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virtyte.krasniqi.sha\Desktop\"/>
    </mc:Choice>
  </mc:AlternateContent>
  <xr:revisionPtr revIDLastSave="0" documentId="8_{EA965C5D-EFF8-40EA-8C5F-5308E407A160}" xr6:coauthVersionLast="36" xr6:coauthVersionMax="36" xr10:uidLastSave="{00000000-0000-0000-0000-000000000000}"/>
  <workbookProtection workbookAlgorithmName="SHA-512" workbookHashValue="Q9c5WXq6dN+TPE+9LaKTpw/eKcU5Lzv8YZ5M6NS6oYuj2pCbzorVeOYJ1uvE4Gtojjl03ItArRGI5rdR5x+X5w==" workbookSaltValue="Cf5f/AEqeTraiLOslPsGow==" workbookSpinCount="100000" lockStructure="1"/>
  <bookViews>
    <workbookView xWindow="0" yWindow="0" windowWidth="28770" windowHeight="12300" xr2:uid="{00000000-000D-0000-FFFF-FFFF00000000}"/>
  </bookViews>
  <sheets>
    <sheet name="Sheet1" sheetId="1" r:id="rId1"/>
  </sheets>
  <definedNames>
    <definedName name="_xlnm._FilterDatabase" localSheetId="0" hidden="1">Sheet1!$A$2:$DL$7784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2640" i="1" l="1"/>
  <c r="BA2640" i="1" s="1"/>
  <c r="BB2640" i="1" s="1"/>
  <c r="AU2640" i="1"/>
  <c r="AT2640" i="1"/>
  <c r="AV2640" i="1" s="1"/>
  <c r="AS2640" i="1"/>
  <c r="AR2640" i="1"/>
  <c r="AQ2640" i="1"/>
  <c r="AZ2639" i="1"/>
  <c r="BA2639" i="1" s="1"/>
  <c r="BB2639" i="1" s="1"/>
  <c r="AU2639" i="1"/>
  <c r="AT2639" i="1"/>
  <c r="AV2639" i="1" s="1"/>
  <c r="AS2639" i="1"/>
  <c r="AR2639" i="1"/>
  <c r="AQ2639" i="1"/>
  <c r="AZ2942" i="1"/>
  <c r="BA2942" i="1" s="1"/>
  <c r="BB2942" i="1" s="1"/>
  <c r="AU2942" i="1"/>
  <c r="AT2942" i="1"/>
  <c r="AV2942" i="1" s="1"/>
  <c r="AS2942" i="1"/>
  <c r="AR2942" i="1"/>
  <c r="AQ2942" i="1"/>
  <c r="AZ2941" i="1"/>
  <c r="BA2941" i="1" s="1"/>
  <c r="BB2941" i="1" s="1"/>
  <c r="AU2941" i="1"/>
  <c r="AT2941" i="1"/>
  <c r="AV2941" i="1" s="1"/>
  <c r="AS2941" i="1"/>
  <c r="AR2941" i="1"/>
  <c r="AQ2941" i="1"/>
  <c r="AZ2940" i="1"/>
  <c r="BA2940" i="1" s="1"/>
  <c r="BB2940" i="1" s="1"/>
  <c r="AU2940" i="1"/>
  <c r="AT2940" i="1"/>
  <c r="AV2940" i="1" s="1"/>
  <c r="AS2940" i="1"/>
  <c r="AR2940" i="1"/>
  <c r="AQ2940" i="1"/>
  <c r="AZ2939" i="1"/>
  <c r="BA2939" i="1" s="1"/>
  <c r="BB2939" i="1" s="1"/>
  <c r="AU2939" i="1"/>
  <c r="AT2939" i="1"/>
  <c r="AV2939" i="1" s="1"/>
  <c r="AS2939" i="1"/>
  <c r="AR2939" i="1"/>
  <c r="AQ2939" i="1"/>
  <c r="AZ2938" i="1"/>
  <c r="BA2938" i="1" s="1"/>
  <c r="BB2938" i="1" s="1"/>
  <c r="AU2938" i="1"/>
  <c r="AT2938" i="1"/>
  <c r="AV2938" i="1" s="1"/>
  <c r="AS2938" i="1"/>
  <c r="AR2938" i="1"/>
  <c r="AQ2938" i="1"/>
  <c r="AZ2937" i="1"/>
  <c r="BA2937" i="1" s="1"/>
  <c r="BB2937" i="1" s="1"/>
  <c r="AU2937" i="1"/>
  <c r="AT2937" i="1"/>
  <c r="AV2937" i="1" s="1"/>
  <c r="AS2937" i="1"/>
  <c r="AR2937" i="1"/>
  <c r="AQ2937" i="1"/>
  <c r="AZ2936" i="1"/>
  <c r="BA2936" i="1" s="1"/>
  <c r="BB2936" i="1" s="1"/>
  <c r="AU2936" i="1"/>
  <c r="AT2936" i="1"/>
  <c r="AV2936" i="1" s="1"/>
  <c r="AS2936" i="1"/>
  <c r="AR2936" i="1"/>
  <c r="AQ2936" i="1"/>
  <c r="AZ2935" i="1"/>
  <c r="BA2935" i="1" s="1"/>
  <c r="BB2935" i="1" s="1"/>
  <c r="AU2935" i="1"/>
  <c r="AT2935" i="1"/>
  <c r="AV2935" i="1" s="1"/>
  <c r="AS2935" i="1"/>
  <c r="AR2935" i="1"/>
  <c r="AQ2935" i="1"/>
  <c r="AZ2934" i="1"/>
  <c r="BA2934" i="1" s="1"/>
  <c r="BB2934" i="1" s="1"/>
  <c r="AU2934" i="1"/>
  <c r="AT2934" i="1"/>
  <c r="AV2934" i="1" s="1"/>
  <c r="AS2934" i="1"/>
  <c r="AR2934" i="1"/>
  <c r="AQ2934" i="1"/>
  <c r="AZ2933" i="1"/>
  <c r="BA2933" i="1" s="1"/>
  <c r="BB2933" i="1" s="1"/>
  <c r="AU2933" i="1"/>
  <c r="AT2933" i="1"/>
  <c r="AV2933" i="1" s="1"/>
  <c r="AS2933" i="1"/>
  <c r="AR2933" i="1"/>
  <c r="AQ2933" i="1"/>
  <c r="AZ2932" i="1"/>
  <c r="BA2932" i="1" s="1"/>
  <c r="BB2932" i="1" s="1"/>
  <c r="AU2932" i="1"/>
  <c r="AT2932" i="1"/>
  <c r="AV2932" i="1" s="1"/>
  <c r="AS2932" i="1"/>
  <c r="AR2932" i="1"/>
  <c r="AQ2932" i="1"/>
  <c r="AZ2931" i="1"/>
  <c r="BA2931" i="1" s="1"/>
  <c r="BB2931" i="1" s="1"/>
  <c r="AU2931" i="1"/>
  <c r="AT2931" i="1"/>
  <c r="AV2931" i="1" s="1"/>
  <c r="AS2931" i="1"/>
  <c r="AR2931" i="1"/>
  <c r="AQ2931" i="1"/>
  <c r="AU1701" i="1"/>
  <c r="AY1701" i="1" s="1"/>
  <c r="AZ1701" i="1" s="1"/>
  <c r="BA1701" i="1" s="1"/>
  <c r="BB1701" i="1" s="1"/>
  <c r="AT1701" i="1"/>
  <c r="AV1701" i="1" s="1"/>
  <c r="AU1700" i="1"/>
  <c r="AY1700" i="1" s="1"/>
  <c r="AZ1700" i="1" s="1"/>
  <c r="BA1700" i="1" s="1"/>
  <c r="BB1700" i="1" s="1"/>
  <c r="AT1700" i="1"/>
  <c r="AV1700" i="1" s="1"/>
  <c r="AU1699" i="1"/>
  <c r="AY1699" i="1" s="1"/>
  <c r="AZ1699" i="1" s="1"/>
  <c r="BA1699" i="1" s="1"/>
  <c r="BB1699" i="1" s="1"/>
  <c r="AT1699" i="1"/>
  <c r="AV1699" i="1" s="1"/>
  <c r="AU1698" i="1"/>
  <c r="AY1698" i="1" s="1"/>
  <c r="AZ1698" i="1" s="1"/>
  <c r="BA1698" i="1" s="1"/>
  <c r="BB1698" i="1" s="1"/>
  <c r="AT1698" i="1"/>
  <c r="AV1698" i="1" s="1"/>
  <c r="AU1697" i="1"/>
  <c r="AY1697" i="1" s="1"/>
  <c r="AZ1697" i="1" s="1"/>
  <c r="BA1697" i="1" s="1"/>
  <c r="BB1697" i="1" s="1"/>
  <c r="AT1697" i="1"/>
  <c r="AV1697" i="1" s="1"/>
  <c r="AZ1696" i="1"/>
  <c r="BA1696" i="1" s="1"/>
  <c r="BB1696" i="1" s="1"/>
  <c r="AU1696" i="1"/>
  <c r="AT1696" i="1"/>
  <c r="AV1696" i="1" s="1"/>
  <c r="AZ1695" i="1"/>
  <c r="BA1695" i="1" s="1"/>
  <c r="BB1695" i="1" s="1"/>
  <c r="AU1695" i="1"/>
  <c r="AT1695" i="1"/>
  <c r="AV1695" i="1" s="1"/>
  <c r="AZ1694" i="1"/>
  <c r="BA1694" i="1" s="1"/>
  <c r="BB1694" i="1" s="1"/>
  <c r="AU1694" i="1"/>
  <c r="AT1694" i="1"/>
  <c r="AV1694" i="1" s="1"/>
  <c r="AZ1693" i="1"/>
  <c r="BA1693" i="1" s="1"/>
  <c r="BB1693" i="1" s="1"/>
  <c r="AU1693" i="1"/>
  <c r="AT1693" i="1"/>
  <c r="AV1693" i="1" s="1"/>
  <c r="AZ1692" i="1"/>
  <c r="BA1692" i="1" s="1"/>
  <c r="BB1692" i="1" s="1"/>
  <c r="AU1692" i="1"/>
  <c r="AT1692" i="1"/>
  <c r="AV1692" i="1" s="1"/>
  <c r="AZ1691" i="1"/>
  <c r="BA1691" i="1" s="1"/>
  <c r="BB1691" i="1" s="1"/>
  <c r="AU1691" i="1"/>
  <c r="AT1691" i="1"/>
  <c r="AV1691" i="1" s="1"/>
  <c r="AZ1690" i="1"/>
  <c r="BA1690" i="1" s="1"/>
  <c r="BB1690" i="1" s="1"/>
  <c r="AT1690" i="1"/>
  <c r="AV1690" i="1" s="1"/>
  <c r="AZ1689" i="1"/>
  <c r="BA1689" i="1" s="1"/>
  <c r="BB1689" i="1" s="1"/>
  <c r="AU1689" i="1"/>
  <c r="AT1689" i="1"/>
  <c r="AV1689" i="1" s="1"/>
  <c r="AZ1688" i="1"/>
  <c r="BA1688" i="1" s="1"/>
  <c r="BB1688" i="1" s="1"/>
  <c r="AU1688" i="1"/>
  <c r="AT1688" i="1"/>
  <c r="AV1688" i="1" s="1"/>
  <c r="AZ1687" i="1"/>
  <c r="BA1687" i="1" s="1"/>
  <c r="BB1687" i="1" s="1"/>
  <c r="AU1687" i="1"/>
  <c r="AT1687" i="1"/>
  <c r="AV1687" i="1" s="1"/>
  <c r="AZ1686" i="1"/>
  <c r="BA1686" i="1" s="1"/>
  <c r="BB1686" i="1" s="1"/>
  <c r="AU1686" i="1"/>
  <c r="AT1686" i="1"/>
  <c r="AV1686" i="1" s="1"/>
  <c r="AZ1685" i="1"/>
  <c r="BA1685" i="1" s="1"/>
  <c r="BB1685" i="1" s="1"/>
  <c r="AU1685" i="1"/>
  <c r="AT1685" i="1"/>
  <c r="AV1685" i="1" s="1"/>
  <c r="AZ1684" i="1"/>
  <c r="BA1684" i="1" s="1"/>
  <c r="BB1684" i="1" s="1"/>
  <c r="AU1684" i="1"/>
  <c r="AT1684" i="1"/>
  <c r="AV1684" i="1" s="1"/>
  <c r="AZ1683" i="1"/>
  <c r="BA1683" i="1" s="1"/>
  <c r="BB1683" i="1" s="1"/>
  <c r="AU1683" i="1"/>
  <c r="AT1683" i="1"/>
  <c r="AV1683" i="1" s="1"/>
  <c r="AZ1682" i="1"/>
  <c r="BA1682" i="1" s="1"/>
  <c r="BB1682" i="1" s="1"/>
  <c r="AU1682" i="1"/>
  <c r="AT1682" i="1"/>
  <c r="AV1682" i="1" s="1"/>
  <c r="AZ1681" i="1"/>
  <c r="BA1681" i="1" s="1"/>
  <c r="BB1681" i="1" s="1"/>
  <c r="AU1681" i="1"/>
  <c r="AT1681" i="1"/>
  <c r="AV1681" i="1" s="1"/>
  <c r="AZ1270" i="1" l="1"/>
  <c r="AZ2996" i="1"/>
  <c r="BA2996" i="1" s="1"/>
  <c r="BB2996" i="1" s="1"/>
  <c r="AU2996" i="1"/>
  <c r="AT2996" i="1"/>
  <c r="AS2996" i="1"/>
  <c r="AR2996" i="1"/>
  <c r="AQ2996" i="1"/>
  <c r="AU436" i="1"/>
  <c r="AZ863" i="1"/>
  <c r="AZ490" i="1"/>
  <c r="AQ1067" i="1"/>
  <c r="AR1067" i="1"/>
  <c r="AS1067" i="1"/>
  <c r="AT1067" i="1"/>
  <c r="AU1067" i="1"/>
  <c r="AZ1546" i="1"/>
  <c r="AZ676" i="1"/>
  <c r="AZ905" i="1"/>
  <c r="AZ353" i="1"/>
  <c r="AZ1987" i="1"/>
  <c r="BA1987" i="1" s="1"/>
  <c r="BB1987" i="1" s="1"/>
  <c r="AZ952" i="1"/>
  <c r="AZ1934" i="1"/>
  <c r="BA1934" i="1" s="1"/>
  <c r="BB1934" i="1" s="1"/>
  <c r="AQ1577" i="1"/>
  <c r="AQ664" i="1"/>
  <c r="AZ52" i="1"/>
  <c r="BA52" i="1" s="1"/>
  <c r="BB52" i="1" s="1"/>
  <c r="AZ2631" i="1"/>
  <c r="BA2631" i="1" s="1"/>
  <c r="BB2631" i="1" s="1"/>
  <c r="AZ2632" i="1"/>
  <c r="BA2632" i="1" s="1"/>
  <c r="BB2632" i="1" s="1"/>
  <c r="AT2855" i="1"/>
  <c r="AQ2170" i="1"/>
  <c r="AQ402" i="1"/>
  <c r="AU2170" i="1"/>
  <c r="AT2170" i="1"/>
  <c r="AS2170" i="1"/>
  <c r="AR2170" i="1"/>
  <c r="AU402" i="1"/>
  <c r="AT402" i="1"/>
  <c r="AV402" i="1" s="1"/>
  <c r="AS402" i="1"/>
  <c r="AR402" i="1"/>
  <c r="AZ2065" i="1"/>
  <c r="AZ2147" i="1"/>
  <c r="AQ1153" i="1"/>
  <c r="AR2209" i="1"/>
  <c r="AS1153" i="1"/>
  <c r="AQ2206" i="1"/>
  <c r="AR2205" i="1"/>
  <c r="AR2207" i="1"/>
  <c r="AR1126" i="1"/>
  <c r="AS1126" i="1"/>
  <c r="AQ1126" i="1"/>
  <c r="AS2207" i="1"/>
  <c r="AQ2207" i="1"/>
  <c r="AZ1813" i="1"/>
  <c r="BA1813" i="1" s="1"/>
  <c r="BB1813" i="1" s="1"/>
  <c r="AZ2516" i="1"/>
  <c r="BA2516" i="1" s="1"/>
  <c r="BB2516" i="1" s="1"/>
  <c r="AZ2513" i="1"/>
  <c r="BA2513" i="1" s="1"/>
  <c r="BB2513" i="1" s="1"/>
  <c r="AZ2514" i="1"/>
  <c r="BA2514" i="1" s="1"/>
  <c r="BB2514" i="1" s="1"/>
  <c r="AZ2515" i="1"/>
  <c r="BA2515" i="1" s="1"/>
  <c r="BB2515" i="1" s="1"/>
  <c r="AZ295" i="1"/>
  <c r="BA295" i="1" s="1"/>
  <c r="BB295" i="1" s="1"/>
  <c r="AZ172" i="1"/>
  <c r="BA172" i="1" s="1"/>
  <c r="BB172" i="1" s="1"/>
  <c r="AZ124" i="1"/>
  <c r="BA124" i="1" s="1"/>
  <c r="BB124" i="1" s="1"/>
  <c r="AZ206" i="1"/>
  <c r="BA206" i="1" s="1"/>
  <c r="BB206" i="1" s="1"/>
  <c r="AZ242" i="1"/>
  <c r="BA242" i="1" s="1"/>
  <c r="BB242" i="1" s="1"/>
  <c r="AZ264" i="1"/>
  <c r="BA264" i="1" s="1"/>
  <c r="BB264" i="1" s="1"/>
  <c r="AZ273" i="1"/>
  <c r="BA273" i="1" s="1"/>
  <c r="BB273" i="1" s="1"/>
  <c r="AZ296" i="1"/>
  <c r="BA296" i="1" s="1"/>
  <c r="BB296" i="1" s="1"/>
  <c r="AZ298" i="1"/>
  <c r="BA298" i="1" s="1"/>
  <c r="BB298" i="1" s="1"/>
  <c r="AZ106" i="1"/>
  <c r="BA106" i="1" s="1"/>
  <c r="BB106" i="1" s="1"/>
  <c r="AZ141" i="1"/>
  <c r="BA141" i="1" s="1"/>
  <c r="BB141" i="1" s="1"/>
  <c r="AZ175" i="1"/>
  <c r="BA175" i="1" s="1"/>
  <c r="BB175" i="1" s="1"/>
  <c r="AZ218" i="1"/>
  <c r="BA218" i="1" s="1"/>
  <c r="BB218" i="1" s="1"/>
  <c r="AZ187" i="1"/>
  <c r="BA187" i="1" s="1"/>
  <c r="BB187" i="1" s="1"/>
  <c r="AZ167" i="1"/>
  <c r="BA167" i="1" s="1"/>
  <c r="BB167" i="1" s="1"/>
  <c r="AZ280" i="1"/>
  <c r="BA280" i="1" s="1"/>
  <c r="BB280" i="1" s="1"/>
  <c r="AZ309" i="1"/>
  <c r="BA309" i="1" s="1"/>
  <c r="BB309" i="1" s="1"/>
  <c r="AZ130" i="1"/>
  <c r="BA130" i="1" s="1"/>
  <c r="BB130" i="1" s="1"/>
  <c r="AZ134" i="1"/>
  <c r="BA134" i="1" s="1"/>
  <c r="BB134" i="1" s="1"/>
  <c r="AZ198" i="1"/>
  <c r="BA198" i="1" s="1"/>
  <c r="BB198" i="1" s="1"/>
  <c r="AZ269" i="1"/>
  <c r="BA269" i="1" s="1"/>
  <c r="BB269" i="1" s="1"/>
  <c r="AZ238" i="1"/>
  <c r="BA238" i="1" s="1"/>
  <c r="BB238" i="1" s="1"/>
  <c r="AZ252" i="1"/>
  <c r="BA252" i="1" s="1"/>
  <c r="BB252" i="1" s="1"/>
  <c r="AZ145" i="1"/>
  <c r="BA145" i="1" s="1"/>
  <c r="BB145" i="1" s="1"/>
  <c r="AZ144" i="1"/>
  <c r="BA144" i="1" s="1"/>
  <c r="BB144" i="1" s="1"/>
  <c r="AZ222" i="1"/>
  <c r="BA222" i="1" s="1"/>
  <c r="BB222" i="1" s="1"/>
  <c r="AZ251" i="1"/>
  <c r="BA251" i="1" s="1"/>
  <c r="BB251" i="1" s="1"/>
  <c r="AZ239" i="1"/>
  <c r="BA239" i="1" s="1"/>
  <c r="BB239" i="1" s="1"/>
  <c r="AZ244" i="1"/>
  <c r="BA244" i="1" s="1"/>
  <c r="BB244" i="1" s="1"/>
  <c r="AZ271" i="1"/>
  <c r="BA271" i="1" s="1"/>
  <c r="BB271" i="1" s="1"/>
  <c r="AZ256" i="1"/>
  <c r="BA256" i="1" s="1"/>
  <c r="BB256" i="1" s="1"/>
  <c r="AZ283" i="1"/>
  <c r="BA283" i="1" s="1"/>
  <c r="BB283" i="1" s="1"/>
  <c r="AZ139" i="1"/>
  <c r="BA139" i="1" s="1"/>
  <c r="BB139" i="1" s="1"/>
  <c r="AZ266" i="1"/>
  <c r="BA266" i="1" s="1"/>
  <c r="BB266" i="1" s="1"/>
  <c r="AZ216" i="1"/>
  <c r="BA216" i="1" s="1"/>
  <c r="BB216" i="1" s="1"/>
  <c r="AZ111" i="1"/>
  <c r="BA111" i="1" s="1"/>
  <c r="BB111" i="1" s="1"/>
  <c r="AZ174" i="1"/>
  <c r="BA174" i="1" s="1"/>
  <c r="BB174" i="1" s="1"/>
  <c r="AZ166" i="1"/>
  <c r="BA166" i="1" s="1"/>
  <c r="BB166" i="1" s="1"/>
  <c r="AZ155" i="1"/>
  <c r="BA155" i="1" s="1"/>
  <c r="BB155" i="1" s="1"/>
  <c r="AZ299" i="1"/>
  <c r="BA299" i="1" s="1"/>
  <c r="BB299" i="1" s="1"/>
  <c r="AZ292" i="1"/>
  <c r="BA292" i="1" s="1"/>
  <c r="BB292" i="1" s="1"/>
  <c r="AZ287" i="1"/>
  <c r="BA287" i="1" s="1"/>
  <c r="BB287" i="1" s="1"/>
  <c r="AZ293" i="1"/>
  <c r="BA293" i="1" s="1"/>
  <c r="BB293" i="1" s="1"/>
  <c r="AZ290" i="1"/>
  <c r="BA290" i="1" s="1"/>
  <c r="BB290" i="1" s="1"/>
  <c r="AZ306" i="1"/>
  <c r="BA306" i="1" s="1"/>
  <c r="BB306" i="1" s="1"/>
  <c r="AZ126" i="1"/>
  <c r="BA126" i="1" s="1"/>
  <c r="BB126" i="1" s="1"/>
  <c r="AZ117" i="1"/>
  <c r="BA117" i="1" s="1"/>
  <c r="BB117" i="1" s="1"/>
  <c r="AZ219" i="1"/>
  <c r="BA219" i="1" s="1"/>
  <c r="BB219" i="1" s="1"/>
  <c r="AZ225" i="1"/>
  <c r="BA225" i="1" s="1"/>
  <c r="BB225" i="1" s="1"/>
  <c r="AZ261" i="1"/>
  <c r="BA261" i="1" s="1"/>
  <c r="BB261" i="1" s="1"/>
  <c r="AZ148" i="1"/>
  <c r="BA148" i="1" s="1"/>
  <c r="BB148" i="1" s="1"/>
  <c r="AZ202" i="1"/>
  <c r="BA202" i="1" s="1"/>
  <c r="BB202" i="1" s="1"/>
  <c r="AZ151" i="1"/>
  <c r="BA151" i="1" s="1"/>
  <c r="BB151" i="1" s="1"/>
  <c r="AZ255" i="1"/>
  <c r="BA255" i="1" s="1"/>
  <c r="BB255" i="1" s="1"/>
  <c r="AZ262" i="1"/>
  <c r="BA262" i="1" s="1"/>
  <c r="BB262" i="1" s="1"/>
  <c r="AZ196" i="1"/>
  <c r="BA196" i="1" s="1"/>
  <c r="BB196" i="1" s="1"/>
  <c r="AZ227" i="1"/>
  <c r="BA227" i="1" s="1"/>
  <c r="BB227" i="1" s="1"/>
  <c r="AZ308" i="1"/>
  <c r="BA308" i="1" s="1"/>
  <c r="BB308" i="1" s="1"/>
  <c r="AZ302" i="1"/>
  <c r="BA302" i="1" s="1"/>
  <c r="BB302" i="1" s="1"/>
  <c r="AZ307" i="1"/>
  <c r="BA307" i="1" s="1"/>
  <c r="BB307" i="1" s="1"/>
  <c r="AZ301" i="1"/>
  <c r="BA301" i="1" s="1"/>
  <c r="BB301" i="1" s="1"/>
  <c r="AZ289" i="1"/>
  <c r="BA289" i="1" s="1"/>
  <c r="BB289" i="1" s="1"/>
  <c r="AZ300" i="1"/>
  <c r="BA300" i="1" s="1"/>
  <c r="BB300" i="1" s="1"/>
  <c r="AZ164" i="1"/>
  <c r="BA164" i="1" s="1"/>
  <c r="BB164" i="1" s="1"/>
  <c r="AZ154" i="1"/>
  <c r="BA154" i="1" s="1"/>
  <c r="BB154" i="1" s="1"/>
  <c r="AZ197" i="1"/>
  <c r="BA197" i="1" s="1"/>
  <c r="BB197" i="1" s="1"/>
  <c r="AZ210" i="1"/>
  <c r="BA210" i="1" s="1"/>
  <c r="BB210" i="1" s="1"/>
  <c r="AZ195" i="1"/>
  <c r="BA195" i="1" s="1"/>
  <c r="BB195" i="1" s="1"/>
  <c r="AZ193" i="1"/>
  <c r="BA193" i="1" s="1"/>
  <c r="BB193" i="1" s="1"/>
  <c r="AZ217" i="1"/>
  <c r="BA217" i="1" s="1"/>
  <c r="BB217" i="1" s="1"/>
  <c r="AZ288" i="1"/>
  <c r="BA288" i="1" s="1"/>
  <c r="BB288" i="1" s="1"/>
  <c r="AZ211" i="1"/>
  <c r="BA211" i="1" s="1"/>
  <c r="BB211" i="1" s="1"/>
  <c r="AZ286" i="1"/>
  <c r="BA286" i="1" s="1"/>
  <c r="BB286" i="1" s="1"/>
  <c r="AZ270" i="1"/>
  <c r="BA270" i="1" s="1"/>
  <c r="BB270" i="1" s="1"/>
  <c r="AZ233" i="1"/>
  <c r="BA233" i="1" s="1"/>
  <c r="BB233" i="1" s="1"/>
  <c r="AZ223" i="1"/>
  <c r="BA223" i="1" s="1"/>
  <c r="BB223" i="1" s="1"/>
  <c r="AZ274" i="1"/>
  <c r="BA274" i="1" s="1"/>
  <c r="BB274" i="1" s="1"/>
  <c r="AZ135" i="1"/>
  <c r="BA135" i="1" s="1"/>
  <c r="BB135" i="1" s="1"/>
  <c r="AZ183" i="1"/>
  <c r="BA183" i="1" s="1"/>
  <c r="BB183" i="1" s="1"/>
  <c r="AZ220" i="1"/>
  <c r="BA220" i="1" s="1"/>
  <c r="BB220" i="1" s="1"/>
  <c r="AZ267" i="1"/>
  <c r="BA267" i="1" s="1"/>
  <c r="BB267" i="1" s="1"/>
  <c r="AZ123" i="1"/>
  <c r="BA123" i="1" s="1"/>
  <c r="BB123" i="1" s="1"/>
  <c r="AZ224" i="1"/>
  <c r="BA224" i="1" s="1"/>
  <c r="BB224" i="1" s="1"/>
  <c r="AZ249" i="1"/>
  <c r="BA249" i="1" s="1"/>
  <c r="BB249" i="1" s="1"/>
  <c r="AZ250" i="1"/>
  <c r="BA250" i="1" s="1"/>
  <c r="BB250" i="1" s="1"/>
  <c r="AZ236" i="1"/>
  <c r="BA236" i="1" s="1"/>
  <c r="BB236" i="1" s="1"/>
  <c r="AZ279" i="1"/>
  <c r="BA279" i="1" s="1"/>
  <c r="BB279" i="1" s="1"/>
  <c r="AZ232" i="1"/>
  <c r="BA232" i="1" s="1"/>
  <c r="BB232" i="1" s="1"/>
  <c r="AZ248" i="1"/>
  <c r="BA248" i="1" s="1"/>
  <c r="BB248" i="1" s="1"/>
  <c r="AZ97" i="1"/>
  <c r="BA97" i="1" s="1"/>
  <c r="BB97" i="1" s="1"/>
  <c r="AZ118" i="1"/>
  <c r="BA118" i="1" s="1"/>
  <c r="BB118" i="1" s="1"/>
  <c r="AZ209" i="1"/>
  <c r="BA209" i="1" s="1"/>
  <c r="BB209" i="1" s="1"/>
  <c r="AZ297" i="1"/>
  <c r="BA297" i="1" s="1"/>
  <c r="BB297" i="1" s="1"/>
  <c r="AZ284" i="1"/>
  <c r="BA284" i="1" s="1"/>
  <c r="BB284" i="1" s="1"/>
  <c r="AZ260" i="1"/>
  <c r="BA260" i="1" s="1"/>
  <c r="BB260" i="1" s="1"/>
  <c r="AZ240" i="1"/>
  <c r="BA240" i="1" s="1"/>
  <c r="BB240" i="1" s="1"/>
  <c r="AZ2852" i="1"/>
  <c r="BA2852" i="1" s="1"/>
  <c r="BB2852" i="1" s="1"/>
  <c r="AZ2851" i="1"/>
  <c r="BA2851" i="1" s="1"/>
  <c r="BB2851" i="1" s="1"/>
  <c r="AZ2855" i="1"/>
  <c r="BA2855" i="1" s="1"/>
  <c r="BB2855" i="1" s="1"/>
  <c r="AZ2853" i="1"/>
  <c r="BA2853" i="1" s="1"/>
  <c r="BB2853" i="1" s="1"/>
  <c r="AZ1170" i="1"/>
  <c r="BA1170" i="1" s="1"/>
  <c r="BB1170" i="1" s="1"/>
  <c r="AZ1167" i="1"/>
  <c r="BA1167" i="1" s="1"/>
  <c r="BB1167" i="1" s="1"/>
  <c r="AZ2859" i="1"/>
  <c r="BA2859" i="1" s="1"/>
  <c r="BB2859" i="1" s="1"/>
  <c r="AZ1204" i="1"/>
  <c r="BA1204" i="1" s="1"/>
  <c r="BB1204" i="1" s="1"/>
  <c r="AZ1206" i="1"/>
  <c r="BA1206" i="1" s="1"/>
  <c r="BB1206" i="1" s="1"/>
  <c r="AZ1205" i="1"/>
  <c r="BA1205" i="1" s="1"/>
  <c r="BB1205" i="1" s="1"/>
  <c r="AZ2857" i="1"/>
  <c r="BA2857" i="1" s="1"/>
  <c r="BB2857" i="1" s="1"/>
  <c r="AZ2856" i="1"/>
  <c r="BA2856" i="1" s="1"/>
  <c r="BB2856" i="1" s="1"/>
  <c r="AZ1181" i="1"/>
  <c r="BA1181" i="1" s="1"/>
  <c r="BB1181" i="1" s="1"/>
  <c r="AZ2082" i="1"/>
  <c r="BA2082" i="1" s="1"/>
  <c r="BB2082" i="1" s="1"/>
  <c r="AZ2079" i="1"/>
  <c r="BA2079" i="1" s="1"/>
  <c r="BB2079" i="1" s="1"/>
  <c r="AZ2113" i="1"/>
  <c r="BA2113" i="1" s="1"/>
  <c r="BB2113" i="1" s="1"/>
  <c r="AZ2101" i="1"/>
  <c r="BA2101" i="1" s="1"/>
  <c r="BB2101" i="1" s="1"/>
  <c r="AZ2106" i="1"/>
  <c r="BA2106" i="1" s="1"/>
  <c r="BB2106" i="1" s="1"/>
  <c r="AZ2112" i="1"/>
  <c r="BA2112" i="1" s="1"/>
  <c r="BB2112" i="1" s="1"/>
  <c r="AZ2107" i="1"/>
  <c r="BA2107" i="1" s="1"/>
  <c r="BB2107" i="1" s="1"/>
  <c r="AZ2091" i="1"/>
  <c r="BA2091" i="1" s="1"/>
  <c r="BB2091" i="1" s="1"/>
  <c r="AZ2096" i="1"/>
  <c r="BA2096" i="1" s="1"/>
  <c r="BB2096" i="1" s="1"/>
  <c r="AZ2108" i="1"/>
  <c r="BA2108" i="1" s="1"/>
  <c r="BB2108" i="1" s="1"/>
  <c r="AZ2102" i="1"/>
  <c r="BA2102" i="1" s="1"/>
  <c r="BB2102" i="1" s="1"/>
  <c r="AZ2084" i="1"/>
  <c r="BA2084" i="1" s="1"/>
  <c r="BB2084" i="1" s="1"/>
  <c r="AZ2085" i="1"/>
  <c r="BA2085" i="1" s="1"/>
  <c r="BB2085" i="1" s="1"/>
  <c r="AZ2083" i="1"/>
  <c r="BA2083" i="1" s="1"/>
  <c r="BB2083" i="1" s="1"/>
  <c r="AZ2090" i="1"/>
  <c r="BA2090" i="1" s="1"/>
  <c r="BB2090" i="1" s="1"/>
  <c r="AZ2093" i="1"/>
  <c r="BA2093" i="1" s="1"/>
  <c r="BB2093" i="1" s="1"/>
  <c r="AZ2092" i="1"/>
  <c r="BA2092" i="1" s="1"/>
  <c r="BB2092" i="1" s="1"/>
  <c r="AZ1728" i="1"/>
  <c r="BA1728" i="1" s="1"/>
  <c r="BB1728" i="1" s="1"/>
  <c r="AZ1726" i="1"/>
  <c r="BA1726" i="1" s="1"/>
  <c r="BB1726" i="1" s="1"/>
  <c r="AZ1729" i="1"/>
  <c r="BA1729" i="1" s="1"/>
  <c r="BB1729" i="1" s="1"/>
  <c r="AZ1727" i="1"/>
  <c r="BA1727" i="1" s="1"/>
  <c r="BB1727" i="1" s="1"/>
  <c r="AZ1552" i="1"/>
  <c r="BA1552" i="1" s="1"/>
  <c r="BB1552" i="1" s="1"/>
  <c r="AZ1586" i="1"/>
  <c r="BA1586" i="1" s="1"/>
  <c r="BB1586" i="1" s="1"/>
  <c r="AZ1604" i="1"/>
  <c r="BA1604" i="1" s="1"/>
  <c r="BB1604" i="1" s="1"/>
  <c r="AZ1613" i="1"/>
  <c r="BA1613" i="1" s="1"/>
  <c r="BB1613" i="1" s="1"/>
  <c r="BA1652" i="1"/>
  <c r="BB1652" i="1" s="1"/>
  <c r="AZ1654" i="1"/>
  <c r="BA1654" i="1" s="1"/>
  <c r="BB1654" i="1" s="1"/>
  <c r="AZ1649" i="1"/>
  <c r="BA1649" i="1" s="1"/>
  <c r="BB1649" i="1" s="1"/>
  <c r="AZ1650" i="1"/>
  <c r="BA1650" i="1" s="1"/>
  <c r="BB1650" i="1" s="1"/>
  <c r="AZ1535" i="1"/>
  <c r="BA1535" i="1" s="1"/>
  <c r="BB1535" i="1" s="1"/>
  <c r="AZ1529" i="1"/>
  <c r="BA1529" i="1" s="1"/>
  <c r="BB1529" i="1" s="1"/>
  <c r="AZ1542" i="1"/>
  <c r="BA1542" i="1" s="1"/>
  <c r="BB1542" i="1" s="1"/>
  <c r="AZ1554" i="1"/>
  <c r="BA1554" i="1" s="1"/>
  <c r="BB1554" i="1" s="1"/>
  <c r="AZ1577" i="1"/>
  <c r="BA1577" i="1" s="1"/>
  <c r="BB1577" i="1" s="1"/>
  <c r="AZ1579" i="1"/>
  <c r="BA1579" i="1" s="1"/>
  <c r="BB1579" i="1" s="1"/>
  <c r="AZ1539" i="1"/>
  <c r="BA1539" i="1" s="1"/>
  <c r="BB1539" i="1" s="1"/>
  <c r="AZ1605" i="1"/>
  <c r="BA1605" i="1" s="1"/>
  <c r="BB1605" i="1" s="1"/>
  <c r="AZ1580" i="1"/>
  <c r="BA1580" i="1" s="1"/>
  <c r="BB1580" i="1" s="1"/>
  <c r="AZ1588" i="1"/>
  <c r="BA1588" i="1" s="1"/>
  <c r="BB1588" i="1" s="1"/>
  <c r="AZ1576" i="1"/>
  <c r="BA1576" i="1" s="1"/>
  <c r="BB1576" i="1" s="1"/>
  <c r="AZ1643" i="1"/>
  <c r="BA1643" i="1" s="1"/>
  <c r="BB1643" i="1" s="1"/>
  <c r="AZ1566" i="1"/>
  <c r="BA1566" i="1" s="1"/>
  <c r="BB1566" i="1" s="1"/>
  <c r="AZ1597" i="1"/>
  <c r="BA1597" i="1" s="1"/>
  <c r="BB1597" i="1" s="1"/>
  <c r="AZ1623" i="1"/>
  <c r="BA1623" i="1" s="1"/>
  <c r="BB1623" i="1" s="1"/>
  <c r="AZ1602" i="1"/>
  <c r="BA1602" i="1" s="1"/>
  <c r="BB1602" i="1" s="1"/>
  <c r="AZ1561" i="1"/>
  <c r="BA1561" i="1" s="1"/>
  <c r="BB1561" i="1" s="1"/>
  <c r="AZ1555" i="1"/>
  <c r="BA1555" i="1" s="1"/>
  <c r="BB1555" i="1" s="1"/>
  <c r="AZ1612" i="1"/>
  <c r="BA1612" i="1" s="1"/>
  <c r="BB1612" i="1" s="1"/>
  <c r="AZ1629" i="1"/>
  <c r="BA1629" i="1" s="1"/>
  <c r="BB1629" i="1" s="1"/>
  <c r="AZ1648" i="1"/>
  <c r="BA1648" i="1" s="1"/>
  <c r="BB1648" i="1" s="1"/>
  <c r="AZ1574" i="1"/>
  <c r="BA1574" i="1" s="1"/>
  <c r="BB1574" i="1" s="1"/>
  <c r="AZ1573" i="1"/>
  <c r="BA1573" i="1" s="1"/>
  <c r="BB1573" i="1" s="1"/>
  <c r="AZ1582" i="1"/>
  <c r="BA1582" i="1" s="1"/>
  <c r="BB1582" i="1" s="1"/>
  <c r="AZ1601" i="1"/>
  <c r="BA1601" i="1" s="1"/>
  <c r="BB1601" i="1" s="1"/>
  <c r="AZ1583" i="1"/>
  <c r="BA1583" i="1" s="1"/>
  <c r="BB1583" i="1" s="1"/>
  <c r="AZ1584" i="1"/>
  <c r="BA1584" i="1" s="1"/>
  <c r="BB1584" i="1" s="1"/>
  <c r="AZ1585" i="1"/>
  <c r="BA1585" i="1" s="1"/>
  <c r="BB1585" i="1" s="1"/>
  <c r="AZ1551" i="1"/>
  <c r="BA1551" i="1" s="1"/>
  <c r="BB1551" i="1" s="1"/>
  <c r="AZ1536" i="1"/>
  <c r="BA1536" i="1" s="1"/>
  <c r="BB1536" i="1" s="1"/>
  <c r="AZ1622" i="1"/>
  <c r="BA1622" i="1" s="1"/>
  <c r="BB1622" i="1" s="1"/>
  <c r="AZ1610" i="1"/>
  <c r="BA1610" i="1" s="1"/>
  <c r="BB1610" i="1" s="1"/>
  <c r="AZ1526" i="1"/>
  <c r="BA1526" i="1" s="1"/>
  <c r="BB1526" i="1" s="1"/>
  <c r="AZ1550" i="1"/>
  <c r="BA1550" i="1" s="1"/>
  <c r="BB1550" i="1" s="1"/>
  <c r="AZ1538" i="1"/>
  <c r="BA1538" i="1" s="1"/>
  <c r="BB1538" i="1" s="1"/>
  <c r="AZ1632" i="1"/>
  <c r="BA1632" i="1" s="1"/>
  <c r="BB1632" i="1" s="1"/>
  <c r="AZ1631" i="1"/>
  <c r="BA1631" i="1" s="1"/>
  <c r="BB1631" i="1" s="1"/>
  <c r="AZ1578" i="1"/>
  <c r="BA1578" i="1" s="1"/>
  <c r="BB1578" i="1" s="1"/>
  <c r="AZ1595" i="1"/>
  <c r="BA1595" i="1" s="1"/>
  <c r="BB1595" i="1" s="1"/>
  <c r="AZ1603" i="1"/>
  <c r="BA1603" i="1" s="1"/>
  <c r="BB1603" i="1" s="1"/>
  <c r="AZ1557" i="1"/>
  <c r="BA1557" i="1" s="1"/>
  <c r="BB1557" i="1" s="1"/>
  <c r="AZ1594" i="1"/>
  <c r="BA1594" i="1" s="1"/>
  <c r="BB1594" i="1" s="1"/>
  <c r="AZ1638" i="1"/>
  <c r="BA1638" i="1" s="1"/>
  <c r="BB1638" i="1" s="1"/>
  <c r="AZ1640" i="1"/>
  <c r="BA1640" i="1" s="1"/>
  <c r="BB1640" i="1" s="1"/>
  <c r="AZ1639" i="1"/>
  <c r="BA1639" i="1" s="1"/>
  <c r="BB1639" i="1" s="1"/>
  <c r="AZ1533" i="1"/>
  <c r="BA1533" i="1" s="1"/>
  <c r="BB1533" i="1" s="1"/>
  <c r="AZ1549" i="1"/>
  <c r="BA1549" i="1" s="1"/>
  <c r="BB1549" i="1" s="1"/>
  <c r="AZ1593" i="1"/>
  <c r="BA1593" i="1" s="1"/>
  <c r="BB1593" i="1" s="1"/>
  <c r="AZ1616" i="1"/>
  <c r="BA1616" i="1" s="1"/>
  <c r="BB1616" i="1" s="1"/>
  <c r="AZ1618" i="1"/>
  <c r="BA1618" i="1" s="1"/>
  <c r="BB1618" i="1" s="1"/>
  <c r="AZ1633" i="1"/>
  <c r="BA1633" i="1" s="1"/>
  <c r="BB1633" i="1" s="1"/>
  <c r="AZ1634" i="1"/>
  <c r="BA1634" i="1" s="1"/>
  <c r="BB1634" i="1" s="1"/>
  <c r="AZ1657" i="1"/>
  <c r="BA1657" i="1" s="1"/>
  <c r="BB1657" i="1" s="1"/>
  <c r="AZ1658" i="1"/>
  <c r="BA1658" i="1" s="1"/>
  <c r="BB1658" i="1" s="1"/>
  <c r="AZ1641" i="1"/>
  <c r="BA1641" i="1" s="1"/>
  <c r="BB1641" i="1" s="1"/>
  <c r="AZ1626" i="1"/>
  <c r="BA1626" i="1" s="1"/>
  <c r="BB1626" i="1" s="1"/>
  <c r="AZ1627" i="1"/>
  <c r="BA1627" i="1" s="1"/>
  <c r="BB1627" i="1" s="1"/>
  <c r="AZ772" i="1"/>
  <c r="BA772" i="1" s="1"/>
  <c r="BB772" i="1" s="1"/>
  <c r="AZ774" i="1"/>
  <c r="BA774" i="1" s="1"/>
  <c r="BB774" i="1" s="1"/>
  <c r="AZ750" i="1"/>
  <c r="BA750" i="1" s="1"/>
  <c r="BB750" i="1" s="1"/>
  <c r="AZ751" i="1"/>
  <c r="BA751" i="1" s="1"/>
  <c r="BB751" i="1" s="1"/>
  <c r="AZ737" i="1"/>
  <c r="BA737" i="1" s="1"/>
  <c r="BB737" i="1" s="1"/>
  <c r="AZ734" i="1"/>
  <c r="BA734" i="1" s="1"/>
  <c r="BB734" i="1" s="1"/>
  <c r="AZ777" i="1"/>
  <c r="BA777" i="1" s="1"/>
  <c r="BB777" i="1" s="1"/>
  <c r="AZ771" i="1"/>
  <c r="BA771" i="1" s="1"/>
  <c r="BB771" i="1" s="1"/>
  <c r="AZ764" i="1"/>
  <c r="BA764" i="1" s="1"/>
  <c r="BB764" i="1" s="1"/>
  <c r="AZ776" i="1"/>
  <c r="BA776" i="1" s="1"/>
  <c r="BB776" i="1" s="1"/>
  <c r="AZ730" i="1"/>
  <c r="BA730" i="1" s="1"/>
  <c r="BB730" i="1" s="1"/>
  <c r="AZ745" i="1"/>
  <c r="BA745" i="1" s="1"/>
  <c r="BB745" i="1" s="1"/>
  <c r="AZ759" i="1"/>
  <c r="BA759" i="1" s="1"/>
  <c r="BB759" i="1" s="1"/>
  <c r="AZ710" i="1"/>
  <c r="BA710" i="1" s="1"/>
  <c r="BB710" i="1" s="1"/>
  <c r="AZ743" i="1"/>
  <c r="BA743" i="1" s="1"/>
  <c r="BB743" i="1" s="1"/>
  <c r="AZ770" i="1"/>
  <c r="BA770" i="1" s="1"/>
  <c r="BB770" i="1" s="1"/>
  <c r="AZ778" i="1"/>
  <c r="BA778" i="1" s="1"/>
  <c r="BB778" i="1" s="1"/>
  <c r="AZ779" i="1"/>
  <c r="BA779" i="1" s="1"/>
  <c r="BB779" i="1" s="1"/>
  <c r="AZ714" i="1"/>
  <c r="BA714" i="1" s="1"/>
  <c r="BB714" i="1" s="1"/>
  <c r="AZ765" i="1"/>
  <c r="BA765" i="1" s="1"/>
  <c r="BB765" i="1" s="1"/>
  <c r="AZ717" i="1"/>
  <c r="BA717" i="1" s="1"/>
  <c r="BB717" i="1" s="1"/>
  <c r="AZ741" i="1"/>
  <c r="BA741" i="1" s="1"/>
  <c r="BB741" i="1" s="1"/>
  <c r="AZ691" i="1"/>
  <c r="BA691" i="1" s="1"/>
  <c r="BB691" i="1" s="1"/>
  <c r="AZ677" i="1"/>
  <c r="BA677" i="1" s="1"/>
  <c r="BB677" i="1" s="1"/>
  <c r="AZ679" i="1"/>
  <c r="BA679" i="1" s="1"/>
  <c r="BB679" i="1" s="1"/>
  <c r="AZ689" i="1"/>
  <c r="BA689" i="1" s="1"/>
  <c r="BB689" i="1" s="1"/>
  <c r="AZ695" i="1"/>
  <c r="BA695" i="1" s="1"/>
  <c r="BB695" i="1" s="1"/>
  <c r="AZ680" i="1"/>
  <c r="BA680" i="1" s="1"/>
  <c r="BB680" i="1" s="1"/>
  <c r="AZ761" i="1"/>
  <c r="BA761" i="1" s="1"/>
  <c r="BB761" i="1" s="1"/>
  <c r="AZ767" i="1"/>
  <c r="BA767" i="1" s="1"/>
  <c r="BB767" i="1" s="1"/>
  <c r="AZ692" i="1"/>
  <c r="BA692" i="1" s="1"/>
  <c r="BB692" i="1" s="1"/>
  <c r="AZ704" i="1"/>
  <c r="BA704" i="1" s="1"/>
  <c r="BB704" i="1" s="1"/>
  <c r="AZ707" i="1"/>
  <c r="BA707" i="1" s="1"/>
  <c r="BB707" i="1" s="1"/>
  <c r="AZ763" i="1"/>
  <c r="BA763" i="1" s="1"/>
  <c r="BB763" i="1" s="1"/>
  <c r="AZ712" i="1"/>
  <c r="BA712" i="1" s="1"/>
  <c r="BB712" i="1" s="1"/>
  <c r="AZ739" i="1"/>
  <c r="BA739" i="1" s="1"/>
  <c r="BB739" i="1" s="1"/>
  <c r="AZ705" i="1"/>
  <c r="BA705" i="1" s="1"/>
  <c r="BB705" i="1" s="1"/>
  <c r="AZ713" i="1"/>
  <c r="BA713" i="1" s="1"/>
  <c r="BB713" i="1" s="1"/>
  <c r="AZ752" i="1"/>
  <c r="BA752" i="1" s="1"/>
  <c r="BB752" i="1" s="1"/>
  <c r="AZ720" i="1"/>
  <c r="BA720" i="1" s="1"/>
  <c r="BB720" i="1" s="1"/>
  <c r="AZ678" i="1"/>
  <c r="BA678" i="1" s="1"/>
  <c r="BB678" i="1" s="1"/>
  <c r="AZ724" i="1"/>
  <c r="BA724" i="1" s="1"/>
  <c r="BB724" i="1" s="1"/>
  <c r="AZ709" i="1"/>
  <c r="BA709" i="1" s="1"/>
  <c r="BB709" i="1" s="1"/>
  <c r="AZ729" i="1"/>
  <c r="BA729" i="1" s="1"/>
  <c r="BB729" i="1" s="1"/>
  <c r="AZ742" i="1"/>
  <c r="BA742" i="1" s="1"/>
  <c r="BB742" i="1" s="1"/>
  <c r="AZ753" i="1"/>
  <c r="BA753" i="1" s="1"/>
  <c r="BB753" i="1" s="1"/>
  <c r="AZ727" i="1"/>
  <c r="BA727" i="1" s="1"/>
  <c r="BB727" i="1" s="1"/>
  <c r="AZ754" i="1"/>
  <c r="BA754" i="1" s="1"/>
  <c r="BB754" i="1" s="1"/>
  <c r="AZ760" i="1"/>
  <c r="BA760" i="1" s="1"/>
  <c r="BB760" i="1" s="1"/>
  <c r="AZ721" i="1"/>
  <c r="BA721" i="1" s="1"/>
  <c r="BB721" i="1" s="1"/>
  <c r="AZ708" i="1"/>
  <c r="BA708" i="1" s="1"/>
  <c r="BB708" i="1" s="1"/>
  <c r="AZ769" i="1"/>
  <c r="BA769" i="1" s="1"/>
  <c r="BB769" i="1" s="1"/>
  <c r="AZ728" i="1"/>
  <c r="BA728" i="1" s="1"/>
  <c r="BB728" i="1" s="1"/>
  <c r="AZ732" i="1"/>
  <c r="BA732" i="1" s="1"/>
  <c r="BB732" i="1" s="1"/>
  <c r="AZ683" i="1"/>
  <c r="BA683" i="1" s="1"/>
  <c r="BB683" i="1" s="1"/>
  <c r="AZ722" i="1"/>
  <c r="BA722" i="1" s="1"/>
  <c r="BB722" i="1" s="1"/>
  <c r="AZ723" i="1"/>
  <c r="BA723" i="1" s="1"/>
  <c r="BB723" i="1" s="1"/>
  <c r="AZ675" i="1"/>
  <c r="BA675" i="1" s="1"/>
  <c r="BB675" i="1" s="1"/>
  <c r="AZ694" i="1"/>
  <c r="BA694" i="1" s="1"/>
  <c r="BB694" i="1" s="1"/>
  <c r="AZ758" i="1"/>
  <c r="BA758" i="1" s="1"/>
  <c r="BB758" i="1" s="1"/>
  <c r="AZ2334" i="1"/>
  <c r="BA2334" i="1" s="1"/>
  <c r="BB2334" i="1" s="1"/>
  <c r="AZ2330" i="1"/>
  <c r="BA2330" i="1" s="1"/>
  <c r="BB2330" i="1" s="1"/>
  <c r="AZ2332" i="1"/>
  <c r="BA2332" i="1" s="1"/>
  <c r="BB2332" i="1" s="1"/>
  <c r="AZ2331" i="1"/>
  <c r="BA2331" i="1" s="1"/>
  <c r="BB2331" i="1" s="1"/>
  <c r="AZ2335" i="1"/>
  <c r="BA2335" i="1" s="1"/>
  <c r="BB2335" i="1" s="1"/>
  <c r="AZ2333" i="1"/>
  <c r="BA2333" i="1" s="1"/>
  <c r="BB2333" i="1" s="1"/>
  <c r="AZ533" i="1"/>
  <c r="BA533" i="1" s="1"/>
  <c r="BB533" i="1" s="1"/>
  <c r="AZ2015" i="1"/>
  <c r="BA2015" i="1" s="1"/>
  <c r="BB2015" i="1" s="1"/>
  <c r="AZ2016" i="1"/>
  <c r="BA2016" i="1" s="1"/>
  <c r="BB2016" i="1" s="1"/>
  <c r="AZ1137" i="1"/>
  <c r="BA1137" i="1" s="1"/>
  <c r="BB1137" i="1" s="1"/>
  <c r="AZ2911" i="1"/>
  <c r="BA2911" i="1" s="1"/>
  <c r="BB2911" i="1" s="1"/>
  <c r="AZ2913" i="1"/>
  <c r="BA2913" i="1" s="1"/>
  <c r="BB2913" i="1" s="1"/>
  <c r="AZ2912" i="1"/>
  <c r="BA2912" i="1" s="1"/>
  <c r="BB2912" i="1" s="1"/>
  <c r="AZ1414" i="1"/>
  <c r="BA1414" i="1" s="1"/>
  <c r="BB1414" i="1" s="1"/>
  <c r="AZ1400" i="1"/>
  <c r="BA1400" i="1" s="1"/>
  <c r="BB1400" i="1" s="1"/>
  <c r="AZ1180" i="1"/>
  <c r="BA1180" i="1" s="1"/>
  <c r="BB1180" i="1" s="1"/>
  <c r="AZ841" i="1"/>
  <c r="BA841" i="1" s="1"/>
  <c r="BB841" i="1" s="1"/>
  <c r="AZ842" i="1"/>
  <c r="BA842" i="1" s="1"/>
  <c r="BB842" i="1" s="1"/>
  <c r="AZ801" i="1"/>
  <c r="BA801" i="1" s="1"/>
  <c r="BB801" i="1" s="1"/>
  <c r="AZ800" i="1"/>
  <c r="BA800" i="1" s="1"/>
  <c r="BB800" i="1" s="1"/>
  <c r="AZ802" i="1"/>
  <c r="BA802" i="1" s="1"/>
  <c r="BB802" i="1" s="1"/>
  <c r="AZ803" i="1"/>
  <c r="BA803" i="1" s="1"/>
  <c r="BB803" i="1" s="1"/>
  <c r="AZ798" i="1"/>
  <c r="BA798" i="1" s="1"/>
  <c r="BB798" i="1" s="1"/>
  <c r="AZ799" i="1"/>
  <c r="BA799" i="1" s="1"/>
  <c r="BB799" i="1" s="1"/>
  <c r="AZ44" i="1"/>
  <c r="BA44" i="1" s="1"/>
  <c r="BB44" i="1" s="1"/>
  <c r="AZ58" i="1"/>
  <c r="BA58" i="1" s="1"/>
  <c r="BB58" i="1" s="1"/>
  <c r="AZ59" i="1"/>
  <c r="BA59" i="1" s="1"/>
  <c r="BB59" i="1" s="1"/>
  <c r="AZ32" i="1"/>
  <c r="BA32" i="1" s="1"/>
  <c r="BB32" i="1" s="1"/>
  <c r="AZ48" i="1"/>
  <c r="BA48" i="1" s="1"/>
  <c r="BB48" i="1" s="1"/>
  <c r="AZ37" i="1"/>
  <c r="BA37" i="1" s="1"/>
  <c r="BB37" i="1" s="1"/>
  <c r="AZ38" i="1"/>
  <c r="BA38" i="1" s="1"/>
  <c r="BB38" i="1" s="1"/>
  <c r="AZ40" i="1"/>
  <c r="BA40" i="1" s="1"/>
  <c r="BB40" i="1" s="1"/>
  <c r="AZ31" i="1"/>
  <c r="BA31" i="1" s="1"/>
  <c r="BB31" i="1" s="1"/>
  <c r="AZ35" i="1"/>
  <c r="BA35" i="1" s="1"/>
  <c r="BB35" i="1" s="1"/>
  <c r="AZ21" i="1"/>
  <c r="BA21" i="1" s="1"/>
  <c r="BB21" i="1" s="1"/>
  <c r="AZ33" i="1"/>
  <c r="BA33" i="1" s="1"/>
  <c r="BB33" i="1" s="1"/>
  <c r="AZ26" i="1"/>
  <c r="BA26" i="1" s="1"/>
  <c r="BB26" i="1" s="1"/>
  <c r="AZ42" i="1"/>
  <c r="BA42" i="1" s="1"/>
  <c r="BB42" i="1" s="1"/>
  <c r="AZ22" i="1"/>
  <c r="BA22" i="1" s="1"/>
  <c r="BB22" i="1" s="1"/>
  <c r="AZ23" i="1"/>
  <c r="BA23" i="1" s="1"/>
  <c r="BB23" i="1" s="1"/>
  <c r="AZ20" i="1"/>
  <c r="BA20" i="1" s="1"/>
  <c r="BB20" i="1" s="1"/>
  <c r="AZ24" i="1"/>
  <c r="BA24" i="1" s="1"/>
  <c r="BB24" i="1" s="1"/>
  <c r="AZ41" i="1"/>
  <c r="BA41" i="1" s="1"/>
  <c r="BB41" i="1" s="1"/>
  <c r="AZ28" i="1"/>
  <c r="BA28" i="1" s="1"/>
  <c r="BB28" i="1" s="1"/>
  <c r="AZ2129" i="1"/>
  <c r="BA2129" i="1" s="1"/>
  <c r="BB2129" i="1" s="1"/>
  <c r="AZ2133" i="1"/>
  <c r="BA2133" i="1" s="1"/>
  <c r="BB2133" i="1" s="1"/>
  <c r="AZ2132" i="1"/>
  <c r="BA2132" i="1" s="1"/>
  <c r="BB2132" i="1" s="1"/>
  <c r="AZ1343" i="1"/>
  <c r="BA1343" i="1" s="1"/>
  <c r="BB1343" i="1" s="1"/>
  <c r="AZ1344" i="1"/>
  <c r="BA1344" i="1" s="1"/>
  <c r="BB1344" i="1" s="1"/>
  <c r="AZ1345" i="1"/>
  <c r="BA1345" i="1" s="1"/>
  <c r="BB1345" i="1" s="1"/>
  <c r="AZ1347" i="1"/>
  <c r="BA1347" i="1" s="1"/>
  <c r="BB1347" i="1" s="1"/>
  <c r="AZ2245" i="1"/>
  <c r="BA2245" i="1" s="1"/>
  <c r="BB2245" i="1" s="1"/>
  <c r="AZ2020" i="1"/>
  <c r="BA2020" i="1" s="1"/>
  <c r="BB2020" i="1" s="1"/>
  <c r="AZ2028" i="1"/>
  <c r="BA2028" i="1" s="1"/>
  <c r="BB2028" i="1" s="1"/>
  <c r="AZ558" i="1"/>
  <c r="BA558" i="1" s="1"/>
  <c r="BB558" i="1" s="1"/>
  <c r="AZ539" i="1"/>
  <c r="BA539" i="1" s="1"/>
  <c r="BB539" i="1" s="1"/>
  <c r="AZ543" i="1"/>
  <c r="BA543" i="1" s="1"/>
  <c r="BB543" i="1" s="1"/>
  <c r="AZ544" i="1"/>
  <c r="BA544" i="1" s="1"/>
  <c r="BB544" i="1" s="1"/>
  <c r="AZ2276" i="1"/>
  <c r="BA2276" i="1" s="1"/>
  <c r="BB2276" i="1" s="1"/>
  <c r="AZ2277" i="1"/>
  <c r="BA2277" i="1" s="1"/>
  <c r="BB2277" i="1" s="1"/>
  <c r="AZ2170" i="1"/>
  <c r="BA2170" i="1" s="1"/>
  <c r="BB2170" i="1" s="1"/>
  <c r="AZ1209" i="1"/>
  <c r="BA1209" i="1" s="1"/>
  <c r="BB1209" i="1" s="1"/>
  <c r="AZ2120" i="1"/>
  <c r="BA2120" i="1" s="1"/>
  <c r="BB2120" i="1" s="1"/>
  <c r="AZ2128" i="1"/>
  <c r="BA2128" i="1" s="1"/>
  <c r="BB2128" i="1" s="1"/>
  <c r="AZ2121" i="1"/>
  <c r="BA2121" i="1" s="1"/>
  <c r="BB2121" i="1" s="1"/>
  <c r="AZ2135" i="1"/>
  <c r="BA2135" i="1" s="1"/>
  <c r="BB2135" i="1" s="1"/>
  <c r="AZ2127" i="1"/>
  <c r="BA2127" i="1" s="1"/>
  <c r="BB2127" i="1" s="1"/>
  <c r="AZ2125" i="1"/>
  <c r="BA2125" i="1" s="1"/>
  <c r="BB2125" i="1" s="1"/>
  <c r="AZ2123" i="1"/>
  <c r="BA2123" i="1" s="1"/>
  <c r="BB2123" i="1" s="1"/>
  <c r="AZ2119" i="1"/>
  <c r="BA2119" i="1" s="1"/>
  <c r="BB2119" i="1" s="1"/>
  <c r="AZ2124" i="1"/>
  <c r="BA2124" i="1" s="1"/>
  <c r="BB2124" i="1" s="1"/>
  <c r="AZ2130" i="1"/>
  <c r="BA2130" i="1" s="1"/>
  <c r="BB2130" i="1" s="1"/>
  <c r="AZ2280" i="1"/>
  <c r="BA2280" i="1" s="1"/>
  <c r="BB2280" i="1" s="1"/>
  <c r="AZ2641" i="1"/>
  <c r="BA2641" i="1" s="1"/>
  <c r="BB2641" i="1" s="1"/>
  <c r="AZ1151" i="1"/>
  <c r="BA1151" i="1" s="1"/>
  <c r="BB1151" i="1" s="1"/>
  <c r="AZ448" i="1"/>
  <c r="BA448" i="1" s="1"/>
  <c r="BB448" i="1" s="1"/>
  <c r="AZ2167" i="1"/>
  <c r="BA2167" i="1" s="1"/>
  <c r="BB2167" i="1" s="1"/>
  <c r="AZ2169" i="1"/>
  <c r="BA2169" i="1" s="1"/>
  <c r="BB2169" i="1" s="1"/>
  <c r="AZ1949" i="1"/>
  <c r="BA1949" i="1" s="1"/>
  <c r="BB1949" i="1" s="1"/>
  <c r="AZ2002" i="1"/>
  <c r="BA2002" i="1" s="1"/>
  <c r="BB2002" i="1" s="1"/>
  <c r="AZ1935" i="1"/>
  <c r="BA1935" i="1" s="1"/>
  <c r="BB1935" i="1" s="1"/>
  <c r="AZ1994" i="1"/>
  <c r="BA1994" i="1" s="1"/>
  <c r="BB1994" i="1" s="1"/>
  <c r="AZ2012" i="1"/>
  <c r="BA2012" i="1" s="1"/>
  <c r="BB2012" i="1" s="1"/>
  <c r="AZ1960" i="1"/>
  <c r="BA1960" i="1" s="1"/>
  <c r="BB1960" i="1" s="1"/>
  <c r="AZ1954" i="1"/>
  <c r="BA1954" i="1" s="1"/>
  <c r="BB1954" i="1" s="1"/>
  <c r="AZ1985" i="1"/>
  <c r="BA1985" i="1" s="1"/>
  <c r="BB1985" i="1" s="1"/>
  <c r="AZ1993" i="1"/>
  <c r="BA1993" i="1" s="1"/>
  <c r="BB1993" i="1" s="1"/>
  <c r="AZ1947" i="1"/>
  <c r="BA1947" i="1" s="1"/>
  <c r="BB1947" i="1" s="1"/>
  <c r="AZ1939" i="1"/>
  <c r="BA1939" i="1" s="1"/>
  <c r="BB1939" i="1" s="1"/>
  <c r="AZ1964" i="1"/>
  <c r="BA1964" i="1" s="1"/>
  <c r="BB1964" i="1" s="1"/>
  <c r="AZ1971" i="1"/>
  <c r="BA1971" i="1" s="1"/>
  <c r="BB1971" i="1" s="1"/>
  <c r="AZ1975" i="1"/>
  <c r="BA1975" i="1" s="1"/>
  <c r="BB1975" i="1" s="1"/>
  <c r="AZ2005" i="1"/>
  <c r="BA2005" i="1" s="1"/>
  <c r="BB2005" i="1" s="1"/>
  <c r="AZ1945" i="1"/>
  <c r="BA1945" i="1" s="1"/>
  <c r="BB1945" i="1" s="1"/>
  <c r="AZ1953" i="1"/>
  <c r="BA1953" i="1" s="1"/>
  <c r="BB1953" i="1" s="1"/>
  <c r="AZ1963" i="1"/>
  <c r="BA1963" i="1" s="1"/>
  <c r="BB1963" i="1" s="1"/>
  <c r="AZ1979" i="1"/>
  <c r="BA1979" i="1" s="1"/>
  <c r="BB1979" i="1" s="1"/>
  <c r="AZ1980" i="1"/>
  <c r="BA1980" i="1" s="1"/>
  <c r="BB1980" i="1" s="1"/>
  <c r="AZ1957" i="1"/>
  <c r="BA1957" i="1" s="1"/>
  <c r="BB1957" i="1" s="1"/>
  <c r="AZ1950" i="1"/>
  <c r="BA1950" i="1" s="1"/>
  <c r="BB1950" i="1" s="1"/>
  <c r="AZ1976" i="1"/>
  <c r="BA1976" i="1" s="1"/>
  <c r="BB1976" i="1" s="1"/>
  <c r="AZ2003" i="1"/>
  <c r="BA2003" i="1" s="1"/>
  <c r="BB2003" i="1" s="1"/>
  <c r="AZ1958" i="1"/>
  <c r="BA1958" i="1" s="1"/>
  <c r="BB1958" i="1" s="1"/>
  <c r="AZ1983" i="1"/>
  <c r="BA1983" i="1" s="1"/>
  <c r="BB1983" i="1" s="1"/>
  <c r="AZ2007" i="1"/>
  <c r="BA2007" i="1" s="1"/>
  <c r="BB2007" i="1" s="1"/>
  <c r="AZ2000" i="1"/>
  <c r="BA2000" i="1" s="1"/>
  <c r="BB2000" i="1" s="1"/>
  <c r="AZ1936" i="1"/>
  <c r="BA1936" i="1" s="1"/>
  <c r="BB1936" i="1" s="1"/>
  <c r="AZ1951" i="1"/>
  <c r="BA1951" i="1" s="1"/>
  <c r="BB1951" i="1" s="1"/>
  <c r="AZ1942" i="1"/>
  <c r="BA1942" i="1" s="1"/>
  <c r="BB1942" i="1" s="1"/>
  <c r="AZ1959" i="1"/>
  <c r="BA1959" i="1" s="1"/>
  <c r="BB1959" i="1" s="1"/>
  <c r="AZ1944" i="1"/>
  <c r="BA1944" i="1" s="1"/>
  <c r="BB1944" i="1" s="1"/>
  <c r="AZ1962" i="1"/>
  <c r="BA1962" i="1" s="1"/>
  <c r="BB1962" i="1" s="1"/>
  <c r="AZ2011" i="1"/>
  <c r="BA2011" i="1" s="1"/>
  <c r="BB2011" i="1" s="1"/>
  <c r="AZ1955" i="1"/>
  <c r="BA1955" i="1" s="1"/>
  <c r="BB1955" i="1" s="1"/>
  <c r="AZ1967" i="1"/>
  <c r="BA1967" i="1" s="1"/>
  <c r="BB1967" i="1" s="1"/>
  <c r="AZ2001" i="1"/>
  <c r="BA2001" i="1" s="1"/>
  <c r="BB2001" i="1" s="1"/>
  <c r="AZ1933" i="1"/>
  <c r="BA1933" i="1" s="1"/>
  <c r="BB1933" i="1" s="1"/>
  <c r="AZ1970" i="1"/>
  <c r="BA1970" i="1" s="1"/>
  <c r="BB1970" i="1" s="1"/>
  <c r="AZ2004" i="1"/>
  <c r="BA2004" i="1" s="1"/>
  <c r="BB2004" i="1" s="1"/>
  <c r="AZ1961" i="1"/>
  <c r="BA1961" i="1" s="1"/>
  <c r="BB1961" i="1" s="1"/>
  <c r="AZ1965" i="1"/>
  <c r="BA1965" i="1" s="1"/>
  <c r="BB1965" i="1" s="1"/>
  <c r="AZ1972" i="1"/>
  <c r="BA1972" i="1" s="1"/>
  <c r="BB1972" i="1" s="1"/>
  <c r="AZ2014" i="1"/>
  <c r="BA2014" i="1" s="1"/>
  <c r="AZ1966" i="1"/>
  <c r="BA1966" i="1" s="1"/>
  <c r="AZ1943" i="1"/>
  <c r="BA1943" i="1" s="1"/>
  <c r="BB1943" i="1" s="1"/>
  <c r="AZ1946" i="1"/>
  <c r="BA1946" i="1" s="1"/>
  <c r="BB1946" i="1" s="1"/>
  <c r="AZ2008" i="1"/>
  <c r="BA2008" i="1" s="1"/>
  <c r="BB2008" i="1" s="1"/>
  <c r="AZ1984" i="1"/>
  <c r="BA1984" i="1" s="1"/>
  <c r="BB1984" i="1" s="1"/>
  <c r="AZ1995" i="1"/>
  <c r="BA1995" i="1" s="1"/>
  <c r="BB1995" i="1" s="1"/>
  <c r="AZ2013" i="1"/>
  <c r="BA2013" i="1" s="1"/>
  <c r="BB2013" i="1" s="1"/>
  <c r="AZ1996" i="1"/>
  <c r="BA1996" i="1" s="1"/>
  <c r="BB1996" i="1" s="1"/>
  <c r="AZ1999" i="1"/>
  <c r="BA1999" i="1" s="1"/>
  <c r="BB1999" i="1" s="1"/>
  <c r="AZ1442" i="1"/>
  <c r="BA1442" i="1" s="1"/>
  <c r="BB1442" i="1" s="1"/>
  <c r="AZ1443" i="1"/>
  <c r="BA1443" i="1" s="1"/>
  <c r="BB1443" i="1" s="1"/>
  <c r="AZ1444" i="1"/>
  <c r="BA1444" i="1" s="1"/>
  <c r="BB1444" i="1" s="1"/>
  <c r="AZ1445" i="1"/>
  <c r="BA1445" i="1" s="1"/>
  <c r="BB1445" i="1" s="1"/>
  <c r="AZ1860" i="1"/>
  <c r="BA1860" i="1" s="1"/>
  <c r="BB1860" i="1" s="1"/>
  <c r="AZ1880" i="1"/>
  <c r="BA1880" i="1" s="1"/>
  <c r="BB1880" i="1" s="1"/>
  <c r="AZ1877" i="1"/>
  <c r="BA1877" i="1" s="1"/>
  <c r="BB1877" i="1" s="1"/>
  <c r="AZ1865" i="1"/>
  <c r="BA1865" i="1" s="1"/>
  <c r="BB1865" i="1" s="1"/>
  <c r="AZ1836" i="1"/>
  <c r="BA1836" i="1" s="1"/>
  <c r="BB1836" i="1" s="1"/>
  <c r="AZ1835" i="1"/>
  <c r="BA1835" i="1" s="1"/>
  <c r="BB1835" i="1" s="1"/>
  <c r="AZ1841" i="1"/>
  <c r="BA1841" i="1" s="1"/>
  <c r="BB1841" i="1" s="1"/>
  <c r="AZ1875" i="1"/>
  <c r="BA1875" i="1" s="1"/>
  <c r="BB1875" i="1" s="1"/>
  <c r="AZ1869" i="1"/>
  <c r="BA1869" i="1" s="1"/>
  <c r="BB1869" i="1" s="1"/>
  <c r="AZ1848" i="1"/>
  <c r="BA1848" i="1" s="1"/>
  <c r="BB1848" i="1" s="1"/>
  <c r="AZ1857" i="1"/>
  <c r="BA1857" i="1" s="1"/>
  <c r="BB1857" i="1" s="1"/>
  <c r="AZ1842" i="1"/>
  <c r="BA1842" i="1" s="1"/>
  <c r="BB1842" i="1" s="1"/>
  <c r="AZ1872" i="1"/>
  <c r="BA1872" i="1" s="1"/>
  <c r="BB1872" i="1" s="1"/>
  <c r="AZ1861" i="1"/>
  <c r="BA1861" i="1" s="1"/>
  <c r="BB1861" i="1" s="1"/>
  <c r="AZ1854" i="1"/>
  <c r="BA1854" i="1" s="1"/>
  <c r="BB1854" i="1" s="1"/>
  <c r="AZ2609" i="1"/>
  <c r="BA2609" i="1" s="1"/>
  <c r="BB2609" i="1" s="1"/>
  <c r="AZ2614" i="1"/>
  <c r="BA2614" i="1" s="1"/>
  <c r="BB2614" i="1" s="1"/>
  <c r="AZ2615" i="1"/>
  <c r="BA2615" i="1" s="1"/>
  <c r="BB2615" i="1" s="1"/>
  <c r="AZ2612" i="1"/>
  <c r="BA2612" i="1" s="1"/>
  <c r="BB2612" i="1" s="1"/>
  <c r="AZ2616" i="1"/>
  <c r="BA2616" i="1" s="1"/>
  <c r="AZ2618" i="1"/>
  <c r="BA2618" i="1" s="1"/>
  <c r="AZ2621" i="1"/>
  <c r="BA2621" i="1" s="1"/>
  <c r="BB2621" i="1" s="1"/>
  <c r="AZ2623" i="1"/>
  <c r="BA2623" i="1" s="1"/>
  <c r="BB2623" i="1" s="1"/>
  <c r="AZ2617" i="1"/>
  <c r="BA2617" i="1" s="1"/>
  <c r="BB2617" i="1" s="1"/>
  <c r="AZ2622" i="1"/>
  <c r="BA2622" i="1" s="1"/>
  <c r="BB2622" i="1" s="1"/>
  <c r="AZ2619" i="1"/>
  <c r="BA2619" i="1" s="1"/>
  <c r="BB2619" i="1" s="1"/>
  <c r="AZ2624" i="1"/>
  <c r="BA2624" i="1" s="1"/>
  <c r="BB2624" i="1" s="1"/>
  <c r="AZ2620" i="1"/>
  <c r="BA2620" i="1" s="1"/>
  <c r="BB2620" i="1" s="1"/>
  <c r="AZ2625" i="1"/>
  <c r="BA2625" i="1" s="1"/>
  <c r="BB2625" i="1" s="1"/>
  <c r="AZ2613" i="1"/>
  <c r="BA2613" i="1" s="1"/>
  <c r="BB2613" i="1" s="1"/>
  <c r="AZ2628" i="1"/>
  <c r="BA2628" i="1" s="1"/>
  <c r="BB2628" i="1" s="1"/>
  <c r="AZ2629" i="1"/>
  <c r="BA2629" i="1" s="1"/>
  <c r="BB2629" i="1" s="1"/>
  <c r="AZ2630" i="1"/>
  <c r="BA2630" i="1" s="1"/>
  <c r="BB2630" i="1" s="1"/>
  <c r="AZ1870" i="1"/>
  <c r="BA1870" i="1" s="1"/>
  <c r="BB1870" i="1" s="1"/>
  <c r="AZ1874" i="1"/>
  <c r="BA1874" i="1" s="1"/>
  <c r="BB1874" i="1" s="1"/>
  <c r="AZ1843" i="1"/>
  <c r="BA1843" i="1" s="1"/>
  <c r="BB1843" i="1" s="1"/>
  <c r="AZ1864" i="1"/>
  <c r="BA1864" i="1" s="1"/>
  <c r="BB1864" i="1" s="1"/>
  <c r="AZ1887" i="1"/>
  <c r="BA1887" i="1" s="1"/>
  <c r="BB1887" i="1" s="1"/>
  <c r="AZ1885" i="1"/>
  <c r="BA1885" i="1" s="1"/>
  <c r="BB1885" i="1" s="1"/>
  <c r="AZ1886" i="1"/>
  <c r="BA1886" i="1" s="1"/>
  <c r="BB1886" i="1" s="1"/>
  <c r="AZ1884" i="1"/>
  <c r="BA1884" i="1" s="1"/>
  <c r="BB1884" i="1" s="1"/>
  <c r="AZ1141" i="1"/>
  <c r="BA1141" i="1" s="1"/>
  <c r="AZ1144" i="1"/>
  <c r="BA1144" i="1" s="1"/>
  <c r="AZ2197" i="1"/>
  <c r="BA2197" i="1" s="1"/>
  <c r="BB2197" i="1" s="1"/>
  <c r="AZ2208" i="1"/>
  <c r="BA2208" i="1" s="1"/>
  <c r="BB2208" i="1" s="1"/>
  <c r="AZ2213" i="1"/>
  <c r="BA2213" i="1" s="1"/>
  <c r="AZ2211" i="1"/>
  <c r="BA2211" i="1" s="1"/>
  <c r="BB2211" i="1" s="1"/>
  <c r="AZ2210" i="1"/>
  <c r="BA2210" i="1" s="1"/>
  <c r="BB2210" i="1" s="1"/>
  <c r="AZ2212" i="1"/>
  <c r="BA2212" i="1" s="1"/>
  <c r="AZ1155" i="1"/>
  <c r="BA1155" i="1" s="1"/>
  <c r="BB1155" i="1" s="1"/>
  <c r="AZ2154" i="1"/>
  <c r="BA2154" i="1" s="1"/>
  <c r="BB2154" i="1" s="1"/>
  <c r="AZ2320" i="1"/>
  <c r="BA2320" i="1" s="1"/>
  <c r="BB2320" i="1" s="1"/>
  <c r="AZ2327" i="1"/>
  <c r="BA2327" i="1" s="1"/>
  <c r="BB2327" i="1" s="1"/>
  <c r="AZ2329" i="1"/>
  <c r="BA2329" i="1" s="1"/>
  <c r="BB2329" i="1" s="1"/>
  <c r="AZ2323" i="1"/>
  <c r="BA2323" i="1" s="1"/>
  <c r="BB2323" i="1" s="1"/>
  <c r="AZ2324" i="1"/>
  <c r="BA2324" i="1" s="1"/>
  <c r="BB2324" i="1" s="1"/>
  <c r="AZ2325" i="1"/>
  <c r="BA2325" i="1" s="1"/>
  <c r="BB2325" i="1" s="1"/>
  <c r="AZ2319" i="1"/>
  <c r="BA2319" i="1" s="1"/>
  <c r="BB2319" i="1" s="1"/>
  <c r="AZ2326" i="1"/>
  <c r="BA2326" i="1" s="1"/>
  <c r="BB2326" i="1" s="1"/>
  <c r="AZ1275" i="1"/>
  <c r="BA1275" i="1" s="1"/>
  <c r="BB1275" i="1" s="1"/>
  <c r="AZ1274" i="1"/>
  <c r="BA1274" i="1" s="1"/>
  <c r="BB1274" i="1" s="1"/>
  <c r="AZ1272" i="1"/>
  <c r="BA1272" i="1" s="1"/>
  <c r="BB1272" i="1" s="1"/>
  <c r="AZ1273" i="1"/>
  <c r="BA1273" i="1" s="1"/>
  <c r="BB1273" i="1" s="1"/>
  <c r="AZ1125" i="1"/>
  <c r="BA1125" i="1" s="1"/>
  <c r="BB1125" i="1" s="1"/>
  <c r="AZ1291" i="1"/>
  <c r="BA1291" i="1" s="1"/>
  <c r="BB1291" i="1" s="1"/>
  <c r="AZ2198" i="1"/>
  <c r="BA2198" i="1" s="1"/>
  <c r="BB2198" i="1" s="1"/>
  <c r="AZ1281" i="1"/>
  <c r="BA1281" i="1" s="1"/>
  <c r="BB1281" i="1" s="1"/>
  <c r="AZ2199" i="1"/>
  <c r="BA2199" i="1" s="1"/>
  <c r="BB2199" i="1" s="1"/>
  <c r="AZ2202" i="1"/>
  <c r="BA2202" i="1" s="1"/>
  <c r="BB2202" i="1" s="1"/>
  <c r="AZ1289" i="1"/>
  <c r="BA1289" i="1" s="1"/>
  <c r="BB1289" i="1" s="1"/>
  <c r="AZ1287" i="1"/>
  <c r="BA1287" i="1" s="1"/>
  <c r="BB1287" i="1" s="1"/>
  <c r="AZ1276" i="1"/>
  <c r="BA1276" i="1" s="1"/>
  <c r="BB1276" i="1" s="1"/>
  <c r="AZ1279" i="1"/>
  <c r="BA1279" i="1" s="1"/>
  <c r="BB1279" i="1" s="1"/>
  <c r="AZ2201" i="1"/>
  <c r="BA2201" i="1" s="1"/>
  <c r="AZ1124" i="1"/>
  <c r="BA1124" i="1" s="1"/>
  <c r="BB1124" i="1" s="1"/>
  <c r="AZ888" i="1"/>
  <c r="BA888" i="1" s="1"/>
  <c r="BB888" i="1" s="1"/>
  <c r="AZ880" i="1"/>
  <c r="BA880" i="1" s="1"/>
  <c r="BB880" i="1" s="1"/>
  <c r="AZ896" i="1"/>
  <c r="BA896" i="1" s="1"/>
  <c r="BB896" i="1" s="1"/>
  <c r="AZ901" i="1"/>
  <c r="BA901" i="1" s="1"/>
  <c r="BB901" i="1" s="1"/>
  <c r="AZ892" i="1"/>
  <c r="BA892" i="1" s="1"/>
  <c r="BB892" i="1" s="1"/>
  <c r="AZ873" i="1"/>
  <c r="BA873" i="1" s="1"/>
  <c r="BB873" i="1" s="1"/>
  <c r="AZ871" i="1"/>
  <c r="BA871" i="1" s="1"/>
  <c r="BB871" i="1" s="1"/>
  <c r="AZ875" i="1"/>
  <c r="BA875" i="1" s="1"/>
  <c r="BB875" i="1" s="1"/>
  <c r="BA863" i="1"/>
  <c r="BB863" i="1" s="1"/>
  <c r="AZ889" i="1"/>
  <c r="BA889" i="1" s="1"/>
  <c r="BB889" i="1" s="1"/>
  <c r="AZ862" i="1"/>
  <c r="BA862" i="1" s="1"/>
  <c r="BB862" i="1" s="1"/>
  <c r="AZ893" i="1"/>
  <c r="BA893" i="1" s="1"/>
  <c r="BB893" i="1" s="1"/>
  <c r="AZ865" i="1"/>
  <c r="BA865" i="1" s="1"/>
  <c r="BB865" i="1" s="1"/>
  <c r="AZ878" i="1"/>
  <c r="BA878" i="1" s="1"/>
  <c r="BB878" i="1" s="1"/>
  <c r="AZ887" i="1"/>
  <c r="BA887" i="1" s="1"/>
  <c r="BB887" i="1" s="1"/>
  <c r="AZ904" i="1"/>
  <c r="BA904" i="1" s="1"/>
  <c r="BB904" i="1" s="1"/>
  <c r="AZ897" i="1"/>
  <c r="BA897" i="1" s="1"/>
  <c r="BB897" i="1" s="1"/>
  <c r="AZ924" i="1"/>
  <c r="BA924" i="1" s="1"/>
  <c r="BB924" i="1" s="1"/>
  <c r="AZ983" i="1"/>
  <c r="BA983" i="1" s="1"/>
  <c r="BB983" i="1" s="1"/>
  <c r="AZ978" i="1"/>
  <c r="BA978" i="1" s="1"/>
  <c r="BB978" i="1" s="1"/>
  <c r="AZ971" i="1"/>
  <c r="BA971" i="1" s="1"/>
  <c r="BB971" i="1" s="1"/>
  <c r="AZ968" i="1"/>
  <c r="BA968" i="1" s="1"/>
  <c r="BB968" i="1" s="1"/>
  <c r="AZ927" i="1"/>
  <c r="BA927" i="1" s="1"/>
  <c r="BB927" i="1" s="1"/>
  <c r="AZ938" i="1"/>
  <c r="BA938" i="1" s="1"/>
  <c r="BB938" i="1" s="1"/>
  <c r="AZ1021" i="1"/>
  <c r="BA1021" i="1" s="1"/>
  <c r="AZ1001" i="1"/>
  <c r="BA1001" i="1" s="1"/>
  <c r="BB1001" i="1" s="1"/>
  <c r="AZ994" i="1"/>
  <c r="BA994" i="1" s="1"/>
  <c r="BB994" i="1" s="1"/>
  <c r="AZ935" i="1"/>
  <c r="BA935" i="1" s="1"/>
  <c r="BB935" i="1" s="1"/>
  <c r="AZ932" i="1"/>
  <c r="BA932" i="1" s="1"/>
  <c r="BB932" i="1" s="1"/>
  <c r="AZ939" i="1"/>
  <c r="BA939" i="1" s="1"/>
  <c r="BB939" i="1" s="1"/>
  <c r="AZ970" i="1"/>
  <c r="BA970" i="1" s="1"/>
  <c r="BB970" i="1" s="1"/>
  <c r="AZ943" i="1"/>
  <c r="BA943" i="1" s="1"/>
  <c r="BB943" i="1" s="1"/>
  <c r="AZ942" i="1"/>
  <c r="BA942" i="1" s="1"/>
  <c r="BB942" i="1" s="1"/>
  <c r="AZ945" i="1"/>
  <c r="BA945" i="1" s="1"/>
  <c r="BB945" i="1" s="1"/>
  <c r="AZ967" i="1"/>
  <c r="BA967" i="1" s="1"/>
  <c r="BB967" i="1" s="1"/>
  <c r="AZ1018" i="1"/>
  <c r="BA1018" i="1" s="1"/>
  <c r="BB1018" i="1" s="1"/>
  <c r="AZ1020" i="1"/>
  <c r="BA1020" i="1" s="1"/>
  <c r="BB1020" i="1" s="1"/>
  <c r="AZ1022" i="1"/>
  <c r="BA1022" i="1" s="1"/>
  <c r="BB1022" i="1" s="1"/>
  <c r="AZ940" i="1"/>
  <c r="BA940" i="1" s="1"/>
  <c r="BB940" i="1" s="1"/>
  <c r="AZ1002" i="1"/>
  <c r="BA1002" i="1" s="1"/>
  <c r="BB1002" i="1" s="1"/>
  <c r="AZ982" i="1"/>
  <c r="BA982" i="1" s="1"/>
  <c r="BB982" i="1" s="1"/>
  <c r="AZ1008" i="1"/>
  <c r="BA1008" i="1" s="1"/>
  <c r="BB1008" i="1" s="1"/>
  <c r="AZ1006" i="1"/>
  <c r="BA1006" i="1" s="1"/>
  <c r="BB1006" i="1" s="1"/>
  <c r="AZ1012" i="1"/>
  <c r="BA1012" i="1" s="1"/>
  <c r="BB1012" i="1" s="1"/>
  <c r="AZ1016" i="1"/>
  <c r="BA1016" i="1" s="1"/>
  <c r="BB1016" i="1" s="1"/>
  <c r="AZ1013" i="1"/>
  <c r="BA1013" i="1" s="1"/>
  <c r="BB1013" i="1" s="1"/>
  <c r="AZ1010" i="1"/>
  <c r="BA1010" i="1" s="1"/>
  <c r="BB1010" i="1" s="1"/>
  <c r="AZ1011" i="1"/>
  <c r="BA1011" i="1" s="1"/>
  <c r="BB1011" i="1" s="1"/>
  <c r="AZ1009" i="1"/>
  <c r="BA1009" i="1" s="1"/>
  <c r="BB1009" i="1" s="1"/>
  <c r="AZ964" i="1"/>
  <c r="BA964" i="1" s="1"/>
  <c r="BB964" i="1" s="1"/>
  <c r="AZ946" i="1"/>
  <c r="BA946" i="1" s="1"/>
  <c r="BB946" i="1" s="1"/>
  <c r="AZ963" i="1"/>
  <c r="BA963" i="1" s="1"/>
  <c r="BB963" i="1" s="1"/>
  <c r="AZ941" i="1"/>
  <c r="BA941" i="1" s="1"/>
  <c r="BB941" i="1" s="1"/>
  <c r="AZ997" i="1"/>
  <c r="BA997" i="1" s="1"/>
  <c r="BB997" i="1" s="1"/>
  <c r="AZ961" i="1"/>
  <c r="BA961" i="1" s="1"/>
  <c r="BB961" i="1" s="1"/>
  <c r="AZ1412" i="1"/>
  <c r="BA1412" i="1" s="1"/>
  <c r="BB1412" i="1" s="1"/>
  <c r="AZ1411" i="1"/>
  <c r="BA1411" i="1" s="1"/>
  <c r="BB1411" i="1" s="1"/>
  <c r="AZ1407" i="1"/>
  <c r="BA1407" i="1" s="1"/>
  <c r="BB1407" i="1" s="1"/>
  <c r="AZ1410" i="1"/>
  <c r="BA1410" i="1" s="1"/>
  <c r="BB1410" i="1" s="1"/>
  <c r="AZ1409" i="1"/>
  <c r="BA1409" i="1" s="1"/>
  <c r="BB1409" i="1" s="1"/>
  <c r="AZ1408" i="1"/>
  <c r="BA1408" i="1" s="1"/>
  <c r="BB1408" i="1" s="1"/>
  <c r="AZ2892" i="1"/>
  <c r="BA2892" i="1" s="1"/>
  <c r="BB2892" i="1" s="1"/>
  <c r="AZ2901" i="1"/>
  <c r="BA2901" i="1" s="1"/>
  <c r="BB2901" i="1" s="1"/>
  <c r="AZ2893" i="1"/>
  <c r="BA2893" i="1" s="1"/>
  <c r="BB2893" i="1" s="1"/>
  <c r="AZ2910" i="1"/>
  <c r="BA2910" i="1" s="1"/>
  <c r="BB2910" i="1" s="1"/>
  <c r="AZ2907" i="1"/>
  <c r="BA2907" i="1" s="1"/>
  <c r="BB2907" i="1" s="1"/>
  <c r="AZ2905" i="1"/>
  <c r="BA2905" i="1" s="1"/>
  <c r="BB2905" i="1" s="1"/>
  <c r="AZ2883" i="1"/>
  <c r="BA2883" i="1" s="1"/>
  <c r="BB2883" i="1" s="1"/>
  <c r="AZ2908" i="1"/>
  <c r="BA2908" i="1" s="1"/>
  <c r="BB2908" i="1" s="1"/>
  <c r="AZ2882" i="1"/>
  <c r="BA2882" i="1" s="1"/>
  <c r="BB2882" i="1" s="1"/>
  <c r="AZ2909" i="1"/>
  <c r="BA2909" i="1" s="1"/>
  <c r="BB2909" i="1" s="1"/>
  <c r="AZ2891" i="1"/>
  <c r="BA2891" i="1" s="1"/>
  <c r="BB2891" i="1" s="1"/>
  <c r="AZ2890" i="1"/>
  <c r="BA2890" i="1" s="1"/>
  <c r="BB2890" i="1" s="1"/>
  <c r="AZ2900" i="1"/>
  <c r="BA2900" i="1" s="1"/>
  <c r="BB2900" i="1" s="1"/>
  <c r="AZ2898" i="1"/>
  <c r="BA2898" i="1" s="1"/>
  <c r="BB2898" i="1" s="1"/>
  <c r="AZ2880" i="1"/>
  <c r="BA2880" i="1" s="1"/>
  <c r="BB2880" i="1" s="1"/>
  <c r="AZ2888" i="1"/>
  <c r="BA2888" i="1" s="1"/>
  <c r="BB2888" i="1" s="1"/>
  <c r="AZ2603" i="1"/>
  <c r="BA2603" i="1" s="1"/>
  <c r="BB2603" i="1" s="1"/>
  <c r="AZ1426" i="1"/>
  <c r="BA1426" i="1" s="1"/>
  <c r="BB1426" i="1" s="1"/>
  <c r="AZ652" i="1"/>
  <c r="BA652" i="1" s="1"/>
  <c r="BB652" i="1" s="1"/>
  <c r="AZ654" i="1"/>
  <c r="BA654" i="1" s="1"/>
  <c r="BB654" i="1" s="1"/>
  <c r="AZ635" i="1"/>
  <c r="BA635" i="1" s="1"/>
  <c r="BB635" i="1" s="1"/>
  <c r="AZ636" i="1"/>
  <c r="BA636" i="1" s="1"/>
  <c r="BB636" i="1" s="1"/>
  <c r="AZ655" i="1"/>
  <c r="BA655" i="1" s="1"/>
  <c r="BB655" i="1" s="1"/>
  <c r="AZ656" i="1"/>
  <c r="BA656" i="1" s="1"/>
  <c r="BB656" i="1" s="1"/>
  <c r="AZ659" i="1"/>
  <c r="BA659" i="1" s="1"/>
  <c r="BB659" i="1" s="1"/>
  <c r="AZ640" i="1"/>
  <c r="BA640" i="1" s="1"/>
  <c r="BB640" i="1" s="1"/>
  <c r="AZ637" i="1"/>
  <c r="BA637" i="1" s="1"/>
  <c r="BB637" i="1" s="1"/>
  <c r="AZ634" i="1"/>
  <c r="BA634" i="1" s="1"/>
  <c r="BB634" i="1" s="1"/>
  <c r="AZ629" i="1"/>
  <c r="BA629" i="1" s="1"/>
  <c r="BB629" i="1" s="1"/>
  <c r="AZ633" i="1"/>
  <c r="BA633" i="1" s="1"/>
  <c r="BB633" i="1" s="1"/>
  <c r="AZ638" i="1"/>
  <c r="BA638" i="1" s="1"/>
  <c r="BB638" i="1" s="1"/>
  <c r="AZ649" i="1"/>
  <c r="BA649" i="1" s="1"/>
  <c r="BB649" i="1" s="1"/>
  <c r="AZ651" i="1"/>
  <c r="BA651" i="1" s="1"/>
  <c r="BB651" i="1" s="1"/>
  <c r="AZ639" i="1"/>
  <c r="BA639" i="1" s="1"/>
  <c r="BB639" i="1" s="1"/>
  <c r="AZ643" i="1"/>
  <c r="BA643" i="1" s="1"/>
  <c r="BB643" i="1" s="1"/>
  <c r="AZ653" i="1"/>
  <c r="BA653" i="1" s="1"/>
  <c r="BB653" i="1" s="1"/>
  <c r="AZ657" i="1"/>
  <c r="BA657" i="1" s="1"/>
  <c r="BB657" i="1" s="1"/>
  <c r="AZ644" i="1"/>
  <c r="BA644" i="1" s="1"/>
  <c r="BB644" i="1" s="1"/>
  <c r="AZ658" i="1"/>
  <c r="BA658" i="1" s="1"/>
  <c r="BB658" i="1" s="1"/>
  <c r="AZ646" i="1"/>
  <c r="BA646" i="1" s="1"/>
  <c r="BB646" i="1" s="1"/>
  <c r="AZ650" i="1"/>
  <c r="BA650" i="1" s="1"/>
  <c r="BB650" i="1" s="1"/>
  <c r="AZ628" i="1"/>
  <c r="BA628" i="1" s="1"/>
  <c r="BB628" i="1" s="1"/>
  <c r="AZ1386" i="1"/>
  <c r="BA1386" i="1" s="1"/>
  <c r="BB1386" i="1" s="1"/>
  <c r="AZ1378" i="1"/>
  <c r="BA1378" i="1" s="1"/>
  <c r="BB1378" i="1" s="1"/>
  <c r="AZ1362" i="1"/>
  <c r="BA1362" i="1" s="1"/>
  <c r="BB1362" i="1" s="1"/>
  <c r="AZ1379" i="1"/>
  <c r="BA1379" i="1" s="1"/>
  <c r="BB1379" i="1" s="1"/>
  <c r="AZ1366" i="1"/>
  <c r="BA1366" i="1" s="1"/>
  <c r="BB1366" i="1" s="1"/>
  <c r="AZ1387" i="1"/>
  <c r="BA1387" i="1" s="1"/>
  <c r="BB1387" i="1" s="1"/>
  <c r="AZ1360" i="1"/>
  <c r="BA1360" i="1" s="1"/>
  <c r="BB1360" i="1" s="1"/>
  <c r="AZ1365" i="1"/>
  <c r="BA1365" i="1" s="1"/>
  <c r="BB1365" i="1" s="1"/>
  <c r="AZ1354" i="1"/>
  <c r="BA1354" i="1" s="1"/>
  <c r="BB1354" i="1" s="1"/>
  <c r="AZ1356" i="1"/>
  <c r="BA1356" i="1" s="1"/>
  <c r="BB1356" i="1" s="1"/>
  <c r="AZ1370" i="1"/>
  <c r="BA1370" i="1" s="1"/>
  <c r="BB1370" i="1" s="1"/>
  <c r="AZ1382" i="1"/>
  <c r="BA1382" i="1" s="1"/>
  <c r="BB1382" i="1" s="1"/>
  <c r="AZ1377" i="1"/>
  <c r="BA1377" i="1" s="1"/>
  <c r="BB1377" i="1" s="1"/>
  <c r="AZ1357" i="1"/>
  <c r="BA1357" i="1" s="1"/>
  <c r="BB1357" i="1" s="1"/>
  <c r="AZ1388" i="1"/>
  <c r="BA1388" i="1" s="1"/>
  <c r="BB1388" i="1" s="1"/>
  <c r="AZ1393" i="1"/>
  <c r="BA1393" i="1" s="1"/>
  <c r="BB1393" i="1" s="1"/>
  <c r="AZ1394" i="1"/>
  <c r="BA1394" i="1" s="1"/>
  <c r="BB1394" i="1" s="1"/>
  <c r="AZ1367" i="1"/>
  <c r="BA1367" i="1" s="1"/>
  <c r="BB1367" i="1" s="1"/>
  <c r="AZ1363" i="1"/>
  <c r="BA1363" i="1" s="1"/>
  <c r="BB1363" i="1" s="1"/>
  <c r="AZ1374" i="1"/>
  <c r="BA1374" i="1" s="1"/>
  <c r="BB1374" i="1" s="1"/>
  <c r="AZ1373" i="1"/>
  <c r="BA1373" i="1" s="1"/>
  <c r="BB1373" i="1" s="1"/>
  <c r="AZ2677" i="1"/>
  <c r="BA2677" i="1" s="1"/>
  <c r="BB2677" i="1" s="1"/>
  <c r="AZ2681" i="1"/>
  <c r="BA2681" i="1" s="1"/>
  <c r="AZ2048" i="1"/>
  <c r="BA2048" i="1" s="1"/>
  <c r="BB2048" i="1" s="1"/>
  <c r="AZ2044" i="1"/>
  <c r="BA2044" i="1" s="1"/>
  <c r="BB2044" i="1" s="1"/>
  <c r="AZ2045" i="1"/>
  <c r="BA2045" i="1" s="1"/>
  <c r="BB2045" i="1" s="1"/>
  <c r="AZ2046" i="1"/>
  <c r="BA2046" i="1" s="1"/>
  <c r="BB2046" i="1" s="1"/>
  <c r="AZ2047" i="1"/>
  <c r="BA2047" i="1" s="1"/>
  <c r="BB2047" i="1" s="1"/>
  <c r="AZ2051" i="1"/>
  <c r="BA2051" i="1" s="1"/>
  <c r="BB2051" i="1" s="1"/>
  <c r="AZ2054" i="1"/>
  <c r="BA2054" i="1" s="1"/>
  <c r="BB2054" i="1" s="1"/>
  <c r="AZ2050" i="1"/>
  <c r="BA2050" i="1" s="1"/>
  <c r="BB2050" i="1" s="1"/>
  <c r="AZ2049" i="1"/>
  <c r="BA2049" i="1" s="1"/>
  <c r="BB2049" i="1" s="1"/>
  <c r="AZ2053" i="1"/>
  <c r="BA2053" i="1" s="1"/>
  <c r="BB2053" i="1" s="1"/>
  <c r="AZ2052" i="1"/>
  <c r="BA2052" i="1" s="1"/>
  <c r="BB2052" i="1" s="1"/>
  <c r="AZ2055" i="1"/>
  <c r="BA2055" i="1" s="1"/>
  <c r="BB2055" i="1" s="1"/>
  <c r="AZ2056" i="1"/>
  <c r="BA2056" i="1" s="1"/>
  <c r="BB2056" i="1" s="1"/>
  <c r="AZ1314" i="1"/>
  <c r="BA1314" i="1" s="1"/>
  <c r="BB1314" i="1" s="1"/>
  <c r="AZ1332" i="1"/>
  <c r="BA1332" i="1" s="1"/>
  <c r="BB1332" i="1" s="1"/>
  <c r="AZ1329" i="1"/>
  <c r="BA1329" i="1" s="1"/>
  <c r="BB1329" i="1" s="1"/>
  <c r="AZ1333" i="1"/>
  <c r="BA1333" i="1" s="1"/>
  <c r="BB1333" i="1" s="1"/>
  <c r="AZ1296" i="1"/>
  <c r="BA1296" i="1" s="1"/>
  <c r="BB1296" i="1" s="1"/>
  <c r="AZ1317" i="1"/>
  <c r="BA1317" i="1" s="1"/>
  <c r="AZ1330" i="1"/>
  <c r="BA1330" i="1" s="1"/>
  <c r="BB1330" i="1" s="1"/>
  <c r="AZ1306" i="1"/>
  <c r="BA1306" i="1" s="1"/>
  <c r="BB1306" i="1" s="1"/>
  <c r="AZ1323" i="1"/>
  <c r="BA1323" i="1" s="1"/>
  <c r="BB1323" i="1" s="1"/>
  <c r="AZ1328" i="1"/>
  <c r="BA1328" i="1" s="1"/>
  <c r="BB1328" i="1" s="1"/>
  <c r="AZ1311" i="1"/>
  <c r="BA1311" i="1" s="1"/>
  <c r="BB1311" i="1" s="1"/>
  <c r="AZ1331" i="1"/>
  <c r="BA1331" i="1" s="1"/>
  <c r="BB1331" i="1" s="1"/>
  <c r="AZ1297" i="1"/>
  <c r="BA1297" i="1" s="1"/>
  <c r="BB1297" i="1" s="1"/>
  <c r="AZ1300" i="1"/>
  <c r="BA1300" i="1" s="1"/>
  <c r="BB1300" i="1" s="1"/>
  <c r="AZ66" i="1"/>
  <c r="BA66" i="1" s="1"/>
  <c r="BB66" i="1" s="1"/>
  <c r="AZ91" i="1"/>
  <c r="BA91" i="1" s="1"/>
  <c r="BB91" i="1" s="1"/>
  <c r="AZ92" i="1"/>
  <c r="BA92" i="1" s="1"/>
  <c r="BB92" i="1" s="1"/>
  <c r="AZ89" i="1"/>
  <c r="BA89" i="1" s="1"/>
  <c r="BB89" i="1" s="1"/>
  <c r="AZ90" i="1"/>
  <c r="BA90" i="1" s="1"/>
  <c r="BB90" i="1" s="1"/>
  <c r="AZ93" i="1"/>
  <c r="BA93" i="1" s="1"/>
  <c r="BB93" i="1" s="1"/>
  <c r="AZ805" i="1"/>
  <c r="BA805" i="1" s="1"/>
  <c r="BB805" i="1" s="1"/>
  <c r="AZ1185" i="1"/>
  <c r="BA1185" i="1" s="1"/>
  <c r="BB1185" i="1" s="1"/>
  <c r="AZ1186" i="1"/>
  <c r="BA1186" i="1" s="1"/>
  <c r="BB1186" i="1" s="1"/>
  <c r="AZ1187" i="1"/>
  <c r="BA1187" i="1" s="1"/>
  <c r="BB1187" i="1" s="1"/>
  <c r="AZ2337" i="1"/>
  <c r="BA2337" i="1" s="1"/>
  <c r="BB2337" i="1" s="1"/>
  <c r="AZ2726" i="1"/>
  <c r="BA2726" i="1" s="1"/>
  <c r="BB2726" i="1" s="1"/>
  <c r="AZ2719" i="1"/>
  <c r="BA2719" i="1" s="1"/>
  <c r="BB2719" i="1" s="1"/>
  <c r="AZ2728" i="1"/>
  <c r="BA2728" i="1" s="1"/>
  <c r="BB2728" i="1" s="1"/>
  <c r="AZ2720" i="1"/>
  <c r="BA2720" i="1" s="1"/>
  <c r="BB2720" i="1" s="1"/>
  <c r="AZ2721" i="1"/>
  <c r="BA2721" i="1" s="1"/>
  <c r="BB2721" i="1" s="1"/>
  <c r="AZ2717" i="1"/>
  <c r="BA2717" i="1" s="1"/>
  <c r="BB2717" i="1" s="1"/>
  <c r="AZ2727" i="1"/>
  <c r="BA2727" i="1" s="1"/>
  <c r="BB2727" i="1" s="1"/>
  <c r="AZ2731" i="1"/>
  <c r="BA2731" i="1" s="1"/>
  <c r="BB2731" i="1" s="1"/>
  <c r="AZ2732" i="1"/>
  <c r="BA2732" i="1" s="1"/>
  <c r="BB2732" i="1" s="1"/>
  <c r="AZ2711" i="1"/>
  <c r="BA2711" i="1" s="1"/>
  <c r="BB2711" i="1" s="1"/>
  <c r="AZ2716" i="1"/>
  <c r="BA2716" i="1" s="1"/>
  <c r="BB2716" i="1" s="1"/>
  <c r="AZ1104" i="1"/>
  <c r="BA1104" i="1" s="1"/>
  <c r="BB1104" i="1" s="1"/>
  <c r="AZ1103" i="1"/>
  <c r="BA1103" i="1" s="1"/>
  <c r="BB1103" i="1" s="1"/>
  <c r="AZ830" i="1"/>
  <c r="BA830" i="1" s="1"/>
  <c r="BB830" i="1" s="1"/>
  <c r="AZ833" i="1"/>
  <c r="BA833" i="1" s="1"/>
  <c r="BB833" i="1" s="1"/>
  <c r="AZ831" i="1"/>
  <c r="BA831" i="1" s="1"/>
  <c r="BB831" i="1" s="1"/>
  <c r="AZ1027" i="1"/>
  <c r="BA1027" i="1" s="1"/>
  <c r="BB1027" i="1" s="1"/>
  <c r="AZ1031" i="1"/>
  <c r="BA1031" i="1" s="1"/>
  <c r="BB1031" i="1" s="1"/>
  <c r="AZ1034" i="1"/>
  <c r="BA1034" i="1" s="1"/>
  <c r="BB1034" i="1" s="1"/>
  <c r="AZ1039" i="1"/>
  <c r="BA1039" i="1" s="1"/>
  <c r="BB1039" i="1" s="1"/>
  <c r="AZ1046" i="1"/>
  <c r="BA1046" i="1" s="1"/>
  <c r="BB1046" i="1" s="1"/>
  <c r="AZ1048" i="1"/>
  <c r="BA1048" i="1" s="1"/>
  <c r="BB1048" i="1" s="1"/>
  <c r="AZ1049" i="1"/>
  <c r="BA1049" i="1" s="1"/>
  <c r="BB1049" i="1" s="1"/>
  <c r="AZ1036" i="1"/>
  <c r="BA1036" i="1" s="1"/>
  <c r="BB1036" i="1" s="1"/>
  <c r="AZ1045" i="1"/>
  <c r="BA1045" i="1" s="1"/>
  <c r="BB1045" i="1" s="1"/>
  <c r="AZ1432" i="1"/>
  <c r="BA1432" i="1" s="1"/>
  <c r="BB1432" i="1" s="1"/>
  <c r="AZ1439" i="1"/>
  <c r="BA1439" i="1" s="1"/>
  <c r="BB1439" i="1" s="1"/>
  <c r="AZ1435" i="1"/>
  <c r="BA1435" i="1" s="1"/>
  <c r="BB1435" i="1" s="1"/>
  <c r="AZ1433" i="1"/>
  <c r="BA1433" i="1" s="1"/>
  <c r="BB1433" i="1" s="1"/>
  <c r="AZ1434" i="1"/>
  <c r="BA1434" i="1" s="1"/>
  <c r="BB1434" i="1" s="1"/>
  <c r="AZ1436" i="1"/>
  <c r="BA1436" i="1" s="1"/>
  <c r="BB1436" i="1" s="1"/>
  <c r="AZ1431" i="1"/>
  <c r="BA1431" i="1" s="1"/>
  <c r="BB1431" i="1" s="1"/>
  <c r="AZ1931" i="1"/>
  <c r="BA1931" i="1" s="1"/>
  <c r="BB1931" i="1" s="1"/>
  <c r="AZ913" i="1"/>
  <c r="BA913" i="1" s="1"/>
  <c r="BB913" i="1" s="1"/>
  <c r="AZ915" i="1"/>
  <c r="BA915" i="1" s="1"/>
  <c r="BB915" i="1" s="1"/>
  <c r="AZ914" i="1"/>
  <c r="BA914" i="1" s="1"/>
  <c r="BB914" i="1" s="1"/>
  <c r="AZ2434" i="1"/>
  <c r="BA2434" i="1" s="1"/>
  <c r="BB2434" i="1" s="1"/>
  <c r="AZ2479" i="1"/>
  <c r="BA2479" i="1" s="1"/>
  <c r="BB2479" i="1" s="1"/>
  <c r="AZ2491" i="1"/>
  <c r="BA2491" i="1" s="1"/>
  <c r="BB2491" i="1" s="1"/>
  <c r="AZ2410" i="1"/>
  <c r="BA2410" i="1" s="1"/>
  <c r="BB2410" i="1" s="1"/>
  <c r="AZ2430" i="1"/>
  <c r="BA2430" i="1" s="1"/>
  <c r="BB2430" i="1" s="1"/>
  <c r="AZ2388" i="1"/>
  <c r="BA2388" i="1" s="1"/>
  <c r="BB2388" i="1" s="1"/>
  <c r="AZ2436" i="1"/>
  <c r="BA2436" i="1" s="1"/>
  <c r="BB2436" i="1" s="1"/>
  <c r="AZ2344" i="1"/>
  <c r="BA2344" i="1" s="1"/>
  <c r="BB2344" i="1" s="1"/>
  <c r="AZ2379" i="1"/>
  <c r="BA2379" i="1" s="1"/>
  <c r="BB2379" i="1" s="1"/>
  <c r="AZ2363" i="1"/>
  <c r="BA2363" i="1" s="1"/>
  <c r="BB2363" i="1" s="1"/>
  <c r="AZ2370" i="1"/>
  <c r="BA2370" i="1" s="1"/>
  <c r="BB2370" i="1" s="1"/>
  <c r="AZ2386" i="1"/>
  <c r="BA2386" i="1" s="1"/>
  <c r="BB2386" i="1" s="1"/>
  <c r="AZ2477" i="1"/>
  <c r="BA2477" i="1" s="1"/>
  <c r="BB2477" i="1" s="1"/>
  <c r="AZ2456" i="1"/>
  <c r="BA2456" i="1" s="1"/>
  <c r="BB2456" i="1" s="1"/>
  <c r="AZ2387" i="1"/>
  <c r="BA2387" i="1" s="1"/>
  <c r="BB2387" i="1" s="1"/>
  <c r="AZ2471" i="1"/>
  <c r="BA2471" i="1" s="1"/>
  <c r="BB2471" i="1" s="1"/>
  <c r="AZ2374" i="1"/>
  <c r="BA2374" i="1" s="1"/>
  <c r="BB2374" i="1" s="1"/>
  <c r="AZ2377" i="1"/>
  <c r="BA2377" i="1" s="1"/>
  <c r="BB2377" i="1" s="1"/>
  <c r="AZ2382" i="1"/>
  <c r="BA2382" i="1" s="1"/>
  <c r="BB2382" i="1" s="1"/>
  <c r="AZ2419" i="1"/>
  <c r="BA2419" i="1" s="1"/>
  <c r="BB2419" i="1" s="1"/>
  <c r="AZ2474" i="1"/>
  <c r="BA2474" i="1" s="1"/>
  <c r="BB2474" i="1" s="1"/>
  <c r="AZ2485" i="1"/>
  <c r="BA2485" i="1" s="1"/>
  <c r="BB2485" i="1" s="1"/>
  <c r="AZ2484" i="1"/>
  <c r="BA2484" i="1" s="1"/>
  <c r="BB2484" i="1" s="1"/>
  <c r="AZ2375" i="1"/>
  <c r="BA2375" i="1" s="1"/>
  <c r="BB2375" i="1" s="1"/>
  <c r="AZ2448" i="1"/>
  <c r="BA2448" i="1" s="1"/>
  <c r="BB2448" i="1" s="1"/>
  <c r="AZ2451" i="1"/>
  <c r="BA2451" i="1" s="1"/>
  <c r="BB2451" i="1" s="1"/>
  <c r="AZ2449" i="1"/>
  <c r="BA2449" i="1" s="1"/>
  <c r="BB2449" i="1" s="1"/>
  <c r="AZ2376" i="1"/>
  <c r="BA2376" i="1" s="1"/>
  <c r="BB2376" i="1" s="1"/>
  <c r="AZ2391" i="1"/>
  <c r="BA2391" i="1" s="1"/>
  <c r="BB2391" i="1" s="1"/>
  <c r="AZ2389" i="1"/>
  <c r="BA2389" i="1" s="1"/>
  <c r="BB2389" i="1" s="1"/>
  <c r="AZ2482" i="1"/>
  <c r="BA2482" i="1" s="1"/>
  <c r="BB2482" i="1" s="1"/>
  <c r="AZ2481" i="1"/>
  <c r="BA2481" i="1" s="1"/>
  <c r="BB2481" i="1" s="1"/>
  <c r="AZ2490" i="1"/>
  <c r="BA2490" i="1" s="1"/>
  <c r="BB2490" i="1" s="1"/>
  <c r="AZ2358" i="1"/>
  <c r="BA2358" i="1" s="1"/>
  <c r="BB2358" i="1" s="1"/>
  <c r="AZ2347" i="1"/>
  <c r="BA2347" i="1" s="1"/>
  <c r="BB2347" i="1" s="1"/>
  <c r="AZ2483" i="1"/>
  <c r="BA2483" i="1" s="1"/>
  <c r="BB2483" i="1" s="1"/>
  <c r="AZ2400" i="1"/>
  <c r="BA2400" i="1" s="1"/>
  <c r="BB2400" i="1" s="1"/>
  <c r="AZ2427" i="1"/>
  <c r="BA2427" i="1" s="1"/>
  <c r="BB2427" i="1" s="1"/>
  <c r="AZ2398" i="1"/>
  <c r="BA2398" i="1" s="1"/>
  <c r="BB2398" i="1" s="1"/>
  <c r="AZ2454" i="1"/>
  <c r="BA2454" i="1" s="1"/>
  <c r="BB2454" i="1" s="1"/>
  <c r="AZ2453" i="1"/>
  <c r="BA2453" i="1" s="1"/>
  <c r="BB2453" i="1" s="1"/>
  <c r="AZ2360" i="1"/>
  <c r="BA2360" i="1" s="1"/>
  <c r="BB2360" i="1" s="1"/>
  <c r="AZ2473" i="1"/>
  <c r="BA2473" i="1" s="1"/>
  <c r="BB2473" i="1" s="1"/>
  <c r="AZ2486" i="1"/>
  <c r="BA2486" i="1" s="1"/>
  <c r="BB2486" i="1" s="1"/>
  <c r="AZ2408" i="1"/>
  <c r="BA2408" i="1" s="1"/>
  <c r="BB2408" i="1" s="1"/>
  <c r="AZ2355" i="1"/>
  <c r="BA2355" i="1" s="1"/>
  <c r="BB2355" i="1" s="1"/>
  <c r="AZ2460" i="1"/>
  <c r="BA2460" i="1" s="1"/>
  <c r="BB2460" i="1" s="1"/>
  <c r="AZ2364" i="1"/>
  <c r="BA2364" i="1" s="1"/>
  <c r="BB2364" i="1" s="1"/>
  <c r="AZ2455" i="1"/>
  <c r="BA2455" i="1" s="1"/>
  <c r="BB2455" i="1" s="1"/>
  <c r="AZ2420" i="1"/>
  <c r="BA2420" i="1" s="1"/>
  <c r="BB2420" i="1" s="1"/>
  <c r="AZ2421" i="1"/>
  <c r="BA2421" i="1" s="1"/>
  <c r="BB2421" i="1" s="1"/>
  <c r="AZ2476" i="1"/>
  <c r="BA2476" i="1" s="1"/>
  <c r="BB2476" i="1" s="1"/>
  <c r="AZ2444" i="1"/>
  <c r="BA2444" i="1" s="1"/>
  <c r="BB2444" i="1" s="1"/>
  <c r="AZ2394" i="1"/>
  <c r="BA2394" i="1" s="1"/>
  <c r="BB2394" i="1" s="1"/>
  <c r="AZ2459" i="1"/>
  <c r="BA2459" i="1" s="1"/>
  <c r="BB2459" i="1" s="1"/>
  <c r="AZ2470" i="1"/>
  <c r="BA2470" i="1" s="1"/>
  <c r="AZ2380" i="1"/>
  <c r="BA2380" i="1" s="1"/>
  <c r="BB2380" i="1" s="1"/>
  <c r="AZ2381" i="1"/>
  <c r="BA2381" i="1" s="1"/>
  <c r="BB2381" i="1" s="1"/>
  <c r="AZ2369" i="1"/>
  <c r="BA2369" i="1" s="1"/>
  <c r="BB2369" i="1" s="1"/>
  <c r="AZ2404" i="1"/>
  <c r="BA2404" i="1" s="1"/>
  <c r="BB2404" i="1" s="1"/>
  <c r="AZ2435" i="1"/>
  <c r="BA2435" i="1" s="1"/>
  <c r="BB2435" i="1" s="1"/>
  <c r="AZ2488" i="1"/>
  <c r="BA2488" i="1" s="1"/>
  <c r="BB2488" i="1" s="1"/>
  <c r="AZ2396" i="1"/>
  <c r="BA2396" i="1" s="1"/>
  <c r="BB2396" i="1" s="1"/>
  <c r="AZ2392" i="1"/>
  <c r="BA2392" i="1" s="1"/>
  <c r="BB2392" i="1" s="1"/>
  <c r="AZ2463" i="1"/>
  <c r="BA2463" i="1" s="1"/>
  <c r="BB2463" i="1" s="1"/>
  <c r="AZ2447" i="1"/>
  <c r="BA2447" i="1" s="1"/>
  <c r="BB2447" i="1" s="1"/>
  <c r="AZ2365" i="1"/>
  <c r="BA2365" i="1" s="1"/>
  <c r="BB2365" i="1" s="1"/>
  <c r="AZ2385" i="1"/>
  <c r="BA2385" i="1" s="1"/>
  <c r="BB2385" i="1" s="1"/>
  <c r="AZ2346" i="1"/>
  <c r="BA2346" i="1" s="1"/>
  <c r="BB2346" i="1" s="1"/>
  <c r="AZ2439" i="1"/>
  <c r="BA2439" i="1" s="1"/>
  <c r="BB2439" i="1" s="1"/>
  <c r="AZ2422" i="1"/>
  <c r="BA2422" i="1" s="1"/>
  <c r="BB2422" i="1" s="1"/>
  <c r="AZ2424" i="1"/>
  <c r="BA2424" i="1" s="1"/>
  <c r="BB2424" i="1" s="1"/>
  <c r="AZ2438" i="1"/>
  <c r="BA2438" i="1" s="1"/>
  <c r="BB2438" i="1" s="1"/>
  <c r="AZ2340" i="1"/>
  <c r="BA2340" i="1" s="1"/>
  <c r="BB2340" i="1" s="1"/>
  <c r="AZ2417" i="1"/>
  <c r="BA2417" i="1" s="1"/>
  <c r="BB2417" i="1" s="1"/>
  <c r="AZ2437" i="1"/>
  <c r="BA2437" i="1" s="1"/>
  <c r="BB2437" i="1" s="1"/>
  <c r="AZ571" i="1"/>
  <c r="BA571" i="1" s="1"/>
  <c r="BB571" i="1" s="1"/>
  <c r="AZ574" i="1"/>
  <c r="BA574" i="1" s="1"/>
  <c r="BB574" i="1" s="1"/>
  <c r="AZ573" i="1"/>
  <c r="BA573" i="1" s="1"/>
  <c r="BB573" i="1" s="1"/>
  <c r="AZ575" i="1"/>
  <c r="BA575" i="1" s="1"/>
  <c r="BB575" i="1" s="1"/>
  <c r="AZ572" i="1"/>
  <c r="BA572" i="1" s="1"/>
  <c r="BB572" i="1" s="1"/>
  <c r="AZ570" i="1"/>
  <c r="BA570" i="1" s="1"/>
  <c r="BB570" i="1" s="1"/>
  <c r="AZ569" i="1"/>
  <c r="BA569" i="1" s="1"/>
  <c r="BB569" i="1" s="1"/>
  <c r="AZ1072" i="1"/>
  <c r="BA1072" i="1" s="1"/>
  <c r="BB1072" i="1" s="1"/>
  <c r="AZ1073" i="1"/>
  <c r="BA1073" i="1" s="1"/>
  <c r="BB1073" i="1" s="1"/>
  <c r="AZ2698" i="1"/>
  <c r="BA2698" i="1" s="1"/>
  <c r="BB2698" i="1" s="1"/>
  <c r="AZ2697" i="1"/>
  <c r="BA2697" i="1" s="1"/>
  <c r="BB2697" i="1" s="1"/>
  <c r="AZ2696" i="1"/>
  <c r="BA2696" i="1" s="1"/>
  <c r="BB2696" i="1" s="1"/>
  <c r="AZ495" i="1"/>
  <c r="BA495" i="1" s="1"/>
  <c r="BB495" i="1" s="1"/>
  <c r="AZ466" i="1"/>
  <c r="BA466" i="1" s="1"/>
  <c r="BB466" i="1" s="1"/>
  <c r="AZ512" i="1"/>
  <c r="BA512" i="1" s="1"/>
  <c r="BB512" i="1" s="1"/>
  <c r="AZ519" i="1"/>
  <c r="BA519" i="1" s="1"/>
  <c r="BB519" i="1" s="1"/>
  <c r="AZ517" i="1"/>
  <c r="BA517" i="1" s="1"/>
  <c r="BB517" i="1" s="1"/>
  <c r="AZ507" i="1"/>
  <c r="BA507" i="1" s="1"/>
  <c r="BB507" i="1" s="1"/>
  <c r="AZ514" i="1"/>
  <c r="BA514" i="1" s="1"/>
  <c r="BB514" i="1" s="1"/>
  <c r="AZ510" i="1"/>
  <c r="BA510" i="1" s="1"/>
  <c r="BB510" i="1" s="1"/>
  <c r="AZ518" i="1"/>
  <c r="BA518" i="1" s="1"/>
  <c r="BB518" i="1" s="1"/>
  <c r="AZ520" i="1"/>
  <c r="BA520" i="1" s="1"/>
  <c r="BB520" i="1" s="1"/>
  <c r="AZ488" i="1"/>
  <c r="BA488" i="1" s="1"/>
  <c r="BB488" i="1" s="1"/>
  <c r="AZ478" i="1"/>
  <c r="BA478" i="1" s="1"/>
  <c r="BB478" i="1" s="1"/>
  <c r="AZ505" i="1"/>
  <c r="BA505" i="1" s="1"/>
  <c r="BB505" i="1" s="1"/>
  <c r="AZ509" i="1"/>
  <c r="BA509" i="1" s="1"/>
  <c r="BB509" i="1" s="1"/>
  <c r="AZ487" i="1"/>
  <c r="BA487" i="1" s="1"/>
  <c r="BB487" i="1" s="1"/>
  <c r="AZ508" i="1"/>
  <c r="BA508" i="1" s="1"/>
  <c r="BB508" i="1" s="1"/>
  <c r="AZ525" i="1"/>
  <c r="BA525" i="1" s="1"/>
  <c r="BB525" i="1" s="1"/>
  <c r="AZ522" i="1"/>
  <c r="BA522" i="1" s="1"/>
  <c r="BB522" i="1" s="1"/>
  <c r="AZ515" i="1"/>
  <c r="BA515" i="1" s="1"/>
  <c r="BB515" i="1" s="1"/>
  <c r="AZ499" i="1"/>
  <c r="BA499" i="1" s="1"/>
  <c r="BB499" i="1" s="1"/>
  <c r="AZ500" i="1"/>
  <c r="BA500" i="1" s="1"/>
  <c r="BB500" i="1" s="1"/>
  <c r="AZ503" i="1"/>
  <c r="BA503" i="1" s="1"/>
  <c r="BB503" i="1" s="1"/>
  <c r="AZ477" i="1"/>
  <c r="BA477" i="1" s="1"/>
  <c r="BB477" i="1" s="1"/>
  <c r="AZ504" i="1"/>
  <c r="BA504" i="1" s="1"/>
  <c r="BB504" i="1" s="1"/>
  <c r="AZ472" i="1"/>
  <c r="BA472" i="1" s="1"/>
  <c r="BB472" i="1" s="1"/>
  <c r="AZ480" i="1"/>
  <c r="BA480" i="1" s="1"/>
  <c r="BB480" i="1" s="1"/>
  <c r="AZ497" i="1"/>
  <c r="BA497" i="1" s="1"/>
  <c r="BB497" i="1" s="1"/>
  <c r="AZ502" i="1"/>
  <c r="BA502" i="1" s="1"/>
  <c r="BB502" i="1" s="1"/>
  <c r="AZ506" i="1"/>
  <c r="BA506" i="1" s="1"/>
  <c r="BB506" i="1" s="1"/>
  <c r="AZ486" i="1"/>
  <c r="BA486" i="1" s="1"/>
  <c r="BB486" i="1" s="1"/>
  <c r="AZ469" i="1"/>
  <c r="BA469" i="1" s="1"/>
  <c r="BB469" i="1" s="1"/>
  <c r="AZ516" i="1"/>
  <c r="BA516" i="1" s="1"/>
  <c r="BB516" i="1" s="1"/>
  <c r="AZ513" i="1"/>
  <c r="BA513" i="1" s="1"/>
  <c r="BB513" i="1" s="1"/>
  <c r="AZ496" i="1"/>
  <c r="BA496" i="1" s="1"/>
  <c r="BB496" i="1" s="1"/>
  <c r="AZ1093" i="1"/>
  <c r="BA1093" i="1" s="1"/>
  <c r="BB1093" i="1" s="1"/>
  <c r="AZ1095" i="1"/>
  <c r="BA1095" i="1" s="1"/>
  <c r="BB1095" i="1" s="1"/>
  <c r="AZ1096" i="1"/>
  <c r="BA1096" i="1" s="1"/>
  <c r="BB1096" i="1" s="1"/>
  <c r="AZ1678" i="1"/>
  <c r="BA1678" i="1" s="1"/>
  <c r="BB1678" i="1" s="1"/>
  <c r="AZ2749" i="1"/>
  <c r="BA2749" i="1" s="1"/>
  <c r="BB2749" i="1" s="1"/>
  <c r="AZ85" i="1"/>
  <c r="BA85" i="1" s="1"/>
  <c r="BB85" i="1" s="1"/>
  <c r="AZ84" i="1"/>
  <c r="BA84" i="1" s="1"/>
  <c r="BB84" i="1" s="1"/>
  <c r="AZ82" i="1"/>
  <c r="BA82" i="1" s="1"/>
  <c r="BB82" i="1" s="1"/>
  <c r="AZ81" i="1"/>
  <c r="BA81" i="1" s="1"/>
  <c r="BB81" i="1" s="1"/>
  <c r="AZ406" i="1"/>
  <c r="BA406" i="1" s="1"/>
  <c r="BB406" i="1" s="1"/>
  <c r="AZ1119" i="1"/>
  <c r="BA1119" i="1" s="1"/>
  <c r="BB1119" i="1" s="1"/>
  <c r="AZ1120" i="1"/>
  <c r="BA1120" i="1" s="1"/>
  <c r="BB1120" i="1" s="1"/>
  <c r="AZ1116" i="1"/>
  <c r="BA1116" i="1" s="1"/>
  <c r="BB1116" i="1" s="1"/>
  <c r="AZ1706" i="1"/>
  <c r="BA1706" i="1" s="1"/>
  <c r="BB1706" i="1" s="1"/>
  <c r="AZ1722" i="1"/>
  <c r="BA1722" i="1" s="1"/>
  <c r="BB1722" i="1" s="1"/>
  <c r="AZ1702" i="1"/>
  <c r="BA1702" i="1" s="1"/>
  <c r="BB1702" i="1" s="1"/>
  <c r="AZ1703" i="1"/>
  <c r="BA1703" i="1" s="1"/>
  <c r="BB1703" i="1" s="1"/>
  <c r="AZ1721" i="1"/>
  <c r="BA1721" i="1" s="1"/>
  <c r="BB1721" i="1" s="1"/>
  <c r="AZ1720" i="1"/>
  <c r="BA1720" i="1" s="1"/>
  <c r="BB1720" i="1" s="1"/>
  <c r="AZ1734" i="1"/>
  <c r="BA1734" i="1" s="1"/>
  <c r="BB1734" i="1" s="1"/>
  <c r="AZ1731" i="1"/>
  <c r="BA1731" i="1" s="1"/>
  <c r="BB1731" i="1" s="1"/>
  <c r="AZ1753" i="1"/>
  <c r="BA1753" i="1" s="1"/>
  <c r="BB1753" i="1" s="1"/>
  <c r="AZ1752" i="1"/>
  <c r="BA1752" i="1" s="1"/>
  <c r="BB1752" i="1" s="1"/>
  <c r="AZ1765" i="1"/>
  <c r="BA1765" i="1" s="1"/>
  <c r="BB1765" i="1" s="1"/>
  <c r="AZ1764" i="1"/>
  <c r="BA1764" i="1" s="1"/>
  <c r="BB1764" i="1" s="1"/>
  <c r="AZ2707" i="1"/>
  <c r="BA2707" i="1" s="1"/>
  <c r="BB2707" i="1" s="1"/>
  <c r="AZ2877" i="1"/>
  <c r="BA2877" i="1" s="1"/>
  <c r="BB2877" i="1" s="1"/>
  <c r="AZ2875" i="1"/>
  <c r="BA2875" i="1" s="1"/>
  <c r="BB2875" i="1" s="1"/>
  <c r="AZ2879" i="1"/>
  <c r="BA2879" i="1" s="1"/>
  <c r="BB2879" i="1" s="1"/>
  <c r="AZ2200" i="1"/>
  <c r="BA2200" i="1" s="1"/>
  <c r="AZ2204" i="1"/>
  <c r="BA2204" i="1" s="1"/>
  <c r="AZ2203" i="1"/>
  <c r="BA2203" i="1" s="1"/>
  <c r="AZ2207" i="1"/>
  <c r="BA2207" i="1" s="1"/>
  <c r="AZ2206" i="1"/>
  <c r="BA2206" i="1" s="1"/>
  <c r="AZ461" i="1"/>
  <c r="BA461" i="1" s="1"/>
  <c r="BB461" i="1" s="1"/>
  <c r="AZ2072" i="1"/>
  <c r="BA2072" i="1" s="1"/>
  <c r="BB2072" i="1" s="1"/>
  <c r="AZ2151" i="1"/>
  <c r="BA2151" i="1" s="1"/>
  <c r="BB2151" i="1" s="1"/>
  <c r="AZ2152" i="1"/>
  <c r="BA2152" i="1" s="1"/>
  <c r="BB2152" i="1" s="1"/>
  <c r="AZ2116" i="1"/>
  <c r="BA2116" i="1" s="1"/>
  <c r="BB2116" i="1" s="1"/>
  <c r="AZ2188" i="1"/>
  <c r="BA2188" i="1" s="1"/>
  <c r="AZ2187" i="1"/>
  <c r="BA2187" i="1" s="1"/>
  <c r="AZ2190" i="1"/>
  <c r="BA2190" i="1" s="1"/>
  <c r="AZ2191" i="1"/>
  <c r="BA2191" i="1" s="1"/>
  <c r="AZ2023" i="1"/>
  <c r="BA2023" i="1" s="1"/>
  <c r="BB2023" i="1" s="1"/>
  <c r="AZ2026" i="1"/>
  <c r="BA2026" i="1" s="1"/>
  <c r="BB2026" i="1" s="1"/>
  <c r="AZ1340" i="1"/>
  <c r="BA1340" i="1" s="1"/>
  <c r="BB1340" i="1" s="1"/>
  <c r="AZ1335" i="1"/>
  <c r="BA1335" i="1" s="1"/>
  <c r="BB1335" i="1" s="1"/>
  <c r="AZ1336" i="1"/>
  <c r="BA1336" i="1" s="1"/>
  <c r="BB1336" i="1" s="1"/>
  <c r="AZ1337" i="1"/>
  <c r="BA1337" i="1" s="1"/>
  <c r="BB1337" i="1" s="1"/>
  <c r="AZ458" i="1"/>
  <c r="BA458" i="1" s="1"/>
  <c r="BB458" i="1" s="1"/>
  <c r="AZ457" i="1"/>
  <c r="BA457" i="1" s="1"/>
  <c r="BB457" i="1" s="1"/>
  <c r="AZ463" i="1"/>
  <c r="BA463" i="1" s="1"/>
  <c r="BB463" i="1" s="1"/>
  <c r="AZ464" i="1"/>
  <c r="BA464" i="1" s="1"/>
  <c r="BB464" i="1" s="1"/>
  <c r="AZ790" i="1"/>
  <c r="BA790" i="1" s="1"/>
  <c r="BB790" i="1" s="1"/>
  <c r="AZ436" i="1"/>
  <c r="BA436" i="1" s="1"/>
  <c r="BB436" i="1" s="1"/>
  <c r="AZ442" i="1"/>
  <c r="BA442" i="1" s="1"/>
  <c r="BB442" i="1" s="1"/>
  <c r="AZ1109" i="1"/>
  <c r="BA1109" i="1" s="1"/>
  <c r="BB1109" i="1" s="1"/>
  <c r="AZ1108" i="1"/>
  <c r="BA1108" i="1" s="1"/>
  <c r="BB1108" i="1" s="1"/>
  <c r="AZ1288" i="1"/>
  <c r="BA1288" i="1" s="1"/>
  <c r="BB1288" i="1" s="1"/>
  <c r="AZ2858" i="1"/>
  <c r="BA2858" i="1" s="1"/>
  <c r="BB2858" i="1" s="1"/>
  <c r="AZ2268" i="1"/>
  <c r="BA2268" i="1" s="1"/>
  <c r="BB2268" i="1" s="1"/>
  <c r="AZ2267" i="1"/>
  <c r="BA2267" i="1" s="1"/>
  <c r="BB2267" i="1" s="1"/>
  <c r="AZ1208" i="1"/>
  <c r="BA1208" i="1" s="1"/>
  <c r="BB1208" i="1" s="1"/>
  <c r="AZ674" i="1"/>
  <c r="BA674" i="1" s="1"/>
  <c r="BB674" i="1" s="1"/>
  <c r="AZ1149" i="1"/>
  <c r="BA1149" i="1" s="1"/>
  <c r="BB1149" i="1" s="1"/>
  <c r="AZ1142" i="1"/>
  <c r="BA1142" i="1" s="1"/>
  <c r="BB1142" i="1" s="1"/>
  <c r="AZ1145" i="1"/>
  <c r="BA1145" i="1" s="1"/>
  <c r="BB1145" i="1" s="1"/>
  <c r="AZ1146" i="1"/>
  <c r="BA1146" i="1" s="1"/>
  <c r="BB1146" i="1" s="1"/>
  <c r="AZ2278" i="1"/>
  <c r="BA2278" i="1" s="1"/>
  <c r="BB2278" i="1" s="1"/>
  <c r="AZ2925" i="1"/>
  <c r="BA2925" i="1" s="1"/>
  <c r="BB2925" i="1" s="1"/>
  <c r="AZ2163" i="1"/>
  <c r="BA2163" i="1" s="1"/>
  <c r="BB2163" i="1" s="1"/>
  <c r="AZ2164" i="1"/>
  <c r="BA2164" i="1" s="1"/>
  <c r="BB2164" i="1" s="1"/>
  <c r="AZ553" i="1"/>
  <c r="BA553" i="1" s="1"/>
  <c r="BB553" i="1" s="1"/>
  <c r="AZ2338" i="1"/>
  <c r="BA2338" i="1" s="1"/>
  <c r="BB2338" i="1" s="1"/>
  <c r="AZ2339" i="1"/>
  <c r="BA2339" i="1" s="1"/>
  <c r="BB2339" i="1" s="1"/>
  <c r="AZ1917" i="1"/>
  <c r="BA1917" i="1" s="1"/>
  <c r="BB1917" i="1" s="1"/>
  <c r="AZ1918" i="1"/>
  <c r="BA1918" i="1" s="1"/>
  <c r="BB1918" i="1" s="1"/>
  <c r="AZ2174" i="1"/>
  <c r="BA2174" i="1" s="1"/>
  <c r="BB2174" i="1" s="1"/>
  <c r="AZ2261" i="1"/>
  <c r="BA2261" i="1" s="1"/>
  <c r="BB2261" i="1" s="1"/>
  <c r="AZ794" i="1"/>
  <c r="BA794" i="1" s="1"/>
  <c r="BB794" i="1" s="1"/>
  <c r="AZ795" i="1"/>
  <c r="BA795" i="1" s="1"/>
  <c r="BB795" i="1" s="1"/>
  <c r="AZ1173" i="1"/>
  <c r="BA1173" i="1" s="1"/>
  <c r="BB1173" i="1" s="1"/>
  <c r="AZ2165" i="1"/>
  <c r="BA2165" i="1" s="1"/>
  <c r="BB2165" i="1" s="1"/>
  <c r="AZ2168" i="1"/>
  <c r="BA2168" i="1" s="1"/>
  <c r="BB2168" i="1" s="1"/>
  <c r="AZ559" i="1"/>
  <c r="BA559" i="1" s="1"/>
  <c r="BB559" i="1" s="1"/>
  <c r="AZ2827" i="1"/>
  <c r="BA2827" i="1" s="1"/>
  <c r="BB2827" i="1" s="1"/>
  <c r="AZ2828" i="1"/>
  <c r="BA2828" i="1" s="1"/>
  <c r="BB2828" i="1" s="1"/>
  <c r="AZ2829" i="1"/>
  <c r="BA2829" i="1" s="1"/>
  <c r="BB2829" i="1" s="1"/>
  <c r="AZ2767" i="1"/>
  <c r="BA2767" i="1" s="1"/>
  <c r="BB2767" i="1" s="1"/>
  <c r="AZ2777" i="1"/>
  <c r="BA2777" i="1" s="1"/>
  <c r="BB2777" i="1" s="1"/>
  <c r="AZ2825" i="1"/>
  <c r="BA2825" i="1" s="1"/>
  <c r="BB2825" i="1" s="1"/>
  <c r="AZ2782" i="1"/>
  <c r="BA2782" i="1" s="1"/>
  <c r="BB2782" i="1" s="1"/>
  <c r="AZ2788" i="1"/>
  <c r="BA2788" i="1" s="1"/>
  <c r="BB2788" i="1" s="1"/>
  <c r="AZ2807" i="1"/>
  <c r="BA2807" i="1" s="1"/>
  <c r="BB2807" i="1" s="1"/>
  <c r="AZ2791" i="1"/>
  <c r="BA2791" i="1" s="1"/>
  <c r="BB2791" i="1" s="1"/>
  <c r="AZ2815" i="1"/>
  <c r="BA2815" i="1" s="1"/>
  <c r="BB2815" i="1" s="1"/>
  <c r="AZ2787" i="1"/>
  <c r="BA2787" i="1" s="1"/>
  <c r="BB2787" i="1" s="1"/>
  <c r="AZ2803" i="1"/>
  <c r="BA2803" i="1" s="1"/>
  <c r="BB2803" i="1" s="1"/>
  <c r="AZ2813" i="1"/>
  <c r="BA2813" i="1" s="1"/>
  <c r="BB2813" i="1" s="1"/>
  <c r="AZ2769" i="1"/>
  <c r="BA2769" i="1" s="1"/>
  <c r="BB2769" i="1" s="1"/>
  <c r="AZ2766" i="1"/>
  <c r="BA2766" i="1" s="1"/>
  <c r="BB2766" i="1" s="1"/>
  <c r="AZ2773" i="1"/>
  <c r="BA2773" i="1" s="1"/>
  <c r="BB2773" i="1" s="1"/>
  <c r="AZ2814" i="1"/>
  <c r="BA2814" i="1" s="1"/>
  <c r="BB2814" i="1" s="1"/>
  <c r="AZ2794" i="1"/>
  <c r="BA2794" i="1" s="1"/>
  <c r="BB2794" i="1" s="1"/>
  <c r="AZ2820" i="1"/>
  <c r="BA2820" i="1" s="1"/>
  <c r="BB2820" i="1" s="1"/>
  <c r="AZ2826" i="1"/>
  <c r="BA2826" i="1" s="1"/>
  <c r="BB2826" i="1" s="1"/>
  <c r="AZ2824" i="1"/>
  <c r="BA2824" i="1" s="1"/>
  <c r="BB2824" i="1" s="1"/>
  <c r="AZ2816" i="1"/>
  <c r="BA2816" i="1" s="1"/>
  <c r="BB2816" i="1" s="1"/>
  <c r="AZ2810" i="1"/>
  <c r="BA2810" i="1" s="1"/>
  <c r="BB2810" i="1" s="1"/>
  <c r="AZ2797" i="1"/>
  <c r="BA2797" i="1" s="1"/>
  <c r="BB2797" i="1" s="1"/>
  <c r="AZ557" i="1"/>
  <c r="BA557" i="1" s="1"/>
  <c r="BB557" i="1" s="1"/>
  <c r="AZ562" i="1"/>
  <c r="BA562" i="1" s="1"/>
  <c r="BB562" i="1" s="1"/>
  <c r="AZ853" i="1"/>
  <c r="BA853" i="1" s="1"/>
  <c r="BB853" i="1" s="1"/>
  <c r="AZ2257" i="1"/>
  <c r="BA2257" i="1" s="1"/>
  <c r="BB2257" i="1" s="1"/>
  <c r="AZ2249" i="1"/>
  <c r="BA2249" i="1" s="1"/>
  <c r="BB2249" i="1" s="1"/>
  <c r="AZ2247" i="1"/>
  <c r="BA2247" i="1" s="1"/>
  <c r="BB2247" i="1" s="1"/>
  <c r="AZ2251" i="1"/>
  <c r="BA2251" i="1" s="1"/>
  <c r="BB2251" i="1" s="1"/>
  <c r="AZ2254" i="1"/>
  <c r="BA2254" i="1" s="1"/>
  <c r="BB2254" i="1" s="1"/>
  <c r="AZ2259" i="1"/>
  <c r="BA2259" i="1" s="1"/>
  <c r="BB2259" i="1" s="1"/>
  <c r="AZ2250" i="1"/>
  <c r="BA2250" i="1" s="1"/>
  <c r="BB2250" i="1" s="1"/>
  <c r="AZ847" i="1"/>
  <c r="BA847" i="1" s="1"/>
  <c r="BB847" i="1" s="1"/>
  <c r="AZ848" i="1"/>
  <c r="BA848" i="1" s="1"/>
  <c r="BB848" i="1" s="1"/>
  <c r="AZ849" i="1"/>
  <c r="BA849" i="1" s="1"/>
  <c r="BB849" i="1" s="1"/>
  <c r="AZ916" i="1"/>
  <c r="BA916" i="1" s="1"/>
  <c r="BB916" i="1" s="1"/>
  <c r="AZ1908" i="1"/>
  <c r="BA1908" i="1" s="1"/>
  <c r="BB1908" i="1" s="1"/>
  <c r="AZ1906" i="1"/>
  <c r="BA1906" i="1" s="1"/>
  <c r="BB1906" i="1" s="1"/>
  <c r="AZ1899" i="1"/>
  <c r="BA1899" i="1" s="1"/>
  <c r="BB1899" i="1" s="1"/>
  <c r="AZ1891" i="1"/>
  <c r="BA1891" i="1" s="1"/>
  <c r="BB1891" i="1" s="1"/>
  <c r="AZ1897" i="1"/>
  <c r="BA1897" i="1" s="1"/>
  <c r="BB1897" i="1" s="1"/>
  <c r="AZ2752" i="1"/>
  <c r="BA2752" i="1" s="1"/>
  <c r="BB2752" i="1" s="1"/>
  <c r="AZ2832" i="1"/>
  <c r="BA2832" i="1" s="1"/>
  <c r="AZ2833" i="1"/>
  <c r="BA2833" i="1" s="1"/>
  <c r="AZ2831" i="1"/>
  <c r="BA2831" i="1" s="1"/>
  <c r="AZ2830" i="1"/>
  <c r="BA2830" i="1" s="1"/>
  <c r="BB2830" i="1" s="1"/>
  <c r="AZ2835" i="1"/>
  <c r="BA2835" i="1" s="1"/>
  <c r="BB2835" i="1" s="1"/>
  <c r="AZ2834" i="1"/>
  <c r="BA2834" i="1" s="1"/>
  <c r="BB2834" i="1" s="1"/>
  <c r="AZ2836" i="1"/>
  <c r="BA2836" i="1" s="1"/>
  <c r="BB2836" i="1" s="1"/>
  <c r="AZ608" i="1"/>
  <c r="BA608" i="1" s="1"/>
  <c r="BB608" i="1" s="1"/>
  <c r="AZ599" i="1"/>
  <c r="BA599" i="1" s="1"/>
  <c r="BB599" i="1" s="1"/>
  <c r="AZ601" i="1"/>
  <c r="BA601" i="1" s="1"/>
  <c r="BB601" i="1" s="1"/>
  <c r="AZ597" i="1"/>
  <c r="BA597" i="1" s="1"/>
  <c r="BB597" i="1" s="1"/>
  <c r="AZ600" i="1"/>
  <c r="BA600" i="1" s="1"/>
  <c r="BB600" i="1" s="1"/>
  <c r="AZ614" i="1"/>
  <c r="BA614" i="1" s="1"/>
  <c r="BB614" i="1" s="1"/>
  <c r="AZ595" i="1"/>
  <c r="BA595" i="1" s="1"/>
  <c r="BB595" i="1" s="1"/>
  <c r="AZ611" i="1"/>
  <c r="BA611" i="1" s="1"/>
  <c r="BB611" i="1" s="1"/>
  <c r="AZ594" i="1"/>
  <c r="BA594" i="1" s="1"/>
  <c r="BB594" i="1" s="1"/>
  <c r="AZ613" i="1"/>
  <c r="BA613" i="1" s="1"/>
  <c r="BB613" i="1" s="1"/>
  <c r="AZ587" i="1"/>
  <c r="BA587" i="1" s="1"/>
  <c r="BB587" i="1" s="1"/>
  <c r="AZ606" i="1"/>
  <c r="BA606" i="1" s="1"/>
  <c r="BB606" i="1" s="1"/>
  <c r="AZ603" i="1"/>
  <c r="BA603" i="1" s="1"/>
  <c r="BB603" i="1" s="1"/>
  <c r="AZ609" i="1"/>
  <c r="BA609" i="1" s="1"/>
  <c r="BB609" i="1" s="1"/>
  <c r="AZ817" i="1"/>
  <c r="BA817" i="1" s="1"/>
  <c r="BB817" i="1" s="1"/>
  <c r="AZ815" i="1"/>
  <c r="BA815" i="1" s="1"/>
  <c r="BB815" i="1" s="1"/>
  <c r="AZ818" i="1"/>
  <c r="BA818" i="1" s="1"/>
  <c r="BB818" i="1" s="1"/>
  <c r="AZ816" i="1"/>
  <c r="BA816" i="1" s="1"/>
  <c r="BB816" i="1" s="1"/>
  <c r="AZ814" i="1"/>
  <c r="BA814" i="1" s="1"/>
  <c r="BB814" i="1" s="1"/>
  <c r="AZ854" i="1"/>
  <c r="BA854" i="1" s="1"/>
  <c r="BB854" i="1" s="1"/>
  <c r="AZ852" i="1"/>
  <c r="BA852" i="1" s="1"/>
  <c r="BB852" i="1" s="1"/>
  <c r="AZ850" i="1"/>
  <c r="BA850" i="1" s="1"/>
  <c r="BB850" i="1" s="1"/>
  <c r="AZ851" i="1"/>
  <c r="BA851" i="1" s="1"/>
  <c r="BB851" i="1" s="1"/>
  <c r="AZ404" i="1"/>
  <c r="BA404" i="1" s="1"/>
  <c r="BB404" i="1" s="1"/>
  <c r="AZ405" i="1"/>
  <c r="BA405" i="1" s="1"/>
  <c r="BB405" i="1" s="1"/>
  <c r="AZ402" i="1"/>
  <c r="BA402" i="1" s="1"/>
  <c r="BB402" i="1" s="1"/>
  <c r="AZ2171" i="1"/>
  <c r="BA2171" i="1" s="1"/>
  <c r="BB2171" i="1" s="1"/>
  <c r="AZ1164" i="1"/>
  <c r="BA1164" i="1" s="1"/>
  <c r="BB1164" i="1" s="1"/>
  <c r="AZ1169" i="1"/>
  <c r="BA1169" i="1" s="1"/>
  <c r="BB1169" i="1" s="1"/>
  <c r="AZ1176" i="1"/>
  <c r="BA1176" i="1" s="1"/>
  <c r="BB1176" i="1" s="1"/>
  <c r="AZ2246" i="1"/>
  <c r="BA2246" i="1" s="1"/>
  <c r="BB2246" i="1" s="1"/>
  <c r="AZ2255" i="1"/>
  <c r="BA2255" i="1" s="1"/>
  <c r="BB2255" i="1" s="1"/>
  <c r="AZ1163" i="1"/>
  <c r="BA1163" i="1" s="1"/>
  <c r="BB1163" i="1" s="1"/>
  <c r="AZ1178" i="1"/>
  <c r="BA1178" i="1" s="1"/>
  <c r="BB1178" i="1" s="1"/>
  <c r="AZ2864" i="1"/>
  <c r="BA2864" i="1" s="1"/>
  <c r="BB2864" i="1" s="1"/>
  <c r="AZ2863" i="1"/>
  <c r="BA2863" i="1" s="1"/>
  <c r="BB2863" i="1" s="1"/>
  <c r="AZ2862" i="1"/>
  <c r="BA2862" i="1" s="1"/>
  <c r="BB2862" i="1" s="1"/>
  <c r="AZ2922" i="1"/>
  <c r="BA2922" i="1" s="1"/>
  <c r="BB2922" i="1" s="1"/>
  <c r="AZ2926" i="1"/>
  <c r="BA2926" i="1" s="1"/>
  <c r="BB2926" i="1" s="1"/>
  <c r="AZ566" i="1"/>
  <c r="BA566" i="1" s="1"/>
  <c r="BB566" i="1" s="1"/>
  <c r="AZ565" i="1"/>
  <c r="BA565" i="1" s="1"/>
  <c r="BB565" i="1" s="1"/>
  <c r="AZ567" i="1"/>
  <c r="BA567" i="1" s="1"/>
  <c r="BB567" i="1" s="1"/>
  <c r="AZ1154" i="1"/>
  <c r="BA1154" i="1" s="1"/>
  <c r="BB1154" i="1" s="1"/>
  <c r="AZ1150" i="1"/>
  <c r="BA1150" i="1" s="1"/>
  <c r="BB1150" i="1" s="1"/>
  <c r="AZ1160" i="1"/>
  <c r="BA1160" i="1" s="1"/>
  <c r="BB1160" i="1" s="1"/>
  <c r="AZ450" i="1"/>
  <c r="BA450" i="1" s="1"/>
  <c r="BB450" i="1" s="1"/>
  <c r="AZ449" i="1"/>
  <c r="BA449" i="1" s="1"/>
  <c r="BB449" i="1" s="1"/>
  <c r="AZ451" i="1"/>
  <c r="BA451" i="1" s="1"/>
  <c r="BB451" i="1" s="1"/>
  <c r="AZ456" i="1"/>
  <c r="BA456" i="1" s="1"/>
  <c r="BB456" i="1" s="1"/>
  <c r="AZ441" i="1"/>
  <c r="BA441" i="1" s="1"/>
  <c r="BB441" i="1" s="1"/>
  <c r="AZ2194" i="1"/>
  <c r="BA2194" i="1" s="1"/>
  <c r="BB2194" i="1" s="1"/>
  <c r="AZ2193" i="1"/>
  <c r="BA2193" i="1" s="1"/>
  <c r="BB2193" i="1" s="1"/>
  <c r="AZ2192" i="1"/>
  <c r="BA2192" i="1" s="1"/>
  <c r="BB2192" i="1" s="1"/>
  <c r="AZ2854" i="1"/>
  <c r="BA2854" i="1" s="1"/>
  <c r="BB2854" i="1" s="1"/>
  <c r="AZ2860" i="1"/>
  <c r="BA2860" i="1" s="1"/>
  <c r="BB2860" i="1" s="1"/>
  <c r="AZ2861" i="1"/>
  <c r="BA2861" i="1" s="1"/>
  <c r="BB2861" i="1" s="1"/>
  <c r="AZ2042" i="1"/>
  <c r="BA2042" i="1" s="1"/>
  <c r="BB2042" i="1" s="1"/>
  <c r="AZ460" i="1"/>
  <c r="BA460" i="1" s="1"/>
  <c r="AZ1126" i="1"/>
  <c r="BA1126" i="1" s="1"/>
  <c r="BB1126" i="1" s="1"/>
  <c r="AZ2270" i="1"/>
  <c r="BA2270" i="1" s="1"/>
  <c r="BB2270" i="1" s="1"/>
  <c r="AZ1280" i="1"/>
  <c r="BA1280" i="1" s="1"/>
  <c r="BB1280" i="1" s="1"/>
  <c r="AZ1284" i="1"/>
  <c r="BA1284" i="1" s="1"/>
  <c r="BB1284" i="1" s="1"/>
  <c r="AZ2122" i="1"/>
  <c r="BA2122" i="1" s="1"/>
  <c r="BB2122" i="1" s="1"/>
  <c r="AZ627" i="1"/>
  <c r="BA627" i="1" s="1"/>
  <c r="BB627" i="1" s="1"/>
  <c r="AZ605" i="1"/>
  <c r="BA605" i="1" s="1"/>
  <c r="BB605" i="1" s="1"/>
  <c r="AZ552" i="1"/>
  <c r="BA552" i="1" s="1"/>
  <c r="BB552" i="1" s="1"/>
  <c r="AZ555" i="1"/>
  <c r="BA555" i="1" s="1"/>
  <c r="BB555" i="1" s="1"/>
  <c r="AZ545" i="1"/>
  <c r="BA545" i="1" s="1"/>
  <c r="BB545" i="1" s="1"/>
  <c r="AZ548" i="1"/>
  <c r="BA548" i="1" s="1"/>
  <c r="BB548" i="1" s="1"/>
  <c r="AZ1664" i="1"/>
  <c r="BA1664" i="1" s="1"/>
  <c r="BB1664" i="1" s="1"/>
  <c r="AZ1666" i="1"/>
  <c r="BA1666" i="1" s="1"/>
  <c r="BB1666" i="1" s="1"/>
  <c r="AZ1667" i="1"/>
  <c r="BA1667" i="1" s="1"/>
  <c r="BB1667" i="1" s="1"/>
  <c r="AZ1663" i="1"/>
  <c r="BA1663" i="1" s="1"/>
  <c r="BB1663" i="1" s="1"/>
  <c r="AZ1153" i="1"/>
  <c r="BA1153" i="1" s="1"/>
  <c r="BB1153" i="1" s="1"/>
  <c r="AZ2260" i="1"/>
  <c r="BA2260" i="1" s="1"/>
  <c r="BB2260" i="1" s="1"/>
  <c r="AZ1505" i="1"/>
  <c r="BA1505" i="1" s="1"/>
  <c r="BB1505" i="1" s="1"/>
  <c r="AZ1512" i="1"/>
  <c r="BA1512" i="1" s="1"/>
  <c r="BB1512" i="1" s="1"/>
  <c r="AZ1507" i="1"/>
  <c r="BA1507" i="1" s="1"/>
  <c r="BB1507" i="1" s="1"/>
  <c r="AZ1508" i="1"/>
  <c r="BA1508" i="1" s="1"/>
  <c r="BB1508" i="1" s="1"/>
  <c r="AZ1511" i="1"/>
  <c r="BA1511" i="1" s="1"/>
  <c r="BB1511" i="1" s="1"/>
  <c r="AZ2894" i="1"/>
  <c r="BA2894" i="1" s="1"/>
  <c r="BB2894" i="1" s="1"/>
  <c r="AZ2895" i="1"/>
  <c r="BA2895" i="1" s="1"/>
  <c r="BB2895" i="1" s="1"/>
  <c r="AZ2518" i="1"/>
  <c r="BA2518" i="1" s="1"/>
  <c r="BB2518" i="1" s="1"/>
  <c r="AZ2520" i="1"/>
  <c r="BA2520" i="1" s="1"/>
  <c r="BB2520" i="1" s="1"/>
  <c r="AZ2517" i="1"/>
  <c r="BA2517" i="1" s="1"/>
  <c r="BB2517" i="1" s="1"/>
  <c r="AZ2519" i="1"/>
  <c r="BA2519" i="1" s="1"/>
  <c r="BB2519" i="1" s="1"/>
  <c r="AZ2560" i="1"/>
  <c r="BA2560" i="1" s="1"/>
  <c r="BB2560" i="1" s="1"/>
  <c r="AZ2525" i="1"/>
  <c r="BA2525" i="1" s="1"/>
  <c r="BB2525" i="1" s="1"/>
  <c r="AZ2533" i="1"/>
  <c r="BA2533" i="1" s="1"/>
  <c r="BB2533" i="1" s="1"/>
  <c r="AZ2521" i="1"/>
  <c r="BA2521" i="1" s="1"/>
  <c r="BB2521" i="1" s="1"/>
  <c r="AZ2535" i="1"/>
  <c r="BA2535" i="1" s="1"/>
  <c r="BB2535" i="1" s="1"/>
  <c r="AZ2542" i="1"/>
  <c r="BA2542" i="1" s="1"/>
  <c r="BB2542" i="1" s="1"/>
  <c r="AZ2538" i="1"/>
  <c r="BA2538" i="1" s="1"/>
  <c r="BB2538" i="1" s="1"/>
  <c r="AZ2552" i="1"/>
  <c r="BA2552" i="1" s="1"/>
  <c r="BB2552" i="1" s="1"/>
  <c r="AZ2559" i="1"/>
  <c r="BA2559" i="1" s="1"/>
  <c r="BB2559" i="1" s="1"/>
  <c r="AZ2541" i="1"/>
  <c r="BA2541" i="1" s="1"/>
  <c r="BB2541" i="1" s="1"/>
  <c r="AZ2555" i="1"/>
  <c r="BA2555" i="1" s="1"/>
  <c r="BB2555" i="1" s="1"/>
  <c r="AZ2558" i="1"/>
  <c r="BA2558" i="1" s="1"/>
  <c r="BB2558" i="1" s="1"/>
  <c r="AZ2537" i="1"/>
  <c r="BA2537" i="1" s="1"/>
  <c r="BB2537" i="1" s="1"/>
  <c r="AZ2547" i="1"/>
  <c r="BA2547" i="1" s="1"/>
  <c r="BB2547" i="1" s="1"/>
  <c r="AZ2529" i="1"/>
  <c r="BA2529" i="1" s="1"/>
  <c r="BB2529" i="1" s="1"/>
  <c r="AZ2526" i="1"/>
  <c r="BA2526" i="1" s="1"/>
  <c r="BB2526" i="1" s="1"/>
  <c r="AZ2557" i="1"/>
  <c r="BA2557" i="1" s="1"/>
  <c r="BB2557" i="1" s="1"/>
  <c r="AZ2550" i="1"/>
  <c r="BA2550" i="1" s="1"/>
  <c r="BB2550" i="1" s="1"/>
  <c r="AZ2561" i="1"/>
  <c r="BA2561" i="1" s="1"/>
  <c r="BB2561" i="1" s="1"/>
  <c r="AZ65" i="1"/>
  <c r="BA65" i="1" s="1"/>
  <c r="BB65" i="1" s="1"/>
  <c r="AZ1760" i="1"/>
  <c r="BA1760" i="1" s="1"/>
  <c r="BB1760" i="1" s="1"/>
  <c r="AZ1759" i="1"/>
  <c r="BA1759" i="1" s="1"/>
  <c r="BB1759" i="1" s="1"/>
  <c r="AZ1761" i="1"/>
  <c r="BA1761" i="1" s="1"/>
  <c r="BB1761" i="1" s="1"/>
  <c r="AZ2670" i="1"/>
  <c r="BA2670" i="1" s="1"/>
  <c r="BB2670" i="1" s="1"/>
  <c r="AZ2669" i="1"/>
  <c r="BA2669" i="1" s="1"/>
  <c r="BB2669" i="1" s="1"/>
  <c r="AZ2668" i="1"/>
  <c r="BA2668" i="1" s="1"/>
  <c r="BB2668" i="1" s="1"/>
  <c r="AZ813" i="1"/>
  <c r="BA813" i="1" s="1"/>
  <c r="BB813" i="1" s="1"/>
  <c r="AZ808" i="1"/>
  <c r="BA808" i="1" s="1"/>
  <c r="BB808" i="1" s="1"/>
  <c r="AZ810" i="1"/>
  <c r="BA810" i="1" s="1"/>
  <c r="BB810" i="1" s="1"/>
  <c r="AZ809" i="1"/>
  <c r="BA809" i="1" s="1"/>
  <c r="BB809" i="1" s="1"/>
  <c r="AZ2747" i="1"/>
  <c r="BA2747" i="1" s="1"/>
  <c r="BB2747" i="1" s="1"/>
  <c r="AZ2741" i="1"/>
  <c r="BA2741" i="1" s="1"/>
  <c r="BB2741" i="1" s="1"/>
  <c r="AZ1916" i="1"/>
  <c r="BA1916" i="1" s="1"/>
  <c r="BB1916" i="1" s="1"/>
  <c r="AZ2581" i="1"/>
  <c r="BA2581" i="1" s="1"/>
  <c r="BB2581" i="1" s="1"/>
  <c r="AZ2263" i="1"/>
  <c r="BA2263" i="1" s="1"/>
  <c r="BB2263" i="1" s="1"/>
  <c r="AZ2258" i="1"/>
  <c r="BA2258" i="1" s="1"/>
  <c r="BB2258" i="1" s="1"/>
  <c r="AZ2177" i="1"/>
  <c r="BA2177" i="1" s="1"/>
  <c r="BB2177" i="1" s="1"/>
  <c r="AZ2195" i="1"/>
  <c r="BA2195" i="1" s="1"/>
  <c r="AZ2196" i="1"/>
  <c r="BA2196" i="1" s="1"/>
  <c r="AZ1062" i="1"/>
  <c r="BA1062" i="1" s="1"/>
  <c r="BB1062" i="1" s="1"/>
  <c r="AZ1058" i="1"/>
  <c r="BA1058" i="1" s="1"/>
  <c r="BB1058" i="1" s="1"/>
  <c r="AZ1055" i="1"/>
  <c r="BA1055" i="1" s="1"/>
  <c r="BB1055" i="1" s="1"/>
  <c r="AZ1067" i="1"/>
  <c r="BA1067" i="1" s="1"/>
  <c r="BB1067" i="1" s="1"/>
  <c r="AZ1054" i="1"/>
  <c r="BA1054" i="1" s="1"/>
  <c r="BB1054" i="1" s="1"/>
  <c r="AZ1060" i="1"/>
  <c r="BA1060" i="1" s="1"/>
  <c r="BB1060" i="1" s="1"/>
  <c r="AZ1064" i="1"/>
  <c r="BA1064" i="1" s="1"/>
  <c r="BB1064" i="1" s="1"/>
  <c r="AZ1066" i="1"/>
  <c r="BA1066" i="1" s="1"/>
  <c r="BB1066" i="1" s="1"/>
  <c r="AZ1061" i="1"/>
  <c r="BA1061" i="1" s="1"/>
  <c r="BB1061" i="1" s="1"/>
  <c r="AZ1065" i="1"/>
  <c r="BA1065" i="1" s="1"/>
  <c r="BB1065" i="1" s="1"/>
  <c r="AZ3011" i="1"/>
  <c r="BA3011" i="1" s="1"/>
  <c r="AZ3007" i="1"/>
  <c r="BA3007" i="1" s="1"/>
  <c r="BB3007" i="1" s="1"/>
  <c r="AZ3012" i="1"/>
  <c r="BA3012" i="1" s="1"/>
  <c r="BB3012" i="1" s="1"/>
  <c r="AZ319" i="1"/>
  <c r="BA319" i="1" s="1"/>
  <c r="BB319" i="1" s="1"/>
  <c r="AZ320" i="1"/>
  <c r="BA320" i="1" s="1"/>
  <c r="BB320" i="1" s="1"/>
  <c r="AZ326" i="1"/>
  <c r="BA326" i="1" s="1"/>
  <c r="BB326" i="1" s="1"/>
  <c r="AZ321" i="1"/>
  <c r="BA321" i="1" s="1"/>
  <c r="BB321" i="1" s="1"/>
  <c r="AZ331" i="1"/>
  <c r="BA331" i="1" s="1"/>
  <c r="BB331" i="1" s="1"/>
  <c r="AZ3006" i="1"/>
  <c r="BA3006" i="1" s="1"/>
  <c r="BB3006" i="1" s="1"/>
  <c r="AZ3003" i="1"/>
  <c r="BA3003" i="1" s="1"/>
  <c r="BB3003" i="1" s="1"/>
  <c r="AZ3002" i="1"/>
  <c r="BA3002" i="1" s="1"/>
  <c r="BB3002" i="1" s="1"/>
  <c r="AZ3000" i="1"/>
  <c r="BA3000" i="1" s="1"/>
  <c r="BB3000" i="1" s="1"/>
  <c r="AZ2998" i="1"/>
  <c r="BA2998" i="1" s="1"/>
  <c r="BB2998" i="1" s="1"/>
  <c r="AZ3004" i="1"/>
  <c r="BA3004" i="1" s="1"/>
  <c r="BB3004" i="1" s="1"/>
  <c r="AZ664" i="1"/>
  <c r="BA664" i="1" s="1"/>
  <c r="BB664" i="1" s="1"/>
  <c r="AZ661" i="1"/>
  <c r="BA661" i="1" s="1"/>
  <c r="BB661" i="1" s="1"/>
  <c r="AZ670" i="1"/>
  <c r="BA670" i="1" s="1"/>
  <c r="BB670" i="1" s="1"/>
  <c r="AZ668" i="1"/>
  <c r="BA668" i="1" s="1"/>
  <c r="BB668" i="1" s="1"/>
  <c r="AZ669" i="1"/>
  <c r="BA669" i="1" s="1"/>
  <c r="BB669" i="1" s="1"/>
  <c r="AZ667" i="1"/>
  <c r="BA667" i="1" s="1"/>
  <c r="BB667" i="1" s="1"/>
  <c r="AZ665" i="1"/>
  <c r="BA665" i="1" s="1"/>
  <c r="BB665" i="1" s="1"/>
  <c r="AZ662" i="1"/>
  <c r="BA662" i="1" s="1"/>
  <c r="BB662" i="1" s="1"/>
  <c r="AZ660" i="1"/>
  <c r="BA660" i="1" s="1"/>
  <c r="BB660" i="1" s="1"/>
  <c r="AZ2229" i="1"/>
  <c r="BA2229" i="1" s="1"/>
  <c r="BB2229" i="1" s="1"/>
  <c r="AZ2233" i="1"/>
  <c r="BA2233" i="1" s="1"/>
  <c r="BB2233" i="1" s="1"/>
  <c r="AZ2232" i="1"/>
  <c r="BA2232" i="1" s="1"/>
  <c r="BB2232" i="1" s="1"/>
  <c r="AZ2763" i="1"/>
  <c r="BA2763" i="1" s="1"/>
  <c r="BB2763" i="1" s="1"/>
  <c r="AZ2764" i="1"/>
  <c r="BA2764" i="1" s="1"/>
  <c r="BB2764" i="1" s="1"/>
  <c r="AZ2078" i="1"/>
  <c r="BA2078" i="1" s="1"/>
  <c r="BB2078" i="1" s="1"/>
  <c r="AZ1092" i="1"/>
  <c r="BA1092" i="1" s="1"/>
  <c r="BB1092" i="1" s="1"/>
  <c r="AZ1351" i="1"/>
  <c r="BA1351" i="1" s="1"/>
  <c r="BB1351" i="1" s="1"/>
  <c r="AZ1353" i="1"/>
  <c r="BA1353" i="1" s="1"/>
  <c r="BB1353" i="1" s="1"/>
  <c r="AZ1350" i="1"/>
  <c r="BA1350" i="1" s="1"/>
  <c r="BB1350" i="1" s="1"/>
  <c r="AZ2994" i="1"/>
  <c r="BA2994" i="1" s="1"/>
  <c r="BB2994" i="1" s="1"/>
  <c r="AZ2983" i="1"/>
  <c r="BA2983" i="1" s="1"/>
  <c r="BB2983" i="1" s="1"/>
  <c r="AZ2992" i="1"/>
  <c r="BA2992" i="1" s="1"/>
  <c r="BB2992" i="1" s="1"/>
  <c r="AZ2989" i="1"/>
  <c r="BA2989" i="1" s="1"/>
  <c r="BB2989" i="1" s="1"/>
  <c r="AZ2216" i="1"/>
  <c r="BA2216" i="1" s="1"/>
  <c r="BB2216" i="1" s="1"/>
  <c r="AZ2218" i="1"/>
  <c r="BA2218" i="1" s="1"/>
  <c r="BB2218" i="1" s="1"/>
  <c r="AZ2217" i="1"/>
  <c r="BA2217" i="1" s="1"/>
  <c r="BB2217" i="1" s="1"/>
  <c r="AZ2215" i="1"/>
  <c r="BA2215" i="1" s="1"/>
  <c r="BB2215" i="1" s="1"/>
  <c r="AZ2219" i="1"/>
  <c r="BA2219" i="1" s="1"/>
  <c r="BB2219" i="1" s="1"/>
  <c r="AZ1477" i="1"/>
  <c r="BA1477" i="1" s="1"/>
  <c r="BB1477" i="1" s="1"/>
  <c r="AZ1466" i="1"/>
  <c r="BA1466" i="1" s="1"/>
  <c r="BB1466" i="1" s="1"/>
  <c r="AZ1473" i="1"/>
  <c r="BA1473" i="1" s="1"/>
  <c r="BB1473" i="1" s="1"/>
  <c r="AZ1465" i="1"/>
  <c r="BA1465" i="1" s="1"/>
  <c r="BB1465" i="1" s="1"/>
  <c r="AZ1461" i="1"/>
  <c r="BA1461" i="1" s="1"/>
  <c r="BB1461" i="1" s="1"/>
  <c r="AZ1458" i="1"/>
  <c r="BA1458" i="1" s="1"/>
  <c r="BB1458" i="1" s="1"/>
  <c r="AZ1464" i="1"/>
  <c r="BA1464" i="1" s="1"/>
  <c r="BB1464" i="1" s="1"/>
  <c r="AZ1467" i="1"/>
  <c r="BA1467" i="1" s="1"/>
  <c r="BB1467" i="1" s="1"/>
  <c r="AZ1463" i="1"/>
  <c r="BA1463" i="1" s="1"/>
  <c r="BB1463" i="1" s="1"/>
  <c r="AZ1469" i="1"/>
  <c r="BA1469" i="1" s="1"/>
  <c r="BB1469" i="1" s="1"/>
  <c r="AZ1470" i="1"/>
  <c r="BA1470" i="1" s="1"/>
  <c r="BB1470" i="1" s="1"/>
  <c r="AZ1479" i="1"/>
  <c r="BA1479" i="1" s="1"/>
  <c r="BB1479" i="1" s="1"/>
  <c r="AZ2762" i="1"/>
  <c r="BA2762" i="1" s="1"/>
  <c r="BB2762" i="1" s="1"/>
  <c r="AZ1196" i="1"/>
  <c r="BA1196" i="1" s="1"/>
  <c r="BB1196" i="1" s="1"/>
  <c r="AZ2234" i="1"/>
  <c r="BA2234" i="1" s="1"/>
  <c r="BB2234" i="1" s="1"/>
  <c r="AZ395" i="1"/>
  <c r="BA395" i="1" s="1"/>
  <c r="BB395" i="1" s="1"/>
  <c r="AZ2509" i="1"/>
  <c r="BA2509" i="1" s="1"/>
  <c r="BB2509" i="1" s="1"/>
  <c r="AZ2512" i="1"/>
  <c r="BA2512" i="1" s="1"/>
  <c r="BB2512" i="1" s="1"/>
  <c r="AZ2511" i="1"/>
  <c r="BA2511" i="1" s="1"/>
  <c r="BB2511" i="1" s="1"/>
  <c r="AZ2510" i="1"/>
  <c r="BA2510" i="1" s="1"/>
  <c r="BB2510" i="1" s="1"/>
  <c r="AZ2508" i="1"/>
  <c r="BA2508" i="1" s="1"/>
  <c r="BB2508" i="1" s="1"/>
  <c r="AZ2507" i="1"/>
  <c r="BA2507" i="1" s="1"/>
  <c r="BB2507" i="1" s="1"/>
  <c r="AZ432" i="1"/>
  <c r="BA432" i="1" s="1"/>
  <c r="BB432" i="1" s="1"/>
  <c r="AZ431" i="1"/>
  <c r="BA431" i="1" s="1"/>
  <c r="BB431" i="1" s="1"/>
  <c r="AZ443" i="1"/>
  <c r="BA443" i="1" s="1"/>
  <c r="BB443" i="1" s="1"/>
  <c r="AZ435" i="1"/>
  <c r="BA435" i="1" s="1"/>
  <c r="BB435" i="1" s="1"/>
  <c r="AZ434" i="1"/>
  <c r="BA434" i="1" s="1"/>
  <c r="BB434" i="1" s="1"/>
  <c r="AZ433" i="1"/>
  <c r="BA433" i="1" s="1"/>
  <c r="BB433" i="1" s="1"/>
  <c r="AZ429" i="1"/>
  <c r="BA429" i="1" s="1"/>
  <c r="BB429" i="1" s="1"/>
  <c r="AZ430" i="1"/>
  <c r="BA430" i="1" s="1"/>
  <c r="AZ1159" i="1"/>
  <c r="BA1159" i="1" s="1"/>
  <c r="BB1159" i="1" s="1"/>
  <c r="AZ421" i="1"/>
  <c r="BA421" i="1" s="1"/>
  <c r="BB421" i="1" s="1"/>
  <c r="AZ424" i="1"/>
  <c r="BA424" i="1" s="1"/>
  <c r="BB424" i="1" s="1"/>
  <c r="AZ1457" i="1"/>
  <c r="BA1457" i="1" s="1"/>
  <c r="BB1457" i="1" s="1"/>
  <c r="AZ1481" i="1"/>
  <c r="BA1481" i="1" s="1"/>
  <c r="BB1481" i="1" s="1"/>
  <c r="AZ1480" i="1"/>
  <c r="BA1480" i="1" s="1"/>
  <c r="BB1480" i="1" s="1"/>
  <c r="AZ2018" i="1"/>
  <c r="BA2018" i="1" s="1"/>
  <c r="BB2018" i="1" s="1"/>
  <c r="AZ1900" i="1"/>
  <c r="BA1900" i="1" s="1"/>
  <c r="BB1900" i="1" s="1"/>
  <c r="AZ1910" i="1"/>
  <c r="BA1910" i="1" s="1"/>
  <c r="BB1910" i="1" s="1"/>
  <c r="AZ1914" i="1"/>
  <c r="BA1914" i="1" s="1"/>
  <c r="BB1914" i="1" s="1"/>
  <c r="AZ1766" i="1"/>
  <c r="BA1766" i="1" s="1"/>
  <c r="BB1766" i="1" s="1"/>
  <c r="AZ2944" i="1"/>
  <c r="BA2944" i="1" s="1"/>
  <c r="BB2944" i="1" s="1"/>
  <c r="AZ2946" i="1"/>
  <c r="BA2946" i="1" s="1"/>
  <c r="BB2946" i="1" s="1"/>
  <c r="AZ2947" i="1"/>
  <c r="BA2947" i="1" s="1"/>
  <c r="BB2947" i="1" s="1"/>
  <c r="AZ1446" i="1"/>
  <c r="BA1446" i="1" s="1"/>
  <c r="AZ2226" i="1"/>
  <c r="BA2226" i="1" s="1"/>
  <c r="BB2226" i="1" s="1"/>
  <c r="AZ2671" i="1"/>
  <c r="BA2671" i="1" s="1"/>
  <c r="BB2671" i="1" s="1"/>
  <c r="AZ2672" i="1"/>
  <c r="BA2672" i="1" s="1"/>
  <c r="BB2672" i="1" s="1"/>
  <c r="AZ2673" i="1"/>
  <c r="BA2673" i="1" s="1"/>
  <c r="BB2673" i="1" s="1"/>
  <c r="AZ2753" i="1"/>
  <c r="BA2753" i="1" s="1"/>
  <c r="AZ2675" i="1"/>
  <c r="BA2675" i="1" s="1"/>
  <c r="AZ2680" i="1"/>
  <c r="BA2680" i="1" s="1"/>
  <c r="AZ2674" i="1"/>
  <c r="BA2674" i="1" s="1"/>
  <c r="AZ2678" i="1"/>
  <c r="BA2678" i="1" s="1"/>
  <c r="AZ1265" i="1"/>
  <c r="BA1265" i="1" s="1"/>
  <c r="AZ2690" i="1"/>
  <c r="BA2690" i="1" s="1"/>
  <c r="AZ2692" i="1"/>
  <c r="BA2692" i="1" s="1"/>
  <c r="AZ2686" i="1"/>
  <c r="BA2686" i="1" s="1"/>
  <c r="BB2686" i="1" s="1"/>
  <c r="AZ2691" i="1"/>
  <c r="BA2691" i="1" s="1"/>
  <c r="BB2691" i="1" s="1"/>
  <c r="AZ400" i="1"/>
  <c r="BA400" i="1" s="1"/>
  <c r="BB400" i="1" s="1"/>
  <c r="AZ844" i="1"/>
  <c r="BA844" i="1" s="1"/>
  <c r="BB844" i="1" s="1"/>
  <c r="AZ846" i="1"/>
  <c r="BA846" i="1" s="1"/>
  <c r="BB846" i="1" s="1"/>
  <c r="AZ836" i="1"/>
  <c r="BA836" i="1" s="1"/>
  <c r="BB836" i="1" s="1"/>
  <c r="AZ1258" i="1"/>
  <c r="BA1258" i="1" s="1"/>
  <c r="BB1258" i="1" s="1"/>
  <c r="AZ1253" i="1"/>
  <c r="BA1253" i="1" s="1"/>
  <c r="BB1253" i="1" s="1"/>
  <c r="AZ1240" i="1"/>
  <c r="BA1240" i="1" s="1"/>
  <c r="BB1240" i="1" s="1"/>
  <c r="AZ1232" i="1"/>
  <c r="BA1232" i="1" s="1"/>
  <c r="AZ1229" i="1"/>
  <c r="BA1229" i="1" s="1"/>
  <c r="BB1229" i="1" s="1"/>
  <c r="AZ1259" i="1"/>
  <c r="BA1259" i="1" s="1"/>
  <c r="AZ1249" i="1"/>
  <c r="BA1249" i="1" s="1"/>
  <c r="AZ1264" i="1"/>
  <c r="BA1264" i="1" s="1"/>
  <c r="AZ1246" i="1"/>
  <c r="BA1246" i="1" s="1"/>
  <c r="AZ1241" i="1"/>
  <c r="BA1241" i="1" s="1"/>
  <c r="AZ1245" i="1"/>
  <c r="BA1245" i="1" s="1"/>
  <c r="BB1245" i="1" s="1"/>
  <c r="AZ1250" i="1"/>
  <c r="BA1250" i="1" s="1"/>
  <c r="BB1250" i="1" s="1"/>
  <c r="AZ1262" i="1"/>
  <c r="BA1262" i="1" s="1"/>
  <c r="BB1262" i="1" s="1"/>
  <c r="AZ1263" i="1"/>
  <c r="BA1263" i="1" s="1"/>
  <c r="BB1263" i="1" s="1"/>
  <c r="AZ1268" i="1"/>
  <c r="BA1268" i="1" s="1"/>
  <c r="BB1268" i="1" s="1"/>
  <c r="AZ1231" i="1"/>
  <c r="BA1231" i="1" s="1"/>
  <c r="BB1231" i="1" s="1"/>
  <c r="AZ1235" i="1"/>
  <c r="BA1235" i="1" s="1"/>
  <c r="BB1235" i="1" s="1"/>
  <c r="AZ1243" i="1"/>
  <c r="BA1243" i="1" s="1"/>
  <c r="AZ1257" i="1"/>
  <c r="BA1257" i="1" s="1"/>
  <c r="BB1257" i="1" s="1"/>
  <c r="AZ1267" i="1"/>
  <c r="BA1267" i="1" s="1"/>
  <c r="BB1267" i="1" s="1"/>
  <c r="AZ1261" i="1"/>
  <c r="BA1261" i="1" s="1"/>
  <c r="BB1261" i="1" s="1"/>
  <c r="AZ1221" i="1"/>
  <c r="BA1221" i="1" s="1"/>
  <c r="BB1221" i="1" s="1"/>
  <c r="AZ1220" i="1"/>
  <c r="BA1220" i="1" s="1"/>
  <c r="BB1220" i="1" s="1"/>
  <c r="AZ1741" i="1"/>
  <c r="BA1741" i="1" s="1"/>
  <c r="BB1741" i="1" s="1"/>
  <c r="AZ1673" i="1"/>
  <c r="BA1673" i="1" s="1"/>
  <c r="BB1673" i="1" s="1"/>
  <c r="AZ1675" i="1"/>
  <c r="BA1675" i="1" s="1"/>
  <c r="BB1675" i="1" s="1"/>
  <c r="AZ1763" i="1"/>
  <c r="BA1763" i="1" s="1"/>
  <c r="BB1763" i="1" s="1"/>
  <c r="AZ1674" i="1"/>
  <c r="BA1674" i="1" s="1"/>
  <c r="BB1674" i="1" s="1"/>
  <c r="AZ1745" i="1"/>
  <c r="BA1745" i="1" s="1"/>
  <c r="BB1745" i="1" s="1"/>
  <c r="AZ2228" i="1"/>
  <c r="BA2228" i="1" s="1"/>
  <c r="BB2228" i="1" s="1"/>
  <c r="AZ2227" i="1"/>
  <c r="BA2227" i="1" s="1"/>
  <c r="BB2227" i="1" s="1"/>
  <c r="AZ2057" i="1"/>
  <c r="BA2057" i="1" s="1"/>
  <c r="BB2057" i="1" s="1"/>
  <c r="AZ2058" i="1"/>
  <c r="BA2058" i="1" s="1"/>
  <c r="BB2058" i="1" s="1"/>
  <c r="AZ1888" i="1"/>
  <c r="BA1888" i="1" s="1"/>
  <c r="BB1888" i="1" s="1"/>
  <c r="AZ1748" i="1"/>
  <c r="BA1748" i="1" s="1"/>
  <c r="BB1748" i="1" s="1"/>
  <c r="AZ1746" i="1"/>
  <c r="BA1746" i="1" s="1"/>
  <c r="BB1746" i="1" s="1"/>
  <c r="AZ1747" i="1"/>
  <c r="BA1747" i="1" s="1"/>
  <c r="BB1747" i="1" s="1"/>
  <c r="AZ1740" i="1"/>
  <c r="BA1740" i="1" s="1"/>
  <c r="BB1740" i="1" s="1"/>
  <c r="AZ1749" i="1"/>
  <c r="BA1749" i="1" s="1"/>
  <c r="BB1749" i="1" s="1"/>
  <c r="AZ1742" i="1"/>
  <c r="BA1742" i="1" s="1"/>
  <c r="BB1742" i="1" s="1"/>
  <c r="AZ2580" i="1"/>
  <c r="BA2580" i="1" s="1"/>
  <c r="BB2580" i="1" s="1"/>
  <c r="AZ355" i="1"/>
  <c r="BA355" i="1" s="1"/>
  <c r="BB355" i="1" s="1"/>
  <c r="AZ366" i="1"/>
  <c r="BA366" i="1" s="1"/>
  <c r="BB366" i="1" s="1"/>
  <c r="AZ363" i="1"/>
  <c r="BA363" i="1" s="1"/>
  <c r="BB363" i="1" s="1"/>
  <c r="AZ365" i="1"/>
  <c r="BA365" i="1" s="1"/>
  <c r="BB365" i="1" s="1"/>
  <c r="AZ2665" i="1"/>
  <c r="BA2665" i="1" s="1"/>
  <c r="BB2665" i="1" s="1"/>
  <c r="AZ1819" i="1"/>
  <c r="BA1819" i="1" s="1"/>
  <c r="BB1819" i="1" s="1"/>
  <c r="AZ2506" i="1"/>
  <c r="BA2506" i="1" s="1"/>
  <c r="BB2506" i="1" s="1"/>
  <c r="AZ2577" i="1"/>
  <c r="BA2577" i="1" s="1"/>
  <c r="BB2577" i="1" s="1"/>
  <c r="AZ2568" i="1"/>
  <c r="BA2568" i="1" s="1"/>
  <c r="BB2568" i="1" s="1"/>
  <c r="AZ2570" i="1"/>
  <c r="BA2570" i="1" s="1"/>
  <c r="BB2570" i="1" s="1"/>
  <c r="AZ2667" i="1"/>
  <c r="BA2667" i="1" s="1"/>
  <c r="BB2667" i="1" s="1"/>
  <c r="AZ2575" i="1"/>
  <c r="BA2575" i="1" s="1"/>
  <c r="BB2575" i="1" s="1"/>
  <c r="AZ2578" i="1"/>
  <c r="BA2578" i="1" s="1"/>
  <c r="BB2578" i="1" s="1"/>
  <c r="AZ2567" i="1"/>
  <c r="BA2567" i="1" s="1"/>
  <c r="BB2567" i="1" s="1"/>
  <c r="AZ358" i="1"/>
  <c r="BA358" i="1" s="1"/>
  <c r="BB358" i="1" s="1"/>
  <c r="AZ362" i="1"/>
  <c r="BA362" i="1" s="1"/>
  <c r="BB362" i="1" s="1"/>
  <c r="AZ356" i="1"/>
  <c r="BA356" i="1" s="1"/>
  <c r="BB356" i="1" s="1"/>
  <c r="AZ2664" i="1"/>
  <c r="BA2664" i="1" s="1"/>
  <c r="BB2664" i="1" s="1"/>
  <c r="AZ2666" i="1"/>
  <c r="BA2666" i="1" s="1"/>
  <c r="BB2666" i="1" s="1"/>
  <c r="AZ2571" i="1"/>
  <c r="BA2571" i="1" s="1"/>
  <c r="BB2571" i="1" s="1"/>
  <c r="AZ2661" i="1"/>
  <c r="BA2661" i="1" s="1"/>
  <c r="BB2661" i="1" s="1"/>
  <c r="AZ369" i="1"/>
  <c r="BA369" i="1" s="1"/>
  <c r="BB369" i="1" s="1"/>
  <c r="AZ364" i="1"/>
  <c r="BA364" i="1" s="1"/>
  <c r="BB364" i="1" s="1"/>
  <c r="AZ1816" i="1"/>
  <c r="BA1816" i="1" s="1"/>
  <c r="BB1816" i="1" s="1"/>
  <c r="AZ1818" i="1"/>
  <c r="BA1818" i="1" s="1"/>
  <c r="BB1818" i="1" s="1"/>
  <c r="AZ2178" i="1"/>
  <c r="BA2178" i="1" s="1"/>
  <c r="BB2178" i="1" s="1"/>
  <c r="AZ2182" i="1"/>
  <c r="BA2182" i="1" s="1"/>
  <c r="BB2182" i="1" s="1"/>
  <c r="AZ2181" i="1"/>
  <c r="BA2181" i="1" s="1"/>
  <c r="BB2181" i="1" s="1"/>
  <c r="AZ2180" i="1"/>
  <c r="BA2180" i="1" s="1"/>
  <c r="BB2180" i="1" s="1"/>
  <c r="AZ2950" i="1"/>
  <c r="BA2950" i="1" s="1"/>
  <c r="BB2950" i="1" s="1"/>
  <c r="AZ2982" i="1"/>
  <c r="BA2982" i="1" s="1"/>
  <c r="BB2982" i="1" s="1"/>
  <c r="AZ2981" i="1"/>
  <c r="BA2981" i="1" s="1"/>
  <c r="BB2981" i="1" s="1"/>
  <c r="AZ2953" i="1"/>
  <c r="BA2953" i="1" s="1"/>
  <c r="BB2953" i="1" s="1"/>
  <c r="AZ2957" i="1"/>
  <c r="BA2957" i="1" s="1"/>
  <c r="BB2957" i="1" s="1"/>
  <c r="AZ2951" i="1"/>
  <c r="BA2951" i="1" s="1"/>
  <c r="BB2951" i="1" s="1"/>
  <c r="AZ2966" i="1"/>
  <c r="BA2966" i="1" s="1"/>
  <c r="BB2966" i="1" s="1"/>
  <c r="AZ2963" i="1"/>
  <c r="BA2963" i="1" s="1"/>
  <c r="BB2963" i="1" s="1"/>
  <c r="AZ2970" i="1"/>
  <c r="BA2970" i="1" s="1"/>
  <c r="BB2970" i="1" s="1"/>
  <c r="AZ2972" i="1"/>
  <c r="BA2972" i="1" s="1"/>
  <c r="BB2972" i="1" s="1"/>
  <c r="AZ2967" i="1"/>
  <c r="BA2967" i="1" s="1"/>
  <c r="BB2967" i="1" s="1"/>
  <c r="AZ2961" i="1"/>
  <c r="BA2961" i="1" s="1"/>
  <c r="BB2961" i="1" s="1"/>
  <c r="AZ2962" i="1"/>
  <c r="BA2962" i="1" s="1"/>
  <c r="BB2962" i="1" s="1"/>
  <c r="AZ2954" i="1"/>
  <c r="BA2954" i="1" s="1"/>
  <c r="BB2954" i="1" s="1"/>
  <c r="AZ2956" i="1"/>
  <c r="BA2956" i="1" s="1"/>
  <c r="BB2956" i="1" s="1"/>
  <c r="AZ2980" i="1"/>
  <c r="BA2980" i="1" s="1"/>
  <c r="BB2980" i="1" s="1"/>
  <c r="AZ2292" i="1"/>
  <c r="BA2292" i="1" s="1"/>
  <c r="BB2292" i="1" s="1"/>
  <c r="AZ2288" i="1"/>
  <c r="BA2288" i="1" s="1"/>
  <c r="BB2288" i="1" s="1"/>
  <c r="AZ2306" i="1"/>
  <c r="BA2306" i="1" s="1"/>
  <c r="BB2306" i="1" s="1"/>
  <c r="AZ2289" i="1"/>
  <c r="BA2289" i="1" s="1"/>
  <c r="BB2289" i="1" s="1"/>
  <c r="AZ2312" i="1"/>
  <c r="BA2312" i="1" s="1"/>
  <c r="BB2312" i="1" s="1"/>
  <c r="AZ2310" i="1"/>
  <c r="BA2310" i="1" s="1"/>
  <c r="BB2310" i="1" s="1"/>
  <c r="AZ2311" i="1"/>
  <c r="BA2311" i="1" s="1"/>
  <c r="BB2311" i="1" s="1"/>
  <c r="AZ2304" i="1"/>
  <c r="BA2304" i="1" s="1"/>
  <c r="BB2304" i="1" s="1"/>
  <c r="AZ2309" i="1"/>
  <c r="BA2309" i="1" s="1"/>
  <c r="BB2309" i="1" s="1"/>
  <c r="AZ2307" i="1"/>
  <c r="BA2307" i="1" s="1"/>
  <c r="BB2307" i="1" s="1"/>
  <c r="AZ2314" i="1"/>
  <c r="BA2314" i="1" s="1"/>
  <c r="BB2314" i="1" s="1"/>
  <c r="AZ2297" i="1"/>
  <c r="BA2297" i="1" s="1"/>
  <c r="BB2297" i="1" s="1"/>
  <c r="AZ2301" i="1"/>
  <c r="BA2301" i="1" s="1"/>
  <c r="BB2301" i="1" s="1"/>
  <c r="AZ2302" i="1"/>
  <c r="BA2302" i="1" s="1"/>
  <c r="BB2302" i="1" s="1"/>
  <c r="AZ2303" i="1"/>
  <c r="BA2303" i="1" s="1"/>
  <c r="BB2303" i="1" s="1"/>
  <c r="AZ2316" i="1"/>
  <c r="BA2316" i="1" s="1"/>
  <c r="BB2316" i="1" s="1"/>
  <c r="AZ2313" i="1"/>
  <c r="BA2313" i="1" s="1"/>
  <c r="BB2313" i="1" s="1"/>
  <c r="AZ2290" i="1"/>
  <c r="BA2290" i="1" s="1"/>
  <c r="BB2290" i="1" s="1"/>
  <c r="AZ2315" i="1"/>
  <c r="BA2315" i="1" s="1"/>
  <c r="BB2315" i="1" s="1"/>
  <c r="AZ2317" i="1"/>
  <c r="BA2317" i="1" s="1"/>
  <c r="BB2317" i="1" s="1"/>
  <c r="AZ1194" i="1"/>
  <c r="BA1194" i="1" s="1"/>
  <c r="BB1194" i="1" s="1"/>
  <c r="AZ1191" i="1"/>
  <c r="BA1191" i="1" s="1"/>
  <c r="BB1191" i="1" s="1"/>
  <c r="AZ1192" i="1"/>
  <c r="BA1192" i="1" s="1"/>
  <c r="BB1192" i="1" s="1"/>
  <c r="AZ2647" i="1"/>
  <c r="BA2647" i="1" s="1"/>
  <c r="BB2647" i="1" s="1"/>
  <c r="AZ2644" i="1"/>
  <c r="BA2644" i="1" s="1"/>
  <c r="BB2644" i="1" s="1"/>
  <c r="AZ2655" i="1"/>
  <c r="BA2655" i="1" s="1"/>
  <c r="BB2655" i="1" s="1"/>
  <c r="AZ2656" i="1"/>
  <c r="BA2656" i="1" s="1"/>
  <c r="BB2656" i="1" s="1"/>
  <c r="AZ2653" i="1"/>
  <c r="BA2653" i="1" s="1"/>
  <c r="BB2653" i="1" s="1"/>
  <c r="AZ2645" i="1"/>
  <c r="BA2645" i="1" s="1"/>
  <c r="BB2645" i="1" s="1"/>
  <c r="AZ2646" i="1"/>
  <c r="BA2646" i="1" s="1"/>
  <c r="BB2646" i="1" s="1"/>
  <c r="AZ398" i="1"/>
  <c r="BA398" i="1" s="1"/>
  <c r="BB398" i="1" s="1"/>
  <c r="AZ399" i="1"/>
  <c r="BA399" i="1" s="1"/>
  <c r="BB399" i="1" s="1"/>
  <c r="AZ397" i="1"/>
  <c r="BA397" i="1" s="1"/>
  <c r="BB397" i="1" s="1"/>
  <c r="AZ396" i="1"/>
  <c r="BA396" i="1" s="1"/>
  <c r="BB396" i="1" s="1"/>
  <c r="AZ2586" i="1"/>
  <c r="BA2586" i="1" s="1"/>
  <c r="BB2586" i="1" s="1"/>
  <c r="AZ2585" i="1"/>
  <c r="BA2585" i="1" s="1"/>
  <c r="BB2585" i="1" s="1"/>
  <c r="AZ2583" i="1"/>
  <c r="BA2583" i="1" s="1"/>
  <c r="BB2583" i="1" s="1"/>
  <c r="AZ2588" i="1"/>
  <c r="BA2588" i="1" s="1"/>
  <c r="BB2588" i="1" s="1"/>
  <c r="AZ2587" i="1"/>
  <c r="BA2587" i="1" s="1"/>
  <c r="BB2587" i="1" s="1"/>
  <c r="AZ1086" i="1"/>
  <c r="BA1086" i="1" s="1"/>
  <c r="BB1086" i="1" s="1"/>
  <c r="AZ1079" i="1"/>
  <c r="BA1079" i="1" s="1"/>
  <c r="BB1079" i="1" s="1"/>
  <c r="AZ1090" i="1"/>
  <c r="BA1090" i="1" s="1"/>
  <c r="BB1090" i="1" s="1"/>
  <c r="AZ1083" i="1"/>
  <c r="BA1083" i="1" s="1"/>
  <c r="BB1083" i="1" s="1"/>
  <c r="AZ1085" i="1"/>
  <c r="BA1085" i="1" s="1"/>
  <c r="BB1085" i="1" s="1"/>
  <c r="AZ1077" i="1"/>
  <c r="BA1077" i="1" s="1"/>
  <c r="BB1077" i="1" s="1"/>
  <c r="AZ1087" i="1"/>
  <c r="BA1087" i="1" s="1"/>
  <c r="BB1087" i="1" s="1"/>
  <c r="AZ1091" i="1"/>
  <c r="BA1091" i="1" s="1"/>
  <c r="BB1091" i="1" s="1"/>
  <c r="AZ1082" i="1"/>
  <c r="BA1082" i="1" s="1"/>
  <c r="BB1082" i="1" s="1"/>
  <c r="AZ1076" i="1"/>
  <c r="BA1076" i="1" s="1"/>
  <c r="BB1076" i="1" s="1"/>
  <c r="AZ1080" i="1"/>
  <c r="BA1080" i="1" s="1"/>
  <c r="BB1080" i="1" s="1"/>
  <c r="AZ73" i="1"/>
  <c r="BA73" i="1" s="1"/>
  <c r="BB73" i="1" s="1"/>
  <c r="AZ72" i="1"/>
  <c r="BA72" i="1" s="1"/>
  <c r="BB72" i="1" s="1"/>
  <c r="AZ780" i="1"/>
  <c r="BA780" i="1" s="1"/>
  <c r="BB780" i="1" s="1"/>
  <c r="AZ782" i="1"/>
  <c r="BA782" i="1" s="1"/>
  <c r="BB782" i="1" s="1"/>
  <c r="AZ784" i="1"/>
  <c r="BA784" i="1" s="1"/>
  <c r="BB784" i="1" s="1"/>
  <c r="AZ787" i="1"/>
  <c r="BA787" i="1" s="1"/>
  <c r="BB787" i="1" s="1"/>
  <c r="AZ788" i="1"/>
  <c r="BA788" i="1" s="1"/>
  <c r="BB788" i="1" s="1"/>
  <c r="AZ781" i="1"/>
  <c r="BA781" i="1" s="1"/>
  <c r="BB781" i="1" s="1"/>
  <c r="AZ783" i="1"/>
  <c r="BA783" i="1" s="1"/>
  <c r="BB783" i="1" s="1"/>
  <c r="AZ789" i="1"/>
  <c r="BA789" i="1" s="1"/>
  <c r="BB789" i="1" s="1"/>
  <c r="AZ619" i="1"/>
  <c r="BA619" i="1" s="1"/>
  <c r="BB619" i="1" s="1"/>
  <c r="AZ625" i="1"/>
  <c r="BA625" i="1" s="1"/>
  <c r="BB625" i="1" s="1"/>
  <c r="AZ620" i="1"/>
  <c r="BA620" i="1" s="1"/>
  <c r="BB620" i="1" s="1"/>
  <c r="AZ623" i="1"/>
  <c r="BA623" i="1" s="1"/>
  <c r="BB623" i="1" s="1"/>
  <c r="AZ626" i="1"/>
  <c r="BA626" i="1" s="1"/>
  <c r="BB626" i="1" s="1"/>
  <c r="AZ2565" i="1"/>
  <c r="BA2565" i="1" s="1"/>
  <c r="BB2565" i="1" s="1"/>
  <c r="AZ2235" i="1"/>
  <c r="BA2235" i="1" s="1"/>
  <c r="BB2235" i="1" s="1"/>
  <c r="AZ2237" i="1"/>
  <c r="BA2237" i="1" s="1"/>
  <c r="BB2237" i="1" s="1"/>
  <c r="AZ2242" i="1"/>
  <c r="BA2242" i="1" s="1"/>
  <c r="BB2242" i="1" s="1"/>
  <c r="AZ2239" i="1"/>
  <c r="BA2239" i="1" s="1"/>
  <c r="BB2239" i="1" s="1"/>
  <c r="AZ2236" i="1"/>
  <c r="BA2236" i="1" s="1"/>
  <c r="BB2236" i="1" s="1"/>
  <c r="AZ2238" i="1"/>
  <c r="BA2238" i="1" s="1"/>
  <c r="BB2238" i="1" s="1"/>
  <c r="AZ2497" i="1"/>
  <c r="BA2497" i="1" s="1"/>
  <c r="BB2497" i="1" s="1"/>
  <c r="AZ2498" i="1"/>
  <c r="BA2498" i="1" s="1"/>
  <c r="BB2498" i="1" s="1"/>
  <c r="AZ537" i="1"/>
  <c r="BA537" i="1" s="1"/>
  <c r="BB537" i="1" s="1"/>
  <c r="AZ536" i="1"/>
  <c r="BA536" i="1" s="1"/>
  <c r="BB536" i="1" s="1"/>
  <c r="AZ535" i="1"/>
  <c r="BA535" i="1" s="1"/>
  <c r="BB535" i="1" s="1"/>
  <c r="AZ1482" i="1"/>
  <c r="BA1482" i="1" s="1"/>
  <c r="BB1482" i="1" s="1"/>
  <c r="AZ2849" i="1"/>
  <c r="BA2849" i="1" s="1"/>
  <c r="BB2849" i="1" s="1"/>
  <c r="AZ2848" i="1"/>
  <c r="BA2848" i="1" s="1"/>
  <c r="BB2848" i="1" s="1"/>
  <c r="AZ2847" i="1"/>
  <c r="BA2847" i="1" s="1"/>
  <c r="BB2847" i="1" s="1"/>
  <c r="AZ2845" i="1"/>
  <c r="BA2845" i="1" s="1"/>
  <c r="BB2845" i="1" s="1"/>
  <c r="AZ2837" i="1"/>
  <c r="BA2837" i="1" s="1"/>
  <c r="BB2837" i="1" s="1"/>
  <c r="AZ2838" i="1"/>
  <c r="BA2838" i="1" s="1"/>
  <c r="BB2838" i="1" s="1"/>
  <c r="AZ2839" i="1"/>
  <c r="BA2839" i="1" s="1"/>
  <c r="BB2839" i="1" s="1"/>
  <c r="AZ2840" i="1"/>
  <c r="BA2840" i="1" s="1"/>
  <c r="BB2840" i="1" s="1"/>
  <c r="AZ2214" i="1"/>
  <c r="BA2214" i="1" s="1"/>
  <c r="BB2214" i="1" s="1"/>
  <c r="AZ1515" i="1"/>
  <c r="BA1515" i="1" s="1"/>
  <c r="BB1515" i="1" s="1"/>
  <c r="AZ2060" i="1"/>
  <c r="BA2060" i="1" s="1"/>
  <c r="BB2060" i="1" s="1"/>
  <c r="AZ2059" i="1"/>
  <c r="BA2059" i="1" s="1"/>
  <c r="BB2059" i="1" s="1"/>
  <c r="AZ829" i="1"/>
  <c r="BA829" i="1" s="1"/>
  <c r="BB829" i="1" s="1"/>
  <c r="AZ820" i="1"/>
  <c r="BA820" i="1" s="1"/>
  <c r="BB820" i="1" s="1"/>
  <c r="AZ827" i="1"/>
  <c r="BA827" i="1" s="1"/>
  <c r="BB827" i="1" s="1"/>
  <c r="AZ1211" i="1"/>
  <c r="BA1211" i="1" s="1"/>
  <c r="BB1211" i="1" s="1"/>
  <c r="AZ12" i="1"/>
  <c r="BA12" i="1" s="1"/>
  <c r="BB12" i="1" s="1"/>
  <c r="AZ17" i="1"/>
  <c r="BA17" i="1" s="1"/>
  <c r="BB17" i="1" s="1"/>
  <c r="AZ420" i="1"/>
  <c r="BA420" i="1" s="1"/>
  <c r="BB420" i="1" s="1"/>
  <c r="AZ419" i="1"/>
  <c r="BA419" i="1" s="1"/>
  <c r="BB419" i="1" s="1"/>
  <c r="AZ407" i="1"/>
  <c r="BA407" i="1" s="1"/>
  <c r="BB407" i="1" s="1"/>
  <c r="AZ417" i="1"/>
  <c r="BA417" i="1" s="1"/>
  <c r="BB417" i="1" s="1"/>
  <c r="AZ415" i="1"/>
  <c r="BA415" i="1" s="1"/>
  <c r="BB415" i="1" s="1"/>
  <c r="AZ410" i="1"/>
  <c r="BA410" i="1" s="1"/>
  <c r="BB410" i="1" s="1"/>
  <c r="AZ416" i="1"/>
  <c r="BA416" i="1" s="1"/>
  <c r="BB416" i="1" s="1"/>
  <c r="AZ414" i="1"/>
  <c r="BA414" i="1" s="1"/>
  <c r="BB414" i="1" s="1"/>
  <c r="AZ409" i="1"/>
  <c r="BA409" i="1" s="1"/>
  <c r="BB409" i="1" s="1"/>
  <c r="AZ408" i="1"/>
  <c r="BA408" i="1" s="1"/>
  <c r="BB408" i="1" s="1"/>
  <c r="AZ411" i="1"/>
  <c r="BA411" i="1" s="1"/>
  <c r="BB411" i="1" s="1"/>
  <c r="AZ413" i="1"/>
  <c r="BA413" i="1" s="1"/>
  <c r="BB413" i="1" s="1"/>
  <c r="AZ412" i="1"/>
  <c r="BA412" i="1" s="1"/>
  <c r="BB412" i="1" s="1"/>
  <c r="AZ582" i="1"/>
  <c r="BA582" i="1" s="1"/>
  <c r="BB582" i="1" s="1"/>
  <c r="AZ1781" i="1"/>
  <c r="BA1781" i="1" s="1"/>
  <c r="BB1781" i="1" s="1"/>
  <c r="AZ1794" i="1"/>
  <c r="BA1794" i="1" s="1"/>
  <c r="BB1794" i="1" s="1"/>
  <c r="AZ1802" i="1"/>
  <c r="BA1802" i="1" s="1"/>
  <c r="BB1802" i="1" s="1"/>
  <c r="AZ1774" i="1"/>
  <c r="BA1774" i="1" s="1"/>
  <c r="BB1774" i="1" s="1"/>
  <c r="AZ1797" i="1"/>
  <c r="BA1797" i="1" s="1"/>
  <c r="BB1797" i="1" s="1"/>
  <c r="AZ1784" i="1"/>
  <c r="BA1784" i="1" s="1"/>
  <c r="BB1784" i="1" s="1"/>
  <c r="AZ1790" i="1"/>
  <c r="BA1790" i="1" s="1"/>
  <c r="BB1790" i="1" s="1"/>
  <c r="AZ1798" i="1"/>
  <c r="BA1798" i="1" s="1"/>
  <c r="BB1798" i="1" s="1"/>
  <c r="AZ1780" i="1"/>
  <c r="BA1780" i="1" s="1"/>
  <c r="BB1780" i="1" s="1"/>
  <c r="AZ1778" i="1"/>
  <c r="BA1778" i="1" s="1"/>
  <c r="BB1778" i="1" s="1"/>
  <c r="AZ1775" i="1"/>
  <c r="BA1775" i="1" s="1"/>
  <c r="BB1775" i="1" s="1"/>
  <c r="AZ1772" i="1"/>
  <c r="BA1772" i="1" s="1"/>
  <c r="BB1772" i="1" s="1"/>
  <c r="AZ1805" i="1"/>
  <c r="BA1805" i="1" s="1"/>
  <c r="BB1805" i="1" s="1"/>
  <c r="AZ1804" i="1"/>
  <c r="BA1804" i="1" s="1"/>
  <c r="BB1804" i="1" s="1"/>
  <c r="AZ1783" i="1"/>
  <c r="BA1783" i="1" s="1"/>
  <c r="BB1783" i="1" s="1"/>
  <c r="AZ1795" i="1"/>
  <c r="BA1795" i="1" s="1"/>
  <c r="BB1795" i="1" s="1"/>
  <c r="AZ1791" i="1"/>
  <c r="BA1791" i="1" s="1"/>
  <c r="BB1791" i="1" s="1"/>
  <c r="AZ1773" i="1"/>
  <c r="BA1773" i="1" s="1"/>
  <c r="BB1773" i="1" s="1"/>
  <c r="AZ1779" i="1"/>
  <c r="BA1779" i="1" s="1"/>
  <c r="BB1779" i="1" s="1"/>
  <c r="AZ1782" i="1"/>
  <c r="BA1782" i="1" s="1"/>
  <c r="BB1782" i="1" s="1"/>
  <c r="AZ1800" i="1"/>
  <c r="BA1800" i="1" s="1"/>
  <c r="BB1800" i="1" s="1"/>
  <c r="AZ1799" i="1"/>
  <c r="BA1799" i="1" s="1"/>
  <c r="BB1799" i="1" s="1"/>
  <c r="AZ1793" i="1"/>
  <c r="BA1793" i="1" s="1"/>
  <c r="BB1793" i="1" s="1"/>
  <c r="AZ2602" i="1"/>
  <c r="BA2602" i="1" s="1"/>
  <c r="BB2602" i="1" s="1"/>
  <c r="AZ2595" i="1"/>
  <c r="BA2595" i="1" s="1"/>
  <c r="BB2595" i="1" s="1"/>
  <c r="AZ2601" i="1"/>
  <c r="BA2601" i="1" s="1"/>
  <c r="BB2601" i="1" s="1"/>
  <c r="AZ2590" i="1"/>
  <c r="BA2590" i="1" s="1"/>
  <c r="BB2590" i="1" s="1"/>
  <c r="AZ2591" i="1"/>
  <c r="BA2591" i="1" s="1"/>
  <c r="BB2591" i="1" s="1"/>
  <c r="AZ1924" i="1"/>
  <c r="BA1924" i="1" s="1"/>
  <c r="BB1924" i="1" s="1"/>
  <c r="AZ1920" i="1"/>
  <c r="BA1920" i="1" s="1"/>
  <c r="BB1920" i="1" s="1"/>
  <c r="AZ1926" i="1"/>
  <c r="BA1926" i="1" s="1"/>
  <c r="BB1926" i="1" s="1"/>
  <c r="AZ1922" i="1"/>
  <c r="BA1922" i="1" s="1"/>
  <c r="BB1922" i="1" s="1"/>
  <c r="AZ1921" i="1"/>
  <c r="BA1921" i="1" s="1"/>
  <c r="BB1921" i="1" s="1"/>
  <c r="AZ1919" i="1"/>
  <c r="BA1919" i="1" s="1"/>
  <c r="BB1919" i="1" s="1"/>
  <c r="AZ1923" i="1"/>
  <c r="BA1923" i="1" s="1"/>
  <c r="BB1923" i="1" s="1"/>
  <c r="AZ1925" i="1"/>
  <c r="BA1925" i="1" s="1"/>
  <c r="BB1925" i="1" s="1"/>
  <c r="AZ1927" i="1"/>
  <c r="BA1927" i="1" s="1"/>
  <c r="BB1927" i="1" s="1"/>
  <c r="AZ856" i="1"/>
  <c r="BA856" i="1" s="1"/>
  <c r="BB856" i="1" s="1"/>
  <c r="AZ859" i="1"/>
  <c r="BA859" i="1" s="1"/>
  <c r="BB859" i="1" s="1"/>
  <c r="AZ2695" i="1"/>
  <c r="BA2695" i="1" s="1"/>
  <c r="BB2695" i="1" s="1"/>
  <c r="AZ2605" i="1"/>
  <c r="BA2605" i="1" s="1"/>
  <c r="BB2605" i="1" s="1"/>
  <c r="AZ2604" i="1"/>
  <c r="BA2604" i="1" s="1"/>
  <c r="BB2604" i="1" s="1"/>
  <c r="AZ2606" i="1"/>
  <c r="BA2606" i="1" s="1"/>
  <c r="BB2606" i="1" s="1"/>
  <c r="AZ2336" i="1"/>
  <c r="BA2336" i="1" s="1"/>
  <c r="BB2336" i="1" s="1"/>
  <c r="AZ379" i="1"/>
  <c r="BA379" i="1" s="1"/>
  <c r="BB379" i="1" s="1"/>
  <c r="AZ377" i="1"/>
  <c r="BA377" i="1" s="1"/>
  <c r="BB377" i="1" s="1"/>
  <c r="AZ1490" i="1"/>
  <c r="BA1490" i="1" s="1"/>
  <c r="BB1490" i="1" s="1"/>
  <c r="AZ1486" i="1"/>
  <c r="BA1486" i="1" s="1"/>
  <c r="BB1486" i="1" s="1"/>
  <c r="AZ349" i="1"/>
  <c r="BA349" i="1" s="1"/>
  <c r="BB349" i="1" s="1"/>
  <c r="AZ343" i="1"/>
  <c r="BA343" i="1" s="1"/>
  <c r="BB343" i="1" s="1"/>
  <c r="AZ2185" i="1"/>
  <c r="BA2185" i="1" s="1"/>
  <c r="BB2185" i="1" s="1"/>
  <c r="AZ1179" i="1"/>
  <c r="BA1179" i="1" s="1"/>
  <c r="AZ2179" i="1"/>
  <c r="BA2179" i="1" s="1"/>
  <c r="BB2179" i="1" s="1"/>
  <c r="AZ347" i="1"/>
  <c r="BA347" i="1" s="1"/>
  <c r="BB347" i="1" s="1"/>
  <c r="AZ673" i="1"/>
  <c r="BA673" i="1" s="1"/>
  <c r="BB673" i="1" s="1"/>
  <c r="AZ2141" i="1"/>
  <c r="BA2141" i="1" s="1"/>
  <c r="BB2141" i="1" s="1"/>
  <c r="AZ341" i="1"/>
  <c r="BA341" i="1" s="1"/>
  <c r="BB341" i="1" s="1"/>
  <c r="AZ344" i="1"/>
  <c r="BA344" i="1" s="1"/>
  <c r="BB344" i="1" s="1"/>
  <c r="AZ354" i="1"/>
  <c r="BA354" i="1" s="1"/>
  <c r="BB354" i="1" s="1"/>
  <c r="AZ340" i="1"/>
  <c r="BA340" i="1" s="1"/>
  <c r="BB340" i="1" s="1"/>
  <c r="AZ339" i="1"/>
  <c r="BA339" i="1" s="1"/>
  <c r="BB339" i="1" s="1"/>
  <c r="AZ350" i="1"/>
  <c r="BA350" i="1" s="1"/>
  <c r="BB350" i="1" s="1"/>
  <c r="AZ348" i="1"/>
  <c r="BA348" i="1" s="1"/>
  <c r="BB348" i="1" s="1"/>
  <c r="AZ579" i="1"/>
  <c r="BA579" i="1" s="1"/>
  <c r="BB579" i="1" s="1"/>
  <c r="AQ1240" i="1"/>
  <c r="AR1240" i="1"/>
  <c r="AS1240" i="1"/>
  <c r="AT1240" i="1"/>
  <c r="AU1240" i="1"/>
  <c r="AQ2586" i="1"/>
  <c r="AR2586" i="1"/>
  <c r="AS2586" i="1"/>
  <c r="AT2586" i="1"/>
  <c r="AU2586" i="1"/>
  <c r="AQ431" i="1"/>
  <c r="AR431" i="1"/>
  <c r="AS431" i="1"/>
  <c r="AT431" i="1"/>
  <c r="AU431" i="1"/>
  <c r="AQ582" i="1"/>
  <c r="AR582" i="1"/>
  <c r="AS582" i="1"/>
  <c r="AT582" i="1"/>
  <c r="AU582" i="1"/>
  <c r="AQ398" i="1"/>
  <c r="AR398" i="1"/>
  <c r="AS398" i="1"/>
  <c r="AT398" i="1"/>
  <c r="AU398" i="1"/>
  <c r="AQ399" i="1"/>
  <c r="AR399" i="1"/>
  <c r="AS399" i="1"/>
  <c r="AT399" i="1"/>
  <c r="AU399" i="1"/>
  <c r="AQ2288" i="1"/>
  <c r="AR2288" i="1"/>
  <c r="AS2288" i="1"/>
  <c r="AT2288" i="1"/>
  <c r="AU2288" i="1"/>
  <c r="AQ2306" i="1"/>
  <c r="AR2306" i="1"/>
  <c r="AS2306" i="1"/>
  <c r="AT2306" i="1"/>
  <c r="AU2306" i="1"/>
  <c r="AQ2289" i="1"/>
  <c r="AR2289" i="1"/>
  <c r="AS2289" i="1"/>
  <c r="AT2289" i="1"/>
  <c r="AU2289" i="1"/>
  <c r="AQ73" i="1"/>
  <c r="AR73" i="1"/>
  <c r="AS73" i="1"/>
  <c r="AT73" i="1"/>
  <c r="AU73" i="1"/>
  <c r="AQ1673" i="1"/>
  <c r="AR1673" i="1"/>
  <c r="AS1673" i="1"/>
  <c r="AT1673" i="1"/>
  <c r="AU1673" i="1"/>
  <c r="AQ1675" i="1"/>
  <c r="AR1675" i="1"/>
  <c r="AS1675" i="1"/>
  <c r="AT1675" i="1"/>
  <c r="AU1675" i="1"/>
  <c r="AQ537" i="1"/>
  <c r="AR537" i="1"/>
  <c r="AS537" i="1"/>
  <c r="AT537" i="1"/>
  <c r="AU537" i="1"/>
  <c r="AQ536" i="1"/>
  <c r="AR536" i="1"/>
  <c r="AS536" i="1"/>
  <c r="AT536" i="1"/>
  <c r="AU536" i="1"/>
  <c r="AQ420" i="1"/>
  <c r="AR420" i="1"/>
  <c r="AS420" i="1"/>
  <c r="AT420" i="1"/>
  <c r="AU420" i="1"/>
  <c r="AQ419" i="1"/>
  <c r="AR419" i="1"/>
  <c r="AS419" i="1"/>
  <c r="AT419" i="1"/>
  <c r="AU419" i="1"/>
  <c r="AQ407" i="1"/>
  <c r="AR407" i="1"/>
  <c r="AS407" i="1"/>
  <c r="AT407" i="1"/>
  <c r="AU407" i="1"/>
  <c r="AQ1090" i="1"/>
  <c r="AR1090" i="1"/>
  <c r="AS1090" i="1"/>
  <c r="AT1090" i="1"/>
  <c r="AU1090" i="1"/>
  <c r="AQ2312" i="1"/>
  <c r="AR2312" i="1"/>
  <c r="AS2312" i="1"/>
  <c r="AT2312" i="1"/>
  <c r="AU2312" i="1"/>
  <c r="AQ2585" i="1"/>
  <c r="AR2585" i="1"/>
  <c r="AS2585" i="1"/>
  <c r="AT2585" i="1"/>
  <c r="AU2585" i="1"/>
  <c r="AQ2060" i="1"/>
  <c r="AR2060" i="1"/>
  <c r="AS2060" i="1"/>
  <c r="AT2060" i="1"/>
  <c r="AU2060" i="1"/>
  <c r="AQ2059" i="1"/>
  <c r="AR2059" i="1"/>
  <c r="AS2059" i="1"/>
  <c r="AT2059" i="1"/>
  <c r="AU2059" i="1"/>
  <c r="AQ2981" i="1"/>
  <c r="AR2981" i="1"/>
  <c r="AS2981" i="1"/>
  <c r="AT2981" i="1"/>
  <c r="AU2981" i="1"/>
  <c r="AQ2565" i="1"/>
  <c r="AR2565" i="1"/>
  <c r="AS2565" i="1"/>
  <c r="AT2565" i="1"/>
  <c r="AU2565" i="1"/>
  <c r="AQ1797" i="1"/>
  <c r="AR1797" i="1"/>
  <c r="AS1797" i="1"/>
  <c r="AT1797" i="1"/>
  <c r="AU1797" i="1"/>
  <c r="AQ363" i="1"/>
  <c r="AR363" i="1"/>
  <c r="AS363" i="1"/>
  <c r="AT363" i="1"/>
  <c r="AU363" i="1"/>
  <c r="AQ1784" i="1"/>
  <c r="AR1784" i="1"/>
  <c r="AS1784" i="1"/>
  <c r="AT1784" i="1"/>
  <c r="AU1784" i="1"/>
  <c r="AQ1790" i="1"/>
  <c r="AR1790" i="1"/>
  <c r="AS1790" i="1"/>
  <c r="AT1790" i="1"/>
  <c r="AU1790" i="1"/>
  <c r="AQ2310" i="1"/>
  <c r="AR2310" i="1"/>
  <c r="AS2310" i="1"/>
  <c r="AT2310" i="1"/>
  <c r="AU2310" i="1"/>
  <c r="AQ2311" i="1"/>
  <c r="AR2311" i="1"/>
  <c r="AS2311" i="1"/>
  <c r="AT2311" i="1"/>
  <c r="AU2311" i="1"/>
  <c r="AQ365" i="1"/>
  <c r="AR365" i="1"/>
  <c r="AS365" i="1"/>
  <c r="AT365" i="1"/>
  <c r="AU365" i="1"/>
  <c r="AQ2953" i="1"/>
  <c r="AR2953" i="1"/>
  <c r="AS2953" i="1"/>
  <c r="AT2953" i="1"/>
  <c r="AU2953" i="1"/>
  <c r="AQ2957" i="1"/>
  <c r="AR2957" i="1"/>
  <c r="AS2957" i="1"/>
  <c r="AT2957" i="1"/>
  <c r="AU2957" i="1"/>
  <c r="AQ2304" i="1"/>
  <c r="AR2304" i="1"/>
  <c r="AS2304" i="1"/>
  <c r="AT2304" i="1"/>
  <c r="AU2304" i="1"/>
  <c r="AQ2309" i="1"/>
  <c r="AR2309" i="1"/>
  <c r="AS2309" i="1"/>
  <c r="AT2309" i="1"/>
  <c r="AU2309" i="1"/>
  <c r="AQ1763" i="1"/>
  <c r="AR1763" i="1"/>
  <c r="AS1763" i="1"/>
  <c r="AT1763" i="1"/>
  <c r="AU1763" i="1"/>
  <c r="AQ443" i="1"/>
  <c r="AR443" i="1"/>
  <c r="AS443" i="1"/>
  <c r="AT443" i="1"/>
  <c r="AU443" i="1"/>
  <c r="AQ2951" i="1"/>
  <c r="AR2951" i="1"/>
  <c r="AS2951" i="1"/>
  <c r="AT2951" i="1"/>
  <c r="AU2951" i="1"/>
  <c r="AQ1924" i="1"/>
  <c r="AR1924" i="1"/>
  <c r="AS1924" i="1"/>
  <c r="AT1924" i="1"/>
  <c r="AU1924" i="1"/>
  <c r="AQ1232" i="1"/>
  <c r="AR1232" i="1"/>
  <c r="AS1232" i="1"/>
  <c r="AT1232" i="1"/>
  <c r="AU1232" i="1"/>
  <c r="AQ2665" i="1"/>
  <c r="AR2665" i="1"/>
  <c r="AS2665" i="1"/>
  <c r="AT2665" i="1"/>
  <c r="AU2665" i="1"/>
  <c r="AQ619" i="1"/>
  <c r="AR619" i="1"/>
  <c r="AS619" i="1"/>
  <c r="AT619" i="1"/>
  <c r="AU619" i="1"/>
  <c r="AQ625" i="1"/>
  <c r="AR625" i="1"/>
  <c r="AS625" i="1"/>
  <c r="AT625" i="1"/>
  <c r="AU625" i="1"/>
  <c r="AQ535" i="1"/>
  <c r="AR535" i="1"/>
  <c r="AS535" i="1"/>
  <c r="AT535" i="1"/>
  <c r="AU535" i="1"/>
  <c r="AQ2966" i="1"/>
  <c r="AR2966" i="1"/>
  <c r="AS2966" i="1"/>
  <c r="AT2966" i="1"/>
  <c r="AU2966" i="1"/>
  <c r="AQ1819" i="1"/>
  <c r="AR1819" i="1"/>
  <c r="AS1819" i="1"/>
  <c r="AT1819" i="1"/>
  <c r="AU1819" i="1"/>
  <c r="AQ347" i="1"/>
  <c r="AR347" i="1"/>
  <c r="AS347" i="1"/>
  <c r="AT347" i="1"/>
  <c r="AU347" i="1"/>
  <c r="AQ2307" i="1"/>
  <c r="AR2307" i="1"/>
  <c r="AS2307" i="1"/>
  <c r="AT2307" i="1"/>
  <c r="AU2307" i="1"/>
  <c r="AQ348" i="1"/>
  <c r="AR348" i="1"/>
  <c r="AS348" i="1"/>
  <c r="AT348" i="1"/>
  <c r="AU348" i="1"/>
  <c r="AQ1181" i="1"/>
  <c r="AR1181" i="1"/>
  <c r="AS1181" i="1"/>
  <c r="AT1181" i="1"/>
  <c r="AU1181" i="1"/>
  <c r="AQ421" i="1"/>
  <c r="AR421" i="1"/>
  <c r="AS421" i="1"/>
  <c r="AT421" i="1"/>
  <c r="AU421" i="1"/>
  <c r="AQ1798" i="1"/>
  <c r="AR1798" i="1"/>
  <c r="AS1798" i="1"/>
  <c r="AT1798" i="1"/>
  <c r="AU1798" i="1"/>
  <c r="AQ1780" i="1"/>
  <c r="AR1780" i="1"/>
  <c r="AS1780" i="1"/>
  <c r="AT1780" i="1"/>
  <c r="AU1780" i="1"/>
  <c r="AQ1778" i="1"/>
  <c r="AR1778" i="1"/>
  <c r="AS1778" i="1"/>
  <c r="AT1778" i="1"/>
  <c r="AU1778" i="1"/>
  <c r="AQ1775" i="1"/>
  <c r="AR1775" i="1"/>
  <c r="AS1775" i="1"/>
  <c r="AT1775" i="1"/>
  <c r="AU1775" i="1"/>
  <c r="AQ2314" i="1"/>
  <c r="AR2314" i="1"/>
  <c r="AS2314" i="1"/>
  <c r="AT2314" i="1"/>
  <c r="AU2314" i="1"/>
  <c r="AQ2506" i="1"/>
  <c r="AR2506" i="1"/>
  <c r="AS2506" i="1"/>
  <c r="AT2506" i="1"/>
  <c r="AU2506" i="1"/>
  <c r="AQ436" i="1"/>
  <c r="AR436" i="1"/>
  <c r="AS436" i="1"/>
  <c r="AT436" i="1"/>
  <c r="AQ442" i="1"/>
  <c r="AR442" i="1"/>
  <c r="AS442" i="1"/>
  <c r="AT442" i="1"/>
  <c r="AU442" i="1"/>
  <c r="AQ1674" i="1"/>
  <c r="AR1674" i="1"/>
  <c r="AS1674" i="1"/>
  <c r="AT1674" i="1"/>
  <c r="AU1674" i="1"/>
  <c r="AQ2655" i="1"/>
  <c r="AR2655" i="1"/>
  <c r="AS2655" i="1"/>
  <c r="AT2655" i="1"/>
  <c r="AU2655" i="1"/>
  <c r="AQ2656" i="1"/>
  <c r="AR2656" i="1"/>
  <c r="AS2656" i="1"/>
  <c r="AT2656" i="1"/>
  <c r="AU2656" i="1"/>
  <c r="AQ2653" i="1"/>
  <c r="AR2653" i="1"/>
  <c r="AS2653" i="1"/>
  <c r="AT2653" i="1"/>
  <c r="AU2653" i="1"/>
  <c r="AQ1194" i="1"/>
  <c r="AR1194" i="1"/>
  <c r="AS1194" i="1"/>
  <c r="AT1194" i="1"/>
  <c r="AU1194" i="1"/>
  <c r="AQ1083" i="1"/>
  <c r="AR1083" i="1"/>
  <c r="AS1083" i="1"/>
  <c r="AT1083" i="1"/>
  <c r="AU1083" i="1"/>
  <c r="AQ1229" i="1"/>
  <c r="AR1229" i="1"/>
  <c r="AS1229" i="1"/>
  <c r="AT1229" i="1"/>
  <c r="AU1229" i="1"/>
  <c r="AQ2695" i="1"/>
  <c r="AR2695" i="1"/>
  <c r="AS2695" i="1"/>
  <c r="AT2695" i="1"/>
  <c r="AU2695" i="1"/>
  <c r="AQ2605" i="1"/>
  <c r="AR2605" i="1"/>
  <c r="AS2605" i="1"/>
  <c r="AT2605" i="1"/>
  <c r="AU2605" i="1"/>
  <c r="AQ1772" i="1"/>
  <c r="AR1772" i="1"/>
  <c r="AS1772" i="1"/>
  <c r="AT1772" i="1"/>
  <c r="AU1772" i="1"/>
  <c r="AQ1805" i="1"/>
  <c r="AR1805" i="1"/>
  <c r="AS1805" i="1"/>
  <c r="AT1805" i="1"/>
  <c r="AU1805" i="1"/>
  <c r="AQ836" i="1"/>
  <c r="AR836" i="1"/>
  <c r="AS836" i="1"/>
  <c r="AT836" i="1"/>
  <c r="AU836" i="1"/>
  <c r="AQ2671" i="1"/>
  <c r="AR2671" i="1"/>
  <c r="AS2671" i="1"/>
  <c r="AT2671" i="1"/>
  <c r="AU2671" i="1"/>
  <c r="AQ2672" i="1"/>
  <c r="AR2672" i="1"/>
  <c r="AS2672" i="1"/>
  <c r="AT2672" i="1"/>
  <c r="AU2672" i="1"/>
  <c r="AQ2497" i="1"/>
  <c r="AR2497" i="1"/>
  <c r="AS2497" i="1"/>
  <c r="AT2497" i="1"/>
  <c r="AU2497" i="1"/>
  <c r="AQ2498" i="1"/>
  <c r="AR2498" i="1"/>
  <c r="AS2498" i="1"/>
  <c r="AT2498" i="1"/>
  <c r="AU2498" i="1"/>
  <c r="AQ2963" i="1"/>
  <c r="AR2963" i="1"/>
  <c r="AS2963" i="1"/>
  <c r="AT2963" i="1"/>
  <c r="AU2963" i="1"/>
  <c r="AQ1745" i="1"/>
  <c r="AR1745" i="1"/>
  <c r="AS1745" i="1"/>
  <c r="AT1745" i="1"/>
  <c r="AU1745" i="1"/>
  <c r="AQ2675" i="1"/>
  <c r="AR2675" i="1"/>
  <c r="AS2675" i="1"/>
  <c r="AT2675" i="1"/>
  <c r="AU2675" i="1"/>
  <c r="AQ2680" i="1"/>
  <c r="AR2680" i="1"/>
  <c r="AS2680" i="1"/>
  <c r="AT2680" i="1"/>
  <c r="AU2680" i="1"/>
  <c r="AQ1259" i="1"/>
  <c r="AR1259" i="1"/>
  <c r="AS1259" i="1"/>
  <c r="AT1259" i="1"/>
  <c r="AU1259" i="1"/>
  <c r="AQ1249" i="1"/>
  <c r="AR1249" i="1"/>
  <c r="AS1249" i="1"/>
  <c r="AT1249" i="1"/>
  <c r="AU1249" i="1"/>
  <c r="AQ1264" i="1"/>
  <c r="AR1264" i="1"/>
  <c r="AS1264" i="1"/>
  <c r="AT1264" i="1"/>
  <c r="AU1264" i="1"/>
  <c r="AQ2297" i="1"/>
  <c r="AR2297" i="1"/>
  <c r="AS2297" i="1"/>
  <c r="AT2297" i="1"/>
  <c r="AU2297" i="1"/>
  <c r="AQ2301" i="1"/>
  <c r="AR2301" i="1"/>
  <c r="AS2301" i="1"/>
  <c r="AT2301" i="1"/>
  <c r="AU2301" i="1"/>
  <c r="AQ2849" i="1"/>
  <c r="AR2849" i="1"/>
  <c r="AS2849" i="1"/>
  <c r="AT2849" i="1"/>
  <c r="AU2849" i="1"/>
  <c r="AQ2848" i="1"/>
  <c r="AR2848" i="1"/>
  <c r="AS2848" i="1"/>
  <c r="AT2848" i="1"/>
  <c r="AU2848" i="1"/>
  <c r="AQ397" i="1"/>
  <c r="AR397" i="1"/>
  <c r="AS397" i="1"/>
  <c r="AT397" i="1"/>
  <c r="AU397" i="1"/>
  <c r="AQ2674" i="1"/>
  <c r="AR2674" i="1"/>
  <c r="AS2674" i="1"/>
  <c r="AT2674" i="1"/>
  <c r="AU2674" i="1"/>
  <c r="AQ2678" i="1"/>
  <c r="AR2678" i="1"/>
  <c r="AS2678" i="1"/>
  <c r="AT2678" i="1"/>
  <c r="AU2678" i="1"/>
  <c r="AQ1265" i="1"/>
  <c r="AR1265" i="1"/>
  <c r="AS1265" i="1"/>
  <c r="AT1265" i="1"/>
  <c r="AU1265" i="1"/>
  <c r="AQ1246" i="1"/>
  <c r="AR1246" i="1"/>
  <c r="AS1246" i="1"/>
  <c r="AT1246" i="1"/>
  <c r="AU1246" i="1"/>
  <c r="AQ1241" i="1"/>
  <c r="AR1241" i="1"/>
  <c r="AS1241" i="1"/>
  <c r="AT1241" i="1"/>
  <c r="AU1241" i="1"/>
  <c r="AQ2970" i="1"/>
  <c r="AR2970" i="1"/>
  <c r="AS2970" i="1"/>
  <c r="AT2970" i="1"/>
  <c r="AU2970" i="1"/>
  <c r="AQ2591" i="1"/>
  <c r="AR2591" i="1"/>
  <c r="AS2591" i="1"/>
  <c r="AT2591" i="1"/>
  <c r="AU2591" i="1"/>
  <c r="AQ2228" i="1"/>
  <c r="AR2228" i="1"/>
  <c r="AS2228" i="1"/>
  <c r="AT2228" i="1"/>
  <c r="AU2228" i="1"/>
  <c r="AQ2227" i="1"/>
  <c r="AR2227" i="1"/>
  <c r="AS2227" i="1"/>
  <c r="AT2227" i="1"/>
  <c r="AU2227" i="1"/>
  <c r="AQ2302" i="1"/>
  <c r="AR2302" i="1"/>
  <c r="AS2302" i="1"/>
  <c r="AT2302" i="1"/>
  <c r="AU2302" i="1"/>
  <c r="AQ2645" i="1"/>
  <c r="AR2645" i="1"/>
  <c r="AS2645" i="1"/>
  <c r="AT2645" i="1"/>
  <c r="AU2645" i="1"/>
  <c r="AQ2646" i="1"/>
  <c r="AR2646" i="1"/>
  <c r="AS2646" i="1"/>
  <c r="AT2646" i="1"/>
  <c r="AU2646" i="1"/>
  <c r="AQ1900" i="1"/>
  <c r="AR1900" i="1"/>
  <c r="AS1900" i="1"/>
  <c r="AT1900" i="1"/>
  <c r="AU1900" i="1"/>
  <c r="AQ379" i="1"/>
  <c r="AR379" i="1"/>
  <c r="AS379" i="1"/>
  <c r="AT379" i="1"/>
  <c r="AU379" i="1"/>
  <c r="AQ377" i="1"/>
  <c r="AR377" i="1"/>
  <c r="AS377" i="1"/>
  <c r="AT377" i="1"/>
  <c r="AU377" i="1"/>
  <c r="AQ1766" i="1"/>
  <c r="AR1766" i="1"/>
  <c r="AS1766" i="1"/>
  <c r="AT1766" i="1"/>
  <c r="AU1766" i="1"/>
  <c r="AQ1804" i="1"/>
  <c r="AR1804" i="1"/>
  <c r="AS1804" i="1"/>
  <c r="AT1804" i="1"/>
  <c r="AU1804" i="1"/>
  <c r="AQ1783" i="1"/>
  <c r="AR1783" i="1"/>
  <c r="AS1783" i="1"/>
  <c r="AT1783" i="1"/>
  <c r="AU1783" i="1"/>
  <c r="AQ1795" i="1"/>
  <c r="AR1795" i="1"/>
  <c r="AS1795" i="1"/>
  <c r="AT1795" i="1"/>
  <c r="AU1795" i="1"/>
  <c r="AQ1791" i="1"/>
  <c r="AR1791" i="1"/>
  <c r="AS1791" i="1"/>
  <c r="AT1791" i="1"/>
  <c r="AU1791" i="1"/>
  <c r="AQ2057" i="1"/>
  <c r="AR2057" i="1"/>
  <c r="AS2057" i="1"/>
  <c r="AT2057" i="1"/>
  <c r="AU2057" i="1"/>
  <c r="AQ2058" i="1"/>
  <c r="AR2058" i="1"/>
  <c r="AS2058" i="1"/>
  <c r="AT2058" i="1"/>
  <c r="AU2058" i="1"/>
  <c r="AQ579" i="1"/>
  <c r="AR579" i="1"/>
  <c r="AS579" i="1"/>
  <c r="AT579" i="1"/>
  <c r="AU579" i="1"/>
  <c r="AQ781" i="1"/>
  <c r="AR781" i="1"/>
  <c r="AS781" i="1"/>
  <c r="AT781" i="1"/>
  <c r="AU781" i="1"/>
  <c r="AQ435" i="1"/>
  <c r="AR435" i="1"/>
  <c r="AS435" i="1"/>
  <c r="AT435" i="1"/>
  <c r="AU435" i="1"/>
  <c r="AQ434" i="1"/>
  <c r="AR434" i="1"/>
  <c r="AS434" i="1"/>
  <c r="AT434" i="1"/>
  <c r="AU434" i="1"/>
  <c r="AQ433" i="1"/>
  <c r="AR433" i="1"/>
  <c r="AS433" i="1"/>
  <c r="AT433" i="1"/>
  <c r="AU433" i="1"/>
  <c r="AQ1245" i="1"/>
  <c r="AR1245" i="1"/>
  <c r="AS1245" i="1"/>
  <c r="AT1245" i="1"/>
  <c r="AU1245" i="1"/>
  <c r="AQ1250" i="1"/>
  <c r="AR1250" i="1"/>
  <c r="AS1250" i="1"/>
  <c r="AT1250" i="1"/>
  <c r="AU1250" i="1"/>
  <c r="AQ1773" i="1"/>
  <c r="AR1773" i="1"/>
  <c r="AS1773" i="1"/>
  <c r="AT1773" i="1"/>
  <c r="AU1773" i="1"/>
  <c r="AQ72" i="1"/>
  <c r="AR72" i="1"/>
  <c r="AS72" i="1"/>
  <c r="AT72" i="1"/>
  <c r="AU72" i="1"/>
  <c r="AQ2690" i="1"/>
  <c r="AR2690" i="1"/>
  <c r="AS2690" i="1"/>
  <c r="AT2690" i="1"/>
  <c r="AU2690" i="1"/>
  <c r="AQ2692" i="1"/>
  <c r="AR2692" i="1"/>
  <c r="AS2692" i="1"/>
  <c r="AT2692" i="1"/>
  <c r="AU2692" i="1"/>
  <c r="AQ354" i="1"/>
  <c r="AR354" i="1"/>
  <c r="AS354" i="1"/>
  <c r="AT354" i="1"/>
  <c r="AU354" i="1"/>
  <c r="AQ2606" i="1"/>
  <c r="AR2606" i="1"/>
  <c r="AS2606" i="1"/>
  <c r="AT2606" i="1"/>
  <c r="AU2606" i="1"/>
  <c r="AQ2235" i="1"/>
  <c r="AR2235" i="1"/>
  <c r="AS2235" i="1"/>
  <c r="AT2235" i="1"/>
  <c r="AU2235" i="1"/>
  <c r="AQ2237" i="1"/>
  <c r="AR2237" i="1"/>
  <c r="AS2237" i="1"/>
  <c r="AT2237" i="1"/>
  <c r="AU2237" i="1"/>
  <c r="AQ2242" i="1"/>
  <c r="AR2242" i="1"/>
  <c r="AS2242" i="1"/>
  <c r="AT2242" i="1"/>
  <c r="AU2242" i="1"/>
  <c r="AQ2239" i="1"/>
  <c r="AR2239" i="1"/>
  <c r="AS2239" i="1"/>
  <c r="AT2239" i="1"/>
  <c r="AU2239" i="1"/>
  <c r="AQ2236" i="1"/>
  <c r="AR2236" i="1"/>
  <c r="AS2236" i="1"/>
  <c r="AT2236" i="1"/>
  <c r="AU2236" i="1"/>
  <c r="AQ1888" i="1"/>
  <c r="AR1888" i="1"/>
  <c r="AS1888" i="1"/>
  <c r="AT1888" i="1"/>
  <c r="AU1888" i="1"/>
  <c r="AQ829" i="1"/>
  <c r="AR829" i="1"/>
  <c r="AS829" i="1"/>
  <c r="AT829" i="1"/>
  <c r="AU829" i="1"/>
  <c r="AQ1262" i="1"/>
  <c r="AR1262" i="1"/>
  <c r="AS1262" i="1"/>
  <c r="AT1262" i="1"/>
  <c r="AU1262" i="1"/>
  <c r="AQ1263" i="1"/>
  <c r="AR1263" i="1"/>
  <c r="AS1263" i="1"/>
  <c r="AT1263" i="1"/>
  <c r="AU1263" i="1"/>
  <c r="AQ1920" i="1"/>
  <c r="AR1920" i="1"/>
  <c r="AS1920" i="1"/>
  <c r="AT1920" i="1"/>
  <c r="AU1920" i="1"/>
  <c r="AQ1926" i="1"/>
  <c r="AR1926" i="1"/>
  <c r="AS1926" i="1"/>
  <c r="AT1926" i="1"/>
  <c r="AU1926" i="1"/>
  <c r="AQ1268" i="1"/>
  <c r="AR1268" i="1"/>
  <c r="AS1268" i="1"/>
  <c r="AT1268" i="1"/>
  <c r="AU1268" i="1"/>
  <c r="AQ1457" i="1"/>
  <c r="AR1457" i="1"/>
  <c r="AS1457" i="1"/>
  <c r="AT1457" i="1"/>
  <c r="AU1457" i="1"/>
  <c r="AQ2673" i="1"/>
  <c r="AR2673" i="1"/>
  <c r="AS2673" i="1"/>
  <c r="AT2673" i="1"/>
  <c r="AU2673" i="1"/>
  <c r="AQ846" i="1"/>
  <c r="AR846" i="1"/>
  <c r="AS846" i="1"/>
  <c r="AT846" i="1"/>
  <c r="AU846" i="1"/>
  <c r="AQ2577" i="1"/>
  <c r="AR2577" i="1"/>
  <c r="AS2577" i="1"/>
  <c r="AT2577" i="1"/>
  <c r="AU2577" i="1"/>
  <c r="AQ1231" i="1"/>
  <c r="AR1231" i="1"/>
  <c r="AS1231" i="1"/>
  <c r="AT1231" i="1"/>
  <c r="AU1231" i="1"/>
  <c r="AQ1235" i="1"/>
  <c r="AR1235" i="1"/>
  <c r="AS1235" i="1"/>
  <c r="AT1235" i="1"/>
  <c r="AU1235" i="1"/>
  <c r="AQ429" i="1"/>
  <c r="AR429" i="1"/>
  <c r="AS429" i="1"/>
  <c r="AT429" i="1"/>
  <c r="AU429" i="1"/>
  <c r="AQ400" i="1"/>
  <c r="AR400" i="1"/>
  <c r="AS400" i="1"/>
  <c r="AT400" i="1"/>
  <c r="AU400" i="1"/>
  <c r="AQ1085" i="1"/>
  <c r="AR1085" i="1"/>
  <c r="AS1085" i="1"/>
  <c r="AT1085" i="1"/>
  <c r="AU1085" i="1"/>
  <c r="AQ1748" i="1"/>
  <c r="AR1748" i="1"/>
  <c r="AS1748" i="1"/>
  <c r="AT1748" i="1"/>
  <c r="AU1748" i="1"/>
  <c r="AQ2847" i="1"/>
  <c r="AR2847" i="1"/>
  <c r="AS2847" i="1"/>
  <c r="AT2847" i="1"/>
  <c r="AU2847" i="1"/>
  <c r="AQ1746" i="1"/>
  <c r="AR1746" i="1"/>
  <c r="AS1746" i="1"/>
  <c r="AT1746" i="1"/>
  <c r="AU1746" i="1"/>
  <c r="AQ1747" i="1"/>
  <c r="AR1747" i="1"/>
  <c r="AS1747" i="1"/>
  <c r="AT1747" i="1"/>
  <c r="AU1747" i="1"/>
  <c r="AQ1910" i="1"/>
  <c r="AR1910" i="1"/>
  <c r="AS1910" i="1"/>
  <c r="AT1910" i="1"/>
  <c r="AU1910" i="1"/>
  <c r="AQ1077" i="1"/>
  <c r="AR1077" i="1"/>
  <c r="AS1077" i="1"/>
  <c r="AT1077" i="1"/>
  <c r="AU1077" i="1"/>
  <c r="AQ1087" i="1"/>
  <c r="AR1087" i="1"/>
  <c r="AS1087" i="1"/>
  <c r="AT1087" i="1"/>
  <c r="AU1087" i="1"/>
  <c r="AQ2583" i="1"/>
  <c r="AR2583" i="1"/>
  <c r="AS2583" i="1"/>
  <c r="AT2583" i="1"/>
  <c r="AU2583" i="1"/>
  <c r="AQ1922" i="1"/>
  <c r="AR1922" i="1"/>
  <c r="AS1922" i="1"/>
  <c r="AT1922" i="1"/>
  <c r="AU1922" i="1"/>
  <c r="AQ1091" i="1"/>
  <c r="AR1091" i="1"/>
  <c r="AS1091" i="1"/>
  <c r="AT1091" i="1"/>
  <c r="AU1091" i="1"/>
  <c r="AQ1082" i="1"/>
  <c r="AR1082" i="1"/>
  <c r="AS1082" i="1"/>
  <c r="AT1082" i="1"/>
  <c r="AU1082" i="1"/>
  <c r="AQ1490" i="1"/>
  <c r="AR1490" i="1"/>
  <c r="AS1490" i="1"/>
  <c r="AT1490" i="1"/>
  <c r="AU1490" i="1"/>
  <c r="AQ2568" i="1"/>
  <c r="AR2568" i="1"/>
  <c r="AS2568" i="1"/>
  <c r="AT2568" i="1"/>
  <c r="AU2568" i="1"/>
  <c r="AQ1486" i="1"/>
  <c r="AR1486" i="1"/>
  <c r="AS1486" i="1"/>
  <c r="AT1486" i="1"/>
  <c r="AU1486" i="1"/>
  <c r="AQ1446" i="1"/>
  <c r="AR1446" i="1"/>
  <c r="AS1446" i="1"/>
  <c r="AT1446" i="1"/>
  <c r="AU1446" i="1"/>
  <c r="AQ430" i="1"/>
  <c r="AR430" i="1"/>
  <c r="AS430" i="1"/>
  <c r="AT430" i="1"/>
  <c r="AU430" i="1"/>
  <c r="AQ1243" i="1"/>
  <c r="AR1243" i="1"/>
  <c r="AS1243" i="1"/>
  <c r="AT1243" i="1"/>
  <c r="AU1243" i="1"/>
  <c r="AQ820" i="1"/>
  <c r="AR820" i="1"/>
  <c r="AS820" i="1"/>
  <c r="AT820" i="1"/>
  <c r="AU820" i="1"/>
  <c r="AQ856" i="1"/>
  <c r="AR856" i="1"/>
  <c r="AS856" i="1"/>
  <c r="AT856" i="1"/>
  <c r="AU856" i="1"/>
  <c r="AQ2570" i="1"/>
  <c r="AR2570" i="1"/>
  <c r="AS2570" i="1"/>
  <c r="AT2570" i="1"/>
  <c r="AU2570" i="1"/>
  <c r="AQ441" i="1"/>
  <c r="AR441" i="1"/>
  <c r="AS441" i="1"/>
  <c r="AT441" i="1"/>
  <c r="AU441" i="1"/>
  <c r="AQ1257" i="1"/>
  <c r="AR1257" i="1"/>
  <c r="AS1257" i="1"/>
  <c r="AT1257" i="1"/>
  <c r="AU1257" i="1"/>
  <c r="AQ620" i="1"/>
  <c r="AR620" i="1"/>
  <c r="AS620" i="1"/>
  <c r="AT620" i="1"/>
  <c r="AU620" i="1"/>
  <c r="AQ623" i="1"/>
  <c r="AR623" i="1"/>
  <c r="AS623" i="1"/>
  <c r="AT623" i="1"/>
  <c r="AU623" i="1"/>
  <c r="AQ626" i="1"/>
  <c r="AR626" i="1"/>
  <c r="AS626" i="1"/>
  <c r="AT626" i="1"/>
  <c r="AU626" i="1"/>
  <c r="AQ1921" i="1"/>
  <c r="AR1921" i="1"/>
  <c r="AS1921" i="1"/>
  <c r="AT1921" i="1"/>
  <c r="AU1921" i="1"/>
  <c r="AQ1919" i="1"/>
  <c r="AR1919" i="1"/>
  <c r="AS1919" i="1"/>
  <c r="AT1919" i="1"/>
  <c r="AU1919" i="1"/>
  <c r="AQ1923" i="1"/>
  <c r="AR1923" i="1"/>
  <c r="AS1923" i="1"/>
  <c r="AT1923" i="1"/>
  <c r="AU1923" i="1"/>
  <c r="AQ2972" i="1"/>
  <c r="AR2972" i="1"/>
  <c r="AS2972" i="1"/>
  <c r="AT2972" i="1"/>
  <c r="AU2972" i="1"/>
  <c r="AQ2967" i="1"/>
  <c r="AR2967" i="1"/>
  <c r="AS2967" i="1"/>
  <c r="AT2967" i="1"/>
  <c r="AU2967" i="1"/>
  <c r="AQ2961" i="1"/>
  <c r="AR2961" i="1"/>
  <c r="AS2961" i="1"/>
  <c r="AT2961" i="1"/>
  <c r="AU2961" i="1"/>
  <c r="AQ2962" i="1"/>
  <c r="AR2962" i="1"/>
  <c r="AS2962" i="1"/>
  <c r="AT2962" i="1"/>
  <c r="AU2962" i="1"/>
  <c r="AQ674" i="1"/>
  <c r="AR674" i="1"/>
  <c r="AS674" i="1"/>
  <c r="AT674" i="1"/>
  <c r="AU674" i="1"/>
  <c r="AQ673" i="1"/>
  <c r="AR673" i="1"/>
  <c r="AS673" i="1"/>
  <c r="AT673" i="1"/>
  <c r="AU673" i="1"/>
  <c r="AQ2601" i="1"/>
  <c r="AR2601" i="1"/>
  <c r="AS2601" i="1"/>
  <c r="AT2601" i="1"/>
  <c r="AU2601" i="1"/>
  <c r="AQ2667" i="1"/>
  <c r="AR2667" i="1"/>
  <c r="AS2667" i="1"/>
  <c r="AT2667" i="1"/>
  <c r="AU2667" i="1"/>
  <c r="AQ2604" i="1"/>
  <c r="AR2604" i="1"/>
  <c r="AS2604" i="1"/>
  <c r="AT2604" i="1"/>
  <c r="AU2604" i="1"/>
  <c r="AQ2590" i="1"/>
  <c r="AR2590" i="1"/>
  <c r="AS2590" i="1"/>
  <c r="AT2590" i="1"/>
  <c r="AU2590" i="1"/>
  <c r="AQ2954" i="1"/>
  <c r="AR2954" i="1"/>
  <c r="AS2954" i="1"/>
  <c r="AT2954" i="1"/>
  <c r="AU2954" i="1"/>
  <c r="AQ2956" i="1"/>
  <c r="AR2956" i="1"/>
  <c r="AS2956" i="1"/>
  <c r="AT2956" i="1"/>
  <c r="AU2956" i="1"/>
  <c r="AQ1914" i="1"/>
  <c r="AR1914" i="1"/>
  <c r="AS1914" i="1"/>
  <c r="AT1914" i="1"/>
  <c r="AU1914" i="1"/>
  <c r="AQ1779" i="1"/>
  <c r="AR1779" i="1"/>
  <c r="AS1779" i="1"/>
  <c r="AT1779" i="1"/>
  <c r="AU1779" i="1"/>
  <c r="AQ2575" i="1"/>
  <c r="AR2575" i="1"/>
  <c r="AS2575" i="1"/>
  <c r="AT2575" i="1"/>
  <c r="AU2575" i="1"/>
  <c r="AQ2578" i="1"/>
  <c r="AR2578" i="1"/>
  <c r="AS2578" i="1"/>
  <c r="AT2578" i="1"/>
  <c r="AU2578" i="1"/>
  <c r="AQ2567" i="1"/>
  <c r="AR2567" i="1"/>
  <c r="AS2567" i="1"/>
  <c r="AT2567" i="1"/>
  <c r="AU2567" i="1"/>
  <c r="AQ2303" i="1"/>
  <c r="AR2303" i="1"/>
  <c r="AS2303" i="1"/>
  <c r="AT2303" i="1"/>
  <c r="AU2303" i="1"/>
  <c r="AQ1076" i="1"/>
  <c r="AR1076" i="1"/>
  <c r="AS1076" i="1"/>
  <c r="AT1076" i="1"/>
  <c r="AU1076" i="1"/>
  <c r="AQ2316" i="1"/>
  <c r="AR2316" i="1"/>
  <c r="AS2316" i="1"/>
  <c r="AT2316" i="1"/>
  <c r="AU2316" i="1"/>
  <c r="AQ2313" i="1"/>
  <c r="AR2313" i="1"/>
  <c r="AS2313" i="1"/>
  <c r="AT2313" i="1"/>
  <c r="AU2313" i="1"/>
  <c r="AQ1191" i="1"/>
  <c r="AR1191" i="1"/>
  <c r="AS1191" i="1"/>
  <c r="AT1191" i="1"/>
  <c r="AU1191" i="1"/>
  <c r="AQ396" i="1"/>
  <c r="AR396" i="1"/>
  <c r="AS396" i="1"/>
  <c r="AT396" i="1"/>
  <c r="AU396" i="1"/>
  <c r="AQ2336" i="1"/>
  <c r="AR2336" i="1"/>
  <c r="AS2336" i="1"/>
  <c r="AT2336" i="1"/>
  <c r="AU2336" i="1"/>
  <c r="AQ2845" i="1"/>
  <c r="AR2845" i="1"/>
  <c r="AS2845" i="1"/>
  <c r="AT2845" i="1"/>
  <c r="AU2845" i="1"/>
  <c r="AQ2588" i="1"/>
  <c r="AR2588" i="1"/>
  <c r="AS2588" i="1"/>
  <c r="AT2588" i="1"/>
  <c r="AU2588" i="1"/>
  <c r="AQ1481" i="1"/>
  <c r="AR1481" i="1"/>
  <c r="AS1481" i="1"/>
  <c r="AT1481" i="1"/>
  <c r="AU1481" i="1"/>
  <c r="AQ1925" i="1"/>
  <c r="AR1925" i="1"/>
  <c r="AS1925" i="1"/>
  <c r="AT1925" i="1"/>
  <c r="AU1925" i="1"/>
  <c r="AQ1927" i="1"/>
  <c r="AR1927" i="1"/>
  <c r="AS1927" i="1"/>
  <c r="AT1927" i="1"/>
  <c r="AU1927" i="1"/>
  <c r="AQ2753" i="1"/>
  <c r="AR2753" i="1"/>
  <c r="AS2753" i="1"/>
  <c r="AT2753" i="1"/>
  <c r="AU2753" i="1"/>
  <c r="AQ2837" i="1"/>
  <c r="AR2837" i="1"/>
  <c r="AS2837" i="1"/>
  <c r="AT2837" i="1"/>
  <c r="AU2837" i="1"/>
  <c r="AQ2838" i="1"/>
  <c r="AR2838" i="1"/>
  <c r="AS2838" i="1"/>
  <c r="AT2838" i="1"/>
  <c r="AU2838" i="1"/>
  <c r="AQ2839" i="1"/>
  <c r="AR2839" i="1"/>
  <c r="AS2839" i="1"/>
  <c r="AT2839" i="1"/>
  <c r="AU2839" i="1"/>
  <c r="AQ2840" i="1"/>
  <c r="AR2840" i="1"/>
  <c r="AS2840" i="1"/>
  <c r="AT2840" i="1"/>
  <c r="AU2840" i="1"/>
  <c r="AQ417" i="1"/>
  <c r="AR417" i="1"/>
  <c r="AS417" i="1"/>
  <c r="AT417" i="1"/>
  <c r="AU417" i="1"/>
  <c r="AQ415" i="1"/>
  <c r="AR415" i="1"/>
  <c r="AS415" i="1"/>
  <c r="AT415" i="1"/>
  <c r="AU415" i="1"/>
  <c r="AQ410" i="1"/>
  <c r="AR410" i="1"/>
  <c r="AS410" i="1"/>
  <c r="AT410" i="1"/>
  <c r="AU410" i="1"/>
  <c r="AQ416" i="1"/>
  <c r="AR416" i="1"/>
  <c r="AS416" i="1"/>
  <c r="AT416" i="1"/>
  <c r="AU416" i="1"/>
  <c r="AQ414" i="1"/>
  <c r="AR414" i="1"/>
  <c r="AS414" i="1"/>
  <c r="AT414" i="1"/>
  <c r="AU414" i="1"/>
  <c r="AQ409" i="1"/>
  <c r="AR409" i="1"/>
  <c r="AS409" i="1"/>
  <c r="AT409" i="1"/>
  <c r="AU409" i="1"/>
  <c r="AQ408" i="1"/>
  <c r="AR408" i="1"/>
  <c r="AS408" i="1"/>
  <c r="AT408" i="1"/>
  <c r="AU408" i="1"/>
  <c r="AQ411" i="1"/>
  <c r="AR411" i="1"/>
  <c r="AS411" i="1"/>
  <c r="AT411" i="1"/>
  <c r="AU411" i="1"/>
  <c r="AQ2226" i="1"/>
  <c r="AR2226" i="1"/>
  <c r="AS2226" i="1"/>
  <c r="AT2226" i="1"/>
  <c r="AU2226" i="1"/>
  <c r="AQ404" i="1"/>
  <c r="AR404" i="1"/>
  <c r="AS404" i="1"/>
  <c r="AT404" i="1"/>
  <c r="AV404" i="1" s="1"/>
  <c r="AU404" i="1"/>
  <c r="AQ405" i="1"/>
  <c r="AR405" i="1"/>
  <c r="AS405" i="1"/>
  <c r="AT405" i="1"/>
  <c r="AV405" i="1" s="1"/>
  <c r="AU405" i="1"/>
  <c r="AQ2238" i="1"/>
  <c r="AR2238" i="1"/>
  <c r="AS2238" i="1"/>
  <c r="AT2238" i="1"/>
  <c r="AU2238" i="1"/>
  <c r="AQ413" i="1"/>
  <c r="AR413" i="1"/>
  <c r="AS413" i="1"/>
  <c r="AT413" i="1"/>
  <c r="AU413" i="1"/>
  <c r="AQ412" i="1"/>
  <c r="AR412" i="1"/>
  <c r="AS412" i="1"/>
  <c r="AT412" i="1"/>
  <c r="AU412" i="1"/>
  <c r="AQ2290" i="1"/>
  <c r="AR2290" i="1"/>
  <c r="AS2290" i="1"/>
  <c r="AT2290" i="1"/>
  <c r="AU2290" i="1"/>
  <c r="AQ1740" i="1"/>
  <c r="AR1740" i="1"/>
  <c r="AS1740" i="1"/>
  <c r="AT1740" i="1"/>
  <c r="AU1740" i="1"/>
  <c r="AQ844" i="1"/>
  <c r="AR844" i="1"/>
  <c r="AS844" i="1"/>
  <c r="AT844" i="1"/>
  <c r="AU844" i="1"/>
  <c r="AQ340" i="1"/>
  <c r="AR340" i="1"/>
  <c r="AS340" i="1"/>
  <c r="AT340" i="1"/>
  <c r="AU340" i="1"/>
  <c r="AQ339" i="1"/>
  <c r="AR339" i="1"/>
  <c r="AS339" i="1"/>
  <c r="AT339" i="1"/>
  <c r="AU339" i="1"/>
  <c r="AQ358" i="1"/>
  <c r="AR358" i="1"/>
  <c r="AS358" i="1"/>
  <c r="AT358" i="1"/>
  <c r="AU358" i="1"/>
  <c r="AQ424" i="1"/>
  <c r="AR424" i="1"/>
  <c r="AS424" i="1"/>
  <c r="AT424" i="1"/>
  <c r="AU424" i="1"/>
  <c r="AQ2315" i="1"/>
  <c r="AR2315" i="1"/>
  <c r="AS2315" i="1"/>
  <c r="AT2315" i="1"/>
  <c r="AU2315" i="1"/>
  <c r="AQ1515" i="1"/>
  <c r="AR1515" i="1"/>
  <c r="AS1515" i="1"/>
  <c r="AT1515" i="1"/>
  <c r="AU1515" i="1"/>
  <c r="AQ362" i="1"/>
  <c r="AR362" i="1"/>
  <c r="AS362" i="1"/>
  <c r="AT362" i="1"/>
  <c r="AU362" i="1"/>
  <c r="AQ356" i="1"/>
  <c r="AR356" i="1"/>
  <c r="AS356" i="1"/>
  <c r="AT356" i="1"/>
  <c r="AU356" i="1"/>
  <c r="AQ1782" i="1"/>
  <c r="AR1782" i="1"/>
  <c r="AS1782" i="1"/>
  <c r="AT1782" i="1"/>
  <c r="AU1782" i="1"/>
  <c r="AQ2664" i="1"/>
  <c r="AR2664" i="1"/>
  <c r="AS2664" i="1"/>
  <c r="AT2664" i="1"/>
  <c r="AU2664" i="1"/>
  <c r="AQ2666" i="1"/>
  <c r="AR2666" i="1"/>
  <c r="AS2666" i="1"/>
  <c r="AT2666" i="1"/>
  <c r="AU2666" i="1"/>
  <c r="AQ2571" i="1"/>
  <c r="AR2571" i="1"/>
  <c r="AS2571" i="1"/>
  <c r="AT2571" i="1"/>
  <c r="AU2571" i="1"/>
  <c r="AQ341" i="1"/>
  <c r="AR341" i="1"/>
  <c r="AS341" i="1"/>
  <c r="AT341" i="1"/>
  <c r="AU341" i="1"/>
  <c r="AQ2661" i="1"/>
  <c r="AR2661" i="1"/>
  <c r="AS2661" i="1"/>
  <c r="AT2661" i="1"/>
  <c r="AU2661" i="1"/>
  <c r="AQ827" i="1"/>
  <c r="AR827" i="1"/>
  <c r="AS827" i="1"/>
  <c r="AT827" i="1"/>
  <c r="AU827" i="1"/>
  <c r="AQ369" i="1"/>
  <c r="AR369" i="1"/>
  <c r="AS369" i="1"/>
  <c r="AT369" i="1"/>
  <c r="AU369" i="1"/>
  <c r="AQ364" i="1"/>
  <c r="AR364" i="1"/>
  <c r="AS364" i="1"/>
  <c r="AT364" i="1"/>
  <c r="AU364" i="1"/>
  <c r="AQ1749" i="1"/>
  <c r="AR1749" i="1"/>
  <c r="AS1749" i="1"/>
  <c r="AT1749" i="1"/>
  <c r="AU1749" i="1"/>
  <c r="AQ1742" i="1"/>
  <c r="AR1742" i="1"/>
  <c r="AS1742" i="1"/>
  <c r="AT1742" i="1"/>
  <c r="AU1742" i="1"/>
  <c r="AQ1192" i="1"/>
  <c r="AR1192" i="1"/>
  <c r="AS1192" i="1"/>
  <c r="AT1192" i="1"/>
  <c r="AU1192" i="1"/>
  <c r="AQ1267" i="1"/>
  <c r="AR1267" i="1"/>
  <c r="AS1267" i="1"/>
  <c r="AT1267" i="1"/>
  <c r="AU1267" i="1"/>
  <c r="AQ1080" i="1"/>
  <c r="AR1080" i="1"/>
  <c r="AS1080" i="1"/>
  <c r="AT1080" i="1"/>
  <c r="AU1080" i="1"/>
  <c r="AQ2317" i="1"/>
  <c r="AR2317" i="1"/>
  <c r="AS2317" i="1"/>
  <c r="AT2317" i="1"/>
  <c r="AU2317" i="1"/>
  <c r="AQ17" i="1"/>
  <c r="AR17" i="1"/>
  <c r="AS17" i="1"/>
  <c r="AT17" i="1"/>
  <c r="AU17" i="1"/>
  <c r="AQ1816" i="1"/>
  <c r="AR1816" i="1"/>
  <c r="AS1816" i="1"/>
  <c r="AT1816" i="1"/>
  <c r="AU1816" i="1"/>
  <c r="AQ1800" i="1"/>
  <c r="AR1800" i="1"/>
  <c r="AS1800" i="1"/>
  <c r="AT1800" i="1"/>
  <c r="AU1800" i="1"/>
  <c r="AQ1799" i="1"/>
  <c r="AR1799" i="1"/>
  <c r="AS1799" i="1"/>
  <c r="AT1799" i="1"/>
  <c r="AU1799" i="1"/>
  <c r="AQ859" i="1"/>
  <c r="AR859" i="1"/>
  <c r="AS859" i="1"/>
  <c r="AT859" i="1"/>
  <c r="AU859" i="1"/>
  <c r="AQ1793" i="1"/>
  <c r="AR1793" i="1"/>
  <c r="AS1793" i="1"/>
  <c r="AT1793" i="1"/>
  <c r="AU1793" i="1"/>
  <c r="AQ783" i="1"/>
  <c r="AR783" i="1"/>
  <c r="AS783" i="1"/>
  <c r="AT783" i="1"/>
  <c r="AU783" i="1"/>
  <c r="AQ789" i="1"/>
  <c r="AR789" i="1"/>
  <c r="AS789" i="1"/>
  <c r="AT789" i="1"/>
  <c r="AU789" i="1"/>
  <c r="AQ1221" i="1"/>
  <c r="AR1221" i="1"/>
  <c r="AS1221" i="1"/>
  <c r="AT1221" i="1"/>
  <c r="AU1221" i="1"/>
  <c r="AQ1220" i="1"/>
  <c r="AR1220" i="1"/>
  <c r="AS1220" i="1"/>
  <c r="AT1220" i="1"/>
  <c r="AU1220" i="1"/>
  <c r="AQ2944" i="1"/>
  <c r="AR2944" i="1"/>
  <c r="AS2944" i="1"/>
  <c r="AT2944" i="1"/>
  <c r="AU2944" i="1"/>
  <c r="AQ2946" i="1"/>
  <c r="AR2946" i="1"/>
  <c r="AS2946" i="1"/>
  <c r="AT2946" i="1"/>
  <c r="AU2946" i="1"/>
  <c r="AQ350" i="1"/>
  <c r="AR350" i="1"/>
  <c r="AS350" i="1"/>
  <c r="AT350" i="1"/>
  <c r="AV350" i="1" s="1"/>
  <c r="AU350" i="1"/>
  <c r="AQ349" i="1"/>
  <c r="AR349" i="1"/>
  <c r="AS349" i="1"/>
  <c r="AT349" i="1"/>
  <c r="AV349" i="1" s="1"/>
  <c r="AU349" i="1"/>
  <c r="AQ2587" i="1"/>
  <c r="AR2587" i="1"/>
  <c r="AS2587" i="1"/>
  <c r="AT2587" i="1"/>
  <c r="AU2587" i="1"/>
  <c r="AQ1818" i="1"/>
  <c r="AR1818" i="1"/>
  <c r="AS1818" i="1"/>
  <c r="AT1818" i="1"/>
  <c r="AU1818" i="1"/>
  <c r="AQ2947" i="1"/>
  <c r="AR2947" i="1"/>
  <c r="AS2947" i="1"/>
  <c r="AT2947" i="1"/>
  <c r="AU2947" i="1"/>
  <c r="AQ2686" i="1"/>
  <c r="AR2686" i="1"/>
  <c r="AS2686" i="1"/>
  <c r="AT2686" i="1"/>
  <c r="AU2686" i="1"/>
  <c r="AQ1261" i="1"/>
  <c r="AR1261" i="1"/>
  <c r="AS1261" i="1"/>
  <c r="AT1261" i="1"/>
  <c r="AU1261" i="1"/>
  <c r="AQ2691" i="1"/>
  <c r="AR2691" i="1"/>
  <c r="AS2691" i="1"/>
  <c r="AT2691" i="1"/>
  <c r="AU2691" i="1"/>
  <c r="AQ2980" i="1"/>
  <c r="AR2980" i="1"/>
  <c r="AS2980" i="1"/>
  <c r="AT2980" i="1"/>
  <c r="AU2980" i="1"/>
  <c r="AQ2214" i="1"/>
  <c r="AR2214" i="1"/>
  <c r="AS2214" i="1"/>
  <c r="AT2214" i="1"/>
  <c r="AU2214" i="1"/>
  <c r="AQ1785" i="1"/>
  <c r="AZ1785" i="1" s="1"/>
  <c r="BA1785" i="1" s="1"/>
  <c r="BB1785" i="1" s="1"/>
  <c r="AR1785" i="1"/>
  <c r="AS1785" i="1"/>
  <c r="AT1785" i="1"/>
  <c r="AU1785" i="1"/>
  <c r="AQ538" i="1"/>
  <c r="AZ538" i="1" s="1"/>
  <c r="BA538" i="1" s="1"/>
  <c r="BB538" i="1" s="1"/>
  <c r="AR538" i="1"/>
  <c r="AS538" i="1"/>
  <c r="AT538" i="1"/>
  <c r="AU538" i="1"/>
  <c r="AQ375" i="1"/>
  <c r="AZ375" i="1" s="1"/>
  <c r="BA375" i="1" s="1"/>
  <c r="BB375" i="1" s="1"/>
  <c r="AR375" i="1"/>
  <c r="AS375" i="1"/>
  <c r="AT375" i="1"/>
  <c r="AU375" i="1"/>
  <c r="AQ376" i="1"/>
  <c r="AZ376" i="1" s="1"/>
  <c r="BA376" i="1" s="1"/>
  <c r="BB376" i="1" s="1"/>
  <c r="AR376" i="1"/>
  <c r="AS376" i="1"/>
  <c r="AT376" i="1"/>
  <c r="AU376" i="1"/>
  <c r="AQ378" i="1"/>
  <c r="AZ378" i="1" s="1"/>
  <c r="BA378" i="1" s="1"/>
  <c r="BB378" i="1" s="1"/>
  <c r="AR378" i="1"/>
  <c r="AS378" i="1"/>
  <c r="AT378" i="1"/>
  <c r="AU378" i="1"/>
  <c r="AQ2868" i="1"/>
  <c r="AZ2868" i="1" s="1"/>
  <c r="BA2868" i="1" s="1"/>
  <c r="BB2868" i="1" s="1"/>
  <c r="AR2868" i="1"/>
  <c r="AS2868" i="1"/>
  <c r="AT2868" i="1"/>
  <c r="AU2868" i="1"/>
  <c r="AQ2867" i="1"/>
  <c r="AZ2867" i="1" s="1"/>
  <c r="BA2867" i="1" s="1"/>
  <c r="BB2867" i="1" s="1"/>
  <c r="AR2867" i="1"/>
  <c r="AS2867" i="1"/>
  <c r="AT2867" i="1"/>
  <c r="AU2867" i="1"/>
  <c r="AQ2865" i="1"/>
  <c r="AZ2865" i="1" s="1"/>
  <c r="BA2865" i="1" s="1"/>
  <c r="BB2865" i="1" s="1"/>
  <c r="AR2865" i="1"/>
  <c r="AS2865" i="1"/>
  <c r="AT2865" i="1"/>
  <c r="AU2865" i="1"/>
  <c r="AQ2866" i="1"/>
  <c r="AZ2866" i="1" s="1"/>
  <c r="BA2866" i="1" s="1"/>
  <c r="BB2866" i="1" s="1"/>
  <c r="AR2866" i="1"/>
  <c r="AS2866" i="1"/>
  <c r="AT2866" i="1"/>
  <c r="AU2866" i="1"/>
  <c r="AQ76" i="1"/>
  <c r="AZ76" i="1" s="1"/>
  <c r="BA76" i="1" s="1"/>
  <c r="BB76" i="1" s="1"/>
  <c r="AR76" i="1"/>
  <c r="AS76" i="1"/>
  <c r="AT76" i="1"/>
  <c r="AU76" i="1"/>
  <c r="AQ580" i="1"/>
  <c r="AZ580" i="1" s="1"/>
  <c r="BA580" i="1" s="1"/>
  <c r="BB580" i="1" s="1"/>
  <c r="AR580" i="1"/>
  <c r="AS580" i="1"/>
  <c r="AT580" i="1"/>
  <c r="AU580" i="1"/>
  <c r="AQ1223" i="1"/>
  <c r="AZ1223" i="1" s="1"/>
  <c r="BA1223" i="1" s="1"/>
  <c r="BB1223" i="1" s="1"/>
  <c r="AR1223" i="1"/>
  <c r="AS1223" i="1"/>
  <c r="AT1223" i="1"/>
  <c r="AU1223" i="1"/>
  <c r="AQ1449" i="1"/>
  <c r="AZ1449" i="1" s="1"/>
  <c r="BA1449" i="1" s="1"/>
  <c r="BB1449" i="1" s="1"/>
  <c r="AR1449" i="1"/>
  <c r="AS1449" i="1"/>
  <c r="AT1449" i="1"/>
  <c r="AU1449" i="1"/>
  <c r="AQ1670" i="1"/>
  <c r="AZ1670" i="1" s="1"/>
  <c r="BA1670" i="1" s="1"/>
  <c r="BB1670" i="1" s="1"/>
  <c r="AR1670" i="1"/>
  <c r="AS1670" i="1"/>
  <c r="AT1670" i="1"/>
  <c r="AU1670" i="1"/>
  <c r="AQ1671" i="1"/>
  <c r="AZ1671" i="1" s="1"/>
  <c r="BA1671" i="1" s="1"/>
  <c r="BB1671" i="1" s="1"/>
  <c r="AR1671" i="1"/>
  <c r="AS1671" i="1"/>
  <c r="AT1671" i="1"/>
  <c r="AU1671" i="1"/>
  <c r="AQ1796" i="1"/>
  <c r="AZ1796" i="1" s="1"/>
  <c r="BA1796" i="1" s="1"/>
  <c r="BB1796" i="1" s="1"/>
  <c r="AR1796" i="1"/>
  <c r="AS1796" i="1"/>
  <c r="AT1796" i="1"/>
  <c r="AU1796" i="1"/>
  <c r="AQ2952" i="1"/>
  <c r="AZ2952" i="1" s="1"/>
  <c r="BA2952" i="1" s="1"/>
  <c r="BB2952" i="1" s="1"/>
  <c r="AR2952" i="1"/>
  <c r="AS2952" i="1"/>
  <c r="AT2952" i="1"/>
  <c r="AU2952" i="1"/>
  <c r="AQ2949" i="1"/>
  <c r="AZ2949" i="1" s="1"/>
  <c r="BA2949" i="1" s="1"/>
  <c r="BB2949" i="1" s="1"/>
  <c r="AR2949" i="1"/>
  <c r="AS2949" i="1"/>
  <c r="AT2949" i="1"/>
  <c r="AU2949" i="1"/>
  <c r="AQ418" i="1"/>
  <c r="AZ418" i="1" s="1"/>
  <c r="BA418" i="1" s="1"/>
  <c r="BB418" i="1" s="1"/>
  <c r="AR418" i="1"/>
  <c r="AS418" i="1"/>
  <c r="AT418" i="1"/>
  <c r="AU418" i="1"/>
  <c r="AQ380" i="1"/>
  <c r="AZ380" i="1" s="1"/>
  <c r="BA380" i="1" s="1"/>
  <c r="BB380" i="1" s="1"/>
  <c r="AR380" i="1"/>
  <c r="AS380" i="1"/>
  <c r="AT380" i="1"/>
  <c r="AU380" i="1"/>
  <c r="AQ387" i="1"/>
  <c r="AZ387" i="1" s="1"/>
  <c r="BA387" i="1" s="1"/>
  <c r="BB387" i="1" s="1"/>
  <c r="AR387" i="1"/>
  <c r="AS387" i="1"/>
  <c r="AT387" i="1"/>
  <c r="AU387" i="1"/>
  <c r="AQ1218" i="1"/>
  <c r="AZ1218" i="1" s="1"/>
  <c r="BA1218" i="1" s="1"/>
  <c r="BB1218" i="1" s="1"/>
  <c r="AR1218" i="1"/>
  <c r="AS1218" i="1"/>
  <c r="AT1218" i="1"/>
  <c r="AU1218" i="1"/>
  <c r="AQ1219" i="1"/>
  <c r="AZ1219" i="1" s="1"/>
  <c r="BA1219" i="1" s="1"/>
  <c r="BB1219" i="1" s="1"/>
  <c r="AR1219" i="1"/>
  <c r="AS1219" i="1"/>
  <c r="AT1219" i="1"/>
  <c r="AU1219" i="1"/>
  <c r="AQ1217" i="1"/>
  <c r="AZ1217" i="1" s="1"/>
  <c r="BA1217" i="1" s="1"/>
  <c r="BB1217" i="1" s="1"/>
  <c r="AR1217" i="1"/>
  <c r="AS1217" i="1"/>
  <c r="AT1217" i="1"/>
  <c r="AU1217" i="1"/>
  <c r="AQ1216" i="1"/>
  <c r="AZ1216" i="1" s="1"/>
  <c r="BA1216" i="1" s="1"/>
  <c r="BB1216" i="1" s="1"/>
  <c r="AR1216" i="1"/>
  <c r="AS1216" i="1"/>
  <c r="AT1216" i="1"/>
  <c r="AU1216" i="1"/>
  <c r="AQ1447" i="1"/>
  <c r="AZ1447" i="1" s="1"/>
  <c r="BA1447" i="1" s="1"/>
  <c r="AR1447" i="1"/>
  <c r="AS1447" i="1"/>
  <c r="AT1447" i="1"/>
  <c r="AU1447" i="1"/>
  <c r="AQ2308" i="1"/>
  <c r="AZ2308" i="1" s="1"/>
  <c r="BA2308" i="1" s="1"/>
  <c r="BB2308" i="1" s="1"/>
  <c r="AR2308" i="1"/>
  <c r="AS2308" i="1"/>
  <c r="AT2308" i="1"/>
  <c r="AU2308" i="1"/>
  <c r="AQ2592" i="1"/>
  <c r="AZ2592" i="1" s="1"/>
  <c r="BA2592" i="1" s="1"/>
  <c r="BB2592" i="1" s="1"/>
  <c r="AR2592" i="1"/>
  <c r="AS2592" i="1"/>
  <c r="AT2592" i="1"/>
  <c r="AU2592" i="1"/>
  <c r="AQ1197" i="1"/>
  <c r="AZ1197" i="1" s="1"/>
  <c r="BA1197" i="1" s="1"/>
  <c r="BB1197" i="1" s="1"/>
  <c r="AR1197" i="1"/>
  <c r="AS1197" i="1"/>
  <c r="AT1197" i="1"/>
  <c r="AU1197" i="1"/>
  <c r="AQ1397" i="1"/>
  <c r="AZ1397" i="1" s="1"/>
  <c r="BA1397" i="1" s="1"/>
  <c r="BB1397" i="1" s="1"/>
  <c r="AR1397" i="1"/>
  <c r="AS1397" i="1"/>
  <c r="AT1397" i="1"/>
  <c r="AU1397" i="1"/>
  <c r="AQ1824" i="1"/>
  <c r="AZ1824" i="1" s="1"/>
  <c r="BA1824" i="1" s="1"/>
  <c r="BB1824" i="1" s="1"/>
  <c r="AR1824" i="1"/>
  <c r="AS1824" i="1"/>
  <c r="AT1824" i="1"/>
  <c r="AU1824" i="1"/>
  <c r="AQ1822" i="1"/>
  <c r="AZ1822" i="1" s="1"/>
  <c r="BA1822" i="1" s="1"/>
  <c r="BB1822" i="1" s="1"/>
  <c r="AR1822" i="1"/>
  <c r="AS1822" i="1"/>
  <c r="AT1822" i="1"/>
  <c r="AU1822" i="1"/>
  <c r="AQ1823" i="1"/>
  <c r="AZ1823" i="1" s="1"/>
  <c r="BA1823" i="1" s="1"/>
  <c r="BB1823" i="1" s="1"/>
  <c r="AR1823" i="1"/>
  <c r="AS1823" i="1"/>
  <c r="AT1823" i="1"/>
  <c r="AU1823" i="1"/>
  <c r="AQ1825" i="1"/>
  <c r="AZ1825" i="1" s="1"/>
  <c r="BA1825" i="1" s="1"/>
  <c r="BB1825" i="1" s="1"/>
  <c r="AR1825" i="1"/>
  <c r="AS1825" i="1"/>
  <c r="AT1825" i="1"/>
  <c r="AU1825" i="1"/>
  <c r="AQ1821" i="1"/>
  <c r="AZ1821" i="1" s="1"/>
  <c r="BA1821" i="1" s="1"/>
  <c r="BB1821" i="1" s="1"/>
  <c r="AR1821" i="1"/>
  <c r="AS1821" i="1"/>
  <c r="AT1821" i="1"/>
  <c r="AU1821" i="1"/>
  <c r="AQ428" i="1"/>
  <c r="AZ428" i="1" s="1"/>
  <c r="BA428" i="1" s="1"/>
  <c r="BB428" i="1" s="1"/>
  <c r="AR428" i="1"/>
  <c r="AS428" i="1"/>
  <c r="AT428" i="1"/>
  <c r="AU428" i="1"/>
  <c r="AQ13" i="1"/>
  <c r="AZ13" i="1" s="1"/>
  <c r="BA13" i="1" s="1"/>
  <c r="BB13" i="1" s="1"/>
  <c r="AR13" i="1"/>
  <c r="AS13" i="1"/>
  <c r="AT13" i="1"/>
  <c r="AU13" i="1"/>
  <c r="AQ2869" i="1"/>
  <c r="AZ2869" i="1" s="1"/>
  <c r="BA2869" i="1" s="1"/>
  <c r="BB2869" i="1" s="1"/>
  <c r="AR2869" i="1"/>
  <c r="AS2869" i="1"/>
  <c r="AT2869" i="1"/>
  <c r="AU2869" i="1"/>
  <c r="AQ2870" i="1"/>
  <c r="AZ2870" i="1" s="1"/>
  <c r="BA2870" i="1" s="1"/>
  <c r="BB2870" i="1" s="1"/>
  <c r="AR2870" i="1"/>
  <c r="AS2870" i="1"/>
  <c r="AT2870" i="1"/>
  <c r="AU2870" i="1"/>
  <c r="AQ2871" i="1"/>
  <c r="AZ2871" i="1" s="1"/>
  <c r="BA2871" i="1" s="1"/>
  <c r="BB2871" i="1" s="1"/>
  <c r="AR2871" i="1"/>
  <c r="AS2871" i="1"/>
  <c r="AT2871" i="1"/>
  <c r="AU2871" i="1"/>
  <c r="AQ1228" i="1"/>
  <c r="AZ1228" i="1" s="1"/>
  <c r="BA1228" i="1" s="1"/>
  <c r="BB1228" i="1" s="1"/>
  <c r="AR1228" i="1"/>
  <c r="AS1228" i="1"/>
  <c r="AT1228" i="1"/>
  <c r="AU1228" i="1"/>
  <c r="AQ1226" i="1"/>
  <c r="AZ1226" i="1" s="1"/>
  <c r="BA1226" i="1" s="1"/>
  <c r="BB1226" i="1" s="1"/>
  <c r="AR1226" i="1"/>
  <c r="AS1226" i="1"/>
  <c r="AT1226" i="1"/>
  <c r="AU1226" i="1"/>
  <c r="AQ1227" i="1"/>
  <c r="AZ1227" i="1" s="1"/>
  <c r="BA1227" i="1" s="1"/>
  <c r="BB1227" i="1" s="1"/>
  <c r="AR1227" i="1"/>
  <c r="AS1227" i="1"/>
  <c r="AT1227" i="1"/>
  <c r="AU1227" i="1"/>
  <c r="AQ2658" i="1"/>
  <c r="AZ2658" i="1" s="1"/>
  <c r="BA2658" i="1" s="1"/>
  <c r="BB2658" i="1" s="1"/>
  <c r="AR2658" i="1"/>
  <c r="AS2658" i="1"/>
  <c r="AT2658" i="1"/>
  <c r="AU2658" i="1"/>
  <c r="AQ1744" i="1"/>
  <c r="AZ1744" i="1" s="1"/>
  <c r="BA1744" i="1" s="1"/>
  <c r="BB1744" i="1" s="1"/>
  <c r="AR1744" i="1"/>
  <c r="AS1744" i="1"/>
  <c r="AT1744" i="1"/>
  <c r="AU1744" i="1"/>
  <c r="AQ1737" i="1"/>
  <c r="AZ1737" i="1" s="1"/>
  <c r="BA1737" i="1" s="1"/>
  <c r="BB1737" i="1" s="1"/>
  <c r="AR1737" i="1"/>
  <c r="AS1737" i="1"/>
  <c r="AT1737" i="1"/>
  <c r="AU1737" i="1"/>
  <c r="AQ1195" i="1"/>
  <c r="AZ1195" i="1" s="1"/>
  <c r="BA1195" i="1" s="1"/>
  <c r="BB1195" i="1" s="1"/>
  <c r="AR1195" i="1"/>
  <c r="AS1195" i="1"/>
  <c r="AT1195" i="1"/>
  <c r="AU1195" i="1"/>
  <c r="AQ437" i="1"/>
  <c r="AZ437" i="1" s="1"/>
  <c r="BA437" i="1" s="1"/>
  <c r="BB437" i="1" s="1"/>
  <c r="AR437" i="1"/>
  <c r="AS437" i="1"/>
  <c r="AT437" i="1"/>
  <c r="AU437" i="1"/>
  <c r="AQ1451" i="1"/>
  <c r="AZ1451" i="1" s="1"/>
  <c r="BA1451" i="1" s="1"/>
  <c r="BB1451" i="1" s="1"/>
  <c r="AR1451" i="1"/>
  <c r="AS1451" i="1"/>
  <c r="AT1451" i="1"/>
  <c r="AU1451" i="1"/>
  <c r="AQ2572" i="1"/>
  <c r="AZ2572" i="1" s="1"/>
  <c r="BA2572" i="1" s="1"/>
  <c r="BB2572" i="1" s="1"/>
  <c r="AR2572" i="1"/>
  <c r="AS2572" i="1"/>
  <c r="AT2572" i="1"/>
  <c r="AU2572" i="1"/>
  <c r="AQ337" i="1"/>
  <c r="AZ337" i="1" s="1"/>
  <c r="BA337" i="1" s="1"/>
  <c r="BB337" i="1" s="1"/>
  <c r="AR337" i="1"/>
  <c r="AS337" i="1"/>
  <c r="AT337" i="1"/>
  <c r="AU337" i="1"/>
  <c r="AQ1224" i="1"/>
  <c r="AZ1224" i="1" s="1"/>
  <c r="BA1224" i="1" s="1"/>
  <c r="BB1224" i="1" s="1"/>
  <c r="AR1224" i="1"/>
  <c r="AS1224" i="1"/>
  <c r="AT1224" i="1"/>
  <c r="AU1224" i="1"/>
  <c r="AQ1222" i="1"/>
  <c r="AZ1222" i="1" s="1"/>
  <c r="BA1222" i="1" s="1"/>
  <c r="BB1222" i="1" s="1"/>
  <c r="AR1222" i="1"/>
  <c r="AS1222" i="1"/>
  <c r="AT1222" i="1"/>
  <c r="AU1222" i="1"/>
  <c r="AQ2660" i="1"/>
  <c r="AZ2660" i="1" s="1"/>
  <c r="BA2660" i="1" s="1"/>
  <c r="BB2660" i="1" s="1"/>
  <c r="AR2660" i="1"/>
  <c r="AS2660" i="1"/>
  <c r="AT2660" i="1"/>
  <c r="AU2660" i="1"/>
  <c r="AQ581" i="1"/>
  <c r="AZ581" i="1" s="1"/>
  <c r="BA581" i="1" s="1"/>
  <c r="BB581" i="1" s="1"/>
  <c r="AR581" i="1"/>
  <c r="AS581" i="1"/>
  <c r="AT581" i="1"/>
  <c r="AU581" i="1"/>
  <c r="AQ584" i="1"/>
  <c r="AZ584" i="1" s="1"/>
  <c r="BA584" i="1" s="1"/>
  <c r="BB584" i="1" s="1"/>
  <c r="AR584" i="1"/>
  <c r="AS584" i="1"/>
  <c r="AT584" i="1"/>
  <c r="AU584" i="1"/>
  <c r="AQ392" i="1"/>
  <c r="AZ392" i="1" s="1"/>
  <c r="BA392" i="1" s="1"/>
  <c r="BB392" i="1" s="1"/>
  <c r="AR392" i="1"/>
  <c r="AS392" i="1"/>
  <c r="AT392" i="1"/>
  <c r="AU392" i="1"/>
  <c r="AQ823" i="1"/>
  <c r="AZ823" i="1" s="1"/>
  <c r="BA823" i="1" s="1"/>
  <c r="BB823" i="1" s="1"/>
  <c r="AR823" i="1"/>
  <c r="AS823" i="1"/>
  <c r="AT823" i="1"/>
  <c r="AU823" i="1"/>
  <c r="AQ824" i="1"/>
  <c r="AZ824" i="1" s="1"/>
  <c r="BA824" i="1" s="1"/>
  <c r="BB824" i="1" s="1"/>
  <c r="AR824" i="1"/>
  <c r="AS824" i="1"/>
  <c r="AT824" i="1"/>
  <c r="AU824" i="1"/>
  <c r="AQ825" i="1"/>
  <c r="AZ825" i="1" s="1"/>
  <c r="BA825" i="1" s="1"/>
  <c r="BB825" i="1" s="1"/>
  <c r="AR825" i="1"/>
  <c r="AS825" i="1"/>
  <c r="AT825" i="1"/>
  <c r="AU825" i="1"/>
  <c r="AQ826" i="1"/>
  <c r="AZ826" i="1" s="1"/>
  <c r="BA826" i="1" s="1"/>
  <c r="BB826" i="1" s="1"/>
  <c r="AR826" i="1"/>
  <c r="AS826" i="1"/>
  <c r="AT826" i="1"/>
  <c r="AU826" i="1"/>
  <c r="AQ2979" i="1"/>
  <c r="AZ2979" i="1" s="1"/>
  <c r="BA2979" i="1" s="1"/>
  <c r="BB2979" i="1" s="1"/>
  <c r="AR2979" i="1"/>
  <c r="AS2979" i="1"/>
  <c r="AT2979" i="1"/>
  <c r="AU2979" i="1"/>
  <c r="AQ2299" i="1"/>
  <c r="AZ2299" i="1" s="1"/>
  <c r="BA2299" i="1" s="1"/>
  <c r="BB2299" i="1" s="1"/>
  <c r="AR2299" i="1"/>
  <c r="AS2299" i="1"/>
  <c r="AT2299" i="1"/>
  <c r="AU2299" i="1"/>
  <c r="AQ2300" i="1"/>
  <c r="AZ2300" i="1" s="1"/>
  <c r="BA2300" i="1" s="1"/>
  <c r="BB2300" i="1" s="1"/>
  <c r="AR2300" i="1"/>
  <c r="AS2300" i="1"/>
  <c r="AT2300" i="1"/>
  <c r="AU2300" i="1"/>
  <c r="AQ1238" i="1"/>
  <c r="AZ1238" i="1" s="1"/>
  <c r="BA1238" i="1" s="1"/>
  <c r="AR1238" i="1"/>
  <c r="AS1238" i="1"/>
  <c r="AT1238" i="1"/>
  <c r="AU1238" i="1"/>
  <c r="AQ1237" i="1"/>
  <c r="AZ1237" i="1" s="1"/>
  <c r="BA1237" i="1" s="1"/>
  <c r="AR1237" i="1"/>
  <c r="AS1237" i="1"/>
  <c r="AT1237" i="1"/>
  <c r="AU1237" i="1"/>
  <c r="AQ368" i="1"/>
  <c r="AZ368" i="1" s="1"/>
  <c r="BA368" i="1" s="1"/>
  <c r="BB368" i="1" s="1"/>
  <c r="AR368" i="1"/>
  <c r="AS368" i="1"/>
  <c r="AT368" i="1"/>
  <c r="AU368" i="1"/>
  <c r="AQ1738" i="1"/>
  <c r="AZ1738" i="1" s="1"/>
  <c r="BA1738" i="1" s="1"/>
  <c r="BB1738" i="1" s="1"/>
  <c r="AR1738" i="1"/>
  <c r="AS1738" i="1"/>
  <c r="AT1738" i="1"/>
  <c r="AU1738" i="1"/>
  <c r="AQ1739" i="1"/>
  <c r="AZ1739" i="1" s="1"/>
  <c r="BA1739" i="1" s="1"/>
  <c r="BB1739" i="1" s="1"/>
  <c r="AR1739" i="1"/>
  <c r="AS1739" i="1"/>
  <c r="AT1739" i="1"/>
  <c r="AU1739" i="1"/>
  <c r="AQ423" i="1"/>
  <c r="AZ423" i="1" s="1"/>
  <c r="BA423" i="1" s="1"/>
  <c r="BB423" i="1" s="1"/>
  <c r="AR423" i="1"/>
  <c r="AS423" i="1"/>
  <c r="AT423" i="1"/>
  <c r="AU423" i="1"/>
  <c r="AQ2594" i="1"/>
  <c r="AZ2594" i="1" s="1"/>
  <c r="BA2594" i="1" s="1"/>
  <c r="BB2594" i="1" s="1"/>
  <c r="AR2594" i="1"/>
  <c r="AS2594" i="1"/>
  <c r="AT2594" i="1"/>
  <c r="AU2594" i="1"/>
  <c r="AQ2598" i="1"/>
  <c r="AZ2598" i="1" s="1"/>
  <c r="BA2598" i="1" s="1"/>
  <c r="BB2598" i="1" s="1"/>
  <c r="AR2598" i="1"/>
  <c r="AS2598" i="1"/>
  <c r="AT2598" i="1"/>
  <c r="AU2598" i="1"/>
  <c r="AQ1420" i="1"/>
  <c r="AZ1420" i="1" s="1"/>
  <c r="BA1420" i="1" s="1"/>
  <c r="BB1420" i="1" s="1"/>
  <c r="AR1420" i="1"/>
  <c r="AS1420" i="1"/>
  <c r="AT1420" i="1"/>
  <c r="AU1420" i="1"/>
  <c r="AQ1423" i="1"/>
  <c r="AZ1423" i="1" s="1"/>
  <c r="BA1423" i="1" s="1"/>
  <c r="BB1423" i="1" s="1"/>
  <c r="AR1423" i="1"/>
  <c r="AS1423" i="1"/>
  <c r="AT1423" i="1"/>
  <c r="AU1423" i="1"/>
  <c r="AQ1425" i="1"/>
  <c r="AZ1425" i="1" s="1"/>
  <c r="BA1425" i="1" s="1"/>
  <c r="BB1425" i="1" s="1"/>
  <c r="AR1425" i="1"/>
  <c r="AS1425" i="1"/>
  <c r="AT1425" i="1"/>
  <c r="AU1425" i="1"/>
  <c r="AQ2846" i="1"/>
  <c r="AZ2846" i="1" s="1"/>
  <c r="BA2846" i="1" s="1"/>
  <c r="AR2846" i="1"/>
  <c r="AS2846" i="1"/>
  <c r="AT2846" i="1"/>
  <c r="AU2846" i="1"/>
  <c r="AQ2850" i="1"/>
  <c r="AZ2850" i="1" s="1"/>
  <c r="BA2850" i="1" s="1"/>
  <c r="BB2850" i="1" s="1"/>
  <c r="AR2850" i="1"/>
  <c r="AS2850" i="1"/>
  <c r="AT2850" i="1"/>
  <c r="AU2850" i="1"/>
  <c r="AQ345" i="1"/>
  <c r="AZ345" i="1" s="1"/>
  <c r="BA345" i="1" s="1"/>
  <c r="BB345" i="1" s="1"/>
  <c r="AR345" i="1"/>
  <c r="AS345" i="1"/>
  <c r="AT345" i="1"/>
  <c r="AU345" i="1"/>
  <c r="AQ346" i="1"/>
  <c r="AZ346" i="1" s="1"/>
  <c r="BA346" i="1" s="1"/>
  <c r="BB346" i="1" s="1"/>
  <c r="AR346" i="1"/>
  <c r="AS346" i="1"/>
  <c r="AT346" i="1"/>
  <c r="AU346" i="1"/>
  <c r="AQ438" i="1"/>
  <c r="AZ438" i="1" s="1"/>
  <c r="BA438" i="1" s="1"/>
  <c r="BB438" i="1" s="1"/>
  <c r="AR438" i="1"/>
  <c r="AS438" i="1"/>
  <c r="AT438" i="1"/>
  <c r="AU438" i="1"/>
  <c r="AQ2703" i="1"/>
  <c r="AZ2703" i="1" s="1"/>
  <c r="BA2703" i="1" s="1"/>
  <c r="BB2703" i="1" s="1"/>
  <c r="AR2703" i="1"/>
  <c r="AS2703" i="1"/>
  <c r="AT2703" i="1"/>
  <c r="AU2703" i="1"/>
  <c r="AQ2702" i="1"/>
  <c r="AZ2702" i="1" s="1"/>
  <c r="BA2702" i="1" s="1"/>
  <c r="BB2702" i="1" s="1"/>
  <c r="AR2702" i="1"/>
  <c r="AS2702" i="1"/>
  <c r="AT2702" i="1"/>
  <c r="AU2702" i="1"/>
  <c r="AQ2705" i="1"/>
  <c r="AZ2705" i="1" s="1"/>
  <c r="BA2705" i="1" s="1"/>
  <c r="BB2705" i="1" s="1"/>
  <c r="AR2705" i="1"/>
  <c r="AS2705" i="1"/>
  <c r="AT2705" i="1"/>
  <c r="AU2705" i="1"/>
  <c r="AQ2704" i="1"/>
  <c r="AZ2704" i="1" s="1"/>
  <c r="BA2704" i="1" s="1"/>
  <c r="BB2704" i="1" s="1"/>
  <c r="AR2704" i="1"/>
  <c r="AS2704" i="1"/>
  <c r="AT2704" i="1"/>
  <c r="AU2704" i="1"/>
  <c r="AQ1225" i="1"/>
  <c r="AZ1225" i="1" s="1"/>
  <c r="BA1225" i="1" s="1"/>
  <c r="BB1225" i="1" s="1"/>
  <c r="AR1225" i="1"/>
  <c r="AS1225" i="1"/>
  <c r="AT1225" i="1"/>
  <c r="AU1225" i="1"/>
  <c r="AQ338" i="1"/>
  <c r="AZ338" i="1" s="1"/>
  <c r="BA338" i="1" s="1"/>
  <c r="BB338" i="1" s="1"/>
  <c r="AR338" i="1"/>
  <c r="AS338" i="1"/>
  <c r="AT338" i="1"/>
  <c r="AU338" i="1"/>
  <c r="AQ1452" i="1"/>
  <c r="AZ1452" i="1" s="1"/>
  <c r="BA1452" i="1" s="1"/>
  <c r="BB1452" i="1" s="1"/>
  <c r="AR1452" i="1"/>
  <c r="AS1452" i="1"/>
  <c r="AT1452" i="1"/>
  <c r="AU1452" i="1"/>
  <c r="AQ1215" i="1"/>
  <c r="AZ1215" i="1" s="1"/>
  <c r="BA1215" i="1" s="1"/>
  <c r="BB1215" i="1" s="1"/>
  <c r="AR1215" i="1"/>
  <c r="AS1215" i="1"/>
  <c r="AT1215" i="1"/>
  <c r="AU1215" i="1"/>
  <c r="AQ2296" i="1"/>
  <c r="AZ2296" i="1" s="1"/>
  <c r="BA2296" i="1" s="1"/>
  <c r="BB2296" i="1" s="1"/>
  <c r="AR2296" i="1"/>
  <c r="AS2296" i="1"/>
  <c r="AT2296" i="1"/>
  <c r="AU2296" i="1"/>
  <c r="AQ2293" i="1"/>
  <c r="AZ2293" i="1" s="1"/>
  <c r="BA2293" i="1" s="1"/>
  <c r="BB2293" i="1" s="1"/>
  <c r="AR2293" i="1"/>
  <c r="AS2293" i="1"/>
  <c r="AT2293" i="1"/>
  <c r="AU2293" i="1"/>
  <c r="AQ2286" i="1"/>
  <c r="AZ2286" i="1" s="1"/>
  <c r="BA2286" i="1" s="1"/>
  <c r="BB2286" i="1" s="1"/>
  <c r="AR2286" i="1"/>
  <c r="AS2286" i="1"/>
  <c r="AT2286" i="1"/>
  <c r="AU2286" i="1"/>
  <c r="AQ1419" i="1"/>
  <c r="AZ1419" i="1" s="1"/>
  <c r="BA1419" i="1" s="1"/>
  <c r="BB1419" i="1" s="1"/>
  <c r="AR1419" i="1"/>
  <c r="AS1419" i="1"/>
  <c r="AT1419" i="1"/>
  <c r="AU1419" i="1"/>
  <c r="AQ1418" i="1"/>
  <c r="AZ1418" i="1" s="1"/>
  <c r="BA1418" i="1" s="1"/>
  <c r="BB1418" i="1" s="1"/>
  <c r="AR1418" i="1"/>
  <c r="AS1418" i="1"/>
  <c r="AT1418" i="1"/>
  <c r="AU1418" i="1"/>
  <c r="AQ1417" i="1"/>
  <c r="AZ1417" i="1" s="1"/>
  <c r="BA1417" i="1" s="1"/>
  <c r="BB1417" i="1" s="1"/>
  <c r="AR1417" i="1"/>
  <c r="AS1417" i="1"/>
  <c r="AT1417" i="1"/>
  <c r="AU1417" i="1"/>
  <c r="AQ1421" i="1"/>
  <c r="AZ1421" i="1" s="1"/>
  <c r="BA1421" i="1" s="1"/>
  <c r="BB1421" i="1" s="1"/>
  <c r="AR1421" i="1"/>
  <c r="AS1421" i="1"/>
  <c r="AT1421" i="1"/>
  <c r="AU1421" i="1"/>
  <c r="AQ1416" i="1"/>
  <c r="AZ1416" i="1" s="1"/>
  <c r="BA1416" i="1" s="1"/>
  <c r="BB1416" i="1" s="1"/>
  <c r="AR1416" i="1"/>
  <c r="AS1416" i="1"/>
  <c r="AT1416" i="1"/>
  <c r="AU1416" i="1"/>
  <c r="AQ2734" i="1"/>
  <c r="AZ2734" i="1" s="1"/>
  <c r="BA2734" i="1" s="1"/>
  <c r="BB2734" i="1" s="1"/>
  <c r="AR2734" i="1"/>
  <c r="AS2734" i="1"/>
  <c r="AT2734" i="1"/>
  <c r="AU2734" i="1"/>
  <c r="AQ1672" i="1"/>
  <c r="AZ1672" i="1" s="1"/>
  <c r="BA1672" i="1" s="1"/>
  <c r="BB1672" i="1" s="1"/>
  <c r="AR1672" i="1"/>
  <c r="AS1672" i="1"/>
  <c r="AT1672" i="1"/>
  <c r="AU1672" i="1"/>
  <c r="AQ1669" i="1"/>
  <c r="AZ1669" i="1" s="1"/>
  <c r="BA1669" i="1" s="1"/>
  <c r="BB1669" i="1" s="1"/>
  <c r="AR1669" i="1"/>
  <c r="AS1669" i="1"/>
  <c r="AT1669" i="1"/>
  <c r="AU1669" i="1"/>
  <c r="AQ403" i="1"/>
  <c r="AZ403" i="1" s="1"/>
  <c r="BA403" i="1" s="1"/>
  <c r="BB403" i="1" s="1"/>
  <c r="AR403" i="1"/>
  <c r="AS403" i="1"/>
  <c r="AT403" i="1"/>
  <c r="AV403" i="1" s="1"/>
  <c r="AU403" i="1"/>
  <c r="AQ401" i="1"/>
  <c r="AZ401" i="1" s="1"/>
  <c r="BA401" i="1" s="1"/>
  <c r="BB401" i="1" s="1"/>
  <c r="AR401" i="1"/>
  <c r="AS401" i="1"/>
  <c r="AT401" i="1"/>
  <c r="AV401" i="1" s="1"/>
  <c r="AU401" i="1"/>
  <c r="AQ386" i="1"/>
  <c r="AZ386" i="1" s="1"/>
  <c r="BA386" i="1" s="1"/>
  <c r="BB386" i="1" s="1"/>
  <c r="AR386" i="1"/>
  <c r="AS386" i="1"/>
  <c r="AT386" i="1"/>
  <c r="AU386" i="1"/>
  <c r="AQ1255" i="1"/>
  <c r="AZ1255" i="1" s="1"/>
  <c r="BA1255" i="1" s="1"/>
  <c r="BB1255" i="1" s="1"/>
  <c r="AR1255" i="1"/>
  <c r="AS1255" i="1"/>
  <c r="AT1255" i="1"/>
  <c r="AU1255" i="1"/>
  <c r="AQ2649" i="1"/>
  <c r="AZ2649" i="1" s="1"/>
  <c r="BA2649" i="1" s="1"/>
  <c r="BB2649" i="1" s="1"/>
  <c r="AR2649" i="1"/>
  <c r="AS2649" i="1"/>
  <c r="AT2649" i="1"/>
  <c r="AU2649" i="1"/>
  <c r="AQ2761" i="1"/>
  <c r="AZ2761" i="1" s="1"/>
  <c r="BA2761" i="1" s="1"/>
  <c r="BB2761" i="1" s="1"/>
  <c r="AR2761" i="1"/>
  <c r="AS2761" i="1"/>
  <c r="AT2761" i="1"/>
  <c r="AU2761" i="1"/>
  <c r="AQ2758" i="1"/>
  <c r="AZ2758" i="1" s="1"/>
  <c r="BA2758" i="1" s="1"/>
  <c r="BB2758" i="1" s="1"/>
  <c r="AR2758" i="1"/>
  <c r="AS2758" i="1"/>
  <c r="AT2758" i="1"/>
  <c r="AU2758" i="1"/>
  <c r="AQ2759" i="1"/>
  <c r="AZ2759" i="1" s="1"/>
  <c r="BA2759" i="1" s="1"/>
  <c r="BB2759" i="1" s="1"/>
  <c r="AR2759" i="1"/>
  <c r="AS2759" i="1"/>
  <c r="AT2759" i="1"/>
  <c r="AU2759" i="1"/>
  <c r="AQ2760" i="1"/>
  <c r="AZ2760" i="1" s="1"/>
  <c r="BA2760" i="1" s="1"/>
  <c r="BB2760" i="1" s="1"/>
  <c r="AR2760" i="1"/>
  <c r="AS2760" i="1"/>
  <c r="AT2760" i="1"/>
  <c r="AU2760" i="1"/>
  <c r="AQ2948" i="1"/>
  <c r="AZ2948" i="1" s="1"/>
  <c r="BA2948" i="1" s="1"/>
  <c r="BB2948" i="1" s="1"/>
  <c r="AR2948" i="1"/>
  <c r="AS2948" i="1"/>
  <c r="AT2948" i="1"/>
  <c r="AU2948" i="1"/>
  <c r="AQ1233" i="1"/>
  <c r="AZ1233" i="1" s="1"/>
  <c r="BA1233" i="1" s="1"/>
  <c r="BB1233" i="1" s="1"/>
  <c r="AR1233" i="1"/>
  <c r="AS1233" i="1"/>
  <c r="AT1233" i="1"/>
  <c r="AU1233" i="1"/>
  <c r="AQ2700" i="1"/>
  <c r="AZ2700" i="1" s="1"/>
  <c r="BA2700" i="1" s="1"/>
  <c r="BB2700" i="1" s="1"/>
  <c r="AR2700" i="1"/>
  <c r="AS2700" i="1"/>
  <c r="AT2700" i="1"/>
  <c r="AU2700" i="1"/>
  <c r="AQ2699" i="1"/>
  <c r="AZ2699" i="1" s="1"/>
  <c r="BA2699" i="1" s="1"/>
  <c r="BB2699" i="1" s="1"/>
  <c r="AR2699" i="1"/>
  <c r="AS2699" i="1"/>
  <c r="AT2699" i="1"/>
  <c r="AU2699" i="1"/>
  <c r="AQ2701" i="1"/>
  <c r="AZ2701" i="1" s="1"/>
  <c r="BA2701" i="1" s="1"/>
  <c r="BB2701" i="1" s="1"/>
  <c r="AR2701" i="1"/>
  <c r="AS2701" i="1"/>
  <c r="AT2701" i="1"/>
  <c r="AU2701" i="1"/>
  <c r="AQ2694" i="1"/>
  <c r="AZ2694" i="1" s="1"/>
  <c r="BA2694" i="1" s="1"/>
  <c r="BB2694" i="1" s="1"/>
  <c r="AR2694" i="1"/>
  <c r="AS2694" i="1"/>
  <c r="AT2694" i="1"/>
  <c r="AU2694" i="1"/>
  <c r="AQ2685" i="1"/>
  <c r="AZ2685" i="1" s="1"/>
  <c r="BA2685" i="1" s="1"/>
  <c r="BB2685" i="1" s="1"/>
  <c r="AR2685" i="1"/>
  <c r="AS2685" i="1"/>
  <c r="AT2685" i="1"/>
  <c r="AU2685" i="1"/>
  <c r="AQ2688" i="1"/>
  <c r="AZ2688" i="1" s="1"/>
  <c r="BA2688" i="1" s="1"/>
  <c r="BB2688" i="1" s="1"/>
  <c r="AR2688" i="1"/>
  <c r="AS2688" i="1"/>
  <c r="AT2688" i="1"/>
  <c r="AU2688" i="1"/>
  <c r="AQ2693" i="1"/>
  <c r="AZ2693" i="1" s="1"/>
  <c r="BA2693" i="1" s="1"/>
  <c r="AR2693" i="1"/>
  <c r="AS2693" i="1"/>
  <c r="AT2693" i="1"/>
  <c r="AU2693" i="1"/>
  <c r="AQ1909" i="1"/>
  <c r="AZ1909" i="1" s="1"/>
  <c r="BA1909" i="1" s="1"/>
  <c r="BB1909" i="1" s="1"/>
  <c r="AR1909" i="1"/>
  <c r="AS1909" i="1"/>
  <c r="AT1909" i="1"/>
  <c r="AU1909" i="1"/>
  <c r="AQ1242" i="1"/>
  <c r="AZ1242" i="1" s="1"/>
  <c r="BA1242" i="1" s="1"/>
  <c r="AR1242" i="1"/>
  <c r="AS1242" i="1"/>
  <c r="AT1242" i="1"/>
  <c r="AU1242" i="1"/>
  <c r="AQ1251" i="1"/>
  <c r="AZ1251" i="1" s="1"/>
  <c r="BA1251" i="1" s="1"/>
  <c r="AR1251" i="1"/>
  <c r="AS1251" i="1"/>
  <c r="AT1251" i="1"/>
  <c r="AU1251" i="1"/>
  <c r="AQ1254" i="1"/>
  <c r="AZ1254" i="1" s="1"/>
  <c r="BA1254" i="1" s="1"/>
  <c r="BB1254" i="1" s="1"/>
  <c r="AR1254" i="1"/>
  <c r="AS1254" i="1"/>
  <c r="AT1254" i="1"/>
  <c r="AU1254" i="1"/>
  <c r="AQ1230" i="1"/>
  <c r="AZ1230" i="1" s="1"/>
  <c r="BA1230" i="1" s="1"/>
  <c r="BB1230" i="1" s="1"/>
  <c r="AR1230" i="1"/>
  <c r="AS1230" i="1"/>
  <c r="AT1230" i="1"/>
  <c r="AU1230" i="1"/>
  <c r="AQ2564" i="1"/>
  <c r="AZ2564" i="1" s="1"/>
  <c r="BA2564" i="1" s="1"/>
  <c r="BB2564" i="1" s="1"/>
  <c r="AR2564" i="1"/>
  <c r="AS2564" i="1"/>
  <c r="AT2564" i="1"/>
  <c r="AU2564" i="1"/>
  <c r="AQ2566" i="1"/>
  <c r="AZ2566" i="1" s="1"/>
  <c r="BA2566" i="1" s="1"/>
  <c r="BB2566" i="1" s="1"/>
  <c r="AR2566" i="1"/>
  <c r="AS2566" i="1"/>
  <c r="AT2566" i="1"/>
  <c r="AU2566" i="1"/>
  <c r="AQ1256" i="1"/>
  <c r="AZ1256" i="1" s="1"/>
  <c r="BA1256" i="1" s="1"/>
  <c r="BB1256" i="1" s="1"/>
  <c r="AR1256" i="1"/>
  <c r="AS1256" i="1"/>
  <c r="AT1256" i="1"/>
  <c r="AU1256" i="1"/>
  <c r="AQ1668" i="1"/>
  <c r="AZ1668" i="1" s="1"/>
  <c r="BA1668" i="1" s="1"/>
  <c r="BB1668" i="1" s="1"/>
  <c r="AR1668" i="1"/>
  <c r="AS1668" i="1"/>
  <c r="AT1668" i="1"/>
  <c r="AU1668" i="1"/>
  <c r="AQ1820" i="1"/>
  <c r="AZ1820" i="1" s="1"/>
  <c r="BA1820" i="1" s="1"/>
  <c r="BB1820" i="1" s="1"/>
  <c r="AR1820" i="1"/>
  <c r="AS1820" i="1"/>
  <c r="AT1820" i="1"/>
  <c r="AU1820" i="1"/>
  <c r="AQ1078" i="1"/>
  <c r="AZ1078" i="1" s="1"/>
  <c r="BA1078" i="1" s="1"/>
  <c r="BB1078" i="1" s="1"/>
  <c r="AR1078" i="1"/>
  <c r="AS1078" i="1"/>
  <c r="AT1078" i="1"/>
  <c r="AU1078" i="1"/>
  <c r="AQ1084" i="1"/>
  <c r="AZ1084" i="1" s="1"/>
  <c r="BA1084" i="1" s="1"/>
  <c r="BB1084" i="1" s="1"/>
  <c r="AR1084" i="1"/>
  <c r="AS1084" i="1"/>
  <c r="AT1084" i="1"/>
  <c r="AU1084" i="1"/>
  <c r="AQ1203" i="1"/>
  <c r="AZ1203" i="1" s="1"/>
  <c r="BA1203" i="1" s="1"/>
  <c r="BB1203" i="1" s="1"/>
  <c r="AR1203" i="1"/>
  <c r="AS1203" i="1"/>
  <c r="AT1203" i="1"/>
  <c r="AU1203" i="1"/>
  <c r="AQ1814" i="1"/>
  <c r="AZ1814" i="1" s="1"/>
  <c r="BA1814" i="1" s="1"/>
  <c r="BB1814" i="1" s="1"/>
  <c r="AR1814" i="1"/>
  <c r="AS1814" i="1"/>
  <c r="AT1814" i="1"/>
  <c r="AU1814" i="1"/>
  <c r="AQ1422" i="1"/>
  <c r="AZ1422" i="1" s="1"/>
  <c r="BA1422" i="1" s="1"/>
  <c r="BB1422" i="1" s="1"/>
  <c r="AR1422" i="1"/>
  <c r="AS1422" i="1"/>
  <c r="AT1422" i="1"/>
  <c r="AU1422" i="1"/>
  <c r="AQ2708" i="1"/>
  <c r="AZ2708" i="1" s="1"/>
  <c r="BA2708" i="1" s="1"/>
  <c r="BB2708" i="1" s="1"/>
  <c r="AR2708" i="1"/>
  <c r="AS2708" i="1"/>
  <c r="AT2708" i="1"/>
  <c r="AU2708" i="1"/>
  <c r="AQ2709" i="1"/>
  <c r="AZ2709" i="1" s="1"/>
  <c r="BA2709" i="1" s="1"/>
  <c r="BB2709" i="1" s="1"/>
  <c r="AR2709" i="1"/>
  <c r="AS2709" i="1"/>
  <c r="AT2709" i="1"/>
  <c r="AU2709" i="1"/>
  <c r="AQ2710" i="1"/>
  <c r="AZ2710" i="1" s="1"/>
  <c r="BA2710" i="1" s="1"/>
  <c r="BB2710" i="1" s="1"/>
  <c r="AR2710" i="1"/>
  <c r="AS2710" i="1"/>
  <c r="AT2710" i="1"/>
  <c r="AU2710" i="1"/>
  <c r="AQ2643" i="1"/>
  <c r="AZ2643" i="1" s="1"/>
  <c r="BA2643" i="1" s="1"/>
  <c r="BB2643" i="1" s="1"/>
  <c r="AR2643" i="1"/>
  <c r="AS2643" i="1"/>
  <c r="AT2643" i="1"/>
  <c r="AU2643" i="1"/>
  <c r="AQ618" i="1"/>
  <c r="AZ618" i="1" s="1"/>
  <c r="BA618" i="1" s="1"/>
  <c r="BB618" i="1" s="1"/>
  <c r="AR618" i="1"/>
  <c r="AS618" i="1"/>
  <c r="AT618" i="1"/>
  <c r="AU618" i="1"/>
  <c r="AQ622" i="1"/>
  <c r="AZ622" i="1" s="1"/>
  <c r="BA622" i="1" s="1"/>
  <c r="BB622" i="1" s="1"/>
  <c r="AR622" i="1"/>
  <c r="AS622" i="1"/>
  <c r="AT622" i="1"/>
  <c r="AU622" i="1"/>
  <c r="AQ624" i="1"/>
  <c r="AZ624" i="1" s="1"/>
  <c r="BA624" i="1" s="1"/>
  <c r="BB624" i="1" s="1"/>
  <c r="AR624" i="1"/>
  <c r="AS624" i="1"/>
  <c r="AT624" i="1"/>
  <c r="AU624" i="1"/>
  <c r="AQ2959" i="1"/>
  <c r="AZ2959" i="1" s="1"/>
  <c r="BA2959" i="1" s="1"/>
  <c r="BB2959" i="1" s="1"/>
  <c r="AR2959" i="1"/>
  <c r="AS2959" i="1"/>
  <c r="AT2959" i="1"/>
  <c r="AU2959" i="1"/>
  <c r="AQ1493" i="1"/>
  <c r="AZ1493" i="1" s="1"/>
  <c r="BA1493" i="1" s="1"/>
  <c r="BB1493" i="1" s="1"/>
  <c r="AR1493" i="1"/>
  <c r="AS1493" i="1"/>
  <c r="AT1493" i="1"/>
  <c r="AU1493" i="1"/>
  <c r="AQ1488" i="1"/>
  <c r="AZ1488" i="1" s="1"/>
  <c r="BA1488" i="1" s="1"/>
  <c r="BB1488" i="1" s="1"/>
  <c r="AR1488" i="1"/>
  <c r="AS1488" i="1"/>
  <c r="AT1488" i="1"/>
  <c r="AU1488" i="1"/>
  <c r="AQ2305" i="1"/>
  <c r="AZ2305" i="1" s="1"/>
  <c r="BA2305" i="1" s="1"/>
  <c r="BB2305" i="1" s="1"/>
  <c r="AR2305" i="1"/>
  <c r="AS2305" i="1"/>
  <c r="AT2305" i="1"/>
  <c r="AU2305" i="1"/>
  <c r="AQ2977" i="1"/>
  <c r="AZ2977" i="1" s="1"/>
  <c r="BA2977" i="1" s="1"/>
  <c r="BB2977" i="1" s="1"/>
  <c r="AR2977" i="1"/>
  <c r="AS2977" i="1"/>
  <c r="AT2977" i="1"/>
  <c r="AU2977" i="1"/>
  <c r="AQ1200" i="1"/>
  <c r="AZ1200" i="1" s="1"/>
  <c r="BA1200" i="1" s="1"/>
  <c r="BB1200" i="1" s="1"/>
  <c r="AR1200" i="1"/>
  <c r="AS1200" i="1"/>
  <c r="AT1200" i="1"/>
  <c r="AU1200" i="1"/>
  <c r="AQ1198" i="1"/>
  <c r="AZ1198" i="1" s="1"/>
  <c r="BA1198" i="1" s="1"/>
  <c r="BB1198" i="1" s="1"/>
  <c r="AR1198" i="1"/>
  <c r="AS1198" i="1"/>
  <c r="AT1198" i="1"/>
  <c r="AU1198" i="1"/>
  <c r="AQ1199" i="1"/>
  <c r="AZ1199" i="1" s="1"/>
  <c r="BA1199" i="1" s="1"/>
  <c r="BB1199" i="1" s="1"/>
  <c r="AR1199" i="1"/>
  <c r="AS1199" i="1"/>
  <c r="AT1199" i="1"/>
  <c r="AU1199" i="1"/>
  <c r="AQ383" i="1"/>
  <c r="AZ383" i="1" s="1"/>
  <c r="BA383" i="1" s="1"/>
  <c r="BB383" i="1" s="1"/>
  <c r="AR383" i="1"/>
  <c r="AS383" i="1"/>
  <c r="AT383" i="1"/>
  <c r="AU383" i="1"/>
  <c r="AQ381" i="1"/>
  <c r="AZ381" i="1" s="1"/>
  <c r="BA381" i="1" s="1"/>
  <c r="BB381" i="1" s="1"/>
  <c r="AR381" i="1"/>
  <c r="AS381" i="1"/>
  <c r="AT381" i="1"/>
  <c r="AU381" i="1"/>
  <c r="AQ384" i="1"/>
  <c r="AZ384" i="1" s="1"/>
  <c r="BA384" i="1" s="1"/>
  <c r="BB384" i="1" s="1"/>
  <c r="AR384" i="1"/>
  <c r="AS384" i="1"/>
  <c r="AT384" i="1"/>
  <c r="AU384" i="1"/>
  <c r="AQ1248" i="1"/>
  <c r="AZ1248" i="1" s="1"/>
  <c r="BA1248" i="1" s="1"/>
  <c r="BB1248" i="1" s="1"/>
  <c r="AR1248" i="1"/>
  <c r="AS1248" i="1"/>
  <c r="AT1248" i="1"/>
  <c r="AU1248" i="1"/>
  <c r="AQ2241" i="1"/>
  <c r="AZ2241" i="1" s="1"/>
  <c r="BA2241" i="1" s="1"/>
  <c r="BB2241" i="1" s="1"/>
  <c r="AR2241" i="1"/>
  <c r="AS2241" i="1"/>
  <c r="AT2241" i="1"/>
  <c r="AU2241" i="1"/>
  <c r="AQ2240" i="1"/>
  <c r="AZ2240" i="1" s="1"/>
  <c r="BA2240" i="1" s="1"/>
  <c r="BB2240" i="1" s="1"/>
  <c r="AR2240" i="1"/>
  <c r="AS2240" i="1"/>
  <c r="AT2240" i="1"/>
  <c r="AU2240" i="1"/>
  <c r="AQ1803" i="1"/>
  <c r="AZ1803" i="1" s="1"/>
  <c r="BA1803" i="1" s="1"/>
  <c r="BB1803" i="1" s="1"/>
  <c r="AR1803" i="1"/>
  <c r="AS1803" i="1"/>
  <c r="AT1803" i="1"/>
  <c r="AU1803" i="1"/>
  <c r="AQ2973" i="1"/>
  <c r="AZ2973" i="1" s="1"/>
  <c r="BA2973" i="1" s="1"/>
  <c r="BB2973" i="1" s="1"/>
  <c r="AR2973" i="1"/>
  <c r="AS2973" i="1"/>
  <c r="AT2973" i="1"/>
  <c r="AU2973" i="1"/>
  <c r="AQ2965" i="1"/>
  <c r="AZ2965" i="1" s="1"/>
  <c r="BA2965" i="1" s="1"/>
  <c r="BB2965" i="1" s="1"/>
  <c r="AR2965" i="1"/>
  <c r="AS2965" i="1"/>
  <c r="AT2965" i="1"/>
  <c r="AU2965" i="1"/>
  <c r="AQ2974" i="1"/>
  <c r="AZ2974" i="1" s="1"/>
  <c r="BA2974" i="1" s="1"/>
  <c r="BB2974" i="1" s="1"/>
  <c r="AR2974" i="1"/>
  <c r="AS2974" i="1"/>
  <c r="AT2974" i="1"/>
  <c r="AU2974" i="1"/>
  <c r="AQ426" i="1"/>
  <c r="AZ426" i="1" s="1"/>
  <c r="BA426" i="1" s="1"/>
  <c r="BB426" i="1" s="1"/>
  <c r="AR426" i="1"/>
  <c r="AS426" i="1"/>
  <c r="AT426" i="1"/>
  <c r="AU426" i="1"/>
  <c r="AQ425" i="1"/>
  <c r="AZ425" i="1" s="1"/>
  <c r="BA425" i="1" s="1"/>
  <c r="BB425" i="1" s="1"/>
  <c r="AR425" i="1"/>
  <c r="AS425" i="1"/>
  <c r="AT425" i="1"/>
  <c r="AU425" i="1"/>
  <c r="AQ427" i="1"/>
  <c r="AZ427" i="1" s="1"/>
  <c r="BA427" i="1" s="1"/>
  <c r="BB427" i="1" s="1"/>
  <c r="AR427" i="1"/>
  <c r="AS427" i="1"/>
  <c r="AT427" i="1"/>
  <c r="AU427" i="1"/>
  <c r="AQ2975" i="1"/>
  <c r="AZ2975" i="1" s="1"/>
  <c r="BA2975" i="1" s="1"/>
  <c r="BB2975" i="1" s="1"/>
  <c r="AR2975" i="1"/>
  <c r="AS2975" i="1"/>
  <c r="AT2975" i="1"/>
  <c r="AU2975" i="1"/>
  <c r="AQ1450" i="1"/>
  <c r="AZ1450" i="1" s="1"/>
  <c r="BA1450" i="1" s="1"/>
  <c r="BB1450" i="1" s="1"/>
  <c r="AR1450" i="1"/>
  <c r="AS1450" i="1"/>
  <c r="AT1450" i="1"/>
  <c r="AU1450" i="1"/>
  <c r="AQ780" i="1"/>
  <c r="AR780" i="1"/>
  <c r="AS780" i="1"/>
  <c r="AT780" i="1"/>
  <c r="AU780" i="1"/>
  <c r="AQ782" i="1"/>
  <c r="AR782" i="1"/>
  <c r="AS782" i="1"/>
  <c r="AT782" i="1"/>
  <c r="AU782" i="1"/>
  <c r="AQ784" i="1"/>
  <c r="AR784" i="1"/>
  <c r="AS784" i="1"/>
  <c r="AT784" i="1"/>
  <c r="AU784" i="1"/>
  <c r="AQ787" i="1"/>
  <c r="AR787" i="1"/>
  <c r="AS787" i="1"/>
  <c r="AT787" i="1"/>
  <c r="AU787" i="1"/>
  <c r="AQ788" i="1"/>
  <c r="AR788" i="1"/>
  <c r="AS788" i="1"/>
  <c r="AT788" i="1"/>
  <c r="AU788" i="1"/>
  <c r="AQ1794" i="1"/>
  <c r="AR1794" i="1"/>
  <c r="AS1794" i="1"/>
  <c r="AT1794" i="1"/>
  <c r="AU1794" i="1"/>
  <c r="AQ1480" i="1"/>
  <c r="AR1480" i="1"/>
  <c r="AS1480" i="1"/>
  <c r="AT1480" i="1"/>
  <c r="AU1480" i="1"/>
  <c r="AQ2647" i="1"/>
  <c r="AR2647" i="1"/>
  <c r="AS2647" i="1"/>
  <c r="AT2647" i="1"/>
  <c r="AU2647" i="1"/>
  <c r="AQ2644" i="1"/>
  <c r="AR2644" i="1"/>
  <c r="AS2644" i="1"/>
  <c r="AT2644" i="1"/>
  <c r="AU2644" i="1"/>
  <c r="AQ2292" i="1"/>
  <c r="AR2292" i="1"/>
  <c r="AS2292" i="1"/>
  <c r="AT2292" i="1"/>
  <c r="AU2292" i="1"/>
  <c r="AQ344" i="1"/>
  <c r="AR344" i="1"/>
  <c r="AS344" i="1"/>
  <c r="AT344" i="1"/>
  <c r="AV344" i="1" s="1"/>
  <c r="AU344" i="1"/>
  <c r="AQ2602" i="1"/>
  <c r="AR2602" i="1"/>
  <c r="AS2602" i="1"/>
  <c r="AT2602" i="1"/>
  <c r="AU2602" i="1"/>
  <c r="AQ2595" i="1"/>
  <c r="AR2595" i="1"/>
  <c r="AS2595" i="1"/>
  <c r="AT2595" i="1"/>
  <c r="AU2595" i="1"/>
  <c r="AQ1086" i="1"/>
  <c r="AR1086" i="1"/>
  <c r="AS1086" i="1"/>
  <c r="AT1086" i="1"/>
  <c r="AU1086" i="1"/>
  <c r="AQ1079" i="1"/>
  <c r="AR1079" i="1"/>
  <c r="AS1079" i="1"/>
  <c r="AT1079" i="1"/>
  <c r="AU1079" i="1"/>
  <c r="AQ2950" i="1"/>
  <c r="AR2950" i="1"/>
  <c r="AS2950" i="1"/>
  <c r="AT2950" i="1"/>
  <c r="AU2950" i="1"/>
  <c r="AQ1741" i="1"/>
  <c r="AR1741" i="1"/>
  <c r="AS1741" i="1"/>
  <c r="AT1741" i="1"/>
  <c r="AU1741" i="1"/>
  <c r="AQ1802" i="1"/>
  <c r="AR1802" i="1"/>
  <c r="AS1802" i="1"/>
  <c r="AT1802" i="1"/>
  <c r="AU1802" i="1"/>
  <c r="AQ2018" i="1"/>
  <c r="AR2018" i="1"/>
  <c r="AS2018" i="1"/>
  <c r="AT2018" i="1"/>
  <c r="AU2018" i="1"/>
  <c r="AQ1253" i="1"/>
  <c r="AR1253" i="1"/>
  <c r="AS1253" i="1"/>
  <c r="AT1253" i="1"/>
  <c r="AU1253" i="1"/>
  <c r="AQ2982" i="1"/>
  <c r="AR2982" i="1"/>
  <c r="AS2982" i="1"/>
  <c r="AT2982" i="1"/>
  <c r="AU2982" i="1"/>
  <c r="AQ355" i="1"/>
  <c r="AR355" i="1"/>
  <c r="AS355" i="1"/>
  <c r="AT355" i="1"/>
  <c r="AU355" i="1"/>
  <c r="AQ366" i="1"/>
  <c r="AR366" i="1"/>
  <c r="AS366" i="1"/>
  <c r="AT366" i="1"/>
  <c r="AU366" i="1"/>
  <c r="AQ1774" i="1"/>
  <c r="AR1774" i="1"/>
  <c r="AS1774" i="1"/>
  <c r="AT1774" i="1"/>
  <c r="AU1774" i="1"/>
  <c r="AQ432" i="1"/>
  <c r="AR432" i="1"/>
  <c r="AS432" i="1"/>
  <c r="AT432" i="1"/>
  <c r="AU432" i="1"/>
  <c r="AQ2657" i="1"/>
  <c r="AZ2657" i="1" s="1"/>
  <c r="BA2657" i="1" s="1"/>
  <c r="BB2657" i="1" s="1"/>
  <c r="AR2657" i="1"/>
  <c r="AS2657" i="1"/>
  <c r="AT2657" i="1"/>
  <c r="AU2657" i="1"/>
  <c r="AQ1260" i="1"/>
  <c r="AZ1260" i="1" s="1"/>
  <c r="BA1260" i="1" s="1"/>
  <c r="BB1260" i="1" s="1"/>
  <c r="AR1260" i="1"/>
  <c r="AS1260" i="1"/>
  <c r="AT1260" i="1"/>
  <c r="AU1260" i="1"/>
  <c r="AQ1258" i="1"/>
  <c r="AR1258" i="1"/>
  <c r="AS1258" i="1"/>
  <c r="AT1258" i="1"/>
  <c r="AU1258" i="1"/>
  <c r="AQ1127" i="1"/>
  <c r="AZ1127" i="1" s="1"/>
  <c r="BA1127" i="1" s="1"/>
  <c r="BB1127" i="1" s="1"/>
  <c r="AR1127" i="1"/>
  <c r="AS1127" i="1"/>
  <c r="AT1127" i="1"/>
  <c r="AU1127" i="1"/>
  <c r="AQ6" i="1"/>
  <c r="AZ6" i="1" s="1"/>
  <c r="BA6" i="1" s="1"/>
  <c r="BB6" i="1" s="1"/>
  <c r="AR6" i="1"/>
  <c r="AS6" i="1"/>
  <c r="AT6" i="1"/>
  <c r="AU6" i="1"/>
  <c r="AQ11" i="1"/>
  <c r="AZ11" i="1" s="1"/>
  <c r="BA11" i="1" s="1"/>
  <c r="BB11" i="1" s="1"/>
  <c r="AR11" i="1"/>
  <c r="AS11" i="1"/>
  <c r="AT11" i="1"/>
  <c r="AU11" i="1"/>
  <c r="AQ578" i="1"/>
  <c r="AZ578" i="1" s="1"/>
  <c r="BA578" i="1" s="1"/>
  <c r="BB578" i="1" s="1"/>
  <c r="AR578" i="1"/>
  <c r="AS578" i="1"/>
  <c r="AT578" i="1"/>
  <c r="AU578" i="1"/>
  <c r="AQ1932" i="1"/>
  <c r="AZ1932" i="1" s="1"/>
  <c r="BA1932" i="1" s="1"/>
  <c r="BB1932" i="1" s="1"/>
  <c r="AR1932" i="1"/>
  <c r="AS1932" i="1"/>
  <c r="AT1932" i="1"/>
  <c r="AU1932" i="1"/>
  <c r="AQ1487" i="1"/>
  <c r="AZ1487" i="1" s="1"/>
  <c r="BA1487" i="1" s="1"/>
  <c r="BB1487" i="1" s="1"/>
  <c r="AR1487" i="1"/>
  <c r="AS1487" i="1"/>
  <c r="AT1487" i="1"/>
  <c r="AU1487" i="1"/>
  <c r="AQ1491" i="1"/>
  <c r="AZ1491" i="1" s="1"/>
  <c r="BA1491" i="1" s="1"/>
  <c r="BB1491" i="1" s="1"/>
  <c r="AR1491" i="1"/>
  <c r="AS1491" i="1"/>
  <c r="AT1491" i="1"/>
  <c r="AU1491" i="1"/>
  <c r="AQ357" i="1"/>
  <c r="AZ357" i="1" s="1"/>
  <c r="BA357" i="1" s="1"/>
  <c r="BB357" i="1" s="1"/>
  <c r="AR357" i="1"/>
  <c r="AS357" i="1"/>
  <c r="AT357" i="1"/>
  <c r="AU357" i="1"/>
  <c r="AQ1239" i="1"/>
  <c r="AZ1239" i="1" s="1"/>
  <c r="BA1239" i="1" s="1"/>
  <c r="BB1239" i="1" s="1"/>
  <c r="AR1239" i="1"/>
  <c r="AS1239" i="1"/>
  <c r="AT1239" i="1"/>
  <c r="AU1239" i="1"/>
  <c r="AQ1448" i="1"/>
  <c r="AZ1448" i="1" s="1"/>
  <c r="BA1448" i="1" s="1"/>
  <c r="BB1448" i="1" s="1"/>
  <c r="AR1448" i="1"/>
  <c r="AS1448" i="1"/>
  <c r="AT1448" i="1"/>
  <c r="AU1448" i="1"/>
  <c r="AQ16" i="1"/>
  <c r="AZ16" i="1" s="1"/>
  <c r="BA16" i="1" s="1"/>
  <c r="BB16" i="1" s="1"/>
  <c r="AR16" i="1"/>
  <c r="AS16" i="1"/>
  <c r="AT16" i="1"/>
  <c r="AU16" i="1"/>
  <c r="AQ382" i="1"/>
  <c r="AZ382" i="1" s="1"/>
  <c r="BA382" i="1" s="1"/>
  <c r="BB382" i="1" s="1"/>
  <c r="AR382" i="1"/>
  <c r="AS382" i="1"/>
  <c r="AT382" i="1"/>
  <c r="AU382" i="1"/>
  <c r="AQ819" i="1"/>
  <c r="AZ819" i="1" s="1"/>
  <c r="BA819" i="1" s="1"/>
  <c r="BB819" i="1" s="1"/>
  <c r="AR819" i="1"/>
  <c r="AS819" i="1"/>
  <c r="AT819" i="1"/>
  <c r="AU819" i="1"/>
  <c r="AQ821" i="1"/>
  <c r="AZ821" i="1" s="1"/>
  <c r="BA821" i="1" s="1"/>
  <c r="BB821" i="1" s="1"/>
  <c r="AR821" i="1"/>
  <c r="AS821" i="1"/>
  <c r="AT821" i="1"/>
  <c r="AU821" i="1"/>
  <c r="AQ2495" i="1"/>
  <c r="AZ2495" i="1" s="1"/>
  <c r="BA2495" i="1" s="1"/>
  <c r="BB2495" i="1" s="1"/>
  <c r="AR2495" i="1"/>
  <c r="AS2495" i="1"/>
  <c r="AT2495" i="1"/>
  <c r="AU2495" i="1"/>
  <c r="AQ1743" i="1"/>
  <c r="AZ1743" i="1" s="1"/>
  <c r="BA1743" i="1" s="1"/>
  <c r="BB1743" i="1" s="1"/>
  <c r="AR1743" i="1"/>
  <c r="AS1743" i="1"/>
  <c r="AT1743" i="1"/>
  <c r="AU1743" i="1"/>
  <c r="AQ389" i="1"/>
  <c r="AZ389" i="1" s="1"/>
  <c r="BA389" i="1" s="1"/>
  <c r="BB389" i="1" s="1"/>
  <c r="AR389" i="1"/>
  <c r="AS389" i="1"/>
  <c r="AT389" i="1"/>
  <c r="AU389" i="1"/>
  <c r="AQ828" i="1"/>
  <c r="AZ828" i="1" s="1"/>
  <c r="BA828" i="1" s="1"/>
  <c r="BB828" i="1" s="1"/>
  <c r="AR828" i="1"/>
  <c r="AS828" i="1"/>
  <c r="AT828" i="1"/>
  <c r="AU828" i="1"/>
  <c r="AQ2757" i="1"/>
  <c r="AZ2757" i="1" s="1"/>
  <c r="BA2757" i="1" s="1"/>
  <c r="BB2757" i="1" s="1"/>
  <c r="AR2757" i="1"/>
  <c r="AS2757" i="1"/>
  <c r="AT2757" i="1"/>
  <c r="AU2757" i="1"/>
  <c r="AQ2755" i="1"/>
  <c r="AZ2755" i="1" s="1"/>
  <c r="BA2755" i="1" s="1"/>
  <c r="BB2755" i="1" s="1"/>
  <c r="AR2755" i="1"/>
  <c r="AS2755" i="1"/>
  <c r="AT2755" i="1"/>
  <c r="AU2755" i="1"/>
  <c r="AQ786" i="1"/>
  <c r="AZ786" i="1" s="1"/>
  <c r="BA786" i="1" s="1"/>
  <c r="BB786" i="1" s="1"/>
  <c r="AR786" i="1"/>
  <c r="AS786" i="1"/>
  <c r="AT786" i="1"/>
  <c r="AU786" i="1"/>
  <c r="AQ1736" i="1"/>
  <c r="AZ1736" i="1" s="1"/>
  <c r="BA1736" i="1" s="1"/>
  <c r="BB1736" i="1" s="1"/>
  <c r="AR1736" i="1"/>
  <c r="AS1736" i="1"/>
  <c r="AT1736" i="1"/>
  <c r="AU1736" i="1"/>
  <c r="AQ335" i="1"/>
  <c r="AZ335" i="1" s="1"/>
  <c r="BA335" i="1" s="1"/>
  <c r="BB335" i="1" s="1"/>
  <c r="AR335" i="1"/>
  <c r="AS335" i="1"/>
  <c r="AT335" i="1"/>
  <c r="AU335" i="1"/>
  <c r="AQ2573" i="1"/>
  <c r="AZ2573" i="1" s="1"/>
  <c r="BA2573" i="1" s="1"/>
  <c r="BB2573" i="1" s="1"/>
  <c r="AR2573" i="1"/>
  <c r="AS2573" i="1"/>
  <c r="AT2573" i="1"/>
  <c r="AU2573" i="1"/>
  <c r="AQ2291" i="1"/>
  <c r="AZ2291" i="1" s="1"/>
  <c r="BA2291" i="1" s="1"/>
  <c r="BB2291" i="1" s="1"/>
  <c r="AR2291" i="1"/>
  <c r="AS2291" i="1"/>
  <c r="AT2291" i="1"/>
  <c r="AU2291" i="1"/>
  <c r="AQ2662" i="1"/>
  <c r="AZ2662" i="1" s="1"/>
  <c r="BA2662" i="1" s="1"/>
  <c r="BB2662" i="1" s="1"/>
  <c r="AR2662" i="1"/>
  <c r="AS2662" i="1"/>
  <c r="AT2662" i="1"/>
  <c r="AU2662" i="1"/>
  <c r="AQ2663" i="1"/>
  <c r="AZ2663" i="1" s="1"/>
  <c r="BA2663" i="1" s="1"/>
  <c r="BB2663" i="1" s="1"/>
  <c r="AR2663" i="1"/>
  <c r="AS2663" i="1"/>
  <c r="AT2663" i="1"/>
  <c r="AU2663" i="1"/>
  <c r="AQ2978" i="1"/>
  <c r="AZ2978" i="1" s="1"/>
  <c r="BA2978" i="1" s="1"/>
  <c r="BB2978" i="1" s="1"/>
  <c r="AR2978" i="1"/>
  <c r="AS2978" i="1"/>
  <c r="AT2978" i="1"/>
  <c r="AU2978" i="1"/>
  <c r="AQ1089" i="1"/>
  <c r="AZ1089" i="1" s="1"/>
  <c r="BA1089" i="1" s="1"/>
  <c r="BB1089" i="1" s="1"/>
  <c r="AR1089" i="1"/>
  <c r="AS1089" i="1"/>
  <c r="AT1089" i="1"/>
  <c r="AU1089" i="1"/>
  <c r="AQ2114" i="1"/>
  <c r="AZ2114" i="1" s="1"/>
  <c r="BA2114" i="1" s="1"/>
  <c r="BB2114" i="1" s="1"/>
  <c r="AR2114" i="1"/>
  <c r="AS2114" i="1"/>
  <c r="AT2114" i="1"/>
  <c r="AU2114" i="1"/>
  <c r="AQ2115" i="1"/>
  <c r="AZ2115" i="1" s="1"/>
  <c r="BA2115" i="1" s="1"/>
  <c r="BB2115" i="1" s="1"/>
  <c r="AR2115" i="1"/>
  <c r="AS2115" i="1"/>
  <c r="AT2115" i="1"/>
  <c r="AU2115" i="1"/>
  <c r="AQ1929" i="1"/>
  <c r="AZ1929" i="1" s="1"/>
  <c r="BA1929" i="1" s="1"/>
  <c r="BB1929" i="1" s="1"/>
  <c r="AR1929" i="1"/>
  <c r="AS1929" i="1"/>
  <c r="AT1929" i="1"/>
  <c r="AU1929" i="1"/>
  <c r="AQ1212" i="1"/>
  <c r="AZ1212" i="1" s="1"/>
  <c r="BA1212" i="1" s="1"/>
  <c r="BB1212" i="1" s="1"/>
  <c r="AR1212" i="1"/>
  <c r="AS1212" i="1"/>
  <c r="AT1212" i="1"/>
  <c r="AU1212" i="1"/>
  <c r="AQ1214" i="1"/>
  <c r="AZ1214" i="1" s="1"/>
  <c r="BA1214" i="1" s="1"/>
  <c r="BB1214" i="1" s="1"/>
  <c r="AR1214" i="1"/>
  <c r="AS1214" i="1"/>
  <c r="AT1214" i="1"/>
  <c r="AU1214" i="1"/>
  <c r="AQ1213" i="1"/>
  <c r="AZ1213" i="1" s="1"/>
  <c r="BA1213" i="1" s="1"/>
  <c r="BB1213" i="1" s="1"/>
  <c r="AR1213" i="1"/>
  <c r="AS1213" i="1"/>
  <c r="AT1213" i="1"/>
  <c r="AU1213" i="1"/>
  <c r="AQ1928" i="1"/>
  <c r="AZ1928" i="1" s="1"/>
  <c r="BA1928" i="1" s="1"/>
  <c r="BB1928" i="1" s="1"/>
  <c r="AR1928" i="1"/>
  <c r="AS1928" i="1"/>
  <c r="AT1928" i="1"/>
  <c r="AU1928" i="1"/>
  <c r="AQ2582" i="1"/>
  <c r="AZ2582" i="1" s="1"/>
  <c r="BA2582" i="1" s="1"/>
  <c r="BB2582" i="1" s="1"/>
  <c r="AR2582" i="1"/>
  <c r="AS2582" i="1"/>
  <c r="AT2582" i="1"/>
  <c r="AU2582" i="1"/>
  <c r="AQ2584" i="1"/>
  <c r="AZ2584" i="1" s="1"/>
  <c r="BA2584" i="1" s="1"/>
  <c r="BB2584" i="1" s="1"/>
  <c r="AR2584" i="1"/>
  <c r="AS2584" i="1"/>
  <c r="AT2584" i="1"/>
  <c r="AU2584" i="1"/>
  <c r="AQ2496" i="1"/>
  <c r="AZ2496" i="1" s="1"/>
  <c r="BA2496" i="1" s="1"/>
  <c r="AR2496" i="1"/>
  <c r="AS2496" i="1"/>
  <c r="AT2496" i="1"/>
  <c r="AU2496" i="1"/>
  <c r="AQ2659" i="1"/>
  <c r="AZ2659" i="1" s="1"/>
  <c r="BA2659" i="1" s="1"/>
  <c r="BB2659" i="1" s="1"/>
  <c r="AR2659" i="1"/>
  <c r="AS2659" i="1"/>
  <c r="AT2659" i="1"/>
  <c r="AU2659" i="1"/>
  <c r="AQ2969" i="1"/>
  <c r="AZ2969" i="1" s="1"/>
  <c r="BA2969" i="1" s="1"/>
  <c r="BB2969" i="1" s="1"/>
  <c r="AR2969" i="1"/>
  <c r="AS2969" i="1"/>
  <c r="AT2969" i="1"/>
  <c r="AU2969" i="1"/>
  <c r="AQ2285" i="1"/>
  <c r="AZ2285" i="1" s="1"/>
  <c r="BA2285" i="1" s="1"/>
  <c r="BB2285" i="1" s="1"/>
  <c r="AR2285" i="1"/>
  <c r="AS2285" i="1"/>
  <c r="AT2285" i="1"/>
  <c r="AU2285" i="1"/>
  <c r="AQ2284" i="1"/>
  <c r="AZ2284" i="1" s="1"/>
  <c r="BA2284" i="1" s="1"/>
  <c r="BB2284" i="1" s="1"/>
  <c r="AR2284" i="1"/>
  <c r="AS2284" i="1"/>
  <c r="AT2284" i="1"/>
  <c r="AU2284" i="1"/>
  <c r="AQ1081" i="1"/>
  <c r="AZ1081" i="1" s="1"/>
  <c r="BA1081" i="1" s="1"/>
  <c r="BB1081" i="1" s="1"/>
  <c r="AR1081" i="1"/>
  <c r="AS1081" i="1"/>
  <c r="AT1081" i="1"/>
  <c r="AU1081" i="1"/>
  <c r="AQ2593" i="1"/>
  <c r="AZ2593" i="1" s="1"/>
  <c r="BA2593" i="1" s="1"/>
  <c r="BB2593" i="1" s="1"/>
  <c r="AR2593" i="1"/>
  <c r="AS2593" i="1"/>
  <c r="AT2593" i="1"/>
  <c r="AU2593" i="1"/>
  <c r="AQ367" i="1"/>
  <c r="AZ367" i="1" s="1"/>
  <c r="BA367" i="1" s="1"/>
  <c r="BB367" i="1" s="1"/>
  <c r="AR367" i="1"/>
  <c r="AS367" i="1"/>
  <c r="AT367" i="1"/>
  <c r="AU367" i="1"/>
  <c r="AQ1428" i="1"/>
  <c r="AZ1428" i="1" s="1"/>
  <c r="BA1428" i="1" s="1"/>
  <c r="BB1428" i="1" s="1"/>
  <c r="AR1428" i="1"/>
  <c r="AS1428" i="1"/>
  <c r="AT1428" i="1"/>
  <c r="AU1428" i="1"/>
  <c r="AQ912" i="1"/>
  <c r="AZ912" i="1" s="1"/>
  <c r="BA912" i="1" s="1"/>
  <c r="BB912" i="1" s="1"/>
  <c r="AR912" i="1"/>
  <c r="AS912" i="1"/>
  <c r="AT912" i="1"/>
  <c r="AU912" i="1"/>
  <c r="AQ1776" i="1"/>
  <c r="AZ1776" i="1" s="1"/>
  <c r="BA1776" i="1" s="1"/>
  <c r="BB1776" i="1" s="1"/>
  <c r="AR1776" i="1"/>
  <c r="AS1776" i="1"/>
  <c r="AT1776" i="1"/>
  <c r="AU1776" i="1"/>
  <c r="AQ1777" i="1"/>
  <c r="AZ1777" i="1" s="1"/>
  <c r="BA1777" i="1" s="1"/>
  <c r="BB1777" i="1" s="1"/>
  <c r="AR1777" i="1"/>
  <c r="AS1777" i="1"/>
  <c r="AT1777" i="1"/>
  <c r="AU1777" i="1"/>
  <c r="AQ70" i="1"/>
  <c r="AZ70" i="1" s="1"/>
  <c r="BA70" i="1" s="1"/>
  <c r="BB70" i="1" s="1"/>
  <c r="AR70" i="1"/>
  <c r="AS70" i="1"/>
  <c r="AT70" i="1"/>
  <c r="AU70" i="1"/>
  <c r="AQ1788" i="1"/>
  <c r="AZ1788" i="1" s="1"/>
  <c r="BA1788" i="1" s="1"/>
  <c r="BB1788" i="1" s="1"/>
  <c r="AR1788" i="1"/>
  <c r="AS1788" i="1"/>
  <c r="AT1788" i="1"/>
  <c r="AU1788" i="1"/>
  <c r="AQ2563" i="1"/>
  <c r="AZ2563" i="1" s="1"/>
  <c r="BA2563" i="1" s="1"/>
  <c r="BB2563" i="1" s="1"/>
  <c r="AR2563" i="1"/>
  <c r="AS2563" i="1"/>
  <c r="AT2563" i="1"/>
  <c r="AU2563" i="1"/>
  <c r="AQ361" i="1"/>
  <c r="AZ361" i="1" s="1"/>
  <c r="BA361" i="1" s="1"/>
  <c r="BB361" i="1" s="1"/>
  <c r="AR361" i="1"/>
  <c r="AS361" i="1"/>
  <c r="AT361" i="1"/>
  <c r="AU361" i="1"/>
  <c r="AQ583" i="1"/>
  <c r="AZ583" i="1" s="1"/>
  <c r="BA583" i="1" s="1"/>
  <c r="BB583" i="1" s="1"/>
  <c r="AR583" i="1"/>
  <c r="AS583" i="1"/>
  <c r="AT583" i="1"/>
  <c r="AU583" i="1"/>
  <c r="AQ1069" i="1"/>
  <c r="AZ1069" i="1" s="1"/>
  <c r="BA1069" i="1" s="1"/>
  <c r="BB1069" i="1" s="1"/>
  <c r="AR1069" i="1"/>
  <c r="AS1069" i="1"/>
  <c r="AT1069" i="1"/>
  <c r="AU1069" i="1"/>
  <c r="AQ1070" i="1"/>
  <c r="AZ1070" i="1" s="1"/>
  <c r="BA1070" i="1" s="1"/>
  <c r="BB1070" i="1" s="1"/>
  <c r="AR1070" i="1"/>
  <c r="AS1070" i="1"/>
  <c r="AT1070" i="1"/>
  <c r="AU1070" i="1"/>
  <c r="AQ1193" i="1"/>
  <c r="AZ1193" i="1" s="1"/>
  <c r="BA1193" i="1" s="1"/>
  <c r="BB1193" i="1" s="1"/>
  <c r="AR1193" i="1"/>
  <c r="AS1193" i="1"/>
  <c r="AT1193" i="1"/>
  <c r="AU1193" i="1"/>
  <c r="AQ1889" i="1"/>
  <c r="AZ1889" i="1" s="1"/>
  <c r="BA1889" i="1" s="1"/>
  <c r="BB1889" i="1" s="1"/>
  <c r="AR1889" i="1"/>
  <c r="AS1889" i="1"/>
  <c r="AT1889" i="1"/>
  <c r="AU1889" i="1"/>
  <c r="AQ2576" i="1"/>
  <c r="AZ2576" i="1" s="1"/>
  <c r="BA2576" i="1" s="1"/>
  <c r="BB2576" i="1" s="1"/>
  <c r="AR2576" i="1"/>
  <c r="AS2576" i="1"/>
  <c r="AT2576" i="1"/>
  <c r="AU2576" i="1"/>
  <c r="AQ2574" i="1"/>
  <c r="AZ2574" i="1" s="1"/>
  <c r="BA2574" i="1" s="1"/>
  <c r="BB2574" i="1" s="1"/>
  <c r="AR2574" i="1"/>
  <c r="AS2574" i="1"/>
  <c r="AT2574" i="1"/>
  <c r="AU2574" i="1"/>
  <c r="AQ1424" i="1"/>
  <c r="AZ1424" i="1" s="1"/>
  <c r="BA1424" i="1" s="1"/>
  <c r="BB1424" i="1" s="1"/>
  <c r="AR1424" i="1"/>
  <c r="AS1424" i="1"/>
  <c r="AT1424" i="1"/>
  <c r="AU1424" i="1"/>
  <c r="AQ616" i="1"/>
  <c r="AZ616" i="1" s="1"/>
  <c r="BA616" i="1" s="1"/>
  <c r="BB616" i="1" s="1"/>
  <c r="AR616" i="1"/>
  <c r="AS616" i="1"/>
  <c r="AT616" i="1"/>
  <c r="AU616" i="1"/>
  <c r="AQ617" i="1"/>
  <c r="AZ617" i="1" s="1"/>
  <c r="BA617" i="1" s="1"/>
  <c r="BB617" i="1" s="1"/>
  <c r="AR617" i="1"/>
  <c r="AS617" i="1"/>
  <c r="AT617" i="1"/>
  <c r="AU617" i="1"/>
  <c r="AQ2682" i="1"/>
  <c r="AZ2682" i="1" s="1"/>
  <c r="BA2682" i="1" s="1"/>
  <c r="AR2682" i="1"/>
  <c r="AS2682" i="1"/>
  <c r="AT2682" i="1"/>
  <c r="AU2682" i="1"/>
  <c r="AQ2689" i="1"/>
  <c r="AZ2689" i="1" s="1"/>
  <c r="BA2689" i="1" s="1"/>
  <c r="AR2689" i="1"/>
  <c r="AS2689" i="1"/>
  <c r="AT2689" i="1"/>
  <c r="AU2689" i="1"/>
  <c r="AQ2679" i="1"/>
  <c r="AZ2679" i="1" s="1"/>
  <c r="BA2679" i="1" s="1"/>
  <c r="AR2679" i="1"/>
  <c r="AS2679" i="1"/>
  <c r="AT2679" i="1"/>
  <c r="AU2679" i="1"/>
  <c r="AQ671" i="1"/>
  <c r="AZ671" i="1" s="1"/>
  <c r="BA671" i="1" s="1"/>
  <c r="BB671" i="1" s="1"/>
  <c r="AR671" i="1"/>
  <c r="AS671" i="1"/>
  <c r="AT671" i="1"/>
  <c r="AU671" i="1"/>
  <c r="AQ1088" i="1"/>
  <c r="AZ1088" i="1" s="1"/>
  <c r="BA1088" i="1" s="1"/>
  <c r="BB1088" i="1" s="1"/>
  <c r="AR1088" i="1"/>
  <c r="AS1088" i="1"/>
  <c r="AT1088" i="1"/>
  <c r="AU1088" i="1"/>
  <c r="AQ7" i="1"/>
  <c r="AZ7" i="1" s="1"/>
  <c r="BA7" i="1" s="1"/>
  <c r="BB7" i="1" s="1"/>
  <c r="AR7" i="1"/>
  <c r="AS7" i="1"/>
  <c r="AT7" i="1"/>
  <c r="AU7" i="1"/>
  <c r="AQ2960" i="1"/>
  <c r="AZ2960" i="1" s="1"/>
  <c r="BA2960" i="1" s="1"/>
  <c r="BB2960" i="1" s="1"/>
  <c r="AR2960" i="1"/>
  <c r="AS2960" i="1"/>
  <c r="AT2960" i="1"/>
  <c r="AU2960" i="1"/>
  <c r="AQ2676" i="1"/>
  <c r="AZ2676" i="1" s="1"/>
  <c r="BA2676" i="1" s="1"/>
  <c r="AR2676" i="1"/>
  <c r="AS2676" i="1"/>
  <c r="AT2676" i="1"/>
  <c r="AU2676" i="1"/>
  <c r="AQ2756" i="1"/>
  <c r="AZ2756" i="1" s="1"/>
  <c r="BA2756" i="1" s="1"/>
  <c r="BB2756" i="1" s="1"/>
  <c r="AR2756" i="1"/>
  <c r="AS2756" i="1"/>
  <c r="AT2756" i="1"/>
  <c r="AU2756" i="1"/>
  <c r="AQ1890" i="1"/>
  <c r="AZ1890" i="1" s="1"/>
  <c r="BA1890" i="1" s="1"/>
  <c r="BB1890" i="1" s="1"/>
  <c r="AR1890" i="1"/>
  <c r="AS1890" i="1"/>
  <c r="AT1890" i="1"/>
  <c r="AU1890" i="1"/>
  <c r="AQ1801" i="1"/>
  <c r="AZ1801" i="1" s="1"/>
  <c r="BA1801" i="1" s="1"/>
  <c r="BB1801" i="1" s="1"/>
  <c r="AR1801" i="1"/>
  <c r="AS1801" i="1"/>
  <c r="AT1801" i="1"/>
  <c r="AU1801" i="1"/>
  <c r="AQ1792" i="1"/>
  <c r="AZ1792" i="1" s="1"/>
  <c r="BA1792" i="1" s="1"/>
  <c r="BB1792" i="1" s="1"/>
  <c r="AR1792" i="1"/>
  <c r="AS1792" i="1"/>
  <c r="AT1792" i="1"/>
  <c r="AU1792" i="1"/>
  <c r="AQ2507" i="1"/>
  <c r="AR2507" i="1"/>
  <c r="AS2507" i="1"/>
  <c r="AT2507" i="1"/>
  <c r="AU2507" i="1"/>
  <c r="AQ343" i="1"/>
  <c r="AR343" i="1"/>
  <c r="AS343" i="1"/>
  <c r="AT343" i="1"/>
  <c r="AU343" i="1"/>
  <c r="AQ1781" i="1"/>
  <c r="AR1781" i="1"/>
  <c r="AS1781" i="1"/>
  <c r="AT1781" i="1"/>
  <c r="AU1781" i="1"/>
  <c r="AQ1211" i="1"/>
  <c r="AR1211" i="1"/>
  <c r="AS1211" i="1"/>
  <c r="AT1211" i="1"/>
  <c r="AU1211" i="1"/>
  <c r="AQ12" i="1"/>
  <c r="AR12" i="1"/>
  <c r="AS12" i="1"/>
  <c r="AT12" i="1"/>
  <c r="AU12" i="1"/>
  <c r="AQ2569" i="1"/>
  <c r="AR2569" i="1"/>
  <c r="AS2569" i="1"/>
  <c r="AT2569" i="1"/>
  <c r="AU2569" i="1"/>
  <c r="AQ2945" i="1"/>
  <c r="AZ2945" i="1" s="1"/>
  <c r="BA2945" i="1" s="1"/>
  <c r="BB2945" i="1" s="1"/>
  <c r="AR2945" i="1"/>
  <c r="AS2945" i="1"/>
  <c r="AT2945" i="1"/>
  <c r="AU2945" i="1"/>
  <c r="AQ2017" i="1"/>
  <c r="AZ2017" i="1" s="1"/>
  <c r="BA2017" i="1" s="1"/>
  <c r="BB2017" i="1" s="1"/>
  <c r="AR2017" i="1"/>
  <c r="AS2017" i="1"/>
  <c r="AT2017" i="1"/>
  <c r="AU2017" i="1"/>
  <c r="AQ71" i="1"/>
  <c r="AZ71" i="1" s="1"/>
  <c r="BA71" i="1" s="1"/>
  <c r="BB71" i="1" s="1"/>
  <c r="AR71" i="1"/>
  <c r="AS71" i="1"/>
  <c r="AT71" i="1"/>
  <c r="AU71" i="1"/>
  <c r="AQ374" i="1"/>
  <c r="AZ374" i="1" s="1"/>
  <c r="BA374" i="1" s="1"/>
  <c r="BB374" i="1" s="1"/>
  <c r="AR374" i="1"/>
  <c r="AS374" i="1"/>
  <c r="AT374" i="1"/>
  <c r="AU374" i="1"/>
  <c r="AQ373" i="1"/>
  <c r="AZ373" i="1" s="1"/>
  <c r="BA373" i="1" s="1"/>
  <c r="BB373" i="1" s="1"/>
  <c r="AR373" i="1"/>
  <c r="AS373" i="1"/>
  <c r="AT373" i="1"/>
  <c r="AU373" i="1"/>
  <c r="AQ2599" i="1"/>
  <c r="AZ2599" i="1" s="1"/>
  <c r="BA2599" i="1" s="1"/>
  <c r="BB2599" i="1" s="1"/>
  <c r="AR2599" i="1"/>
  <c r="AS2599" i="1"/>
  <c r="AT2599" i="1"/>
  <c r="AU2599" i="1"/>
  <c r="AQ2597" i="1"/>
  <c r="AZ2597" i="1" s="1"/>
  <c r="BA2597" i="1" s="1"/>
  <c r="BB2597" i="1" s="1"/>
  <c r="AR2597" i="1"/>
  <c r="AS2597" i="1"/>
  <c r="AT2597" i="1"/>
  <c r="AU2597" i="1"/>
  <c r="AQ845" i="1"/>
  <c r="AZ845" i="1" s="1"/>
  <c r="BA845" i="1" s="1"/>
  <c r="AR845" i="1"/>
  <c r="AS845" i="1"/>
  <c r="AT845" i="1"/>
  <c r="AU845" i="1"/>
  <c r="AQ1484" i="1"/>
  <c r="AZ1484" i="1" s="1"/>
  <c r="BA1484" i="1" s="1"/>
  <c r="BB1484" i="1" s="1"/>
  <c r="AR1484" i="1"/>
  <c r="AS1484" i="1"/>
  <c r="AT1484" i="1"/>
  <c r="AU1484" i="1"/>
  <c r="AQ1482" i="1"/>
  <c r="AR1482" i="1"/>
  <c r="AS1482" i="1"/>
  <c r="AT1482" i="1"/>
  <c r="AU1482" i="1"/>
  <c r="AQ1483" i="1"/>
  <c r="AZ1483" i="1" s="1"/>
  <c r="BA1483" i="1" s="1"/>
  <c r="BB1483" i="1" s="1"/>
  <c r="AR1483" i="1"/>
  <c r="AS1483" i="1"/>
  <c r="AT1483" i="1"/>
  <c r="AU1483" i="1"/>
  <c r="AQ785" i="1"/>
  <c r="AZ785" i="1" s="1"/>
  <c r="BA785" i="1" s="1"/>
  <c r="BB785" i="1" s="1"/>
  <c r="AR785" i="1"/>
  <c r="AS785" i="1"/>
  <c r="AT785" i="1"/>
  <c r="AU785" i="1"/>
  <c r="AQ2580" i="1"/>
  <c r="AR2580" i="1"/>
  <c r="AS2580" i="1"/>
  <c r="AT2580" i="1"/>
  <c r="AU2580" i="1"/>
  <c r="AQ2579" i="1"/>
  <c r="AZ2579" i="1" s="1"/>
  <c r="BA2579" i="1" s="1"/>
  <c r="BB2579" i="1" s="1"/>
  <c r="AR2579" i="1"/>
  <c r="AS2579" i="1"/>
  <c r="AT2579" i="1"/>
  <c r="AU2579" i="1"/>
  <c r="AQ334" i="1"/>
  <c r="AZ334" i="1" s="1"/>
  <c r="BA334" i="1" s="1"/>
  <c r="BB334" i="1" s="1"/>
  <c r="AR334" i="1"/>
  <c r="AS334" i="1"/>
  <c r="AT334" i="1"/>
  <c r="AU334" i="1"/>
  <c r="AQ333" i="1"/>
  <c r="AZ333" i="1" s="1"/>
  <c r="BA333" i="1" s="1"/>
  <c r="BB333" i="1" s="1"/>
  <c r="AR333" i="1"/>
  <c r="AS333" i="1"/>
  <c r="AT333" i="1"/>
  <c r="AU333" i="1"/>
  <c r="AQ9" i="1"/>
  <c r="AZ9" i="1" s="1"/>
  <c r="BA9" i="1" s="1"/>
  <c r="BB9" i="1" s="1"/>
  <c r="AR9" i="1"/>
  <c r="AS9" i="1"/>
  <c r="AT9" i="1"/>
  <c r="AU9" i="1"/>
  <c r="AQ2976" i="1"/>
  <c r="AZ2976" i="1" s="1"/>
  <c r="BA2976" i="1" s="1"/>
  <c r="BB2976" i="1" s="1"/>
  <c r="AR2976" i="1"/>
  <c r="AS2976" i="1"/>
  <c r="AT2976" i="1"/>
  <c r="AU2976" i="1"/>
  <c r="AQ385" i="1"/>
  <c r="AZ385" i="1" s="1"/>
  <c r="BA385" i="1" s="1"/>
  <c r="BB385" i="1" s="1"/>
  <c r="AR385" i="1"/>
  <c r="AS385" i="1"/>
  <c r="AT385" i="1"/>
  <c r="AU385" i="1"/>
  <c r="AQ439" i="1"/>
  <c r="AZ439" i="1" s="1"/>
  <c r="BA439" i="1" s="1"/>
  <c r="BB439" i="1" s="1"/>
  <c r="AR439" i="1"/>
  <c r="AS439" i="1"/>
  <c r="AT439" i="1"/>
  <c r="AU439" i="1"/>
  <c r="AQ440" i="1"/>
  <c r="AZ440" i="1" s="1"/>
  <c r="BA440" i="1" s="1"/>
  <c r="BB440" i="1" s="1"/>
  <c r="AR440" i="1"/>
  <c r="AS440" i="1"/>
  <c r="AT440" i="1"/>
  <c r="AU440" i="1"/>
  <c r="AQ1236" i="1"/>
  <c r="AZ1236" i="1" s="1"/>
  <c r="BA1236" i="1" s="1"/>
  <c r="BB1236" i="1" s="1"/>
  <c r="AR1236" i="1"/>
  <c r="AS1236" i="1"/>
  <c r="AT1236" i="1"/>
  <c r="AU1236" i="1"/>
  <c r="AQ1415" i="1"/>
  <c r="AZ1415" i="1" s="1"/>
  <c r="BA1415" i="1" s="1"/>
  <c r="BB1415" i="1" s="1"/>
  <c r="AR1415" i="1"/>
  <c r="AS1415" i="1"/>
  <c r="AT1415" i="1"/>
  <c r="AU1415" i="1"/>
  <c r="AQ1074" i="1"/>
  <c r="AZ1074" i="1" s="1"/>
  <c r="BA1074" i="1" s="1"/>
  <c r="BB1074" i="1" s="1"/>
  <c r="AR1074" i="1"/>
  <c r="AS1074" i="1"/>
  <c r="AT1074" i="1"/>
  <c r="AU1074" i="1"/>
  <c r="AQ1075" i="1"/>
  <c r="AZ1075" i="1" s="1"/>
  <c r="BA1075" i="1" s="1"/>
  <c r="BB1075" i="1" s="1"/>
  <c r="AR1075" i="1"/>
  <c r="AS1075" i="1"/>
  <c r="AT1075" i="1"/>
  <c r="AU1075" i="1"/>
  <c r="AQ1489" i="1"/>
  <c r="AZ1489" i="1" s="1"/>
  <c r="BA1489" i="1" s="1"/>
  <c r="BB1489" i="1" s="1"/>
  <c r="AR1489" i="1"/>
  <c r="AS1489" i="1"/>
  <c r="AT1489" i="1"/>
  <c r="AU1489" i="1"/>
  <c r="AQ10" i="1"/>
  <c r="AZ10" i="1" s="1"/>
  <c r="BA10" i="1" s="1"/>
  <c r="BB10" i="1" s="1"/>
  <c r="AR10" i="1"/>
  <c r="AS10" i="1"/>
  <c r="AT10" i="1"/>
  <c r="AU10" i="1"/>
  <c r="AQ353" i="1"/>
  <c r="AR353" i="1"/>
  <c r="AS353" i="1"/>
  <c r="AT353" i="1"/>
  <c r="AU353" i="1"/>
  <c r="AQ352" i="1"/>
  <c r="AZ352" i="1" s="1"/>
  <c r="BA352" i="1" s="1"/>
  <c r="BB352" i="1" s="1"/>
  <c r="AR352" i="1"/>
  <c r="AS352" i="1"/>
  <c r="AT352" i="1"/>
  <c r="AU352" i="1"/>
  <c r="AQ2971" i="1"/>
  <c r="AZ2971" i="1" s="1"/>
  <c r="BA2971" i="1" s="1"/>
  <c r="BB2971" i="1" s="1"/>
  <c r="AR2971" i="1"/>
  <c r="AS2971" i="1"/>
  <c r="AT2971" i="1"/>
  <c r="AU2971" i="1"/>
  <c r="AQ839" i="1"/>
  <c r="AZ839" i="1" s="1"/>
  <c r="BA839" i="1" s="1"/>
  <c r="BB839" i="1" s="1"/>
  <c r="AR839" i="1"/>
  <c r="AS839" i="1"/>
  <c r="AT839" i="1"/>
  <c r="AU839" i="1"/>
  <c r="AQ838" i="1"/>
  <c r="AZ838" i="1" s="1"/>
  <c r="BA838" i="1" s="1"/>
  <c r="BB838" i="1" s="1"/>
  <c r="AR838" i="1"/>
  <c r="AS838" i="1"/>
  <c r="AT838" i="1"/>
  <c r="AU838" i="1"/>
  <c r="AQ1485" i="1"/>
  <c r="AZ1485" i="1" s="1"/>
  <c r="BA1485" i="1" s="1"/>
  <c r="BB1485" i="1" s="1"/>
  <c r="AR1485" i="1"/>
  <c r="AS1485" i="1"/>
  <c r="AT1485" i="1"/>
  <c r="AU1485" i="1"/>
  <c r="AQ2295" i="1"/>
  <c r="AZ2295" i="1" s="1"/>
  <c r="BA2295" i="1" s="1"/>
  <c r="BB2295" i="1" s="1"/>
  <c r="AR2295" i="1"/>
  <c r="AS2295" i="1"/>
  <c r="AT2295" i="1"/>
  <c r="AU2295" i="1"/>
  <c r="AQ2294" i="1"/>
  <c r="AZ2294" i="1" s="1"/>
  <c r="BA2294" i="1" s="1"/>
  <c r="BB2294" i="1" s="1"/>
  <c r="AR2294" i="1"/>
  <c r="AS2294" i="1"/>
  <c r="AT2294" i="1"/>
  <c r="AU2294" i="1"/>
  <c r="AQ14" i="1"/>
  <c r="AZ14" i="1" s="1"/>
  <c r="BA14" i="1" s="1"/>
  <c r="BB14" i="1" s="1"/>
  <c r="AR14" i="1"/>
  <c r="AS14" i="1"/>
  <c r="AT14" i="1"/>
  <c r="AU14" i="1"/>
  <c r="AQ15" i="1"/>
  <c r="AZ15" i="1" s="1"/>
  <c r="BA15" i="1" s="1"/>
  <c r="BB15" i="1" s="1"/>
  <c r="AR15" i="1"/>
  <c r="AS15" i="1"/>
  <c r="AT15" i="1"/>
  <c r="AU15" i="1"/>
  <c r="AQ672" i="1"/>
  <c r="AZ672" i="1" s="1"/>
  <c r="BA672" i="1" s="1"/>
  <c r="BB672" i="1" s="1"/>
  <c r="AR672" i="1"/>
  <c r="AS672" i="1"/>
  <c r="AT672" i="1"/>
  <c r="AU672" i="1"/>
  <c r="AQ2958" i="1"/>
  <c r="AZ2958" i="1" s="1"/>
  <c r="BA2958" i="1" s="1"/>
  <c r="BB2958" i="1" s="1"/>
  <c r="AR2958" i="1"/>
  <c r="AS2958" i="1"/>
  <c r="AT2958" i="1"/>
  <c r="AU2958" i="1"/>
  <c r="AQ2843" i="1"/>
  <c r="AZ2843" i="1" s="1"/>
  <c r="BA2843" i="1" s="1"/>
  <c r="BB2843" i="1" s="1"/>
  <c r="AR2843" i="1"/>
  <c r="AS2843" i="1"/>
  <c r="AT2843" i="1"/>
  <c r="AU2843" i="1"/>
  <c r="AQ2842" i="1"/>
  <c r="AZ2842" i="1" s="1"/>
  <c r="BA2842" i="1" s="1"/>
  <c r="BB2842" i="1" s="1"/>
  <c r="AR2842" i="1"/>
  <c r="AS2842" i="1"/>
  <c r="AT2842" i="1"/>
  <c r="AU2842" i="1"/>
  <c r="AQ2844" i="1"/>
  <c r="AZ2844" i="1" s="1"/>
  <c r="BA2844" i="1" s="1"/>
  <c r="BB2844" i="1" s="1"/>
  <c r="AR2844" i="1"/>
  <c r="AS2844" i="1"/>
  <c r="AT2844" i="1"/>
  <c r="AU2844" i="1"/>
  <c r="AQ2841" i="1"/>
  <c r="AZ2841" i="1" s="1"/>
  <c r="BA2841" i="1" s="1"/>
  <c r="BB2841" i="1" s="1"/>
  <c r="AR2841" i="1"/>
  <c r="AS2841" i="1"/>
  <c r="AT2841" i="1"/>
  <c r="AU2841" i="1"/>
  <c r="AQ1817" i="1"/>
  <c r="AZ1817" i="1" s="1"/>
  <c r="BA1817" i="1" s="1"/>
  <c r="BB1817" i="1" s="1"/>
  <c r="AR1817" i="1"/>
  <c r="AS1817" i="1"/>
  <c r="AT1817" i="1"/>
  <c r="AU1817" i="1"/>
  <c r="AQ2298" i="1"/>
  <c r="AZ2298" i="1" s="1"/>
  <c r="BA2298" i="1" s="1"/>
  <c r="BB2298" i="1" s="1"/>
  <c r="AR2298" i="1"/>
  <c r="AS2298" i="1"/>
  <c r="AT2298" i="1"/>
  <c r="AU2298" i="1"/>
  <c r="AQ2287" i="1"/>
  <c r="AZ2287" i="1" s="1"/>
  <c r="BA2287" i="1" s="1"/>
  <c r="BB2287" i="1" s="1"/>
  <c r="AR2287" i="1"/>
  <c r="AS2287" i="1"/>
  <c r="AT2287" i="1"/>
  <c r="AU2287" i="1"/>
  <c r="AQ1789" i="1"/>
  <c r="AZ1789" i="1" s="1"/>
  <c r="BA1789" i="1" s="1"/>
  <c r="BB1789" i="1" s="1"/>
  <c r="AR1789" i="1"/>
  <c r="AS1789" i="1"/>
  <c r="AT1789" i="1"/>
  <c r="AU1789" i="1"/>
  <c r="AQ1786" i="1"/>
  <c r="AZ1786" i="1" s="1"/>
  <c r="BA1786" i="1" s="1"/>
  <c r="BB1786" i="1" s="1"/>
  <c r="AR1786" i="1"/>
  <c r="AS1786" i="1"/>
  <c r="AT1786" i="1"/>
  <c r="AU1786" i="1"/>
  <c r="AQ391" i="1"/>
  <c r="AZ391" i="1" s="1"/>
  <c r="BA391" i="1" s="1"/>
  <c r="BB391" i="1" s="1"/>
  <c r="AR391" i="1"/>
  <c r="AS391" i="1"/>
  <c r="AT391" i="1"/>
  <c r="AU391" i="1"/>
  <c r="AQ390" i="1"/>
  <c r="AZ390" i="1" s="1"/>
  <c r="BA390" i="1" s="1"/>
  <c r="BB390" i="1" s="1"/>
  <c r="AR390" i="1"/>
  <c r="AS390" i="1"/>
  <c r="AT390" i="1"/>
  <c r="AU390" i="1"/>
  <c r="AQ388" i="1"/>
  <c r="AZ388" i="1" s="1"/>
  <c r="BA388" i="1" s="1"/>
  <c r="BB388" i="1" s="1"/>
  <c r="AR388" i="1"/>
  <c r="AS388" i="1"/>
  <c r="AT388" i="1"/>
  <c r="AU388" i="1"/>
  <c r="AQ393" i="1"/>
  <c r="AZ393" i="1" s="1"/>
  <c r="BA393" i="1" s="1"/>
  <c r="BB393" i="1" s="1"/>
  <c r="AR393" i="1"/>
  <c r="AS393" i="1"/>
  <c r="AT393" i="1"/>
  <c r="AU393" i="1"/>
  <c r="AQ621" i="1"/>
  <c r="AZ621" i="1" s="1"/>
  <c r="BA621" i="1" s="1"/>
  <c r="BB621" i="1" s="1"/>
  <c r="AR621" i="1"/>
  <c r="AS621" i="1"/>
  <c r="AT621" i="1"/>
  <c r="AU621" i="1"/>
  <c r="AQ2600" i="1"/>
  <c r="AZ2600" i="1" s="1"/>
  <c r="BA2600" i="1" s="1"/>
  <c r="BB2600" i="1" s="1"/>
  <c r="AR2600" i="1"/>
  <c r="AS2600" i="1"/>
  <c r="AT2600" i="1"/>
  <c r="AU2600" i="1"/>
  <c r="AQ822" i="1"/>
  <c r="AZ822" i="1" s="1"/>
  <c r="BA822" i="1" s="1"/>
  <c r="BB822" i="1" s="1"/>
  <c r="AR822" i="1"/>
  <c r="AS822" i="1"/>
  <c r="AT822" i="1"/>
  <c r="AU822" i="1"/>
  <c r="AQ2648" i="1"/>
  <c r="AZ2648" i="1" s="1"/>
  <c r="BA2648" i="1" s="1"/>
  <c r="BB2648" i="1" s="1"/>
  <c r="AR2648" i="1"/>
  <c r="AS2648" i="1"/>
  <c r="AT2648" i="1"/>
  <c r="AU2648" i="1"/>
  <c r="AQ2596" i="1"/>
  <c r="AZ2596" i="1" s="1"/>
  <c r="BA2596" i="1" s="1"/>
  <c r="BB2596" i="1" s="1"/>
  <c r="AR2596" i="1"/>
  <c r="AS2596" i="1"/>
  <c r="AT2596" i="1"/>
  <c r="AU2596" i="1"/>
  <c r="AQ2589" i="1"/>
  <c r="AZ2589" i="1" s="1"/>
  <c r="BA2589" i="1" s="1"/>
  <c r="BB2589" i="1" s="1"/>
  <c r="AR2589" i="1"/>
  <c r="AS2589" i="1"/>
  <c r="AT2589" i="1"/>
  <c r="AU2589" i="1"/>
  <c r="AQ2687" i="1"/>
  <c r="AZ2687" i="1" s="1"/>
  <c r="BA2687" i="1" s="1"/>
  <c r="BB2687" i="1" s="1"/>
  <c r="AR2687" i="1"/>
  <c r="AS2687" i="1"/>
  <c r="AT2687" i="1"/>
  <c r="AU2687" i="1"/>
  <c r="AQ75" i="1"/>
  <c r="AZ75" i="1" s="1"/>
  <c r="BA75" i="1" s="1"/>
  <c r="BB75" i="1" s="1"/>
  <c r="AR75" i="1"/>
  <c r="AS75" i="1"/>
  <c r="AT75" i="1"/>
  <c r="AU75" i="1"/>
  <c r="AQ77" i="1"/>
  <c r="AZ77" i="1" s="1"/>
  <c r="BA77" i="1" s="1"/>
  <c r="BB77" i="1" s="1"/>
  <c r="AR77" i="1"/>
  <c r="AS77" i="1"/>
  <c r="AT77" i="1"/>
  <c r="AU77" i="1"/>
  <c r="AQ74" i="1"/>
  <c r="AZ74" i="1" s="1"/>
  <c r="BA74" i="1" s="1"/>
  <c r="BB74" i="1" s="1"/>
  <c r="AR74" i="1"/>
  <c r="AS74" i="1"/>
  <c r="AT74" i="1"/>
  <c r="AU74" i="1"/>
  <c r="AQ2683" i="1"/>
  <c r="AZ2683" i="1" s="1"/>
  <c r="BA2683" i="1" s="1"/>
  <c r="BB2683" i="1" s="1"/>
  <c r="AR2683" i="1"/>
  <c r="AS2683" i="1"/>
  <c r="AT2683" i="1"/>
  <c r="AU2683" i="1"/>
  <c r="AQ2684" i="1"/>
  <c r="AZ2684" i="1" s="1"/>
  <c r="BA2684" i="1" s="1"/>
  <c r="BB2684" i="1" s="1"/>
  <c r="AR2684" i="1"/>
  <c r="AS2684" i="1"/>
  <c r="AT2684" i="1"/>
  <c r="AU2684" i="1"/>
  <c r="AQ2283" i="1"/>
  <c r="AZ2283" i="1" s="1"/>
  <c r="BA2283" i="1" s="1"/>
  <c r="BB2283" i="1" s="1"/>
  <c r="AR2283" i="1"/>
  <c r="AS2283" i="1"/>
  <c r="AT2283" i="1"/>
  <c r="AU2283" i="1"/>
  <c r="AQ2282" i="1"/>
  <c r="AZ2282" i="1" s="1"/>
  <c r="BA2282" i="1" s="1"/>
  <c r="BB2282" i="1" s="1"/>
  <c r="AR2282" i="1"/>
  <c r="AS2282" i="1"/>
  <c r="AT2282" i="1"/>
  <c r="AU2282" i="1"/>
  <c r="AQ534" i="1"/>
  <c r="AZ534" i="1" s="1"/>
  <c r="BA534" i="1" s="1"/>
  <c r="BB534" i="1" s="1"/>
  <c r="AR534" i="1"/>
  <c r="AS534" i="1"/>
  <c r="AT534" i="1"/>
  <c r="AU534" i="1"/>
  <c r="AQ855" i="1"/>
  <c r="AZ855" i="1" s="1"/>
  <c r="BA855" i="1" s="1"/>
  <c r="BB855" i="1" s="1"/>
  <c r="AR855" i="1"/>
  <c r="AS855" i="1"/>
  <c r="AT855" i="1"/>
  <c r="AU855" i="1"/>
  <c r="AQ359" i="1"/>
  <c r="AZ359" i="1" s="1"/>
  <c r="BA359" i="1" s="1"/>
  <c r="BB359" i="1" s="1"/>
  <c r="AR359" i="1"/>
  <c r="AS359" i="1"/>
  <c r="AT359" i="1"/>
  <c r="AU359" i="1"/>
  <c r="AQ360" i="1"/>
  <c r="AZ360" i="1" s="1"/>
  <c r="BA360" i="1" s="1"/>
  <c r="BB360" i="1" s="1"/>
  <c r="AR360" i="1"/>
  <c r="AS360" i="1"/>
  <c r="AT360" i="1"/>
  <c r="AU360" i="1"/>
  <c r="AQ1787" i="1"/>
  <c r="AZ1787" i="1" s="1"/>
  <c r="BA1787" i="1" s="1"/>
  <c r="BB1787" i="1" s="1"/>
  <c r="AR1787" i="1"/>
  <c r="AS1787" i="1"/>
  <c r="AT1787" i="1"/>
  <c r="AU1787" i="1"/>
  <c r="AQ1184" i="1"/>
  <c r="AZ1184" i="1" s="1"/>
  <c r="BA1184" i="1" s="1"/>
  <c r="BB1184" i="1" s="1"/>
  <c r="AR1184" i="1"/>
  <c r="AS1184" i="1"/>
  <c r="AT1184" i="1"/>
  <c r="AU1184" i="1"/>
  <c r="AQ1182" i="1"/>
  <c r="AZ1182" i="1" s="1"/>
  <c r="BA1182" i="1" s="1"/>
  <c r="BB1182" i="1" s="1"/>
  <c r="AR1182" i="1"/>
  <c r="AS1182" i="1"/>
  <c r="AT1182" i="1"/>
  <c r="AU1182" i="1"/>
  <c r="AQ1904" i="1"/>
  <c r="AZ1904" i="1" s="1"/>
  <c r="BA1904" i="1" s="1"/>
  <c r="BB1904" i="1" s="1"/>
  <c r="AR1904" i="1"/>
  <c r="AS1904" i="1"/>
  <c r="AT1904" i="1"/>
  <c r="AU1904" i="1"/>
  <c r="AQ1896" i="1"/>
  <c r="AZ1896" i="1" s="1"/>
  <c r="BA1896" i="1" s="1"/>
  <c r="BB1896" i="1" s="1"/>
  <c r="AR1896" i="1"/>
  <c r="AS1896" i="1"/>
  <c r="AT1896" i="1"/>
  <c r="AU1896" i="1"/>
  <c r="AQ1911" i="1"/>
  <c r="AZ1911" i="1" s="1"/>
  <c r="BA1911" i="1" s="1"/>
  <c r="BB1911" i="1" s="1"/>
  <c r="AR1911" i="1"/>
  <c r="AS1911" i="1"/>
  <c r="AT1911" i="1"/>
  <c r="AU1911" i="1"/>
  <c r="AQ2076" i="1"/>
  <c r="AZ2076" i="1" s="1"/>
  <c r="BA2076" i="1" s="1"/>
  <c r="BB2076" i="1" s="1"/>
  <c r="AR2076" i="1"/>
  <c r="AS2076" i="1"/>
  <c r="AT2076" i="1"/>
  <c r="AU2076" i="1"/>
  <c r="AQ2077" i="1"/>
  <c r="AZ2077" i="1" s="1"/>
  <c r="BA2077" i="1" s="1"/>
  <c r="BB2077" i="1" s="1"/>
  <c r="AR2077" i="1"/>
  <c r="AS2077" i="1"/>
  <c r="AT2077" i="1"/>
  <c r="AU2077" i="1"/>
  <c r="AQ342" i="1"/>
  <c r="AZ342" i="1" s="1"/>
  <c r="BA342" i="1" s="1"/>
  <c r="BB342" i="1" s="1"/>
  <c r="AR342" i="1"/>
  <c r="AS342" i="1"/>
  <c r="AT342" i="1"/>
  <c r="AU342" i="1"/>
  <c r="AQ336" i="1"/>
  <c r="AZ336" i="1" s="1"/>
  <c r="BA336" i="1" s="1"/>
  <c r="BB336" i="1" s="1"/>
  <c r="AR336" i="1"/>
  <c r="AS336" i="1"/>
  <c r="AT336" i="1"/>
  <c r="AU336" i="1"/>
  <c r="AQ2955" i="1"/>
  <c r="AZ2955" i="1" s="1"/>
  <c r="BA2955" i="1" s="1"/>
  <c r="BB2955" i="1" s="1"/>
  <c r="AR2955" i="1"/>
  <c r="AS2955" i="1"/>
  <c r="AT2955" i="1"/>
  <c r="AU2955" i="1"/>
  <c r="AQ1930" i="1"/>
  <c r="AZ1930" i="1" s="1"/>
  <c r="BA1930" i="1" s="1"/>
  <c r="BB1930" i="1" s="1"/>
  <c r="AR1930" i="1"/>
  <c r="AS1930" i="1"/>
  <c r="AT1930" i="1"/>
  <c r="AU1930" i="1"/>
  <c r="AQ1266" i="1"/>
  <c r="AZ1266" i="1" s="1"/>
  <c r="BA1266" i="1" s="1"/>
  <c r="BB1266" i="1" s="1"/>
  <c r="AR1266" i="1"/>
  <c r="AS1266" i="1"/>
  <c r="AT1266" i="1"/>
  <c r="AU1266" i="1"/>
  <c r="AQ857" i="1"/>
  <c r="AZ857" i="1" s="1"/>
  <c r="BA857" i="1" s="1"/>
  <c r="BB857" i="1" s="1"/>
  <c r="AR857" i="1"/>
  <c r="AS857" i="1"/>
  <c r="AT857" i="1"/>
  <c r="AU857" i="1"/>
  <c r="AQ858" i="1"/>
  <c r="AZ858" i="1" s="1"/>
  <c r="BA858" i="1" s="1"/>
  <c r="BB858" i="1" s="1"/>
  <c r="AR858" i="1"/>
  <c r="AS858" i="1"/>
  <c r="AT858" i="1"/>
  <c r="AU858" i="1"/>
  <c r="AQ2494" i="1"/>
  <c r="AZ2494" i="1" s="1"/>
  <c r="BA2494" i="1" s="1"/>
  <c r="BB2494" i="1" s="1"/>
  <c r="AR2494" i="1"/>
  <c r="AS2494" i="1"/>
  <c r="AT2494" i="1"/>
  <c r="AU2494" i="1"/>
  <c r="AQ2493" i="1"/>
  <c r="AZ2493" i="1" s="1"/>
  <c r="BA2493" i="1" s="1"/>
  <c r="BB2493" i="1" s="1"/>
  <c r="AR2493" i="1"/>
  <c r="AS2493" i="1"/>
  <c r="AT2493" i="1"/>
  <c r="AU2493" i="1"/>
  <c r="AQ2968" i="1"/>
  <c r="AZ2968" i="1" s="1"/>
  <c r="BA2968" i="1" s="1"/>
  <c r="BB2968" i="1" s="1"/>
  <c r="AR2968" i="1"/>
  <c r="AS2968" i="1"/>
  <c r="AT2968" i="1"/>
  <c r="AU2968" i="1"/>
  <c r="AQ422" i="1"/>
  <c r="AZ422" i="1" s="1"/>
  <c r="BA422" i="1" s="1"/>
  <c r="BB422" i="1" s="1"/>
  <c r="AR422" i="1"/>
  <c r="AS422" i="1"/>
  <c r="AT422" i="1"/>
  <c r="AU422" i="1"/>
  <c r="AQ1234" i="1"/>
  <c r="AZ1234" i="1" s="1"/>
  <c r="BA1234" i="1" s="1"/>
  <c r="BB1234" i="1" s="1"/>
  <c r="AR1234" i="1"/>
  <c r="AS1234" i="1"/>
  <c r="AT1234" i="1"/>
  <c r="AU1234" i="1"/>
  <c r="AQ2061" i="1"/>
  <c r="AZ2061" i="1" s="1"/>
  <c r="BA2061" i="1" s="1"/>
  <c r="BB2061" i="1" s="1"/>
  <c r="AR2061" i="1"/>
  <c r="AS2061" i="1"/>
  <c r="AT2061" i="1"/>
  <c r="AU2061" i="1"/>
  <c r="AQ2062" i="1"/>
  <c r="AZ2062" i="1" s="1"/>
  <c r="BA2062" i="1" s="1"/>
  <c r="BB2062" i="1" s="1"/>
  <c r="AR2062" i="1"/>
  <c r="AS2062" i="1"/>
  <c r="AT2062" i="1"/>
  <c r="AU2062" i="1"/>
  <c r="AQ1252" i="1"/>
  <c r="AZ1252" i="1" s="1"/>
  <c r="BA1252" i="1" s="1"/>
  <c r="AR1252" i="1"/>
  <c r="AS1252" i="1"/>
  <c r="AT1252" i="1"/>
  <c r="AU1252" i="1"/>
  <c r="AQ2650" i="1"/>
  <c r="AZ2650" i="1" s="1"/>
  <c r="BA2650" i="1" s="1"/>
  <c r="BB2650" i="1" s="1"/>
  <c r="AR2650" i="1"/>
  <c r="AS2650" i="1"/>
  <c r="AT2650" i="1"/>
  <c r="AU2650" i="1"/>
  <c r="AQ2654" i="1"/>
  <c r="AZ2654" i="1" s="1"/>
  <c r="BA2654" i="1" s="1"/>
  <c r="BB2654" i="1" s="1"/>
  <c r="AR2654" i="1"/>
  <c r="AS2654" i="1"/>
  <c r="AT2654" i="1"/>
  <c r="AU2654" i="1"/>
  <c r="AQ2652" i="1"/>
  <c r="AZ2652" i="1" s="1"/>
  <c r="BA2652" i="1" s="1"/>
  <c r="BB2652" i="1" s="1"/>
  <c r="AR2652" i="1"/>
  <c r="AS2652" i="1"/>
  <c r="AT2652" i="1"/>
  <c r="AU2652" i="1"/>
  <c r="AQ2651" i="1"/>
  <c r="AZ2651" i="1" s="1"/>
  <c r="BA2651" i="1" s="1"/>
  <c r="BB2651" i="1" s="1"/>
  <c r="AR2651" i="1"/>
  <c r="AS2651" i="1"/>
  <c r="AT2651" i="1"/>
  <c r="AU2651" i="1"/>
  <c r="AQ2964" i="1"/>
  <c r="AZ2964" i="1" s="1"/>
  <c r="BA2964" i="1" s="1"/>
  <c r="BB2964" i="1" s="1"/>
  <c r="AR2964" i="1"/>
  <c r="AS2964" i="1"/>
  <c r="AT2964" i="1"/>
  <c r="AU2964" i="1"/>
  <c r="AQ2501" i="1"/>
  <c r="AZ2501" i="1" s="1"/>
  <c r="BA2501" i="1" s="1"/>
  <c r="BB2501" i="1" s="1"/>
  <c r="AR2501" i="1"/>
  <c r="AS2501" i="1"/>
  <c r="AT2501" i="1"/>
  <c r="AU2501" i="1"/>
  <c r="AQ2500" i="1"/>
  <c r="AZ2500" i="1" s="1"/>
  <c r="BA2500" i="1" s="1"/>
  <c r="BB2500" i="1" s="1"/>
  <c r="AR2500" i="1"/>
  <c r="AS2500" i="1"/>
  <c r="AT2500" i="1"/>
  <c r="AU2500" i="1"/>
  <c r="AQ2505" i="1"/>
  <c r="AZ2505" i="1" s="1"/>
  <c r="BA2505" i="1" s="1"/>
  <c r="BB2505" i="1" s="1"/>
  <c r="AR2505" i="1"/>
  <c r="AS2505" i="1"/>
  <c r="AT2505" i="1"/>
  <c r="AU2505" i="1"/>
  <c r="AQ2504" i="1"/>
  <c r="AZ2504" i="1" s="1"/>
  <c r="BA2504" i="1" s="1"/>
  <c r="BB2504" i="1" s="1"/>
  <c r="AR2504" i="1"/>
  <c r="AS2504" i="1"/>
  <c r="AT2504" i="1"/>
  <c r="AU2504" i="1"/>
  <c r="AQ351" i="1"/>
  <c r="AZ351" i="1" s="1"/>
  <c r="BA351" i="1" s="1"/>
  <c r="BB351" i="1" s="1"/>
  <c r="AR351" i="1"/>
  <c r="AS351" i="1"/>
  <c r="AT351" i="1"/>
  <c r="AU351" i="1"/>
  <c r="AQ2503" i="1"/>
  <c r="AZ2503" i="1" s="1"/>
  <c r="BA2503" i="1" s="1"/>
  <c r="BB2503" i="1" s="1"/>
  <c r="AR2503" i="1"/>
  <c r="AS2503" i="1"/>
  <c r="AT2503" i="1"/>
  <c r="AU2503" i="1"/>
  <c r="AQ1244" i="1"/>
  <c r="AZ1244" i="1" s="1"/>
  <c r="BA1244" i="1" s="1"/>
  <c r="BB1244" i="1" s="1"/>
  <c r="AR1244" i="1"/>
  <c r="AS1244" i="1"/>
  <c r="AT1244" i="1"/>
  <c r="AU1244" i="1"/>
  <c r="AQ1247" i="1"/>
  <c r="AZ1247" i="1" s="1"/>
  <c r="BA1247" i="1" s="1"/>
  <c r="BB1247" i="1" s="1"/>
  <c r="AR1247" i="1"/>
  <c r="AS1247" i="1"/>
  <c r="AT1247" i="1"/>
  <c r="AU1247" i="1"/>
  <c r="AQ2499" i="1"/>
  <c r="AZ2499" i="1" s="1"/>
  <c r="BA2499" i="1" s="1"/>
  <c r="BB2499" i="1" s="1"/>
  <c r="AR2499" i="1"/>
  <c r="AS2499" i="1"/>
  <c r="AT2499" i="1"/>
  <c r="AU2499" i="1"/>
  <c r="AQ2502" i="1"/>
  <c r="AZ2502" i="1" s="1"/>
  <c r="BA2502" i="1" s="1"/>
  <c r="BB2502" i="1" s="1"/>
  <c r="AR2502" i="1"/>
  <c r="AS2502" i="1"/>
  <c r="AT2502" i="1"/>
  <c r="AU2502" i="1"/>
  <c r="AQ8" i="1"/>
  <c r="AZ8" i="1" s="1"/>
  <c r="BA8" i="1" s="1"/>
  <c r="BB8" i="1" s="1"/>
  <c r="AR8" i="1"/>
  <c r="AS8" i="1"/>
  <c r="AT8" i="1"/>
  <c r="AU8" i="1"/>
  <c r="AQ395" i="1"/>
  <c r="AR395" i="1"/>
  <c r="AS395" i="1"/>
  <c r="AT395" i="1"/>
  <c r="AU395" i="1"/>
  <c r="AQ2509" i="1"/>
  <c r="AR2509" i="1"/>
  <c r="AS2509" i="1"/>
  <c r="AT2509" i="1"/>
  <c r="AU2509" i="1"/>
  <c r="AQ2512" i="1"/>
  <c r="AR2512" i="1"/>
  <c r="AS2512" i="1"/>
  <c r="AT2512" i="1"/>
  <c r="AU2512" i="1"/>
  <c r="AQ2511" i="1"/>
  <c r="AR2511" i="1"/>
  <c r="AS2511" i="1"/>
  <c r="AT2511" i="1"/>
  <c r="AU2511" i="1"/>
  <c r="AQ2510" i="1"/>
  <c r="AR2510" i="1"/>
  <c r="AS2510" i="1"/>
  <c r="AT2510" i="1"/>
  <c r="AU2510" i="1"/>
  <c r="AQ2508" i="1"/>
  <c r="AR2508" i="1"/>
  <c r="AS2508" i="1"/>
  <c r="AT2508" i="1"/>
  <c r="AU2508" i="1"/>
  <c r="AQ2244" i="1"/>
  <c r="AZ2244" i="1" s="1"/>
  <c r="BA2244" i="1" s="1"/>
  <c r="BB2244" i="1" s="1"/>
  <c r="AR2244" i="1"/>
  <c r="AS2244" i="1"/>
  <c r="AT2244" i="1"/>
  <c r="AU2244" i="1"/>
  <c r="AQ394" i="1"/>
  <c r="AZ394" i="1" s="1"/>
  <c r="BA394" i="1" s="1"/>
  <c r="BB394" i="1" s="1"/>
  <c r="AR394" i="1"/>
  <c r="AS394" i="1"/>
  <c r="AT394" i="1"/>
  <c r="AU394" i="1"/>
  <c r="AR2930" i="1"/>
  <c r="AU686" i="1"/>
  <c r="AU721" i="1"/>
  <c r="AU708" i="1"/>
  <c r="AU756" i="1"/>
  <c r="AU755" i="1"/>
  <c r="AU685" i="1"/>
  <c r="AU718" i="1"/>
  <c r="AU766" i="1"/>
  <c r="AU773" i="1"/>
  <c r="AU676" i="1"/>
  <c r="AU749" i="1"/>
  <c r="AU769" i="1"/>
  <c r="AU715" i="1"/>
  <c r="AU728" i="1"/>
  <c r="AU732" i="1"/>
  <c r="AU690" i="1"/>
  <c r="AU702" i="1"/>
  <c r="AU744" i="1"/>
  <c r="AU736" i="1"/>
  <c r="AU683" i="1"/>
  <c r="AU722" i="1"/>
  <c r="AU723" i="1"/>
  <c r="AU675" i="1"/>
  <c r="AU694" i="1"/>
  <c r="AU758" i="1"/>
  <c r="AU733" i="1"/>
  <c r="AU2334" i="1"/>
  <c r="AU2330" i="1"/>
  <c r="AU2332" i="1"/>
  <c r="AU2331" i="1"/>
  <c r="AU2335" i="1"/>
  <c r="AU2333" i="1"/>
  <c r="AU530" i="1"/>
  <c r="AU531" i="1"/>
  <c r="AU529" i="1"/>
  <c r="AU528" i="1"/>
  <c r="AU527" i="1"/>
  <c r="AU532" i="1"/>
  <c r="AU533" i="1"/>
  <c r="AU2015" i="1"/>
  <c r="AU2016" i="1"/>
  <c r="AU1138" i="1"/>
  <c r="AU1139" i="1"/>
  <c r="AU1137" i="1"/>
  <c r="AU370" i="1"/>
  <c r="AU371" i="1"/>
  <c r="AU372" i="1"/>
  <c r="AU2911" i="1"/>
  <c r="AU2913" i="1"/>
  <c r="AU2912" i="1"/>
  <c r="AU2943" i="1"/>
  <c r="AU1516" i="1"/>
  <c r="AU1414" i="1"/>
  <c r="AU1401" i="1"/>
  <c r="AU1398" i="1"/>
  <c r="AU1399" i="1"/>
  <c r="AU1400" i="1"/>
  <c r="AU1403" i="1"/>
  <c r="AU1402" i="1"/>
  <c r="AU1180" i="1"/>
  <c r="AU1183" i="1"/>
  <c r="AU1190" i="1"/>
  <c r="AU841" i="1"/>
  <c r="AU842" i="1"/>
  <c r="AU843" i="1"/>
  <c r="AU1514" i="1"/>
  <c r="AU804" i="1"/>
  <c r="AU801" i="1"/>
  <c r="AU800" i="1"/>
  <c r="AU802" i="1"/>
  <c r="AU803" i="1"/>
  <c r="AU798" i="1"/>
  <c r="AU799" i="1"/>
  <c r="AU19" i="1"/>
  <c r="AU18" i="1"/>
  <c r="AU47" i="1"/>
  <c r="AU51" i="1"/>
  <c r="AU53" i="1"/>
  <c r="AU56" i="1"/>
  <c r="AU61" i="1"/>
  <c r="AU62" i="1"/>
  <c r="AU44" i="1"/>
  <c r="AU58" i="1"/>
  <c r="AU25" i="1"/>
  <c r="AU59" i="1"/>
  <c r="AU32" i="1"/>
  <c r="AU48" i="1"/>
  <c r="AU52" i="1"/>
  <c r="AU37" i="1"/>
  <c r="AU63" i="1"/>
  <c r="AU50" i="1"/>
  <c r="AU46" i="1"/>
  <c r="AU39" i="1"/>
  <c r="AU38" i="1"/>
  <c r="AU40" i="1"/>
  <c r="AU55" i="1"/>
  <c r="AU45" i="1"/>
  <c r="AU31" i="1"/>
  <c r="AU35" i="1"/>
  <c r="AU21" i="1"/>
  <c r="AU33" i="1"/>
  <c r="AU26" i="1"/>
  <c r="AU42" i="1"/>
  <c r="AU29" i="1"/>
  <c r="AU30" i="1"/>
  <c r="AU36" i="1"/>
  <c r="AU49" i="1"/>
  <c r="AU54" i="1"/>
  <c r="AU57" i="1"/>
  <c r="AU60" i="1"/>
  <c r="AU22" i="1"/>
  <c r="AU23" i="1"/>
  <c r="AU20" i="1"/>
  <c r="AU24" i="1"/>
  <c r="AU41" i="1"/>
  <c r="AU28" i="1"/>
  <c r="AU27" i="1"/>
  <c r="AU34" i="1"/>
  <c r="AU43" i="1"/>
  <c r="AU2201" i="1"/>
  <c r="AU2200" i="1"/>
  <c r="AU2204" i="1"/>
  <c r="AU2203" i="1"/>
  <c r="AU2198" i="1"/>
  <c r="AU2199" i="1"/>
  <c r="AU2202" i="1"/>
  <c r="AU2205" i="1"/>
  <c r="AU2207" i="1"/>
  <c r="AU2206" i="1"/>
  <c r="AU2209" i="1"/>
  <c r="AU2212" i="1"/>
  <c r="AU2211" i="1"/>
  <c r="AU2210" i="1"/>
  <c r="AU2208" i="1"/>
  <c r="AU2213" i="1"/>
  <c r="AU564" i="1"/>
  <c r="AU553" i="1"/>
  <c r="AU558" i="1"/>
  <c r="AU539" i="1"/>
  <c r="AU543" i="1"/>
  <c r="AU544" i="1"/>
  <c r="AU560" i="1"/>
  <c r="AU561" i="1"/>
  <c r="AU566" i="1"/>
  <c r="AU565" i="1"/>
  <c r="AU567" i="1"/>
  <c r="AU563" i="1"/>
  <c r="AU559" i="1"/>
  <c r="AU557" i="1"/>
  <c r="AU562" i="1"/>
  <c r="AU556" i="1"/>
  <c r="AU551" i="1"/>
  <c r="AU455" i="1"/>
  <c r="AU453" i="1"/>
  <c r="AU462" i="1"/>
  <c r="AU447" i="1"/>
  <c r="AU446" i="1"/>
  <c r="AU459" i="1"/>
  <c r="AU452" i="1"/>
  <c r="AU454" i="1"/>
  <c r="AU460" i="1"/>
  <c r="AU461" i="1"/>
  <c r="AU458" i="1"/>
  <c r="AU457" i="1"/>
  <c r="AU463" i="1"/>
  <c r="AU464" i="1"/>
  <c r="AU449" i="1"/>
  <c r="AU450" i="1"/>
  <c r="AU451" i="1"/>
  <c r="AU456" i="1"/>
  <c r="AU448" i="1"/>
  <c r="AU1494" i="1"/>
  <c r="AU1496" i="1"/>
  <c r="AU1495" i="1"/>
  <c r="AU1109" i="1"/>
  <c r="AU1108" i="1"/>
  <c r="AU2754" i="1"/>
  <c r="AU1135" i="1"/>
  <c r="AU1136" i="1"/>
  <c r="AU1134" i="1"/>
  <c r="AU1341" i="1"/>
  <c r="AU1342" i="1"/>
  <c r="AU1346" i="1"/>
  <c r="AU1348" i="1"/>
  <c r="AU1349" i="1"/>
  <c r="AU1343" i="1"/>
  <c r="AU1344" i="1"/>
  <c r="AU1345" i="1"/>
  <c r="AU1347" i="1"/>
  <c r="AU1949" i="1"/>
  <c r="AU2002" i="1"/>
  <c r="AU1968" i="1"/>
  <c r="AU1969" i="1"/>
  <c r="AU2010" i="1"/>
  <c r="AU2009" i="1"/>
  <c r="AU1940" i="1"/>
  <c r="AU1941" i="1"/>
  <c r="AU1990" i="1"/>
  <c r="AU1982" i="1"/>
  <c r="AU1938" i="1"/>
  <c r="AU1981" i="1"/>
  <c r="AU1988" i="1"/>
  <c r="AU1973" i="1"/>
  <c r="AU1989" i="1"/>
  <c r="AU1948" i="1"/>
  <c r="AU1937" i="1"/>
  <c r="AU1992" i="1"/>
  <c r="AU1997" i="1"/>
  <c r="AU1998" i="1"/>
  <c r="AU1956" i="1"/>
  <c r="AU2006" i="1"/>
  <c r="AU1974" i="1"/>
  <c r="AU1952" i="1"/>
  <c r="AU1978" i="1"/>
  <c r="AU1986" i="1"/>
  <c r="AU1991" i="1"/>
  <c r="AU1977" i="1"/>
  <c r="AU1935" i="1"/>
  <c r="AU1994" i="1"/>
  <c r="AU2012" i="1"/>
  <c r="AU1960" i="1"/>
  <c r="AU1954" i="1"/>
  <c r="AU1985" i="1"/>
  <c r="AU1993" i="1"/>
  <c r="AU1947" i="1"/>
  <c r="AU1939" i="1"/>
  <c r="AU1964" i="1"/>
  <c r="AU1971" i="1"/>
  <c r="AU1975" i="1"/>
  <c r="AU2005" i="1"/>
  <c r="AU1945" i="1"/>
  <c r="AU1953" i="1"/>
  <c r="AU1963" i="1"/>
  <c r="AU1979" i="1"/>
  <c r="AU1980" i="1"/>
  <c r="AU1957" i="1"/>
  <c r="AU1950" i="1"/>
  <c r="AU1976" i="1"/>
  <c r="AU2003" i="1"/>
  <c r="AU1958" i="1"/>
  <c r="AU1983" i="1"/>
  <c r="AU2007" i="1"/>
  <c r="AU2000" i="1"/>
  <c r="AU1936" i="1"/>
  <c r="AU1951" i="1"/>
  <c r="AU1987" i="1"/>
  <c r="AU1942" i="1"/>
  <c r="AU1959" i="1"/>
  <c r="AU1944" i="1"/>
  <c r="AU1934" i="1"/>
  <c r="AU1962" i="1"/>
  <c r="AU2011" i="1"/>
  <c r="AU1955" i="1"/>
  <c r="AU1967" i="1"/>
  <c r="AU2001" i="1"/>
  <c r="AU1933" i="1"/>
  <c r="AU1970" i="1"/>
  <c r="AU2004" i="1"/>
  <c r="AU1961" i="1"/>
  <c r="AU1965" i="1"/>
  <c r="AU1972" i="1"/>
  <c r="AU2014" i="1"/>
  <c r="AU1966" i="1"/>
  <c r="AU1943" i="1"/>
  <c r="AU1946" i="1"/>
  <c r="AU2008" i="1"/>
  <c r="AU1984" i="1"/>
  <c r="AU1995" i="1"/>
  <c r="AU2013" i="1"/>
  <c r="AU1996" i="1"/>
  <c r="AU1999" i="1"/>
  <c r="AU5" i="1"/>
  <c r="AU3" i="1"/>
  <c r="AU4" i="1"/>
  <c r="AU1442" i="1"/>
  <c r="AU1443" i="1"/>
  <c r="AU1444" i="1"/>
  <c r="AU1445" i="1"/>
  <c r="AU1860" i="1"/>
  <c r="AU1880" i="1"/>
  <c r="AU1838" i="1"/>
  <c r="AU1829" i="1"/>
  <c r="AU1850" i="1"/>
  <c r="AU1837" i="1"/>
  <c r="AU1851" i="1"/>
  <c r="AU1844" i="1"/>
  <c r="AU1839" i="1"/>
  <c r="AU1834" i="1"/>
  <c r="AU1852" i="1"/>
  <c r="AU1831" i="1"/>
  <c r="AU1873" i="1"/>
  <c r="AU1847" i="1"/>
  <c r="AU1849" i="1"/>
  <c r="AU1866" i="1"/>
  <c r="AU1879" i="1"/>
  <c r="AU1881" i="1"/>
  <c r="AU1840" i="1"/>
  <c r="AU1856" i="1"/>
  <c r="AU1876" i="1"/>
  <c r="AU1830" i="1"/>
  <c r="AU1828" i="1"/>
  <c r="AU1868" i="1"/>
  <c r="AU1867" i="1"/>
  <c r="AU1882" i="1"/>
  <c r="AU1827" i="1"/>
  <c r="AU1845" i="1"/>
  <c r="AU1846" i="1"/>
  <c r="AU1833" i="1"/>
  <c r="AU1855" i="1"/>
  <c r="AU1858" i="1"/>
  <c r="AU1832" i="1"/>
  <c r="AU1853" i="1"/>
  <c r="AU1871" i="1"/>
  <c r="AU1859" i="1"/>
  <c r="AU1878" i="1"/>
  <c r="AU1883" i="1"/>
  <c r="AU1863" i="1"/>
  <c r="AU1862" i="1"/>
  <c r="AU1877" i="1"/>
  <c r="AU1865" i="1"/>
  <c r="AU1836" i="1"/>
  <c r="AU1835" i="1"/>
  <c r="AU1841" i="1"/>
  <c r="AU1875" i="1"/>
  <c r="AU1869" i="1"/>
  <c r="AU1848" i="1"/>
  <c r="AU1857" i="1"/>
  <c r="AU1842" i="1"/>
  <c r="AU1872" i="1"/>
  <c r="AU1861" i="1"/>
  <c r="AU1854" i="1"/>
  <c r="AU2150" i="1"/>
  <c r="AU2607" i="1"/>
  <c r="AU2608" i="1"/>
  <c r="AU2610" i="1"/>
  <c r="AU2611" i="1"/>
  <c r="AU2609" i="1"/>
  <c r="AU2614" i="1"/>
  <c r="AU2615" i="1"/>
  <c r="AU2612" i="1"/>
  <c r="AU2616" i="1"/>
  <c r="AU2618" i="1"/>
  <c r="AU2621" i="1"/>
  <c r="AU2623" i="1"/>
  <c r="AU2617" i="1"/>
  <c r="AU2622" i="1"/>
  <c r="AU2619" i="1"/>
  <c r="AU2624" i="1"/>
  <c r="AU2620" i="1"/>
  <c r="AU2625" i="1"/>
  <c r="AU2613" i="1"/>
  <c r="AU2626" i="1"/>
  <c r="AU2627" i="1"/>
  <c r="AU2628" i="1"/>
  <c r="AU2629" i="1"/>
  <c r="AU2630" i="1"/>
  <c r="AU2631" i="1"/>
  <c r="AU2632" i="1"/>
  <c r="AU1870" i="1"/>
  <c r="AU1874" i="1"/>
  <c r="AU1843" i="1"/>
  <c r="AU1864" i="1"/>
  <c r="AU1887" i="1"/>
  <c r="AU1885" i="1"/>
  <c r="AU1886" i="1"/>
  <c r="AU1884" i="1"/>
  <c r="AU2024" i="1"/>
  <c r="AU2025" i="1"/>
  <c r="AU2020" i="1"/>
  <c r="AU2022" i="1"/>
  <c r="AU2027" i="1"/>
  <c r="AU2028" i="1"/>
  <c r="AU2023" i="1"/>
  <c r="AU2026" i="1"/>
  <c r="AU2021" i="1"/>
  <c r="AU2019" i="1"/>
  <c r="AU2030" i="1"/>
  <c r="AU2031" i="1"/>
  <c r="AU2032" i="1"/>
  <c r="AU2029" i="1"/>
  <c r="AU2034" i="1"/>
  <c r="AU2033" i="1"/>
  <c r="AU2035" i="1"/>
  <c r="AU2037" i="1"/>
  <c r="AU2036" i="1"/>
  <c r="AU2038" i="1"/>
  <c r="AU2039" i="1"/>
  <c r="AU2040" i="1"/>
  <c r="AU2041" i="1"/>
  <c r="AU2042" i="1"/>
  <c r="AU1750" i="1"/>
  <c r="AU1754" i="1"/>
  <c r="AU1751" i="1"/>
  <c r="AU2320" i="1"/>
  <c r="AU2328" i="1"/>
  <c r="AU2327" i="1"/>
  <c r="AU2329" i="1"/>
  <c r="AU2318" i="1"/>
  <c r="AU2322" i="1"/>
  <c r="AU2323" i="1"/>
  <c r="AU2324" i="1"/>
  <c r="AU2325" i="1"/>
  <c r="AU2321" i="1"/>
  <c r="AU2319" i="1"/>
  <c r="AU2326" i="1"/>
  <c r="AU1275" i="1"/>
  <c r="AU1269" i="1"/>
  <c r="AU1270" i="1"/>
  <c r="AU1271" i="1"/>
  <c r="AU1274" i="1"/>
  <c r="AU1272" i="1"/>
  <c r="AU1273" i="1"/>
  <c r="AU1125" i="1"/>
  <c r="AU1290" i="1"/>
  <c r="AU1291" i="1"/>
  <c r="AU1284" i="1"/>
  <c r="AU1283" i="1"/>
  <c r="AU1281" i="1"/>
  <c r="AU1280" i="1"/>
  <c r="AU1285" i="1"/>
  <c r="AU1288" i="1"/>
  <c r="AU1289" i="1"/>
  <c r="AU1287" i="1"/>
  <c r="AU1278" i="1"/>
  <c r="AU1276" i="1"/>
  <c r="AU1279" i="1"/>
  <c r="AU1282" i="1"/>
  <c r="AU1277" i="1"/>
  <c r="AU1286" i="1"/>
  <c r="AU1124" i="1"/>
  <c r="AU888" i="1"/>
  <c r="AU899" i="1"/>
  <c r="AU860" i="1"/>
  <c r="AU880" i="1"/>
  <c r="AU898" i="1"/>
  <c r="AU906" i="1"/>
  <c r="AU866" i="1"/>
  <c r="AU869" i="1"/>
  <c r="AU896" i="1"/>
  <c r="AU901" i="1"/>
  <c r="AU876" i="1"/>
  <c r="AU874" i="1"/>
  <c r="AU900" i="1"/>
  <c r="AU902" i="1"/>
  <c r="AU903" i="1"/>
  <c r="AU882" i="1"/>
  <c r="AU895" i="1"/>
  <c r="AU894" i="1"/>
  <c r="AU910" i="1"/>
  <c r="AU911" i="1"/>
  <c r="AU886" i="1"/>
  <c r="AU861" i="1"/>
  <c r="AU892" i="1"/>
  <c r="AU909" i="1"/>
  <c r="AU873" i="1"/>
  <c r="AU905" i="1"/>
  <c r="AU908" i="1"/>
  <c r="AU867" i="1"/>
  <c r="AU885" i="1"/>
  <c r="AU877" i="1"/>
  <c r="AU871" i="1"/>
  <c r="AU875" i="1"/>
  <c r="AU863" i="1"/>
  <c r="AU889" i="1"/>
  <c r="AU862" i="1"/>
  <c r="AU893" i="1"/>
  <c r="AU865" i="1"/>
  <c r="AU864" i="1"/>
  <c r="AU890" i="1"/>
  <c r="AU878" i="1"/>
  <c r="AU887" i="1"/>
  <c r="AU879" i="1"/>
  <c r="AU881" i="1"/>
  <c r="AU868" i="1"/>
  <c r="AU904" i="1"/>
  <c r="AU884" i="1"/>
  <c r="AU883" i="1"/>
  <c r="AU891" i="1"/>
  <c r="AU907" i="1"/>
  <c r="AU897" i="1"/>
  <c r="AU872" i="1"/>
  <c r="AU870" i="1"/>
  <c r="AU1768" i="1"/>
  <c r="AU1767" i="1"/>
  <c r="AU1769" i="1"/>
  <c r="AU1770" i="1"/>
  <c r="AU1771" i="1"/>
  <c r="AU1723" i="1"/>
  <c r="AU952" i="1"/>
  <c r="AU976" i="1"/>
  <c r="AU973" i="1"/>
  <c r="AU975" i="1"/>
  <c r="AU998" i="1"/>
  <c r="AU955" i="1"/>
  <c r="AU947" i="1"/>
  <c r="AU986" i="1"/>
  <c r="AU966" i="1"/>
  <c r="AU962" i="1"/>
  <c r="AU1007" i="1"/>
  <c r="AU985" i="1"/>
  <c r="AU960" i="1"/>
  <c r="AU992" i="1"/>
  <c r="AU944" i="1"/>
  <c r="AU922" i="1"/>
  <c r="AU949" i="1"/>
  <c r="AU977" i="1"/>
  <c r="AU936" i="1"/>
  <c r="AU959" i="1"/>
  <c r="AU989" i="1"/>
  <c r="AU1003" i="1"/>
  <c r="AU972" i="1"/>
  <c r="AU965" i="1"/>
  <c r="AU956" i="1"/>
  <c r="AU984" i="1"/>
  <c r="AU999" i="1"/>
  <c r="AU918" i="1"/>
  <c r="AU937" i="1"/>
  <c r="AU928" i="1"/>
  <c r="AU993" i="1"/>
  <c r="AU1019" i="1"/>
  <c r="AU933" i="1"/>
  <c r="AU930" i="1"/>
  <c r="AU929" i="1"/>
  <c r="AU925" i="1"/>
  <c r="AU1015" i="1"/>
  <c r="AU921" i="1"/>
  <c r="AU954" i="1"/>
  <c r="AU920" i="1"/>
  <c r="AU950" i="1"/>
  <c r="AU958" i="1"/>
  <c r="AU919" i="1"/>
  <c r="AU948" i="1"/>
  <c r="AU957" i="1"/>
  <c r="AU951" i="1"/>
  <c r="AU931" i="1"/>
  <c r="AU988" i="1"/>
  <c r="AU980" i="1"/>
  <c r="AU987" i="1"/>
  <c r="AU953" i="1"/>
  <c r="AU995" i="1"/>
  <c r="AU990" i="1"/>
  <c r="AU996" i="1"/>
  <c r="AU991" i="1"/>
  <c r="AU1000" i="1"/>
  <c r="AU1004" i="1"/>
  <c r="AU926" i="1"/>
  <c r="AU979" i="1"/>
  <c r="AU934" i="1"/>
  <c r="AU969" i="1"/>
  <c r="AU923" i="1"/>
  <c r="AU1024" i="1"/>
  <c r="AU1023" i="1"/>
  <c r="AU1014" i="1"/>
  <c r="AU1005" i="1"/>
  <c r="AU981" i="1"/>
  <c r="AU974" i="1"/>
  <c r="AU1017" i="1"/>
  <c r="AU924" i="1"/>
  <c r="AU983" i="1"/>
  <c r="AU978" i="1"/>
  <c r="AU971" i="1"/>
  <c r="AU968" i="1"/>
  <c r="AU927" i="1"/>
  <c r="AU938" i="1"/>
  <c r="AU1021" i="1"/>
  <c r="AU1001" i="1"/>
  <c r="AU994" i="1"/>
  <c r="AU935" i="1"/>
  <c r="AU932" i="1"/>
  <c r="AU939" i="1"/>
  <c r="AU970" i="1"/>
  <c r="AU943" i="1"/>
  <c r="AU942" i="1"/>
  <c r="AU945" i="1"/>
  <c r="AU967" i="1"/>
  <c r="AU1018" i="1"/>
  <c r="AU1020" i="1"/>
  <c r="AU1022" i="1"/>
  <c r="AU940" i="1"/>
  <c r="AU1002" i="1"/>
  <c r="AU982" i="1"/>
  <c r="AU1008" i="1"/>
  <c r="AU1006" i="1"/>
  <c r="AU1012" i="1"/>
  <c r="AU1016" i="1"/>
  <c r="AU1013" i="1"/>
  <c r="AU1010" i="1"/>
  <c r="AU1011" i="1"/>
  <c r="AU1009" i="1"/>
  <c r="AU964" i="1"/>
  <c r="AU946" i="1"/>
  <c r="AU963" i="1"/>
  <c r="AU941" i="1"/>
  <c r="AU997" i="1"/>
  <c r="AU961" i="1"/>
  <c r="AU1412" i="1"/>
  <c r="AU1411" i="1"/>
  <c r="AU1407" i="1"/>
  <c r="AU1410" i="1"/>
  <c r="AU1409" i="1"/>
  <c r="AU1408" i="1"/>
  <c r="AU2889" i="1"/>
  <c r="AU2881" i="1"/>
  <c r="AU2885" i="1"/>
  <c r="AU2902" i="1"/>
  <c r="AU2884" i="1"/>
  <c r="AU2904" i="1"/>
  <c r="AU2906" i="1"/>
  <c r="AU2896" i="1"/>
  <c r="AU2897" i="1"/>
  <c r="AU2903" i="1"/>
  <c r="AU2899" i="1"/>
  <c r="AU2886" i="1"/>
  <c r="AU2892" i="1"/>
  <c r="AU2901" i="1"/>
  <c r="AU2893" i="1"/>
  <c r="AU2910" i="1"/>
  <c r="AU2907" i="1"/>
  <c r="AU2905" i="1"/>
  <c r="AU2883" i="1"/>
  <c r="AU2908" i="1"/>
  <c r="AU2882" i="1"/>
  <c r="AU2909" i="1"/>
  <c r="AU2891" i="1"/>
  <c r="AU2890" i="1"/>
  <c r="AU2900" i="1"/>
  <c r="AU2898" i="1"/>
  <c r="AU2880" i="1"/>
  <c r="AU2888" i="1"/>
  <c r="AU2603" i="1"/>
  <c r="AU1426" i="1"/>
  <c r="AU1427" i="1"/>
  <c r="AU2224" i="1"/>
  <c r="AU2225" i="1"/>
  <c r="AU2222" i="1"/>
  <c r="AU2221" i="1"/>
  <c r="AU2223" i="1"/>
  <c r="AU648" i="1"/>
  <c r="AU642" i="1"/>
  <c r="AU645" i="1"/>
  <c r="AU647" i="1"/>
  <c r="AU641" i="1"/>
  <c r="AU632" i="1"/>
  <c r="AU630" i="1"/>
  <c r="AU631" i="1"/>
  <c r="AU652" i="1"/>
  <c r="AU654" i="1"/>
  <c r="AU635" i="1"/>
  <c r="AU636" i="1"/>
  <c r="AU655" i="1"/>
  <c r="AU656" i="1"/>
  <c r="AU659" i="1"/>
  <c r="AU640" i="1"/>
  <c r="AU637" i="1"/>
  <c r="AU634" i="1"/>
  <c r="AU629" i="1"/>
  <c r="AU633" i="1"/>
  <c r="AU638" i="1"/>
  <c r="AU649" i="1"/>
  <c r="AU651" i="1"/>
  <c r="AU639" i="1"/>
  <c r="AU643" i="1"/>
  <c r="AU653" i="1"/>
  <c r="AU657" i="1"/>
  <c r="AU644" i="1"/>
  <c r="AU658" i="1"/>
  <c r="AU646" i="1"/>
  <c r="AU650" i="1"/>
  <c r="AU628" i="1"/>
  <c r="AU1355" i="1"/>
  <c r="AU1359" i="1"/>
  <c r="AU1368" i="1"/>
  <c r="AU1385" i="1"/>
  <c r="AU1389" i="1"/>
  <c r="AU1390" i="1"/>
  <c r="AU1375" i="1"/>
  <c r="AU1371" i="1"/>
  <c r="AU1391" i="1"/>
  <c r="AU1372" i="1"/>
  <c r="AU1369" i="1"/>
  <c r="AU1384" i="1"/>
  <c r="AU1380" i="1"/>
  <c r="AU1376" i="1"/>
  <c r="AU1392" i="1"/>
  <c r="AU1383" i="1"/>
  <c r="AU1396" i="1"/>
  <c r="AU1395" i="1"/>
  <c r="AU1381" i="1"/>
  <c r="AU1364" i="1"/>
  <c r="AU1361" i="1"/>
  <c r="AU1358" i="1"/>
  <c r="AU1386" i="1"/>
  <c r="AU1378" i="1"/>
  <c r="AU1362" i="1"/>
  <c r="AU1379" i="1"/>
  <c r="AU1366" i="1"/>
  <c r="AU1387" i="1"/>
  <c r="AU1360" i="1"/>
  <c r="AU1365" i="1"/>
  <c r="AU1354" i="1"/>
  <c r="AU1356" i="1"/>
  <c r="AU1370" i="1"/>
  <c r="AU1382" i="1"/>
  <c r="AU1377" i="1"/>
  <c r="AU1357" i="1"/>
  <c r="AU1388" i="1"/>
  <c r="AU1393" i="1"/>
  <c r="AU1394" i="1"/>
  <c r="AU1367" i="1"/>
  <c r="AU1363" i="1"/>
  <c r="AU1374" i="1"/>
  <c r="AU1373" i="1"/>
  <c r="AU1430" i="1"/>
  <c r="AU1429" i="1"/>
  <c r="AU2677" i="1"/>
  <c r="AU2681" i="1"/>
  <c r="AU80" i="1"/>
  <c r="AU79" i="1"/>
  <c r="AU78" i="1"/>
  <c r="AU2048" i="1"/>
  <c r="AU2044" i="1"/>
  <c r="AU2045" i="1"/>
  <c r="AU2046" i="1"/>
  <c r="AU2047" i="1"/>
  <c r="AU2051" i="1"/>
  <c r="AU2054" i="1"/>
  <c r="AU2050" i="1"/>
  <c r="AU2049" i="1"/>
  <c r="AU2053" i="1"/>
  <c r="AU2052" i="1"/>
  <c r="AU2055" i="1"/>
  <c r="AU2056" i="1"/>
  <c r="AU1319" i="1"/>
  <c r="AU1294" i="1"/>
  <c r="AU1301" i="1"/>
  <c r="AU1307" i="1"/>
  <c r="AU1318" i="1"/>
  <c r="AU1314" i="1"/>
  <c r="AU1293" i="1"/>
  <c r="AU1295" i="1"/>
  <c r="AU1302" i="1"/>
  <c r="AU1332" i="1"/>
  <c r="AU1329" i="1"/>
  <c r="AU1320" i="1"/>
  <c r="AU1333" i="1"/>
  <c r="AU1315" i="1"/>
  <c r="AU1296" i="1"/>
  <c r="AU1309" i="1"/>
  <c r="AU1326" i="1"/>
  <c r="AU1324" i="1"/>
  <c r="AU1317" i="1"/>
  <c r="AU1313" i="1"/>
  <c r="AU1330" i="1"/>
  <c r="AU1298" i="1"/>
  <c r="AU1310" i="1"/>
  <c r="AU1316" i="1"/>
  <c r="AU1306" i="1"/>
  <c r="AU1323" i="1"/>
  <c r="AU1304" i="1"/>
  <c r="AU1327" i="1"/>
  <c r="AU1325" i="1"/>
  <c r="AU1292" i="1"/>
  <c r="AU1303" i="1"/>
  <c r="AU1308" i="1"/>
  <c r="AU1322" i="1"/>
  <c r="AU1321" i="1"/>
  <c r="AU1305" i="1"/>
  <c r="AU1299" i="1"/>
  <c r="AU1328" i="1"/>
  <c r="AU1311" i="1"/>
  <c r="AU1312" i="1"/>
  <c r="AU1331" i="1"/>
  <c r="AU1297" i="1"/>
  <c r="AU1300" i="1"/>
  <c r="AU68" i="1"/>
  <c r="AU66" i="1"/>
  <c r="AU67" i="1"/>
  <c r="AU91" i="1"/>
  <c r="AU92" i="1"/>
  <c r="AU89" i="1"/>
  <c r="AU90" i="1"/>
  <c r="AU93" i="1"/>
  <c r="AU806" i="1"/>
  <c r="AU807" i="1"/>
  <c r="AU805" i="1"/>
  <c r="AU1185" i="1"/>
  <c r="AU1186" i="1"/>
  <c r="AU1187" i="1"/>
  <c r="AU1189" i="1"/>
  <c r="AU1188" i="1"/>
  <c r="AU2337" i="1"/>
  <c r="AU2722" i="1"/>
  <c r="AU2726" i="1"/>
  <c r="AU2719" i="1"/>
  <c r="AU2728" i="1"/>
  <c r="AU2720" i="1"/>
  <c r="AU2721" i="1"/>
  <c r="AU2730" i="1"/>
  <c r="AU2717" i="1"/>
  <c r="AU2727" i="1"/>
  <c r="AU2712" i="1"/>
  <c r="AU2718" i="1"/>
  <c r="AU2731" i="1"/>
  <c r="AU2732" i="1"/>
  <c r="AU2711" i="1"/>
  <c r="AU2716" i="1"/>
  <c r="AU2713" i="1"/>
  <c r="AU2729" i="1"/>
  <c r="AU2725" i="1"/>
  <c r="AU2715" i="1"/>
  <c r="AU2724" i="1"/>
  <c r="AU2723" i="1"/>
  <c r="AU2714" i="1"/>
  <c r="AU2733" i="1"/>
  <c r="AU69" i="1"/>
  <c r="AU1104" i="1"/>
  <c r="AU1102" i="1"/>
  <c r="AU1105" i="1"/>
  <c r="AU1106" i="1"/>
  <c r="AU1107" i="1"/>
  <c r="AU1103" i="1"/>
  <c r="AU830" i="1"/>
  <c r="AU834" i="1"/>
  <c r="AU835" i="1"/>
  <c r="AU833" i="1"/>
  <c r="AU831" i="1"/>
  <c r="AU832" i="1"/>
  <c r="AU1035" i="1"/>
  <c r="AU1027" i="1"/>
  <c r="AU1029" i="1"/>
  <c r="AU1038" i="1"/>
  <c r="AU1040" i="1"/>
  <c r="AU1031" i="1"/>
  <c r="AU1034" i="1"/>
  <c r="AU1033" i="1"/>
  <c r="AU1025" i="1"/>
  <c r="AU1039" i="1"/>
  <c r="AU1046" i="1"/>
  <c r="AU1048" i="1"/>
  <c r="AU1049" i="1"/>
  <c r="AU1030" i="1"/>
  <c r="AU1028" i="1"/>
  <c r="AU1032" i="1"/>
  <c r="AU1026" i="1"/>
  <c r="AU1042" i="1"/>
  <c r="AU1037" i="1"/>
  <c r="AU1043" i="1"/>
  <c r="AU1044" i="1"/>
  <c r="AU1047" i="1"/>
  <c r="AU1041" i="1"/>
  <c r="AU1036" i="1"/>
  <c r="AU1045" i="1"/>
  <c r="AU1432" i="1"/>
  <c r="AU1438" i="1"/>
  <c r="AU1440" i="1"/>
  <c r="AU1439" i="1"/>
  <c r="AU1435" i="1"/>
  <c r="AU1433" i="1"/>
  <c r="AU1434" i="1"/>
  <c r="AU1436" i="1"/>
  <c r="AU1431" i="1"/>
  <c r="AU1437" i="1"/>
  <c r="AU1441" i="1"/>
  <c r="AU1931" i="1"/>
  <c r="AU913" i="1"/>
  <c r="AU915" i="1"/>
  <c r="AU914" i="1"/>
  <c r="AU1404" i="1"/>
  <c r="AU1406" i="1"/>
  <c r="AU1405" i="1"/>
  <c r="AU2434" i="1"/>
  <c r="AU2479" i="1"/>
  <c r="AU2352" i="1"/>
  <c r="AU2491" i="1"/>
  <c r="AU2441" i="1"/>
  <c r="AU2351" i="1"/>
  <c r="AU2350" i="1"/>
  <c r="AU2343" i="1"/>
  <c r="AU2348" i="1"/>
  <c r="AU2361" i="1"/>
  <c r="AU2429" i="1"/>
  <c r="AU2445" i="1"/>
  <c r="AU2390" i="1"/>
  <c r="AU2362" i="1"/>
  <c r="AU2465" i="1"/>
  <c r="AU2371" i="1"/>
  <c r="AU2461" i="1"/>
  <c r="AU2413" i="1"/>
  <c r="AU2450" i="1"/>
  <c r="AU2426" i="1"/>
  <c r="AU2412" i="1"/>
  <c r="AU2372" i="1"/>
  <c r="AU2397" i="1"/>
  <c r="AU2446" i="1"/>
  <c r="AU2469" i="1"/>
  <c r="AU2440" i="1"/>
  <c r="AU2464" i="1"/>
  <c r="AU2467" i="1"/>
  <c r="AU2415" i="1"/>
  <c r="AU2393" i="1"/>
  <c r="AU2489" i="1"/>
  <c r="AU2409" i="1"/>
  <c r="AU2366" i="1"/>
  <c r="AU2399" i="1"/>
  <c r="AU2345" i="1"/>
  <c r="AU2425" i="1"/>
  <c r="AU2357" i="1"/>
  <c r="AU2428" i="1"/>
  <c r="AU2418" i="1"/>
  <c r="AU2383" i="1"/>
  <c r="AU2353" i="1"/>
  <c r="AU2462" i="1"/>
  <c r="AU2487" i="1"/>
  <c r="AU2354" i="1"/>
  <c r="AU2406" i="1"/>
  <c r="AU2475" i="1"/>
  <c r="AU2478" i="1"/>
  <c r="AU2431" i="1"/>
  <c r="AU2442" i="1"/>
  <c r="AU2342" i="1"/>
  <c r="AU2414" i="1"/>
  <c r="AU2432" i="1"/>
  <c r="AU2378" i="1"/>
  <c r="AU2367" i="1"/>
  <c r="AU2452" i="1"/>
  <c r="AU2472" i="1"/>
  <c r="AU2384" i="1"/>
  <c r="AU2368" i="1"/>
  <c r="AU2423" i="1"/>
  <c r="AU2373" i="1"/>
  <c r="AU2341" i="1"/>
  <c r="AU2395" i="1"/>
  <c r="AU2401" i="1"/>
  <c r="AU2411" i="1"/>
  <c r="AU2468" i="1"/>
  <c r="AU2480" i="1"/>
  <c r="AU2359" i="1"/>
  <c r="AU2356" i="1"/>
  <c r="AU2466" i="1"/>
  <c r="AU2458" i="1"/>
  <c r="AU2416" i="1"/>
  <c r="AU2433" i="1"/>
  <c r="AU2349" i="1"/>
  <c r="AU2492" i="1"/>
  <c r="AU2405" i="1"/>
  <c r="AU2443" i="1"/>
  <c r="AU2457" i="1"/>
  <c r="AU2407" i="1"/>
  <c r="AU2402" i="1"/>
  <c r="AU2403" i="1"/>
  <c r="AU2410" i="1"/>
  <c r="AU2430" i="1"/>
  <c r="AU2388" i="1"/>
  <c r="AU2436" i="1"/>
  <c r="AU2344" i="1"/>
  <c r="AU2379" i="1"/>
  <c r="AU2363" i="1"/>
  <c r="AU2370" i="1"/>
  <c r="AU2386" i="1"/>
  <c r="AU2477" i="1"/>
  <c r="AU2456" i="1"/>
  <c r="AU2387" i="1"/>
  <c r="AU2471" i="1"/>
  <c r="AU2374" i="1"/>
  <c r="AU2377" i="1"/>
  <c r="AU2382" i="1"/>
  <c r="AU2419" i="1"/>
  <c r="AU2474" i="1"/>
  <c r="AU2485" i="1"/>
  <c r="AU2484" i="1"/>
  <c r="AU2375" i="1"/>
  <c r="AU2448" i="1"/>
  <c r="AU2451" i="1"/>
  <c r="AU2449" i="1"/>
  <c r="AU2376" i="1"/>
  <c r="AU2391" i="1"/>
  <c r="AU2389" i="1"/>
  <c r="AU2482" i="1"/>
  <c r="AU2481" i="1"/>
  <c r="AU2490" i="1"/>
  <c r="AU2358" i="1"/>
  <c r="AU2347" i="1"/>
  <c r="AU2483" i="1"/>
  <c r="AU2400" i="1"/>
  <c r="AU2427" i="1"/>
  <c r="AU2398" i="1"/>
  <c r="AU2454" i="1"/>
  <c r="AU2453" i="1"/>
  <c r="AU2360" i="1"/>
  <c r="AU2473" i="1"/>
  <c r="AU2486" i="1"/>
  <c r="AU2408" i="1"/>
  <c r="AU2355" i="1"/>
  <c r="AU2460" i="1"/>
  <c r="AU2364" i="1"/>
  <c r="AU2455" i="1"/>
  <c r="AU2420" i="1"/>
  <c r="AU2421" i="1"/>
  <c r="AU2476" i="1"/>
  <c r="AU2444" i="1"/>
  <c r="AU2394" i="1"/>
  <c r="AU2459" i="1"/>
  <c r="AU2470" i="1"/>
  <c r="AU2380" i="1"/>
  <c r="AU2381" i="1"/>
  <c r="AU2369" i="1"/>
  <c r="AU2404" i="1"/>
  <c r="AU2435" i="1"/>
  <c r="AU2488" i="1"/>
  <c r="AU2396" i="1"/>
  <c r="AU2392" i="1"/>
  <c r="AU2463" i="1"/>
  <c r="AU2447" i="1"/>
  <c r="AU2365" i="1"/>
  <c r="AU2385" i="1"/>
  <c r="AU2346" i="1"/>
  <c r="AU2439" i="1"/>
  <c r="AU2422" i="1"/>
  <c r="AU2424" i="1"/>
  <c r="AU2438" i="1"/>
  <c r="AU2340" i="1"/>
  <c r="AU2417" i="1"/>
  <c r="AU2437" i="1"/>
  <c r="AU571" i="1"/>
  <c r="AU574" i="1"/>
  <c r="AU573" i="1"/>
  <c r="AU575" i="1"/>
  <c r="AU572" i="1"/>
  <c r="AU570" i="1"/>
  <c r="AU568" i="1"/>
  <c r="AU576" i="1"/>
  <c r="AU577" i="1"/>
  <c r="AU569" i="1"/>
  <c r="AU1071" i="1"/>
  <c r="AU1072" i="1"/>
  <c r="AU1073" i="1"/>
  <c r="AU2698" i="1"/>
  <c r="AU2697" i="1"/>
  <c r="AU2696" i="1"/>
  <c r="AU521" i="1"/>
  <c r="AU495" i="1"/>
  <c r="AU466" i="1"/>
  <c r="AU512" i="1"/>
  <c r="AU465" i="1"/>
  <c r="AU519" i="1"/>
  <c r="AU517" i="1"/>
  <c r="AU507" i="1"/>
  <c r="AU514" i="1"/>
  <c r="AU510" i="1"/>
  <c r="AU468" i="1"/>
  <c r="AU470" i="1"/>
  <c r="AU475" i="1"/>
  <c r="AU518" i="1"/>
  <c r="AU520" i="1"/>
  <c r="AU488" i="1"/>
  <c r="AU493" i="1"/>
  <c r="AU471" i="1"/>
  <c r="AU478" i="1"/>
  <c r="AU505" i="1"/>
  <c r="AU467" i="1"/>
  <c r="AU473" i="1"/>
  <c r="AU481" i="1"/>
  <c r="AU482" i="1"/>
  <c r="AU484" i="1"/>
  <c r="AU485" i="1"/>
  <c r="AU501" i="1"/>
  <c r="AU491" i="1"/>
  <c r="AU509" i="1"/>
  <c r="AU487" i="1"/>
  <c r="AU494" i="1"/>
  <c r="AU508" i="1"/>
  <c r="AU474" i="1"/>
  <c r="AU476" i="1"/>
  <c r="AU490" i="1"/>
  <c r="AU525" i="1"/>
  <c r="AU522" i="1"/>
  <c r="AU515" i="1"/>
  <c r="AU499" i="1"/>
  <c r="AU500" i="1"/>
  <c r="AU492" i="1"/>
  <c r="AU511" i="1"/>
  <c r="AU479" i="1"/>
  <c r="AU489" i="1"/>
  <c r="AU498" i="1"/>
  <c r="AU503" i="1"/>
  <c r="AU477" i="1"/>
  <c r="AU483" i="1"/>
  <c r="AU523" i="1"/>
  <c r="AU524" i="1"/>
  <c r="AU526" i="1"/>
  <c r="AU504" i="1"/>
  <c r="AU472" i="1"/>
  <c r="AU480" i="1"/>
  <c r="AU497" i="1"/>
  <c r="AU502" i="1"/>
  <c r="AU506" i="1"/>
  <c r="AU486" i="1"/>
  <c r="AU469" i="1"/>
  <c r="AU516" i="1"/>
  <c r="AU513" i="1"/>
  <c r="AU496" i="1"/>
  <c r="AU1099" i="1"/>
  <c r="AU1101" i="1"/>
  <c r="AU1100" i="1"/>
  <c r="AU1094" i="1"/>
  <c r="AU1097" i="1"/>
  <c r="AU1098" i="1"/>
  <c r="AU1093" i="1"/>
  <c r="AU1095" i="1"/>
  <c r="AU1096" i="1"/>
  <c r="AU1662" i="1"/>
  <c r="AU1677" i="1"/>
  <c r="AU1676" i="1"/>
  <c r="AU1680" i="1"/>
  <c r="AU1678" i="1"/>
  <c r="AU1679" i="1"/>
  <c r="AU2749" i="1"/>
  <c r="AU87" i="1"/>
  <c r="AU85" i="1"/>
  <c r="AU83" i="1"/>
  <c r="AU88" i="1"/>
  <c r="AU84" i="1"/>
  <c r="AU82" i="1"/>
  <c r="AU81" i="1"/>
  <c r="AU86" i="1"/>
  <c r="AU406" i="1"/>
  <c r="AU1113" i="1"/>
  <c r="AU1119" i="1"/>
  <c r="AU1114" i="1"/>
  <c r="AU1112" i="1"/>
  <c r="AU1123" i="1"/>
  <c r="AU1120" i="1"/>
  <c r="AU1121" i="1"/>
  <c r="AU1115" i="1"/>
  <c r="AU1111" i="1"/>
  <c r="AU1117" i="1"/>
  <c r="AU1122" i="1"/>
  <c r="AU1116" i="1"/>
  <c r="AU1110" i="1"/>
  <c r="AU1118" i="1"/>
  <c r="AU1201" i="1"/>
  <c r="AU1202" i="1"/>
  <c r="AU1455" i="1"/>
  <c r="AU1454" i="1"/>
  <c r="AU1453" i="1"/>
  <c r="AU1456" i="1"/>
  <c r="AU1513" i="1"/>
  <c r="AU1713" i="1"/>
  <c r="AU1706" i="1"/>
  <c r="AU1715" i="1"/>
  <c r="AU1722" i="1"/>
  <c r="AU1718" i="1"/>
  <c r="AU1709" i="1"/>
  <c r="AU1702" i="1"/>
  <c r="AU1703" i="1"/>
  <c r="AU1712" i="1"/>
  <c r="AU1704" i="1"/>
  <c r="AU1708" i="1"/>
  <c r="AU1717" i="1"/>
  <c r="AU1716" i="1"/>
  <c r="AU1710" i="1"/>
  <c r="AU1721" i="1"/>
  <c r="AU1720" i="1"/>
  <c r="AU1711" i="1"/>
  <c r="AU1705" i="1"/>
  <c r="AU1707" i="1"/>
  <c r="AU1714" i="1"/>
  <c r="AU1732" i="1"/>
  <c r="AU1733" i="1"/>
  <c r="AU1734" i="1"/>
  <c r="AU1731" i="1"/>
  <c r="AU1735" i="1"/>
  <c r="AU1753" i="1"/>
  <c r="AU1752" i="1"/>
  <c r="AU1765" i="1"/>
  <c r="AU1764" i="1"/>
  <c r="AU2706" i="1"/>
  <c r="AU2707" i="1"/>
  <c r="AU2877" i="1"/>
  <c r="AU2872" i="1"/>
  <c r="AU2875" i="1"/>
  <c r="AU2878" i="1"/>
  <c r="AU2876" i="1"/>
  <c r="AU2873" i="1"/>
  <c r="AU2879" i="1"/>
  <c r="AU2874" i="1"/>
  <c r="AU1719" i="1"/>
  <c r="AU2194" i="1"/>
  <c r="AU2193" i="1"/>
  <c r="AU2192" i="1"/>
  <c r="AU2191" i="1"/>
  <c r="AU2190" i="1"/>
  <c r="AU2197" i="1"/>
  <c r="AU2195" i="1"/>
  <c r="AU2196" i="1"/>
  <c r="AU2189" i="1"/>
  <c r="AU2188" i="1"/>
  <c r="AU2187" i="1"/>
  <c r="AU2066" i="1"/>
  <c r="AU2068" i="1"/>
  <c r="AU2065" i="1"/>
  <c r="AU2067" i="1"/>
  <c r="AU2071" i="1"/>
  <c r="AU2070" i="1"/>
  <c r="AU2072" i="1"/>
  <c r="AU2063" i="1"/>
  <c r="AU2064" i="1"/>
  <c r="AU2914" i="1"/>
  <c r="AU2915" i="1"/>
  <c r="AU2916" i="1"/>
  <c r="AU2928" i="1"/>
  <c r="AU2922" i="1"/>
  <c r="AU2926" i="1"/>
  <c r="AU2929" i="1"/>
  <c r="AU2918" i="1"/>
  <c r="AU2917" i="1"/>
  <c r="AU2920" i="1"/>
  <c r="AU2924" i="1"/>
  <c r="AU2921" i="1"/>
  <c r="AU2925" i="1"/>
  <c r="AU2923" i="1"/>
  <c r="AU2919" i="1"/>
  <c r="AU2927" i="1"/>
  <c r="AU2069" i="1"/>
  <c r="AU1413" i="1"/>
  <c r="AU1128" i="1"/>
  <c r="AU1129" i="1"/>
  <c r="AU1130" i="1"/>
  <c r="AU1132" i="1"/>
  <c r="AU1131" i="1"/>
  <c r="AU1133" i="1"/>
  <c r="AU2248" i="1"/>
  <c r="AU2252" i="1"/>
  <c r="AU2256" i="1"/>
  <c r="AU2262" i="1"/>
  <c r="AU2269" i="1"/>
  <c r="AU2271" i="1"/>
  <c r="AU2253" i="1"/>
  <c r="AU2279" i="1"/>
  <c r="AU2281" i="1"/>
  <c r="AU2266" i="1"/>
  <c r="AU2264" i="1"/>
  <c r="AU2265" i="1"/>
  <c r="AU2273" i="1"/>
  <c r="AU2274" i="1"/>
  <c r="AU2272" i="1"/>
  <c r="AU2275" i="1"/>
  <c r="AU2268" i="1"/>
  <c r="AU2267" i="1"/>
  <c r="AU2261" i="1"/>
  <c r="AU2246" i="1"/>
  <c r="AU2255" i="1"/>
  <c r="AU2280" i="1"/>
  <c r="AU2278" i="1"/>
  <c r="AU2270" i="1"/>
  <c r="AU2277" i="1"/>
  <c r="AU2276" i="1"/>
  <c r="AU2260" i="1"/>
  <c r="AU2258" i="1"/>
  <c r="AU2263" i="1"/>
  <c r="AU2635" i="1"/>
  <c r="AU2636" i="1"/>
  <c r="AU2637" i="1"/>
  <c r="AU794" i="1"/>
  <c r="AU795" i="1"/>
  <c r="AU790" i="1"/>
  <c r="AU1724" i="1"/>
  <c r="AU1725" i="1"/>
  <c r="AU1334" i="1"/>
  <c r="AU1339" i="1"/>
  <c r="AU1338" i="1"/>
  <c r="AU1335" i="1"/>
  <c r="AU1336" i="1"/>
  <c r="AU1337" i="1"/>
  <c r="AU1340" i="1"/>
  <c r="AU2641" i="1"/>
  <c r="AU2642" i="1"/>
  <c r="AU1204" i="1"/>
  <c r="AU1206" i="1"/>
  <c r="AU1205" i="1"/>
  <c r="AU2338" i="1"/>
  <c r="AU2339" i="1"/>
  <c r="AU2638" i="1"/>
  <c r="AU2634" i="1"/>
  <c r="AU2633" i="1"/>
  <c r="AU2860" i="1"/>
  <c r="AU2861" i="1"/>
  <c r="AU2856" i="1"/>
  <c r="AU2857" i="1"/>
  <c r="AU2859" i="1"/>
  <c r="AU2854" i="1"/>
  <c r="AU2853" i="1"/>
  <c r="AU2855" i="1"/>
  <c r="AU2852" i="1"/>
  <c r="AU2851" i="1"/>
  <c r="AU2864" i="1"/>
  <c r="AU2863" i="1"/>
  <c r="AU2862" i="1"/>
  <c r="AU2858" i="1"/>
  <c r="AU2827" i="1"/>
  <c r="AU2828" i="1"/>
  <c r="AU2829" i="1"/>
  <c r="AU2767" i="1"/>
  <c r="AU2777" i="1"/>
  <c r="AU2825" i="1"/>
  <c r="AU2809" i="1"/>
  <c r="AU2774" i="1"/>
  <c r="AU2782" i="1"/>
  <c r="AU2788" i="1"/>
  <c r="AU2775" i="1"/>
  <c r="AU2780" i="1"/>
  <c r="AU2792" i="1"/>
  <c r="AU2807" i="1"/>
  <c r="AU2783" i="1"/>
  <c r="AU2804" i="1"/>
  <c r="AU2818" i="1"/>
  <c r="AU2793" i="1"/>
  <c r="AU2791" i="1"/>
  <c r="AU2815" i="1"/>
  <c r="AU2787" i="1"/>
  <c r="AU2796" i="1"/>
  <c r="AU2803" i="1"/>
  <c r="AU2813" i="1"/>
  <c r="AU2769" i="1"/>
  <c r="AU2766" i="1"/>
  <c r="AU2776" i="1"/>
  <c r="AU2773" i="1"/>
  <c r="AU2770" i="1"/>
  <c r="AU2772" i="1"/>
  <c r="AU2786" i="1"/>
  <c r="AU2801" i="1"/>
  <c r="AU2800" i="1"/>
  <c r="AU2805" i="1"/>
  <c r="AU2806" i="1"/>
  <c r="AU2784" i="1"/>
  <c r="AU2781" i="1"/>
  <c r="AU2814" i="1"/>
  <c r="AU2794" i="1"/>
  <c r="AU2820" i="1"/>
  <c r="AU2826" i="1"/>
  <c r="AU2768" i="1"/>
  <c r="AU2823" i="1"/>
  <c r="AU2808" i="1"/>
  <c r="AU2789" i="1"/>
  <c r="AU2819" i="1"/>
  <c r="AU2785" i="1"/>
  <c r="AU2824" i="1"/>
  <c r="AU2795" i="1"/>
  <c r="AU2790" i="1"/>
  <c r="AU2817" i="1"/>
  <c r="AU2779" i="1"/>
  <c r="AU2816" i="1"/>
  <c r="AU2812" i="1"/>
  <c r="AU2799" i="1"/>
  <c r="AU2821" i="1"/>
  <c r="AU2822" i="1"/>
  <c r="AU2811" i="1"/>
  <c r="AU2778" i="1"/>
  <c r="AU2810" i="1"/>
  <c r="AU2771" i="1"/>
  <c r="AU2802" i="1"/>
  <c r="AU2798" i="1"/>
  <c r="AU2797" i="1"/>
  <c r="AU793" i="1"/>
  <c r="AU791" i="1"/>
  <c r="AU792" i="1"/>
  <c r="AU2257" i="1"/>
  <c r="AU2249" i="1"/>
  <c r="AU2247" i="1"/>
  <c r="AU2251" i="1"/>
  <c r="AU2254" i="1"/>
  <c r="AU2259" i="1"/>
  <c r="AU2250" i="1"/>
  <c r="AU444" i="1"/>
  <c r="AU445" i="1"/>
  <c r="AU2245" i="1"/>
  <c r="AU797" i="1"/>
  <c r="AU796" i="1"/>
  <c r="AU916" i="1"/>
  <c r="AU917" i="1"/>
  <c r="AU1892" i="1"/>
  <c r="AU1907" i="1"/>
  <c r="AU1908" i="1"/>
  <c r="AU1902" i="1"/>
  <c r="AU1905" i="1"/>
  <c r="AU1895" i="1"/>
  <c r="AU1906" i="1"/>
  <c r="AU1899" i="1"/>
  <c r="AU1891" i="1"/>
  <c r="AU1912" i="1"/>
  <c r="AU1903" i="1"/>
  <c r="AU1901" i="1"/>
  <c r="AU1897" i="1"/>
  <c r="AU1913" i="1"/>
  <c r="AU1893" i="1"/>
  <c r="AU1898" i="1"/>
  <c r="AU1894" i="1"/>
  <c r="AU2750" i="1"/>
  <c r="AU2752" i="1"/>
  <c r="AU2751" i="1"/>
  <c r="AU2832" i="1"/>
  <c r="AU2833" i="1"/>
  <c r="AU2831" i="1"/>
  <c r="AU2830" i="1"/>
  <c r="AU2835" i="1"/>
  <c r="AU2834" i="1"/>
  <c r="AU2836" i="1"/>
  <c r="AU593" i="1"/>
  <c r="AU585" i="1"/>
  <c r="AU602" i="1"/>
  <c r="AU596" i="1"/>
  <c r="AU615" i="1"/>
  <c r="AU591" i="1"/>
  <c r="AU598" i="1"/>
  <c r="AU592" i="1"/>
  <c r="AU604" i="1"/>
  <c r="AU590" i="1"/>
  <c r="AU586" i="1"/>
  <c r="AU607" i="1"/>
  <c r="AU589" i="1"/>
  <c r="AU588" i="1"/>
  <c r="AU612" i="1"/>
  <c r="AU610" i="1"/>
  <c r="AU608" i="1"/>
  <c r="AU599" i="1"/>
  <c r="AU601" i="1"/>
  <c r="AU597" i="1"/>
  <c r="AU600" i="1"/>
  <c r="AU614" i="1"/>
  <c r="AU595" i="1"/>
  <c r="AU611" i="1"/>
  <c r="AU594" i="1"/>
  <c r="AU613" i="1"/>
  <c r="AU587" i="1"/>
  <c r="AU606" i="1"/>
  <c r="AU603" i="1"/>
  <c r="AU609" i="1"/>
  <c r="AU817" i="1"/>
  <c r="AU815" i="1"/>
  <c r="AU818" i="1"/>
  <c r="AU816" i="1"/>
  <c r="AU814" i="1"/>
  <c r="AU1492" i="1"/>
  <c r="AU1826" i="1"/>
  <c r="AU2157" i="1"/>
  <c r="AU2155" i="1"/>
  <c r="AU2156" i="1"/>
  <c r="AU2183" i="1"/>
  <c r="AU2117" i="1"/>
  <c r="AU2126" i="1"/>
  <c r="AU2138" i="1"/>
  <c r="AU2139" i="1"/>
  <c r="AU2136" i="1"/>
  <c r="AU2166" i="1"/>
  <c r="AU2137" i="1"/>
  <c r="AU2134" i="1"/>
  <c r="AU2160" i="1"/>
  <c r="AU2161" i="1"/>
  <c r="AU2159" i="1"/>
  <c r="AU2162" i="1"/>
  <c r="AU2145" i="1"/>
  <c r="AU2143" i="1"/>
  <c r="AU2142" i="1"/>
  <c r="AU2147" i="1"/>
  <c r="AU2146" i="1"/>
  <c r="AU2148" i="1"/>
  <c r="AU2149" i="1"/>
  <c r="AU2144" i="1"/>
  <c r="AU2153" i="1"/>
  <c r="AU2158" i="1"/>
  <c r="AU2184" i="1"/>
  <c r="AU2186" i="1"/>
  <c r="AU2175" i="1"/>
  <c r="AU2176" i="1"/>
  <c r="AU2118" i="1"/>
  <c r="AU2173" i="1"/>
  <c r="AU2172" i="1"/>
  <c r="AU2140" i="1"/>
  <c r="AU2131" i="1"/>
  <c r="AU2179" i="1"/>
  <c r="AU2120" i="1"/>
  <c r="AU2121" i="1"/>
  <c r="AU2177" i="1"/>
  <c r="AU2182" i="1"/>
  <c r="AU2181" i="1"/>
  <c r="AU2163" i="1"/>
  <c r="AU2164" i="1"/>
  <c r="AU2151" i="1"/>
  <c r="AU2152" i="1"/>
  <c r="AU2167" i="1"/>
  <c r="AU2169" i="1"/>
  <c r="AU2165" i="1"/>
  <c r="AU2168" i="1"/>
  <c r="AU2154" i="1"/>
  <c r="AU2178" i="1"/>
  <c r="AU2174" i="1"/>
  <c r="AU2129" i="1"/>
  <c r="AU2133" i="1"/>
  <c r="AU2132" i="1"/>
  <c r="AU1179" i="1"/>
  <c r="AU2128" i="1"/>
  <c r="AU2122" i="1"/>
  <c r="AU2141" i="1"/>
  <c r="AU2116" i="1"/>
  <c r="AU2127" i="1"/>
  <c r="AU2125" i="1"/>
  <c r="AU2123" i="1"/>
  <c r="AU2119" i="1"/>
  <c r="AU2124" i="1"/>
  <c r="AU2130" i="1"/>
  <c r="AU2135" i="1"/>
  <c r="AU2171" i="1"/>
  <c r="AU2185" i="1"/>
  <c r="AU2180" i="1"/>
  <c r="AU627" i="1"/>
  <c r="AU605" i="1"/>
  <c r="AU549" i="1"/>
  <c r="AU554" i="1"/>
  <c r="AU552" i="1"/>
  <c r="AU555" i="1"/>
  <c r="AU550" i="1"/>
  <c r="AU546" i="1"/>
  <c r="AU541" i="1"/>
  <c r="AU545" i="1"/>
  <c r="AU548" i="1"/>
  <c r="AU547" i="1"/>
  <c r="AU542" i="1"/>
  <c r="AU540" i="1"/>
  <c r="AU1664" i="1"/>
  <c r="AU1666" i="1"/>
  <c r="AU1667" i="1"/>
  <c r="AU1663" i="1"/>
  <c r="AU1665" i="1"/>
  <c r="AU1809" i="1"/>
  <c r="AU1812" i="1"/>
  <c r="AU1807" i="1"/>
  <c r="AU1810" i="1"/>
  <c r="AU1808" i="1"/>
  <c r="AU1811" i="1"/>
  <c r="AU1210" i="1"/>
  <c r="AU1209" i="1"/>
  <c r="AU1208" i="1"/>
  <c r="AU1207" i="1"/>
  <c r="AU1505" i="1"/>
  <c r="AU1502" i="1"/>
  <c r="AU1497" i="1"/>
  <c r="AU1500" i="1"/>
  <c r="AU1509" i="1"/>
  <c r="AU1503" i="1"/>
  <c r="AU1498" i="1"/>
  <c r="AU1499" i="1"/>
  <c r="AU1512" i="1"/>
  <c r="AU1507" i="1"/>
  <c r="AU1504" i="1"/>
  <c r="AU1506" i="1"/>
  <c r="AU1510" i="1"/>
  <c r="AU1508" i="1"/>
  <c r="AU1501" i="1"/>
  <c r="AU1511" i="1"/>
  <c r="AU2887" i="1"/>
  <c r="AU2894" i="1"/>
  <c r="AU2895" i="1"/>
  <c r="AU2518" i="1"/>
  <c r="AU2520" i="1"/>
  <c r="AU2517" i="1"/>
  <c r="AU2519" i="1"/>
  <c r="AU2536" i="1"/>
  <c r="AU2560" i="1"/>
  <c r="AU2530" i="1"/>
  <c r="AU2548" i="1"/>
  <c r="AU2553" i="1"/>
  <c r="AU2525" i="1"/>
  <c r="AU2533" i="1"/>
  <c r="AU2521" i="1"/>
  <c r="AU2545" i="1"/>
  <c r="AU2549" i="1"/>
  <c r="AU2535" i="1"/>
  <c r="AU2542" i="1"/>
  <c r="AU2531" i="1"/>
  <c r="AU2538" i="1"/>
  <c r="AU2552" i="1"/>
  <c r="AU2559" i="1"/>
  <c r="AU2527" i="1"/>
  <c r="AU2524" i="1"/>
  <c r="AU2541" i="1"/>
  <c r="AU2555" i="1"/>
  <c r="AU2558" i="1"/>
  <c r="AU2551" i="1"/>
  <c r="AU2556" i="1"/>
  <c r="AU2537" i="1"/>
  <c r="AU2532" i="1"/>
  <c r="AU2528" i="1"/>
  <c r="AU2543" i="1"/>
  <c r="AU2546" i="1"/>
  <c r="AU2522" i="1"/>
  <c r="AU2547" i="1"/>
  <c r="AU2529" i="1"/>
  <c r="AU2539" i="1"/>
  <c r="AU2554" i="1"/>
  <c r="AU2526" i="1"/>
  <c r="AU2540" i="1"/>
  <c r="AU2523" i="1"/>
  <c r="AU2544" i="1"/>
  <c r="AU2534" i="1"/>
  <c r="AU2557" i="1"/>
  <c r="AU2550" i="1"/>
  <c r="AU2561" i="1"/>
  <c r="AU2562" i="1"/>
  <c r="AU65" i="1"/>
  <c r="AU64" i="1"/>
  <c r="AU1760" i="1"/>
  <c r="AU1762" i="1"/>
  <c r="AU1755" i="1"/>
  <c r="AU1759" i="1"/>
  <c r="AU1761" i="1"/>
  <c r="AU1757" i="1"/>
  <c r="AU1756" i="1"/>
  <c r="AU1758" i="1"/>
  <c r="AU2670" i="1"/>
  <c r="AU2669" i="1"/>
  <c r="AU2668" i="1"/>
  <c r="AU813" i="1"/>
  <c r="AU808" i="1"/>
  <c r="AU810" i="1"/>
  <c r="AU809" i="1"/>
  <c r="AU812" i="1"/>
  <c r="AU811" i="1"/>
  <c r="AU2735" i="1"/>
  <c r="AU2739" i="1"/>
  <c r="AU2740" i="1"/>
  <c r="AU2737" i="1"/>
  <c r="AU2736" i="1"/>
  <c r="AU2738" i="1"/>
  <c r="AU2745" i="1"/>
  <c r="AU2748" i="1"/>
  <c r="AU2746" i="1"/>
  <c r="AU2747" i="1"/>
  <c r="AU2744" i="1"/>
  <c r="AU2743" i="1"/>
  <c r="AU2742" i="1"/>
  <c r="AU2741" i="1"/>
  <c r="AU1916" i="1"/>
  <c r="AU1915" i="1"/>
  <c r="AU1806" i="1"/>
  <c r="AU2581" i="1"/>
  <c r="AU2043" i="1"/>
  <c r="AU840" i="1"/>
  <c r="AU1050" i="1"/>
  <c r="AU1052" i="1"/>
  <c r="AU1051" i="1"/>
  <c r="AU1126" i="1"/>
  <c r="AU849" i="1"/>
  <c r="AU854" i="1"/>
  <c r="AU852" i="1"/>
  <c r="AU853" i="1"/>
  <c r="AU847" i="1"/>
  <c r="AU850" i="1"/>
  <c r="AU851" i="1"/>
  <c r="AU848" i="1"/>
  <c r="AU1062" i="1"/>
  <c r="AU1058" i="1"/>
  <c r="AU1055" i="1"/>
  <c r="AU1059" i="1"/>
  <c r="AU1068" i="1"/>
  <c r="AU1054" i="1"/>
  <c r="AU1060" i="1"/>
  <c r="AU1053" i="1"/>
  <c r="AU1056" i="1"/>
  <c r="AU1064" i="1"/>
  <c r="AU1057" i="1"/>
  <c r="AU1066" i="1"/>
  <c r="AU1063" i="1"/>
  <c r="AU1061" i="1"/>
  <c r="AU1065" i="1"/>
  <c r="AU1917" i="1"/>
  <c r="AU1918" i="1"/>
  <c r="AU3011" i="1"/>
  <c r="AU3007" i="1"/>
  <c r="AU3010" i="1"/>
  <c r="AU3012" i="1"/>
  <c r="AU3009" i="1"/>
  <c r="AU3008" i="1"/>
  <c r="AU325" i="1"/>
  <c r="AU324" i="1"/>
  <c r="AU323" i="1"/>
  <c r="AU319" i="1"/>
  <c r="AU320" i="1"/>
  <c r="AU326" i="1"/>
  <c r="AU321" i="1"/>
  <c r="AU322" i="1"/>
  <c r="AU318" i="1"/>
  <c r="AU317" i="1"/>
  <c r="AU327" i="1"/>
  <c r="AU331" i="1"/>
  <c r="AU332" i="1"/>
  <c r="AU3006" i="1"/>
  <c r="AU3001" i="1"/>
  <c r="AU2999" i="1"/>
  <c r="AU3003" i="1"/>
  <c r="AU3002" i="1"/>
  <c r="AU3000" i="1"/>
  <c r="AU2997" i="1"/>
  <c r="AU2998" i="1"/>
  <c r="AU3004" i="1"/>
  <c r="AU3005" i="1"/>
  <c r="AU328" i="1"/>
  <c r="AU314" i="1"/>
  <c r="AU315" i="1"/>
  <c r="AU316" i="1"/>
  <c r="AU330" i="1"/>
  <c r="AU329" i="1"/>
  <c r="AU312" i="1"/>
  <c r="AU313" i="1"/>
  <c r="AU3013" i="1"/>
  <c r="AU664" i="1"/>
  <c r="AU661" i="1"/>
  <c r="AU670" i="1"/>
  <c r="AU668" i="1"/>
  <c r="AU666" i="1"/>
  <c r="AU669" i="1"/>
  <c r="AU667" i="1"/>
  <c r="AU665" i="1"/>
  <c r="AU662" i="1"/>
  <c r="AU660" i="1"/>
  <c r="AU663" i="1"/>
  <c r="AU2229" i="1"/>
  <c r="AU2233" i="1"/>
  <c r="AU2230" i="1"/>
  <c r="AU2231" i="1"/>
  <c r="AU2232" i="1"/>
  <c r="AU2763" i="1"/>
  <c r="AU2764" i="1"/>
  <c r="AU2765" i="1"/>
  <c r="AU2078" i="1"/>
  <c r="AU1092" i="1"/>
  <c r="AU1351" i="1"/>
  <c r="AU1353" i="1"/>
  <c r="AU1350" i="1"/>
  <c r="AU1352" i="1"/>
  <c r="AU2987" i="1"/>
  <c r="AU2994" i="1"/>
  <c r="AU2983" i="1"/>
  <c r="AU2992" i="1"/>
  <c r="AU2984" i="1"/>
  <c r="AU2991" i="1"/>
  <c r="AU2988" i="1"/>
  <c r="AU2990" i="1"/>
  <c r="AU2989" i="1"/>
  <c r="AU2995" i="1"/>
  <c r="AU2993" i="1"/>
  <c r="AU2985" i="1"/>
  <c r="AU2986" i="1"/>
  <c r="AU1660" i="1"/>
  <c r="AU1661" i="1"/>
  <c r="AU1659" i="1"/>
  <c r="AU2075" i="1"/>
  <c r="AU2074" i="1"/>
  <c r="AU2073" i="1"/>
  <c r="AU2216" i="1"/>
  <c r="AU2218" i="1"/>
  <c r="AU2217" i="1"/>
  <c r="AU2220" i="1"/>
  <c r="AU2215" i="1"/>
  <c r="AU2219" i="1"/>
  <c r="AU1471" i="1"/>
  <c r="AU1478" i="1"/>
  <c r="AU1472" i="1"/>
  <c r="AU1459" i="1"/>
  <c r="AU1477" i="1"/>
  <c r="AU1466" i="1"/>
  <c r="AU1460" i="1"/>
  <c r="AU1468" i="1"/>
  <c r="AU1473" i="1"/>
  <c r="AU1474" i="1"/>
  <c r="AU1476" i="1"/>
  <c r="AU1475" i="1"/>
  <c r="AU1462" i="1"/>
  <c r="AU1465" i="1"/>
  <c r="AU1461" i="1"/>
  <c r="AU1458" i="1"/>
  <c r="AU1464" i="1"/>
  <c r="AU1467" i="1"/>
  <c r="AU1463" i="1"/>
  <c r="AU1469" i="1"/>
  <c r="AU1470" i="1"/>
  <c r="AU1479" i="1"/>
  <c r="AU2762" i="1"/>
  <c r="AU1196" i="1"/>
  <c r="AU2234" i="1"/>
  <c r="AU2243" i="1"/>
  <c r="AU1813" i="1"/>
  <c r="AU2516" i="1"/>
  <c r="AU2513" i="1"/>
  <c r="AU2514" i="1"/>
  <c r="AU2515" i="1"/>
  <c r="AU200" i="1"/>
  <c r="AU191" i="1"/>
  <c r="AU168" i="1"/>
  <c r="AU102" i="1"/>
  <c r="AU116" i="1"/>
  <c r="AU119" i="1"/>
  <c r="AU149" i="1"/>
  <c r="AU185" i="1"/>
  <c r="AU127" i="1"/>
  <c r="AU133" i="1"/>
  <c r="AU146" i="1"/>
  <c r="AU112" i="1"/>
  <c r="AU100" i="1"/>
  <c r="AU108" i="1"/>
  <c r="AU159" i="1"/>
  <c r="AU138" i="1"/>
  <c r="AU96" i="1"/>
  <c r="AU259" i="1"/>
  <c r="AU180" i="1"/>
  <c r="AU170" i="1"/>
  <c r="AU268" i="1"/>
  <c r="AU235" i="1"/>
  <c r="AU201" i="1"/>
  <c r="AU184" i="1"/>
  <c r="AU189" i="1"/>
  <c r="AU179" i="1"/>
  <c r="AU132" i="1"/>
  <c r="AU199" i="1"/>
  <c r="AU157" i="1"/>
  <c r="AU98" i="1"/>
  <c r="AU176" i="1"/>
  <c r="AU203" i="1"/>
  <c r="AU247" i="1"/>
  <c r="AU109" i="1"/>
  <c r="AU142" i="1"/>
  <c r="AU160" i="1"/>
  <c r="AU177" i="1"/>
  <c r="AU178" i="1"/>
  <c r="AU213" i="1"/>
  <c r="AU285" i="1"/>
  <c r="AU281" i="1"/>
  <c r="AU303" i="1"/>
  <c r="AU103" i="1"/>
  <c r="AU115" i="1"/>
  <c r="AU305" i="1"/>
  <c r="AU125" i="1"/>
  <c r="AU173" i="1"/>
  <c r="AU131" i="1"/>
  <c r="AU104" i="1"/>
  <c r="AU140" i="1"/>
  <c r="AU137" i="1"/>
  <c r="AU192" i="1"/>
  <c r="AU208" i="1"/>
  <c r="AU237" i="1"/>
  <c r="AU143" i="1"/>
  <c r="AU165" i="1"/>
  <c r="AU129" i="1"/>
  <c r="AU122" i="1"/>
  <c r="AU212" i="1"/>
  <c r="AU147" i="1"/>
  <c r="AU190" i="1"/>
  <c r="AU214" i="1"/>
  <c r="AU182" i="1"/>
  <c r="AU228" i="1"/>
  <c r="AU205" i="1"/>
  <c r="AU169" i="1"/>
  <c r="AU257" i="1"/>
  <c r="AU258" i="1"/>
  <c r="AU95" i="1"/>
  <c r="AU99" i="1"/>
  <c r="AU136" i="1"/>
  <c r="AU181" i="1"/>
  <c r="AU156" i="1"/>
  <c r="AU230" i="1"/>
  <c r="AU254" i="1"/>
  <c r="AU152" i="1"/>
  <c r="AU120" i="1"/>
  <c r="AU171" i="1"/>
  <c r="AU221" i="1"/>
  <c r="AU234" i="1"/>
  <c r="AU263" i="1"/>
  <c r="AU110" i="1"/>
  <c r="AU114" i="1"/>
  <c r="AU241" i="1"/>
  <c r="AU272" i="1"/>
  <c r="AU277" i="1"/>
  <c r="AU278" i="1"/>
  <c r="AU275" i="1"/>
  <c r="AU276" i="1"/>
  <c r="AU294" i="1"/>
  <c r="AU161" i="1"/>
  <c r="AU231" i="1"/>
  <c r="AU188" i="1"/>
  <c r="AU246" i="1"/>
  <c r="AU229" i="1"/>
  <c r="AU194" i="1"/>
  <c r="AU186" i="1"/>
  <c r="AU162" i="1"/>
  <c r="AU226" i="1"/>
  <c r="AU215" i="1"/>
  <c r="AU94" i="1"/>
  <c r="AU163" i="1"/>
  <c r="AU105" i="1"/>
  <c r="AU153" i="1"/>
  <c r="AU107" i="1"/>
  <c r="AU204" i="1"/>
  <c r="AU121" i="1"/>
  <c r="AU150" i="1"/>
  <c r="AU158" i="1"/>
  <c r="AU207" i="1"/>
  <c r="AU253" i="1"/>
  <c r="AU282" i="1"/>
  <c r="AU304" i="1"/>
  <c r="AU310" i="1"/>
  <c r="AU311" i="1"/>
  <c r="AU245" i="1"/>
  <c r="AU101" i="1"/>
  <c r="AU113" i="1"/>
  <c r="AU128" i="1"/>
  <c r="AU243" i="1"/>
  <c r="AU291" i="1"/>
  <c r="AU265" i="1"/>
  <c r="AU295" i="1"/>
  <c r="AU172" i="1"/>
  <c r="AU124" i="1"/>
  <c r="AU206" i="1"/>
  <c r="AU242" i="1"/>
  <c r="AU264" i="1"/>
  <c r="AU273" i="1"/>
  <c r="AU296" i="1"/>
  <c r="AU298" i="1"/>
  <c r="AU106" i="1"/>
  <c r="AU141" i="1"/>
  <c r="AU175" i="1"/>
  <c r="AU218" i="1"/>
  <c r="AU187" i="1"/>
  <c r="AU167" i="1"/>
  <c r="AU280" i="1"/>
  <c r="AU309" i="1"/>
  <c r="AU130" i="1"/>
  <c r="AU134" i="1"/>
  <c r="AU198" i="1"/>
  <c r="AU269" i="1"/>
  <c r="AU238" i="1"/>
  <c r="AU252" i="1"/>
  <c r="AU145" i="1"/>
  <c r="AU144" i="1"/>
  <c r="AU222" i="1"/>
  <c r="AU251" i="1"/>
  <c r="AU239" i="1"/>
  <c r="AU244" i="1"/>
  <c r="AU271" i="1"/>
  <c r="AU256" i="1"/>
  <c r="AU283" i="1"/>
  <c r="AU139" i="1"/>
  <c r="AU266" i="1"/>
  <c r="AU216" i="1"/>
  <c r="AU111" i="1"/>
  <c r="AU174" i="1"/>
  <c r="AU166" i="1"/>
  <c r="AU155" i="1"/>
  <c r="AU299" i="1"/>
  <c r="AU292" i="1"/>
  <c r="AU287" i="1"/>
  <c r="AU293" i="1"/>
  <c r="AU290" i="1"/>
  <c r="AU306" i="1"/>
  <c r="AU126" i="1"/>
  <c r="AU117" i="1"/>
  <c r="AU219" i="1"/>
  <c r="AU225" i="1"/>
  <c r="AU261" i="1"/>
  <c r="AU148" i="1"/>
  <c r="AU202" i="1"/>
  <c r="AU151" i="1"/>
  <c r="AU255" i="1"/>
  <c r="AU262" i="1"/>
  <c r="AU196" i="1"/>
  <c r="AU227" i="1"/>
  <c r="AU308" i="1"/>
  <c r="AU302" i="1"/>
  <c r="AU307" i="1"/>
  <c r="AU301" i="1"/>
  <c r="AU289" i="1"/>
  <c r="AU300" i="1"/>
  <c r="AU164" i="1"/>
  <c r="AU154" i="1"/>
  <c r="AU197" i="1"/>
  <c r="AU210" i="1"/>
  <c r="AU195" i="1"/>
  <c r="AU193" i="1"/>
  <c r="AU217" i="1"/>
  <c r="AU288" i="1"/>
  <c r="AU211" i="1"/>
  <c r="AU286" i="1"/>
  <c r="AU270" i="1"/>
  <c r="AU233" i="1"/>
  <c r="AU223" i="1"/>
  <c r="AU274" i="1"/>
  <c r="AU135" i="1"/>
  <c r="AU183" i="1"/>
  <c r="AU220" i="1"/>
  <c r="AU267" i="1"/>
  <c r="AU123" i="1"/>
  <c r="AU224" i="1"/>
  <c r="AU249" i="1"/>
  <c r="AU250" i="1"/>
  <c r="AU236" i="1"/>
  <c r="AU279" i="1"/>
  <c r="AU232" i="1"/>
  <c r="AU248" i="1"/>
  <c r="AU97" i="1"/>
  <c r="AU118" i="1"/>
  <c r="AU209" i="1"/>
  <c r="AU297" i="1"/>
  <c r="AU284" i="1"/>
  <c r="AU260" i="1"/>
  <c r="AU240" i="1"/>
  <c r="AU1170" i="1"/>
  <c r="AU1177" i="1"/>
  <c r="AU1163" i="1"/>
  <c r="AU1178" i="1"/>
  <c r="AU1167" i="1"/>
  <c r="AU1151" i="1"/>
  <c r="AU1169" i="1"/>
  <c r="AU1168" i="1"/>
  <c r="AU1174" i="1"/>
  <c r="AU1175" i="1"/>
  <c r="AU1155" i="1"/>
  <c r="AU1176" i="1"/>
  <c r="AU1161" i="1"/>
  <c r="AU1147" i="1"/>
  <c r="AU1156" i="1"/>
  <c r="AU1164" i="1"/>
  <c r="AU1158" i="1"/>
  <c r="AU1154" i="1"/>
  <c r="AU1150" i="1"/>
  <c r="AU1159" i="1"/>
  <c r="AU1140" i="1"/>
  <c r="AU1157" i="1"/>
  <c r="AU1162" i="1"/>
  <c r="AU1166" i="1"/>
  <c r="AU1160" i="1"/>
  <c r="AU1141" i="1"/>
  <c r="AU1144" i="1"/>
  <c r="AU1153" i="1"/>
  <c r="AU1165" i="1"/>
  <c r="AU1172" i="1"/>
  <c r="AU1143" i="1"/>
  <c r="AU1148" i="1"/>
  <c r="AU1149" i="1"/>
  <c r="AU1142" i="1"/>
  <c r="AU1145" i="1"/>
  <c r="AU1146" i="1"/>
  <c r="AU1152" i="1"/>
  <c r="AU1173" i="1"/>
  <c r="AU1171" i="1"/>
  <c r="AU837" i="1"/>
  <c r="AU2082" i="1"/>
  <c r="AU2080" i="1"/>
  <c r="AU2081" i="1"/>
  <c r="AU2079" i="1"/>
  <c r="AU2113" i="1"/>
  <c r="AU2101" i="1"/>
  <c r="AU2098" i="1"/>
  <c r="AU2094" i="1"/>
  <c r="AU2097" i="1"/>
  <c r="AU2105" i="1"/>
  <c r="AU2106" i="1"/>
  <c r="AU2112" i="1"/>
  <c r="AU2100" i="1"/>
  <c r="AU2110" i="1"/>
  <c r="AU2104" i="1"/>
  <c r="AU2095" i="1"/>
  <c r="AU2109" i="1"/>
  <c r="AU2107" i="1"/>
  <c r="AU2091" i="1"/>
  <c r="AU2096" i="1"/>
  <c r="AU2108" i="1"/>
  <c r="AU2102" i="1"/>
  <c r="AU2084" i="1"/>
  <c r="AU2085" i="1"/>
  <c r="AU2099" i="1"/>
  <c r="AU2083" i="1"/>
  <c r="AU2090" i="1"/>
  <c r="AU2093" i="1"/>
  <c r="AU2092" i="1"/>
  <c r="AU2103" i="1"/>
  <c r="AU2111" i="1"/>
  <c r="AU2089" i="1"/>
  <c r="AU2087" i="1"/>
  <c r="AU2086" i="1"/>
  <c r="AU2088" i="1"/>
  <c r="AU1728" i="1"/>
  <c r="AU1730" i="1"/>
  <c r="AU1726" i="1"/>
  <c r="AU1729" i="1"/>
  <c r="AU1727" i="1"/>
  <c r="AU1589" i="1"/>
  <c r="AU1596" i="1"/>
  <c r="AU1620" i="1"/>
  <c r="AU1624" i="1"/>
  <c r="AU1598" i="1"/>
  <c r="AU1556" i="1"/>
  <c r="AU1567" i="1"/>
  <c r="AU1548" i="1"/>
  <c r="AU1527" i="1"/>
  <c r="AU1517" i="1"/>
  <c r="AU1564" i="1"/>
  <c r="AU1628" i="1"/>
  <c r="AU1606" i="1"/>
  <c r="AU1545" i="1"/>
  <c r="AU1558" i="1"/>
  <c r="AU1591" i="1"/>
  <c r="AU1547" i="1"/>
  <c r="AU1615" i="1"/>
  <c r="AU1581" i="1"/>
  <c r="AU1607" i="1"/>
  <c r="AU1592" i="1"/>
  <c r="AU1587" i="1"/>
  <c r="AU1525" i="1"/>
  <c r="AU1543" i="1"/>
  <c r="AU1655" i="1"/>
  <c r="AU1646" i="1"/>
  <c r="AU1647" i="1"/>
  <c r="AU1636" i="1"/>
  <c r="AU1630" i="1"/>
  <c r="AU1614" i="1"/>
  <c r="AU1608" i="1"/>
  <c r="AU1530" i="1"/>
  <c r="AU1559" i="1"/>
  <c r="AU1534" i="1"/>
  <c r="AU1575" i="1"/>
  <c r="AU1520" i="1"/>
  <c r="AU1656" i="1"/>
  <c r="AU1600" i="1"/>
  <c r="AU1531" i="1"/>
  <c r="AU1625" i="1"/>
  <c r="AU1653" i="1"/>
  <c r="AU1642" i="1"/>
  <c r="AU1553" i="1"/>
  <c r="AU1619" i="1"/>
  <c r="AU1523" i="1"/>
  <c r="AU1568" i="1"/>
  <c r="AU1611" i="1"/>
  <c r="AU1645" i="1"/>
  <c r="AU1563" i="1"/>
  <c r="AU1590" i="1"/>
  <c r="AU1609" i="1"/>
  <c r="AU1637" i="1"/>
  <c r="AU1617" i="1"/>
  <c r="AU1635" i="1"/>
  <c r="AU1524" i="1"/>
  <c r="AU1521" i="1"/>
  <c r="AU1532" i="1"/>
  <c r="AU1541" i="1"/>
  <c r="AU1546" i="1"/>
  <c r="AU1644" i="1"/>
  <c r="AU1651" i="1"/>
  <c r="AU1621" i="1"/>
  <c r="AU1599" i="1"/>
  <c r="AU1528" i="1"/>
  <c r="AU1519" i="1"/>
  <c r="AU1565" i="1"/>
  <c r="AU1572" i="1"/>
  <c r="AU1569" i="1"/>
  <c r="AU1570" i="1"/>
  <c r="AU1571" i="1"/>
  <c r="AU1518" i="1"/>
  <c r="AU1537" i="1"/>
  <c r="AU1540" i="1"/>
  <c r="AU1560" i="1"/>
  <c r="AU1562" i="1"/>
  <c r="AU1522" i="1"/>
  <c r="AU1544" i="1"/>
  <c r="AU1552" i="1"/>
  <c r="AU1586" i="1"/>
  <c r="AU1604" i="1"/>
  <c r="AU1613" i="1"/>
  <c r="AU1652" i="1"/>
  <c r="AU1654" i="1"/>
  <c r="AU1649" i="1"/>
  <c r="AU1650" i="1"/>
  <c r="AU1535" i="1"/>
  <c r="AU1529" i="1"/>
  <c r="AU1542" i="1"/>
  <c r="AU1554" i="1"/>
  <c r="AU1577" i="1"/>
  <c r="AU1579" i="1"/>
  <c r="AU1539" i="1"/>
  <c r="AU1605" i="1"/>
  <c r="AU1580" i="1"/>
  <c r="AU1588" i="1"/>
  <c r="AU1576" i="1"/>
  <c r="AU1643" i="1"/>
  <c r="AU1566" i="1"/>
  <c r="AU1597" i="1"/>
  <c r="AU1623" i="1"/>
  <c r="AU1602" i="1"/>
  <c r="AU1561" i="1"/>
  <c r="AU1555" i="1"/>
  <c r="AU1612" i="1"/>
  <c r="AU1629" i="1"/>
  <c r="AU1648" i="1"/>
  <c r="AU1574" i="1"/>
  <c r="AU1573" i="1"/>
  <c r="AU1582" i="1"/>
  <c r="AU1601" i="1"/>
  <c r="AU1583" i="1"/>
  <c r="AU1584" i="1"/>
  <c r="AU1585" i="1"/>
  <c r="AU1551" i="1"/>
  <c r="AU1536" i="1"/>
  <c r="AU1622" i="1"/>
  <c r="AU1610" i="1"/>
  <c r="AU1526" i="1"/>
  <c r="AU1550" i="1"/>
  <c r="AU1538" i="1"/>
  <c r="AU1632" i="1"/>
  <c r="AU1631" i="1"/>
  <c r="AU1578" i="1"/>
  <c r="AU1595" i="1"/>
  <c r="AU1603" i="1"/>
  <c r="AU1557" i="1"/>
  <c r="AU1594" i="1"/>
  <c r="AU1638" i="1"/>
  <c r="AU1640" i="1"/>
  <c r="AU1639" i="1"/>
  <c r="AU1533" i="1"/>
  <c r="AU1549" i="1"/>
  <c r="AU1593" i="1"/>
  <c r="AU1616" i="1"/>
  <c r="AU1618" i="1"/>
  <c r="AU1633" i="1"/>
  <c r="AU1634" i="1"/>
  <c r="AU1657" i="1"/>
  <c r="AU1658" i="1"/>
  <c r="AU1641" i="1"/>
  <c r="AU1626" i="1"/>
  <c r="AU1627" i="1"/>
  <c r="AU772" i="1"/>
  <c r="AU774" i="1"/>
  <c r="AU703" i="1"/>
  <c r="AU693" i="1"/>
  <c r="AU750" i="1"/>
  <c r="AU751" i="1"/>
  <c r="AU731" i="1"/>
  <c r="AU737" i="1"/>
  <c r="AU734" i="1"/>
  <c r="AU768" i="1"/>
  <c r="AU777" i="1"/>
  <c r="AU771" i="1"/>
  <c r="AU764" i="1"/>
  <c r="AU776" i="1"/>
  <c r="AU748" i="1"/>
  <c r="AU730" i="1"/>
  <c r="AU745" i="1"/>
  <c r="AU759" i="1"/>
  <c r="AU710" i="1"/>
  <c r="AU743" i="1"/>
  <c r="AU701" i="1"/>
  <c r="AU726" i="1"/>
  <c r="AU746" i="1"/>
  <c r="AU770" i="1"/>
  <c r="AU778" i="1"/>
  <c r="AU779" i="1"/>
  <c r="AU716" i="1"/>
  <c r="AU714" i="1"/>
  <c r="AU765" i="1"/>
  <c r="AU735" i="1"/>
  <c r="AU700" i="1"/>
  <c r="AU696" i="1"/>
  <c r="AU717" i="1"/>
  <c r="AU741" i="1"/>
  <c r="AU691" i="1"/>
  <c r="AU677" i="1"/>
  <c r="AU679" i="1"/>
  <c r="AU689" i="1"/>
  <c r="AU695" i="1"/>
  <c r="AU680" i="1"/>
  <c r="AU706" i="1"/>
  <c r="AU681" i="1"/>
  <c r="AU711" i="1"/>
  <c r="AU684" i="1"/>
  <c r="AU761" i="1"/>
  <c r="AU767" i="1"/>
  <c r="AU687" i="1"/>
  <c r="AU719" i="1"/>
  <c r="AU682" i="1"/>
  <c r="AU692" i="1"/>
  <c r="AU704" i="1"/>
  <c r="AU707" i="1"/>
  <c r="AU699" i="1"/>
  <c r="AU762" i="1"/>
  <c r="AU740" i="1"/>
  <c r="AU763" i="1"/>
  <c r="AU712" i="1"/>
  <c r="AU725" i="1"/>
  <c r="AU739" i="1"/>
  <c r="AU705" i="1"/>
  <c r="AU697" i="1"/>
  <c r="AU713" i="1"/>
  <c r="AU688" i="1"/>
  <c r="AU752" i="1"/>
  <c r="AU757" i="1"/>
  <c r="AU720" i="1"/>
  <c r="AU738" i="1"/>
  <c r="AU678" i="1"/>
  <c r="AU724" i="1"/>
  <c r="AU709" i="1"/>
  <c r="AU729" i="1"/>
  <c r="AU742" i="1"/>
  <c r="AU753" i="1"/>
  <c r="AU747" i="1"/>
  <c r="AU775" i="1"/>
  <c r="AU698" i="1"/>
  <c r="AU727" i="1"/>
  <c r="AU754" i="1"/>
  <c r="AU760" i="1"/>
  <c r="AU1815" i="1"/>
  <c r="AU2930" i="1"/>
  <c r="AT1378" i="1"/>
  <c r="AT1362" i="1"/>
  <c r="AT1379" i="1"/>
  <c r="AT1366" i="1"/>
  <c r="AT1387" i="1"/>
  <c r="AT1360" i="1"/>
  <c r="AT1365" i="1"/>
  <c r="AT1354" i="1"/>
  <c r="AT1356" i="1"/>
  <c r="AT1370" i="1"/>
  <c r="AT1382" i="1"/>
  <c r="AT1377" i="1"/>
  <c r="AT1357" i="1"/>
  <c r="AT1388" i="1"/>
  <c r="AT1393" i="1"/>
  <c r="AT1394" i="1"/>
  <c r="AT1367" i="1"/>
  <c r="AT1363" i="1"/>
  <c r="AT1374" i="1"/>
  <c r="AT1373" i="1"/>
  <c r="AT1430" i="1"/>
  <c r="AT1429" i="1"/>
  <c r="AT2677" i="1"/>
  <c r="AT2681" i="1"/>
  <c r="AT80" i="1"/>
  <c r="AT79" i="1"/>
  <c r="AT78" i="1"/>
  <c r="AT2048" i="1"/>
  <c r="AT2044" i="1"/>
  <c r="AT2045" i="1"/>
  <c r="AT2046" i="1"/>
  <c r="AT2047" i="1"/>
  <c r="AT2051" i="1"/>
  <c r="AT2054" i="1"/>
  <c r="AT2050" i="1"/>
  <c r="AT2049" i="1"/>
  <c r="AT2053" i="1"/>
  <c r="AT2052" i="1"/>
  <c r="AT2055" i="1"/>
  <c r="AT2056" i="1"/>
  <c r="AT1319" i="1"/>
  <c r="AT1294" i="1"/>
  <c r="AT1301" i="1"/>
  <c r="AT1307" i="1"/>
  <c r="AT1318" i="1"/>
  <c r="AT1314" i="1"/>
  <c r="AT1293" i="1"/>
  <c r="AT1295" i="1"/>
  <c r="AT1302" i="1"/>
  <c r="AT1332" i="1"/>
  <c r="AT1329" i="1"/>
  <c r="AT1320" i="1"/>
  <c r="AT1333" i="1"/>
  <c r="AT1315" i="1"/>
  <c r="AT1296" i="1"/>
  <c r="AT1309" i="1"/>
  <c r="AT1326" i="1"/>
  <c r="AT1324" i="1"/>
  <c r="AT1317" i="1"/>
  <c r="AT1313" i="1"/>
  <c r="AT1330" i="1"/>
  <c r="AT1298" i="1"/>
  <c r="AT1310" i="1"/>
  <c r="AT1316" i="1"/>
  <c r="AT1306" i="1"/>
  <c r="AT1323" i="1"/>
  <c r="AT1304" i="1"/>
  <c r="AT1327" i="1"/>
  <c r="AT1325" i="1"/>
  <c r="AT1292" i="1"/>
  <c r="AT1303" i="1"/>
  <c r="AT1308" i="1"/>
  <c r="AT1322" i="1"/>
  <c r="AT1321" i="1"/>
  <c r="AT1305" i="1"/>
  <c r="AT1299" i="1"/>
  <c r="AT1328" i="1"/>
  <c r="AT1311" i="1"/>
  <c r="AT1312" i="1"/>
  <c r="AT1331" i="1"/>
  <c r="AT1297" i="1"/>
  <c r="AT1300" i="1"/>
  <c r="AT68" i="1"/>
  <c r="AV68" i="1" s="1"/>
  <c r="AT66" i="1"/>
  <c r="AT67" i="1"/>
  <c r="AT91" i="1"/>
  <c r="AT92" i="1"/>
  <c r="AT89" i="1"/>
  <c r="AT90" i="1"/>
  <c r="AT93" i="1"/>
  <c r="AV93" i="1" s="1"/>
  <c r="AT806" i="1"/>
  <c r="AT807" i="1"/>
  <c r="AT805" i="1"/>
  <c r="AT1185" i="1"/>
  <c r="AV1185" i="1" s="1"/>
  <c r="AT1186" i="1"/>
  <c r="AV1186" i="1" s="1"/>
  <c r="AT1187" i="1"/>
  <c r="AT1189" i="1"/>
  <c r="AT1188" i="1"/>
  <c r="AT2337" i="1"/>
  <c r="AT2722" i="1"/>
  <c r="AT2726" i="1"/>
  <c r="AT2719" i="1"/>
  <c r="AT2728" i="1"/>
  <c r="AT2720" i="1"/>
  <c r="AT2721" i="1"/>
  <c r="AT2730" i="1"/>
  <c r="AT2717" i="1"/>
  <c r="AT2727" i="1"/>
  <c r="AT2712" i="1"/>
  <c r="AT2718" i="1"/>
  <c r="AT2731" i="1"/>
  <c r="AT2732" i="1"/>
  <c r="AT2711" i="1"/>
  <c r="AT2716" i="1"/>
  <c r="AT2713" i="1"/>
  <c r="AT2729" i="1"/>
  <c r="AT2725" i="1"/>
  <c r="AT2715" i="1"/>
  <c r="AT2724" i="1"/>
  <c r="AT2723" i="1"/>
  <c r="AT2714" i="1"/>
  <c r="AT2733" i="1"/>
  <c r="AT69" i="1"/>
  <c r="AT1104" i="1"/>
  <c r="AT1102" i="1"/>
  <c r="AT1105" i="1"/>
  <c r="AT1106" i="1"/>
  <c r="AT1107" i="1"/>
  <c r="AT1103" i="1"/>
  <c r="AT830" i="1"/>
  <c r="AT834" i="1"/>
  <c r="AT835" i="1"/>
  <c r="AT833" i="1"/>
  <c r="AT831" i="1"/>
  <c r="AT832" i="1"/>
  <c r="AT1035" i="1"/>
  <c r="AT1027" i="1"/>
  <c r="AT1029" i="1"/>
  <c r="AT1038" i="1"/>
  <c r="AT1040" i="1"/>
  <c r="AT1031" i="1"/>
  <c r="AT1034" i="1"/>
  <c r="AT1033" i="1"/>
  <c r="AT1025" i="1"/>
  <c r="AT1039" i="1"/>
  <c r="AT1046" i="1"/>
  <c r="AT1048" i="1"/>
  <c r="AT1049" i="1"/>
  <c r="AT1030" i="1"/>
  <c r="AT1028" i="1"/>
  <c r="AT1032" i="1"/>
  <c r="AT1026" i="1"/>
  <c r="AT1042" i="1"/>
  <c r="AT1037" i="1"/>
  <c r="AT1043" i="1"/>
  <c r="AT1044" i="1"/>
  <c r="AT1047" i="1"/>
  <c r="AT1041" i="1"/>
  <c r="AT1036" i="1"/>
  <c r="AT1045" i="1"/>
  <c r="AT1432" i="1"/>
  <c r="AT1438" i="1"/>
  <c r="AT1440" i="1"/>
  <c r="AV1440" i="1" s="1"/>
  <c r="AT1439" i="1"/>
  <c r="AT1435" i="1"/>
  <c r="AT1433" i="1"/>
  <c r="AT1434" i="1"/>
  <c r="AV1434" i="1" s="1"/>
  <c r="AT1436" i="1"/>
  <c r="AT1431" i="1"/>
  <c r="AT1437" i="1"/>
  <c r="AV1437" i="1" s="1"/>
  <c r="AT1441" i="1"/>
  <c r="AT1931" i="1"/>
  <c r="AT913" i="1"/>
  <c r="AT915" i="1"/>
  <c r="AT914" i="1"/>
  <c r="AT1404" i="1"/>
  <c r="AT1406" i="1"/>
  <c r="AT1405" i="1"/>
  <c r="AT2434" i="1"/>
  <c r="AT2479" i="1"/>
  <c r="AT2352" i="1"/>
  <c r="AT2491" i="1"/>
  <c r="AT2441" i="1"/>
  <c r="AT2351" i="1"/>
  <c r="AT2350" i="1"/>
  <c r="AT2343" i="1"/>
  <c r="AT2348" i="1"/>
  <c r="AT2361" i="1"/>
  <c r="AT2429" i="1"/>
  <c r="AT2445" i="1"/>
  <c r="AT2390" i="1"/>
  <c r="AT2362" i="1"/>
  <c r="AT2465" i="1"/>
  <c r="AT2371" i="1"/>
  <c r="AT2461" i="1"/>
  <c r="AT2413" i="1"/>
  <c r="AT2450" i="1"/>
  <c r="AT2426" i="1"/>
  <c r="AT2412" i="1"/>
  <c r="AT2372" i="1"/>
  <c r="AT2397" i="1"/>
  <c r="AT2446" i="1"/>
  <c r="AT2469" i="1"/>
  <c r="AT2440" i="1"/>
  <c r="AT2464" i="1"/>
  <c r="AT2467" i="1"/>
  <c r="AT2415" i="1"/>
  <c r="AT2393" i="1"/>
  <c r="AT2489" i="1"/>
  <c r="AT2409" i="1"/>
  <c r="AT2366" i="1"/>
  <c r="AT2399" i="1"/>
  <c r="AT2345" i="1"/>
  <c r="AT2425" i="1"/>
  <c r="AT2357" i="1"/>
  <c r="AT2428" i="1"/>
  <c r="AT2418" i="1"/>
  <c r="AT2383" i="1"/>
  <c r="AT2353" i="1"/>
  <c r="AT2462" i="1"/>
  <c r="AT2487" i="1"/>
  <c r="AT2354" i="1"/>
  <c r="AT2406" i="1"/>
  <c r="AT2475" i="1"/>
  <c r="AT2478" i="1"/>
  <c r="AT2431" i="1"/>
  <c r="AT2442" i="1"/>
  <c r="AT2342" i="1"/>
  <c r="AT2414" i="1"/>
  <c r="AT2432" i="1"/>
  <c r="AT2378" i="1"/>
  <c r="AT2367" i="1"/>
  <c r="AT2452" i="1"/>
  <c r="AT2472" i="1"/>
  <c r="AT2384" i="1"/>
  <c r="AT2368" i="1"/>
  <c r="AT2423" i="1"/>
  <c r="AT2373" i="1"/>
  <c r="AT2341" i="1"/>
  <c r="AT2395" i="1"/>
  <c r="AT2401" i="1"/>
  <c r="AT2411" i="1"/>
  <c r="AT2468" i="1"/>
  <c r="AT2480" i="1"/>
  <c r="AT2359" i="1"/>
  <c r="AT2356" i="1"/>
  <c r="AT2466" i="1"/>
  <c r="AT2458" i="1"/>
  <c r="AT2416" i="1"/>
  <c r="AT2433" i="1"/>
  <c r="AT2349" i="1"/>
  <c r="AT2492" i="1"/>
  <c r="AT2405" i="1"/>
  <c r="AT2443" i="1"/>
  <c r="AT2457" i="1"/>
  <c r="AT2407" i="1"/>
  <c r="AT2402" i="1"/>
  <c r="AT2403" i="1"/>
  <c r="AT2410" i="1"/>
  <c r="AT2430" i="1"/>
  <c r="AT2388" i="1"/>
  <c r="AT2436" i="1"/>
  <c r="AT2344" i="1"/>
  <c r="AT2379" i="1"/>
  <c r="AT2363" i="1"/>
  <c r="AT2370" i="1"/>
  <c r="AT2386" i="1"/>
  <c r="AT2477" i="1"/>
  <c r="AT2456" i="1"/>
  <c r="AT2387" i="1"/>
  <c r="AT2471" i="1"/>
  <c r="AT2374" i="1"/>
  <c r="AT2377" i="1"/>
  <c r="AT2382" i="1"/>
  <c r="AT2419" i="1"/>
  <c r="AT2474" i="1"/>
  <c r="AT2485" i="1"/>
  <c r="AT2484" i="1"/>
  <c r="AT2375" i="1"/>
  <c r="AT2448" i="1"/>
  <c r="AT2451" i="1"/>
  <c r="AT2449" i="1"/>
  <c r="AT2376" i="1"/>
  <c r="AT2391" i="1"/>
  <c r="AT2389" i="1"/>
  <c r="AT2482" i="1"/>
  <c r="AT2481" i="1"/>
  <c r="AT2490" i="1"/>
  <c r="AT2358" i="1"/>
  <c r="AT2347" i="1"/>
  <c r="AT2483" i="1"/>
  <c r="AT2400" i="1"/>
  <c r="AT2427" i="1"/>
  <c r="AT2398" i="1"/>
  <c r="AT2454" i="1"/>
  <c r="AT2453" i="1"/>
  <c r="AT2360" i="1"/>
  <c r="AT2473" i="1"/>
  <c r="AT2486" i="1"/>
  <c r="AT2408" i="1"/>
  <c r="AT2355" i="1"/>
  <c r="AT2460" i="1"/>
  <c r="AT2364" i="1"/>
  <c r="AT2455" i="1"/>
  <c r="AT2420" i="1"/>
  <c r="AT2421" i="1"/>
  <c r="AT2476" i="1"/>
  <c r="AT2444" i="1"/>
  <c r="AT2394" i="1"/>
  <c r="AT2459" i="1"/>
  <c r="AT2470" i="1"/>
  <c r="AT2380" i="1"/>
  <c r="AT2381" i="1"/>
  <c r="AT2369" i="1"/>
  <c r="AT2404" i="1"/>
  <c r="AT2435" i="1"/>
  <c r="AT2488" i="1"/>
  <c r="AT2396" i="1"/>
  <c r="AT2392" i="1"/>
  <c r="AT2463" i="1"/>
  <c r="AT2447" i="1"/>
  <c r="AT2365" i="1"/>
  <c r="AT2385" i="1"/>
  <c r="AT2346" i="1"/>
  <c r="AT2439" i="1"/>
  <c r="AT2422" i="1"/>
  <c r="AT2424" i="1"/>
  <c r="AT2438" i="1"/>
  <c r="AT2340" i="1"/>
  <c r="AT2417" i="1"/>
  <c r="AT2437" i="1"/>
  <c r="AT571" i="1"/>
  <c r="AT574" i="1"/>
  <c r="AT573" i="1"/>
  <c r="AT575" i="1"/>
  <c r="AT572" i="1"/>
  <c r="AT570" i="1"/>
  <c r="AT568" i="1"/>
  <c r="AT576" i="1"/>
  <c r="AT577" i="1"/>
  <c r="AT569" i="1"/>
  <c r="AT1071" i="1"/>
  <c r="AT1072" i="1"/>
  <c r="AT1073" i="1"/>
  <c r="AT2698" i="1"/>
  <c r="AT2697" i="1"/>
  <c r="AT2696" i="1"/>
  <c r="AT521" i="1"/>
  <c r="AT495" i="1"/>
  <c r="AT466" i="1"/>
  <c r="AT512" i="1"/>
  <c r="AT465" i="1"/>
  <c r="AT519" i="1"/>
  <c r="AT517" i="1"/>
  <c r="AT507" i="1"/>
  <c r="AT514" i="1"/>
  <c r="AT510" i="1"/>
  <c r="AT468" i="1"/>
  <c r="AT470" i="1"/>
  <c r="AT475" i="1"/>
  <c r="AT518" i="1"/>
  <c r="AT520" i="1"/>
  <c r="AT488" i="1"/>
  <c r="AT493" i="1"/>
  <c r="AT471" i="1"/>
  <c r="AT478" i="1"/>
  <c r="AT505" i="1"/>
  <c r="AT467" i="1"/>
  <c r="AT473" i="1"/>
  <c r="AT481" i="1"/>
  <c r="AT482" i="1"/>
  <c r="AT484" i="1"/>
  <c r="AT485" i="1"/>
  <c r="AT501" i="1"/>
  <c r="AT491" i="1"/>
  <c r="AT509" i="1"/>
  <c r="AT487" i="1"/>
  <c r="AT494" i="1"/>
  <c r="AT508" i="1"/>
  <c r="AT474" i="1"/>
  <c r="AT476" i="1"/>
  <c r="AT490" i="1"/>
  <c r="AT525" i="1"/>
  <c r="AT522" i="1"/>
  <c r="AT515" i="1"/>
  <c r="AT499" i="1"/>
  <c r="AT500" i="1"/>
  <c r="AT492" i="1"/>
  <c r="AT511" i="1"/>
  <c r="AT479" i="1"/>
  <c r="AT489" i="1"/>
  <c r="AT498" i="1"/>
  <c r="AT503" i="1"/>
  <c r="AT477" i="1"/>
  <c r="AT483" i="1"/>
  <c r="AT523" i="1"/>
  <c r="AT524" i="1"/>
  <c r="AT526" i="1"/>
  <c r="AT504" i="1"/>
  <c r="AT472" i="1"/>
  <c r="AT480" i="1"/>
  <c r="AT497" i="1"/>
  <c r="AT502" i="1"/>
  <c r="AT506" i="1"/>
  <c r="AT486" i="1"/>
  <c r="AT469" i="1"/>
  <c r="AT516" i="1"/>
  <c r="AT513" i="1"/>
  <c r="AT496" i="1"/>
  <c r="AT1099" i="1"/>
  <c r="AT1101" i="1"/>
  <c r="AT1100" i="1"/>
  <c r="AT1094" i="1"/>
  <c r="AT1097" i="1"/>
  <c r="AT1098" i="1"/>
  <c r="AT1093" i="1"/>
  <c r="AT1095" i="1"/>
  <c r="AT1096" i="1"/>
  <c r="AT1662" i="1"/>
  <c r="AT1677" i="1"/>
  <c r="AT1676" i="1"/>
  <c r="AT1680" i="1"/>
  <c r="AT1678" i="1"/>
  <c r="AT1679" i="1"/>
  <c r="AT2749" i="1"/>
  <c r="AT87" i="1"/>
  <c r="AT85" i="1"/>
  <c r="AT83" i="1"/>
  <c r="AT88" i="1"/>
  <c r="AT84" i="1"/>
  <c r="AT82" i="1"/>
  <c r="AT81" i="1"/>
  <c r="AT86" i="1"/>
  <c r="AT406" i="1"/>
  <c r="AT1113" i="1"/>
  <c r="AT1119" i="1"/>
  <c r="AT1114" i="1"/>
  <c r="AT1112" i="1"/>
  <c r="AT1123" i="1"/>
  <c r="AT1120" i="1"/>
  <c r="AT1121" i="1"/>
  <c r="AT1115" i="1"/>
  <c r="AT1111" i="1"/>
  <c r="AT1117" i="1"/>
  <c r="AT1122" i="1"/>
  <c r="AT1116" i="1"/>
  <c r="AT1110" i="1"/>
  <c r="AT1118" i="1"/>
  <c r="AT1201" i="1"/>
  <c r="AT1202" i="1"/>
  <c r="AT1455" i="1"/>
  <c r="AT1454" i="1"/>
  <c r="AT1453" i="1"/>
  <c r="AT1456" i="1"/>
  <c r="AT1513" i="1"/>
  <c r="AT1713" i="1"/>
  <c r="AT1706" i="1"/>
  <c r="AT1715" i="1"/>
  <c r="AT1722" i="1"/>
  <c r="AT1718" i="1"/>
  <c r="AT1709" i="1"/>
  <c r="AT1702" i="1"/>
  <c r="AT1703" i="1"/>
  <c r="AT1712" i="1"/>
  <c r="AT1704" i="1"/>
  <c r="AT1708" i="1"/>
  <c r="AT1717" i="1"/>
  <c r="AT1716" i="1"/>
  <c r="AT1710" i="1"/>
  <c r="AT1721" i="1"/>
  <c r="AT1720" i="1"/>
  <c r="AT1711" i="1"/>
  <c r="AT1705" i="1"/>
  <c r="AT1707" i="1"/>
  <c r="AT1714" i="1"/>
  <c r="AT1732" i="1"/>
  <c r="AT1733" i="1"/>
  <c r="AT1734" i="1"/>
  <c r="AT1731" i="1"/>
  <c r="AT1735" i="1"/>
  <c r="AT1753" i="1"/>
  <c r="AT1752" i="1"/>
  <c r="AT1765" i="1"/>
  <c r="AT1764" i="1"/>
  <c r="AT2706" i="1"/>
  <c r="AT2707" i="1"/>
  <c r="AT2877" i="1"/>
  <c r="AT2872" i="1"/>
  <c r="AT2875" i="1"/>
  <c r="AT2878" i="1"/>
  <c r="AT2876" i="1"/>
  <c r="AT2873" i="1"/>
  <c r="AT2879" i="1"/>
  <c r="AT2874" i="1"/>
  <c r="AT1719" i="1"/>
  <c r="AT2194" i="1"/>
  <c r="AT2193" i="1"/>
  <c r="AT2192" i="1"/>
  <c r="AT2191" i="1"/>
  <c r="AT2190" i="1"/>
  <c r="AT2197" i="1"/>
  <c r="AT2195" i="1"/>
  <c r="AT2196" i="1"/>
  <c r="AT2189" i="1"/>
  <c r="AT2188" i="1"/>
  <c r="AT2187" i="1"/>
  <c r="AT2066" i="1"/>
  <c r="AT2068" i="1"/>
  <c r="AT2065" i="1"/>
  <c r="AT2067" i="1"/>
  <c r="AT2071" i="1"/>
  <c r="AT2070" i="1"/>
  <c r="AT2072" i="1"/>
  <c r="AT2063" i="1"/>
  <c r="AT2064" i="1"/>
  <c r="AT2914" i="1"/>
  <c r="AT2915" i="1"/>
  <c r="AT2916" i="1"/>
  <c r="AT2928" i="1"/>
  <c r="AT2922" i="1"/>
  <c r="AT2926" i="1"/>
  <c r="AT2929" i="1"/>
  <c r="AT2918" i="1"/>
  <c r="AT2917" i="1"/>
  <c r="AT2920" i="1"/>
  <c r="AT2924" i="1"/>
  <c r="AT2921" i="1"/>
  <c r="AT2925" i="1"/>
  <c r="AT2923" i="1"/>
  <c r="AT2919" i="1"/>
  <c r="AT2927" i="1"/>
  <c r="AT2069" i="1"/>
  <c r="AT1413" i="1"/>
  <c r="AT1128" i="1"/>
  <c r="AT1129" i="1"/>
  <c r="AT1130" i="1"/>
  <c r="AT1132" i="1"/>
  <c r="AT1131" i="1"/>
  <c r="AT1133" i="1"/>
  <c r="AT2248" i="1"/>
  <c r="AT2252" i="1"/>
  <c r="AT2256" i="1"/>
  <c r="AT2262" i="1"/>
  <c r="AT2269" i="1"/>
  <c r="AT2271" i="1"/>
  <c r="AT2253" i="1"/>
  <c r="AT2279" i="1"/>
  <c r="AT2281" i="1"/>
  <c r="AT2266" i="1"/>
  <c r="AT2264" i="1"/>
  <c r="AT2265" i="1"/>
  <c r="AT2273" i="1"/>
  <c r="AT2274" i="1"/>
  <c r="AT2272" i="1"/>
  <c r="AT2275" i="1"/>
  <c r="AT2268" i="1"/>
  <c r="AT2267" i="1"/>
  <c r="AT2261" i="1"/>
  <c r="AT2246" i="1"/>
  <c r="AT2255" i="1"/>
  <c r="AT2280" i="1"/>
  <c r="AT2278" i="1"/>
  <c r="AT2270" i="1"/>
  <c r="AT2277" i="1"/>
  <c r="AT2276" i="1"/>
  <c r="AT2260" i="1"/>
  <c r="AT2258" i="1"/>
  <c r="AT2263" i="1"/>
  <c r="AT2635" i="1"/>
  <c r="AT2636" i="1"/>
  <c r="AT2637" i="1"/>
  <c r="AT794" i="1"/>
  <c r="AT795" i="1"/>
  <c r="AT790" i="1"/>
  <c r="AT1724" i="1"/>
  <c r="AT1725" i="1"/>
  <c r="AT1334" i="1"/>
  <c r="AT1339" i="1"/>
  <c r="AT1338" i="1"/>
  <c r="AT1335" i="1"/>
  <c r="AT1336" i="1"/>
  <c r="AT1337" i="1"/>
  <c r="AT1340" i="1"/>
  <c r="AT2641" i="1"/>
  <c r="AT2642" i="1"/>
  <c r="AT1204" i="1"/>
  <c r="AV1204" i="1" s="1"/>
  <c r="AT1206" i="1"/>
  <c r="AV1206" i="1" s="1"/>
  <c r="AT1205" i="1"/>
  <c r="AT2338" i="1"/>
  <c r="AT2339" i="1"/>
  <c r="AV2339" i="1" s="1"/>
  <c r="AT2638" i="1"/>
  <c r="AT2634" i="1"/>
  <c r="AT2633" i="1"/>
  <c r="AT2860" i="1"/>
  <c r="AT2861" i="1"/>
  <c r="AT2856" i="1"/>
  <c r="AT2857" i="1"/>
  <c r="AT2859" i="1"/>
  <c r="AT2854" i="1"/>
  <c r="AT2853" i="1"/>
  <c r="AT2852" i="1"/>
  <c r="AT2851" i="1"/>
  <c r="AT2864" i="1"/>
  <c r="AT2863" i="1"/>
  <c r="AT2862" i="1"/>
  <c r="AT2858" i="1"/>
  <c r="AT2827" i="1"/>
  <c r="AT2828" i="1"/>
  <c r="AT2829" i="1"/>
  <c r="AT2767" i="1"/>
  <c r="AT2777" i="1"/>
  <c r="AT2825" i="1"/>
  <c r="AT2809" i="1"/>
  <c r="AT2774" i="1"/>
  <c r="AT2782" i="1"/>
  <c r="AT2788" i="1"/>
  <c r="AT2775" i="1"/>
  <c r="AT2780" i="1"/>
  <c r="AT2792" i="1"/>
  <c r="AT2807" i="1"/>
  <c r="AT2783" i="1"/>
  <c r="AT2804" i="1"/>
  <c r="AT2818" i="1"/>
  <c r="AT2793" i="1"/>
  <c r="AT2791" i="1"/>
  <c r="AT2815" i="1"/>
  <c r="AT2787" i="1"/>
  <c r="AT2796" i="1"/>
  <c r="AT2803" i="1"/>
  <c r="AT2813" i="1"/>
  <c r="AT2769" i="1"/>
  <c r="AT2766" i="1"/>
  <c r="AT2776" i="1"/>
  <c r="AT2773" i="1"/>
  <c r="AT2770" i="1"/>
  <c r="AT2772" i="1"/>
  <c r="AT2786" i="1"/>
  <c r="AT2801" i="1"/>
  <c r="AT2800" i="1"/>
  <c r="AT2805" i="1"/>
  <c r="AT2806" i="1"/>
  <c r="AT2784" i="1"/>
  <c r="AT2781" i="1"/>
  <c r="AT2814" i="1"/>
  <c r="AT2794" i="1"/>
  <c r="AT2820" i="1"/>
  <c r="AT2826" i="1"/>
  <c r="AT2768" i="1"/>
  <c r="AT2823" i="1"/>
  <c r="AT2808" i="1"/>
  <c r="AT2789" i="1"/>
  <c r="AT2819" i="1"/>
  <c r="AT2785" i="1"/>
  <c r="AT2824" i="1"/>
  <c r="AT2795" i="1"/>
  <c r="AT2790" i="1"/>
  <c r="AT2817" i="1"/>
  <c r="AT2779" i="1"/>
  <c r="AT2816" i="1"/>
  <c r="AT2812" i="1"/>
  <c r="AT2799" i="1"/>
  <c r="AT2821" i="1"/>
  <c r="AT2822" i="1"/>
  <c r="AT2811" i="1"/>
  <c r="AT2778" i="1"/>
  <c r="AT2810" i="1"/>
  <c r="AT2771" i="1"/>
  <c r="AT2802" i="1"/>
  <c r="AT2798" i="1"/>
  <c r="AT2797" i="1"/>
  <c r="AT793" i="1"/>
  <c r="AT791" i="1"/>
  <c r="AT792" i="1"/>
  <c r="AT2257" i="1"/>
  <c r="AT2249" i="1"/>
  <c r="AT2247" i="1"/>
  <c r="AT2251" i="1"/>
  <c r="AT2254" i="1"/>
  <c r="AT2259" i="1"/>
  <c r="AT2250" i="1"/>
  <c r="AT444" i="1"/>
  <c r="AT445" i="1"/>
  <c r="AT2245" i="1"/>
  <c r="AT797" i="1"/>
  <c r="AT796" i="1"/>
  <c r="AT916" i="1"/>
  <c r="AT917" i="1"/>
  <c r="AT1892" i="1"/>
  <c r="AT1907" i="1"/>
  <c r="AT1908" i="1"/>
  <c r="AT1902" i="1"/>
  <c r="AT1905" i="1"/>
  <c r="AT1895" i="1"/>
  <c r="AT1906" i="1"/>
  <c r="AT1899" i="1"/>
  <c r="AT1891" i="1"/>
  <c r="AT1912" i="1"/>
  <c r="AT1903" i="1"/>
  <c r="AT1901" i="1"/>
  <c r="AT1897" i="1"/>
  <c r="AT1913" i="1"/>
  <c r="AT1893" i="1"/>
  <c r="AT1898" i="1"/>
  <c r="AT1894" i="1"/>
  <c r="AT2750" i="1"/>
  <c r="AT2752" i="1"/>
  <c r="AV2752" i="1" s="1"/>
  <c r="AT2751" i="1"/>
  <c r="AT2832" i="1"/>
  <c r="AT2833" i="1"/>
  <c r="AT2831" i="1"/>
  <c r="AT2830" i="1"/>
  <c r="AT2835" i="1"/>
  <c r="AV2835" i="1" s="1"/>
  <c r="AT2834" i="1"/>
  <c r="AT2836" i="1"/>
  <c r="AT593" i="1"/>
  <c r="AT585" i="1"/>
  <c r="AT602" i="1"/>
  <c r="AT596" i="1"/>
  <c r="AT615" i="1"/>
  <c r="AT591" i="1"/>
  <c r="AT598" i="1"/>
  <c r="AT592" i="1"/>
  <c r="AT604" i="1"/>
  <c r="AT590" i="1"/>
  <c r="AT586" i="1"/>
  <c r="AT607" i="1"/>
  <c r="AT589" i="1"/>
  <c r="AT588" i="1"/>
  <c r="AT612" i="1"/>
  <c r="AT610" i="1"/>
  <c r="AT608" i="1"/>
  <c r="AT599" i="1"/>
  <c r="AT601" i="1"/>
  <c r="AT597" i="1"/>
  <c r="AT600" i="1"/>
  <c r="AT614" i="1"/>
  <c r="AV614" i="1" s="1"/>
  <c r="AT595" i="1"/>
  <c r="AT611" i="1"/>
  <c r="AT594" i="1"/>
  <c r="AT613" i="1"/>
  <c r="AT587" i="1"/>
  <c r="AT606" i="1"/>
  <c r="AT603" i="1"/>
  <c r="AT609" i="1"/>
  <c r="AV609" i="1" s="1"/>
  <c r="AT817" i="1"/>
  <c r="AT815" i="1"/>
  <c r="AT818" i="1"/>
  <c r="AT816" i="1"/>
  <c r="AT814" i="1"/>
  <c r="AT1492" i="1"/>
  <c r="AT1826" i="1"/>
  <c r="AT2157" i="1"/>
  <c r="AT2155" i="1"/>
  <c r="AT2156" i="1"/>
  <c r="AT2183" i="1"/>
  <c r="AT2117" i="1"/>
  <c r="AT2126" i="1"/>
  <c r="AT2138" i="1"/>
  <c r="AT2139" i="1"/>
  <c r="AT2136" i="1"/>
  <c r="AT2166" i="1"/>
  <c r="AT2137" i="1"/>
  <c r="AT2134" i="1"/>
  <c r="AT2160" i="1"/>
  <c r="AT2161" i="1"/>
  <c r="AT2159" i="1"/>
  <c r="AT2162" i="1"/>
  <c r="AT2145" i="1"/>
  <c r="AT2143" i="1"/>
  <c r="AT2142" i="1"/>
  <c r="AT2147" i="1"/>
  <c r="AT2146" i="1"/>
  <c r="AT2148" i="1"/>
  <c r="AT2149" i="1"/>
  <c r="AT2144" i="1"/>
  <c r="AT2153" i="1"/>
  <c r="AT2158" i="1"/>
  <c r="AT2184" i="1"/>
  <c r="AT2186" i="1"/>
  <c r="AT2175" i="1"/>
  <c r="AT2176" i="1"/>
  <c r="AT2118" i="1"/>
  <c r="AT2173" i="1"/>
  <c r="AT2172" i="1"/>
  <c r="AT2140" i="1"/>
  <c r="AT2131" i="1"/>
  <c r="AT2179" i="1"/>
  <c r="AT2120" i="1"/>
  <c r="AT2121" i="1"/>
  <c r="AT2177" i="1"/>
  <c r="AT2182" i="1"/>
  <c r="AT2181" i="1"/>
  <c r="AT2163" i="1"/>
  <c r="AT2164" i="1"/>
  <c r="AT2151" i="1"/>
  <c r="AT2152" i="1"/>
  <c r="AT2167" i="1"/>
  <c r="AT2169" i="1"/>
  <c r="AT2165" i="1"/>
  <c r="AT2168" i="1"/>
  <c r="AT2154" i="1"/>
  <c r="AT2178" i="1"/>
  <c r="AT2174" i="1"/>
  <c r="AT2129" i="1"/>
  <c r="AT2133" i="1"/>
  <c r="AT2132" i="1"/>
  <c r="AT1179" i="1"/>
  <c r="AT2128" i="1"/>
  <c r="AT2122" i="1"/>
  <c r="AT2141" i="1"/>
  <c r="AT2116" i="1"/>
  <c r="AT2127" i="1"/>
  <c r="AT2125" i="1"/>
  <c r="AT2123" i="1"/>
  <c r="AT2119" i="1"/>
  <c r="AT2124" i="1"/>
  <c r="AT2130" i="1"/>
  <c r="AT2135" i="1"/>
  <c r="AT2171" i="1"/>
  <c r="AT2185" i="1"/>
  <c r="AT2180" i="1"/>
  <c r="AT627" i="1"/>
  <c r="AT605" i="1"/>
  <c r="AT549" i="1"/>
  <c r="AT554" i="1"/>
  <c r="AT552" i="1"/>
  <c r="AT555" i="1"/>
  <c r="AT550" i="1"/>
  <c r="AT546" i="1"/>
  <c r="AT541" i="1"/>
  <c r="AT545" i="1"/>
  <c r="AT548" i="1"/>
  <c r="AT547" i="1"/>
  <c r="AT542" i="1"/>
  <c r="AT540" i="1"/>
  <c r="AT1664" i="1"/>
  <c r="AT1666" i="1"/>
  <c r="AT1667" i="1"/>
  <c r="AT1663" i="1"/>
  <c r="AT1665" i="1"/>
  <c r="AT1809" i="1"/>
  <c r="AT1812" i="1"/>
  <c r="AT1807" i="1"/>
  <c r="AT1810" i="1"/>
  <c r="AT1808" i="1"/>
  <c r="AT1811" i="1"/>
  <c r="AT1210" i="1"/>
  <c r="AT1209" i="1"/>
  <c r="AT1208" i="1"/>
  <c r="AT1207" i="1"/>
  <c r="AT1505" i="1"/>
  <c r="AT1502" i="1"/>
  <c r="AT1497" i="1"/>
  <c r="AT1500" i="1"/>
  <c r="AT1509" i="1"/>
  <c r="AT1503" i="1"/>
  <c r="AT1498" i="1"/>
  <c r="AT1499" i="1"/>
  <c r="AT1512" i="1"/>
  <c r="AT1507" i="1"/>
  <c r="AT1504" i="1"/>
  <c r="AT1506" i="1"/>
  <c r="AT1510" i="1"/>
  <c r="AT1508" i="1"/>
  <c r="AT1501" i="1"/>
  <c r="AT1511" i="1"/>
  <c r="AT2887" i="1"/>
  <c r="AT2894" i="1"/>
  <c r="AT2895" i="1"/>
  <c r="AT2518" i="1"/>
  <c r="AT2520" i="1"/>
  <c r="AT2517" i="1"/>
  <c r="AT2519" i="1"/>
  <c r="AT2536" i="1"/>
  <c r="AT2560" i="1"/>
  <c r="AT2530" i="1"/>
  <c r="AT2548" i="1"/>
  <c r="AT2553" i="1"/>
  <c r="AT2525" i="1"/>
  <c r="AT2533" i="1"/>
  <c r="AT2521" i="1"/>
  <c r="AT2545" i="1"/>
  <c r="AT2549" i="1"/>
  <c r="AT2535" i="1"/>
  <c r="AT2542" i="1"/>
  <c r="AT2531" i="1"/>
  <c r="AT2538" i="1"/>
  <c r="AT2552" i="1"/>
  <c r="AT2559" i="1"/>
  <c r="AT2527" i="1"/>
  <c r="AT2524" i="1"/>
  <c r="AT2541" i="1"/>
  <c r="AT2555" i="1"/>
  <c r="AT2558" i="1"/>
  <c r="AT2551" i="1"/>
  <c r="AT2556" i="1"/>
  <c r="AT2537" i="1"/>
  <c r="AT2532" i="1"/>
  <c r="AT2528" i="1"/>
  <c r="AT2543" i="1"/>
  <c r="AT2546" i="1"/>
  <c r="AT2522" i="1"/>
  <c r="AT2547" i="1"/>
  <c r="AT2529" i="1"/>
  <c r="AT2539" i="1"/>
  <c r="AT2554" i="1"/>
  <c r="AT2526" i="1"/>
  <c r="AT2540" i="1"/>
  <c r="AT2523" i="1"/>
  <c r="AT2544" i="1"/>
  <c r="AT2534" i="1"/>
  <c r="AT2557" i="1"/>
  <c r="AT2550" i="1"/>
  <c r="AT2561" i="1"/>
  <c r="AT2562" i="1"/>
  <c r="AT65" i="1"/>
  <c r="AT64" i="1"/>
  <c r="AT1760" i="1"/>
  <c r="AT1762" i="1"/>
  <c r="AT1755" i="1"/>
  <c r="AT1759" i="1"/>
  <c r="AT1761" i="1"/>
  <c r="AT1757" i="1"/>
  <c r="AT1756" i="1"/>
  <c r="AT1758" i="1"/>
  <c r="AT2670" i="1"/>
  <c r="AT2669" i="1"/>
  <c r="AT2668" i="1"/>
  <c r="AT813" i="1"/>
  <c r="AT808" i="1"/>
  <c r="AT810" i="1"/>
  <c r="AT809" i="1"/>
  <c r="AT812" i="1"/>
  <c r="AT811" i="1"/>
  <c r="AT2735" i="1"/>
  <c r="AT2739" i="1"/>
  <c r="AT2740" i="1"/>
  <c r="AT2737" i="1"/>
  <c r="AT2736" i="1"/>
  <c r="AT2738" i="1"/>
  <c r="AT2745" i="1"/>
  <c r="AT2748" i="1"/>
  <c r="AT2746" i="1"/>
  <c r="AT2747" i="1"/>
  <c r="AT2744" i="1"/>
  <c r="AT2743" i="1"/>
  <c r="AT2742" i="1"/>
  <c r="AT2741" i="1"/>
  <c r="AT1916" i="1"/>
  <c r="AT1915" i="1"/>
  <c r="AT1806" i="1"/>
  <c r="AT2581" i="1"/>
  <c r="AT2043" i="1"/>
  <c r="AT840" i="1"/>
  <c r="AT1050" i="1"/>
  <c r="AT1052" i="1"/>
  <c r="AT1051" i="1"/>
  <c r="AT1126" i="1"/>
  <c r="AT849" i="1"/>
  <c r="AT854" i="1"/>
  <c r="AV854" i="1" s="1"/>
  <c r="AT852" i="1"/>
  <c r="AT853" i="1"/>
  <c r="AT847" i="1"/>
  <c r="AV847" i="1" s="1"/>
  <c r="AT850" i="1"/>
  <c r="AT851" i="1"/>
  <c r="AT848" i="1"/>
  <c r="AV848" i="1" s="1"/>
  <c r="AT1062" i="1"/>
  <c r="AT1058" i="1"/>
  <c r="AT1055" i="1"/>
  <c r="AT1059" i="1"/>
  <c r="AT1068" i="1"/>
  <c r="AT1054" i="1"/>
  <c r="AT1060" i="1"/>
  <c r="AV1060" i="1" s="1"/>
  <c r="AT1053" i="1"/>
  <c r="AT1056" i="1"/>
  <c r="AT1064" i="1"/>
  <c r="AT1057" i="1"/>
  <c r="AT1066" i="1"/>
  <c r="AT1063" i="1"/>
  <c r="AT1061" i="1"/>
  <c r="AT1065" i="1"/>
  <c r="AT1917" i="1"/>
  <c r="AT1918" i="1"/>
  <c r="AT3011" i="1"/>
  <c r="AT3007" i="1"/>
  <c r="AT3010" i="1"/>
  <c r="AT3012" i="1"/>
  <c r="AT3009" i="1"/>
  <c r="AT3008" i="1"/>
  <c r="AT325" i="1"/>
  <c r="AT324" i="1"/>
  <c r="AT323" i="1"/>
  <c r="AT319" i="1"/>
  <c r="AT320" i="1"/>
  <c r="AT326" i="1"/>
  <c r="AT321" i="1"/>
  <c r="AT322" i="1"/>
  <c r="AT318" i="1"/>
  <c r="AT317" i="1"/>
  <c r="AT327" i="1"/>
  <c r="AT331" i="1"/>
  <c r="AT332" i="1"/>
  <c r="AT3006" i="1"/>
  <c r="AT3001" i="1"/>
  <c r="AT2999" i="1"/>
  <c r="AT3003" i="1"/>
  <c r="AT3002" i="1"/>
  <c r="AT3000" i="1"/>
  <c r="AT2997" i="1"/>
  <c r="AT2998" i="1"/>
  <c r="AT3004" i="1"/>
  <c r="AT3005" i="1"/>
  <c r="AT328" i="1"/>
  <c r="AT314" i="1"/>
  <c r="AT315" i="1"/>
  <c r="AT316" i="1"/>
  <c r="AT330" i="1"/>
  <c r="AT329" i="1"/>
  <c r="AT312" i="1"/>
  <c r="AT313" i="1"/>
  <c r="AT3013" i="1"/>
  <c r="AT664" i="1"/>
  <c r="AT661" i="1"/>
  <c r="AT670" i="1"/>
  <c r="AT668" i="1"/>
  <c r="AT666" i="1"/>
  <c r="AT669" i="1"/>
  <c r="AT667" i="1"/>
  <c r="AT665" i="1"/>
  <c r="AT662" i="1"/>
  <c r="AT660" i="1"/>
  <c r="AT663" i="1"/>
  <c r="AT2229" i="1"/>
  <c r="AT2233" i="1"/>
  <c r="AT2230" i="1"/>
  <c r="AT2231" i="1"/>
  <c r="AT2232" i="1"/>
  <c r="AT2763" i="1"/>
  <c r="AT2764" i="1"/>
  <c r="AT2765" i="1"/>
  <c r="AT2078" i="1"/>
  <c r="AT1092" i="1"/>
  <c r="AT1351" i="1"/>
  <c r="AT1353" i="1"/>
  <c r="AT1350" i="1"/>
  <c r="AT1352" i="1"/>
  <c r="AT2987" i="1"/>
  <c r="AT2994" i="1"/>
  <c r="AT2983" i="1"/>
  <c r="AT2992" i="1"/>
  <c r="AT2984" i="1"/>
  <c r="AT2991" i="1"/>
  <c r="AT2988" i="1"/>
  <c r="AT2990" i="1"/>
  <c r="AT2989" i="1"/>
  <c r="AT2995" i="1"/>
  <c r="AT2993" i="1"/>
  <c r="AT2985" i="1"/>
  <c r="AT2986" i="1"/>
  <c r="AT1660" i="1"/>
  <c r="AT1661" i="1"/>
  <c r="AT1659" i="1"/>
  <c r="AT2075" i="1"/>
  <c r="AT2074" i="1"/>
  <c r="AT2073" i="1"/>
  <c r="AT2216" i="1"/>
  <c r="AT2218" i="1"/>
  <c r="AT2217" i="1"/>
  <c r="AT2220" i="1"/>
  <c r="AT2215" i="1"/>
  <c r="AT2219" i="1"/>
  <c r="AT1471" i="1"/>
  <c r="AT1478" i="1"/>
  <c r="AT1472" i="1"/>
  <c r="AT1459" i="1"/>
  <c r="AT1477" i="1"/>
  <c r="AT1466" i="1"/>
  <c r="AT1460" i="1"/>
  <c r="AT1468" i="1"/>
  <c r="AT1473" i="1"/>
  <c r="AT1474" i="1"/>
  <c r="AT1476" i="1"/>
  <c r="AT1475" i="1"/>
  <c r="AT1462" i="1"/>
  <c r="AT1465" i="1"/>
  <c r="AT1461" i="1"/>
  <c r="AT1458" i="1"/>
  <c r="AT1464" i="1"/>
  <c r="AT1467" i="1"/>
  <c r="AT1463" i="1"/>
  <c r="AT1469" i="1"/>
  <c r="AT1470" i="1"/>
  <c r="AT1479" i="1"/>
  <c r="AT2762" i="1"/>
  <c r="AT1196" i="1"/>
  <c r="AT2234" i="1"/>
  <c r="AT2243" i="1"/>
  <c r="AV2497" i="1"/>
  <c r="AV377" i="1"/>
  <c r="AV341" i="1"/>
  <c r="AT3014" i="1"/>
  <c r="AV3014" i="1" s="1"/>
  <c r="AT3015" i="1"/>
  <c r="AV3015" i="1" s="1"/>
  <c r="AT3016" i="1"/>
  <c r="AV3016" i="1" s="1"/>
  <c r="AT3017" i="1"/>
  <c r="AV3017" i="1" s="1"/>
  <c r="AT3018" i="1"/>
  <c r="AV3018" i="1" s="1"/>
  <c r="AT3019" i="1"/>
  <c r="AV3019" i="1" s="1"/>
  <c r="AT3020" i="1"/>
  <c r="AV3020" i="1" s="1"/>
  <c r="AT3021" i="1"/>
  <c r="AV3021" i="1" s="1"/>
  <c r="AT3022" i="1"/>
  <c r="AV3022" i="1" s="1"/>
  <c r="AT3023" i="1"/>
  <c r="AV3023" i="1" s="1"/>
  <c r="AT3024" i="1"/>
  <c r="AV3024" i="1" s="1"/>
  <c r="AT3025" i="1"/>
  <c r="AV3025" i="1" s="1"/>
  <c r="AT3026" i="1"/>
  <c r="AV3026" i="1" s="1"/>
  <c r="AT3027" i="1"/>
  <c r="AV3027" i="1" s="1"/>
  <c r="AT3028" i="1"/>
  <c r="AV3028" i="1" s="1"/>
  <c r="AT3029" i="1"/>
  <c r="AV3029" i="1" s="1"/>
  <c r="AT3030" i="1"/>
  <c r="AV3030" i="1" s="1"/>
  <c r="AT3031" i="1"/>
  <c r="AV3031" i="1" s="1"/>
  <c r="AT3032" i="1"/>
  <c r="AV3032" i="1" s="1"/>
  <c r="AT3033" i="1"/>
  <c r="AV3033" i="1" s="1"/>
  <c r="AT3034" i="1"/>
  <c r="AV3034" i="1" s="1"/>
  <c r="AT3035" i="1"/>
  <c r="AV3035" i="1" s="1"/>
  <c r="AT3036" i="1"/>
  <c r="AV3036" i="1" s="1"/>
  <c r="AT3037" i="1"/>
  <c r="AV3037" i="1" s="1"/>
  <c r="AT3038" i="1"/>
  <c r="AV3038" i="1" s="1"/>
  <c r="AT3039" i="1"/>
  <c r="AV3039" i="1" s="1"/>
  <c r="AT3040" i="1"/>
  <c r="AV3040" i="1" s="1"/>
  <c r="AT3041" i="1"/>
  <c r="AV3041" i="1" s="1"/>
  <c r="AT3042" i="1"/>
  <c r="AV3042" i="1" s="1"/>
  <c r="AT3043" i="1"/>
  <c r="AV3043" i="1" s="1"/>
  <c r="AT3044" i="1"/>
  <c r="AV3044" i="1" s="1"/>
  <c r="AT3045" i="1"/>
  <c r="AV3045" i="1" s="1"/>
  <c r="AT3046" i="1"/>
  <c r="AV3046" i="1" s="1"/>
  <c r="AT3047" i="1"/>
  <c r="AV3047" i="1" s="1"/>
  <c r="AT3048" i="1"/>
  <c r="AV3048" i="1" s="1"/>
  <c r="AT3049" i="1"/>
  <c r="AV3049" i="1" s="1"/>
  <c r="AT3050" i="1"/>
  <c r="AV3050" i="1" s="1"/>
  <c r="AT3051" i="1"/>
  <c r="AV3051" i="1" s="1"/>
  <c r="AT3052" i="1"/>
  <c r="AV3052" i="1" s="1"/>
  <c r="AT3053" i="1"/>
  <c r="AV3053" i="1" s="1"/>
  <c r="AT3054" i="1"/>
  <c r="AV3054" i="1" s="1"/>
  <c r="AT3055" i="1"/>
  <c r="AV3055" i="1" s="1"/>
  <c r="AT3056" i="1"/>
  <c r="AV3056" i="1" s="1"/>
  <c r="AT3057" i="1"/>
  <c r="AV3057" i="1" s="1"/>
  <c r="AT3058" i="1"/>
  <c r="AV3058" i="1" s="1"/>
  <c r="AT3059" i="1"/>
  <c r="AV3059" i="1" s="1"/>
  <c r="AT3060" i="1"/>
  <c r="AV3060" i="1" s="1"/>
  <c r="AT3061" i="1"/>
  <c r="AV3061" i="1" s="1"/>
  <c r="AT3062" i="1"/>
  <c r="AV3062" i="1" s="1"/>
  <c r="AT3063" i="1"/>
  <c r="AV3063" i="1" s="1"/>
  <c r="AT3064" i="1"/>
  <c r="AV3064" i="1" s="1"/>
  <c r="AT3065" i="1"/>
  <c r="AV3065" i="1" s="1"/>
  <c r="AT3066" i="1"/>
  <c r="AV3066" i="1" s="1"/>
  <c r="AT3067" i="1"/>
  <c r="AV3067" i="1" s="1"/>
  <c r="AT3068" i="1"/>
  <c r="AV3068" i="1" s="1"/>
  <c r="AT3069" i="1"/>
  <c r="AV3069" i="1" s="1"/>
  <c r="AT3070" i="1"/>
  <c r="AV3070" i="1" s="1"/>
  <c r="AT3071" i="1"/>
  <c r="AV3071" i="1" s="1"/>
  <c r="AT3072" i="1"/>
  <c r="AV3072" i="1" s="1"/>
  <c r="AT3073" i="1"/>
  <c r="AV3073" i="1" s="1"/>
  <c r="AT3074" i="1"/>
  <c r="AV3074" i="1" s="1"/>
  <c r="AT3075" i="1"/>
  <c r="AV3075" i="1" s="1"/>
  <c r="AT3076" i="1"/>
  <c r="AV3076" i="1" s="1"/>
  <c r="AT3077" i="1"/>
  <c r="AV3077" i="1" s="1"/>
  <c r="AT3078" i="1"/>
  <c r="AV3078" i="1" s="1"/>
  <c r="AT3079" i="1"/>
  <c r="AV3079" i="1" s="1"/>
  <c r="AT3080" i="1"/>
  <c r="AV3080" i="1" s="1"/>
  <c r="AT3081" i="1"/>
  <c r="AV3081" i="1" s="1"/>
  <c r="AT3082" i="1"/>
  <c r="AV3082" i="1" s="1"/>
  <c r="AT3083" i="1"/>
  <c r="AV3083" i="1" s="1"/>
  <c r="AT3084" i="1"/>
  <c r="AV3084" i="1" s="1"/>
  <c r="AT3085" i="1"/>
  <c r="AV3085" i="1" s="1"/>
  <c r="AT3086" i="1"/>
  <c r="AV3086" i="1" s="1"/>
  <c r="AT3087" i="1"/>
  <c r="AV3087" i="1" s="1"/>
  <c r="AT3088" i="1"/>
  <c r="AV3088" i="1" s="1"/>
  <c r="AT3089" i="1"/>
  <c r="AV3089" i="1" s="1"/>
  <c r="AT3090" i="1"/>
  <c r="AV3090" i="1" s="1"/>
  <c r="AT3091" i="1"/>
  <c r="AV3091" i="1" s="1"/>
  <c r="AT3092" i="1"/>
  <c r="AV3092" i="1" s="1"/>
  <c r="AT3093" i="1"/>
  <c r="AV3093" i="1" s="1"/>
  <c r="AT3094" i="1"/>
  <c r="AV3094" i="1" s="1"/>
  <c r="AT3095" i="1"/>
  <c r="AV3095" i="1" s="1"/>
  <c r="AT3096" i="1"/>
  <c r="AV3096" i="1" s="1"/>
  <c r="AT3097" i="1"/>
  <c r="AV3097" i="1" s="1"/>
  <c r="AT3098" i="1"/>
  <c r="AV3098" i="1" s="1"/>
  <c r="AT3099" i="1"/>
  <c r="AV3099" i="1" s="1"/>
  <c r="AT3100" i="1"/>
  <c r="AV3100" i="1" s="1"/>
  <c r="AT3101" i="1"/>
  <c r="AV3101" i="1" s="1"/>
  <c r="AT3102" i="1"/>
  <c r="AV3102" i="1" s="1"/>
  <c r="AT3103" i="1"/>
  <c r="AV3103" i="1" s="1"/>
  <c r="AT3104" i="1"/>
  <c r="AV3104" i="1" s="1"/>
  <c r="AT3105" i="1"/>
  <c r="AV3105" i="1" s="1"/>
  <c r="AT3106" i="1"/>
  <c r="AV3106" i="1" s="1"/>
  <c r="AT3107" i="1"/>
  <c r="AV3107" i="1" s="1"/>
  <c r="AT3108" i="1"/>
  <c r="AV3108" i="1" s="1"/>
  <c r="AT3109" i="1"/>
  <c r="AV3109" i="1" s="1"/>
  <c r="AT3110" i="1"/>
  <c r="AV3110" i="1" s="1"/>
  <c r="AT3111" i="1"/>
  <c r="AV3111" i="1" s="1"/>
  <c r="AT3112" i="1"/>
  <c r="AV3112" i="1" s="1"/>
  <c r="AT3113" i="1"/>
  <c r="AV3113" i="1" s="1"/>
  <c r="AT3114" i="1"/>
  <c r="AV3114" i="1" s="1"/>
  <c r="AT3115" i="1"/>
  <c r="AV3115" i="1" s="1"/>
  <c r="AT3116" i="1"/>
  <c r="AV3116" i="1" s="1"/>
  <c r="AT3117" i="1"/>
  <c r="AV3117" i="1" s="1"/>
  <c r="AT3118" i="1"/>
  <c r="AV3118" i="1" s="1"/>
  <c r="AT3119" i="1"/>
  <c r="AV3119" i="1" s="1"/>
  <c r="AT3120" i="1"/>
  <c r="AV3120" i="1" s="1"/>
  <c r="AT3121" i="1"/>
  <c r="AV3121" i="1" s="1"/>
  <c r="AT3122" i="1"/>
  <c r="AV3122" i="1" s="1"/>
  <c r="AT3123" i="1"/>
  <c r="AV3123" i="1" s="1"/>
  <c r="AT3124" i="1"/>
  <c r="AV3124" i="1" s="1"/>
  <c r="AT3125" i="1"/>
  <c r="AV3125" i="1" s="1"/>
  <c r="AT3126" i="1"/>
  <c r="AV3126" i="1" s="1"/>
  <c r="AT3127" i="1"/>
  <c r="AV3127" i="1" s="1"/>
  <c r="AT3128" i="1"/>
  <c r="AV3128" i="1" s="1"/>
  <c r="AT3129" i="1"/>
  <c r="AV3129" i="1" s="1"/>
  <c r="AT3130" i="1"/>
  <c r="AV3130" i="1" s="1"/>
  <c r="AT3131" i="1"/>
  <c r="AV3131" i="1" s="1"/>
  <c r="AT3132" i="1"/>
  <c r="AV3132" i="1" s="1"/>
  <c r="AT3133" i="1"/>
  <c r="AV3133" i="1" s="1"/>
  <c r="AT3134" i="1"/>
  <c r="AV3134" i="1" s="1"/>
  <c r="AT3135" i="1"/>
  <c r="AV3135" i="1" s="1"/>
  <c r="AT3136" i="1"/>
  <c r="AV3136" i="1" s="1"/>
  <c r="AT3137" i="1"/>
  <c r="AV3137" i="1" s="1"/>
  <c r="AT3138" i="1"/>
  <c r="AV3138" i="1" s="1"/>
  <c r="AT3139" i="1"/>
  <c r="AV3139" i="1" s="1"/>
  <c r="AT3140" i="1"/>
  <c r="AV3140" i="1" s="1"/>
  <c r="AT3141" i="1"/>
  <c r="AV3141" i="1" s="1"/>
  <c r="AT3142" i="1"/>
  <c r="AV3142" i="1" s="1"/>
  <c r="AT3143" i="1"/>
  <c r="AV3143" i="1" s="1"/>
  <c r="AT3144" i="1"/>
  <c r="AV3144" i="1" s="1"/>
  <c r="AT3145" i="1"/>
  <c r="AV3145" i="1" s="1"/>
  <c r="AT3146" i="1"/>
  <c r="AV3146" i="1" s="1"/>
  <c r="AT3147" i="1"/>
  <c r="AV3147" i="1" s="1"/>
  <c r="AT3148" i="1"/>
  <c r="AV3148" i="1" s="1"/>
  <c r="AT3149" i="1"/>
  <c r="AV3149" i="1" s="1"/>
  <c r="AT3150" i="1"/>
  <c r="AV3150" i="1" s="1"/>
  <c r="AT3151" i="1"/>
  <c r="AV3151" i="1" s="1"/>
  <c r="AT3152" i="1"/>
  <c r="AV3152" i="1" s="1"/>
  <c r="AT3153" i="1"/>
  <c r="AV3153" i="1" s="1"/>
  <c r="AT3154" i="1"/>
  <c r="AV3154" i="1" s="1"/>
  <c r="AT3155" i="1"/>
  <c r="AV3155" i="1" s="1"/>
  <c r="AT3156" i="1"/>
  <c r="AV3156" i="1" s="1"/>
  <c r="AT3157" i="1"/>
  <c r="AV3157" i="1" s="1"/>
  <c r="AT3158" i="1"/>
  <c r="AV3158" i="1" s="1"/>
  <c r="AT3159" i="1"/>
  <c r="AV3159" i="1" s="1"/>
  <c r="AT3160" i="1"/>
  <c r="AV3160" i="1" s="1"/>
  <c r="AT3161" i="1"/>
  <c r="AV3161" i="1" s="1"/>
  <c r="AT3162" i="1"/>
  <c r="AV3162" i="1" s="1"/>
  <c r="AT3163" i="1"/>
  <c r="AV3163" i="1" s="1"/>
  <c r="AT3164" i="1"/>
  <c r="AV3164" i="1" s="1"/>
  <c r="AT3165" i="1"/>
  <c r="AV3165" i="1" s="1"/>
  <c r="AT3166" i="1"/>
  <c r="AV3166" i="1" s="1"/>
  <c r="AT3167" i="1"/>
  <c r="AV3167" i="1" s="1"/>
  <c r="AT3168" i="1"/>
  <c r="AV3168" i="1" s="1"/>
  <c r="AT3169" i="1"/>
  <c r="AV3169" i="1" s="1"/>
  <c r="AT3170" i="1"/>
  <c r="AV3170" i="1" s="1"/>
  <c r="AT3171" i="1"/>
  <c r="AV3171" i="1" s="1"/>
  <c r="AT3172" i="1"/>
  <c r="AV3172" i="1" s="1"/>
  <c r="AT3173" i="1"/>
  <c r="AV3173" i="1" s="1"/>
  <c r="AT3174" i="1"/>
  <c r="AV3174" i="1" s="1"/>
  <c r="AT3175" i="1"/>
  <c r="AV3175" i="1" s="1"/>
  <c r="AT3176" i="1"/>
  <c r="AV3176" i="1" s="1"/>
  <c r="AT3177" i="1"/>
  <c r="AV3177" i="1" s="1"/>
  <c r="AT3178" i="1"/>
  <c r="AV3178" i="1" s="1"/>
  <c r="AT3179" i="1"/>
  <c r="AV3179" i="1" s="1"/>
  <c r="AT3180" i="1"/>
  <c r="AV3180" i="1" s="1"/>
  <c r="AT3181" i="1"/>
  <c r="AV3181" i="1" s="1"/>
  <c r="AT3182" i="1"/>
  <c r="AV3182" i="1" s="1"/>
  <c r="AT3183" i="1"/>
  <c r="AV3183" i="1" s="1"/>
  <c r="AT3184" i="1"/>
  <c r="AV3184" i="1" s="1"/>
  <c r="AT3185" i="1"/>
  <c r="AV3185" i="1" s="1"/>
  <c r="AT3186" i="1"/>
  <c r="AV3186" i="1" s="1"/>
  <c r="AT3187" i="1"/>
  <c r="AV3187" i="1" s="1"/>
  <c r="AT3188" i="1"/>
  <c r="AV3188" i="1" s="1"/>
  <c r="AT3189" i="1"/>
  <c r="AV3189" i="1" s="1"/>
  <c r="AT3190" i="1"/>
  <c r="AV3190" i="1" s="1"/>
  <c r="AT3191" i="1"/>
  <c r="AV3191" i="1" s="1"/>
  <c r="AT3192" i="1"/>
  <c r="AV3192" i="1" s="1"/>
  <c r="AT3193" i="1"/>
  <c r="AV3193" i="1" s="1"/>
  <c r="AT3194" i="1"/>
  <c r="AV3194" i="1" s="1"/>
  <c r="AT3195" i="1"/>
  <c r="AV3195" i="1" s="1"/>
  <c r="AT3196" i="1"/>
  <c r="AV3196" i="1" s="1"/>
  <c r="AT3197" i="1"/>
  <c r="AV3197" i="1" s="1"/>
  <c r="AT3198" i="1"/>
  <c r="AV3198" i="1" s="1"/>
  <c r="AT3199" i="1"/>
  <c r="AV3199" i="1" s="1"/>
  <c r="AT3200" i="1"/>
  <c r="AV3200" i="1" s="1"/>
  <c r="AT3201" i="1"/>
  <c r="AV3201" i="1" s="1"/>
  <c r="AT3202" i="1"/>
  <c r="AV3202" i="1" s="1"/>
  <c r="AT3203" i="1"/>
  <c r="AV3203" i="1" s="1"/>
  <c r="AT3204" i="1"/>
  <c r="AV3204" i="1" s="1"/>
  <c r="AT3205" i="1"/>
  <c r="AV3205" i="1" s="1"/>
  <c r="AT3206" i="1"/>
  <c r="AV3206" i="1" s="1"/>
  <c r="AT3207" i="1"/>
  <c r="AV3207" i="1" s="1"/>
  <c r="AT3208" i="1"/>
  <c r="AV3208" i="1" s="1"/>
  <c r="AT3209" i="1"/>
  <c r="AV3209" i="1" s="1"/>
  <c r="AT3210" i="1"/>
  <c r="AV3210" i="1" s="1"/>
  <c r="AT3211" i="1"/>
  <c r="AV3211" i="1" s="1"/>
  <c r="AT3212" i="1"/>
  <c r="AV3212" i="1" s="1"/>
  <c r="AT3213" i="1"/>
  <c r="AV3213" i="1" s="1"/>
  <c r="AT3214" i="1"/>
  <c r="AV3214" i="1" s="1"/>
  <c r="AT3215" i="1"/>
  <c r="AV3215" i="1" s="1"/>
  <c r="AT3216" i="1"/>
  <c r="AV3216" i="1" s="1"/>
  <c r="AT3217" i="1"/>
  <c r="AV3217" i="1" s="1"/>
  <c r="AT3218" i="1"/>
  <c r="AV3218" i="1" s="1"/>
  <c r="AT3219" i="1"/>
  <c r="AV3219" i="1" s="1"/>
  <c r="AT3220" i="1"/>
  <c r="AV3220" i="1" s="1"/>
  <c r="AT3221" i="1"/>
  <c r="AV3221" i="1" s="1"/>
  <c r="AT3222" i="1"/>
  <c r="AV3222" i="1" s="1"/>
  <c r="AT3223" i="1"/>
  <c r="AV3223" i="1" s="1"/>
  <c r="AT3224" i="1"/>
  <c r="AV3224" i="1" s="1"/>
  <c r="AT3225" i="1"/>
  <c r="AV3225" i="1" s="1"/>
  <c r="AT3226" i="1"/>
  <c r="AV3226" i="1" s="1"/>
  <c r="AT3227" i="1"/>
  <c r="AV3227" i="1" s="1"/>
  <c r="AT3228" i="1"/>
  <c r="AV3228" i="1" s="1"/>
  <c r="AT3229" i="1"/>
  <c r="AV3229" i="1" s="1"/>
  <c r="AT3230" i="1"/>
  <c r="AV3230" i="1" s="1"/>
  <c r="AT3231" i="1"/>
  <c r="AV3231" i="1" s="1"/>
  <c r="AT3232" i="1"/>
  <c r="AV3232" i="1" s="1"/>
  <c r="AT3233" i="1"/>
  <c r="AV3233" i="1" s="1"/>
  <c r="AT3234" i="1"/>
  <c r="AV3234" i="1" s="1"/>
  <c r="AT3235" i="1"/>
  <c r="AV3235" i="1" s="1"/>
  <c r="AT3236" i="1"/>
  <c r="AV3236" i="1" s="1"/>
  <c r="AT3237" i="1"/>
  <c r="AV3237" i="1" s="1"/>
  <c r="AT3238" i="1"/>
  <c r="AV3238" i="1" s="1"/>
  <c r="AT3239" i="1"/>
  <c r="AV3239" i="1" s="1"/>
  <c r="AT3240" i="1"/>
  <c r="AV3240" i="1" s="1"/>
  <c r="AT3241" i="1"/>
  <c r="AV3241" i="1" s="1"/>
  <c r="AT3242" i="1"/>
  <c r="AV3242" i="1" s="1"/>
  <c r="AT3243" i="1"/>
  <c r="AV3243" i="1" s="1"/>
  <c r="AT3244" i="1"/>
  <c r="AV3244" i="1" s="1"/>
  <c r="AT3245" i="1"/>
  <c r="AV3245" i="1" s="1"/>
  <c r="AT3246" i="1"/>
  <c r="AV3246" i="1" s="1"/>
  <c r="AT3247" i="1"/>
  <c r="AV3247" i="1" s="1"/>
  <c r="AT3248" i="1"/>
  <c r="AV3248" i="1" s="1"/>
  <c r="AT3249" i="1"/>
  <c r="AV3249" i="1" s="1"/>
  <c r="AT3250" i="1"/>
  <c r="AV3250" i="1" s="1"/>
  <c r="AT3251" i="1"/>
  <c r="AV3251" i="1" s="1"/>
  <c r="AT3252" i="1"/>
  <c r="AV3252" i="1" s="1"/>
  <c r="AT3253" i="1"/>
  <c r="AV3253" i="1" s="1"/>
  <c r="AT3254" i="1"/>
  <c r="AV3254" i="1" s="1"/>
  <c r="AT3255" i="1"/>
  <c r="AV3255" i="1" s="1"/>
  <c r="AT3256" i="1"/>
  <c r="AV3256" i="1" s="1"/>
  <c r="AT3257" i="1"/>
  <c r="AV3257" i="1" s="1"/>
  <c r="AT3258" i="1"/>
  <c r="AV3258" i="1" s="1"/>
  <c r="AT3259" i="1"/>
  <c r="AV3259" i="1" s="1"/>
  <c r="AT3260" i="1"/>
  <c r="AV3260" i="1" s="1"/>
  <c r="AT3261" i="1"/>
  <c r="AV3261" i="1" s="1"/>
  <c r="AT3262" i="1"/>
  <c r="AV3262" i="1" s="1"/>
  <c r="AT3263" i="1"/>
  <c r="AV3263" i="1" s="1"/>
  <c r="AT3264" i="1"/>
  <c r="AV3264" i="1" s="1"/>
  <c r="AT3265" i="1"/>
  <c r="AV3265" i="1" s="1"/>
  <c r="AT3266" i="1"/>
  <c r="AV3266" i="1" s="1"/>
  <c r="AT3267" i="1"/>
  <c r="AV3267" i="1" s="1"/>
  <c r="AT3268" i="1"/>
  <c r="AV3268" i="1" s="1"/>
  <c r="AT3269" i="1"/>
  <c r="AV3269" i="1" s="1"/>
  <c r="AT3270" i="1"/>
  <c r="AV3270" i="1" s="1"/>
  <c r="AT3271" i="1"/>
  <c r="AV3271" i="1" s="1"/>
  <c r="AT3272" i="1"/>
  <c r="AV3272" i="1" s="1"/>
  <c r="AT3273" i="1"/>
  <c r="AV3273" i="1" s="1"/>
  <c r="AT3274" i="1"/>
  <c r="AV3274" i="1" s="1"/>
  <c r="AT3275" i="1"/>
  <c r="AV3275" i="1" s="1"/>
  <c r="AT3276" i="1"/>
  <c r="AV3276" i="1" s="1"/>
  <c r="AT3277" i="1"/>
  <c r="AV3277" i="1" s="1"/>
  <c r="AT3278" i="1"/>
  <c r="AV3278" i="1" s="1"/>
  <c r="AT3279" i="1"/>
  <c r="AV3279" i="1" s="1"/>
  <c r="AT3280" i="1"/>
  <c r="AV3280" i="1" s="1"/>
  <c r="AT3281" i="1"/>
  <c r="AV3281" i="1" s="1"/>
  <c r="AT3282" i="1"/>
  <c r="AV3282" i="1" s="1"/>
  <c r="AT3283" i="1"/>
  <c r="AV3283" i="1" s="1"/>
  <c r="AT3284" i="1"/>
  <c r="AV3284" i="1" s="1"/>
  <c r="AT3285" i="1"/>
  <c r="AV3285" i="1" s="1"/>
  <c r="AT3286" i="1"/>
  <c r="AV3286" i="1" s="1"/>
  <c r="AT3287" i="1"/>
  <c r="AV3287" i="1" s="1"/>
  <c r="AT3288" i="1"/>
  <c r="AV3288" i="1" s="1"/>
  <c r="AT3289" i="1"/>
  <c r="AV3289" i="1" s="1"/>
  <c r="AT3290" i="1"/>
  <c r="AV3290" i="1" s="1"/>
  <c r="AT3291" i="1"/>
  <c r="AV3291" i="1" s="1"/>
  <c r="AT3292" i="1"/>
  <c r="AV3292" i="1" s="1"/>
  <c r="AT3293" i="1"/>
  <c r="AV3293" i="1" s="1"/>
  <c r="AT3294" i="1"/>
  <c r="AV3294" i="1" s="1"/>
  <c r="AT3295" i="1"/>
  <c r="AV3295" i="1" s="1"/>
  <c r="AT3296" i="1"/>
  <c r="AV3296" i="1" s="1"/>
  <c r="AT3297" i="1"/>
  <c r="AV3297" i="1" s="1"/>
  <c r="AT3298" i="1"/>
  <c r="AV3298" i="1" s="1"/>
  <c r="AT3299" i="1"/>
  <c r="AV3299" i="1" s="1"/>
  <c r="AT3300" i="1"/>
  <c r="AV3300" i="1" s="1"/>
  <c r="AT3301" i="1"/>
  <c r="AV3301" i="1" s="1"/>
  <c r="AT3302" i="1"/>
  <c r="AV3302" i="1" s="1"/>
  <c r="AT3303" i="1"/>
  <c r="AV3303" i="1" s="1"/>
  <c r="AT3304" i="1"/>
  <c r="AV3304" i="1" s="1"/>
  <c r="AT3305" i="1"/>
  <c r="AV3305" i="1" s="1"/>
  <c r="AT3306" i="1"/>
  <c r="AV3306" i="1" s="1"/>
  <c r="AT3307" i="1"/>
  <c r="AV3307" i="1" s="1"/>
  <c r="AT3308" i="1"/>
  <c r="AV3308" i="1" s="1"/>
  <c r="AT3309" i="1"/>
  <c r="AV3309" i="1" s="1"/>
  <c r="AT3310" i="1"/>
  <c r="AV3310" i="1" s="1"/>
  <c r="AT3311" i="1"/>
  <c r="AV3311" i="1" s="1"/>
  <c r="AT3312" i="1"/>
  <c r="AV3312" i="1" s="1"/>
  <c r="AT3313" i="1"/>
  <c r="AV3313" i="1" s="1"/>
  <c r="AT3314" i="1"/>
  <c r="AV3314" i="1" s="1"/>
  <c r="AT3315" i="1"/>
  <c r="AV3315" i="1" s="1"/>
  <c r="AT3316" i="1"/>
  <c r="AV3316" i="1" s="1"/>
  <c r="AT3317" i="1"/>
  <c r="AV3317" i="1" s="1"/>
  <c r="AT3318" i="1"/>
  <c r="AV3318" i="1" s="1"/>
  <c r="AT3319" i="1"/>
  <c r="AV3319" i="1" s="1"/>
  <c r="AT3320" i="1"/>
  <c r="AV3320" i="1" s="1"/>
  <c r="AT3321" i="1"/>
  <c r="AV3321" i="1" s="1"/>
  <c r="AT3322" i="1"/>
  <c r="AV3322" i="1" s="1"/>
  <c r="AT3323" i="1"/>
  <c r="AV3323" i="1" s="1"/>
  <c r="AT3324" i="1"/>
  <c r="AV3324" i="1" s="1"/>
  <c r="AT3325" i="1"/>
  <c r="AV3325" i="1" s="1"/>
  <c r="AT3326" i="1"/>
  <c r="AV3326" i="1" s="1"/>
  <c r="AT3327" i="1"/>
  <c r="AV3327" i="1" s="1"/>
  <c r="AT3328" i="1"/>
  <c r="AV3328" i="1" s="1"/>
  <c r="AT3329" i="1"/>
  <c r="AV3329" i="1" s="1"/>
  <c r="AT3330" i="1"/>
  <c r="AV3330" i="1" s="1"/>
  <c r="AT3331" i="1"/>
  <c r="AV3331" i="1" s="1"/>
  <c r="AT3332" i="1"/>
  <c r="AV3332" i="1" s="1"/>
  <c r="AT3333" i="1"/>
  <c r="AV3333" i="1" s="1"/>
  <c r="AT3334" i="1"/>
  <c r="AV3334" i="1" s="1"/>
  <c r="AT3335" i="1"/>
  <c r="AV3335" i="1" s="1"/>
  <c r="AT3336" i="1"/>
  <c r="AV3336" i="1" s="1"/>
  <c r="AT3337" i="1"/>
  <c r="AV3337" i="1" s="1"/>
  <c r="AT3338" i="1"/>
  <c r="AV3338" i="1" s="1"/>
  <c r="AT3339" i="1"/>
  <c r="AV3339" i="1" s="1"/>
  <c r="AT3340" i="1"/>
  <c r="AV3340" i="1" s="1"/>
  <c r="AT3341" i="1"/>
  <c r="AV3341" i="1" s="1"/>
  <c r="AT3342" i="1"/>
  <c r="AV3342" i="1" s="1"/>
  <c r="AT3343" i="1"/>
  <c r="AV3343" i="1" s="1"/>
  <c r="AT3344" i="1"/>
  <c r="AV3344" i="1" s="1"/>
  <c r="AT3345" i="1"/>
  <c r="AV3345" i="1" s="1"/>
  <c r="AT3346" i="1"/>
  <c r="AV3346" i="1" s="1"/>
  <c r="AT3347" i="1"/>
  <c r="AV3347" i="1" s="1"/>
  <c r="AT3348" i="1"/>
  <c r="AV3348" i="1" s="1"/>
  <c r="AT3349" i="1"/>
  <c r="AV3349" i="1" s="1"/>
  <c r="AT3350" i="1"/>
  <c r="AV3350" i="1" s="1"/>
  <c r="AT3351" i="1"/>
  <c r="AV3351" i="1" s="1"/>
  <c r="AT3352" i="1"/>
  <c r="AV3352" i="1" s="1"/>
  <c r="AT3353" i="1"/>
  <c r="AV3353" i="1" s="1"/>
  <c r="AT3354" i="1"/>
  <c r="AV3354" i="1" s="1"/>
  <c r="AT3355" i="1"/>
  <c r="AV3355" i="1" s="1"/>
  <c r="AT3356" i="1"/>
  <c r="AV3356" i="1" s="1"/>
  <c r="AT3357" i="1"/>
  <c r="AV3357" i="1" s="1"/>
  <c r="AT3358" i="1"/>
  <c r="AV3358" i="1" s="1"/>
  <c r="AT3359" i="1"/>
  <c r="AV3359" i="1" s="1"/>
  <c r="AT3360" i="1"/>
  <c r="AV3360" i="1" s="1"/>
  <c r="AT3361" i="1"/>
  <c r="AV3361" i="1" s="1"/>
  <c r="AT3362" i="1"/>
  <c r="AV3362" i="1" s="1"/>
  <c r="AT3363" i="1"/>
  <c r="AV3363" i="1" s="1"/>
  <c r="AT3364" i="1"/>
  <c r="AV3364" i="1" s="1"/>
  <c r="AT3365" i="1"/>
  <c r="AV3365" i="1" s="1"/>
  <c r="AT3366" i="1"/>
  <c r="AV3366" i="1" s="1"/>
  <c r="AT3367" i="1"/>
  <c r="AV3367" i="1" s="1"/>
  <c r="AT3368" i="1"/>
  <c r="AV3368" i="1" s="1"/>
  <c r="AT3369" i="1"/>
  <c r="AV3369" i="1" s="1"/>
  <c r="AT3370" i="1"/>
  <c r="AV3370" i="1" s="1"/>
  <c r="AT3371" i="1"/>
  <c r="AV3371" i="1" s="1"/>
  <c r="AT3372" i="1"/>
  <c r="AV3372" i="1" s="1"/>
  <c r="AT3373" i="1"/>
  <c r="AV3373" i="1" s="1"/>
  <c r="AT3374" i="1"/>
  <c r="AV3374" i="1" s="1"/>
  <c r="AT3375" i="1"/>
  <c r="AV3375" i="1" s="1"/>
  <c r="AT3376" i="1"/>
  <c r="AV3376" i="1" s="1"/>
  <c r="AT3377" i="1"/>
  <c r="AV3377" i="1" s="1"/>
  <c r="AT3378" i="1"/>
  <c r="AV3378" i="1" s="1"/>
  <c r="AT3379" i="1"/>
  <c r="AV3379" i="1" s="1"/>
  <c r="AT3380" i="1"/>
  <c r="AV3380" i="1" s="1"/>
  <c r="AT3381" i="1"/>
  <c r="AV3381" i="1" s="1"/>
  <c r="AT3382" i="1"/>
  <c r="AV3382" i="1" s="1"/>
  <c r="AT3383" i="1"/>
  <c r="AV3383" i="1" s="1"/>
  <c r="AT3384" i="1"/>
  <c r="AV3384" i="1" s="1"/>
  <c r="AT3385" i="1"/>
  <c r="AV3385" i="1" s="1"/>
  <c r="AT3386" i="1"/>
  <c r="AV3386" i="1" s="1"/>
  <c r="AT3387" i="1"/>
  <c r="AV3387" i="1" s="1"/>
  <c r="AT3388" i="1"/>
  <c r="AV3388" i="1" s="1"/>
  <c r="AT3389" i="1"/>
  <c r="AV3389" i="1" s="1"/>
  <c r="AT3390" i="1"/>
  <c r="AV3390" i="1" s="1"/>
  <c r="AT3391" i="1"/>
  <c r="AV3391" i="1" s="1"/>
  <c r="AT3392" i="1"/>
  <c r="AV3392" i="1" s="1"/>
  <c r="AT3393" i="1"/>
  <c r="AV3393" i="1" s="1"/>
  <c r="AT3394" i="1"/>
  <c r="AV3394" i="1" s="1"/>
  <c r="AT3395" i="1"/>
  <c r="AV3395" i="1" s="1"/>
  <c r="AT3396" i="1"/>
  <c r="AV3396" i="1" s="1"/>
  <c r="AT3397" i="1"/>
  <c r="AV3397" i="1" s="1"/>
  <c r="AT3398" i="1"/>
  <c r="AV3398" i="1" s="1"/>
  <c r="AT3399" i="1"/>
  <c r="AV3399" i="1" s="1"/>
  <c r="AT3400" i="1"/>
  <c r="AV3400" i="1" s="1"/>
  <c r="AT3401" i="1"/>
  <c r="AV3401" i="1" s="1"/>
  <c r="AT3402" i="1"/>
  <c r="AV3402" i="1" s="1"/>
  <c r="AT3403" i="1"/>
  <c r="AV3403" i="1" s="1"/>
  <c r="AT3404" i="1"/>
  <c r="AV3404" i="1" s="1"/>
  <c r="AT3405" i="1"/>
  <c r="AV3405" i="1" s="1"/>
  <c r="AT3406" i="1"/>
  <c r="AV3406" i="1" s="1"/>
  <c r="AT3407" i="1"/>
  <c r="AV3407" i="1" s="1"/>
  <c r="AT3408" i="1"/>
  <c r="AV3408" i="1" s="1"/>
  <c r="AT3409" i="1"/>
  <c r="AV3409" i="1" s="1"/>
  <c r="AT3410" i="1"/>
  <c r="AV3410" i="1" s="1"/>
  <c r="AT3411" i="1"/>
  <c r="AV3411" i="1" s="1"/>
  <c r="AT3412" i="1"/>
  <c r="AV3412" i="1" s="1"/>
  <c r="AT3413" i="1"/>
  <c r="AV3413" i="1" s="1"/>
  <c r="AT3414" i="1"/>
  <c r="AV3414" i="1" s="1"/>
  <c r="AT3415" i="1"/>
  <c r="AV3415" i="1" s="1"/>
  <c r="AT3416" i="1"/>
  <c r="AV3416" i="1" s="1"/>
  <c r="AT3417" i="1"/>
  <c r="AV3417" i="1" s="1"/>
  <c r="AT3418" i="1"/>
  <c r="AV3418" i="1" s="1"/>
  <c r="AT3419" i="1"/>
  <c r="AV3419" i="1" s="1"/>
  <c r="AT3420" i="1"/>
  <c r="AV3420" i="1" s="1"/>
  <c r="AT3421" i="1"/>
  <c r="AV3421" i="1" s="1"/>
  <c r="AT3422" i="1"/>
  <c r="AV3422" i="1" s="1"/>
  <c r="AT3423" i="1"/>
  <c r="AV3423" i="1" s="1"/>
  <c r="AT3424" i="1"/>
  <c r="AV3424" i="1" s="1"/>
  <c r="AT3425" i="1"/>
  <c r="AV3425" i="1" s="1"/>
  <c r="AT3426" i="1"/>
  <c r="AV3426" i="1" s="1"/>
  <c r="AT3427" i="1"/>
  <c r="AV3427" i="1" s="1"/>
  <c r="AT3428" i="1"/>
  <c r="AV3428" i="1" s="1"/>
  <c r="AT3429" i="1"/>
  <c r="AV3429" i="1" s="1"/>
  <c r="AT3430" i="1"/>
  <c r="AV3430" i="1" s="1"/>
  <c r="AT3431" i="1"/>
  <c r="AV3431" i="1" s="1"/>
  <c r="AT3432" i="1"/>
  <c r="AV3432" i="1" s="1"/>
  <c r="AT3433" i="1"/>
  <c r="AV3433" i="1" s="1"/>
  <c r="AT3434" i="1"/>
  <c r="AV3434" i="1" s="1"/>
  <c r="AT3435" i="1"/>
  <c r="AV3435" i="1" s="1"/>
  <c r="AT3436" i="1"/>
  <c r="AV3436" i="1" s="1"/>
  <c r="AT3437" i="1"/>
  <c r="AV3437" i="1" s="1"/>
  <c r="AT3438" i="1"/>
  <c r="AV3438" i="1" s="1"/>
  <c r="AT3439" i="1"/>
  <c r="AV3439" i="1" s="1"/>
  <c r="AT3440" i="1"/>
  <c r="AV3440" i="1" s="1"/>
  <c r="AT3441" i="1"/>
  <c r="AV3441" i="1" s="1"/>
  <c r="AT3442" i="1"/>
  <c r="AV3442" i="1" s="1"/>
  <c r="AT3443" i="1"/>
  <c r="AV3443" i="1" s="1"/>
  <c r="AT3444" i="1"/>
  <c r="AV3444" i="1" s="1"/>
  <c r="AT3445" i="1"/>
  <c r="AV3445" i="1" s="1"/>
  <c r="AT3446" i="1"/>
  <c r="AV3446" i="1" s="1"/>
  <c r="AT3447" i="1"/>
  <c r="AV3447" i="1" s="1"/>
  <c r="AT3448" i="1"/>
  <c r="AV3448" i="1" s="1"/>
  <c r="AT3449" i="1"/>
  <c r="AV3449" i="1" s="1"/>
  <c r="AT3450" i="1"/>
  <c r="AV3450" i="1" s="1"/>
  <c r="AT3451" i="1"/>
  <c r="AV3451" i="1" s="1"/>
  <c r="AT3452" i="1"/>
  <c r="AV3452" i="1" s="1"/>
  <c r="AT3453" i="1"/>
  <c r="AV3453" i="1" s="1"/>
  <c r="AT3454" i="1"/>
  <c r="AV3454" i="1" s="1"/>
  <c r="AT3455" i="1"/>
  <c r="AV3455" i="1" s="1"/>
  <c r="AT3456" i="1"/>
  <c r="AV3456" i="1" s="1"/>
  <c r="AT3457" i="1"/>
  <c r="AV3457" i="1" s="1"/>
  <c r="AT3458" i="1"/>
  <c r="AV3458" i="1" s="1"/>
  <c r="AT3459" i="1"/>
  <c r="AV3459" i="1" s="1"/>
  <c r="AT3460" i="1"/>
  <c r="AV3460" i="1" s="1"/>
  <c r="AT3461" i="1"/>
  <c r="AV3461" i="1" s="1"/>
  <c r="AT3462" i="1"/>
  <c r="AV3462" i="1" s="1"/>
  <c r="AT3463" i="1"/>
  <c r="AV3463" i="1" s="1"/>
  <c r="AT3464" i="1"/>
  <c r="AV3464" i="1" s="1"/>
  <c r="AT3465" i="1"/>
  <c r="AV3465" i="1" s="1"/>
  <c r="AT3466" i="1"/>
  <c r="AV3466" i="1" s="1"/>
  <c r="AT3467" i="1"/>
  <c r="AV3467" i="1" s="1"/>
  <c r="AT3468" i="1"/>
  <c r="AV3468" i="1" s="1"/>
  <c r="AT3469" i="1"/>
  <c r="AV3469" i="1" s="1"/>
  <c r="AT3470" i="1"/>
  <c r="AV3470" i="1" s="1"/>
  <c r="AT3471" i="1"/>
  <c r="AV3471" i="1" s="1"/>
  <c r="AT3472" i="1"/>
  <c r="AV3472" i="1" s="1"/>
  <c r="AT3473" i="1"/>
  <c r="AV3473" i="1" s="1"/>
  <c r="AT3474" i="1"/>
  <c r="AV3474" i="1" s="1"/>
  <c r="AT3475" i="1"/>
  <c r="AV3475" i="1" s="1"/>
  <c r="AT3476" i="1"/>
  <c r="AV3476" i="1" s="1"/>
  <c r="AT3477" i="1"/>
  <c r="AV3477" i="1" s="1"/>
  <c r="AT3478" i="1"/>
  <c r="AV3478" i="1" s="1"/>
  <c r="AT3479" i="1"/>
  <c r="AV3479" i="1" s="1"/>
  <c r="AT3480" i="1"/>
  <c r="AV3480" i="1" s="1"/>
  <c r="AT3481" i="1"/>
  <c r="AV3481" i="1" s="1"/>
  <c r="AT3482" i="1"/>
  <c r="AV3482" i="1" s="1"/>
  <c r="AT3483" i="1"/>
  <c r="AV3483" i="1" s="1"/>
  <c r="AT3484" i="1"/>
  <c r="AV3484" i="1" s="1"/>
  <c r="AT3485" i="1"/>
  <c r="AV3485" i="1" s="1"/>
  <c r="AT3486" i="1"/>
  <c r="AV3486" i="1" s="1"/>
  <c r="AT3487" i="1"/>
  <c r="AV3487" i="1" s="1"/>
  <c r="AT3488" i="1"/>
  <c r="AV3488" i="1" s="1"/>
  <c r="AT3489" i="1"/>
  <c r="AV3489" i="1" s="1"/>
  <c r="AT3490" i="1"/>
  <c r="AV3490" i="1" s="1"/>
  <c r="AT3491" i="1"/>
  <c r="AV3491" i="1" s="1"/>
  <c r="AT3492" i="1"/>
  <c r="AV3492" i="1" s="1"/>
  <c r="AT3493" i="1"/>
  <c r="AV3493" i="1" s="1"/>
  <c r="AT3494" i="1"/>
  <c r="AV3494" i="1" s="1"/>
  <c r="AT3495" i="1"/>
  <c r="AV3495" i="1" s="1"/>
  <c r="AT3496" i="1"/>
  <c r="AV3496" i="1" s="1"/>
  <c r="AT3497" i="1"/>
  <c r="AV3497" i="1" s="1"/>
  <c r="AT3498" i="1"/>
  <c r="AV3498" i="1" s="1"/>
  <c r="AT3499" i="1"/>
  <c r="AV3499" i="1" s="1"/>
  <c r="AT3500" i="1"/>
  <c r="AV3500" i="1" s="1"/>
  <c r="AT3501" i="1"/>
  <c r="AV3501" i="1" s="1"/>
  <c r="AT3502" i="1"/>
  <c r="AV3502" i="1" s="1"/>
  <c r="AT3503" i="1"/>
  <c r="AV3503" i="1" s="1"/>
  <c r="AT3504" i="1"/>
  <c r="AV3504" i="1" s="1"/>
  <c r="AT3505" i="1"/>
  <c r="AV3505" i="1" s="1"/>
  <c r="AT3506" i="1"/>
  <c r="AV3506" i="1" s="1"/>
  <c r="AT3507" i="1"/>
  <c r="AV3507" i="1" s="1"/>
  <c r="AT3508" i="1"/>
  <c r="AV3508" i="1" s="1"/>
  <c r="AT3509" i="1"/>
  <c r="AV3509" i="1" s="1"/>
  <c r="AT3510" i="1"/>
  <c r="AV3510" i="1" s="1"/>
  <c r="AT3511" i="1"/>
  <c r="AV3511" i="1" s="1"/>
  <c r="AT3512" i="1"/>
  <c r="AV3512" i="1" s="1"/>
  <c r="AT3513" i="1"/>
  <c r="AV3513" i="1" s="1"/>
  <c r="AT3514" i="1"/>
  <c r="AV3514" i="1" s="1"/>
  <c r="AT3515" i="1"/>
  <c r="AV3515" i="1" s="1"/>
  <c r="AT3516" i="1"/>
  <c r="AV3516" i="1" s="1"/>
  <c r="AT3517" i="1"/>
  <c r="AV3517" i="1" s="1"/>
  <c r="AT3518" i="1"/>
  <c r="AV3518" i="1" s="1"/>
  <c r="AT3519" i="1"/>
  <c r="AV3519" i="1" s="1"/>
  <c r="AT3520" i="1"/>
  <c r="AV3520" i="1" s="1"/>
  <c r="AT3521" i="1"/>
  <c r="AV3521" i="1" s="1"/>
  <c r="AT3522" i="1"/>
  <c r="AV3522" i="1" s="1"/>
  <c r="AT3523" i="1"/>
  <c r="AV3523" i="1" s="1"/>
  <c r="AT3524" i="1"/>
  <c r="AV3524" i="1" s="1"/>
  <c r="AT3525" i="1"/>
  <c r="AV3525" i="1" s="1"/>
  <c r="AT3526" i="1"/>
  <c r="AV3526" i="1" s="1"/>
  <c r="AT3527" i="1"/>
  <c r="AV3527" i="1" s="1"/>
  <c r="AT3528" i="1"/>
  <c r="AV3528" i="1" s="1"/>
  <c r="AT3529" i="1"/>
  <c r="AV3529" i="1" s="1"/>
  <c r="AT3530" i="1"/>
  <c r="AV3530" i="1" s="1"/>
  <c r="AT3531" i="1"/>
  <c r="AV3531" i="1" s="1"/>
  <c r="AT3532" i="1"/>
  <c r="AV3532" i="1" s="1"/>
  <c r="AT3533" i="1"/>
  <c r="AV3533" i="1" s="1"/>
  <c r="AT3534" i="1"/>
  <c r="AV3534" i="1" s="1"/>
  <c r="AT3535" i="1"/>
  <c r="AV3535" i="1" s="1"/>
  <c r="AT3536" i="1"/>
  <c r="AV3536" i="1" s="1"/>
  <c r="AT3537" i="1"/>
  <c r="AV3537" i="1" s="1"/>
  <c r="AT3538" i="1"/>
  <c r="AV3538" i="1" s="1"/>
  <c r="AT3539" i="1"/>
  <c r="AV3539" i="1" s="1"/>
  <c r="AT3540" i="1"/>
  <c r="AV3540" i="1" s="1"/>
  <c r="AT3541" i="1"/>
  <c r="AV3541" i="1" s="1"/>
  <c r="AT3542" i="1"/>
  <c r="AV3542" i="1" s="1"/>
  <c r="AT3543" i="1"/>
  <c r="AV3543" i="1" s="1"/>
  <c r="AT3544" i="1"/>
  <c r="AV3544" i="1" s="1"/>
  <c r="AT3545" i="1"/>
  <c r="AV3545" i="1" s="1"/>
  <c r="AT3546" i="1"/>
  <c r="AV3546" i="1" s="1"/>
  <c r="AT3547" i="1"/>
  <c r="AV3547" i="1" s="1"/>
  <c r="AT3548" i="1"/>
  <c r="AV3548" i="1" s="1"/>
  <c r="AT3549" i="1"/>
  <c r="AV3549" i="1" s="1"/>
  <c r="AT3550" i="1"/>
  <c r="AV3550" i="1" s="1"/>
  <c r="AT3551" i="1"/>
  <c r="AV3551" i="1" s="1"/>
  <c r="AT3552" i="1"/>
  <c r="AV3552" i="1" s="1"/>
  <c r="AT3553" i="1"/>
  <c r="AV3553" i="1" s="1"/>
  <c r="AT3554" i="1"/>
  <c r="AV3554" i="1" s="1"/>
  <c r="AT3555" i="1"/>
  <c r="AV3555" i="1" s="1"/>
  <c r="AT3556" i="1"/>
  <c r="AV3556" i="1" s="1"/>
  <c r="AT3557" i="1"/>
  <c r="AV3557" i="1" s="1"/>
  <c r="AT3558" i="1"/>
  <c r="AV3558" i="1" s="1"/>
  <c r="AT3559" i="1"/>
  <c r="AV3559" i="1" s="1"/>
  <c r="AT3560" i="1"/>
  <c r="AV3560" i="1" s="1"/>
  <c r="AT3561" i="1"/>
  <c r="AV3561" i="1" s="1"/>
  <c r="AT3562" i="1"/>
  <c r="AV3562" i="1" s="1"/>
  <c r="AT3563" i="1"/>
  <c r="AV3563" i="1" s="1"/>
  <c r="AT3564" i="1"/>
  <c r="AV3564" i="1" s="1"/>
  <c r="AT3565" i="1"/>
  <c r="AV3565" i="1" s="1"/>
  <c r="AT3566" i="1"/>
  <c r="AV3566" i="1" s="1"/>
  <c r="AT3567" i="1"/>
  <c r="AV3567" i="1" s="1"/>
  <c r="AT3568" i="1"/>
  <c r="AV3568" i="1" s="1"/>
  <c r="AT3569" i="1"/>
  <c r="AV3569" i="1" s="1"/>
  <c r="AT3570" i="1"/>
  <c r="AV3570" i="1" s="1"/>
  <c r="AT3571" i="1"/>
  <c r="AV3571" i="1" s="1"/>
  <c r="AT3572" i="1"/>
  <c r="AV3572" i="1" s="1"/>
  <c r="AT3573" i="1"/>
  <c r="AV3573" i="1" s="1"/>
  <c r="AT3574" i="1"/>
  <c r="AV3574" i="1" s="1"/>
  <c r="AT3575" i="1"/>
  <c r="AV3575" i="1" s="1"/>
  <c r="AT3576" i="1"/>
  <c r="AV3576" i="1" s="1"/>
  <c r="AT3577" i="1"/>
  <c r="AV3577" i="1" s="1"/>
  <c r="AT3578" i="1"/>
  <c r="AV3578" i="1" s="1"/>
  <c r="AT3579" i="1"/>
  <c r="AV3579" i="1" s="1"/>
  <c r="AT3580" i="1"/>
  <c r="AV3580" i="1" s="1"/>
  <c r="AT3581" i="1"/>
  <c r="AV3581" i="1" s="1"/>
  <c r="AT3582" i="1"/>
  <c r="AV3582" i="1" s="1"/>
  <c r="AT3583" i="1"/>
  <c r="AV3583" i="1" s="1"/>
  <c r="AT3584" i="1"/>
  <c r="AV3584" i="1" s="1"/>
  <c r="AT3585" i="1"/>
  <c r="AV3585" i="1" s="1"/>
  <c r="AT3586" i="1"/>
  <c r="AV3586" i="1" s="1"/>
  <c r="AT3587" i="1"/>
  <c r="AV3587" i="1" s="1"/>
  <c r="AT3588" i="1"/>
  <c r="AV3588" i="1" s="1"/>
  <c r="AT3589" i="1"/>
  <c r="AV3589" i="1" s="1"/>
  <c r="AT3590" i="1"/>
  <c r="AV3590" i="1" s="1"/>
  <c r="AT3591" i="1"/>
  <c r="AV3591" i="1" s="1"/>
  <c r="AT3592" i="1"/>
  <c r="AV3592" i="1" s="1"/>
  <c r="AT3593" i="1"/>
  <c r="AV3593" i="1" s="1"/>
  <c r="AT3594" i="1"/>
  <c r="AV3594" i="1" s="1"/>
  <c r="AT3595" i="1"/>
  <c r="AV3595" i="1" s="1"/>
  <c r="AT3596" i="1"/>
  <c r="AV3596" i="1" s="1"/>
  <c r="AT3597" i="1"/>
  <c r="AV3597" i="1" s="1"/>
  <c r="AT3598" i="1"/>
  <c r="AV3598" i="1" s="1"/>
  <c r="AT3599" i="1"/>
  <c r="AV3599" i="1" s="1"/>
  <c r="AT3600" i="1"/>
  <c r="AV3600" i="1" s="1"/>
  <c r="AT3601" i="1"/>
  <c r="AV3601" i="1" s="1"/>
  <c r="AT3602" i="1"/>
  <c r="AV3602" i="1" s="1"/>
  <c r="AT3603" i="1"/>
  <c r="AV3603" i="1" s="1"/>
  <c r="AT3604" i="1"/>
  <c r="AV3604" i="1" s="1"/>
  <c r="AT3605" i="1"/>
  <c r="AV3605" i="1" s="1"/>
  <c r="AT3606" i="1"/>
  <c r="AV3606" i="1" s="1"/>
  <c r="AT3607" i="1"/>
  <c r="AV3607" i="1" s="1"/>
  <c r="AT3608" i="1"/>
  <c r="AV3608" i="1" s="1"/>
  <c r="AT3609" i="1"/>
  <c r="AV3609" i="1" s="1"/>
  <c r="AT3610" i="1"/>
  <c r="AV3610" i="1" s="1"/>
  <c r="AT3611" i="1"/>
  <c r="AV3611" i="1" s="1"/>
  <c r="AT3612" i="1"/>
  <c r="AV3612" i="1" s="1"/>
  <c r="AT3613" i="1"/>
  <c r="AV3613" i="1" s="1"/>
  <c r="AT3614" i="1"/>
  <c r="AV3614" i="1" s="1"/>
  <c r="AT3615" i="1"/>
  <c r="AV3615" i="1" s="1"/>
  <c r="AT3616" i="1"/>
  <c r="AV3616" i="1" s="1"/>
  <c r="AT3617" i="1"/>
  <c r="AV3617" i="1" s="1"/>
  <c r="AT3618" i="1"/>
  <c r="AV3618" i="1" s="1"/>
  <c r="AT3619" i="1"/>
  <c r="AV3619" i="1" s="1"/>
  <c r="AT3620" i="1"/>
  <c r="AV3620" i="1" s="1"/>
  <c r="AT3621" i="1"/>
  <c r="AV3621" i="1" s="1"/>
  <c r="AT3622" i="1"/>
  <c r="AV3622" i="1" s="1"/>
  <c r="AT3623" i="1"/>
  <c r="AV3623" i="1" s="1"/>
  <c r="AT3624" i="1"/>
  <c r="AV3624" i="1" s="1"/>
  <c r="AT3625" i="1"/>
  <c r="AV3625" i="1" s="1"/>
  <c r="AT3626" i="1"/>
  <c r="AV3626" i="1" s="1"/>
  <c r="AT3627" i="1"/>
  <c r="AV3627" i="1" s="1"/>
  <c r="AT3628" i="1"/>
  <c r="AV3628" i="1" s="1"/>
  <c r="AT3629" i="1"/>
  <c r="AV3629" i="1" s="1"/>
  <c r="AT3630" i="1"/>
  <c r="AV3630" i="1" s="1"/>
  <c r="AT3631" i="1"/>
  <c r="AV3631" i="1" s="1"/>
  <c r="AT3632" i="1"/>
  <c r="AV3632" i="1" s="1"/>
  <c r="AT3633" i="1"/>
  <c r="AV3633" i="1" s="1"/>
  <c r="AT3634" i="1"/>
  <c r="AV3634" i="1" s="1"/>
  <c r="AT3635" i="1"/>
  <c r="AV3635" i="1" s="1"/>
  <c r="AT3636" i="1"/>
  <c r="AV3636" i="1" s="1"/>
  <c r="AT3637" i="1"/>
  <c r="AV3637" i="1" s="1"/>
  <c r="AT3638" i="1"/>
  <c r="AV3638" i="1" s="1"/>
  <c r="AT3639" i="1"/>
  <c r="AV3639" i="1" s="1"/>
  <c r="AT3640" i="1"/>
  <c r="AV3640" i="1" s="1"/>
  <c r="AT3641" i="1"/>
  <c r="AV3641" i="1" s="1"/>
  <c r="AT3642" i="1"/>
  <c r="AV3642" i="1" s="1"/>
  <c r="AT3643" i="1"/>
  <c r="AV3643" i="1" s="1"/>
  <c r="AT3644" i="1"/>
  <c r="AV3644" i="1" s="1"/>
  <c r="AT3645" i="1"/>
  <c r="AV3645" i="1" s="1"/>
  <c r="AT3646" i="1"/>
  <c r="AV3646" i="1" s="1"/>
  <c r="AT3647" i="1"/>
  <c r="AV3647" i="1" s="1"/>
  <c r="AT3648" i="1"/>
  <c r="AV3648" i="1" s="1"/>
  <c r="AT3649" i="1"/>
  <c r="AV3649" i="1" s="1"/>
  <c r="AT3650" i="1"/>
  <c r="AV3650" i="1" s="1"/>
  <c r="AT3651" i="1"/>
  <c r="AV3651" i="1" s="1"/>
  <c r="AT3652" i="1"/>
  <c r="AV3652" i="1" s="1"/>
  <c r="AT3653" i="1"/>
  <c r="AV3653" i="1" s="1"/>
  <c r="AT3654" i="1"/>
  <c r="AV3654" i="1" s="1"/>
  <c r="AT3655" i="1"/>
  <c r="AV3655" i="1" s="1"/>
  <c r="AT3656" i="1"/>
  <c r="AV3656" i="1" s="1"/>
  <c r="AT3657" i="1"/>
  <c r="AV3657" i="1" s="1"/>
  <c r="AT3658" i="1"/>
  <c r="AV3658" i="1" s="1"/>
  <c r="AT3659" i="1"/>
  <c r="AV3659" i="1" s="1"/>
  <c r="AT3660" i="1"/>
  <c r="AV3660" i="1" s="1"/>
  <c r="AT3661" i="1"/>
  <c r="AV3661" i="1" s="1"/>
  <c r="AT3662" i="1"/>
  <c r="AV3662" i="1" s="1"/>
  <c r="AT3663" i="1"/>
  <c r="AV3663" i="1" s="1"/>
  <c r="AT3664" i="1"/>
  <c r="AV3664" i="1" s="1"/>
  <c r="AT3665" i="1"/>
  <c r="AV3665" i="1" s="1"/>
  <c r="AT3666" i="1"/>
  <c r="AV3666" i="1" s="1"/>
  <c r="AT3667" i="1"/>
  <c r="AV3667" i="1" s="1"/>
  <c r="AT3668" i="1"/>
  <c r="AV3668" i="1" s="1"/>
  <c r="AT3669" i="1"/>
  <c r="AV3669" i="1" s="1"/>
  <c r="AT3670" i="1"/>
  <c r="AV3670" i="1" s="1"/>
  <c r="AT3671" i="1"/>
  <c r="AV3671" i="1" s="1"/>
  <c r="AT3672" i="1"/>
  <c r="AV3672" i="1" s="1"/>
  <c r="AT3673" i="1"/>
  <c r="AV3673" i="1" s="1"/>
  <c r="AT3674" i="1"/>
  <c r="AV3674" i="1" s="1"/>
  <c r="AT3675" i="1"/>
  <c r="AV3675" i="1" s="1"/>
  <c r="AT3676" i="1"/>
  <c r="AV3676" i="1" s="1"/>
  <c r="AT3677" i="1"/>
  <c r="AV3677" i="1" s="1"/>
  <c r="AT3678" i="1"/>
  <c r="AV3678" i="1" s="1"/>
  <c r="AT3679" i="1"/>
  <c r="AV3679" i="1" s="1"/>
  <c r="AT3680" i="1"/>
  <c r="AV3680" i="1" s="1"/>
  <c r="AT3681" i="1"/>
  <c r="AV3681" i="1" s="1"/>
  <c r="AT3682" i="1"/>
  <c r="AV3682" i="1" s="1"/>
  <c r="AT3683" i="1"/>
  <c r="AV3683" i="1" s="1"/>
  <c r="AT3684" i="1"/>
  <c r="AV3684" i="1" s="1"/>
  <c r="AT3685" i="1"/>
  <c r="AV3685" i="1" s="1"/>
  <c r="AT3686" i="1"/>
  <c r="AV3686" i="1" s="1"/>
  <c r="AT3687" i="1"/>
  <c r="AV3687" i="1" s="1"/>
  <c r="AT3688" i="1"/>
  <c r="AV3688" i="1" s="1"/>
  <c r="AT3689" i="1"/>
  <c r="AV3689" i="1" s="1"/>
  <c r="AT3690" i="1"/>
  <c r="AV3690" i="1" s="1"/>
  <c r="AT3691" i="1"/>
  <c r="AV3691" i="1" s="1"/>
  <c r="AT3692" i="1"/>
  <c r="AV3692" i="1" s="1"/>
  <c r="AT3693" i="1"/>
  <c r="AV3693" i="1" s="1"/>
  <c r="AT3694" i="1"/>
  <c r="AV3694" i="1" s="1"/>
  <c r="AT3695" i="1"/>
  <c r="AV3695" i="1" s="1"/>
  <c r="AT3696" i="1"/>
  <c r="AV3696" i="1" s="1"/>
  <c r="AT3697" i="1"/>
  <c r="AV3697" i="1" s="1"/>
  <c r="AT3698" i="1"/>
  <c r="AV3698" i="1" s="1"/>
  <c r="AT3699" i="1"/>
  <c r="AV3699" i="1" s="1"/>
  <c r="AT3700" i="1"/>
  <c r="AV3700" i="1" s="1"/>
  <c r="AT3701" i="1"/>
  <c r="AV3701" i="1" s="1"/>
  <c r="AT3702" i="1"/>
  <c r="AV3702" i="1" s="1"/>
  <c r="AT3703" i="1"/>
  <c r="AV3703" i="1" s="1"/>
  <c r="AT3704" i="1"/>
  <c r="AV3704" i="1" s="1"/>
  <c r="AT3705" i="1"/>
  <c r="AV3705" i="1" s="1"/>
  <c r="AT3706" i="1"/>
  <c r="AV3706" i="1" s="1"/>
  <c r="AT3707" i="1"/>
  <c r="AV3707" i="1" s="1"/>
  <c r="AT3708" i="1"/>
  <c r="AV3708" i="1" s="1"/>
  <c r="AT3709" i="1"/>
  <c r="AV3709" i="1" s="1"/>
  <c r="AT3710" i="1"/>
  <c r="AV3710" i="1" s="1"/>
  <c r="AT3711" i="1"/>
  <c r="AV3711" i="1" s="1"/>
  <c r="AT3712" i="1"/>
  <c r="AV3712" i="1" s="1"/>
  <c r="AT3713" i="1"/>
  <c r="AV3713" i="1" s="1"/>
  <c r="AT3714" i="1"/>
  <c r="AV3714" i="1" s="1"/>
  <c r="AT3715" i="1"/>
  <c r="AV3715" i="1" s="1"/>
  <c r="AT3716" i="1"/>
  <c r="AV3716" i="1" s="1"/>
  <c r="AT3717" i="1"/>
  <c r="AV3717" i="1" s="1"/>
  <c r="AT3718" i="1"/>
  <c r="AV3718" i="1" s="1"/>
  <c r="AT3719" i="1"/>
  <c r="AV3719" i="1" s="1"/>
  <c r="AT3720" i="1"/>
  <c r="AV3720" i="1" s="1"/>
  <c r="AT3721" i="1"/>
  <c r="AV3721" i="1" s="1"/>
  <c r="AT3722" i="1"/>
  <c r="AV3722" i="1" s="1"/>
  <c r="AT3723" i="1"/>
  <c r="AV3723" i="1" s="1"/>
  <c r="AT3724" i="1"/>
  <c r="AV3724" i="1" s="1"/>
  <c r="AT3725" i="1"/>
  <c r="AV3725" i="1" s="1"/>
  <c r="AT3726" i="1"/>
  <c r="AV3726" i="1" s="1"/>
  <c r="AT3727" i="1"/>
  <c r="AV3727" i="1" s="1"/>
  <c r="AT3728" i="1"/>
  <c r="AV3728" i="1" s="1"/>
  <c r="AT3729" i="1"/>
  <c r="AV3729" i="1" s="1"/>
  <c r="AT3730" i="1"/>
  <c r="AV3730" i="1" s="1"/>
  <c r="AT3731" i="1"/>
  <c r="AV3731" i="1" s="1"/>
  <c r="AT3732" i="1"/>
  <c r="AV3732" i="1" s="1"/>
  <c r="AT3733" i="1"/>
  <c r="AV3733" i="1" s="1"/>
  <c r="AT3734" i="1"/>
  <c r="AV3734" i="1" s="1"/>
  <c r="AT3735" i="1"/>
  <c r="AV3735" i="1" s="1"/>
  <c r="AT3736" i="1"/>
  <c r="AV3736" i="1" s="1"/>
  <c r="AT3737" i="1"/>
  <c r="AV3737" i="1" s="1"/>
  <c r="AT3738" i="1"/>
  <c r="AV3738" i="1" s="1"/>
  <c r="AT3739" i="1"/>
  <c r="AV3739" i="1" s="1"/>
  <c r="AT3740" i="1"/>
  <c r="AV3740" i="1" s="1"/>
  <c r="AT3741" i="1"/>
  <c r="AV3741" i="1" s="1"/>
  <c r="AT3742" i="1"/>
  <c r="AV3742" i="1" s="1"/>
  <c r="AT3743" i="1"/>
  <c r="AV3743" i="1" s="1"/>
  <c r="AT3744" i="1"/>
  <c r="AV3744" i="1" s="1"/>
  <c r="AT3745" i="1"/>
  <c r="AV3745" i="1" s="1"/>
  <c r="AT3746" i="1"/>
  <c r="AV3746" i="1" s="1"/>
  <c r="AT3747" i="1"/>
  <c r="AV3747" i="1" s="1"/>
  <c r="AT3748" i="1"/>
  <c r="AV3748" i="1" s="1"/>
  <c r="AT3749" i="1"/>
  <c r="AV3749" i="1" s="1"/>
  <c r="AT3750" i="1"/>
  <c r="AV3750" i="1" s="1"/>
  <c r="AT3751" i="1"/>
  <c r="AV3751" i="1" s="1"/>
  <c r="AT3752" i="1"/>
  <c r="AV3752" i="1" s="1"/>
  <c r="AT3753" i="1"/>
  <c r="AV3753" i="1" s="1"/>
  <c r="AT3754" i="1"/>
  <c r="AV3754" i="1" s="1"/>
  <c r="AT3755" i="1"/>
  <c r="AV3755" i="1" s="1"/>
  <c r="AT3756" i="1"/>
  <c r="AV3756" i="1" s="1"/>
  <c r="AT3757" i="1"/>
  <c r="AV3757" i="1" s="1"/>
  <c r="AT3758" i="1"/>
  <c r="AV3758" i="1" s="1"/>
  <c r="AT3759" i="1"/>
  <c r="AV3759" i="1" s="1"/>
  <c r="AT3760" i="1"/>
  <c r="AV3760" i="1" s="1"/>
  <c r="AT3761" i="1"/>
  <c r="AV3761" i="1" s="1"/>
  <c r="AT3762" i="1"/>
  <c r="AV3762" i="1" s="1"/>
  <c r="AT3763" i="1"/>
  <c r="AV3763" i="1" s="1"/>
  <c r="AT3764" i="1"/>
  <c r="AV3764" i="1" s="1"/>
  <c r="AT3765" i="1"/>
  <c r="AV3765" i="1" s="1"/>
  <c r="AT3766" i="1"/>
  <c r="AV3766" i="1" s="1"/>
  <c r="AT3767" i="1"/>
  <c r="AV3767" i="1" s="1"/>
  <c r="AT3768" i="1"/>
  <c r="AV3768" i="1" s="1"/>
  <c r="AT3769" i="1"/>
  <c r="AV3769" i="1" s="1"/>
  <c r="AT3770" i="1"/>
  <c r="AV3770" i="1" s="1"/>
  <c r="AT3771" i="1"/>
  <c r="AV3771" i="1" s="1"/>
  <c r="AT3772" i="1"/>
  <c r="AV3772" i="1" s="1"/>
  <c r="AT3773" i="1"/>
  <c r="AV3773" i="1" s="1"/>
  <c r="AT3774" i="1"/>
  <c r="AV3774" i="1" s="1"/>
  <c r="AT3775" i="1"/>
  <c r="AV3775" i="1" s="1"/>
  <c r="AT3776" i="1"/>
  <c r="AV3776" i="1" s="1"/>
  <c r="AT3777" i="1"/>
  <c r="AV3777" i="1" s="1"/>
  <c r="AT3778" i="1"/>
  <c r="AV3778" i="1" s="1"/>
  <c r="AT3779" i="1"/>
  <c r="AV3779" i="1" s="1"/>
  <c r="AT3780" i="1"/>
  <c r="AV3780" i="1" s="1"/>
  <c r="AT3781" i="1"/>
  <c r="AV3781" i="1" s="1"/>
  <c r="AT3782" i="1"/>
  <c r="AV3782" i="1" s="1"/>
  <c r="AT3783" i="1"/>
  <c r="AV3783" i="1" s="1"/>
  <c r="AT3784" i="1"/>
  <c r="AV3784" i="1" s="1"/>
  <c r="AT3785" i="1"/>
  <c r="AV3785" i="1" s="1"/>
  <c r="AT3786" i="1"/>
  <c r="AV3786" i="1" s="1"/>
  <c r="AT3787" i="1"/>
  <c r="AV3787" i="1" s="1"/>
  <c r="AT3788" i="1"/>
  <c r="AV3788" i="1" s="1"/>
  <c r="AT3789" i="1"/>
  <c r="AV3789" i="1" s="1"/>
  <c r="AT3790" i="1"/>
  <c r="AV3790" i="1" s="1"/>
  <c r="AT3791" i="1"/>
  <c r="AV3791" i="1" s="1"/>
  <c r="AT3792" i="1"/>
  <c r="AV3792" i="1" s="1"/>
  <c r="AT3793" i="1"/>
  <c r="AV3793" i="1" s="1"/>
  <c r="AT3794" i="1"/>
  <c r="AV3794" i="1" s="1"/>
  <c r="AT3795" i="1"/>
  <c r="AV3795" i="1" s="1"/>
  <c r="AT3796" i="1"/>
  <c r="AV3796" i="1" s="1"/>
  <c r="AT3797" i="1"/>
  <c r="AV3797" i="1" s="1"/>
  <c r="AT3798" i="1"/>
  <c r="AV3798" i="1" s="1"/>
  <c r="AT3799" i="1"/>
  <c r="AV3799" i="1" s="1"/>
  <c r="AT3800" i="1"/>
  <c r="AV3800" i="1" s="1"/>
  <c r="AT3801" i="1"/>
  <c r="AV3801" i="1" s="1"/>
  <c r="AT3802" i="1"/>
  <c r="AV3802" i="1" s="1"/>
  <c r="AT3803" i="1"/>
  <c r="AV3803" i="1" s="1"/>
  <c r="AT3804" i="1"/>
  <c r="AV3804" i="1" s="1"/>
  <c r="AT3805" i="1"/>
  <c r="AV3805" i="1" s="1"/>
  <c r="AT3806" i="1"/>
  <c r="AV3806" i="1" s="1"/>
  <c r="AT3807" i="1"/>
  <c r="AV3807" i="1" s="1"/>
  <c r="AT3808" i="1"/>
  <c r="AV3808" i="1" s="1"/>
  <c r="AT3809" i="1"/>
  <c r="AV3809" i="1" s="1"/>
  <c r="AT3810" i="1"/>
  <c r="AV3810" i="1" s="1"/>
  <c r="AT3811" i="1"/>
  <c r="AV3811" i="1" s="1"/>
  <c r="AT3812" i="1"/>
  <c r="AV3812" i="1" s="1"/>
  <c r="AT3813" i="1"/>
  <c r="AV3813" i="1" s="1"/>
  <c r="AT3814" i="1"/>
  <c r="AV3814" i="1" s="1"/>
  <c r="AT3815" i="1"/>
  <c r="AV3815" i="1" s="1"/>
  <c r="AT3816" i="1"/>
  <c r="AV3816" i="1" s="1"/>
  <c r="AT3817" i="1"/>
  <c r="AV3817" i="1" s="1"/>
  <c r="AT3818" i="1"/>
  <c r="AV3818" i="1" s="1"/>
  <c r="AT3819" i="1"/>
  <c r="AV3819" i="1" s="1"/>
  <c r="AT3820" i="1"/>
  <c r="AV3820" i="1" s="1"/>
  <c r="AT3821" i="1"/>
  <c r="AV3821" i="1" s="1"/>
  <c r="AT3822" i="1"/>
  <c r="AV3822" i="1" s="1"/>
  <c r="AT3823" i="1"/>
  <c r="AV3823" i="1" s="1"/>
  <c r="AT3824" i="1"/>
  <c r="AV3824" i="1" s="1"/>
  <c r="AT3825" i="1"/>
  <c r="AV3825" i="1" s="1"/>
  <c r="AT3826" i="1"/>
  <c r="AV3826" i="1" s="1"/>
  <c r="AT3827" i="1"/>
  <c r="AV3827" i="1" s="1"/>
  <c r="AT3828" i="1"/>
  <c r="AV3828" i="1" s="1"/>
  <c r="AT3829" i="1"/>
  <c r="AV3829" i="1" s="1"/>
  <c r="AT3830" i="1"/>
  <c r="AV3830" i="1" s="1"/>
  <c r="AT3831" i="1"/>
  <c r="AV3831" i="1" s="1"/>
  <c r="AT3832" i="1"/>
  <c r="AV3832" i="1" s="1"/>
  <c r="AT3833" i="1"/>
  <c r="AV3833" i="1" s="1"/>
  <c r="AT3834" i="1"/>
  <c r="AV3834" i="1" s="1"/>
  <c r="AT3835" i="1"/>
  <c r="AV3835" i="1" s="1"/>
  <c r="AT3836" i="1"/>
  <c r="AV3836" i="1" s="1"/>
  <c r="AT3837" i="1"/>
  <c r="AV3837" i="1" s="1"/>
  <c r="AT3838" i="1"/>
  <c r="AV3838" i="1" s="1"/>
  <c r="AT3839" i="1"/>
  <c r="AV3839" i="1" s="1"/>
  <c r="AT3840" i="1"/>
  <c r="AV3840" i="1" s="1"/>
  <c r="AT3841" i="1"/>
  <c r="AV3841" i="1" s="1"/>
  <c r="AT3842" i="1"/>
  <c r="AV3842" i="1" s="1"/>
  <c r="AT3843" i="1"/>
  <c r="AV3843" i="1" s="1"/>
  <c r="AT3844" i="1"/>
  <c r="AV3844" i="1" s="1"/>
  <c r="AT3845" i="1"/>
  <c r="AV3845" i="1" s="1"/>
  <c r="AT3846" i="1"/>
  <c r="AV3846" i="1" s="1"/>
  <c r="AT3847" i="1"/>
  <c r="AV3847" i="1" s="1"/>
  <c r="AT3848" i="1"/>
  <c r="AV3848" i="1" s="1"/>
  <c r="AT3849" i="1"/>
  <c r="AV3849" i="1" s="1"/>
  <c r="AT3850" i="1"/>
  <c r="AV3850" i="1" s="1"/>
  <c r="AT3851" i="1"/>
  <c r="AV3851" i="1" s="1"/>
  <c r="AT3852" i="1"/>
  <c r="AV3852" i="1" s="1"/>
  <c r="AT3853" i="1"/>
  <c r="AV3853" i="1" s="1"/>
  <c r="AT3854" i="1"/>
  <c r="AV3854" i="1" s="1"/>
  <c r="AT3855" i="1"/>
  <c r="AV3855" i="1" s="1"/>
  <c r="AT3856" i="1"/>
  <c r="AV3856" i="1" s="1"/>
  <c r="AT3857" i="1"/>
  <c r="AV3857" i="1" s="1"/>
  <c r="AT3858" i="1"/>
  <c r="AV3858" i="1" s="1"/>
  <c r="AT3859" i="1"/>
  <c r="AV3859" i="1" s="1"/>
  <c r="AT3860" i="1"/>
  <c r="AV3860" i="1" s="1"/>
  <c r="AT3861" i="1"/>
  <c r="AV3861" i="1" s="1"/>
  <c r="AT3862" i="1"/>
  <c r="AV3862" i="1" s="1"/>
  <c r="AT3863" i="1"/>
  <c r="AV3863" i="1" s="1"/>
  <c r="AT3864" i="1"/>
  <c r="AV3864" i="1" s="1"/>
  <c r="AT3865" i="1"/>
  <c r="AV3865" i="1" s="1"/>
  <c r="AT3866" i="1"/>
  <c r="AV3866" i="1" s="1"/>
  <c r="AT3867" i="1"/>
  <c r="AV3867" i="1" s="1"/>
  <c r="AT3868" i="1"/>
  <c r="AV3868" i="1" s="1"/>
  <c r="AT3869" i="1"/>
  <c r="AV3869" i="1" s="1"/>
  <c r="AT3870" i="1"/>
  <c r="AV3870" i="1" s="1"/>
  <c r="AT3871" i="1"/>
  <c r="AV3871" i="1" s="1"/>
  <c r="AT3872" i="1"/>
  <c r="AV3872" i="1" s="1"/>
  <c r="AT3873" i="1"/>
  <c r="AV3873" i="1" s="1"/>
  <c r="AT3874" i="1"/>
  <c r="AV3874" i="1" s="1"/>
  <c r="AT3875" i="1"/>
  <c r="AV3875" i="1" s="1"/>
  <c r="AT3876" i="1"/>
  <c r="AV3876" i="1" s="1"/>
  <c r="AT3877" i="1"/>
  <c r="AV3877" i="1" s="1"/>
  <c r="AT3878" i="1"/>
  <c r="AV3878" i="1" s="1"/>
  <c r="AT3879" i="1"/>
  <c r="AV3879" i="1" s="1"/>
  <c r="AT3880" i="1"/>
  <c r="AV3880" i="1" s="1"/>
  <c r="AT3881" i="1"/>
  <c r="AV3881" i="1" s="1"/>
  <c r="AT3882" i="1"/>
  <c r="AV3882" i="1" s="1"/>
  <c r="AT3883" i="1"/>
  <c r="AV3883" i="1" s="1"/>
  <c r="AT3884" i="1"/>
  <c r="AV3884" i="1" s="1"/>
  <c r="AT3885" i="1"/>
  <c r="AV3885" i="1" s="1"/>
  <c r="AT3886" i="1"/>
  <c r="AV3886" i="1" s="1"/>
  <c r="AT3887" i="1"/>
  <c r="AV3887" i="1" s="1"/>
  <c r="AT3888" i="1"/>
  <c r="AV3888" i="1" s="1"/>
  <c r="AT3889" i="1"/>
  <c r="AV3889" i="1" s="1"/>
  <c r="AT3890" i="1"/>
  <c r="AV3890" i="1" s="1"/>
  <c r="AT3891" i="1"/>
  <c r="AV3891" i="1" s="1"/>
  <c r="AT3892" i="1"/>
  <c r="AV3892" i="1" s="1"/>
  <c r="AT3893" i="1"/>
  <c r="AV3893" i="1" s="1"/>
  <c r="AT3894" i="1"/>
  <c r="AV3894" i="1" s="1"/>
  <c r="AT3895" i="1"/>
  <c r="AV3895" i="1" s="1"/>
  <c r="AT3896" i="1"/>
  <c r="AV3896" i="1" s="1"/>
  <c r="AT3897" i="1"/>
  <c r="AV3897" i="1" s="1"/>
  <c r="AT3898" i="1"/>
  <c r="AV3898" i="1" s="1"/>
  <c r="AT3899" i="1"/>
  <c r="AV3899" i="1" s="1"/>
  <c r="AT3900" i="1"/>
  <c r="AV3900" i="1" s="1"/>
  <c r="AT3901" i="1"/>
  <c r="AV3901" i="1" s="1"/>
  <c r="AT3902" i="1"/>
  <c r="AV3902" i="1" s="1"/>
  <c r="AT3903" i="1"/>
  <c r="AV3903" i="1" s="1"/>
  <c r="AT3904" i="1"/>
  <c r="AV3904" i="1" s="1"/>
  <c r="AT3905" i="1"/>
  <c r="AV3905" i="1" s="1"/>
  <c r="AT3906" i="1"/>
  <c r="AV3906" i="1" s="1"/>
  <c r="AT3907" i="1"/>
  <c r="AV3907" i="1" s="1"/>
  <c r="AT3908" i="1"/>
  <c r="AV3908" i="1" s="1"/>
  <c r="AT3909" i="1"/>
  <c r="AV3909" i="1" s="1"/>
  <c r="AT3910" i="1"/>
  <c r="AV3910" i="1" s="1"/>
  <c r="AT3911" i="1"/>
  <c r="AV3911" i="1" s="1"/>
  <c r="AT3912" i="1"/>
  <c r="AV3912" i="1" s="1"/>
  <c r="AT3913" i="1"/>
  <c r="AV3913" i="1" s="1"/>
  <c r="AT3914" i="1"/>
  <c r="AV3914" i="1" s="1"/>
  <c r="AT3915" i="1"/>
  <c r="AV3915" i="1" s="1"/>
  <c r="AT3916" i="1"/>
  <c r="AV3916" i="1" s="1"/>
  <c r="AT3917" i="1"/>
  <c r="AV3917" i="1" s="1"/>
  <c r="AT3918" i="1"/>
  <c r="AV3918" i="1" s="1"/>
  <c r="AT3919" i="1"/>
  <c r="AV3919" i="1" s="1"/>
  <c r="AT3920" i="1"/>
  <c r="AV3920" i="1" s="1"/>
  <c r="AT3921" i="1"/>
  <c r="AV3921" i="1" s="1"/>
  <c r="AT3922" i="1"/>
  <c r="AV3922" i="1" s="1"/>
  <c r="AT3923" i="1"/>
  <c r="AV3923" i="1" s="1"/>
  <c r="AT3924" i="1"/>
  <c r="AV3924" i="1" s="1"/>
  <c r="AT3925" i="1"/>
  <c r="AV3925" i="1" s="1"/>
  <c r="AT3926" i="1"/>
  <c r="AV3926" i="1" s="1"/>
  <c r="AT3927" i="1"/>
  <c r="AV3927" i="1" s="1"/>
  <c r="AT3928" i="1"/>
  <c r="AV3928" i="1" s="1"/>
  <c r="AT3929" i="1"/>
  <c r="AV3929" i="1" s="1"/>
  <c r="AT3930" i="1"/>
  <c r="AV3930" i="1" s="1"/>
  <c r="AT3931" i="1"/>
  <c r="AV3931" i="1" s="1"/>
  <c r="AT3932" i="1"/>
  <c r="AV3932" i="1" s="1"/>
  <c r="AT3933" i="1"/>
  <c r="AV3933" i="1" s="1"/>
  <c r="AT3934" i="1"/>
  <c r="AV3934" i="1" s="1"/>
  <c r="AT3935" i="1"/>
  <c r="AV3935" i="1" s="1"/>
  <c r="AT3936" i="1"/>
  <c r="AV3936" i="1" s="1"/>
  <c r="AT3937" i="1"/>
  <c r="AV3937" i="1" s="1"/>
  <c r="AT3938" i="1"/>
  <c r="AV3938" i="1" s="1"/>
  <c r="AT3939" i="1"/>
  <c r="AV3939" i="1" s="1"/>
  <c r="AT3940" i="1"/>
  <c r="AV3940" i="1" s="1"/>
  <c r="AT3941" i="1"/>
  <c r="AV3941" i="1" s="1"/>
  <c r="AT3942" i="1"/>
  <c r="AV3942" i="1" s="1"/>
  <c r="AT3943" i="1"/>
  <c r="AV3943" i="1" s="1"/>
  <c r="AT3944" i="1"/>
  <c r="AV3944" i="1" s="1"/>
  <c r="AT3945" i="1"/>
  <c r="AV3945" i="1" s="1"/>
  <c r="AT3946" i="1"/>
  <c r="AV3946" i="1" s="1"/>
  <c r="AT3947" i="1"/>
  <c r="AV3947" i="1" s="1"/>
  <c r="AT3948" i="1"/>
  <c r="AV3948" i="1" s="1"/>
  <c r="AT3949" i="1"/>
  <c r="AV3949" i="1" s="1"/>
  <c r="AT3950" i="1"/>
  <c r="AV3950" i="1" s="1"/>
  <c r="AT3951" i="1"/>
  <c r="AV3951" i="1" s="1"/>
  <c r="AT3952" i="1"/>
  <c r="AV3952" i="1" s="1"/>
  <c r="AT3953" i="1"/>
  <c r="AV3953" i="1" s="1"/>
  <c r="AT3954" i="1"/>
  <c r="AV3954" i="1" s="1"/>
  <c r="AT3955" i="1"/>
  <c r="AV3955" i="1" s="1"/>
  <c r="AT3956" i="1"/>
  <c r="AV3956" i="1" s="1"/>
  <c r="AT3957" i="1"/>
  <c r="AV3957" i="1" s="1"/>
  <c r="AT3958" i="1"/>
  <c r="AV3958" i="1" s="1"/>
  <c r="AT3959" i="1"/>
  <c r="AV3959" i="1" s="1"/>
  <c r="AT3960" i="1"/>
  <c r="AV3960" i="1" s="1"/>
  <c r="AT3961" i="1"/>
  <c r="AV3961" i="1" s="1"/>
  <c r="AT3962" i="1"/>
  <c r="AV3962" i="1" s="1"/>
  <c r="AT3963" i="1"/>
  <c r="AV3963" i="1" s="1"/>
  <c r="AT3964" i="1"/>
  <c r="AV3964" i="1" s="1"/>
  <c r="AT3965" i="1"/>
  <c r="AV3965" i="1" s="1"/>
  <c r="AT3966" i="1"/>
  <c r="AV3966" i="1" s="1"/>
  <c r="AT3967" i="1"/>
  <c r="AV3967" i="1" s="1"/>
  <c r="AT3968" i="1"/>
  <c r="AV3968" i="1" s="1"/>
  <c r="AT3969" i="1"/>
  <c r="AV3969" i="1" s="1"/>
  <c r="AT3970" i="1"/>
  <c r="AV3970" i="1" s="1"/>
  <c r="AT3971" i="1"/>
  <c r="AV3971" i="1" s="1"/>
  <c r="AT3972" i="1"/>
  <c r="AV3972" i="1" s="1"/>
  <c r="AT3973" i="1"/>
  <c r="AV3973" i="1" s="1"/>
  <c r="AT3974" i="1"/>
  <c r="AV3974" i="1" s="1"/>
  <c r="AT3975" i="1"/>
  <c r="AV3975" i="1" s="1"/>
  <c r="AT3976" i="1"/>
  <c r="AV3976" i="1" s="1"/>
  <c r="AT3977" i="1"/>
  <c r="AV3977" i="1" s="1"/>
  <c r="AT3978" i="1"/>
  <c r="AV3978" i="1" s="1"/>
  <c r="AT3979" i="1"/>
  <c r="AV3979" i="1" s="1"/>
  <c r="AT3980" i="1"/>
  <c r="AV3980" i="1" s="1"/>
  <c r="AT3981" i="1"/>
  <c r="AV3981" i="1" s="1"/>
  <c r="AT3982" i="1"/>
  <c r="AV3982" i="1" s="1"/>
  <c r="AT3983" i="1"/>
  <c r="AV3983" i="1" s="1"/>
  <c r="AT3984" i="1"/>
  <c r="AV3984" i="1" s="1"/>
  <c r="AT3985" i="1"/>
  <c r="AV3985" i="1" s="1"/>
  <c r="AT3986" i="1"/>
  <c r="AV3986" i="1" s="1"/>
  <c r="AT3987" i="1"/>
  <c r="AV3987" i="1" s="1"/>
  <c r="AT3988" i="1"/>
  <c r="AV3988" i="1" s="1"/>
  <c r="AT3989" i="1"/>
  <c r="AV3989" i="1" s="1"/>
  <c r="AT3990" i="1"/>
  <c r="AV3990" i="1" s="1"/>
  <c r="AT3991" i="1"/>
  <c r="AV3991" i="1" s="1"/>
  <c r="AT3992" i="1"/>
  <c r="AV3992" i="1" s="1"/>
  <c r="AT3993" i="1"/>
  <c r="AV3993" i="1" s="1"/>
  <c r="AT3994" i="1"/>
  <c r="AV3994" i="1" s="1"/>
  <c r="AT3995" i="1"/>
  <c r="AV3995" i="1" s="1"/>
  <c r="AT3996" i="1"/>
  <c r="AV3996" i="1" s="1"/>
  <c r="AT3997" i="1"/>
  <c r="AV3997" i="1" s="1"/>
  <c r="AT3998" i="1"/>
  <c r="AV3998" i="1" s="1"/>
  <c r="AT3999" i="1"/>
  <c r="AV3999" i="1" s="1"/>
  <c r="AT4000" i="1"/>
  <c r="AV4000" i="1" s="1"/>
  <c r="AT4001" i="1"/>
  <c r="AV4001" i="1" s="1"/>
  <c r="AT4002" i="1"/>
  <c r="AV4002" i="1" s="1"/>
  <c r="AT4003" i="1"/>
  <c r="AV4003" i="1" s="1"/>
  <c r="AT4004" i="1"/>
  <c r="AV4004" i="1" s="1"/>
  <c r="AT4005" i="1"/>
  <c r="AV4005" i="1" s="1"/>
  <c r="AT4006" i="1"/>
  <c r="AV4006" i="1" s="1"/>
  <c r="AT4007" i="1"/>
  <c r="AV4007" i="1" s="1"/>
  <c r="AT4008" i="1"/>
  <c r="AV4008" i="1" s="1"/>
  <c r="AT4009" i="1"/>
  <c r="AV4009" i="1" s="1"/>
  <c r="AT4010" i="1"/>
  <c r="AV4010" i="1" s="1"/>
  <c r="AT4011" i="1"/>
  <c r="AV4011" i="1" s="1"/>
  <c r="AT4012" i="1"/>
  <c r="AV4012" i="1" s="1"/>
  <c r="AT4013" i="1"/>
  <c r="AV4013" i="1" s="1"/>
  <c r="AT4014" i="1"/>
  <c r="AV4014" i="1" s="1"/>
  <c r="AT4015" i="1"/>
  <c r="AV4015" i="1" s="1"/>
  <c r="AT4016" i="1"/>
  <c r="AV4016" i="1" s="1"/>
  <c r="AT4017" i="1"/>
  <c r="AV4017" i="1" s="1"/>
  <c r="AT4018" i="1"/>
  <c r="AV4018" i="1" s="1"/>
  <c r="AT4019" i="1"/>
  <c r="AV4019" i="1" s="1"/>
  <c r="AT4020" i="1"/>
  <c r="AV4020" i="1" s="1"/>
  <c r="AT4021" i="1"/>
  <c r="AV4021" i="1" s="1"/>
  <c r="AT4022" i="1"/>
  <c r="AV4022" i="1" s="1"/>
  <c r="AT4023" i="1"/>
  <c r="AV4023" i="1" s="1"/>
  <c r="AT4024" i="1"/>
  <c r="AV4024" i="1" s="1"/>
  <c r="AT4025" i="1"/>
  <c r="AV4025" i="1" s="1"/>
  <c r="AT4026" i="1"/>
  <c r="AV4026" i="1" s="1"/>
  <c r="AT4027" i="1"/>
  <c r="AV4027" i="1" s="1"/>
  <c r="AT4028" i="1"/>
  <c r="AV4028" i="1" s="1"/>
  <c r="AT4029" i="1"/>
  <c r="AV4029" i="1" s="1"/>
  <c r="AT4030" i="1"/>
  <c r="AV4030" i="1" s="1"/>
  <c r="AT4031" i="1"/>
  <c r="AV4031" i="1" s="1"/>
  <c r="AT4032" i="1"/>
  <c r="AV4032" i="1" s="1"/>
  <c r="AT4033" i="1"/>
  <c r="AV4033" i="1" s="1"/>
  <c r="AT4034" i="1"/>
  <c r="AV4034" i="1" s="1"/>
  <c r="AT4035" i="1"/>
  <c r="AV4035" i="1" s="1"/>
  <c r="AT4036" i="1"/>
  <c r="AV4036" i="1" s="1"/>
  <c r="AT4037" i="1"/>
  <c r="AV4037" i="1" s="1"/>
  <c r="AT4038" i="1"/>
  <c r="AV4038" i="1" s="1"/>
  <c r="AT4039" i="1"/>
  <c r="AV4039" i="1" s="1"/>
  <c r="AT4040" i="1"/>
  <c r="AV4040" i="1" s="1"/>
  <c r="AT4041" i="1"/>
  <c r="AV4041" i="1" s="1"/>
  <c r="AT4042" i="1"/>
  <c r="AV4042" i="1" s="1"/>
  <c r="AT4043" i="1"/>
  <c r="AV4043" i="1" s="1"/>
  <c r="AT4044" i="1"/>
  <c r="AV4044" i="1" s="1"/>
  <c r="AT4045" i="1"/>
  <c r="AV4045" i="1" s="1"/>
  <c r="AT4046" i="1"/>
  <c r="AV4046" i="1" s="1"/>
  <c r="AT4047" i="1"/>
  <c r="AV4047" i="1" s="1"/>
  <c r="AT4048" i="1"/>
  <c r="AV4048" i="1" s="1"/>
  <c r="AT4049" i="1"/>
  <c r="AV4049" i="1" s="1"/>
  <c r="AT4050" i="1"/>
  <c r="AV4050" i="1" s="1"/>
  <c r="AT4051" i="1"/>
  <c r="AV4051" i="1" s="1"/>
  <c r="AT4052" i="1"/>
  <c r="AV4052" i="1" s="1"/>
  <c r="AT4053" i="1"/>
  <c r="AV4053" i="1" s="1"/>
  <c r="AT4054" i="1"/>
  <c r="AV4054" i="1" s="1"/>
  <c r="AT4055" i="1"/>
  <c r="AV4055" i="1" s="1"/>
  <c r="AT4056" i="1"/>
  <c r="AV4056" i="1" s="1"/>
  <c r="AT4057" i="1"/>
  <c r="AV4057" i="1" s="1"/>
  <c r="AT4058" i="1"/>
  <c r="AV4058" i="1" s="1"/>
  <c r="AT4059" i="1"/>
  <c r="AV4059" i="1" s="1"/>
  <c r="AT4060" i="1"/>
  <c r="AV4060" i="1" s="1"/>
  <c r="AT4061" i="1"/>
  <c r="AV4061" i="1" s="1"/>
  <c r="AT4062" i="1"/>
  <c r="AV4062" i="1" s="1"/>
  <c r="AT4063" i="1"/>
  <c r="AV4063" i="1" s="1"/>
  <c r="AT4064" i="1"/>
  <c r="AV4064" i="1" s="1"/>
  <c r="AT4065" i="1"/>
  <c r="AV4065" i="1" s="1"/>
  <c r="AT4066" i="1"/>
  <c r="AV4066" i="1" s="1"/>
  <c r="AT4067" i="1"/>
  <c r="AV4067" i="1" s="1"/>
  <c r="AT4068" i="1"/>
  <c r="AV4068" i="1" s="1"/>
  <c r="AT4069" i="1"/>
  <c r="AV4069" i="1" s="1"/>
  <c r="AT4070" i="1"/>
  <c r="AV4070" i="1" s="1"/>
  <c r="AT4071" i="1"/>
  <c r="AV4071" i="1" s="1"/>
  <c r="AT4072" i="1"/>
  <c r="AV4072" i="1" s="1"/>
  <c r="AT4073" i="1"/>
  <c r="AV4073" i="1" s="1"/>
  <c r="AT4074" i="1"/>
  <c r="AV4074" i="1" s="1"/>
  <c r="AT4075" i="1"/>
  <c r="AV4075" i="1" s="1"/>
  <c r="AT4076" i="1"/>
  <c r="AV4076" i="1" s="1"/>
  <c r="AT4077" i="1"/>
  <c r="AV4077" i="1" s="1"/>
  <c r="AT4078" i="1"/>
  <c r="AV4078" i="1" s="1"/>
  <c r="AT4079" i="1"/>
  <c r="AV4079" i="1" s="1"/>
  <c r="AT4080" i="1"/>
  <c r="AV4080" i="1" s="1"/>
  <c r="AT4081" i="1"/>
  <c r="AV4081" i="1" s="1"/>
  <c r="AT4082" i="1"/>
  <c r="AV4082" i="1" s="1"/>
  <c r="AT4083" i="1"/>
  <c r="AV4083" i="1" s="1"/>
  <c r="AT4084" i="1"/>
  <c r="AV4084" i="1" s="1"/>
  <c r="AT4085" i="1"/>
  <c r="AV4085" i="1" s="1"/>
  <c r="AT4086" i="1"/>
  <c r="AV4086" i="1" s="1"/>
  <c r="AT4087" i="1"/>
  <c r="AV4087" i="1" s="1"/>
  <c r="AT4088" i="1"/>
  <c r="AV4088" i="1" s="1"/>
  <c r="AT4089" i="1"/>
  <c r="AV4089" i="1" s="1"/>
  <c r="AT4090" i="1"/>
  <c r="AV4090" i="1" s="1"/>
  <c r="AT4091" i="1"/>
  <c r="AV4091" i="1" s="1"/>
  <c r="AT4092" i="1"/>
  <c r="AV4092" i="1" s="1"/>
  <c r="AT4093" i="1"/>
  <c r="AV4093" i="1" s="1"/>
  <c r="AT4094" i="1"/>
  <c r="AV4094" i="1" s="1"/>
  <c r="AT4095" i="1"/>
  <c r="AV4095" i="1" s="1"/>
  <c r="AT4096" i="1"/>
  <c r="AV4096" i="1" s="1"/>
  <c r="AT4097" i="1"/>
  <c r="AV4097" i="1" s="1"/>
  <c r="AT4098" i="1"/>
  <c r="AV4098" i="1" s="1"/>
  <c r="AT4099" i="1"/>
  <c r="AV4099" i="1" s="1"/>
  <c r="AT4100" i="1"/>
  <c r="AV4100" i="1" s="1"/>
  <c r="AT4101" i="1"/>
  <c r="AV4101" i="1" s="1"/>
  <c r="AT4102" i="1"/>
  <c r="AV4102" i="1" s="1"/>
  <c r="AT4103" i="1"/>
  <c r="AV4103" i="1" s="1"/>
  <c r="AT4104" i="1"/>
  <c r="AV4104" i="1" s="1"/>
  <c r="AT4105" i="1"/>
  <c r="AV4105" i="1" s="1"/>
  <c r="AT4106" i="1"/>
  <c r="AV4106" i="1" s="1"/>
  <c r="AT4107" i="1"/>
  <c r="AV4107" i="1" s="1"/>
  <c r="AT4108" i="1"/>
  <c r="AV4108" i="1" s="1"/>
  <c r="AT4109" i="1"/>
  <c r="AV4109" i="1" s="1"/>
  <c r="AT4110" i="1"/>
  <c r="AV4110" i="1" s="1"/>
  <c r="AT4111" i="1"/>
  <c r="AV4111" i="1" s="1"/>
  <c r="AT4112" i="1"/>
  <c r="AV4112" i="1" s="1"/>
  <c r="AT4113" i="1"/>
  <c r="AV4113" i="1" s="1"/>
  <c r="AT4114" i="1"/>
  <c r="AV4114" i="1" s="1"/>
  <c r="AT4115" i="1"/>
  <c r="AV4115" i="1" s="1"/>
  <c r="AT4116" i="1"/>
  <c r="AV4116" i="1" s="1"/>
  <c r="AT4117" i="1"/>
  <c r="AV4117" i="1" s="1"/>
  <c r="AT4118" i="1"/>
  <c r="AV4118" i="1" s="1"/>
  <c r="AT4119" i="1"/>
  <c r="AV4119" i="1" s="1"/>
  <c r="AT4120" i="1"/>
  <c r="AV4120" i="1" s="1"/>
  <c r="AT4121" i="1"/>
  <c r="AV4121" i="1" s="1"/>
  <c r="AT4122" i="1"/>
  <c r="AV4122" i="1" s="1"/>
  <c r="AT4123" i="1"/>
  <c r="AV4123" i="1" s="1"/>
  <c r="AT4124" i="1"/>
  <c r="AV4124" i="1" s="1"/>
  <c r="AT4125" i="1"/>
  <c r="AV4125" i="1" s="1"/>
  <c r="AT4126" i="1"/>
  <c r="AV4126" i="1" s="1"/>
  <c r="AT4127" i="1"/>
  <c r="AV4127" i="1" s="1"/>
  <c r="AT4128" i="1"/>
  <c r="AV4128" i="1" s="1"/>
  <c r="AT4129" i="1"/>
  <c r="AV4129" i="1" s="1"/>
  <c r="AT4130" i="1"/>
  <c r="AV4130" i="1" s="1"/>
  <c r="AT4131" i="1"/>
  <c r="AV4131" i="1" s="1"/>
  <c r="AT4132" i="1"/>
  <c r="AV4132" i="1" s="1"/>
  <c r="AT4133" i="1"/>
  <c r="AV4133" i="1" s="1"/>
  <c r="AT4134" i="1"/>
  <c r="AV4134" i="1" s="1"/>
  <c r="AT4135" i="1"/>
  <c r="AV4135" i="1" s="1"/>
  <c r="AT4136" i="1"/>
  <c r="AV4136" i="1" s="1"/>
  <c r="AT4137" i="1"/>
  <c r="AV4137" i="1" s="1"/>
  <c r="AT4138" i="1"/>
  <c r="AV4138" i="1" s="1"/>
  <c r="AT4139" i="1"/>
  <c r="AV4139" i="1" s="1"/>
  <c r="AT4140" i="1"/>
  <c r="AV4140" i="1" s="1"/>
  <c r="AT4141" i="1"/>
  <c r="AV4141" i="1" s="1"/>
  <c r="AT4142" i="1"/>
  <c r="AV4142" i="1" s="1"/>
  <c r="AT4143" i="1"/>
  <c r="AV4143" i="1" s="1"/>
  <c r="AT4144" i="1"/>
  <c r="AV4144" i="1" s="1"/>
  <c r="AT4145" i="1"/>
  <c r="AV4145" i="1" s="1"/>
  <c r="AT4146" i="1"/>
  <c r="AV4146" i="1" s="1"/>
  <c r="AT4147" i="1"/>
  <c r="AV4147" i="1" s="1"/>
  <c r="AT4148" i="1"/>
  <c r="AV4148" i="1" s="1"/>
  <c r="AT4149" i="1"/>
  <c r="AV4149" i="1" s="1"/>
  <c r="AT4150" i="1"/>
  <c r="AV4150" i="1" s="1"/>
  <c r="AT4151" i="1"/>
  <c r="AV4151" i="1" s="1"/>
  <c r="AT4152" i="1"/>
  <c r="AV4152" i="1" s="1"/>
  <c r="AT4153" i="1"/>
  <c r="AV4153" i="1" s="1"/>
  <c r="AT4154" i="1"/>
  <c r="AV4154" i="1" s="1"/>
  <c r="AT4155" i="1"/>
  <c r="AV4155" i="1" s="1"/>
  <c r="AT4156" i="1"/>
  <c r="AV4156" i="1" s="1"/>
  <c r="AT4157" i="1"/>
  <c r="AV4157" i="1" s="1"/>
  <c r="AT4158" i="1"/>
  <c r="AV4158" i="1" s="1"/>
  <c r="AT4159" i="1"/>
  <c r="AV4159" i="1" s="1"/>
  <c r="AT4160" i="1"/>
  <c r="AV4160" i="1" s="1"/>
  <c r="AT4161" i="1"/>
  <c r="AV4161" i="1" s="1"/>
  <c r="AT4162" i="1"/>
  <c r="AV4162" i="1" s="1"/>
  <c r="AT4163" i="1"/>
  <c r="AV4163" i="1" s="1"/>
  <c r="AT4164" i="1"/>
  <c r="AV4164" i="1" s="1"/>
  <c r="AT4165" i="1"/>
  <c r="AV4165" i="1" s="1"/>
  <c r="AT4166" i="1"/>
  <c r="AV4166" i="1" s="1"/>
  <c r="AT4167" i="1"/>
  <c r="AV4167" i="1" s="1"/>
  <c r="AT4168" i="1"/>
  <c r="AV4168" i="1" s="1"/>
  <c r="AT4169" i="1"/>
  <c r="AV4169" i="1" s="1"/>
  <c r="AT4170" i="1"/>
  <c r="AV4170" i="1" s="1"/>
  <c r="AT4171" i="1"/>
  <c r="AV4171" i="1" s="1"/>
  <c r="AT4172" i="1"/>
  <c r="AV4172" i="1" s="1"/>
  <c r="AT4173" i="1"/>
  <c r="AV4173" i="1" s="1"/>
  <c r="AT4174" i="1"/>
  <c r="AV4174" i="1" s="1"/>
  <c r="AT4175" i="1"/>
  <c r="AV4175" i="1" s="1"/>
  <c r="AT4176" i="1"/>
  <c r="AV4176" i="1" s="1"/>
  <c r="AT4177" i="1"/>
  <c r="AV4177" i="1" s="1"/>
  <c r="AT4178" i="1"/>
  <c r="AV4178" i="1" s="1"/>
  <c r="AT4179" i="1"/>
  <c r="AV4179" i="1" s="1"/>
  <c r="AT4180" i="1"/>
  <c r="AV4180" i="1" s="1"/>
  <c r="AT4181" i="1"/>
  <c r="AV4181" i="1" s="1"/>
  <c r="AT4182" i="1"/>
  <c r="AV4182" i="1" s="1"/>
  <c r="AT4183" i="1"/>
  <c r="AV4183" i="1" s="1"/>
  <c r="AT4184" i="1"/>
  <c r="AV4184" i="1" s="1"/>
  <c r="AT4185" i="1"/>
  <c r="AV4185" i="1" s="1"/>
  <c r="AT4186" i="1"/>
  <c r="AV4186" i="1" s="1"/>
  <c r="AT4187" i="1"/>
  <c r="AV4187" i="1" s="1"/>
  <c r="AT4188" i="1"/>
  <c r="AV4188" i="1" s="1"/>
  <c r="AT4189" i="1"/>
  <c r="AV4189" i="1" s="1"/>
  <c r="AT4190" i="1"/>
  <c r="AV4190" i="1" s="1"/>
  <c r="AT4191" i="1"/>
  <c r="AV4191" i="1" s="1"/>
  <c r="AT4192" i="1"/>
  <c r="AV4192" i="1" s="1"/>
  <c r="AT4193" i="1"/>
  <c r="AV4193" i="1" s="1"/>
  <c r="AT4194" i="1"/>
  <c r="AV4194" i="1" s="1"/>
  <c r="AT4195" i="1"/>
  <c r="AV4195" i="1" s="1"/>
  <c r="AT4196" i="1"/>
  <c r="AV4196" i="1" s="1"/>
  <c r="AT4197" i="1"/>
  <c r="AV4197" i="1" s="1"/>
  <c r="AT4198" i="1"/>
  <c r="AV4198" i="1" s="1"/>
  <c r="AT4199" i="1"/>
  <c r="AV4199" i="1" s="1"/>
  <c r="AT4200" i="1"/>
  <c r="AV4200" i="1" s="1"/>
  <c r="AT4201" i="1"/>
  <c r="AV4201" i="1" s="1"/>
  <c r="AT4202" i="1"/>
  <c r="AV4202" i="1" s="1"/>
  <c r="AT4203" i="1"/>
  <c r="AV4203" i="1" s="1"/>
  <c r="AT4204" i="1"/>
  <c r="AV4204" i="1" s="1"/>
  <c r="AT4205" i="1"/>
  <c r="AV4205" i="1" s="1"/>
  <c r="AT4206" i="1"/>
  <c r="AV4206" i="1" s="1"/>
  <c r="AT4207" i="1"/>
  <c r="AV4207" i="1" s="1"/>
  <c r="AT4208" i="1"/>
  <c r="AV4208" i="1" s="1"/>
  <c r="AT4209" i="1"/>
  <c r="AV4209" i="1" s="1"/>
  <c r="AT4210" i="1"/>
  <c r="AV4210" i="1" s="1"/>
  <c r="AT4211" i="1"/>
  <c r="AV4211" i="1" s="1"/>
  <c r="AT4212" i="1"/>
  <c r="AV4212" i="1" s="1"/>
  <c r="AT4213" i="1"/>
  <c r="AV4213" i="1" s="1"/>
  <c r="AT4214" i="1"/>
  <c r="AV4214" i="1" s="1"/>
  <c r="AT4215" i="1"/>
  <c r="AV4215" i="1" s="1"/>
  <c r="AT4216" i="1"/>
  <c r="AV4216" i="1" s="1"/>
  <c r="AT4217" i="1"/>
  <c r="AV4217" i="1" s="1"/>
  <c r="AT4218" i="1"/>
  <c r="AV4218" i="1" s="1"/>
  <c r="AT4219" i="1"/>
  <c r="AV4219" i="1" s="1"/>
  <c r="AT4220" i="1"/>
  <c r="AV4220" i="1" s="1"/>
  <c r="AT4221" i="1"/>
  <c r="AV4221" i="1" s="1"/>
  <c r="AT4222" i="1"/>
  <c r="AV4222" i="1" s="1"/>
  <c r="AT4223" i="1"/>
  <c r="AV4223" i="1" s="1"/>
  <c r="AT4224" i="1"/>
  <c r="AV4224" i="1" s="1"/>
  <c r="AT4225" i="1"/>
  <c r="AV4225" i="1" s="1"/>
  <c r="AT4226" i="1"/>
  <c r="AV4226" i="1" s="1"/>
  <c r="AT4227" i="1"/>
  <c r="AV4227" i="1" s="1"/>
  <c r="AT4228" i="1"/>
  <c r="AV4228" i="1" s="1"/>
  <c r="AT4229" i="1"/>
  <c r="AV4229" i="1" s="1"/>
  <c r="AT4230" i="1"/>
  <c r="AV4230" i="1" s="1"/>
  <c r="AT4231" i="1"/>
  <c r="AV4231" i="1" s="1"/>
  <c r="AT4232" i="1"/>
  <c r="AV4232" i="1" s="1"/>
  <c r="AT4233" i="1"/>
  <c r="AV4233" i="1" s="1"/>
  <c r="AT4234" i="1"/>
  <c r="AV4234" i="1" s="1"/>
  <c r="AT4235" i="1"/>
  <c r="AV4235" i="1" s="1"/>
  <c r="AT4236" i="1"/>
  <c r="AV4236" i="1" s="1"/>
  <c r="AT4237" i="1"/>
  <c r="AV4237" i="1" s="1"/>
  <c r="AT4238" i="1"/>
  <c r="AV4238" i="1" s="1"/>
  <c r="AT4239" i="1"/>
  <c r="AV4239" i="1" s="1"/>
  <c r="AT4240" i="1"/>
  <c r="AV4240" i="1" s="1"/>
  <c r="AT4241" i="1"/>
  <c r="AV4241" i="1" s="1"/>
  <c r="AT4242" i="1"/>
  <c r="AV4242" i="1" s="1"/>
  <c r="AT4243" i="1"/>
  <c r="AV4243" i="1" s="1"/>
  <c r="AT4244" i="1"/>
  <c r="AV4244" i="1" s="1"/>
  <c r="AT4245" i="1"/>
  <c r="AV4245" i="1" s="1"/>
  <c r="AT4246" i="1"/>
  <c r="AV4246" i="1" s="1"/>
  <c r="AT4247" i="1"/>
  <c r="AV4247" i="1" s="1"/>
  <c r="AT4248" i="1"/>
  <c r="AV4248" i="1" s="1"/>
  <c r="AT4249" i="1"/>
  <c r="AV4249" i="1" s="1"/>
  <c r="AT4250" i="1"/>
  <c r="AV4250" i="1" s="1"/>
  <c r="AT4251" i="1"/>
  <c r="AV4251" i="1" s="1"/>
  <c r="AT4252" i="1"/>
  <c r="AV4252" i="1" s="1"/>
  <c r="AT4253" i="1"/>
  <c r="AV4253" i="1" s="1"/>
  <c r="AT4254" i="1"/>
  <c r="AV4254" i="1" s="1"/>
  <c r="AT4255" i="1"/>
  <c r="AV4255" i="1" s="1"/>
  <c r="AT4256" i="1"/>
  <c r="AV4256" i="1" s="1"/>
  <c r="AT4257" i="1"/>
  <c r="AV4257" i="1" s="1"/>
  <c r="AT4258" i="1"/>
  <c r="AV4258" i="1" s="1"/>
  <c r="AT4259" i="1"/>
  <c r="AV4259" i="1" s="1"/>
  <c r="AT4260" i="1"/>
  <c r="AV4260" i="1" s="1"/>
  <c r="AT4261" i="1"/>
  <c r="AV4261" i="1" s="1"/>
  <c r="AT4262" i="1"/>
  <c r="AV4262" i="1" s="1"/>
  <c r="AT4263" i="1"/>
  <c r="AV4263" i="1" s="1"/>
  <c r="AT4264" i="1"/>
  <c r="AV4264" i="1" s="1"/>
  <c r="AT4265" i="1"/>
  <c r="AV4265" i="1" s="1"/>
  <c r="AT4266" i="1"/>
  <c r="AV4266" i="1" s="1"/>
  <c r="AT4267" i="1"/>
  <c r="AV4267" i="1" s="1"/>
  <c r="AT4268" i="1"/>
  <c r="AV4268" i="1" s="1"/>
  <c r="AT4269" i="1"/>
  <c r="AV4269" i="1" s="1"/>
  <c r="AT4270" i="1"/>
  <c r="AV4270" i="1" s="1"/>
  <c r="AT4271" i="1"/>
  <c r="AV4271" i="1" s="1"/>
  <c r="AT4272" i="1"/>
  <c r="AV4272" i="1" s="1"/>
  <c r="AT4273" i="1"/>
  <c r="AV4273" i="1" s="1"/>
  <c r="AT4274" i="1"/>
  <c r="AV4274" i="1" s="1"/>
  <c r="AT4275" i="1"/>
  <c r="AV4275" i="1" s="1"/>
  <c r="AT4276" i="1"/>
  <c r="AV4276" i="1" s="1"/>
  <c r="AT4277" i="1"/>
  <c r="AV4277" i="1" s="1"/>
  <c r="AT4278" i="1"/>
  <c r="AV4278" i="1" s="1"/>
  <c r="AT4279" i="1"/>
  <c r="AV4279" i="1" s="1"/>
  <c r="AT4280" i="1"/>
  <c r="AV4280" i="1" s="1"/>
  <c r="AT4281" i="1"/>
  <c r="AV4281" i="1" s="1"/>
  <c r="AT4282" i="1"/>
  <c r="AV4282" i="1" s="1"/>
  <c r="AT4283" i="1"/>
  <c r="AV4283" i="1" s="1"/>
  <c r="AT4284" i="1"/>
  <c r="AV4284" i="1" s="1"/>
  <c r="AT4285" i="1"/>
  <c r="AV4285" i="1" s="1"/>
  <c r="AT4286" i="1"/>
  <c r="AV4286" i="1" s="1"/>
  <c r="AT4287" i="1"/>
  <c r="AV4287" i="1" s="1"/>
  <c r="AT4288" i="1"/>
  <c r="AV4288" i="1" s="1"/>
  <c r="AT4289" i="1"/>
  <c r="AV4289" i="1" s="1"/>
  <c r="AT4290" i="1"/>
  <c r="AV4290" i="1" s="1"/>
  <c r="AT4291" i="1"/>
  <c r="AV4291" i="1" s="1"/>
  <c r="AT4292" i="1"/>
  <c r="AV4292" i="1" s="1"/>
  <c r="AT4293" i="1"/>
  <c r="AV4293" i="1" s="1"/>
  <c r="AT4294" i="1"/>
  <c r="AV4294" i="1" s="1"/>
  <c r="AT4295" i="1"/>
  <c r="AV4295" i="1" s="1"/>
  <c r="AT4296" i="1"/>
  <c r="AV4296" i="1" s="1"/>
  <c r="AT4297" i="1"/>
  <c r="AV4297" i="1" s="1"/>
  <c r="AT4298" i="1"/>
  <c r="AV4298" i="1" s="1"/>
  <c r="AT4299" i="1"/>
  <c r="AV4299" i="1" s="1"/>
  <c r="AT4300" i="1"/>
  <c r="AV4300" i="1" s="1"/>
  <c r="AT4301" i="1"/>
  <c r="AV4301" i="1" s="1"/>
  <c r="AT4302" i="1"/>
  <c r="AV4302" i="1" s="1"/>
  <c r="AT4303" i="1"/>
  <c r="AV4303" i="1" s="1"/>
  <c r="AT4304" i="1"/>
  <c r="AV4304" i="1" s="1"/>
  <c r="AT4305" i="1"/>
  <c r="AV4305" i="1" s="1"/>
  <c r="AT4306" i="1"/>
  <c r="AV4306" i="1" s="1"/>
  <c r="AT4307" i="1"/>
  <c r="AV4307" i="1" s="1"/>
  <c r="AT4308" i="1"/>
  <c r="AV4308" i="1" s="1"/>
  <c r="AT4309" i="1"/>
  <c r="AV4309" i="1" s="1"/>
  <c r="AT4310" i="1"/>
  <c r="AV4310" i="1" s="1"/>
  <c r="AT4311" i="1"/>
  <c r="AV4311" i="1" s="1"/>
  <c r="AT4312" i="1"/>
  <c r="AV4312" i="1" s="1"/>
  <c r="AT4313" i="1"/>
  <c r="AV4313" i="1" s="1"/>
  <c r="AT4314" i="1"/>
  <c r="AV4314" i="1" s="1"/>
  <c r="AT4315" i="1"/>
  <c r="AV4315" i="1" s="1"/>
  <c r="AT4316" i="1"/>
  <c r="AV4316" i="1" s="1"/>
  <c r="AT4317" i="1"/>
  <c r="AV4317" i="1" s="1"/>
  <c r="AT4318" i="1"/>
  <c r="AV4318" i="1" s="1"/>
  <c r="AT4319" i="1"/>
  <c r="AV4319" i="1" s="1"/>
  <c r="AT4320" i="1"/>
  <c r="AV4320" i="1" s="1"/>
  <c r="AT4321" i="1"/>
  <c r="AV4321" i="1" s="1"/>
  <c r="AT4322" i="1"/>
  <c r="AV4322" i="1" s="1"/>
  <c r="AT4323" i="1"/>
  <c r="AV4323" i="1" s="1"/>
  <c r="AT4324" i="1"/>
  <c r="AV4324" i="1" s="1"/>
  <c r="AT4325" i="1"/>
  <c r="AV4325" i="1" s="1"/>
  <c r="AT4326" i="1"/>
  <c r="AV4326" i="1" s="1"/>
  <c r="AT4327" i="1"/>
  <c r="AV4327" i="1" s="1"/>
  <c r="AT4328" i="1"/>
  <c r="AV4328" i="1" s="1"/>
  <c r="AT4329" i="1"/>
  <c r="AV4329" i="1" s="1"/>
  <c r="AT4330" i="1"/>
  <c r="AV4330" i="1" s="1"/>
  <c r="AT4331" i="1"/>
  <c r="AV4331" i="1" s="1"/>
  <c r="AT4332" i="1"/>
  <c r="AV4332" i="1" s="1"/>
  <c r="AT4333" i="1"/>
  <c r="AV4333" i="1" s="1"/>
  <c r="AT4334" i="1"/>
  <c r="AV4334" i="1" s="1"/>
  <c r="AT4335" i="1"/>
  <c r="AV4335" i="1" s="1"/>
  <c r="AT4336" i="1"/>
  <c r="AV4336" i="1" s="1"/>
  <c r="AT4337" i="1"/>
  <c r="AV4337" i="1" s="1"/>
  <c r="AT4338" i="1"/>
  <c r="AV4338" i="1" s="1"/>
  <c r="AT4339" i="1"/>
  <c r="AV4339" i="1" s="1"/>
  <c r="AT4340" i="1"/>
  <c r="AV4340" i="1" s="1"/>
  <c r="AT4341" i="1"/>
  <c r="AV4341" i="1" s="1"/>
  <c r="AT4342" i="1"/>
  <c r="AV4342" i="1" s="1"/>
  <c r="AT4343" i="1"/>
  <c r="AV4343" i="1" s="1"/>
  <c r="AT4344" i="1"/>
  <c r="AV4344" i="1" s="1"/>
  <c r="AT4345" i="1"/>
  <c r="AV4345" i="1" s="1"/>
  <c r="AT4346" i="1"/>
  <c r="AV4346" i="1" s="1"/>
  <c r="AT4347" i="1"/>
  <c r="AV4347" i="1" s="1"/>
  <c r="AT4348" i="1"/>
  <c r="AV4348" i="1" s="1"/>
  <c r="AT4349" i="1"/>
  <c r="AV4349" i="1" s="1"/>
  <c r="AT4350" i="1"/>
  <c r="AV4350" i="1" s="1"/>
  <c r="AT4351" i="1"/>
  <c r="AV4351" i="1" s="1"/>
  <c r="AT4352" i="1"/>
  <c r="AV4352" i="1" s="1"/>
  <c r="AT4353" i="1"/>
  <c r="AV4353" i="1" s="1"/>
  <c r="AT4354" i="1"/>
  <c r="AV4354" i="1" s="1"/>
  <c r="AT4355" i="1"/>
  <c r="AV4355" i="1" s="1"/>
  <c r="AT4356" i="1"/>
  <c r="AV4356" i="1" s="1"/>
  <c r="AT4357" i="1"/>
  <c r="AV4357" i="1" s="1"/>
  <c r="AT4358" i="1"/>
  <c r="AV4358" i="1" s="1"/>
  <c r="AT4359" i="1"/>
  <c r="AV4359" i="1" s="1"/>
  <c r="AT4360" i="1"/>
  <c r="AV4360" i="1" s="1"/>
  <c r="AT4361" i="1"/>
  <c r="AV4361" i="1" s="1"/>
  <c r="AT4362" i="1"/>
  <c r="AV4362" i="1" s="1"/>
  <c r="AT4363" i="1"/>
  <c r="AV4363" i="1" s="1"/>
  <c r="AT4364" i="1"/>
  <c r="AV4364" i="1" s="1"/>
  <c r="AT4365" i="1"/>
  <c r="AV4365" i="1" s="1"/>
  <c r="AT4366" i="1"/>
  <c r="AV4366" i="1" s="1"/>
  <c r="AT4367" i="1"/>
  <c r="AV4367" i="1" s="1"/>
  <c r="AT4368" i="1"/>
  <c r="AV4368" i="1" s="1"/>
  <c r="AT4369" i="1"/>
  <c r="AV4369" i="1" s="1"/>
  <c r="AT4370" i="1"/>
  <c r="AV4370" i="1" s="1"/>
  <c r="AT4371" i="1"/>
  <c r="AV4371" i="1" s="1"/>
  <c r="AT4372" i="1"/>
  <c r="AV4372" i="1" s="1"/>
  <c r="AT4373" i="1"/>
  <c r="AV4373" i="1" s="1"/>
  <c r="AT4374" i="1"/>
  <c r="AV4374" i="1" s="1"/>
  <c r="AT4375" i="1"/>
  <c r="AV4375" i="1" s="1"/>
  <c r="AT4376" i="1"/>
  <c r="AV4376" i="1" s="1"/>
  <c r="AT4377" i="1"/>
  <c r="AV4377" i="1" s="1"/>
  <c r="AT4378" i="1"/>
  <c r="AV4378" i="1" s="1"/>
  <c r="AT4379" i="1"/>
  <c r="AV4379" i="1" s="1"/>
  <c r="AT4380" i="1"/>
  <c r="AV4380" i="1" s="1"/>
  <c r="AT4381" i="1"/>
  <c r="AV4381" i="1" s="1"/>
  <c r="AT4382" i="1"/>
  <c r="AV4382" i="1" s="1"/>
  <c r="AT4383" i="1"/>
  <c r="AV4383" i="1" s="1"/>
  <c r="AT4384" i="1"/>
  <c r="AV4384" i="1" s="1"/>
  <c r="AT4385" i="1"/>
  <c r="AV4385" i="1" s="1"/>
  <c r="AT4386" i="1"/>
  <c r="AV4386" i="1" s="1"/>
  <c r="AT4387" i="1"/>
  <c r="AV4387" i="1" s="1"/>
  <c r="AT4388" i="1"/>
  <c r="AV4388" i="1" s="1"/>
  <c r="AT4389" i="1"/>
  <c r="AV4389" i="1" s="1"/>
  <c r="AT4390" i="1"/>
  <c r="AV4390" i="1" s="1"/>
  <c r="AT4391" i="1"/>
  <c r="AV4391" i="1" s="1"/>
  <c r="AT4392" i="1"/>
  <c r="AV4392" i="1" s="1"/>
  <c r="AT4393" i="1"/>
  <c r="AV4393" i="1" s="1"/>
  <c r="AT4394" i="1"/>
  <c r="AV4394" i="1" s="1"/>
  <c r="AT4395" i="1"/>
  <c r="AV4395" i="1" s="1"/>
  <c r="AT4396" i="1"/>
  <c r="AV4396" i="1" s="1"/>
  <c r="AT4397" i="1"/>
  <c r="AV4397" i="1" s="1"/>
  <c r="AT4398" i="1"/>
  <c r="AV4398" i="1" s="1"/>
  <c r="AT4399" i="1"/>
  <c r="AV4399" i="1" s="1"/>
  <c r="AT4400" i="1"/>
  <c r="AV4400" i="1" s="1"/>
  <c r="AT4401" i="1"/>
  <c r="AV4401" i="1" s="1"/>
  <c r="AT4402" i="1"/>
  <c r="AV4402" i="1" s="1"/>
  <c r="AT4403" i="1"/>
  <c r="AV4403" i="1" s="1"/>
  <c r="AT4404" i="1"/>
  <c r="AV4404" i="1" s="1"/>
  <c r="AT4405" i="1"/>
  <c r="AV4405" i="1" s="1"/>
  <c r="AT4406" i="1"/>
  <c r="AV4406" i="1" s="1"/>
  <c r="AT4407" i="1"/>
  <c r="AV4407" i="1" s="1"/>
  <c r="AT4408" i="1"/>
  <c r="AV4408" i="1" s="1"/>
  <c r="AT4409" i="1"/>
  <c r="AV4409" i="1" s="1"/>
  <c r="AT4410" i="1"/>
  <c r="AV4410" i="1" s="1"/>
  <c r="AT4411" i="1"/>
  <c r="AV4411" i="1" s="1"/>
  <c r="AT4412" i="1"/>
  <c r="AV4412" i="1" s="1"/>
  <c r="AT4413" i="1"/>
  <c r="AV4413" i="1" s="1"/>
  <c r="AT4414" i="1"/>
  <c r="AV4414" i="1" s="1"/>
  <c r="AT4415" i="1"/>
  <c r="AV4415" i="1" s="1"/>
  <c r="AT4416" i="1"/>
  <c r="AV4416" i="1" s="1"/>
  <c r="AT4417" i="1"/>
  <c r="AV4417" i="1" s="1"/>
  <c r="AT4418" i="1"/>
  <c r="AV4418" i="1" s="1"/>
  <c r="AT4419" i="1"/>
  <c r="AV4419" i="1" s="1"/>
  <c r="AT4420" i="1"/>
  <c r="AV4420" i="1" s="1"/>
  <c r="AT4421" i="1"/>
  <c r="AV4421" i="1" s="1"/>
  <c r="AT4422" i="1"/>
  <c r="AV4422" i="1" s="1"/>
  <c r="AT4423" i="1"/>
  <c r="AV4423" i="1" s="1"/>
  <c r="AT4424" i="1"/>
  <c r="AV4424" i="1" s="1"/>
  <c r="AT4425" i="1"/>
  <c r="AV4425" i="1" s="1"/>
  <c r="AT4426" i="1"/>
  <c r="AV4426" i="1" s="1"/>
  <c r="AT4427" i="1"/>
  <c r="AV4427" i="1" s="1"/>
  <c r="AT4428" i="1"/>
  <c r="AV4428" i="1" s="1"/>
  <c r="AT4429" i="1"/>
  <c r="AV4429" i="1" s="1"/>
  <c r="AT4430" i="1"/>
  <c r="AV4430" i="1" s="1"/>
  <c r="AT4431" i="1"/>
  <c r="AV4431" i="1" s="1"/>
  <c r="AT4432" i="1"/>
  <c r="AV4432" i="1" s="1"/>
  <c r="AT4433" i="1"/>
  <c r="AV4433" i="1" s="1"/>
  <c r="AT4434" i="1"/>
  <c r="AV4434" i="1" s="1"/>
  <c r="AT4435" i="1"/>
  <c r="AV4435" i="1" s="1"/>
  <c r="AT4436" i="1"/>
  <c r="AV4436" i="1" s="1"/>
  <c r="AT4437" i="1"/>
  <c r="AV4437" i="1" s="1"/>
  <c r="AT4438" i="1"/>
  <c r="AV4438" i="1" s="1"/>
  <c r="AT4439" i="1"/>
  <c r="AV4439" i="1" s="1"/>
  <c r="AT4440" i="1"/>
  <c r="AV4440" i="1" s="1"/>
  <c r="AT4441" i="1"/>
  <c r="AV4441" i="1" s="1"/>
  <c r="AT4442" i="1"/>
  <c r="AV4442" i="1" s="1"/>
  <c r="AT4443" i="1"/>
  <c r="AV4443" i="1" s="1"/>
  <c r="AT4444" i="1"/>
  <c r="AV4444" i="1" s="1"/>
  <c r="AT4445" i="1"/>
  <c r="AV4445" i="1" s="1"/>
  <c r="AT4446" i="1"/>
  <c r="AV4446" i="1" s="1"/>
  <c r="AT4447" i="1"/>
  <c r="AV4447" i="1" s="1"/>
  <c r="AT4448" i="1"/>
  <c r="AV4448" i="1" s="1"/>
  <c r="AT4449" i="1"/>
  <c r="AV4449" i="1" s="1"/>
  <c r="AT4450" i="1"/>
  <c r="AV4450" i="1" s="1"/>
  <c r="AT4451" i="1"/>
  <c r="AV4451" i="1" s="1"/>
  <c r="AT4452" i="1"/>
  <c r="AV4452" i="1" s="1"/>
  <c r="AT4453" i="1"/>
  <c r="AV4453" i="1" s="1"/>
  <c r="AT4454" i="1"/>
  <c r="AV4454" i="1" s="1"/>
  <c r="AT4455" i="1"/>
  <c r="AV4455" i="1" s="1"/>
  <c r="AT4456" i="1"/>
  <c r="AV4456" i="1" s="1"/>
  <c r="AT4457" i="1"/>
  <c r="AV4457" i="1" s="1"/>
  <c r="AT4458" i="1"/>
  <c r="AV4458" i="1" s="1"/>
  <c r="AT4459" i="1"/>
  <c r="AV4459" i="1" s="1"/>
  <c r="AT4460" i="1"/>
  <c r="AV4460" i="1" s="1"/>
  <c r="AT4461" i="1"/>
  <c r="AV4461" i="1" s="1"/>
  <c r="AT4462" i="1"/>
  <c r="AV4462" i="1" s="1"/>
  <c r="AT4463" i="1"/>
  <c r="AV4463" i="1" s="1"/>
  <c r="AT4464" i="1"/>
  <c r="AV4464" i="1" s="1"/>
  <c r="AT4465" i="1"/>
  <c r="AV4465" i="1" s="1"/>
  <c r="AT4466" i="1"/>
  <c r="AV4466" i="1" s="1"/>
  <c r="AT4467" i="1"/>
  <c r="AV4467" i="1" s="1"/>
  <c r="AT4468" i="1"/>
  <c r="AV4468" i="1" s="1"/>
  <c r="AT4469" i="1"/>
  <c r="AV4469" i="1" s="1"/>
  <c r="AT4470" i="1"/>
  <c r="AV4470" i="1" s="1"/>
  <c r="AT4471" i="1"/>
  <c r="AV4471" i="1" s="1"/>
  <c r="AT4472" i="1"/>
  <c r="AV4472" i="1" s="1"/>
  <c r="AT4473" i="1"/>
  <c r="AV4473" i="1" s="1"/>
  <c r="AT4474" i="1"/>
  <c r="AV4474" i="1" s="1"/>
  <c r="AT4475" i="1"/>
  <c r="AV4475" i="1" s="1"/>
  <c r="AT4476" i="1"/>
  <c r="AV4476" i="1" s="1"/>
  <c r="AT4477" i="1"/>
  <c r="AV4477" i="1" s="1"/>
  <c r="AT4478" i="1"/>
  <c r="AV4478" i="1" s="1"/>
  <c r="AT4479" i="1"/>
  <c r="AV4479" i="1" s="1"/>
  <c r="AT4480" i="1"/>
  <c r="AV4480" i="1" s="1"/>
  <c r="AT4481" i="1"/>
  <c r="AV4481" i="1" s="1"/>
  <c r="AT4482" i="1"/>
  <c r="AV4482" i="1" s="1"/>
  <c r="AT4483" i="1"/>
  <c r="AV4483" i="1" s="1"/>
  <c r="AT4484" i="1"/>
  <c r="AV4484" i="1" s="1"/>
  <c r="AT4485" i="1"/>
  <c r="AV4485" i="1" s="1"/>
  <c r="AT4486" i="1"/>
  <c r="AV4486" i="1" s="1"/>
  <c r="AT4487" i="1"/>
  <c r="AV4487" i="1" s="1"/>
  <c r="AT4488" i="1"/>
  <c r="AV4488" i="1" s="1"/>
  <c r="AT4489" i="1"/>
  <c r="AV4489" i="1" s="1"/>
  <c r="AT4490" i="1"/>
  <c r="AV4490" i="1" s="1"/>
  <c r="AT4491" i="1"/>
  <c r="AV4491" i="1" s="1"/>
  <c r="AT4492" i="1"/>
  <c r="AV4492" i="1" s="1"/>
  <c r="AT4493" i="1"/>
  <c r="AV4493" i="1" s="1"/>
  <c r="AT4494" i="1"/>
  <c r="AV4494" i="1" s="1"/>
  <c r="AT4495" i="1"/>
  <c r="AV4495" i="1" s="1"/>
  <c r="AT4496" i="1"/>
  <c r="AV4496" i="1" s="1"/>
  <c r="AT4497" i="1"/>
  <c r="AV4497" i="1" s="1"/>
  <c r="AT4498" i="1"/>
  <c r="AV4498" i="1" s="1"/>
  <c r="AT4499" i="1"/>
  <c r="AV4499" i="1" s="1"/>
  <c r="AT4500" i="1"/>
  <c r="AV4500" i="1" s="1"/>
  <c r="AT4501" i="1"/>
  <c r="AV4501" i="1" s="1"/>
  <c r="AT4502" i="1"/>
  <c r="AV4502" i="1" s="1"/>
  <c r="AT4503" i="1"/>
  <c r="AV4503" i="1" s="1"/>
  <c r="AT4504" i="1"/>
  <c r="AV4504" i="1" s="1"/>
  <c r="AT4505" i="1"/>
  <c r="AV4505" i="1" s="1"/>
  <c r="AT4506" i="1"/>
  <c r="AV4506" i="1" s="1"/>
  <c r="AT4507" i="1"/>
  <c r="AV4507" i="1" s="1"/>
  <c r="AT4508" i="1"/>
  <c r="AV4508" i="1" s="1"/>
  <c r="AT4509" i="1"/>
  <c r="AV4509" i="1" s="1"/>
  <c r="AT4510" i="1"/>
  <c r="AV4510" i="1" s="1"/>
  <c r="AT4511" i="1"/>
  <c r="AV4511" i="1" s="1"/>
  <c r="AT4512" i="1"/>
  <c r="AV4512" i="1" s="1"/>
  <c r="AT4513" i="1"/>
  <c r="AV4513" i="1" s="1"/>
  <c r="AT4514" i="1"/>
  <c r="AV4514" i="1" s="1"/>
  <c r="AT4515" i="1"/>
  <c r="AV4515" i="1" s="1"/>
  <c r="AT4516" i="1"/>
  <c r="AV4516" i="1" s="1"/>
  <c r="AT4517" i="1"/>
  <c r="AV4517" i="1" s="1"/>
  <c r="AT4518" i="1"/>
  <c r="AV4518" i="1" s="1"/>
  <c r="AT4519" i="1"/>
  <c r="AV4519" i="1" s="1"/>
  <c r="AT4520" i="1"/>
  <c r="AV4520" i="1" s="1"/>
  <c r="AT4521" i="1"/>
  <c r="AV4521" i="1" s="1"/>
  <c r="AT4522" i="1"/>
  <c r="AV4522" i="1" s="1"/>
  <c r="AT4523" i="1"/>
  <c r="AV4523" i="1" s="1"/>
  <c r="AT4524" i="1"/>
  <c r="AV4524" i="1" s="1"/>
  <c r="AT4525" i="1"/>
  <c r="AV4525" i="1" s="1"/>
  <c r="AT4526" i="1"/>
  <c r="AV4526" i="1" s="1"/>
  <c r="AT4527" i="1"/>
  <c r="AV4527" i="1" s="1"/>
  <c r="AT4528" i="1"/>
  <c r="AV4528" i="1" s="1"/>
  <c r="AT4529" i="1"/>
  <c r="AV4529" i="1" s="1"/>
  <c r="AT4530" i="1"/>
  <c r="AV4530" i="1" s="1"/>
  <c r="AT4531" i="1"/>
  <c r="AV4531" i="1" s="1"/>
  <c r="AT4532" i="1"/>
  <c r="AV4532" i="1" s="1"/>
  <c r="AT4533" i="1"/>
  <c r="AV4533" i="1" s="1"/>
  <c r="AT4534" i="1"/>
  <c r="AV4534" i="1" s="1"/>
  <c r="AT4535" i="1"/>
  <c r="AV4535" i="1" s="1"/>
  <c r="AT4536" i="1"/>
  <c r="AV4536" i="1" s="1"/>
  <c r="AT4537" i="1"/>
  <c r="AV4537" i="1" s="1"/>
  <c r="AT4538" i="1"/>
  <c r="AV4538" i="1" s="1"/>
  <c r="AT4539" i="1"/>
  <c r="AV4539" i="1" s="1"/>
  <c r="AT4540" i="1"/>
  <c r="AV4540" i="1" s="1"/>
  <c r="AT4541" i="1"/>
  <c r="AV4541" i="1" s="1"/>
  <c r="AT4542" i="1"/>
  <c r="AV4542" i="1" s="1"/>
  <c r="AT4543" i="1"/>
  <c r="AV4543" i="1" s="1"/>
  <c r="AT4544" i="1"/>
  <c r="AV4544" i="1" s="1"/>
  <c r="AT4545" i="1"/>
  <c r="AV4545" i="1" s="1"/>
  <c r="AT4546" i="1"/>
  <c r="AV4546" i="1" s="1"/>
  <c r="AT4547" i="1"/>
  <c r="AV4547" i="1" s="1"/>
  <c r="AT4548" i="1"/>
  <c r="AV4548" i="1" s="1"/>
  <c r="AT4549" i="1"/>
  <c r="AV4549" i="1" s="1"/>
  <c r="AT4550" i="1"/>
  <c r="AV4550" i="1" s="1"/>
  <c r="AT4551" i="1"/>
  <c r="AV4551" i="1" s="1"/>
  <c r="AT4552" i="1"/>
  <c r="AV4552" i="1" s="1"/>
  <c r="AT4553" i="1"/>
  <c r="AV4553" i="1" s="1"/>
  <c r="AT4554" i="1"/>
  <c r="AV4554" i="1" s="1"/>
  <c r="AT4555" i="1"/>
  <c r="AV4555" i="1" s="1"/>
  <c r="AT4556" i="1"/>
  <c r="AV4556" i="1" s="1"/>
  <c r="AT4557" i="1"/>
  <c r="AV4557" i="1" s="1"/>
  <c r="AT4558" i="1"/>
  <c r="AV4558" i="1" s="1"/>
  <c r="AT4559" i="1"/>
  <c r="AV4559" i="1" s="1"/>
  <c r="AT4560" i="1"/>
  <c r="AV4560" i="1" s="1"/>
  <c r="AT4561" i="1"/>
  <c r="AV4561" i="1" s="1"/>
  <c r="AT4562" i="1"/>
  <c r="AV4562" i="1" s="1"/>
  <c r="AT4563" i="1"/>
  <c r="AV4563" i="1" s="1"/>
  <c r="AT4564" i="1"/>
  <c r="AV4564" i="1" s="1"/>
  <c r="AT4565" i="1"/>
  <c r="AV4565" i="1" s="1"/>
  <c r="AT4566" i="1"/>
  <c r="AV4566" i="1" s="1"/>
  <c r="AT4567" i="1"/>
  <c r="AV4567" i="1" s="1"/>
  <c r="AT4568" i="1"/>
  <c r="AV4568" i="1" s="1"/>
  <c r="AT4569" i="1"/>
  <c r="AV4569" i="1" s="1"/>
  <c r="AT4570" i="1"/>
  <c r="AV4570" i="1" s="1"/>
  <c r="AT4571" i="1"/>
  <c r="AV4571" i="1" s="1"/>
  <c r="AT4572" i="1"/>
  <c r="AV4572" i="1" s="1"/>
  <c r="AT4573" i="1"/>
  <c r="AV4573" i="1" s="1"/>
  <c r="AT4574" i="1"/>
  <c r="AV4574" i="1" s="1"/>
  <c r="AT4575" i="1"/>
  <c r="AV4575" i="1" s="1"/>
  <c r="AT4576" i="1"/>
  <c r="AV4576" i="1" s="1"/>
  <c r="AT4577" i="1"/>
  <c r="AV4577" i="1" s="1"/>
  <c r="AT4578" i="1"/>
  <c r="AV4578" i="1" s="1"/>
  <c r="AT4579" i="1"/>
  <c r="AV4579" i="1" s="1"/>
  <c r="AT4580" i="1"/>
  <c r="AV4580" i="1" s="1"/>
  <c r="AT4581" i="1"/>
  <c r="AV4581" i="1" s="1"/>
  <c r="AT4582" i="1"/>
  <c r="AV4582" i="1" s="1"/>
  <c r="AT4583" i="1"/>
  <c r="AV4583" i="1" s="1"/>
  <c r="AT4584" i="1"/>
  <c r="AV4584" i="1" s="1"/>
  <c r="AT4585" i="1"/>
  <c r="AV4585" i="1" s="1"/>
  <c r="AT4586" i="1"/>
  <c r="AV4586" i="1" s="1"/>
  <c r="AT4587" i="1"/>
  <c r="AV4587" i="1" s="1"/>
  <c r="AT4588" i="1"/>
  <c r="AV4588" i="1" s="1"/>
  <c r="AT4589" i="1"/>
  <c r="AV4589" i="1" s="1"/>
  <c r="AT4590" i="1"/>
  <c r="AV4590" i="1" s="1"/>
  <c r="AT4591" i="1"/>
  <c r="AV4591" i="1" s="1"/>
  <c r="AT4592" i="1"/>
  <c r="AV4592" i="1" s="1"/>
  <c r="AT4593" i="1"/>
  <c r="AV4593" i="1" s="1"/>
  <c r="AT4594" i="1"/>
  <c r="AV4594" i="1" s="1"/>
  <c r="AT4595" i="1"/>
  <c r="AV4595" i="1" s="1"/>
  <c r="AT4596" i="1"/>
  <c r="AV4596" i="1" s="1"/>
  <c r="AT4597" i="1"/>
  <c r="AV4597" i="1" s="1"/>
  <c r="AT4598" i="1"/>
  <c r="AV4598" i="1" s="1"/>
  <c r="AT4599" i="1"/>
  <c r="AV4599" i="1" s="1"/>
  <c r="AT4600" i="1"/>
  <c r="AV4600" i="1" s="1"/>
  <c r="AT4601" i="1"/>
  <c r="AV4601" i="1" s="1"/>
  <c r="AT4602" i="1"/>
  <c r="AV4602" i="1" s="1"/>
  <c r="AT4603" i="1"/>
  <c r="AV4603" i="1" s="1"/>
  <c r="AT4604" i="1"/>
  <c r="AV4604" i="1" s="1"/>
  <c r="AT4605" i="1"/>
  <c r="AV4605" i="1" s="1"/>
  <c r="AT4606" i="1"/>
  <c r="AV4606" i="1" s="1"/>
  <c r="AT4607" i="1"/>
  <c r="AV4607" i="1" s="1"/>
  <c r="AT4608" i="1"/>
  <c r="AV4608" i="1" s="1"/>
  <c r="AT4609" i="1"/>
  <c r="AV4609" i="1" s="1"/>
  <c r="AT4610" i="1"/>
  <c r="AV4610" i="1" s="1"/>
  <c r="AT4611" i="1"/>
  <c r="AV4611" i="1" s="1"/>
  <c r="AT4612" i="1"/>
  <c r="AV4612" i="1" s="1"/>
  <c r="AT4613" i="1"/>
  <c r="AV4613" i="1" s="1"/>
  <c r="AT4614" i="1"/>
  <c r="AV4614" i="1" s="1"/>
  <c r="AT4615" i="1"/>
  <c r="AV4615" i="1" s="1"/>
  <c r="AT4616" i="1"/>
  <c r="AV4616" i="1" s="1"/>
  <c r="AT4617" i="1"/>
  <c r="AV4617" i="1" s="1"/>
  <c r="AT4618" i="1"/>
  <c r="AV4618" i="1" s="1"/>
  <c r="AT4619" i="1"/>
  <c r="AV4619" i="1" s="1"/>
  <c r="AT4620" i="1"/>
  <c r="AV4620" i="1" s="1"/>
  <c r="AT4621" i="1"/>
  <c r="AV4621" i="1" s="1"/>
  <c r="AT4622" i="1"/>
  <c r="AV4622" i="1" s="1"/>
  <c r="AT4623" i="1"/>
  <c r="AV4623" i="1" s="1"/>
  <c r="AT4624" i="1"/>
  <c r="AV4624" i="1" s="1"/>
  <c r="AT4625" i="1"/>
  <c r="AV4625" i="1" s="1"/>
  <c r="AT4626" i="1"/>
  <c r="AV4626" i="1" s="1"/>
  <c r="AT4627" i="1"/>
  <c r="AV4627" i="1" s="1"/>
  <c r="AT4628" i="1"/>
  <c r="AV4628" i="1" s="1"/>
  <c r="AT4629" i="1"/>
  <c r="AV4629" i="1" s="1"/>
  <c r="AT4630" i="1"/>
  <c r="AV4630" i="1" s="1"/>
  <c r="AT4631" i="1"/>
  <c r="AV4631" i="1" s="1"/>
  <c r="AT4632" i="1"/>
  <c r="AV4632" i="1" s="1"/>
  <c r="AT4633" i="1"/>
  <c r="AV4633" i="1" s="1"/>
  <c r="AT4634" i="1"/>
  <c r="AV4634" i="1" s="1"/>
  <c r="AT4635" i="1"/>
  <c r="AV4635" i="1" s="1"/>
  <c r="AT4636" i="1"/>
  <c r="AV4636" i="1" s="1"/>
  <c r="AT4637" i="1"/>
  <c r="AV4637" i="1" s="1"/>
  <c r="AT4638" i="1"/>
  <c r="AV4638" i="1" s="1"/>
  <c r="AT4639" i="1"/>
  <c r="AV4639" i="1" s="1"/>
  <c r="AT4640" i="1"/>
  <c r="AV4640" i="1" s="1"/>
  <c r="AT4641" i="1"/>
  <c r="AV4641" i="1" s="1"/>
  <c r="AT4642" i="1"/>
  <c r="AV4642" i="1" s="1"/>
  <c r="AT4643" i="1"/>
  <c r="AV4643" i="1" s="1"/>
  <c r="AT4644" i="1"/>
  <c r="AV4644" i="1" s="1"/>
  <c r="AT4645" i="1"/>
  <c r="AV4645" i="1" s="1"/>
  <c r="AT4646" i="1"/>
  <c r="AV4646" i="1" s="1"/>
  <c r="AT4647" i="1"/>
  <c r="AV4647" i="1" s="1"/>
  <c r="AT4648" i="1"/>
  <c r="AV4648" i="1" s="1"/>
  <c r="AT4649" i="1"/>
  <c r="AV4649" i="1" s="1"/>
  <c r="AT4650" i="1"/>
  <c r="AV4650" i="1" s="1"/>
  <c r="AT4651" i="1"/>
  <c r="AV4651" i="1" s="1"/>
  <c r="AT4652" i="1"/>
  <c r="AV4652" i="1" s="1"/>
  <c r="AT4653" i="1"/>
  <c r="AV4653" i="1" s="1"/>
  <c r="AT4654" i="1"/>
  <c r="AV4654" i="1" s="1"/>
  <c r="AT4655" i="1"/>
  <c r="AV4655" i="1" s="1"/>
  <c r="AT4656" i="1"/>
  <c r="AV4656" i="1" s="1"/>
  <c r="AT4657" i="1"/>
  <c r="AV4657" i="1" s="1"/>
  <c r="AT4658" i="1"/>
  <c r="AV4658" i="1" s="1"/>
  <c r="AT4659" i="1"/>
  <c r="AV4659" i="1" s="1"/>
  <c r="AT4660" i="1"/>
  <c r="AV4660" i="1" s="1"/>
  <c r="AT4661" i="1"/>
  <c r="AV4661" i="1" s="1"/>
  <c r="AT4662" i="1"/>
  <c r="AV4662" i="1" s="1"/>
  <c r="AT4663" i="1"/>
  <c r="AV4663" i="1" s="1"/>
  <c r="AT4664" i="1"/>
  <c r="AV4664" i="1" s="1"/>
  <c r="AT4665" i="1"/>
  <c r="AV4665" i="1" s="1"/>
  <c r="AT4666" i="1"/>
  <c r="AV4666" i="1" s="1"/>
  <c r="AT4667" i="1"/>
  <c r="AV4667" i="1" s="1"/>
  <c r="AT4668" i="1"/>
  <c r="AV4668" i="1" s="1"/>
  <c r="AT4669" i="1"/>
  <c r="AV4669" i="1" s="1"/>
  <c r="AT4670" i="1"/>
  <c r="AV4670" i="1" s="1"/>
  <c r="AT4671" i="1"/>
  <c r="AV4671" i="1" s="1"/>
  <c r="AT4672" i="1"/>
  <c r="AV4672" i="1" s="1"/>
  <c r="AT4673" i="1"/>
  <c r="AV4673" i="1" s="1"/>
  <c r="AT4674" i="1"/>
  <c r="AV4674" i="1" s="1"/>
  <c r="AT4675" i="1"/>
  <c r="AV4675" i="1" s="1"/>
  <c r="AT4676" i="1"/>
  <c r="AV4676" i="1" s="1"/>
  <c r="AT4677" i="1"/>
  <c r="AV4677" i="1" s="1"/>
  <c r="AT4678" i="1"/>
  <c r="AV4678" i="1" s="1"/>
  <c r="AT4679" i="1"/>
  <c r="AV4679" i="1" s="1"/>
  <c r="AT4680" i="1"/>
  <c r="AV4680" i="1" s="1"/>
  <c r="AT4681" i="1"/>
  <c r="AV4681" i="1" s="1"/>
  <c r="AT4682" i="1"/>
  <c r="AV4682" i="1" s="1"/>
  <c r="AT4683" i="1"/>
  <c r="AV4683" i="1" s="1"/>
  <c r="AT4684" i="1"/>
  <c r="AV4684" i="1" s="1"/>
  <c r="AT4685" i="1"/>
  <c r="AV4685" i="1" s="1"/>
  <c r="AT4686" i="1"/>
  <c r="AV4686" i="1" s="1"/>
  <c r="AT4687" i="1"/>
  <c r="AV4687" i="1" s="1"/>
  <c r="AT4688" i="1"/>
  <c r="AV4688" i="1" s="1"/>
  <c r="AT4689" i="1"/>
  <c r="AV4689" i="1" s="1"/>
  <c r="AT4690" i="1"/>
  <c r="AV4690" i="1" s="1"/>
  <c r="AT4691" i="1"/>
  <c r="AV4691" i="1" s="1"/>
  <c r="AT4692" i="1"/>
  <c r="AV4692" i="1" s="1"/>
  <c r="AT4693" i="1"/>
  <c r="AV4693" i="1" s="1"/>
  <c r="AT4694" i="1"/>
  <c r="AV4694" i="1" s="1"/>
  <c r="AT4695" i="1"/>
  <c r="AV4695" i="1" s="1"/>
  <c r="AT4696" i="1"/>
  <c r="AV4696" i="1" s="1"/>
  <c r="AT4697" i="1"/>
  <c r="AV4697" i="1" s="1"/>
  <c r="AT4698" i="1"/>
  <c r="AV4698" i="1" s="1"/>
  <c r="AT4699" i="1"/>
  <c r="AV4699" i="1" s="1"/>
  <c r="AT4700" i="1"/>
  <c r="AV4700" i="1" s="1"/>
  <c r="AT4701" i="1"/>
  <c r="AV4701" i="1" s="1"/>
  <c r="AT4702" i="1"/>
  <c r="AV4702" i="1" s="1"/>
  <c r="AT4703" i="1"/>
  <c r="AV4703" i="1" s="1"/>
  <c r="AT4704" i="1"/>
  <c r="AV4704" i="1" s="1"/>
  <c r="AT4705" i="1"/>
  <c r="AV4705" i="1" s="1"/>
  <c r="AT4706" i="1"/>
  <c r="AV4706" i="1" s="1"/>
  <c r="AT4707" i="1"/>
  <c r="AV4707" i="1" s="1"/>
  <c r="AT4708" i="1"/>
  <c r="AV4708" i="1" s="1"/>
  <c r="AT4709" i="1"/>
  <c r="AV4709" i="1" s="1"/>
  <c r="AT4710" i="1"/>
  <c r="AV4710" i="1" s="1"/>
  <c r="AT4711" i="1"/>
  <c r="AV4711" i="1" s="1"/>
  <c r="AT4712" i="1"/>
  <c r="AV4712" i="1" s="1"/>
  <c r="AT4713" i="1"/>
  <c r="AV4713" i="1" s="1"/>
  <c r="AT4714" i="1"/>
  <c r="AV4714" i="1" s="1"/>
  <c r="AT4715" i="1"/>
  <c r="AV4715" i="1" s="1"/>
  <c r="AT4716" i="1"/>
  <c r="AV4716" i="1" s="1"/>
  <c r="AT4717" i="1"/>
  <c r="AV4717" i="1" s="1"/>
  <c r="AT4718" i="1"/>
  <c r="AV4718" i="1" s="1"/>
  <c r="AT4719" i="1"/>
  <c r="AV4719" i="1" s="1"/>
  <c r="AT4720" i="1"/>
  <c r="AV4720" i="1" s="1"/>
  <c r="AT4721" i="1"/>
  <c r="AV4721" i="1" s="1"/>
  <c r="AT4722" i="1"/>
  <c r="AV4722" i="1" s="1"/>
  <c r="AT4723" i="1"/>
  <c r="AV4723" i="1" s="1"/>
  <c r="AT4724" i="1"/>
  <c r="AV4724" i="1" s="1"/>
  <c r="AT4725" i="1"/>
  <c r="AV4725" i="1" s="1"/>
  <c r="AT4726" i="1"/>
  <c r="AV4726" i="1" s="1"/>
  <c r="AT4727" i="1"/>
  <c r="AV4727" i="1" s="1"/>
  <c r="AT4728" i="1"/>
  <c r="AV4728" i="1" s="1"/>
  <c r="AT4729" i="1"/>
  <c r="AV4729" i="1" s="1"/>
  <c r="AT4730" i="1"/>
  <c r="AV4730" i="1" s="1"/>
  <c r="AT4731" i="1"/>
  <c r="AV4731" i="1" s="1"/>
  <c r="AT4732" i="1"/>
  <c r="AV4732" i="1" s="1"/>
  <c r="AT4733" i="1"/>
  <c r="AV4733" i="1" s="1"/>
  <c r="AT4734" i="1"/>
  <c r="AV4734" i="1" s="1"/>
  <c r="AT4735" i="1"/>
  <c r="AV4735" i="1" s="1"/>
  <c r="AT4736" i="1"/>
  <c r="AV4736" i="1" s="1"/>
  <c r="AT4737" i="1"/>
  <c r="AV4737" i="1" s="1"/>
  <c r="AT4738" i="1"/>
  <c r="AV4738" i="1" s="1"/>
  <c r="AT4739" i="1"/>
  <c r="AV4739" i="1" s="1"/>
  <c r="AT4740" i="1"/>
  <c r="AV4740" i="1" s="1"/>
  <c r="AT4741" i="1"/>
  <c r="AV4741" i="1" s="1"/>
  <c r="AT4742" i="1"/>
  <c r="AV4742" i="1" s="1"/>
  <c r="AT4743" i="1"/>
  <c r="AV4743" i="1" s="1"/>
  <c r="AT4744" i="1"/>
  <c r="AV4744" i="1" s="1"/>
  <c r="AT4745" i="1"/>
  <c r="AV4745" i="1" s="1"/>
  <c r="AT4746" i="1"/>
  <c r="AV4746" i="1" s="1"/>
  <c r="AT4747" i="1"/>
  <c r="AV4747" i="1" s="1"/>
  <c r="AT4748" i="1"/>
  <c r="AV4748" i="1" s="1"/>
  <c r="AT4749" i="1"/>
  <c r="AV4749" i="1" s="1"/>
  <c r="AT4750" i="1"/>
  <c r="AV4750" i="1" s="1"/>
  <c r="AT4751" i="1"/>
  <c r="AV4751" i="1" s="1"/>
  <c r="AT4752" i="1"/>
  <c r="AV4752" i="1" s="1"/>
  <c r="AT4753" i="1"/>
  <c r="AV4753" i="1" s="1"/>
  <c r="AT4754" i="1"/>
  <c r="AV4754" i="1" s="1"/>
  <c r="AT4755" i="1"/>
  <c r="AV4755" i="1" s="1"/>
  <c r="AT4756" i="1"/>
  <c r="AV4756" i="1" s="1"/>
  <c r="AT4757" i="1"/>
  <c r="AV4757" i="1" s="1"/>
  <c r="AT4758" i="1"/>
  <c r="AV4758" i="1" s="1"/>
  <c r="AT4759" i="1"/>
  <c r="AV4759" i="1" s="1"/>
  <c r="AT4760" i="1"/>
  <c r="AV4760" i="1" s="1"/>
  <c r="AT4761" i="1"/>
  <c r="AV4761" i="1" s="1"/>
  <c r="AT4762" i="1"/>
  <c r="AV4762" i="1" s="1"/>
  <c r="AT4763" i="1"/>
  <c r="AV4763" i="1" s="1"/>
  <c r="AT4764" i="1"/>
  <c r="AV4764" i="1" s="1"/>
  <c r="AT4765" i="1"/>
  <c r="AV4765" i="1" s="1"/>
  <c r="AT4766" i="1"/>
  <c r="AV4766" i="1" s="1"/>
  <c r="AT4767" i="1"/>
  <c r="AV4767" i="1" s="1"/>
  <c r="AT4768" i="1"/>
  <c r="AV4768" i="1" s="1"/>
  <c r="AT4769" i="1"/>
  <c r="AV4769" i="1" s="1"/>
  <c r="AT4770" i="1"/>
  <c r="AV4770" i="1" s="1"/>
  <c r="AT4771" i="1"/>
  <c r="AV4771" i="1" s="1"/>
  <c r="AT4772" i="1"/>
  <c r="AV4772" i="1" s="1"/>
  <c r="AT4773" i="1"/>
  <c r="AV4773" i="1" s="1"/>
  <c r="AT4774" i="1"/>
  <c r="AV4774" i="1" s="1"/>
  <c r="AT4775" i="1"/>
  <c r="AV4775" i="1" s="1"/>
  <c r="AT4776" i="1"/>
  <c r="AV4776" i="1" s="1"/>
  <c r="AT4777" i="1"/>
  <c r="AV4777" i="1" s="1"/>
  <c r="AT4778" i="1"/>
  <c r="AV4778" i="1" s="1"/>
  <c r="AT4779" i="1"/>
  <c r="AV4779" i="1" s="1"/>
  <c r="AT4780" i="1"/>
  <c r="AV4780" i="1" s="1"/>
  <c r="AT4781" i="1"/>
  <c r="AV4781" i="1" s="1"/>
  <c r="AT4782" i="1"/>
  <c r="AV4782" i="1" s="1"/>
  <c r="AT4783" i="1"/>
  <c r="AV4783" i="1" s="1"/>
  <c r="AT4784" i="1"/>
  <c r="AV4784" i="1" s="1"/>
  <c r="AT4785" i="1"/>
  <c r="AV4785" i="1" s="1"/>
  <c r="AT4786" i="1"/>
  <c r="AV4786" i="1" s="1"/>
  <c r="AT4787" i="1"/>
  <c r="AV4787" i="1" s="1"/>
  <c r="AT4788" i="1"/>
  <c r="AV4788" i="1" s="1"/>
  <c r="AT4789" i="1"/>
  <c r="AV4789" i="1" s="1"/>
  <c r="AT4790" i="1"/>
  <c r="AV4790" i="1" s="1"/>
  <c r="AT4791" i="1"/>
  <c r="AV4791" i="1" s="1"/>
  <c r="AT4792" i="1"/>
  <c r="AV4792" i="1" s="1"/>
  <c r="AT4793" i="1"/>
  <c r="AV4793" i="1" s="1"/>
  <c r="AT4794" i="1"/>
  <c r="AV4794" i="1" s="1"/>
  <c r="AT4795" i="1"/>
  <c r="AV4795" i="1" s="1"/>
  <c r="AT4796" i="1"/>
  <c r="AV4796" i="1" s="1"/>
  <c r="AT4797" i="1"/>
  <c r="AV4797" i="1" s="1"/>
  <c r="AT4798" i="1"/>
  <c r="AV4798" i="1" s="1"/>
  <c r="AT4799" i="1"/>
  <c r="AV4799" i="1" s="1"/>
  <c r="AT4800" i="1"/>
  <c r="AV4800" i="1" s="1"/>
  <c r="AT4801" i="1"/>
  <c r="AV4801" i="1" s="1"/>
  <c r="AT4802" i="1"/>
  <c r="AV4802" i="1" s="1"/>
  <c r="AT4803" i="1"/>
  <c r="AV4803" i="1" s="1"/>
  <c r="AT4804" i="1"/>
  <c r="AV4804" i="1" s="1"/>
  <c r="AT4805" i="1"/>
  <c r="AV4805" i="1" s="1"/>
  <c r="AT4806" i="1"/>
  <c r="AV4806" i="1" s="1"/>
  <c r="AT4807" i="1"/>
  <c r="AV4807" i="1" s="1"/>
  <c r="AT4808" i="1"/>
  <c r="AV4808" i="1" s="1"/>
  <c r="AT4809" i="1"/>
  <c r="AV4809" i="1" s="1"/>
  <c r="AT4810" i="1"/>
  <c r="AV4810" i="1" s="1"/>
  <c r="AT4811" i="1"/>
  <c r="AV4811" i="1" s="1"/>
  <c r="AT4812" i="1"/>
  <c r="AV4812" i="1" s="1"/>
  <c r="AT4813" i="1"/>
  <c r="AV4813" i="1" s="1"/>
  <c r="AT4814" i="1"/>
  <c r="AV4814" i="1" s="1"/>
  <c r="AT4815" i="1"/>
  <c r="AV4815" i="1" s="1"/>
  <c r="AT4816" i="1"/>
  <c r="AV4816" i="1" s="1"/>
  <c r="AT4817" i="1"/>
  <c r="AV4817" i="1" s="1"/>
  <c r="AT4818" i="1"/>
  <c r="AV4818" i="1" s="1"/>
  <c r="AT4819" i="1"/>
  <c r="AV4819" i="1" s="1"/>
  <c r="AT4820" i="1"/>
  <c r="AV4820" i="1" s="1"/>
  <c r="AT4821" i="1"/>
  <c r="AV4821" i="1" s="1"/>
  <c r="AT4822" i="1"/>
  <c r="AV4822" i="1" s="1"/>
  <c r="AT4823" i="1"/>
  <c r="AV4823" i="1" s="1"/>
  <c r="AT4824" i="1"/>
  <c r="AV4824" i="1" s="1"/>
  <c r="AT4825" i="1"/>
  <c r="AV4825" i="1" s="1"/>
  <c r="AT4826" i="1"/>
  <c r="AV4826" i="1" s="1"/>
  <c r="AT4827" i="1"/>
  <c r="AV4827" i="1" s="1"/>
  <c r="AT4828" i="1"/>
  <c r="AV4828" i="1" s="1"/>
  <c r="AT4829" i="1"/>
  <c r="AV4829" i="1" s="1"/>
  <c r="AT4830" i="1"/>
  <c r="AV4830" i="1" s="1"/>
  <c r="AT4831" i="1"/>
  <c r="AV4831" i="1" s="1"/>
  <c r="AT4832" i="1"/>
  <c r="AV4832" i="1" s="1"/>
  <c r="AT4833" i="1"/>
  <c r="AV4833" i="1" s="1"/>
  <c r="AT4834" i="1"/>
  <c r="AV4834" i="1" s="1"/>
  <c r="AT4835" i="1"/>
  <c r="AV4835" i="1" s="1"/>
  <c r="AT4836" i="1"/>
  <c r="AV4836" i="1" s="1"/>
  <c r="AT4837" i="1"/>
  <c r="AV4837" i="1" s="1"/>
  <c r="AT4838" i="1"/>
  <c r="AV4838" i="1" s="1"/>
  <c r="AT4839" i="1"/>
  <c r="AV4839" i="1" s="1"/>
  <c r="AT4840" i="1"/>
  <c r="AV4840" i="1" s="1"/>
  <c r="AT4841" i="1"/>
  <c r="AV4841" i="1" s="1"/>
  <c r="AT4842" i="1"/>
  <c r="AV4842" i="1" s="1"/>
  <c r="AT4843" i="1"/>
  <c r="AV4843" i="1" s="1"/>
  <c r="AT4844" i="1"/>
  <c r="AV4844" i="1" s="1"/>
  <c r="AT4845" i="1"/>
  <c r="AV4845" i="1" s="1"/>
  <c r="AT4846" i="1"/>
  <c r="AV4846" i="1" s="1"/>
  <c r="AT4847" i="1"/>
  <c r="AV4847" i="1" s="1"/>
  <c r="AT4848" i="1"/>
  <c r="AV4848" i="1" s="1"/>
  <c r="AT4849" i="1"/>
  <c r="AV4849" i="1" s="1"/>
  <c r="AT4850" i="1"/>
  <c r="AV4850" i="1" s="1"/>
  <c r="AT4851" i="1"/>
  <c r="AV4851" i="1" s="1"/>
  <c r="AT4852" i="1"/>
  <c r="AV4852" i="1" s="1"/>
  <c r="AT4853" i="1"/>
  <c r="AV4853" i="1" s="1"/>
  <c r="AT4854" i="1"/>
  <c r="AV4854" i="1" s="1"/>
  <c r="AT4855" i="1"/>
  <c r="AV4855" i="1" s="1"/>
  <c r="AT4856" i="1"/>
  <c r="AV4856" i="1" s="1"/>
  <c r="AT4857" i="1"/>
  <c r="AV4857" i="1" s="1"/>
  <c r="AT4858" i="1"/>
  <c r="AV4858" i="1" s="1"/>
  <c r="AT4859" i="1"/>
  <c r="AV4859" i="1" s="1"/>
  <c r="AT4860" i="1"/>
  <c r="AV4860" i="1" s="1"/>
  <c r="AT4861" i="1"/>
  <c r="AV4861" i="1" s="1"/>
  <c r="AT4862" i="1"/>
  <c r="AV4862" i="1" s="1"/>
  <c r="AT4863" i="1"/>
  <c r="AV4863" i="1" s="1"/>
  <c r="AT4864" i="1"/>
  <c r="AV4864" i="1" s="1"/>
  <c r="AT4865" i="1"/>
  <c r="AV4865" i="1" s="1"/>
  <c r="AT4866" i="1"/>
  <c r="AV4866" i="1" s="1"/>
  <c r="AT4867" i="1"/>
  <c r="AV4867" i="1" s="1"/>
  <c r="AT4868" i="1"/>
  <c r="AV4868" i="1" s="1"/>
  <c r="AT4869" i="1"/>
  <c r="AV4869" i="1" s="1"/>
  <c r="AT4870" i="1"/>
  <c r="AV4870" i="1" s="1"/>
  <c r="AT4871" i="1"/>
  <c r="AV4871" i="1" s="1"/>
  <c r="AT4872" i="1"/>
  <c r="AV4872" i="1" s="1"/>
  <c r="AT4873" i="1"/>
  <c r="AV4873" i="1" s="1"/>
  <c r="AT4874" i="1"/>
  <c r="AV4874" i="1" s="1"/>
  <c r="AT4875" i="1"/>
  <c r="AV4875" i="1" s="1"/>
  <c r="AT4876" i="1"/>
  <c r="AV4876" i="1" s="1"/>
  <c r="AT4877" i="1"/>
  <c r="AV4877" i="1" s="1"/>
  <c r="AT4878" i="1"/>
  <c r="AV4878" i="1" s="1"/>
  <c r="AT4879" i="1"/>
  <c r="AV4879" i="1" s="1"/>
  <c r="AT4880" i="1"/>
  <c r="AV4880" i="1" s="1"/>
  <c r="AT4881" i="1"/>
  <c r="AV4881" i="1" s="1"/>
  <c r="AT4882" i="1"/>
  <c r="AV4882" i="1" s="1"/>
  <c r="AT4883" i="1"/>
  <c r="AV4883" i="1" s="1"/>
  <c r="AT4884" i="1"/>
  <c r="AV4884" i="1" s="1"/>
  <c r="AT4885" i="1"/>
  <c r="AV4885" i="1" s="1"/>
  <c r="AT4886" i="1"/>
  <c r="AV4886" i="1" s="1"/>
  <c r="AT4887" i="1"/>
  <c r="AV4887" i="1" s="1"/>
  <c r="AT4888" i="1"/>
  <c r="AV4888" i="1" s="1"/>
  <c r="AT4889" i="1"/>
  <c r="AV4889" i="1" s="1"/>
  <c r="AT4890" i="1"/>
  <c r="AV4890" i="1" s="1"/>
  <c r="AT4891" i="1"/>
  <c r="AV4891" i="1" s="1"/>
  <c r="AT4892" i="1"/>
  <c r="AV4892" i="1" s="1"/>
  <c r="AT4893" i="1"/>
  <c r="AV4893" i="1" s="1"/>
  <c r="AT4894" i="1"/>
  <c r="AV4894" i="1" s="1"/>
  <c r="AT4895" i="1"/>
  <c r="AV4895" i="1" s="1"/>
  <c r="AT4896" i="1"/>
  <c r="AV4896" i="1" s="1"/>
  <c r="AT4897" i="1"/>
  <c r="AV4897" i="1" s="1"/>
  <c r="AT4898" i="1"/>
  <c r="AV4898" i="1" s="1"/>
  <c r="AT4899" i="1"/>
  <c r="AV4899" i="1" s="1"/>
  <c r="AT4900" i="1"/>
  <c r="AV4900" i="1" s="1"/>
  <c r="AT4901" i="1"/>
  <c r="AV4901" i="1" s="1"/>
  <c r="AT4902" i="1"/>
  <c r="AV4902" i="1" s="1"/>
  <c r="AT4903" i="1"/>
  <c r="AV4903" i="1" s="1"/>
  <c r="AT4904" i="1"/>
  <c r="AV4904" i="1" s="1"/>
  <c r="AT4905" i="1"/>
  <c r="AV4905" i="1" s="1"/>
  <c r="AT4906" i="1"/>
  <c r="AV4906" i="1" s="1"/>
  <c r="AT4907" i="1"/>
  <c r="AV4907" i="1" s="1"/>
  <c r="AT4908" i="1"/>
  <c r="AV4908" i="1" s="1"/>
  <c r="AT4909" i="1"/>
  <c r="AV4909" i="1" s="1"/>
  <c r="AT4910" i="1"/>
  <c r="AV4910" i="1" s="1"/>
  <c r="AT4911" i="1"/>
  <c r="AV4911" i="1" s="1"/>
  <c r="AT4912" i="1"/>
  <c r="AV4912" i="1" s="1"/>
  <c r="AT4913" i="1"/>
  <c r="AV4913" i="1" s="1"/>
  <c r="AT4914" i="1"/>
  <c r="AV4914" i="1" s="1"/>
  <c r="AT4915" i="1"/>
  <c r="AV4915" i="1" s="1"/>
  <c r="AT4916" i="1"/>
  <c r="AV4916" i="1" s="1"/>
  <c r="AT4917" i="1"/>
  <c r="AV4917" i="1" s="1"/>
  <c r="AT4918" i="1"/>
  <c r="AV4918" i="1" s="1"/>
  <c r="AT4919" i="1"/>
  <c r="AV4919" i="1" s="1"/>
  <c r="AT4920" i="1"/>
  <c r="AV4920" i="1" s="1"/>
  <c r="AT4921" i="1"/>
  <c r="AV4921" i="1" s="1"/>
  <c r="AT4922" i="1"/>
  <c r="AV4922" i="1" s="1"/>
  <c r="AT4923" i="1"/>
  <c r="AV4923" i="1" s="1"/>
  <c r="AT4924" i="1"/>
  <c r="AV4924" i="1" s="1"/>
  <c r="AT4925" i="1"/>
  <c r="AV4925" i="1" s="1"/>
  <c r="AT4926" i="1"/>
  <c r="AV4926" i="1" s="1"/>
  <c r="AT4927" i="1"/>
  <c r="AV4927" i="1" s="1"/>
  <c r="AT4928" i="1"/>
  <c r="AV4928" i="1" s="1"/>
  <c r="AT4929" i="1"/>
  <c r="AV4929" i="1" s="1"/>
  <c r="AT4930" i="1"/>
  <c r="AV4930" i="1" s="1"/>
  <c r="AT4931" i="1"/>
  <c r="AV4931" i="1" s="1"/>
  <c r="AT4932" i="1"/>
  <c r="AV4932" i="1" s="1"/>
  <c r="AT4933" i="1"/>
  <c r="AV4933" i="1" s="1"/>
  <c r="AT4934" i="1"/>
  <c r="AV4934" i="1" s="1"/>
  <c r="AT4935" i="1"/>
  <c r="AV4935" i="1" s="1"/>
  <c r="AT4936" i="1"/>
  <c r="AV4936" i="1" s="1"/>
  <c r="AT4937" i="1"/>
  <c r="AV4937" i="1" s="1"/>
  <c r="AT4938" i="1"/>
  <c r="AV4938" i="1" s="1"/>
  <c r="AT4939" i="1"/>
  <c r="AV4939" i="1" s="1"/>
  <c r="AT4940" i="1"/>
  <c r="AV4940" i="1" s="1"/>
  <c r="AT4941" i="1"/>
  <c r="AV4941" i="1" s="1"/>
  <c r="AT4942" i="1"/>
  <c r="AV4942" i="1" s="1"/>
  <c r="AT4943" i="1"/>
  <c r="AV4943" i="1" s="1"/>
  <c r="AT4944" i="1"/>
  <c r="AV4944" i="1" s="1"/>
  <c r="AT4945" i="1"/>
  <c r="AV4945" i="1" s="1"/>
  <c r="AT4946" i="1"/>
  <c r="AV4946" i="1" s="1"/>
  <c r="AT4947" i="1"/>
  <c r="AV4947" i="1" s="1"/>
  <c r="AT4948" i="1"/>
  <c r="AV4948" i="1" s="1"/>
  <c r="AT4949" i="1"/>
  <c r="AV4949" i="1" s="1"/>
  <c r="AT4950" i="1"/>
  <c r="AV4950" i="1" s="1"/>
  <c r="AT4951" i="1"/>
  <c r="AV4951" i="1" s="1"/>
  <c r="AT4952" i="1"/>
  <c r="AV4952" i="1" s="1"/>
  <c r="AT4953" i="1"/>
  <c r="AV4953" i="1" s="1"/>
  <c r="AT4954" i="1"/>
  <c r="AV4954" i="1" s="1"/>
  <c r="AT4955" i="1"/>
  <c r="AV4955" i="1" s="1"/>
  <c r="AT4956" i="1"/>
  <c r="AV4956" i="1" s="1"/>
  <c r="AT4957" i="1"/>
  <c r="AV4957" i="1" s="1"/>
  <c r="AT4958" i="1"/>
  <c r="AV4958" i="1" s="1"/>
  <c r="AT4959" i="1"/>
  <c r="AV4959" i="1" s="1"/>
  <c r="AT4960" i="1"/>
  <c r="AV4960" i="1" s="1"/>
  <c r="AT4961" i="1"/>
  <c r="AV4961" i="1" s="1"/>
  <c r="AT4962" i="1"/>
  <c r="AV4962" i="1" s="1"/>
  <c r="AT4963" i="1"/>
  <c r="AV4963" i="1" s="1"/>
  <c r="AT4964" i="1"/>
  <c r="AV4964" i="1" s="1"/>
  <c r="AT4965" i="1"/>
  <c r="AV4965" i="1" s="1"/>
  <c r="AT4966" i="1"/>
  <c r="AV4966" i="1" s="1"/>
  <c r="AT4967" i="1"/>
  <c r="AV4967" i="1" s="1"/>
  <c r="AT4968" i="1"/>
  <c r="AV4968" i="1" s="1"/>
  <c r="AT4969" i="1"/>
  <c r="AV4969" i="1" s="1"/>
  <c r="AT4970" i="1"/>
  <c r="AV4970" i="1" s="1"/>
  <c r="AT4971" i="1"/>
  <c r="AV4971" i="1" s="1"/>
  <c r="AT4972" i="1"/>
  <c r="AV4972" i="1" s="1"/>
  <c r="AT4973" i="1"/>
  <c r="AV4973" i="1" s="1"/>
  <c r="AT4974" i="1"/>
  <c r="AV4974" i="1" s="1"/>
  <c r="AT4975" i="1"/>
  <c r="AV4975" i="1" s="1"/>
  <c r="AT4976" i="1"/>
  <c r="AV4976" i="1" s="1"/>
  <c r="AT4977" i="1"/>
  <c r="AV4977" i="1" s="1"/>
  <c r="AT4978" i="1"/>
  <c r="AV4978" i="1" s="1"/>
  <c r="AT4979" i="1"/>
  <c r="AV4979" i="1" s="1"/>
  <c r="AT4980" i="1"/>
  <c r="AV4980" i="1" s="1"/>
  <c r="AT4981" i="1"/>
  <c r="AV4981" i="1" s="1"/>
  <c r="AT4982" i="1"/>
  <c r="AV4982" i="1" s="1"/>
  <c r="AT4983" i="1"/>
  <c r="AV4983" i="1" s="1"/>
  <c r="AT4984" i="1"/>
  <c r="AV4984" i="1" s="1"/>
  <c r="AT4985" i="1"/>
  <c r="AV4985" i="1" s="1"/>
  <c r="AT4986" i="1"/>
  <c r="AV4986" i="1" s="1"/>
  <c r="AT4987" i="1"/>
  <c r="AV4987" i="1" s="1"/>
  <c r="AT4988" i="1"/>
  <c r="AV4988" i="1" s="1"/>
  <c r="AT4989" i="1"/>
  <c r="AV4989" i="1" s="1"/>
  <c r="AT4990" i="1"/>
  <c r="AV4990" i="1" s="1"/>
  <c r="AT4991" i="1"/>
  <c r="AV4991" i="1" s="1"/>
  <c r="AT4992" i="1"/>
  <c r="AV4992" i="1" s="1"/>
  <c r="AT4993" i="1"/>
  <c r="AV4993" i="1" s="1"/>
  <c r="AT4994" i="1"/>
  <c r="AV4994" i="1" s="1"/>
  <c r="AT4995" i="1"/>
  <c r="AV4995" i="1" s="1"/>
  <c r="AT4996" i="1"/>
  <c r="AV4996" i="1" s="1"/>
  <c r="AT4997" i="1"/>
  <c r="AV4997" i="1" s="1"/>
  <c r="AT4998" i="1"/>
  <c r="AV4998" i="1" s="1"/>
  <c r="AT4999" i="1"/>
  <c r="AV4999" i="1" s="1"/>
  <c r="AT5000" i="1"/>
  <c r="AV5000" i="1" s="1"/>
  <c r="AT5001" i="1"/>
  <c r="AV5001" i="1" s="1"/>
  <c r="AT5002" i="1"/>
  <c r="AV5002" i="1" s="1"/>
  <c r="AT5003" i="1"/>
  <c r="AV5003" i="1" s="1"/>
  <c r="AT5004" i="1"/>
  <c r="AV5004" i="1" s="1"/>
  <c r="AT5005" i="1"/>
  <c r="AV5005" i="1" s="1"/>
  <c r="AT5006" i="1"/>
  <c r="AV5006" i="1" s="1"/>
  <c r="AT5007" i="1"/>
  <c r="AV5007" i="1" s="1"/>
  <c r="AT5008" i="1"/>
  <c r="AV5008" i="1" s="1"/>
  <c r="AT5009" i="1"/>
  <c r="AV5009" i="1" s="1"/>
  <c r="AT5010" i="1"/>
  <c r="AV5010" i="1" s="1"/>
  <c r="AT5011" i="1"/>
  <c r="AV5011" i="1" s="1"/>
  <c r="AT5012" i="1"/>
  <c r="AV5012" i="1" s="1"/>
  <c r="AT5013" i="1"/>
  <c r="AV5013" i="1" s="1"/>
  <c r="AT5014" i="1"/>
  <c r="AV5014" i="1" s="1"/>
  <c r="AT5015" i="1"/>
  <c r="AV5015" i="1" s="1"/>
  <c r="AT5016" i="1"/>
  <c r="AV5016" i="1" s="1"/>
  <c r="AT5017" i="1"/>
  <c r="AV5017" i="1" s="1"/>
  <c r="AT5018" i="1"/>
  <c r="AV5018" i="1" s="1"/>
  <c r="AT5019" i="1"/>
  <c r="AV5019" i="1" s="1"/>
  <c r="AT5020" i="1"/>
  <c r="AV5020" i="1" s="1"/>
  <c r="AT5021" i="1"/>
  <c r="AV5021" i="1" s="1"/>
  <c r="AT5022" i="1"/>
  <c r="AV5022" i="1" s="1"/>
  <c r="AT5023" i="1"/>
  <c r="AV5023" i="1" s="1"/>
  <c r="AT5024" i="1"/>
  <c r="AV5024" i="1" s="1"/>
  <c r="AT5025" i="1"/>
  <c r="AV5025" i="1" s="1"/>
  <c r="AT5026" i="1"/>
  <c r="AV5026" i="1" s="1"/>
  <c r="AT5027" i="1"/>
  <c r="AV5027" i="1" s="1"/>
  <c r="AT5028" i="1"/>
  <c r="AV5028" i="1" s="1"/>
  <c r="AT5029" i="1"/>
  <c r="AV5029" i="1" s="1"/>
  <c r="AT5030" i="1"/>
  <c r="AV5030" i="1" s="1"/>
  <c r="AT5031" i="1"/>
  <c r="AV5031" i="1" s="1"/>
  <c r="AT5032" i="1"/>
  <c r="AV5032" i="1" s="1"/>
  <c r="AT5033" i="1"/>
  <c r="AV5033" i="1" s="1"/>
  <c r="AT5034" i="1"/>
  <c r="AV5034" i="1" s="1"/>
  <c r="AT5035" i="1"/>
  <c r="AV5035" i="1" s="1"/>
  <c r="AT5036" i="1"/>
  <c r="AV5036" i="1" s="1"/>
  <c r="AT5037" i="1"/>
  <c r="AV5037" i="1" s="1"/>
  <c r="AT5038" i="1"/>
  <c r="AV5038" i="1" s="1"/>
  <c r="AT5039" i="1"/>
  <c r="AV5039" i="1" s="1"/>
  <c r="AT5040" i="1"/>
  <c r="AV5040" i="1" s="1"/>
  <c r="AT5041" i="1"/>
  <c r="AV5041" i="1" s="1"/>
  <c r="AT5042" i="1"/>
  <c r="AV5042" i="1" s="1"/>
  <c r="AT5043" i="1"/>
  <c r="AV5043" i="1" s="1"/>
  <c r="AT5044" i="1"/>
  <c r="AV5044" i="1" s="1"/>
  <c r="AT5045" i="1"/>
  <c r="AV5045" i="1" s="1"/>
  <c r="AT5046" i="1"/>
  <c r="AV5046" i="1" s="1"/>
  <c r="AT5047" i="1"/>
  <c r="AV5047" i="1" s="1"/>
  <c r="AT5048" i="1"/>
  <c r="AV5048" i="1" s="1"/>
  <c r="AT5049" i="1"/>
  <c r="AV5049" i="1" s="1"/>
  <c r="AT5050" i="1"/>
  <c r="AV5050" i="1" s="1"/>
  <c r="AT5051" i="1"/>
  <c r="AV5051" i="1" s="1"/>
  <c r="AT5052" i="1"/>
  <c r="AV5052" i="1" s="1"/>
  <c r="AT5053" i="1"/>
  <c r="AV5053" i="1" s="1"/>
  <c r="AT5054" i="1"/>
  <c r="AV5054" i="1" s="1"/>
  <c r="AT5055" i="1"/>
  <c r="AV5055" i="1" s="1"/>
  <c r="AT5056" i="1"/>
  <c r="AV5056" i="1" s="1"/>
  <c r="AT5057" i="1"/>
  <c r="AV5057" i="1" s="1"/>
  <c r="AT5058" i="1"/>
  <c r="AV5058" i="1" s="1"/>
  <c r="AT5059" i="1"/>
  <c r="AV5059" i="1" s="1"/>
  <c r="AT5060" i="1"/>
  <c r="AV5060" i="1" s="1"/>
  <c r="AT5061" i="1"/>
  <c r="AV5061" i="1" s="1"/>
  <c r="AT5062" i="1"/>
  <c r="AV5062" i="1" s="1"/>
  <c r="AT5063" i="1"/>
  <c r="AV5063" i="1" s="1"/>
  <c r="AT5064" i="1"/>
  <c r="AV5064" i="1" s="1"/>
  <c r="AT5065" i="1"/>
  <c r="AV5065" i="1" s="1"/>
  <c r="AT5066" i="1"/>
  <c r="AV5066" i="1" s="1"/>
  <c r="AT5067" i="1"/>
  <c r="AV5067" i="1" s="1"/>
  <c r="AT5068" i="1"/>
  <c r="AV5068" i="1" s="1"/>
  <c r="AT5069" i="1"/>
  <c r="AV5069" i="1" s="1"/>
  <c r="AT5070" i="1"/>
  <c r="AV5070" i="1" s="1"/>
  <c r="AT5071" i="1"/>
  <c r="AV5071" i="1" s="1"/>
  <c r="AT5072" i="1"/>
  <c r="AV5072" i="1" s="1"/>
  <c r="AT5073" i="1"/>
  <c r="AV5073" i="1" s="1"/>
  <c r="AT5074" i="1"/>
  <c r="AV5074" i="1" s="1"/>
  <c r="AT5075" i="1"/>
  <c r="AV5075" i="1" s="1"/>
  <c r="AT5076" i="1"/>
  <c r="AV5076" i="1" s="1"/>
  <c r="AT5077" i="1"/>
  <c r="AV5077" i="1" s="1"/>
  <c r="AT5078" i="1"/>
  <c r="AV5078" i="1" s="1"/>
  <c r="AT5079" i="1"/>
  <c r="AV5079" i="1" s="1"/>
  <c r="AT5080" i="1"/>
  <c r="AV5080" i="1" s="1"/>
  <c r="AT5081" i="1"/>
  <c r="AV5081" i="1" s="1"/>
  <c r="AT5082" i="1"/>
  <c r="AV5082" i="1" s="1"/>
  <c r="AT5083" i="1"/>
  <c r="AV5083" i="1" s="1"/>
  <c r="AT5084" i="1"/>
  <c r="AV5084" i="1" s="1"/>
  <c r="AT5085" i="1"/>
  <c r="AV5085" i="1" s="1"/>
  <c r="AT5086" i="1"/>
  <c r="AV5086" i="1" s="1"/>
  <c r="AT5087" i="1"/>
  <c r="AV5087" i="1" s="1"/>
  <c r="AT5088" i="1"/>
  <c r="AV5088" i="1" s="1"/>
  <c r="AT5089" i="1"/>
  <c r="AV5089" i="1" s="1"/>
  <c r="AT5090" i="1"/>
  <c r="AV5090" i="1" s="1"/>
  <c r="AT5091" i="1"/>
  <c r="AV5091" i="1" s="1"/>
  <c r="AT5092" i="1"/>
  <c r="AV5092" i="1" s="1"/>
  <c r="AT5093" i="1"/>
  <c r="AV5093" i="1" s="1"/>
  <c r="AT5094" i="1"/>
  <c r="AV5094" i="1" s="1"/>
  <c r="AT5095" i="1"/>
  <c r="AV5095" i="1" s="1"/>
  <c r="AT5096" i="1"/>
  <c r="AV5096" i="1" s="1"/>
  <c r="AT5097" i="1"/>
  <c r="AV5097" i="1" s="1"/>
  <c r="AT5098" i="1"/>
  <c r="AV5098" i="1" s="1"/>
  <c r="AT5099" i="1"/>
  <c r="AV5099" i="1" s="1"/>
  <c r="AT5100" i="1"/>
  <c r="AV5100" i="1" s="1"/>
  <c r="AT5101" i="1"/>
  <c r="AV5101" i="1" s="1"/>
  <c r="AT5102" i="1"/>
  <c r="AV5102" i="1" s="1"/>
  <c r="AT5103" i="1"/>
  <c r="AV5103" i="1" s="1"/>
  <c r="AT5104" i="1"/>
  <c r="AV5104" i="1" s="1"/>
  <c r="AT5105" i="1"/>
  <c r="AV5105" i="1" s="1"/>
  <c r="AT5106" i="1"/>
  <c r="AV5106" i="1" s="1"/>
  <c r="AT5107" i="1"/>
  <c r="AV5107" i="1" s="1"/>
  <c r="AT5108" i="1"/>
  <c r="AV5108" i="1" s="1"/>
  <c r="AT5109" i="1"/>
  <c r="AV5109" i="1" s="1"/>
  <c r="AT5110" i="1"/>
  <c r="AV5110" i="1" s="1"/>
  <c r="AT5111" i="1"/>
  <c r="AV5111" i="1" s="1"/>
  <c r="AT5112" i="1"/>
  <c r="AV5112" i="1" s="1"/>
  <c r="AT5113" i="1"/>
  <c r="AV5113" i="1" s="1"/>
  <c r="AT5114" i="1"/>
  <c r="AV5114" i="1" s="1"/>
  <c r="AT5115" i="1"/>
  <c r="AV5115" i="1" s="1"/>
  <c r="AT5116" i="1"/>
  <c r="AV5116" i="1" s="1"/>
  <c r="AT5117" i="1"/>
  <c r="AV5117" i="1" s="1"/>
  <c r="AT5118" i="1"/>
  <c r="AV5118" i="1" s="1"/>
  <c r="AT5119" i="1"/>
  <c r="AV5119" i="1" s="1"/>
  <c r="AT5120" i="1"/>
  <c r="AV5120" i="1" s="1"/>
  <c r="AT5121" i="1"/>
  <c r="AV5121" i="1" s="1"/>
  <c r="AT5122" i="1"/>
  <c r="AV5122" i="1" s="1"/>
  <c r="AT5123" i="1"/>
  <c r="AV5123" i="1" s="1"/>
  <c r="AT5124" i="1"/>
  <c r="AV5124" i="1" s="1"/>
  <c r="AT5125" i="1"/>
  <c r="AV5125" i="1" s="1"/>
  <c r="AT5126" i="1"/>
  <c r="AV5126" i="1" s="1"/>
  <c r="AT5127" i="1"/>
  <c r="AV5127" i="1" s="1"/>
  <c r="AT5128" i="1"/>
  <c r="AV5128" i="1" s="1"/>
  <c r="AT5129" i="1"/>
  <c r="AV5129" i="1" s="1"/>
  <c r="AT5130" i="1"/>
  <c r="AV5130" i="1" s="1"/>
  <c r="AT5131" i="1"/>
  <c r="AV5131" i="1" s="1"/>
  <c r="AT5132" i="1"/>
  <c r="AV5132" i="1" s="1"/>
  <c r="AT5133" i="1"/>
  <c r="AV5133" i="1" s="1"/>
  <c r="AT5134" i="1"/>
  <c r="AV5134" i="1" s="1"/>
  <c r="AT5135" i="1"/>
  <c r="AV5135" i="1" s="1"/>
  <c r="AT5136" i="1"/>
  <c r="AV5136" i="1" s="1"/>
  <c r="AT5137" i="1"/>
  <c r="AV5137" i="1" s="1"/>
  <c r="AT5138" i="1"/>
  <c r="AV5138" i="1" s="1"/>
  <c r="AT5139" i="1"/>
  <c r="AV5139" i="1" s="1"/>
  <c r="AT5140" i="1"/>
  <c r="AV5140" i="1" s="1"/>
  <c r="AT5141" i="1"/>
  <c r="AV5141" i="1" s="1"/>
  <c r="AT5142" i="1"/>
  <c r="AV5142" i="1" s="1"/>
  <c r="AT5143" i="1"/>
  <c r="AV5143" i="1" s="1"/>
  <c r="AT5144" i="1"/>
  <c r="AV5144" i="1" s="1"/>
  <c r="AT5145" i="1"/>
  <c r="AV5145" i="1" s="1"/>
  <c r="AT5146" i="1"/>
  <c r="AV5146" i="1" s="1"/>
  <c r="AT5147" i="1"/>
  <c r="AV5147" i="1" s="1"/>
  <c r="AT5148" i="1"/>
  <c r="AV5148" i="1" s="1"/>
  <c r="AT5149" i="1"/>
  <c r="AV5149" i="1" s="1"/>
  <c r="AT5150" i="1"/>
  <c r="AV5150" i="1" s="1"/>
  <c r="AT5151" i="1"/>
  <c r="AV5151" i="1" s="1"/>
  <c r="AT5152" i="1"/>
  <c r="AV5152" i="1" s="1"/>
  <c r="AT5153" i="1"/>
  <c r="AV5153" i="1" s="1"/>
  <c r="AT5154" i="1"/>
  <c r="AV5154" i="1" s="1"/>
  <c r="AT5155" i="1"/>
  <c r="AV5155" i="1" s="1"/>
  <c r="AT5156" i="1"/>
  <c r="AV5156" i="1" s="1"/>
  <c r="AT5157" i="1"/>
  <c r="AV5157" i="1" s="1"/>
  <c r="AT5158" i="1"/>
  <c r="AV5158" i="1" s="1"/>
  <c r="AT5159" i="1"/>
  <c r="AV5159" i="1" s="1"/>
  <c r="AT5160" i="1"/>
  <c r="AV5160" i="1" s="1"/>
  <c r="AT5161" i="1"/>
  <c r="AV5161" i="1" s="1"/>
  <c r="AT5162" i="1"/>
  <c r="AV5162" i="1" s="1"/>
  <c r="AT5163" i="1"/>
  <c r="AV5163" i="1" s="1"/>
  <c r="AT5164" i="1"/>
  <c r="AV5164" i="1" s="1"/>
  <c r="AT5165" i="1"/>
  <c r="AV5165" i="1" s="1"/>
  <c r="AT5166" i="1"/>
  <c r="AV5166" i="1" s="1"/>
  <c r="AT5167" i="1"/>
  <c r="AV5167" i="1" s="1"/>
  <c r="AT5168" i="1"/>
  <c r="AV5168" i="1" s="1"/>
  <c r="AT5169" i="1"/>
  <c r="AV5169" i="1" s="1"/>
  <c r="AT5170" i="1"/>
  <c r="AV5170" i="1" s="1"/>
  <c r="AT5171" i="1"/>
  <c r="AV5171" i="1" s="1"/>
  <c r="AT5172" i="1"/>
  <c r="AV5172" i="1" s="1"/>
  <c r="AT5173" i="1"/>
  <c r="AV5173" i="1" s="1"/>
  <c r="AT5174" i="1"/>
  <c r="AV5174" i="1" s="1"/>
  <c r="AT5175" i="1"/>
  <c r="AV5175" i="1" s="1"/>
  <c r="AT5176" i="1"/>
  <c r="AV5176" i="1" s="1"/>
  <c r="AT5177" i="1"/>
  <c r="AV5177" i="1" s="1"/>
  <c r="AT5178" i="1"/>
  <c r="AV5178" i="1" s="1"/>
  <c r="AT5179" i="1"/>
  <c r="AV5179" i="1" s="1"/>
  <c r="AT5180" i="1"/>
  <c r="AV5180" i="1" s="1"/>
  <c r="AT5181" i="1"/>
  <c r="AV5181" i="1" s="1"/>
  <c r="AT5182" i="1"/>
  <c r="AV5182" i="1" s="1"/>
  <c r="AT5183" i="1"/>
  <c r="AV5183" i="1" s="1"/>
  <c r="AT5184" i="1"/>
  <c r="AV5184" i="1" s="1"/>
  <c r="AT5185" i="1"/>
  <c r="AV5185" i="1" s="1"/>
  <c r="AT5186" i="1"/>
  <c r="AV5186" i="1" s="1"/>
  <c r="AT5187" i="1"/>
  <c r="AV5187" i="1" s="1"/>
  <c r="AT5188" i="1"/>
  <c r="AV5188" i="1" s="1"/>
  <c r="AT5189" i="1"/>
  <c r="AV5189" i="1" s="1"/>
  <c r="AT5190" i="1"/>
  <c r="AV5190" i="1" s="1"/>
  <c r="AT5191" i="1"/>
  <c r="AV5191" i="1" s="1"/>
  <c r="AT5192" i="1"/>
  <c r="AV5192" i="1" s="1"/>
  <c r="AT5193" i="1"/>
  <c r="AV5193" i="1" s="1"/>
  <c r="AT5194" i="1"/>
  <c r="AV5194" i="1" s="1"/>
  <c r="AT5195" i="1"/>
  <c r="AV5195" i="1" s="1"/>
  <c r="AT5196" i="1"/>
  <c r="AV5196" i="1" s="1"/>
  <c r="AT5197" i="1"/>
  <c r="AV5197" i="1" s="1"/>
  <c r="AT5198" i="1"/>
  <c r="AV5198" i="1" s="1"/>
  <c r="AT5199" i="1"/>
  <c r="AV5199" i="1" s="1"/>
  <c r="AT5200" i="1"/>
  <c r="AV5200" i="1" s="1"/>
  <c r="AT5201" i="1"/>
  <c r="AV5201" i="1" s="1"/>
  <c r="AT5202" i="1"/>
  <c r="AV5202" i="1" s="1"/>
  <c r="AT5203" i="1"/>
  <c r="AV5203" i="1" s="1"/>
  <c r="AT5204" i="1"/>
  <c r="AV5204" i="1" s="1"/>
  <c r="AT5205" i="1"/>
  <c r="AV5205" i="1" s="1"/>
  <c r="AT5206" i="1"/>
  <c r="AV5206" i="1" s="1"/>
  <c r="AT5207" i="1"/>
  <c r="AV5207" i="1" s="1"/>
  <c r="AT5208" i="1"/>
  <c r="AV5208" i="1" s="1"/>
  <c r="AT5209" i="1"/>
  <c r="AV5209" i="1" s="1"/>
  <c r="AT5210" i="1"/>
  <c r="AV5210" i="1" s="1"/>
  <c r="AT5211" i="1"/>
  <c r="AV5211" i="1" s="1"/>
  <c r="AT5212" i="1"/>
  <c r="AV5212" i="1" s="1"/>
  <c r="AT5213" i="1"/>
  <c r="AV5213" i="1" s="1"/>
  <c r="AT5214" i="1"/>
  <c r="AV5214" i="1" s="1"/>
  <c r="AT5215" i="1"/>
  <c r="AV5215" i="1" s="1"/>
  <c r="AT5216" i="1"/>
  <c r="AV5216" i="1" s="1"/>
  <c r="AT5217" i="1"/>
  <c r="AV5217" i="1" s="1"/>
  <c r="AT5218" i="1"/>
  <c r="AV5218" i="1" s="1"/>
  <c r="AT5219" i="1"/>
  <c r="AV5219" i="1" s="1"/>
  <c r="AT5220" i="1"/>
  <c r="AV5220" i="1" s="1"/>
  <c r="AT5221" i="1"/>
  <c r="AV5221" i="1" s="1"/>
  <c r="AT5222" i="1"/>
  <c r="AV5222" i="1" s="1"/>
  <c r="AT5223" i="1"/>
  <c r="AV5223" i="1" s="1"/>
  <c r="AT5224" i="1"/>
  <c r="AV5224" i="1" s="1"/>
  <c r="AT5225" i="1"/>
  <c r="AV5225" i="1" s="1"/>
  <c r="AT5226" i="1"/>
  <c r="AV5226" i="1" s="1"/>
  <c r="AT5227" i="1"/>
  <c r="AV5227" i="1" s="1"/>
  <c r="AT5228" i="1"/>
  <c r="AV5228" i="1" s="1"/>
  <c r="AT5229" i="1"/>
  <c r="AV5229" i="1" s="1"/>
  <c r="AT5230" i="1"/>
  <c r="AV5230" i="1" s="1"/>
  <c r="AT5231" i="1"/>
  <c r="AV5231" i="1" s="1"/>
  <c r="AT5232" i="1"/>
  <c r="AV5232" i="1" s="1"/>
  <c r="AT5233" i="1"/>
  <c r="AV5233" i="1" s="1"/>
  <c r="AT5234" i="1"/>
  <c r="AV5234" i="1" s="1"/>
  <c r="AT5235" i="1"/>
  <c r="AV5235" i="1" s="1"/>
  <c r="AT5236" i="1"/>
  <c r="AV5236" i="1" s="1"/>
  <c r="AT5237" i="1"/>
  <c r="AV5237" i="1" s="1"/>
  <c r="AT5238" i="1"/>
  <c r="AV5238" i="1" s="1"/>
  <c r="AT5239" i="1"/>
  <c r="AV5239" i="1" s="1"/>
  <c r="AT5240" i="1"/>
  <c r="AV5240" i="1" s="1"/>
  <c r="AT5241" i="1"/>
  <c r="AV5241" i="1" s="1"/>
  <c r="AT5242" i="1"/>
  <c r="AV5242" i="1" s="1"/>
  <c r="AT5243" i="1"/>
  <c r="AV5243" i="1" s="1"/>
  <c r="AT5244" i="1"/>
  <c r="AV5244" i="1" s="1"/>
  <c r="AT5245" i="1"/>
  <c r="AV5245" i="1" s="1"/>
  <c r="AT5246" i="1"/>
  <c r="AV5246" i="1" s="1"/>
  <c r="AT5247" i="1"/>
  <c r="AV5247" i="1" s="1"/>
  <c r="AT5248" i="1"/>
  <c r="AV5248" i="1" s="1"/>
  <c r="AT5249" i="1"/>
  <c r="AV5249" i="1" s="1"/>
  <c r="AT5250" i="1"/>
  <c r="AV5250" i="1" s="1"/>
  <c r="AT5251" i="1"/>
  <c r="AV5251" i="1" s="1"/>
  <c r="AT5252" i="1"/>
  <c r="AV5252" i="1" s="1"/>
  <c r="AT5253" i="1"/>
  <c r="AV5253" i="1" s="1"/>
  <c r="AT5254" i="1"/>
  <c r="AV5254" i="1" s="1"/>
  <c r="AT5255" i="1"/>
  <c r="AV5255" i="1" s="1"/>
  <c r="AT5256" i="1"/>
  <c r="AV5256" i="1" s="1"/>
  <c r="AT5257" i="1"/>
  <c r="AV5257" i="1" s="1"/>
  <c r="AT5258" i="1"/>
  <c r="AV5258" i="1" s="1"/>
  <c r="AT5259" i="1"/>
  <c r="AV5259" i="1" s="1"/>
  <c r="AT5260" i="1"/>
  <c r="AV5260" i="1" s="1"/>
  <c r="AT5261" i="1"/>
  <c r="AV5261" i="1" s="1"/>
  <c r="AT5262" i="1"/>
  <c r="AV5262" i="1" s="1"/>
  <c r="AT5263" i="1"/>
  <c r="AV5263" i="1" s="1"/>
  <c r="AT5264" i="1"/>
  <c r="AV5264" i="1" s="1"/>
  <c r="AT5265" i="1"/>
  <c r="AV5265" i="1" s="1"/>
  <c r="AT5266" i="1"/>
  <c r="AV5266" i="1" s="1"/>
  <c r="AT5267" i="1"/>
  <c r="AV5267" i="1" s="1"/>
  <c r="AT5268" i="1"/>
  <c r="AV5268" i="1" s="1"/>
  <c r="AT5269" i="1"/>
  <c r="AV5269" i="1" s="1"/>
  <c r="AT5270" i="1"/>
  <c r="AV5270" i="1" s="1"/>
  <c r="AT5271" i="1"/>
  <c r="AV5271" i="1" s="1"/>
  <c r="AT5272" i="1"/>
  <c r="AV5272" i="1" s="1"/>
  <c r="AT5273" i="1"/>
  <c r="AV5273" i="1" s="1"/>
  <c r="AT5274" i="1"/>
  <c r="AV5274" i="1" s="1"/>
  <c r="AT5275" i="1"/>
  <c r="AV5275" i="1" s="1"/>
  <c r="AT5276" i="1"/>
  <c r="AV5276" i="1" s="1"/>
  <c r="AT5277" i="1"/>
  <c r="AV5277" i="1" s="1"/>
  <c r="AT5278" i="1"/>
  <c r="AV5278" i="1" s="1"/>
  <c r="AT5279" i="1"/>
  <c r="AV5279" i="1" s="1"/>
  <c r="AT5280" i="1"/>
  <c r="AV5280" i="1" s="1"/>
  <c r="AT5281" i="1"/>
  <c r="AV5281" i="1" s="1"/>
  <c r="AT5282" i="1"/>
  <c r="AV5282" i="1" s="1"/>
  <c r="AT5283" i="1"/>
  <c r="AV5283" i="1" s="1"/>
  <c r="AT5284" i="1"/>
  <c r="AV5284" i="1" s="1"/>
  <c r="AT5285" i="1"/>
  <c r="AV5285" i="1" s="1"/>
  <c r="AT5286" i="1"/>
  <c r="AV5286" i="1" s="1"/>
  <c r="AT5287" i="1"/>
  <c r="AV5287" i="1" s="1"/>
  <c r="AT5288" i="1"/>
  <c r="AV5288" i="1" s="1"/>
  <c r="AT5289" i="1"/>
  <c r="AV5289" i="1" s="1"/>
  <c r="AT5290" i="1"/>
  <c r="AV5290" i="1" s="1"/>
  <c r="AT5291" i="1"/>
  <c r="AV5291" i="1" s="1"/>
  <c r="AT5292" i="1"/>
  <c r="AV5292" i="1" s="1"/>
  <c r="AT5293" i="1"/>
  <c r="AV5293" i="1" s="1"/>
  <c r="AT5294" i="1"/>
  <c r="AV5294" i="1" s="1"/>
  <c r="AT5295" i="1"/>
  <c r="AV5295" i="1" s="1"/>
  <c r="AT5296" i="1"/>
  <c r="AV5296" i="1" s="1"/>
  <c r="AT5297" i="1"/>
  <c r="AV5297" i="1" s="1"/>
  <c r="AT5298" i="1"/>
  <c r="AV5298" i="1" s="1"/>
  <c r="AT5299" i="1"/>
  <c r="AV5299" i="1" s="1"/>
  <c r="AT5300" i="1"/>
  <c r="AV5300" i="1" s="1"/>
  <c r="AT5301" i="1"/>
  <c r="AV5301" i="1" s="1"/>
  <c r="AT5302" i="1"/>
  <c r="AV5302" i="1" s="1"/>
  <c r="AT5303" i="1"/>
  <c r="AV5303" i="1" s="1"/>
  <c r="AT5304" i="1"/>
  <c r="AV5304" i="1" s="1"/>
  <c r="AT5305" i="1"/>
  <c r="AV5305" i="1" s="1"/>
  <c r="AT5306" i="1"/>
  <c r="AV5306" i="1" s="1"/>
  <c r="AT5307" i="1"/>
  <c r="AV5307" i="1" s="1"/>
  <c r="AT5308" i="1"/>
  <c r="AV5308" i="1" s="1"/>
  <c r="AT5309" i="1"/>
  <c r="AV5309" i="1" s="1"/>
  <c r="AT5310" i="1"/>
  <c r="AV5310" i="1" s="1"/>
  <c r="AT5311" i="1"/>
  <c r="AV5311" i="1" s="1"/>
  <c r="AT5312" i="1"/>
  <c r="AV5312" i="1" s="1"/>
  <c r="AT5313" i="1"/>
  <c r="AV5313" i="1" s="1"/>
  <c r="AT5314" i="1"/>
  <c r="AV5314" i="1" s="1"/>
  <c r="AT5315" i="1"/>
  <c r="AV5315" i="1" s="1"/>
  <c r="AT5316" i="1"/>
  <c r="AV5316" i="1" s="1"/>
  <c r="AT5317" i="1"/>
  <c r="AV5317" i="1" s="1"/>
  <c r="AT5318" i="1"/>
  <c r="AV5318" i="1" s="1"/>
  <c r="AT5319" i="1"/>
  <c r="AV5319" i="1" s="1"/>
  <c r="AT5320" i="1"/>
  <c r="AV5320" i="1" s="1"/>
  <c r="AT5321" i="1"/>
  <c r="AV5321" i="1" s="1"/>
  <c r="AT5322" i="1"/>
  <c r="AV5322" i="1" s="1"/>
  <c r="AT5323" i="1"/>
  <c r="AV5323" i="1" s="1"/>
  <c r="AT5324" i="1"/>
  <c r="AV5324" i="1" s="1"/>
  <c r="AT5325" i="1"/>
  <c r="AV5325" i="1" s="1"/>
  <c r="AT5326" i="1"/>
  <c r="AV5326" i="1" s="1"/>
  <c r="AT5327" i="1"/>
  <c r="AV5327" i="1" s="1"/>
  <c r="AT5328" i="1"/>
  <c r="AV5328" i="1" s="1"/>
  <c r="AT5329" i="1"/>
  <c r="AV5329" i="1" s="1"/>
  <c r="AT5330" i="1"/>
  <c r="AV5330" i="1" s="1"/>
  <c r="AT5331" i="1"/>
  <c r="AV5331" i="1" s="1"/>
  <c r="AT5332" i="1"/>
  <c r="AV5332" i="1" s="1"/>
  <c r="AT5333" i="1"/>
  <c r="AV5333" i="1" s="1"/>
  <c r="AT5334" i="1"/>
  <c r="AV5334" i="1" s="1"/>
  <c r="AT5335" i="1"/>
  <c r="AV5335" i="1" s="1"/>
  <c r="AT5336" i="1"/>
  <c r="AV5336" i="1" s="1"/>
  <c r="AT5337" i="1"/>
  <c r="AV5337" i="1" s="1"/>
  <c r="AT5338" i="1"/>
  <c r="AV5338" i="1" s="1"/>
  <c r="AT5339" i="1"/>
  <c r="AV5339" i="1" s="1"/>
  <c r="AT5340" i="1"/>
  <c r="AV5340" i="1" s="1"/>
  <c r="AT5341" i="1"/>
  <c r="AV5341" i="1" s="1"/>
  <c r="AT5342" i="1"/>
  <c r="AV5342" i="1" s="1"/>
  <c r="AT5343" i="1"/>
  <c r="AV5343" i="1" s="1"/>
  <c r="AT5344" i="1"/>
  <c r="AV5344" i="1" s="1"/>
  <c r="AT5345" i="1"/>
  <c r="AV5345" i="1" s="1"/>
  <c r="AT5346" i="1"/>
  <c r="AV5346" i="1" s="1"/>
  <c r="AT5347" i="1"/>
  <c r="AV5347" i="1" s="1"/>
  <c r="AT5348" i="1"/>
  <c r="AV5348" i="1" s="1"/>
  <c r="AT5349" i="1"/>
  <c r="AV5349" i="1" s="1"/>
  <c r="AT5350" i="1"/>
  <c r="AV5350" i="1" s="1"/>
  <c r="AT5351" i="1"/>
  <c r="AV5351" i="1" s="1"/>
  <c r="AT5352" i="1"/>
  <c r="AV5352" i="1" s="1"/>
  <c r="AT5353" i="1"/>
  <c r="AV5353" i="1" s="1"/>
  <c r="AT5354" i="1"/>
  <c r="AV5354" i="1" s="1"/>
  <c r="AT5355" i="1"/>
  <c r="AV5355" i="1" s="1"/>
  <c r="AT5356" i="1"/>
  <c r="AV5356" i="1" s="1"/>
  <c r="AT5357" i="1"/>
  <c r="AV5357" i="1" s="1"/>
  <c r="AT5358" i="1"/>
  <c r="AV5358" i="1" s="1"/>
  <c r="AT5359" i="1"/>
  <c r="AV5359" i="1" s="1"/>
  <c r="AT5360" i="1"/>
  <c r="AV5360" i="1" s="1"/>
  <c r="AT5361" i="1"/>
  <c r="AV5361" i="1" s="1"/>
  <c r="AT5362" i="1"/>
  <c r="AV5362" i="1" s="1"/>
  <c r="AT5363" i="1"/>
  <c r="AV5363" i="1" s="1"/>
  <c r="AT5364" i="1"/>
  <c r="AV5364" i="1" s="1"/>
  <c r="AT5365" i="1"/>
  <c r="AV5365" i="1" s="1"/>
  <c r="AT5366" i="1"/>
  <c r="AV5366" i="1" s="1"/>
  <c r="AT5367" i="1"/>
  <c r="AV5367" i="1" s="1"/>
  <c r="AT5368" i="1"/>
  <c r="AV5368" i="1" s="1"/>
  <c r="AT5369" i="1"/>
  <c r="AV5369" i="1" s="1"/>
  <c r="AT5370" i="1"/>
  <c r="AV5370" i="1" s="1"/>
  <c r="AT5371" i="1"/>
  <c r="AV5371" i="1" s="1"/>
  <c r="AT5372" i="1"/>
  <c r="AV5372" i="1" s="1"/>
  <c r="AT5373" i="1"/>
  <c r="AV5373" i="1" s="1"/>
  <c r="AT5374" i="1"/>
  <c r="AV5374" i="1" s="1"/>
  <c r="AT5375" i="1"/>
  <c r="AV5375" i="1" s="1"/>
  <c r="AT5376" i="1"/>
  <c r="AV5376" i="1" s="1"/>
  <c r="AT5377" i="1"/>
  <c r="AV5377" i="1" s="1"/>
  <c r="AT5378" i="1"/>
  <c r="AV5378" i="1" s="1"/>
  <c r="AT5379" i="1"/>
  <c r="AV5379" i="1" s="1"/>
  <c r="AT5380" i="1"/>
  <c r="AV5380" i="1" s="1"/>
  <c r="AT5381" i="1"/>
  <c r="AV5381" i="1" s="1"/>
  <c r="AT5382" i="1"/>
  <c r="AV5382" i="1" s="1"/>
  <c r="AT5383" i="1"/>
  <c r="AV5383" i="1" s="1"/>
  <c r="AT5384" i="1"/>
  <c r="AV5384" i="1" s="1"/>
  <c r="AT5385" i="1"/>
  <c r="AV5385" i="1" s="1"/>
  <c r="AT5386" i="1"/>
  <c r="AV5386" i="1" s="1"/>
  <c r="AT5387" i="1"/>
  <c r="AV5387" i="1" s="1"/>
  <c r="AT5388" i="1"/>
  <c r="AV5388" i="1" s="1"/>
  <c r="AT5389" i="1"/>
  <c r="AV5389" i="1" s="1"/>
  <c r="AT5390" i="1"/>
  <c r="AV5390" i="1" s="1"/>
  <c r="AT5391" i="1"/>
  <c r="AV5391" i="1" s="1"/>
  <c r="AT5392" i="1"/>
  <c r="AV5392" i="1" s="1"/>
  <c r="AT5393" i="1"/>
  <c r="AV5393" i="1" s="1"/>
  <c r="AT5394" i="1"/>
  <c r="AV5394" i="1" s="1"/>
  <c r="AT5395" i="1"/>
  <c r="AV5395" i="1" s="1"/>
  <c r="AT5396" i="1"/>
  <c r="AV5396" i="1" s="1"/>
  <c r="AT5397" i="1"/>
  <c r="AV5397" i="1" s="1"/>
  <c r="AT5398" i="1"/>
  <c r="AV5398" i="1" s="1"/>
  <c r="AT5399" i="1"/>
  <c r="AV5399" i="1" s="1"/>
  <c r="AT5400" i="1"/>
  <c r="AV5400" i="1" s="1"/>
  <c r="AT5401" i="1"/>
  <c r="AV5401" i="1" s="1"/>
  <c r="AT5402" i="1"/>
  <c r="AV5402" i="1" s="1"/>
  <c r="AT5403" i="1"/>
  <c r="AV5403" i="1" s="1"/>
  <c r="AT5404" i="1"/>
  <c r="AV5404" i="1" s="1"/>
  <c r="AT5405" i="1"/>
  <c r="AV5405" i="1" s="1"/>
  <c r="AT5406" i="1"/>
  <c r="AV5406" i="1" s="1"/>
  <c r="AT5407" i="1"/>
  <c r="AV5407" i="1" s="1"/>
  <c r="AT5408" i="1"/>
  <c r="AV5408" i="1" s="1"/>
  <c r="AT5409" i="1"/>
  <c r="AV5409" i="1" s="1"/>
  <c r="AT5410" i="1"/>
  <c r="AV5410" i="1" s="1"/>
  <c r="AT5411" i="1"/>
  <c r="AV5411" i="1" s="1"/>
  <c r="AT5412" i="1"/>
  <c r="AV5412" i="1" s="1"/>
  <c r="AT5413" i="1"/>
  <c r="AV5413" i="1" s="1"/>
  <c r="AT5414" i="1"/>
  <c r="AV5414" i="1" s="1"/>
  <c r="AT5415" i="1"/>
  <c r="AV5415" i="1" s="1"/>
  <c r="AT5416" i="1"/>
  <c r="AV5416" i="1" s="1"/>
  <c r="AT5417" i="1"/>
  <c r="AV5417" i="1" s="1"/>
  <c r="AT5418" i="1"/>
  <c r="AV5418" i="1" s="1"/>
  <c r="AT5419" i="1"/>
  <c r="AV5419" i="1" s="1"/>
  <c r="AT5420" i="1"/>
  <c r="AV5420" i="1" s="1"/>
  <c r="AT5421" i="1"/>
  <c r="AV5421" i="1" s="1"/>
  <c r="AT5422" i="1"/>
  <c r="AV5422" i="1" s="1"/>
  <c r="AT5423" i="1"/>
  <c r="AV5423" i="1" s="1"/>
  <c r="AT5424" i="1"/>
  <c r="AV5424" i="1" s="1"/>
  <c r="AT5425" i="1"/>
  <c r="AV5425" i="1" s="1"/>
  <c r="AT5426" i="1"/>
  <c r="AV5426" i="1" s="1"/>
  <c r="AT5427" i="1"/>
  <c r="AV5427" i="1" s="1"/>
  <c r="AT5428" i="1"/>
  <c r="AV5428" i="1" s="1"/>
  <c r="AT5429" i="1"/>
  <c r="AV5429" i="1" s="1"/>
  <c r="AT5430" i="1"/>
  <c r="AV5430" i="1" s="1"/>
  <c r="AT5431" i="1"/>
  <c r="AV5431" i="1" s="1"/>
  <c r="AT5432" i="1"/>
  <c r="AV5432" i="1" s="1"/>
  <c r="AT5433" i="1"/>
  <c r="AV5433" i="1" s="1"/>
  <c r="AT5434" i="1"/>
  <c r="AV5434" i="1" s="1"/>
  <c r="AT5435" i="1"/>
  <c r="AV5435" i="1" s="1"/>
  <c r="AT5436" i="1"/>
  <c r="AV5436" i="1" s="1"/>
  <c r="AT5437" i="1"/>
  <c r="AV5437" i="1" s="1"/>
  <c r="AT5438" i="1"/>
  <c r="AV5438" i="1" s="1"/>
  <c r="AT5439" i="1"/>
  <c r="AV5439" i="1" s="1"/>
  <c r="AT5440" i="1"/>
  <c r="AV5440" i="1" s="1"/>
  <c r="AT5441" i="1"/>
  <c r="AV5441" i="1" s="1"/>
  <c r="AT5442" i="1"/>
  <c r="AV5442" i="1" s="1"/>
  <c r="AT5443" i="1"/>
  <c r="AV5443" i="1" s="1"/>
  <c r="AT5444" i="1"/>
  <c r="AV5444" i="1" s="1"/>
  <c r="AT5445" i="1"/>
  <c r="AV5445" i="1" s="1"/>
  <c r="AT5446" i="1"/>
  <c r="AV5446" i="1" s="1"/>
  <c r="AT5447" i="1"/>
  <c r="AV5447" i="1" s="1"/>
  <c r="AT5448" i="1"/>
  <c r="AV5448" i="1" s="1"/>
  <c r="AT5449" i="1"/>
  <c r="AV5449" i="1" s="1"/>
  <c r="AT5450" i="1"/>
  <c r="AV5450" i="1" s="1"/>
  <c r="AT5451" i="1"/>
  <c r="AV5451" i="1" s="1"/>
  <c r="AT5452" i="1"/>
  <c r="AV5452" i="1" s="1"/>
  <c r="AT5453" i="1"/>
  <c r="AV5453" i="1" s="1"/>
  <c r="AT5454" i="1"/>
  <c r="AV5454" i="1" s="1"/>
  <c r="AT5455" i="1"/>
  <c r="AV5455" i="1" s="1"/>
  <c r="AT5456" i="1"/>
  <c r="AV5456" i="1" s="1"/>
  <c r="AT5457" i="1"/>
  <c r="AV5457" i="1" s="1"/>
  <c r="AT5458" i="1"/>
  <c r="AV5458" i="1" s="1"/>
  <c r="AT5459" i="1"/>
  <c r="AV5459" i="1" s="1"/>
  <c r="AT5460" i="1"/>
  <c r="AV5460" i="1" s="1"/>
  <c r="AT5461" i="1"/>
  <c r="AV5461" i="1" s="1"/>
  <c r="AT5462" i="1"/>
  <c r="AV5462" i="1" s="1"/>
  <c r="AT5463" i="1"/>
  <c r="AV5463" i="1" s="1"/>
  <c r="AT5464" i="1"/>
  <c r="AV5464" i="1" s="1"/>
  <c r="AT5465" i="1"/>
  <c r="AV5465" i="1" s="1"/>
  <c r="AT5466" i="1"/>
  <c r="AV5466" i="1" s="1"/>
  <c r="AT5467" i="1"/>
  <c r="AV5467" i="1" s="1"/>
  <c r="AT5468" i="1"/>
  <c r="AV5468" i="1" s="1"/>
  <c r="AT5469" i="1"/>
  <c r="AV5469" i="1" s="1"/>
  <c r="AT5470" i="1"/>
  <c r="AV5470" i="1" s="1"/>
  <c r="AT5471" i="1"/>
  <c r="AV5471" i="1" s="1"/>
  <c r="AT5472" i="1"/>
  <c r="AV5472" i="1" s="1"/>
  <c r="AT5473" i="1"/>
  <c r="AV5473" i="1" s="1"/>
  <c r="AT5474" i="1"/>
  <c r="AV5474" i="1" s="1"/>
  <c r="AT5475" i="1"/>
  <c r="AV5475" i="1" s="1"/>
  <c r="AT5476" i="1"/>
  <c r="AV5476" i="1" s="1"/>
  <c r="AT5477" i="1"/>
  <c r="AV5477" i="1" s="1"/>
  <c r="AT5478" i="1"/>
  <c r="AV5478" i="1" s="1"/>
  <c r="AT5479" i="1"/>
  <c r="AV5479" i="1" s="1"/>
  <c r="AT5480" i="1"/>
  <c r="AV5480" i="1" s="1"/>
  <c r="AT5481" i="1"/>
  <c r="AV5481" i="1" s="1"/>
  <c r="AT5482" i="1"/>
  <c r="AV5482" i="1" s="1"/>
  <c r="AT5483" i="1"/>
  <c r="AV5483" i="1" s="1"/>
  <c r="AT5484" i="1"/>
  <c r="AV5484" i="1" s="1"/>
  <c r="AT5485" i="1"/>
  <c r="AV5485" i="1" s="1"/>
  <c r="AT5486" i="1"/>
  <c r="AV5486" i="1" s="1"/>
  <c r="AT5487" i="1"/>
  <c r="AV5487" i="1" s="1"/>
  <c r="AT5488" i="1"/>
  <c r="AV5488" i="1" s="1"/>
  <c r="AT5489" i="1"/>
  <c r="AV5489" i="1" s="1"/>
  <c r="AT5490" i="1"/>
  <c r="AV5490" i="1" s="1"/>
  <c r="AT5491" i="1"/>
  <c r="AV5491" i="1" s="1"/>
  <c r="AT5492" i="1"/>
  <c r="AV5492" i="1" s="1"/>
  <c r="AT5493" i="1"/>
  <c r="AV5493" i="1" s="1"/>
  <c r="AT5494" i="1"/>
  <c r="AV5494" i="1" s="1"/>
  <c r="AT5495" i="1"/>
  <c r="AV5495" i="1" s="1"/>
  <c r="AT5496" i="1"/>
  <c r="AV5496" i="1" s="1"/>
  <c r="AT5497" i="1"/>
  <c r="AV5497" i="1" s="1"/>
  <c r="AT5498" i="1"/>
  <c r="AV5498" i="1" s="1"/>
  <c r="AT5499" i="1"/>
  <c r="AV5499" i="1" s="1"/>
  <c r="AT5500" i="1"/>
  <c r="AV5500" i="1" s="1"/>
  <c r="AT5501" i="1"/>
  <c r="AV5501" i="1" s="1"/>
  <c r="AT5502" i="1"/>
  <c r="AV5502" i="1" s="1"/>
  <c r="AT5503" i="1"/>
  <c r="AV5503" i="1" s="1"/>
  <c r="AT5504" i="1"/>
  <c r="AV5504" i="1" s="1"/>
  <c r="AT5505" i="1"/>
  <c r="AV5505" i="1" s="1"/>
  <c r="AT5506" i="1"/>
  <c r="AV5506" i="1" s="1"/>
  <c r="AT5507" i="1"/>
  <c r="AV5507" i="1" s="1"/>
  <c r="AT5508" i="1"/>
  <c r="AV5508" i="1" s="1"/>
  <c r="AT5509" i="1"/>
  <c r="AV5509" i="1" s="1"/>
  <c r="AT5510" i="1"/>
  <c r="AV5510" i="1" s="1"/>
  <c r="AT5511" i="1"/>
  <c r="AV5511" i="1" s="1"/>
  <c r="AT5512" i="1"/>
  <c r="AV5512" i="1" s="1"/>
  <c r="AT5513" i="1"/>
  <c r="AV5513" i="1" s="1"/>
  <c r="AT5514" i="1"/>
  <c r="AV5514" i="1" s="1"/>
  <c r="AT5515" i="1"/>
  <c r="AV5515" i="1" s="1"/>
  <c r="AT5516" i="1"/>
  <c r="AV5516" i="1" s="1"/>
  <c r="AT5517" i="1"/>
  <c r="AV5517" i="1" s="1"/>
  <c r="AT5518" i="1"/>
  <c r="AV5518" i="1" s="1"/>
  <c r="AT5519" i="1"/>
  <c r="AV5519" i="1" s="1"/>
  <c r="AT5520" i="1"/>
  <c r="AV5520" i="1" s="1"/>
  <c r="AT5521" i="1"/>
  <c r="AV5521" i="1" s="1"/>
  <c r="AT5522" i="1"/>
  <c r="AV5522" i="1" s="1"/>
  <c r="AT5523" i="1"/>
  <c r="AV5523" i="1" s="1"/>
  <c r="AT5524" i="1"/>
  <c r="AV5524" i="1" s="1"/>
  <c r="AT5525" i="1"/>
  <c r="AV5525" i="1" s="1"/>
  <c r="AT5526" i="1"/>
  <c r="AV5526" i="1" s="1"/>
  <c r="AT5527" i="1"/>
  <c r="AV5527" i="1" s="1"/>
  <c r="AT5528" i="1"/>
  <c r="AV5528" i="1" s="1"/>
  <c r="AT5529" i="1"/>
  <c r="AV5529" i="1" s="1"/>
  <c r="AT5530" i="1"/>
  <c r="AV5530" i="1" s="1"/>
  <c r="AT5531" i="1"/>
  <c r="AV5531" i="1" s="1"/>
  <c r="AT5532" i="1"/>
  <c r="AV5532" i="1" s="1"/>
  <c r="AT5533" i="1"/>
  <c r="AV5533" i="1" s="1"/>
  <c r="AT5534" i="1"/>
  <c r="AV5534" i="1" s="1"/>
  <c r="AT5535" i="1"/>
  <c r="AV5535" i="1" s="1"/>
  <c r="AT5536" i="1"/>
  <c r="AV5536" i="1" s="1"/>
  <c r="AT5537" i="1"/>
  <c r="AV5537" i="1" s="1"/>
  <c r="AT5538" i="1"/>
  <c r="AV5538" i="1" s="1"/>
  <c r="AT5539" i="1"/>
  <c r="AV5539" i="1" s="1"/>
  <c r="AT5540" i="1"/>
  <c r="AV5540" i="1" s="1"/>
  <c r="AT5541" i="1"/>
  <c r="AV5541" i="1" s="1"/>
  <c r="AT5542" i="1"/>
  <c r="AV5542" i="1" s="1"/>
  <c r="AT5543" i="1"/>
  <c r="AV5543" i="1" s="1"/>
  <c r="AT5544" i="1"/>
  <c r="AV5544" i="1" s="1"/>
  <c r="AT5545" i="1"/>
  <c r="AV5545" i="1" s="1"/>
  <c r="AT5546" i="1"/>
  <c r="AV5546" i="1" s="1"/>
  <c r="AT5547" i="1"/>
  <c r="AV5547" i="1" s="1"/>
  <c r="AT5548" i="1"/>
  <c r="AV5548" i="1" s="1"/>
  <c r="AT5549" i="1"/>
  <c r="AV5549" i="1" s="1"/>
  <c r="AT5550" i="1"/>
  <c r="AV5550" i="1" s="1"/>
  <c r="AT5551" i="1"/>
  <c r="AV5551" i="1" s="1"/>
  <c r="AT5552" i="1"/>
  <c r="AV5552" i="1" s="1"/>
  <c r="AT5553" i="1"/>
  <c r="AV5553" i="1" s="1"/>
  <c r="AT5554" i="1"/>
  <c r="AV5554" i="1" s="1"/>
  <c r="AT5555" i="1"/>
  <c r="AV5555" i="1" s="1"/>
  <c r="AT5556" i="1"/>
  <c r="AV5556" i="1" s="1"/>
  <c r="AT5557" i="1"/>
  <c r="AV5557" i="1" s="1"/>
  <c r="AT5558" i="1"/>
  <c r="AV5558" i="1" s="1"/>
  <c r="AT5559" i="1"/>
  <c r="AV5559" i="1" s="1"/>
  <c r="AT5560" i="1"/>
  <c r="AV5560" i="1" s="1"/>
  <c r="AT5561" i="1"/>
  <c r="AV5561" i="1" s="1"/>
  <c r="AT5562" i="1"/>
  <c r="AV5562" i="1" s="1"/>
  <c r="AT5563" i="1"/>
  <c r="AV5563" i="1" s="1"/>
  <c r="AT5564" i="1"/>
  <c r="AV5564" i="1" s="1"/>
  <c r="AT5565" i="1"/>
  <c r="AV5565" i="1" s="1"/>
  <c r="AT5566" i="1"/>
  <c r="AV5566" i="1" s="1"/>
  <c r="AT5567" i="1"/>
  <c r="AV5567" i="1" s="1"/>
  <c r="AT5568" i="1"/>
  <c r="AV5568" i="1" s="1"/>
  <c r="AT5569" i="1"/>
  <c r="AV5569" i="1" s="1"/>
  <c r="AT5570" i="1"/>
  <c r="AV5570" i="1" s="1"/>
  <c r="AT5571" i="1"/>
  <c r="AV5571" i="1" s="1"/>
  <c r="AT5572" i="1"/>
  <c r="AV5572" i="1" s="1"/>
  <c r="AT5573" i="1"/>
  <c r="AV5573" i="1" s="1"/>
  <c r="AT5574" i="1"/>
  <c r="AV5574" i="1" s="1"/>
  <c r="AT5575" i="1"/>
  <c r="AV5575" i="1" s="1"/>
  <c r="AT5576" i="1"/>
  <c r="AV5576" i="1" s="1"/>
  <c r="AT5577" i="1"/>
  <c r="AV5577" i="1" s="1"/>
  <c r="AT5578" i="1"/>
  <c r="AV5578" i="1" s="1"/>
  <c r="AT5579" i="1"/>
  <c r="AV5579" i="1" s="1"/>
  <c r="AT5580" i="1"/>
  <c r="AV5580" i="1" s="1"/>
  <c r="AT5581" i="1"/>
  <c r="AV5581" i="1" s="1"/>
  <c r="AT5582" i="1"/>
  <c r="AV5582" i="1" s="1"/>
  <c r="AT5583" i="1"/>
  <c r="AV5583" i="1" s="1"/>
  <c r="AT5584" i="1"/>
  <c r="AV5584" i="1" s="1"/>
  <c r="AT5585" i="1"/>
  <c r="AV5585" i="1" s="1"/>
  <c r="AT5586" i="1"/>
  <c r="AV5586" i="1" s="1"/>
  <c r="AT5587" i="1"/>
  <c r="AV5587" i="1" s="1"/>
  <c r="AT5588" i="1"/>
  <c r="AV5588" i="1" s="1"/>
  <c r="AT5589" i="1"/>
  <c r="AV5589" i="1" s="1"/>
  <c r="AT5590" i="1"/>
  <c r="AV5590" i="1" s="1"/>
  <c r="AT5591" i="1"/>
  <c r="AV5591" i="1" s="1"/>
  <c r="AT5592" i="1"/>
  <c r="AV5592" i="1" s="1"/>
  <c r="AT5593" i="1"/>
  <c r="AV5593" i="1" s="1"/>
  <c r="AT5594" i="1"/>
  <c r="AV5594" i="1" s="1"/>
  <c r="AT5595" i="1"/>
  <c r="AV5595" i="1" s="1"/>
  <c r="AT5596" i="1"/>
  <c r="AV5596" i="1" s="1"/>
  <c r="AT5597" i="1"/>
  <c r="AV5597" i="1" s="1"/>
  <c r="AT5598" i="1"/>
  <c r="AV5598" i="1" s="1"/>
  <c r="AT5599" i="1"/>
  <c r="AV5599" i="1" s="1"/>
  <c r="AT5600" i="1"/>
  <c r="AV5600" i="1" s="1"/>
  <c r="AT5601" i="1"/>
  <c r="AV5601" i="1" s="1"/>
  <c r="AT5602" i="1"/>
  <c r="AV5602" i="1" s="1"/>
  <c r="AT5603" i="1"/>
  <c r="AV5603" i="1" s="1"/>
  <c r="AT5604" i="1"/>
  <c r="AV5604" i="1" s="1"/>
  <c r="AT5605" i="1"/>
  <c r="AV5605" i="1" s="1"/>
  <c r="AT5606" i="1"/>
  <c r="AV5606" i="1" s="1"/>
  <c r="AT5607" i="1"/>
  <c r="AV5607" i="1" s="1"/>
  <c r="AT5608" i="1"/>
  <c r="AV5608" i="1" s="1"/>
  <c r="AT5609" i="1"/>
  <c r="AV5609" i="1" s="1"/>
  <c r="AT5610" i="1"/>
  <c r="AV5610" i="1" s="1"/>
  <c r="AT5611" i="1"/>
  <c r="AV5611" i="1" s="1"/>
  <c r="AT5612" i="1"/>
  <c r="AV5612" i="1" s="1"/>
  <c r="AT5613" i="1"/>
  <c r="AV5613" i="1" s="1"/>
  <c r="AT5614" i="1"/>
  <c r="AV5614" i="1" s="1"/>
  <c r="AT5615" i="1"/>
  <c r="AV5615" i="1" s="1"/>
  <c r="AT5616" i="1"/>
  <c r="AV5616" i="1" s="1"/>
  <c r="AT5617" i="1"/>
  <c r="AV5617" i="1" s="1"/>
  <c r="AT5618" i="1"/>
  <c r="AV5618" i="1" s="1"/>
  <c r="AT5619" i="1"/>
  <c r="AV5619" i="1" s="1"/>
  <c r="AT5620" i="1"/>
  <c r="AV5620" i="1" s="1"/>
  <c r="AT5621" i="1"/>
  <c r="AV5621" i="1" s="1"/>
  <c r="AT5622" i="1"/>
  <c r="AV5622" i="1" s="1"/>
  <c r="AT5623" i="1"/>
  <c r="AV5623" i="1" s="1"/>
  <c r="AT5624" i="1"/>
  <c r="AV5624" i="1" s="1"/>
  <c r="AT5625" i="1"/>
  <c r="AV5625" i="1" s="1"/>
  <c r="AT5626" i="1"/>
  <c r="AV5626" i="1" s="1"/>
  <c r="AT5627" i="1"/>
  <c r="AV5627" i="1" s="1"/>
  <c r="AT5628" i="1"/>
  <c r="AV5628" i="1" s="1"/>
  <c r="AT5629" i="1"/>
  <c r="AV5629" i="1" s="1"/>
  <c r="AT5630" i="1"/>
  <c r="AV5630" i="1" s="1"/>
  <c r="AT5631" i="1"/>
  <c r="AV5631" i="1" s="1"/>
  <c r="AT5632" i="1"/>
  <c r="AV5632" i="1" s="1"/>
  <c r="AT5633" i="1"/>
  <c r="AV5633" i="1" s="1"/>
  <c r="AT5634" i="1"/>
  <c r="AV5634" i="1" s="1"/>
  <c r="AT5635" i="1"/>
  <c r="AV5635" i="1" s="1"/>
  <c r="AT5636" i="1"/>
  <c r="AV5636" i="1" s="1"/>
  <c r="AT5637" i="1"/>
  <c r="AV5637" i="1" s="1"/>
  <c r="AT5638" i="1"/>
  <c r="AV5638" i="1" s="1"/>
  <c r="AT5639" i="1"/>
  <c r="AV5639" i="1" s="1"/>
  <c r="AT5640" i="1"/>
  <c r="AV5640" i="1" s="1"/>
  <c r="AT5641" i="1"/>
  <c r="AV5641" i="1" s="1"/>
  <c r="AT5642" i="1"/>
  <c r="AV5642" i="1" s="1"/>
  <c r="AT5643" i="1"/>
  <c r="AV5643" i="1" s="1"/>
  <c r="AT5644" i="1"/>
  <c r="AV5644" i="1" s="1"/>
  <c r="AT5645" i="1"/>
  <c r="AV5645" i="1" s="1"/>
  <c r="AT5646" i="1"/>
  <c r="AV5646" i="1" s="1"/>
  <c r="AT5647" i="1"/>
  <c r="AV5647" i="1" s="1"/>
  <c r="AT5648" i="1"/>
  <c r="AV5648" i="1" s="1"/>
  <c r="AT5649" i="1"/>
  <c r="AV5649" i="1" s="1"/>
  <c r="AT5650" i="1"/>
  <c r="AV5650" i="1" s="1"/>
  <c r="AT5651" i="1"/>
  <c r="AV5651" i="1" s="1"/>
  <c r="AT5652" i="1"/>
  <c r="AV5652" i="1" s="1"/>
  <c r="AT5653" i="1"/>
  <c r="AV5653" i="1" s="1"/>
  <c r="AT5654" i="1"/>
  <c r="AV5654" i="1" s="1"/>
  <c r="AT5655" i="1"/>
  <c r="AV5655" i="1" s="1"/>
  <c r="AT5656" i="1"/>
  <c r="AV5656" i="1" s="1"/>
  <c r="AT5657" i="1"/>
  <c r="AV5657" i="1" s="1"/>
  <c r="AT5658" i="1"/>
  <c r="AV5658" i="1" s="1"/>
  <c r="AT5659" i="1"/>
  <c r="AV5659" i="1" s="1"/>
  <c r="AT5660" i="1"/>
  <c r="AV5660" i="1" s="1"/>
  <c r="AT5661" i="1"/>
  <c r="AV5661" i="1" s="1"/>
  <c r="AT5662" i="1"/>
  <c r="AV5662" i="1" s="1"/>
  <c r="AT5663" i="1"/>
  <c r="AV5663" i="1" s="1"/>
  <c r="AT5664" i="1"/>
  <c r="AV5664" i="1" s="1"/>
  <c r="AT5665" i="1"/>
  <c r="AV5665" i="1" s="1"/>
  <c r="AT5666" i="1"/>
  <c r="AV5666" i="1" s="1"/>
  <c r="AT5667" i="1"/>
  <c r="AV5667" i="1" s="1"/>
  <c r="AT5668" i="1"/>
  <c r="AV5668" i="1" s="1"/>
  <c r="AT5669" i="1"/>
  <c r="AV5669" i="1" s="1"/>
  <c r="AT5670" i="1"/>
  <c r="AV5670" i="1" s="1"/>
  <c r="AT5671" i="1"/>
  <c r="AV5671" i="1" s="1"/>
  <c r="AT5672" i="1"/>
  <c r="AV5672" i="1" s="1"/>
  <c r="AT5673" i="1"/>
  <c r="AV5673" i="1" s="1"/>
  <c r="AT5674" i="1"/>
  <c r="AV5674" i="1" s="1"/>
  <c r="AT5675" i="1"/>
  <c r="AV5675" i="1" s="1"/>
  <c r="AT5676" i="1"/>
  <c r="AV5676" i="1" s="1"/>
  <c r="AT5677" i="1"/>
  <c r="AV5677" i="1" s="1"/>
  <c r="AT5678" i="1"/>
  <c r="AV5678" i="1" s="1"/>
  <c r="AT5679" i="1"/>
  <c r="AV5679" i="1" s="1"/>
  <c r="AT5680" i="1"/>
  <c r="AV5680" i="1" s="1"/>
  <c r="AT5681" i="1"/>
  <c r="AV5681" i="1" s="1"/>
  <c r="AT5682" i="1"/>
  <c r="AV5682" i="1" s="1"/>
  <c r="AT5683" i="1"/>
  <c r="AV5683" i="1" s="1"/>
  <c r="AT5684" i="1"/>
  <c r="AV5684" i="1" s="1"/>
  <c r="AT5685" i="1"/>
  <c r="AV5685" i="1" s="1"/>
  <c r="AT5686" i="1"/>
  <c r="AV5686" i="1" s="1"/>
  <c r="AT5687" i="1"/>
  <c r="AV5687" i="1" s="1"/>
  <c r="AT5688" i="1"/>
  <c r="AV5688" i="1" s="1"/>
  <c r="AT5689" i="1"/>
  <c r="AV5689" i="1" s="1"/>
  <c r="AT5690" i="1"/>
  <c r="AV5690" i="1" s="1"/>
  <c r="AT5691" i="1"/>
  <c r="AV5691" i="1" s="1"/>
  <c r="AT5692" i="1"/>
  <c r="AV5692" i="1" s="1"/>
  <c r="AT5693" i="1"/>
  <c r="AV5693" i="1" s="1"/>
  <c r="AT5694" i="1"/>
  <c r="AV5694" i="1" s="1"/>
  <c r="AT5695" i="1"/>
  <c r="AV5695" i="1" s="1"/>
  <c r="AT5696" i="1"/>
  <c r="AV5696" i="1" s="1"/>
  <c r="AT5697" i="1"/>
  <c r="AV5697" i="1" s="1"/>
  <c r="AT5698" i="1"/>
  <c r="AV5698" i="1" s="1"/>
  <c r="AT5699" i="1"/>
  <c r="AV5699" i="1" s="1"/>
  <c r="AT5700" i="1"/>
  <c r="AV5700" i="1" s="1"/>
  <c r="AT5701" i="1"/>
  <c r="AV5701" i="1" s="1"/>
  <c r="AT5702" i="1"/>
  <c r="AV5702" i="1" s="1"/>
  <c r="AT5703" i="1"/>
  <c r="AV5703" i="1" s="1"/>
  <c r="AT5704" i="1"/>
  <c r="AV5704" i="1" s="1"/>
  <c r="AT5705" i="1"/>
  <c r="AV5705" i="1" s="1"/>
  <c r="AT5706" i="1"/>
  <c r="AV5706" i="1" s="1"/>
  <c r="AT5707" i="1"/>
  <c r="AV5707" i="1" s="1"/>
  <c r="AT5708" i="1"/>
  <c r="AV5708" i="1" s="1"/>
  <c r="AT5709" i="1"/>
  <c r="AV5709" i="1" s="1"/>
  <c r="AT5710" i="1"/>
  <c r="AV5710" i="1" s="1"/>
  <c r="AT5711" i="1"/>
  <c r="AV5711" i="1" s="1"/>
  <c r="AT5712" i="1"/>
  <c r="AV5712" i="1" s="1"/>
  <c r="AT5713" i="1"/>
  <c r="AV5713" i="1" s="1"/>
  <c r="AT5714" i="1"/>
  <c r="AV5714" i="1" s="1"/>
  <c r="AT5715" i="1"/>
  <c r="AV5715" i="1" s="1"/>
  <c r="AT5716" i="1"/>
  <c r="AV5716" i="1" s="1"/>
  <c r="AT5717" i="1"/>
  <c r="AV5717" i="1" s="1"/>
  <c r="AT5718" i="1"/>
  <c r="AV5718" i="1" s="1"/>
  <c r="AT5719" i="1"/>
  <c r="AV5719" i="1" s="1"/>
  <c r="AT5720" i="1"/>
  <c r="AV5720" i="1" s="1"/>
  <c r="AT5721" i="1"/>
  <c r="AV5721" i="1" s="1"/>
  <c r="AT5722" i="1"/>
  <c r="AV5722" i="1" s="1"/>
  <c r="AT5723" i="1"/>
  <c r="AV5723" i="1" s="1"/>
  <c r="AT5724" i="1"/>
  <c r="AV5724" i="1" s="1"/>
  <c r="AT5725" i="1"/>
  <c r="AV5725" i="1" s="1"/>
  <c r="AT5726" i="1"/>
  <c r="AV5726" i="1" s="1"/>
  <c r="AT5727" i="1"/>
  <c r="AV5727" i="1" s="1"/>
  <c r="AT5728" i="1"/>
  <c r="AV5728" i="1" s="1"/>
  <c r="AT5729" i="1"/>
  <c r="AV5729" i="1" s="1"/>
  <c r="AT5730" i="1"/>
  <c r="AV5730" i="1" s="1"/>
  <c r="AT5731" i="1"/>
  <c r="AV5731" i="1" s="1"/>
  <c r="AT5732" i="1"/>
  <c r="AV5732" i="1" s="1"/>
  <c r="AT5733" i="1"/>
  <c r="AV5733" i="1" s="1"/>
  <c r="AT5734" i="1"/>
  <c r="AV5734" i="1" s="1"/>
  <c r="AT5735" i="1"/>
  <c r="AV5735" i="1" s="1"/>
  <c r="AT5736" i="1"/>
  <c r="AV5736" i="1" s="1"/>
  <c r="AT5737" i="1"/>
  <c r="AV5737" i="1" s="1"/>
  <c r="AT5738" i="1"/>
  <c r="AV5738" i="1" s="1"/>
  <c r="AT5739" i="1"/>
  <c r="AV5739" i="1" s="1"/>
  <c r="AT5740" i="1"/>
  <c r="AV5740" i="1" s="1"/>
  <c r="AT5741" i="1"/>
  <c r="AV5741" i="1" s="1"/>
  <c r="AT5742" i="1"/>
  <c r="AV5742" i="1" s="1"/>
  <c r="AT5743" i="1"/>
  <c r="AV5743" i="1" s="1"/>
  <c r="AT5744" i="1"/>
  <c r="AV5744" i="1" s="1"/>
  <c r="AT5745" i="1"/>
  <c r="AV5745" i="1" s="1"/>
  <c r="AT5746" i="1"/>
  <c r="AV5746" i="1" s="1"/>
  <c r="AT5747" i="1"/>
  <c r="AV5747" i="1" s="1"/>
  <c r="AT5748" i="1"/>
  <c r="AV5748" i="1" s="1"/>
  <c r="AT5749" i="1"/>
  <c r="AV5749" i="1" s="1"/>
  <c r="AT5750" i="1"/>
  <c r="AV5750" i="1" s="1"/>
  <c r="AT5751" i="1"/>
  <c r="AV5751" i="1" s="1"/>
  <c r="AT5752" i="1"/>
  <c r="AV5752" i="1" s="1"/>
  <c r="AT5753" i="1"/>
  <c r="AV5753" i="1" s="1"/>
  <c r="AT5754" i="1"/>
  <c r="AV5754" i="1" s="1"/>
  <c r="AT5755" i="1"/>
  <c r="AV5755" i="1" s="1"/>
  <c r="AT5756" i="1"/>
  <c r="AV5756" i="1" s="1"/>
  <c r="AT5757" i="1"/>
  <c r="AV5757" i="1" s="1"/>
  <c r="AT5758" i="1"/>
  <c r="AV5758" i="1" s="1"/>
  <c r="AT5759" i="1"/>
  <c r="AV5759" i="1" s="1"/>
  <c r="AT5760" i="1"/>
  <c r="AV5760" i="1" s="1"/>
  <c r="AT5761" i="1"/>
  <c r="AV5761" i="1" s="1"/>
  <c r="AT5762" i="1"/>
  <c r="AV5762" i="1" s="1"/>
  <c r="AT5763" i="1"/>
  <c r="AV5763" i="1" s="1"/>
  <c r="AT5764" i="1"/>
  <c r="AV5764" i="1" s="1"/>
  <c r="AT5765" i="1"/>
  <c r="AV5765" i="1" s="1"/>
  <c r="AT5766" i="1"/>
  <c r="AV5766" i="1" s="1"/>
  <c r="AT5767" i="1"/>
  <c r="AV5767" i="1" s="1"/>
  <c r="AT5768" i="1"/>
  <c r="AV5768" i="1" s="1"/>
  <c r="AT5769" i="1"/>
  <c r="AV5769" i="1" s="1"/>
  <c r="AT5770" i="1"/>
  <c r="AV5770" i="1" s="1"/>
  <c r="AT5771" i="1"/>
  <c r="AV5771" i="1" s="1"/>
  <c r="AT5772" i="1"/>
  <c r="AV5772" i="1" s="1"/>
  <c r="AT5773" i="1"/>
  <c r="AV5773" i="1" s="1"/>
  <c r="AT5774" i="1"/>
  <c r="AV5774" i="1" s="1"/>
  <c r="AT5775" i="1"/>
  <c r="AV5775" i="1" s="1"/>
  <c r="AT5776" i="1"/>
  <c r="AV5776" i="1" s="1"/>
  <c r="AT5777" i="1"/>
  <c r="AV5777" i="1" s="1"/>
  <c r="AT5778" i="1"/>
  <c r="AV5778" i="1" s="1"/>
  <c r="AT5779" i="1"/>
  <c r="AV5779" i="1" s="1"/>
  <c r="AT5780" i="1"/>
  <c r="AV5780" i="1" s="1"/>
  <c r="AT5781" i="1"/>
  <c r="AV5781" i="1" s="1"/>
  <c r="AT5782" i="1"/>
  <c r="AV5782" i="1" s="1"/>
  <c r="AT5783" i="1"/>
  <c r="AV5783" i="1" s="1"/>
  <c r="AT5784" i="1"/>
  <c r="AV5784" i="1" s="1"/>
  <c r="AT5785" i="1"/>
  <c r="AV5785" i="1" s="1"/>
  <c r="AT5786" i="1"/>
  <c r="AV5786" i="1" s="1"/>
  <c r="AT5787" i="1"/>
  <c r="AV5787" i="1" s="1"/>
  <c r="AT5788" i="1"/>
  <c r="AV5788" i="1" s="1"/>
  <c r="AT5789" i="1"/>
  <c r="AV5789" i="1" s="1"/>
  <c r="AT5790" i="1"/>
  <c r="AV5790" i="1" s="1"/>
  <c r="AT5791" i="1"/>
  <c r="AV5791" i="1" s="1"/>
  <c r="AT5792" i="1"/>
  <c r="AV5792" i="1" s="1"/>
  <c r="AT5793" i="1"/>
  <c r="AV5793" i="1" s="1"/>
  <c r="AT5794" i="1"/>
  <c r="AV5794" i="1" s="1"/>
  <c r="AT5795" i="1"/>
  <c r="AV5795" i="1" s="1"/>
  <c r="AT5796" i="1"/>
  <c r="AV5796" i="1" s="1"/>
  <c r="AT5797" i="1"/>
  <c r="AV5797" i="1" s="1"/>
  <c r="AT5798" i="1"/>
  <c r="AV5798" i="1" s="1"/>
  <c r="AT5799" i="1"/>
  <c r="AV5799" i="1" s="1"/>
  <c r="AT5800" i="1"/>
  <c r="AV5800" i="1" s="1"/>
  <c r="AT5801" i="1"/>
  <c r="AV5801" i="1" s="1"/>
  <c r="AT5802" i="1"/>
  <c r="AV5802" i="1" s="1"/>
  <c r="AT5803" i="1"/>
  <c r="AV5803" i="1" s="1"/>
  <c r="AT5804" i="1"/>
  <c r="AV5804" i="1" s="1"/>
  <c r="AT5805" i="1"/>
  <c r="AV5805" i="1" s="1"/>
  <c r="AT5806" i="1"/>
  <c r="AV5806" i="1" s="1"/>
  <c r="AT5807" i="1"/>
  <c r="AV5807" i="1" s="1"/>
  <c r="AT5808" i="1"/>
  <c r="AV5808" i="1" s="1"/>
  <c r="AT5809" i="1"/>
  <c r="AV5809" i="1" s="1"/>
  <c r="AT5810" i="1"/>
  <c r="AV5810" i="1" s="1"/>
  <c r="AT5811" i="1"/>
  <c r="AV5811" i="1" s="1"/>
  <c r="AT5812" i="1"/>
  <c r="AV5812" i="1" s="1"/>
  <c r="AT5813" i="1"/>
  <c r="AV5813" i="1" s="1"/>
  <c r="AT5814" i="1"/>
  <c r="AV5814" i="1" s="1"/>
  <c r="AT5815" i="1"/>
  <c r="AV5815" i="1" s="1"/>
  <c r="AT5816" i="1"/>
  <c r="AV5816" i="1" s="1"/>
  <c r="AT5817" i="1"/>
  <c r="AV5817" i="1" s="1"/>
  <c r="AT5818" i="1"/>
  <c r="AV5818" i="1" s="1"/>
  <c r="AT5819" i="1"/>
  <c r="AV5819" i="1" s="1"/>
  <c r="AT5820" i="1"/>
  <c r="AV5820" i="1" s="1"/>
  <c r="AT5821" i="1"/>
  <c r="AV5821" i="1" s="1"/>
  <c r="AT5822" i="1"/>
  <c r="AV5822" i="1" s="1"/>
  <c r="AT5823" i="1"/>
  <c r="AV5823" i="1" s="1"/>
  <c r="AT5824" i="1"/>
  <c r="AV5824" i="1" s="1"/>
  <c r="AT5825" i="1"/>
  <c r="AV5825" i="1" s="1"/>
  <c r="AT5826" i="1"/>
  <c r="AV5826" i="1" s="1"/>
  <c r="AT5827" i="1"/>
  <c r="AV5827" i="1" s="1"/>
  <c r="AT5828" i="1"/>
  <c r="AV5828" i="1" s="1"/>
  <c r="AT5829" i="1"/>
  <c r="AV5829" i="1" s="1"/>
  <c r="AT5830" i="1"/>
  <c r="AV5830" i="1" s="1"/>
  <c r="AT5831" i="1"/>
  <c r="AV5831" i="1" s="1"/>
  <c r="AT5832" i="1"/>
  <c r="AV5832" i="1" s="1"/>
  <c r="AT5833" i="1"/>
  <c r="AV5833" i="1" s="1"/>
  <c r="AT5834" i="1"/>
  <c r="AV5834" i="1" s="1"/>
  <c r="AT5835" i="1"/>
  <c r="AV5835" i="1" s="1"/>
  <c r="AT5836" i="1"/>
  <c r="AV5836" i="1" s="1"/>
  <c r="AT5837" i="1"/>
  <c r="AV5837" i="1" s="1"/>
  <c r="AT5838" i="1"/>
  <c r="AV5838" i="1" s="1"/>
  <c r="AT5839" i="1"/>
  <c r="AV5839" i="1" s="1"/>
  <c r="AT5840" i="1"/>
  <c r="AV5840" i="1" s="1"/>
  <c r="AT5841" i="1"/>
  <c r="AV5841" i="1" s="1"/>
  <c r="AT5842" i="1"/>
  <c r="AV5842" i="1" s="1"/>
  <c r="AT5843" i="1"/>
  <c r="AV5843" i="1" s="1"/>
  <c r="AT5844" i="1"/>
  <c r="AV5844" i="1" s="1"/>
  <c r="AT5845" i="1"/>
  <c r="AV5845" i="1" s="1"/>
  <c r="AT5846" i="1"/>
  <c r="AV5846" i="1" s="1"/>
  <c r="AT5847" i="1"/>
  <c r="AV5847" i="1" s="1"/>
  <c r="AT5848" i="1"/>
  <c r="AV5848" i="1" s="1"/>
  <c r="AT5849" i="1"/>
  <c r="AV5849" i="1" s="1"/>
  <c r="AT5850" i="1"/>
  <c r="AV5850" i="1" s="1"/>
  <c r="AT5851" i="1"/>
  <c r="AV5851" i="1" s="1"/>
  <c r="AT5852" i="1"/>
  <c r="AV5852" i="1" s="1"/>
  <c r="AT5853" i="1"/>
  <c r="AV5853" i="1" s="1"/>
  <c r="AT5854" i="1"/>
  <c r="AV5854" i="1" s="1"/>
  <c r="AT5855" i="1"/>
  <c r="AV5855" i="1" s="1"/>
  <c r="AT5856" i="1"/>
  <c r="AV5856" i="1" s="1"/>
  <c r="AT5857" i="1"/>
  <c r="AV5857" i="1" s="1"/>
  <c r="AT5858" i="1"/>
  <c r="AV5858" i="1" s="1"/>
  <c r="AT5859" i="1"/>
  <c r="AV5859" i="1" s="1"/>
  <c r="AT5860" i="1"/>
  <c r="AV5860" i="1" s="1"/>
  <c r="AT5861" i="1"/>
  <c r="AV5861" i="1" s="1"/>
  <c r="AT5862" i="1"/>
  <c r="AV5862" i="1" s="1"/>
  <c r="AT5863" i="1"/>
  <c r="AV5863" i="1" s="1"/>
  <c r="AT5864" i="1"/>
  <c r="AV5864" i="1" s="1"/>
  <c r="AT5865" i="1"/>
  <c r="AV5865" i="1" s="1"/>
  <c r="AT5866" i="1"/>
  <c r="AV5866" i="1" s="1"/>
  <c r="AT5867" i="1"/>
  <c r="AV5867" i="1" s="1"/>
  <c r="AT5868" i="1"/>
  <c r="AV5868" i="1" s="1"/>
  <c r="AT5869" i="1"/>
  <c r="AV5869" i="1" s="1"/>
  <c r="AT5870" i="1"/>
  <c r="AV5870" i="1" s="1"/>
  <c r="AT5871" i="1"/>
  <c r="AV5871" i="1" s="1"/>
  <c r="AT5872" i="1"/>
  <c r="AV5872" i="1" s="1"/>
  <c r="AT5873" i="1"/>
  <c r="AV5873" i="1" s="1"/>
  <c r="AT5874" i="1"/>
  <c r="AV5874" i="1" s="1"/>
  <c r="AT5875" i="1"/>
  <c r="AV5875" i="1" s="1"/>
  <c r="AT5876" i="1"/>
  <c r="AV5876" i="1" s="1"/>
  <c r="AT5877" i="1"/>
  <c r="AV5877" i="1" s="1"/>
  <c r="AT5878" i="1"/>
  <c r="AV5878" i="1" s="1"/>
  <c r="AT5879" i="1"/>
  <c r="AV5879" i="1" s="1"/>
  <c r="AT5880" i="1"/>
  <c r="AV5880" i="1" s="1"/>
  <c r="AT5881" i="1"/>
  <c r="AV5881" i="1" s="1"/>
  <c r="AT5882" i="1"/>
  <c r="AV5882" i="1" s="1"/>
  <c r="AT5883" i="1"/>
  <c r="AV5883" i="1" s="1"/>
  <c r="AT5884" i="1"/>
  <c r="AV5884" i="1" s="1"/>
  <c r="AT5885" i="1"/>
  <c r="AV5885" i="1" s="1"/>
  <c r="AT5886" i="1"/>
  <c r="AV5886" i="1" s="1"/>
  <c r="AT5887" i="1"/>
  <c r="AV5887" i="1" s="1"/>
  <c r="AT5888" i="1"/>
  <c r="AV5888" i="1" s="1"/>
  <c r="AT5889" i="1"/>
  <c r="AV5889" i="1" s="1"/>
  <c r="AT5890" i="1"/>
  <c r="AV5890" i="1" s="1"/>
  <c r="AT5891" i="1"/>
  <c r="AV5891" i="1" s="1"/>
  <c r="AT5892" i="1"/>
  <c r="AV5892" i="1" s="1"/>
  <c r="AT5893" i="1"/>
  <c r="AV5893" i="1" s="1"/>
  <c r="AT5894" i="1"/>
  <c r="AV5894" i="1" s="1"/>
  <c r="AT5895" i="1"/>
  <c r="AV5895" i="1" s="1"/>
  <c r="AT5896" i="1"/>
  <c r="AV5896" i="1" s="1"/>
  <c r="AT5897" i="1"/>
  <c r="AV5897" i="1" s="1"/>
  <c r="AT5898" i="1"/>
  <c r="AV5898" i="1" s="1"/>
  <c r="AT5899" i="1"/>
  <c r="AV5899" i="1" s="1"/>
  <c r="AT5900" i="1"/>
  <c r="AV5900" i="1" s="1"/>
  <c r="AT5901" i="1"/>
  <c r="AV5901" i="1" s="1"/>
  <c r="AT5902" i="1"/>
  <c r="AV5902" i="1" s="1"/>
  <c r="AT5903" i="1"/>
  <c r="AV5903" i="1" s="1"/>
  <c r="AT5904" i="1"/>
  <c r="AV5904" i="1" s="1"/>
  <c r="AT5905" i="1"/>
  <c r="AV5905" i="1" s="1"/>
  <c r="AT5906" i="1"/>
  <c r="AV5906" i="1" s="1"/>
  <c r="AT5907" i="1"/>
  <c r="AV5907" i="1" s="1"/>
  <c r="AT5908" i="1"/>
  <c r="AV5908" i="1" s="1"/>
  <c r="AT5909" i="1"/>
  <c r="AV5909" i="1" s="1"/>
  <c r="AT5910" i="1"/>
  <c r="AV5910" i="1" s="1"/>
  <c r="AT5911" i="1"/>
  <c r="AV5911" i="1" s="1"/>
  <c r="AT5912" i="1"/>
  <c r="AV5912" i="1" s="1"/>
  <c r="AT5913" i="1"/>
  <c r="AV5913" i="1" s="1"/>
  <c r="AT5914" i="1"/>
  <c r="AV5914" i="1" s="1"/>
  <c r="AT5915" i="1"/>
  <c r="AV5915" i="1" s="1"/>
  <c r="AT5916" i="1"/>
  <c r="AV5916" i="1" s="1"/>
  <c r="AT5917" i="1"/>
  <c r="AV5917" i="1" s="1"/>
  <c r="AT5918" i="1"/>
  <c r="AV5918" i="1" s="1"/>
  <c r="AT5919" i="1"/>
  <c r="AV5919" i="1" s="1"/>
  <c r="AT5920" i="1"/>
  <c r="AV5920" i="1" s="1"/>
  <c r="AT5921" i="1"/>
  <c r="AV5921" i="1" s="1"/>
  <c r="AT5922" i="1"/>
  <c r="AV5922" i="1" s="1"/>
  <c r="AT5923" i="1"/>
  <c r="AV5923" i="1" s="1"/>
  <c r="AT5924" i="1"/>
  <c r="AV5924" i="1" s="1"/>
  <c r="AT5925" i="1"/>
  <c r="AV5925" i="1" s="1"/>
  <c r="AT5926" i="1"/>
  <c r="AV5926" i="1" s="1"/>
  <c r="AT5927" i="1"/>
  <c r="AV5927" i="1" s="1"/>
  <c r="AT5928" i="1"/>
  <c r="AV5928" i="1" s="1"/>
  <c r="AT5929" i="1"/>
  <c r="AV5929" i="1" s="1"/>
  <c r="AT5930" i="1"/>
  <c r="AV5930" i="1" s="1"/>
  <c r="AT5931" i="1"/>
  <c r="AV5931" i="1" s="1"/>
  <c r="AT5932" i="1"/>
  <c r="AV5932" i="1" s="1"/>
  <c r="AT5933" i="1"/>
  <c r="AV5933" i="1" s="1"/>
  <c r="AT5934" i="1"/>
  <c r="AV5934" i="1" s="1"/>
  <c r="AT5935" i="1"/>
  <c r="AV5935" i="1" s="1"/>
  <c r="AT5936" i="1"/>
  <c r="AV5936" i="1" s="1"/>
  <c r="AT5937" i="1"/>
  <c r="AV5937" i="1" s="1"/>
  <c r="AT5938" i="1"/>
  <c r="AV5938" i="1" s="1"/>
  <c r="AT5939" i="1"/>
  <c r="AV5939" i="1" s="1"/>
  <c r="AT5940" i="1"/>
  <c r="AV5940" i="1" s="1"/>
  <c r="AT5941" i="1"/>
  <c r="AV5941" i="1" s="1"/>
  <c r="AT5942" i="1"/>
  <c r="AV5942" i="1" s="1"/>
  <c r="AT5943" i="1"/>
  <c r="AV5943" i="1" s="1"/>
  <c r="AT5944" i="1"/>
  <c r="AV5944" i="1" s="1"/>
  <c r="AT5945" i="1"/>
  <c r="AV5945" i="1" s="1"/>
  <c r="AT5946" i="1"/>
  <c r="AV5946" i="1" s="1"/>
  <c r="AT5947" i="1"/>
  <c r="AV5947" i="1" s="1"/>
  <c r="AT5948" i="1"/>
  <c r="AV5948" i="1" s="1"/>
  <c r="AT5949" i="1"/>
  <c r="AV5949" i="1" s="1"/>
  <c r="AT5950" i="1"/>
  <c r="AV5950" i="1" s="1"/>
  <c r="AT5951" i="1"/>
  <c r="AV5951" i="1" s="1"/>
  <c r="AT5952" i="1"/>
  <c r="AV5952" i="1" s="1"/>
  <c r="AT5953" i="1"/>
  <c r="AV5953" i="1" s="1"/>
  <c r="AT5954" i="1"/>
  <c r="AV5954" i="1" s="1"/>
  <c r="AT5955" i="1"/>
  <c r="AV5955" i="1" s="1"/>
  <c r="AT5956" i="1"/>
  <c r="AV5956" i="1" s="1"/>
  <c r="AT5957" i="1"/>
  <c r="AV5957" i="1" s="1"/>
  <c r="AT5958" i="1"/>
  <c r="AV5958" i="1" s="1"/>
  <c r="AT5959" i="1"/>
  <c r="AV5959" i="1" s="1"/>
  <c r="AT5960" i="1"/>
  <c r="AV5960" i="1" s="1"/>
  <c r="AT5961" i="1"/>
  <c r="AV5961" i="1" s="1"/>
  <c r="AT5962" i="1"/>
  <c r="AV5962" i="1" s="1"/>
  <c r="AT5963" i="1"/>
  <c r="AV5963" i="1" s="1"/>
  <c r="AT5964" i="1"/>
  <c r="AV5964" i="1" s="1"/>
  <c r="AT5965" i="1"/>
  <c r="AV5965" i="1" s="1"/>
  <c r="AT5966" i="1"/>
  <c r="AV5966" i="1" s="1"/>
  <c r="AT5967" i="1"/>
  <c r="AV5967" i="1" s="1"/>
  <c r="AT5968" i="1"/>
  <c r="AV5968" i="1" s="1"/>
  <c r="AT5969" i="1"/>
  <c r="AV5969" i="1" s="1"/>
  <c r="AT5970" i="1"/>
  <c r="AV5970" i="1" s="1"/>
  <c r="AT5971" i="1"/>
  <c r="AV5971" i="1" s="1"/>
  <c r="AT5972" i="1"/>
  <c r="AV5972" i="1" s="1"/>
  <c r="AT5973" i="1"/>
  <c r="AV5973" i="1" s="1"/>
  <c r="AT5974" i="1"/>
  <c r="AV5974" i="1" s="1"/>
  <c r="AT5975" i="1"/>
  <c r="AV5975" i="1" s="1"/>
  <c r="AT5976" i="1"/>
  <c r="AV5976" i="1" s="1"/>
  <c r="AT5977" i="1"/>
  <c r="AV5977" i="1" s="1"/>
  <c r="AT5978" i="1"/>
  <c r="AV5978" i="1" s="1"/>
  <c r="AT5979" i="1"/>
  <c r="AV5979" i="1" s="1"/>
  <c r="AT5980" i="1"/>
  <c r="AV5980" i="1" s="1"/>
  <c r="AT5981" i="1"/>
  <c r="AV5981" i="1" s="1"/>
  <c r="AT5982" i="1"/>
  <c r="AV5982" i="1" s="1"/>
  <c r="AT5983" i="1"/>
  <c r="AV5983" i="1" s="1"/>
  <c r="AT5984" i="1"/>
  <c r="AV5984" i="1" s="1"/>
  <c r="AT5985" i="1"/>
  <c r="AV5985" i="1" s="1"/>
  <c r="AT5986" i="1"/>
  <c r="AV5986" i="1" s="1"/>
  <c r="AT5987" i="1"/>
  <c r="AV5987" i="1" s="1"/>
  <c r="AT5988" i="1"/>
  <c r="AV5988" i="1" s="1"/>
  <c r="AT5989" i="1"/>
  <c r="AV5989" i="1" s="1"/>
  <c r="AT5990" i="1"/>
  <c r="AV5990" i="1" s="1"/>
  <c r="AT5991" i="1"/>
  <c r="AV5991" i="1" s="1"/>
  <c r="AT5992" i="1"/>
  <c r="AV5992" i="1" s="1"/>
  <c r="AT5993" i="1"/>
  <c r="AV5993" i="1" s="1"/>
  <c r="AT5994" i="1"/>
  <c r="AV5994" i="1" s="1"/>
  <c r="AT5995" i="1"/>
  <c r="AV5995" i="1" s="1"/>
  <c r="AT5996" i="1"/>
  <c r="AV5996" i="1" s="1"/>
  <c r="AT5997" i="1"/>
  <c r="AV5997" i="1" s="1"/>
  <c r="AT5998" i="1"/>
  <c r="AV5998" i="1" s="1"/>
  <c r="AT5999" i="1"/>
  <c r="AV5999" i="1" s="1"/>
  <c r="AT6000" i="1"/>
  <c r="AV6000" i="1" s="1"/>
  <c r="AT6001" i="1"/>
  <c r="AV6001" i="1" s="1"/>
  <c r="AT6002" i="1"/>
  <c r="AV6002" i="1" s="1"/>
  <c r="AT6003" i="1"/>
  <c r="AV6003" i="1" s="1"/>
  <c r="AT6004" i="1"/>
  <c r="AV6004" i="1" s="1"/>
  <c r="AT6005" i="1"/>
  <c r="AV6005" i="1" s="1"/>
  <c r="AT6006" i="1"/>
  <c r="AV6006" i="1" s="1"/>
  <c r="AT6007" i="1"/>
  <c r="AV6007" i="1" s="1"/>
  <c r="AT6008" i="1"/>
  <c r="AV6008" i="1" s="1"/>
  <c r="AT6009" i="1"/>
  <c r="AV6009" i="1" s="1"/>
  <c r="AT6010" i="1"/>
  <c r="AV6010" i="1" s="1"/>
  <c r="AT6011" i="1"/>
  <c r="AV6011" i="1" s="1"/>
  <c r="AT6012" i="1"/>
  <c r="AV6012" i="1" s="1"/>
  <c r="AT6013" i="1"/>
  <c r="AV6013" i="1" s="1"/>
  <c r="AT6014" i="1"/>
  <c r="AV6014" i="1" s="1"/>
  <c r="AT6015" i="1"/>
  <c r="AV6015" i="1" s="1"/>
  <c r="AT6016" i="1"/>
  <c r="AV6016" i="1" s="1"/>
  <c r="AT6017" i="1"/>
  <c r="AV6017" i="1" s="1"/>
  <c r="AT6018" i="1"/>
  <c r="AV6018" i="1" s="1"/>
  <c r="AT6019" i="1"/>
  <c r="AV6019" i="1" s="1"/>
  <c r="AT6020" i="1"/>
  <c r="AV6020" i="1" s="1"/>
  <c r="AT6021" i="1"/>
  <c r="AV6021" i="1" s="1"/>
  <c r="AT6022" i="1"/>
  <c r="AV6022" i="1" s="1"/>
  <c r="AT6023" i="1"/>
  <c r="AV6023" i="1" s="1"/>
  <c r="AT6024" i="1"/>
  <c r="AV6024" i="1" s="1"/>
  <c r="AT6025" i="1"/>
  <c r="AV6025" i="1" s="1"/>
  <c r="AT6026" i="1"/>
  <c r="AV6026" i="1" s="1"/>
  <c r="AT6027" i="1"/>
  <c r="AV6027" i="1" s="1"/>
  <c r="AT6028" i="1"/>
  <c r="AV6028" i="1" s="1"/>
  <c r="AT6029" i="1"/>
  <c r="AV6029" i="1" s="1"/>
  <c r="AT6030" i="1"/>
  <c r="AV6030" i="1" s="1"/>
  <c r="AT6031" i="1"/>
  <c r="AV6031" i="1" s="1"/>
  <c r="AT6032" i="1"/>
  <c r="AV6032" i="1" s="1"/>
  <c r="AT6033" i="1"/>
  <c r="AV6033" i="1" s="1"/>
  <c r="AT6034" i="1"/>
  <c r="AV6034" i="1" s="1"/>
  <c r="AT6035" i="1"/>
  <c r="AV6035" i="1" s="1"/>
  <c r="AT6036" i="1"/>
  <c r="AV6036" i="1" s="1"/>
  <c r="AT6037" i="1"/>
  <c r="AV6037" i="1" s="1"/>
  <c r="AT6038" i="1"/>
  <c r="AV6038" i="1" s="1"/>
  <c r="AT6039" i="1"/>
  <c r="AV6039" i="1" s="1"/>
  <c r="AT6040" i="1"/>
  <c r="AV6040" i="1" s="1"/>
  <c r="AT6041" i="1"/>
  <c r="AV6041" i="1" s="1"/>
  <c r="AT6042" i="1"/>
  <c r="AV6042" i="1" s="1"/>
  <c r="AT6043" i="1"/>
  <c r="AV6043" i="1" s="1"/>
  <c r="AT6044" i="1"/>
  <c r="AV6044" i="1" s="1"/>
  <c r="AT6045" i="1"/>
  <c r="AV6045" i="1" s="1"/>
  <c r="AT6046" i="1"/>
  <c r="AV6046" i="1" s="1"/>
  <c r="AT6047" i="1"/>
  <c r="AV6047" i="1" s="1"/>
  <c r="AT6048" i="1"/>
  <c r="AV6048" i="1" s="1"/>
  <c r="AT6049" i="1"/>
  <c r="AV6049" i="1" s="1"/>
  <c r="AT6050" i="1"/>
  <c r="AV6050" i="1" s="1"/>
  <c r="AT6051" i="1"/>
  <c r="AV6051" i="1" s="1"/>
  <c r="AT6052" i="1"/>
  <c r="AV6052" i="1" s="1"/>
  <c r="AT6053" i="1"/>
  <c r="AV6053" i="1" s="1"/>
  <c r="AT6054" i="1"/>
  <c r="AV6054" i="1" s="1"/>
  <c r="AT6055" i="1"/>
  <c r="AV6055" i="1" s="1"/>
  <c r="AT6056" i="1"/>
  <c r="AV6056" i="1" s="1"/>
  <c r="AT6057" i="1"/>
  <c r="AV6057" i="1" s="1"/>
  <c r="AT6058" i="1"/>
  <c r="AV6058" i="1" s="1"/>
  <c r="AT6059" i="1"/>
  <c r="AV6059" i="1" s="1"/>
  <c r="AT6060" i="1"/>
  <c r="AV6060" i="1" s="1"/>
  <c r="AT6061" i="1"/>
  <c r="AV6061" i="1" s="1"/>
  <c r="AT6062" i="1"/>
  <c r="AV6062" i="1" s="1"/>
  <c r="AT6063" i="1"/>
  <c r="AV6063" i="1" s="1"/>
  <c r="AT6064" i="1"/>
  <c r="AV6064" i="1" s="1"/>
  <c r="AT6065" i="1"/>
  <c r="AV6065" i="1" s="1"/>
  <c r="AT6066" i="1"/>
  <c r="AV6066" i="1" s="1"/>
  <c r="AT6067" i="1"/>
  <c r="AV6067" i="1" s="1"/>
  <c r="AT6068" i="1"/>
  <c r="AV6068" i="1" s="1"/>
  <c r="AT6069" i="1"/>
  <c r="AV6069" i="1" s="1"/>
  <c r="AT6070" i="1"/>
  <c r="AV6070" i="1" s="1"/>
  <c r="AT6071" i="1"/>
  <c r="AV6071" i="1" s="1"/>
  <c r="AT6072" i="1"/>
  <c r="AV6072" i="1" s="1"/>
  <c r="AT6073" i="1"/>
  <c r="AV6073" i="1" s="1"/>
  <c r="AT6074" i="1"/>
  <c r="AV6074" i="1" s="1"/>
  <c r="AT6075" i="1"/>
  <c r="AV6075" i="1" s="1"/>
  <c r="AT6076" i="1"/>
  <c r="AV6076" i="1" s="1"/>
  <c r="AT6077" i="1"/>
  <c r="AV6077" i="1" s="1"/>
  <c r="AT6078" i="1"/>
  <c r="AV6078" i="1" s="1"/>
  <c r="AT6079" i="1"/>
  <c r="AV6079" i="1" s="1"/>
  <c r="AT6080" i="1"/>
  <c r="AV6080" i="1" s="1"/>
  <c r="AT6081" i="1"/>
  <c r="AV6081" i="1" s="1"/>
  <c r="AT6082" i="1"/>
  <c r="AV6082" i="1" s="1"/>
  <c r="AT6083" i="1"/>
  <c r="AV6083" i="1" s="1"/>
  <c r="AT6084" i="1"/>
  <c r="AV6084" i="1" s="1"/>
  <c r="AT6085" i="1"/>
  <c r="AV6085" i="1" s="1"/>
  <c r="AT6086" i="1"/>
  <c r="AV6086" i="1" s="1"/>
  <c r="AT6087" i="1"/>
  <c r="AV6087" i="1" s="1"/>
  <c r="AT6088" i="1"/>
  <c r="AV6088" i="1" s="1"/>
  <c r="AT6089" i="1"/>
  <c r="AV6089" i="1" s="1"/>
  <c r="AT6090" i="1"/>
  <c r="AV6090" i="1" s="1"/>
  <c r="AT6091" i="1"/>
  <c r="AV6091" i="1" s="1"/>
  <c r="AT6092" i="1"/>
  <c r="AV6092" i="1" s="1"/>
  <c r="AT6093" i="1"/>
  <c r="AV6093" i="1" s="1"/>
  <c r="AT6094" i="1"/>
  <c r="AV6094" i="1" s="1"/>
  <c r="AT6095" i="1"/>
  <c r="AV6095" i="1" s="1"/>
  <c r="AT6096" i="1"/>
  <c r="AV6096" i="1" s="1"/>
  <c r="AT6097" i="1"/>
  <c r="AV6097" i="1" s="1"/>
  <c r="AT6098" i="1"/>
  <c r="AV6098" i="1" s="1"/>
  <c r="AT6099" i="1"/>
  <c r="AV6099" i="1" s="1"/>
  <c r="AT6100" i="1"/>
  <c r="AV6100" i="1" s="1"/>
  <c r="AT6101" i="1"/>
  <c r="AV6101" i="1" s="1"/>
  <c r="AT6102" i="1"/>
  <c r="AV6102" i="1" s="1"/>
  <c r="AT6103" i="1"/>
  <c r="AV6103" i="1" s="1"/>
  <c r="AT6104" i="1"/>
  <c r="AV6104" i="1" s="1"/>
  <c r="AT6105" i="1"/>
  <c r="AV6105" i="1" s="1"/>
  <c r="AT6106" i="1"/>
  <c r="AV6106" i="1" s="1"/>
  <c r="AT6107" i="1"/>
  <c r="AV6107" i="1" s="1"/>
  <c r="AT6108" i="1"/>
  <c r="AV6108" i="1" s="1"/>
  <c r="AT6109" i="1"/>
  <c r="AV6109" i="1" s="1"/>
  <c r="AT6110" i="1"/>
  <c r="AV6110" i="1" s="1"/>
  <c r="AT6111" i="1"/>
  <c r="AV6111" i="1" s="1"/>
  <c r="AT6112" i="1"/>
  <c r="AV6112" i="1" s="1"/>
  <c r="AT6113" i="1"/>
  <c r="AV6113" i="1" s="1"/>
  <c r="AT6114" i="1"/>
  <c r="AV6114" i="1" s="1"/>
  <c r="AT6115" i="1"/>
  <c r="AV6115" i="1" s="1"/>
  <c r="AT6116" i="1"/>
  <c r="AV6116" i="1" s="1"/>
  <c r="AT6117" i="1"/>
  <c r="AV6117" i="1" s="1"/>
  <c r="AT6118" i="1"/>
  <c r="AV6118" i="1" s="1"/>
  <c r="AT6119" i="1"/>
  <c r="AV6119" i="1" s="1"/>
  <c r="AT6120" i="1"/>
  <c r="AV6120" i="1" s="1"/>
  <c r="AT6121" i="1"/>
  <c r="AV6121" i="1" s="1"/>
  <c r="AT6122" i="1"/>
  <c r="AV6122" i="1" s="1"/>
  <c r="AT6123" i="1"/>
  <c r="AV6123" i="1" s="1"/>
  <c r="AT6124" i="1"/>
  <c r="AV6124" i="1" s="1"/>
  <c r="AT6125" i="1"/>
  <c r="AV6125" i="1" s="1"/>
  <c r="AT6126" i="1"/>
  <c r="AV6126" i="1" s="1"/>
  <c r="AT6127" i="1"/>
  <c r="AV6127" i="1" s="1"/>
  <c r="AT6128" i="1"/>
  <c r="AV6128" i="1" s="1"/>
  <c r="AT6129" i="1"/>
  <c r="AV6129" i="1" s="1"/>
  <c r="AT6130" i="1"/>
  <c r="AV6130" i="1" s="1"/>
  <c r="AT6131" i="1"/>
  <c r="AV6131" i="1" s="1"/>
  <c r="AT6132" i="1"/>
  <c r="AV6132" i="1" s="1"/>
  <c r="AT6133" i="1"/>
  <c r="AV6133" i="1" s="1"/>
  <c r="AT6134" i="1"/>
  <c r="AV6134" i="1" s="1"/>
  <c r="AT6135" i="1"/>
  <c r="AV6135" i="1" s="1"/>
  <c r="AT6136" i="1"/>
  <c r="AV6136" i="1" s="1"/>
  <c r="AT6137" i="1"/>
  <c r="AV6137" i="1" s="1"/>
  <c r="AT6138" i="1"/>
  <c r="AV6138" i="1" s="1"/>
  <c r="AT6139" i="1"/>
  <c r="AV6139" i="1" s="1"/>
  <c r="AT6140" i="1"/>
  <c r="AV6140" i="1" s="1"/>
  <c r="AT6141" i="1"/>
  <c r="AV6141" i="1" s="1"/>
  <c r="AT6142" i="1"/>
  <c r="AV6142" i="1" s="1"/>
  <c r="AT6143" i="1"/>
  <c r="AV6143" i="1" s="1"/>
  <c r="AT6144" i="1"/>
  <c r="AV6144" i="1" s="1"/>
  <c r="AT6145" i="1"/>
  <c r="AV6145" i="1" s="1"/>
  <c r="AT6146" i="1"/>
  <c r="AV6146" i="1" s="1"/>
  <c r="AT6147" i="1"/>
  <c r="AV6147" i="1" s="1"/>
  <c r="AT6148" i="1"/>
  <c r="AV6148" i="1" s="1"/>
  <c r="AT6149" i="1"/>
  <c r="AV6149" i="1" s="1"/>
  <c r="AT6150" i="1"/>
  <c r="AV6150" i="1" s="1"/>
  <c r="AT6151" i="1"/>
  <c r="AV6151" i="1" s="1"/>
  <c r="AT6152" i="1"/>
  <c r="AV6152" i="1" s="1"/>
  <c r="AT6153" i="1"/>
  <c r="AV6153" i="1" s="1"/>
  <c r="AT6154" i="1"/>
  <c r="AV6154" i="1" s="1"/>
  <c r="AT6155" i="1"/>
  <c r="AV6155" i="1" s="1"/>
  <c r="AT6156" i="1"/>
  <c r="AV6156" i="1" s="1"/>
  <c r="AT6157" i="1"/>
  <c r="AV6157" i="1" s="1"/>
  <c r="AT6158" i="1"/>
  <c r="AV6158" i="1" s="1"/>
  <c r="AT6159" i="1"/>
  <c r="AV6159" i="1" s="1"/>
  <c r="AT6160" i="1"/>
  <c r="AV6160" i="1" s="1"/>
  <c r="AT6161" i="1"/>
  <c r="AV6161" i="1" s="1"/>
  <c r="AT6162" i="1"/>
  <c r="AV6162" i="1" s="1"/>
  <c r="AT6163" i="1"/>
  <c r="AV6163" i="1" s="1"/>
  <c r="AT6164" i="1"/>
  <c r="AV6164" i="1" s="1"/>
  <c r="AT6165" i="1"/>
  <c r="AV6165" i="1" s="1"/>
  <c r="AT6166" i="1"/>
  <c r="AV6166" i="1" s="1"/>
  <c r="AT6167" i="1"/>
  <c r="AV6167" i="1" s="1"/>
  <c r="AT6168" i="1"/>
  <c r="AV6168" i="1" s="1"/>
  <c r="AT6169" i="1"/>
  <c r="AV6169" i="1" s="1"/>
  <c r="AT6170" i="1"/>
  <c r="AV6170" i="1" s="1"/>
  <c r="AT6171" i="1"/>
  <c r="AV6171" i="1" s="1"/>
  <c r="AT6172" i="1"/>
  <c r="AV6172" i="1" s="1"/>
  <c r="AT6173" i="1"/>
  <c r="AV6173" i="1" s="1"/>
  <c r="AT6174" i="1"/>
  <c r="AV6174" i="1" s="1"/>
  <c r="AT6175" i="1"/>
  <c r="AV6175" i="1" s="1"/>
  <c r="AT6176" i="1"/>
  <c r="AV6176" i="1" s="1"/>
  <c r="AT6177" i="1"/>
  <c r="AV6177" i="1" s="1"/>
  <c r="AT6178" i="1"/>
  <c r="AV6178" i="1" s="1"/>
  <c r="AT6179" i="1"/>
  <c r="AV6179" i="1" s="1"/>
  <c r="AT6180" i="1"/>
  <c r="AV6180" i="1" s="1"/>
  <c r="AT6181" i="1"/>
  <c r="AV6181" i="1" s="1"/>
  <c r="AT6182" i="1"/>
  <c r="AV6182" i="1" s="1"/>
  <c r="AT6183" i="1"/>
  <c r="AV6183" i="1" s="1"/>
  <c r="AT6184" i="1"/>
  <c r="AV6184" i="1" s="1"/>
  <c r="AT6185" i="1"/>
  <c r="AV6185" i="1" s="1"/>
  <c r="AT6186" i="1"/>
  <c r="AV6186" i="1" s="1"/>
  <c r="AT6187" i="1"/>
  <c r="AV6187" i="1" s="1"/>
  <c r="AT6188" i="1"/>
  <c r="AV6188" i="1" s="1"/>
  <c r="AT6189" i="1"/>
  <c r="AV6189" i="1" s="1"/>
  <c r="AT6190" i="1"/>
  <c r="AV6190" i="1" s="1"/>
  <c r="AT6191" i="1"/>
  <c r="AV6191" i="1" s="1"/>
  <c r="AT6192" i="1"/>
  <c r="AV6192" i="1" s="1"/>
  <c r="AT6193" i="1"/>
  <c r="AV6193" i="1" s="1"/>
  <c r="AT6194" i="1"/>
  <c r="AV6194" i="1" s="1"/>
  <c r="AT6195" i="1"/>
  <c r="AV6195" i="1" s="1"/>
  <c r="AT6196" i="1"/>
  <c r="AV6196" i="1" s="1"/>
  <c r="AT6197" i="1"/>
  <c r="AV6197" i="1" s="1"/>
  <c r="AT6198" i="1"/>
  <c r="AV6198" i="1" s="1"/>
  <c r="AT6199" i="1"/>
  <c r="AV6199" i="1" s="1"/>
  <c r="AT6200" i="1"/>
  <c r="AV6200" i="1" s="1"/>
  <c r="AT6201" i="1"/>
  <c r="AV6201" i="1" s="1"/>
  <c r="AT6202" i="1"/>
  <c r="AV6202" i="1" s="1"/>
  <c r="AT6203" i="1"/>
  <c r="AV6203" i="1" s="1"/>
  <c r="AT6204" i="1"/>
  <c r="AV6204" i="1" s="1"/>
  <c r="AT6205" i="1"/>
  <c r="AV6205" i="1" s="1"/>
  <c r="AT6206" i="1"/>
  <c r="AV6206" i="1" s="1"/>
  <c r="AT6207" i="1"/>
  <c r="AV6207" i="1" s="1"/>
  <c r="AT6208" i="1"/>
  <c r="AV6208" i="1" s="1"/>
  <c r="AT6209" i="1"/>
  <c r="AV6209" i="1" s="1"/>
  <c r="AT6210" i="1"/>
  <c r="AV6210" i="1" s="1"/>
  <c r="AT6211" i="1"/>
  <c r="AV6211" i="1" s="1"/>
  <c r="AT6212" i="1"/>
  <c r="AV6212" i="1" s="1"/>
  <c r="AT6213" i="1"/>
  <c r="AV6213" i="1" s="1"/>
  <c r="AT6214" i="1"/>
  <c r="AV6214" i="1" s="1"/>
  <c r="AT6215" i="1"/>
  <c r="AV6215" i="1" s="1"/>
  <c r="AT6216" i="1"/>
  <c r="AV6216" i="1" s="1"/>
  <c r="AT6217" i="1"/>
  <c r="AV6217" i="1" s="1"/>
  <c r="AT6218" i="1"/>
  <c r="AV6218" i="1" s="1"/>
  <c r="AT6219" i="1"/>
  <c r="AV6219" i="1" s="1"/>
  <c r="AT6220" i="1"/>
  <c r="AV6220" i="1" s="1"/>
  <c r="AT6221" i="1"/>
  <c r="AV6221" i="1" s="1"/>
  <c r="AT6222" i="1"/>
  <c r="AV6222" i="1" s="1"/>
  <c r="AT6223" i="1"/>
  <c r="AV6223" i="1" s="1"/>
  <c r="AT6224" i="1"/>
  <c r="AV6224" i="1" s="1"/>
  <c r="AT6225" i="1"/>
  <c r="AV6225" i="1" s="1"/>
  <c r="AT6226" i="1"/>
  <c r="AV6226" i="1" s="1"/>
  <c r="AT6227" i="1"/>
  <c r="AV6227" i="1" s="1"/>
  <c r="AT6228" i="1"/>
  <c r="AV6228" i="1" s="1"/>
  <c r="AT6229" i="1"/>
  <c r="AV6229" i="1" s="1"/>
  <c r="AT6230" i="1"/>
  <c r="AV6230" i="1" s="1"/>
  <c r="AT6231" i="1"/>
  <c r="AV6231" i="1" s="1"/>
  <c r="AT6232" i="1"/>
  <c r="AV6232" i="1" s="1"/>
  <c r="AT6233" i="1"/>
  <c r="AV6233" i="1" s="1"/>
  <c r="AT6234" i="1"/>
  <c r="AV6234" i="1" s="1"/>
  <c r="AT6235" i="1"/>
  <c r="AV6235" i="1" s="1"/>
  <c r="AT6236" i="1"/>
  <c r="AV6236" i="1" s="1"/>
  <c r="AT6237" i="1"/>
  <c r="AV6237" i="1" s="1"/>
  <c r="AT6238" i="1"/>
  <c r="AV6238" i="1" s="1"/>
  <c r="AT6239" i="1"/>
  <c r="AV6239" i="1" s="1"/>
  <c r="AT6240" i="1"/>
  <c r="AV6240" i="1" s="1"/>
  <c r="AT6241" i="1"/>
  <c r="AV6241" i="1" s="1"/>
  <c r="AT6242" i="1"/>
  <c r="AV6242" i="1" s="1"/>
  <c r="AT6243" i="1"/>
  <c r="AV6243" i="1" s="1"/>
  <c r="AT6244" i="1"/>
  <c r="AV6244" i="1" s="1"/>
  <c r="AT6245" i="1"/>
  <c r="AV6245" i="1" s="1"/>
  <c r="AT6246" i="1"/>
  <c r="AV6246" i="1" s="1"/>
  <c r="AT6247" i="1"/>
  <c r="AV6247" i="1" s="1"/>
  <c r="AT6248" i="1"/>
  <c r="AV6248" i="1" s="1"/>
  <c r="AT6249" i="1"/>
  <c r="AV6249" i="1" s="1"/>
  <c r="AT6250" i="1"/>
  <c r="AV6250" i="1" s="1"/>
  <c r="AT6251" i="1"/>
  <c r="AV6251" i="1" s="1"/>
  <c r="AT6252" i="1"/>
  <c r="AV6252" i="1" s="1"/>
  <c r="AT6253" i="1"/>
  <c r="AV6253" i="1" s="1"/>
  <c r="AT6254" i="1"/>
  <c r="AV6254" i="1" s="1"/>
  <c r="AT6255" i="1"/>
  <c r="AV6255" i="1" s="1"/>
  <c r="AT6256" i="1"/>
  <c r="AV6256" i="1" s="1"/>
  <c r="AT6257" i="1"/>
  <c r="AV6257" i="1" s="1"/>
  <c r="AT6258" i="1"/>
  <c r="AV6258" i="1" s="1"/>
  <c r="AT6259" i="1"/>
  <c r="AV6259" i="1" s="1"/>
  <c r="AT6260" i="1"/>
  <c r="AV6260" i="1" s="1"/>
  <c r="AT6261" i="1"/>
  <c r="AV6261" i="1" s="1"/>
  <c r="AT6262" i="1"/>
  <c r="AV6262" i="1" s="1"/>
  <c r="AT6263" i="1"/>
  <c r="AV6263" i="1" s="1"/>
  <c r="AT6264" i="1"/>
  <c r="AV6264" i="1" s="1"/>
  <c r="AT6265" i="1"/>
  <c r="AV6265" i="1" s="1"/>
  <c r="AT6266" i="1"/>
  <c r="AV6266" i="1" s="1"/>
  <c r="AT6267" i="1"/>
  <c r="AV6267" i="1" s="1"/>
  <c r="AT6268" i="1"/>
  <c r="AV6268" i="1" s="1"/>
  <c r="AT6269" i="1"/>
  <c r="AV6269" i="1" s="1"/>
  <c r="AT6270" i="1"/>
  <c r="AV6270" i="1" s="1"/>
  <c r="AT6271" i="1"/>
  <c r="AV6271" i="1" s="1"/>
  <c r="AT6272" i="1"/>
  <c r="AV6272" i="1" s="1"/>
  <c r="AT6273" i="1"/>
  <c r="AV6273" i="1" s="1"/>
  <c r="AT6274" i="1"/>
  <c r="AV6274" i="1" s="1"/>
  <c r="AT6275" i="1"/>
  <c r="AV6275" i="1" s="1"/>
  <c r="AT6276" i="1"/>
  <c r="AV6276" i="1" s="1"/>
  <c r="AT6277" i="1"/>
  <c r="AV6277" i="1" s="1"/>
  <c r="AT6278" i="1"/>
  <c r="AV6278" i="1" s="1"/>
  <c r="AT6279" i="1"/>
  <c r="AV6279" i="1" s="1"/>
  <c r="AT6280" i="1"/>
  <c r="AV6280" i="1" s="1"/>
  <c r="AT6281" i="1"/>
  <c r="AV6281" i="1" s="1"/>
  <c r="AT6282" i="1"/>
  <c r="AV6282" i="1" s="1"/>
  <c r="AT6283" i="1"/>
  <c r="AV6283" i="1" s="1"/>
  <c r="AT6284" i="1"/>
  <c r="AV6284" i="1" s="1"/>
  <c r="AT6285" i="1"/>
  <c r="AV6285" i="1" s="1"/>
  <c r="AT6286" i="1"/>
  <c r="AV6286" i="1" s="1"/>
  <c r="AT6287" i="1"/>
  <c r="AV6287" i="1" s="1"/>
  <c r="AT6288" i="1"/>
  <c r="AV6288" i="1" s="1"/>
  <c r="AT6289" i="1"/>
  <c r="AV6289" i="1" s="1"/>
  <c r="AT6290" i="1"/>
  <c r="AV6290" i="1" s="1"/>
  <c r="AT6291" i="1"/>
  <c r="AV6291" i="1" s="1"/>
  <c r="AT6292" i="1"/>
  <c r="AV6292" i="1" s="1"/>
  <c r="AT6293" i="1"/>
  <c r="AV6293" i="1" s="1"/>
  <c r="AT6294" i="1"/>
  <c r="AV6294" i="1" s="1"/>
  <c r="AT6295" i="1"/>
  <c r="AV6295" i="1" s="1"/>
  <c r="AT6296" i="1"/>
  <c r="AV6296" i="1" s="1"/>
  <c r="AT6297" i="1"/>
  <c r="AV6297" i="1" s="1"/>
  <c r="AT6298" i="1"/>
  <c r="AV6298" i="1" s="1"/>
  <c r="AT6299" i="1"/>
  <c r="AV6299" i="1" s="1"/>
  <c r="AT6300" i="1"/>
  <c r="AV6300" i="1" s="1"/>
  <c r="AT6301" i="1"/>
  <c r="AV6301" i="1" s="1"/>
  <c r="AT6302" i="1"/>
  <c r="AV6302" i="1" s="1"/>
  <c r="AT6303" i="1"/>
  <c r="AV6303" i="1" s="1"/>
  <c r="AT6304" i="1"/>
  <c r="AV6304" i="1" s="1"/>
  <c r="AT6305" i="1"/>
  <c r="AV6305" i="1" s="1"/>
  <c r="AT6306" i="1"/>
  <c r="AV6306" i="1" s="1"/>
  <c r="AT6307" i="1"/>
  <c r="AV6307" i="1" s="1"/>
  <c r="AT6308" i="1"/>
  <c r="AV6308" i="1" s="1"/>
  <c r="AT6309" i="1"/>
  <c r="AV6309" i="1" s="1"/>
  <c r="AT6310" i="1"/>
  <c r="AV6310" i="1" s="1"/>
  <c r="AT6311" i="1"/>
  <c r="AV6311" i="1" s="1"/>
  <c r="AT6312" i="1"/>
  <c r="AV6312" i="1" s="1"/>
  <c r="AT6313" i="1"/>
  <c r="AV6313" i="1" s="1"/>
  <c r="AT6314" i="1"/>
  <c r="AV6314" i="1" s="1"/>
  <c r="AT6315" i="1"/>
  <c r="AV6315" i="1" s="1"/>
  <c r="AT6316" i="1"/>
  <c r="AV6316" i="1" s="1"/>
  <c r="AT6317" i="1"/>
  <c r="AV6317" i="1" s="1"/>
  <c r="AT6318" i="1"/>
  <c r="AV6318" i="1" s="1"/>
  <c r="AT6319" i="1"/>
  <c r="AV6319" i="1" s="1"/>
  <c r="AT6320" i="1"/>
  <c r="AV6320" i="1" s="1"/>
  <c r="AT6321" i="1"/>
  <c r="AV6321" i="1" s="1"/>
  <c r="AT6322" i="1"/>
  <c r="AV6322" i="1" s="1"/>
  <c r="AT6323" i="1"/>
  <c r="AV6323" i="1" s="1"/>
  <c r="AT6324" i="1"/>
  <c r="AV6324" i="1" s="1"/>
  <c r="AT6325" i="1"/>
  <c r="AV6325" i="1" s="1"/>
  <c r="AT6326" i="1"/>
  <c r="AV6326" i="1" s="1"/>
  <c r="AT6327" i="1"/>
  <c r="AV6327" i="1" s="1"/>
  <c r="AT6328" i="1"/>
  <c r="AV6328" i="1" s="1"/>
  <c r="AT6329" i="1"/>
  <c r="AV6329" i="1" s="1"/>
  <c r="AT6330" i="1"/>
  <c r="AV6330" i="1" s="1"/>
  <c r="AT6331" i="1"/>
  <c r="AV6331" i="1" s="1"/>
  <c r="AT6332" i="1"/>
  <c r="AV6332" i="1" s="1"/>
  <c r="AT6333" i="1"/>
  <c r="AV6333" i="1" s="1"/>
  <c r="AT6334" i="1"/>
  <c r="AV6334" i="1" s="1"/>
  <c r="AT6335" i="1"/>
  <c r="AV6335" i="1" s="1"/>
  <c r="AT6336" i="1"/>
  <c r="AV6336" i="1" s="1"/>
  <c r="AT6337" i="1"/>
  <c r="AV6337" i="1" s="1"/>
  <c r="AT6338" i="1"/>
  <c r="AV6338" i="1" s="1"/>
  <c r="AT6339" i="1"/>
  <c r="AV6339" i="1" s="1"/>
  <c r="AT6340" i="1"/>
  <c r="AV6340" i="1" s="1"/>
  <c r="AT6341" i="1"/>
  <c r="AV6341" i="1" s="1"/>
  <c r="AT6342" i="1"/>
  <c r="AV6342" i="1" s="1"/>
  <c r="AT6343" i="1"/>
  <c r="AV6343" i="1" s="1"/>
  <c r="AT6344" i="1"/>
  <c r="AV6344" i="1" s="1"/>
  <c r="AT6345" i="1"/>
  <c r="AV6345" i="1" s="1"/>
  <c r="AT6346" i="1"/>
  <c r="AV6346" i="1" s="1"/>
  <c r="AT6347" i="1"/>
  <c r="AV6347" i="1" s="1"/>
  <c r="AT6348" i="1"/>
  <c r="AV6348" i="1" s="1"/>
  <c r="AT6349" i="1"/>
  <c r="AV6349" i="1" s="1"/>
  <c r="AT6350" i="1"/>
  <c r="AV6350" i="1" s="1"/>
  <c r="AT6351" i="1"/>
  <c r="AV6351" i="1" s="1"/>
  <c r="AT6352" i="1"/>
  <c r="AV6352" i="1" s="1"/>
  <c r="AT6353" i="1"/>
  <c r="AV6353" i="1" s="1"/>
  <c r="AT6354" i="1"/>
  <c r="AV6354" i="1" s="1"/>
  <c r="AT6355" i="1"/>
  <c r="AV6355" i="1" s="1"/>
  <c r="AT6356" i="1"/>
  <c r="AV6356" i="1" s="1"/>
  <c r="AT6357" i="1"/>
  <c r="AV6357" i="1" s="1"/>
  <c r="AT6358" i="1"/>
  <c r="AV6358" i="1" s="1"/>
  <c r="AT6359" i="1"/>
  <c r="AV6359" i="1" s="1"/>
  <c r="AT6360" i="1"/>
  <c r="AV6360" i="1" s="1"/>
  <c r="AT6361" i="1"/>
  <c r="AV6361" i="1" s="1"/>
  <c r="AT6362" i="1"/>
  <c r="AV6362" i="1" s="1"/>
  <c r="AT6363" i="1"/>
  <c r="AV6363" i="1" s="1"/>
  <c r="AT6364" i="1"/>
  <c r="AV6364" i="1" s="1"/>
  <c r="AT6365" i="1"/>
  <c r="AV6365" i="1" s="1"/>
  <c r="AT6366" i="1"/>
  <c r="AV6366" i="1" s="1"/>
  <c r="AT6367" i="1"/>
  <c r="AV6367" i="1" s="1"/>
  <c r="AT6368" i="1"/>
  <c r="AV6368" i="1" s="1"/>
  <c r="AT6369" i="1"/>
  <c r="AV6369" i="1" s="1"/>
  <c r="AT6370" i="1"/>
  <c r="AV6370" i="1" s="1"/>
  <c r="AT6371" i="1"/>
  <c r="AV6371" i="1" s="1"/>
  <c r="AT6372" i="1"/>
  <c r="AV6372" i="1" s="1"/>
  <c r="AT6373" i="1"/>
  <c r="AV6373" i="1" s="1"/>
  <c r="AT6374" i="1"/>
  <c r="AV6374" i="1" s="1"/>
  <c r="AT6375" i="1"/>
  <c r="AV6375" i="1" s="1"/>
  <c r="AT6376" i="1"/>
  <c r="AV6376" i="1" s="1"/>
  <c r="AT6377" i="1"/>
  <c r="AV6377" i="1" s="1"/>
  <c r="AT6378" i="1"/>
  <c r="AV6378" i="1" s="1"/>
  <c r="AT6379" i="1"/>
  <c r="AV6379" i="1" s="1"/>
  <c r="AT6380" i="1"/>
  <c r="AV6380" i="1" s="1"/>
  <c r="AT6381" i="1"/>
  <c r="AV6381" i="1" s="1"/>
  <c r="AT6382" i="1"/>
  <c r="AV6382" i="1" s="1"/>
  <c r="AT6383" i="1"/>
  <c r="AV6383" i="1" s="1"/>
  <c r="AT6384" i="1"/>
  <c r="AV6384" i="1" s="1"/>
  <c r="AT6385" i="1"/>
  <c r="AV6385" i="1" s="1"/>
  <c r="AT6386" i="1"/>
  <c r="AV6386" i="1" s="1"/>
  <c r="AT6387" i="1"/>
  <c r="AV6387" i="1" s="1"/>
  <c r="AT6388" i="1"/>
  <c r="AV6388" i="1" s="1"/>
  <c r="AT6389" i="1"/>
  <c r="AV6389" i="1" s="1"/>
  <c r="AT6390" i="1"/>
  <c r="AV6390" i="1" s="1"/>
  <c r="AT6391" i="1"/>
  <c r="AV6391" i="1" s="1"/>
  <c r="AT6392" i="1"/>
  <c r="AV6392" i="1" s="1"/>
  <c r="AT6393" i="1"/>
  <c r="AV6393" i="1" s="1"/>
  <c r="AT6394" i="1"/>
  <c r="AV6394" i="1" s="1"/>
  <c r="AT6395" i="1"/>
  <c r="AV6395" i="1" s="1"/>
  <c r="AT6396" i="1"/>
  <c r="AV6396" i="1" s="1"/>
  <c r="AT6397" i="1"/>
  <c r="AV6397" i="1" s="1"/>
  <c r="AT6398" i="1"/>
  <c r="AV6398" i="1" s="1"/>
  <c r="AT6399" i="1"/>
  <c r="AV6399" i="1" s="1"/>
  <c r="AT6400" i="1"/>
  <c r="AV6400" i="1" s="1"/>
  <c r="AT6401" i="1"/>
  <c r="AV6401" i="1" s="1"/>
  <c r="AT6402" i="1"/>
  <c r="AV6402" i="1" s="1"/>
  <c r="AT6403" i="1"/>
  <c r="AV6403" i="1" s="1"/>
  <c r="AT6404" i="1"/>
  <c r="AV6404" i="1" s="1"/>
  <c r="AT6405" i="1"/>
  <c r="AV6405" i="1" s="1"/>
  <c r="AT6406" i="1"/>
  <c r="AV6406" i="1" s="1"/>
  <c r="AT6407" i="1"/>
  <c r="AV6407" i="1" s="1"/>
  <c r="AT6408" i="1"/>
  <c r="AV6408" i="1" s="1"/>
  <c r="AT6409" i="1"/>
  <c r="AV6409" i="1" s="1"/>
  <c r="AT6410" i="1"/>
  <c r="AV6410" i="1" s="1"/>
  <c r="AT6411" i="1"/>
  <c r="AV6411" i="1" s="1"/>
  <c r="AT6412" i="1"/>
  <c r="AV6412" i="1" s="1"/>
  <c r="AT6413" i="1"/>
  <c r="AV6413" i="1" s="1"/>
  <c r="AT6414" i="1"/>
  <c r="AV6414" i="1" s="1"/>
  <c r="AT6415" i="1"/>
  <c r="AV6415" i="1" s="1"/>
  <c r="AT6416" i="1"/>
  <c r="AV6416" i="1" s="1"/>
  <c r="AT6417" i="1"/>
  <c r="AV6417" i="1" s="1"/>
  <c r="AT6418" i="1"/>
  <c r="AV6418" i="1" s="1"/>
  <c r="AT6419" i="1"/>
  <c r="AV6419" i="1" s="1"/>
  <c r="AT6420" i="1"/>
  <c r="AV6420" i="1" s="1"/>
  <c r="AT6421" i="1"/>
  <c r="AV6421" i="1" s="1"/>
  <c r="AT6422" i="1"/>
  <c r="AV6422" i="1" s="1"/>
  <c r="AT6423" i="1"/>
  <c r="AV6423" i="1" s="1"/>
  <c r="AT6424" i="1"/>
  <c r="AV6424" i="1" s="1"/>
  <c r="AT6425" i="1"/>
  <c r="AV6425" i="1" s="1"/>
  <c r="AT6426" i="1"/>
  <c r="AV6426" i="1" s="1"/>
  <c r="AT6427" i="1"/>
  <c r="AV6427" i="1" s="1"/>
  <c r="AT6428" i="1"/>
  <c r="AV6428" i="1" s="1"/>
  <c r="AT6429" i="1"/>
  <c r="AV6429" i="1" s="1"/>
  <c r="AT6430" i="1"/>
  <c r="AV6430" i="1" s="1"/>
  <c r="AT6431" i="1"/>
  <c r="AV6431" i="1" s="1"/>
  <c r="AT6432" i="1"/>
  <c r="AV6432" i="1" s="1"/>
  <c r="AT6433" i="1"/>
  <c r="AV6433" i="1" s="1"/>
  <c r="AT6434" i="1"/>
  <c r="AV6434" i="1" s="1"/>
  <c r="AT6435" i="1"/>
  <c r="AV6435" i="1" s="1"/>
  <c r="AT6436" i="1"/>
  <c r="AV6436" i="1" s="1"/>
  <c r="AT6437" i="1"/>
  <c r="AV6437" i="1" s="1"/>
  <c r="AT6438" i="1"/>
  <c r="AV6438" i="1" s="1"/>
  <c r="AT6439" i="1"/>
  <c r="AV6439" i="1" s="1"/>
  <c r="AT6440" i="1"/>
  <c r="AV6440" i="1" s="1"/>
  <c r="AT6441" i="1"/>
  <c r="AV6441" i="1" s="1"/>
  <c r="AT6442" i="1"/>
  <c r="AV6442" i="1" s="1"/>
  <c r="AT6443" i="1"/>
  <c r="AV6443" i="1" s="1"/>
  <c r="AT6444" i="1"/>
  <c r="AV6444" i="1" s="1"/>
  <c r="AT6445" i="1"/>
  <c r="AV6445" i="1" s="1"/>
  <c r="AT6446" i="1"/>
  <c r="AV6446" i="1" s="1"/>
  <c r="AT6447" i="1"/>
  <c r="AV6447" i="1" s="1"/>
  <c r="AT6448" i="1"/>
  <c r="AV6448" i="1" s="1"/>
  <c r="AT6449" i="1"/>
  <c r="AV6449" i="1" s="1"/>
  <c r="AT6450" i="1"/>
  <c r="AV6450" i="1" s="1"/>
  <c r="AT6451" i="1"/>
  <c r="AV6451" i="1" s="1"/>
  <c r="AT6452" i="1"/>
  <c r="AV6452" i="1" s="1"/>
  <c r="AT6453" i="1"/>
  <c r="AV6453" i="1" s="1"/>
  <c r="AT6454" i="1"/>
  <c r="AV6454" i="1" s="1"/>
  <c r="AT6455" i="1"/>
  <c r="AV6455" i="1" s="1"/>
  <c r="AT6456" i="1"/>
  <c r="AV6456" i="1" s="1"/>
  <c r="AT6457" i="1"/>
  <c r="AV6457" i="1" s="1"/>
  <c r="AT6458" i="1"/>
  <c r="AV6458" i="1" s="1"/>
  <c r="AT6459" i="1"/>
  <c r="AV6459" i="1" s="1"/>
  <c r="AT6460" i="1"/>
  <c r="AV6460" i="1" s="1"/>
  <c r="AT6461" i="1"/>
  <c r="AV6461" i="1" s="1"/>
  <c r="AT6462" i="1"/>
  <c r="AV6462" i="1" s="1"/>
  <c r="AT6463" i="1"/>
  <c r="AV6463" i="1" s="1"/>
  <c r="AT6464" i="1"/>
  <c r="AV6464" i="1" s="1"/>
  <c r="AT6465" i="1"/>
  <c r="AV6465" i="1" s="1"/>
  <c r="AT6466" i="1"/>
  <c r="AV6466" i="1" s="1"/>
  <c r="AT6467" i="1"/>
  <c r="AV6467" i="1" s="1"/>
  <c r="AT6468" i="1"/>
  <c r="AV6468" i="1" s="1"/>
  <c r="AT6469" i="1"/>
  <c r="AV6469" i="1" s="1"/>
  <c r="AT6470" i="1"/>
  <c r="AV6470" i="1" s="1"/>
  <c r="AT6471" i="1"/>
  <c r="AV6471" i="1" s="1"/>
  <c r="AT6472" i="1"/>
  <c r="AV6472" i="1" s="1"/>
  <c r="AT6473" i="1"/>
  <c r="AV6473" i="1" s="1"/>
  <c r="AT6474" i="1"/>
  <c r="AV6474" i="1" s="1"/>
  <c r="AT6475" i="1"/>
  <c r="AV6475" i="1" s="1"/>
  <c r="AT6476" i="1"/>
  <c r="AV6476" i="1" s="1"/>
  <c r="AT6477" i="1"/>
  <c r="AV6477" i="1" s="1"/>
  <c r="AT6478" i="1"/>
  <c r="AV6478" i="1" s="1"/>
  <c r="AT6479" i="1"/>
  <c r="AV6479" i="1" s="1"/>
  <c r="AT6480" i="1"/>
  <c r="AV6480" i="1" s="1"/>
  <c r="AT6481" i="1"/>
  <c r="AV6481" i="1" s="1"/>
  <c r="AT6482" i="1"/>
  <c r="AV6482" i="1" s="1"/>
  <c r="AT6483" i="1"/>
  <c r="AV6483" i="1" s="1"/>
  <c r="AT6484" i="1"/>
  <c r="AV6484" i="1" s="1"/>
  <c r="AT6485" i="1"/>
  <c r="AV6485" i="1" s="1"/>
  <c r="AT6486" i="1"/>
  <c r="AV6486" i="1" s="1"/>
  <c r="AT6487" i="1"/>
  <c r="AV6487" i="1" s="1"/>
  <c r="AT6488" i="1"/>
  <c r="AV6488" i="1" s="1"/>
  <c r="AT6489" i="1"/>
  <c r="AV6489" i="1" s="1"/>
  <c r="AT6490" i="1"/>
  <c r="AV6490" i="1" s="1"/>
  <c r="AT6491" i="1"/>
  <c r="AV6491" i="1" s="1"/>
  <c r="AT6492" i="1"/>
  <c r="AV6492" i="1" s="1"/>
  <c r="AT6493" i="1"/>
  <c r="AV6493" i="1" s="1"/>
  <c r="AT6494" i="1"/>
  <c r="AV6494" i="1" s="1"/>
  <c r="AT6495" i="1"/>
  <c r="AV6495" i="1" s="1"/>
  <c r="AT6496" i="1"/>
  <c r="AV6496" i="1" s="1"/>
  <c r="AT6497" i="1"/>
  <c r="AV6497" i="1" s="1"/>
  <c r="AT6498" i="1"/>
  <c r="AV6498" i="1" s="1"/>
  <c r="AT6499" i="1"/>
  <c r="AV6499" i="1" s="1"/>
  <c r="AT6500" i="1"/>
  <c r="AV6500" i="1" s="1"/>
  <c r="AT6501" i="1"/>
  <c r="AV6501" i="1" s="1"/>
  <c r="AT6502" i="1"/>
  <c r="AV6502" i="1" s="1"/>
  <c r="AT6503" i="1"/>
  <c r="AV6503" i="1" s="1"/>
  <c r="AT6504" i="1"/>
  <c r="AV6504" i="1" s="1"/>
  <c r="AT6505" i="1"/>
  <c r="AV6505" i="1" s="1"/>
  <c r="AT6506" i="1"/>
  <c r="AV6506" i="1" s="1"/>
  <c r="AT6507" i="1"/>
  <c r="AV6507" i="1" s="1"/>
  <c r="AT6508" i="1"/>
  <c r="AV6508" i="1" s="1"/>
  <c r="AT6509" i="1"/>
  <c r="AV6509" i="1" s="1"/>
  <c r="AT6510" i="1"/>
  <c r="AV6510" i="1" s="1"/>
  <c r="AT6511" i="1"/>
  <c r="AV6511" i="1" s="1"/>
  <c r="AT6512" i="1"/>
  <c r="AV6512" i="1" s="1"/>
  <c r="AT6513" i="1"/>
  <c r="AV6513" i="1" s="1"/>
  <c r="AT6514" i="1"/>
  <c r="AV6514" i="1" s="1"/>
  <c r="AT6515" i="1"/>
  <c r="AV6515" i="1" s="1"/>
  <c r="AT6516" i="1"/>
  <c r="AV6516" i="1" s="1"/>
  <c r="AT6517" i="1"/>
  <c r="AV6517" i="1" s="1"/>
  <c r="AT6518" i="1"/>
  <c r="AV6518" i="1" s="1"/>
  <c r="AT6519" i="1"/>
  <c r="AV6519" i="1" s="1"/>
  <c r="AT6520" i="1"/>
  <c r="AV6520" i="1" s="1"/>
  <c r="AT6521" i="1"/>
  <c r="AV6521" i="1" s="1"/>
  <c r="AT6522" i="1"/>
  <c r="AV6522" i="1" s="1"/>
  <c r="AT6523" i="1"/>
  <c r="AV6523" i="1" s="1"/>
  <c r="AT6524" i="1"/>
  <c r="AV6524" i="1" s="1"/>
  <c r="AT6525" i="1"/>
  <c r="AV6525" i="1" s="1"/>
  <c r="AT6526" i="1"/>
  <c r="AV6526" i="1" s="1"/>
  <c r="AT6527" i="1"/>
  <c r="AV6527" i="1" s="1"/>
  <c r="AT6528" i="1"/>
  <c r="AV6528" i="1" s="1"/>
  <c r="AT6529" i="1"/>
  <c r="AV6529" i="1" s="1"/>
  <c r="AT6530" i="1"/>
  <c r="AV6530" i="1" s="1"/>
  <c r="AT6531" i="1"/>
  <c r="AV6531" i="1" s="1"/>
  <c r="AT6532" i="1"/>
  <c r="AV6532" i="1" s="1"/>
  <c r="AT6533" i="1"/>
  <c r="AV6533" i="1" s="1"/>
  <c r="AT6534" i="1"/>
  <c r="AV6534" i="1" s="1"/>
  <c r="AT6535" i="1"/>
  <c r="AV6535" i="1" s="1"/>
  <c r="AT6536" i="1"/>
  <c r="AV6536" i="1" s="1"/>
  <c r="AT6537" i="1"/>
  <c r="AV6537" i="1" s="1"/>
  <c r="AT6538" i="1"/>
  <c r="AV6538" i="1" s="1"/>
  <c r="AT6539" i="1"/>
  <c r="AV6539" i="1" s="1"/>
  <c r="AT6540" i="1"/>
  <c r="AV6540" i="1" s="1"/>
  <c r="AT6541" i="1"/>
  <c r="AV6541" i="1" s="1"/>
  <c r="AT6542" i="1"/>
  <c r="AV6542" i="1" s="1"/>
  <c r="AT6543" i="1"/>
  <c r="AV6543" i="1" s="1"/>
  <c r="AT6544" i="1"/>
  <c r="AV6544" i="1" s="1"/>
  <c r="AT6545" i="1"/>
  <c r="AV6545" i="1" s="1"/>
  <c r="AT6546" i="1"/>
  <c r="AV6546" i="1" s="1"/>
  <c r="AT6547" i="1"/>
  <c r="AV6547" i="1" s="1"/>
  <c r="AT6548" i="1"/>
  <c r="AV6548" i="1" s="1"/>
  <c r="AT6549" i="1"/>
  <c r="AV6549" i="1" s="1"/>
  <c r="AT6550" i="1"/>
  <c r="AV6550" i="1" s="1"/>
  <c r="AT6551" i="1"/>
  <c r="AV6551" i="1" s="1"/>
  <c r="AT6552" i="1"/>
  <c r="AV6552" i="1" s="1"/>
  <c r="AT6553" i="1"/>
  <c r="AV6553" i="1" s="1"/>
  <c r="AT6554" i="1"/>
  <c r="AV6554" i="1" s="1"/>
  <c r="AT6555" i="1"/>
  <c r="AV6555" i="1" s="1"/>
  <c r="AT6556" i="1"/>
  <c r="AV6556" i="1" s="1"/>
  <c r="AT6557" i="1"/>
  <c r="AV6557" i="1" s="1"/>
  <c r="AT6558" i="1"/>
  <c r="AV6558" i="1" s="1"/>
  <c r="AT6559" i="1"/>
  <c r="AV6559" i="1" s="1"/>
  <c r="AT6560" i="1"/>
  <c r="AV6560" i="1" s="1"/>
  <c r="AT6561" i="1"/>
  <c r="AV6561" i="1" s="1"/>
  <c r="AT6562" i="1"/>
  <c r="AV6562" i="1" s="1"/>
  <c r="AT6563" i="1"/>
  <c r="AV6563" i="1" s="1"/>
  <c r="AT6564" i="1"/>
  <c r="AV6564" i="1" s="1"/>
  <c r="AT6565" i="1"/>
  <c r="AV6565" i="1" s="1"/>
  <c r="AT6566" i="1"/>
  <c r="AV6566" i="1" s="1"/>
  <c r="AT6567" i="1"/>
  <c r="AV6567" i="1" s="1"/>
  <c r="AT6568" i="1"/>
  <c r="AV6568" i="1" s="1"/>
  <c r="AT6569" i="1"/>
  <c r="AV6569" i="1" s="1"/>
  <c r="AT6570" i="1"/>
  <c r="AV6570" i="1" s="1"/>
  <c r="AT6571" i="1"/>
  <c r="AV6571" i="1" s="1"/>
  <c r="AT6572" i="1"/>
  <c r="AV6572" i="1" s="1"/>
  <c r="AT6573" i="1"/>
  <c r="AV6573" i="1" s="1"/>
  <c r="AT6574" i="1"/>
  <c r="AV6574" i="1" s="1"/>
  <c r="AT6575" i="1"/>
  <c r="AV6575" i="1" s="1"/>
  <c r="AT6576" i="1"/>
  <c r="AV6576" i="1" s="1"/>
  <c r="AT6577" i="1"/>
  <c r="AV6577" i="1" s="1"/>
  <c r="AT6578" i="1"/>
  <c r="AV6578" i="1" s="1"/>
  <c r="AT6579" i="1"/>
  <c r="AV6579" i="1" s="1"/>
  <c r="AT6580" i="1"/>
  <c r="AV6580" i="1" s="1"/>
  <c r="AT6581" i="1"/>
  <c r="AV6581" i="1" s="1"/>
  <c r="AT6582" i="1"/>
  <c r="AV6582" i="1" s="1"/>
  <c r="AT6583" i="1"/>
  <c r="AV6583" i="1" s="1"/>
  <c r="AT6584" i="1"/>
  <c r="AV6584" i="1" s="1"/>
  <c r="AT6585" i="1"/>
  <c r="AV6585" i="1" s="1"/>
  <c r="AT6586" i="1"/>
  <c r="AV6586" i="1" s="1"/>
  <c r="AT6587" i="1"/>
  <c r="AV6587" i="1" s="1"/>
  <c r="AT6588" i="1"/>
  <c r="AV6588" i="1" s="1"/>
  <c r="AT6589" i="1"/>
  <c r="AV6589" i="1" s="1"/>
  <c r="AT6590" i="1"/>
  <c r="AV6590" i="1" s="1"/>
  <c r="AT6591" i="1"/>
  <c r="AV6591" i="1" s="1"/>
  <c r="AT6592" i="1"/>
  <c r="AV6592" i="1" s="1"/>
  <c r="AT6593" i="1"/>
  <c r="AV6593" i="1" s="1"/>
  <c r="AT6594" i="1"/>
  <c r="AV6594" i="1" s="1"/>
  <c r="AT6595" i="1"/>
  <c r="AV6595" i="1" s="1"/>
  <c r="AT6596" i="1"/>
  <c r="AV6596" i="1" s="1"/>
  <c r="AT6597" i="1"/>
  <c r="AV6597" i="1" s="1"/>
  <c r="AT6598" i="1"/>
  <c r="AV6598" i="1" s="1"/>
  <c r="AT6599" i="1"/>
  <c r="AV6599" i="1" s="1"/>
  <c r="AT6600" i="1"/>
  <c r="AV6600" i="1" s="1"/>
  <c r="AT6601" i="1"/>
  <c r="AV6601" i="1" s="1"/>
  <c r="AT6602" i="1"/>
  <c r="AV6602" i="1" s="1"/>
  <c r="AT6603" i="1"/>
  <c r="AV6603" i="1" s="1"/>
  <c r="AT6604" i="1"/>
  <c r="AV6604" i="1" s="1"/>
  <c r="AT6605" i="1"/>
  <c r="AV6605" i="1" s="1"/>
  <c r="AT6606" i="1"/>
  <c r="AV6606" i="1" s="1"/>
  <c r="AT6607" i="1"/>
  <c r="AV6607" i="1" s="1"/>
  <c r="AT6608" i="1"/>
  <c r="AV6608" i="1" s="1"/>
  <c r="AT6609" i="1"/>
  <c r="AV6609" i="1" s="1"/>
  <c r="AT6610" i="1"/>
  <c r="AV6610" i="1" s="1"/>
  <c r="AT6611" i="1"/>
  <c r="AV6611" i="1" s="1"/>
  <c r="AT6612" i="1"/>
  <c r="AV6612" i="1" s="1"/>
  <c r="AT6613" i="1"/>
  <c r="AV6613" i="1" s="1"/>
  <c r="AT6614" i="1"/>
  <c r="AV6614" i="1" s="1"/>
  <c r="AT6615" i="1"/>
  <c r="AV6615" i="1" s="1"/>
  <c r="AT6616" i="1"/>
  <c r="AV6616" i="1" s="1"/>
  <c r="AT6617" i="1"/>
  <c r="AV6617" i="1" s="1"/>
  <c r="AT6618" i="1"/>
  <c r="AV6618" i="1" s="1"/>
  <c r="AT6619" i="1"/>
  <c r="AV6619" i="1" s="1"/>
  <c r="AT6620" i="1"/>
  <c r="AV6620" i="1" s="1"/>
  <c r="AT6621" i="1"/>
  <c r="AV6621" i="1" s="1"/>
  <c r="AT6622" i="1"/>
  <c r="AV6622" i="1" s="1"/>
  <c r="AT6623" i="1"/>
  <c r="AV6623" i="1" s="1"/>
  <c r="AT6624" i="1"/>
  <c r="AV6624" i="1" s="1"/>
  <c r="AT6625" i="1"/>
  <c r="AV6625" i="1" s="1"/>
  <c r="AT6626" i="1"/>
  <c r="AV6626" i="1" s="1"/>
  <c r="AT6627" i="1"/>
  <c r="AV6627" i="1" s="1"/>
  <c r="AT6628" i="1"/>
  <c r="AV6628" i="1" s="1"/>
  <c r="AT6629" i="1"/>
  <c r="AV6629" i="1" s="1"/>
  <c r="AT6630" i="1"/>
  <c r="AV6630" i="1" s="1"/>
  <c r="AT6631" i="1"/>
  <c r="AV6631" i="1" s="1"/>
  <c r="AT6632" i="1"/>
  <c r="AV6632" i="1" s="1"/>
  <c r="AT6633" i="1"/>
  <c r="AV6633" i="1" s="1"/>
  <c r="AT6634" i="1"/>
  <c r="AV6634" i="1" s="1"/>
  <c r="AT6635" i="1"/>
  <c r="AV6635" i="1" s="1"/>
  <c r="AT6636" i="1"/>
  <c r="AV6636" i="1" s="1"/>
  <c r="AT6637" i="1"/>
  <c r="AV6637" i="1" s="1"/>
  <c r="AT6638" i="1"/>
  <c r="AV6638" i="1" s="1"/>
  <c r="AT6639" i="1"/>
  <c r="AV6639" i="1" s="1"/>
  <c r="AT6640" i="1"/>
  <c r="AV6640" i="1" s="1"/>
  <c r="AT6641" i="1"/>
  <c r="AV6641" i="1" s="1"/>
  <c r="AT6642" i="1"/>
  <c r="AV6642" i="1" s="1"/>
  <c r="AT6643" i="1"/>
  <c r="AV6643" i="1" s="1"/>
  <c r="AT6644" i="1"/>
  <c r="AV6644" i="1" s="1"/>
  <c r="AT6645" i="1"/>
  <c r="AV6645" i="1" s="1"/>
  <c r="AT6646" i="1"/>
  <c r="AV6646" i="1" s="1"/>
  <c r="AT6647" i="1"/>
  <c r="AV6647" i="1" s="1"/>
  <c r="AT6648" i="1"/>
  <c r="AV6648" i="1" s="1"/>
  <c r="AT6649" i="1"/>
  <c r="AV6649" i="1" s="1"/>
  <c r="AT6650" i="1"/>
  <c r="AV6650" i="1" s="1"/>
  <c r="AT6651" i="1"/>
  <c r="AV6651" i="1" s="1"/>
  <c r="AT6652" i="1"/>
  <c r="AV6652" i="1" s="1"/>
  <c r="AT6653" i="1"/>
  <c r="AV6653" i="1" s="1"/>
  <c r="AT6654" i="1"/>
  <c r="AV6654" i="1" s="1"/>
  <c r="AT6655" i="1"/>
  <c r="AV6655" i="1" s="1"/>
  <c r="AT6656" i="1"/>
  <c r="AV6656" i="1" s="1"/>
  <c r="AT6657" i="1"/>
  <c r="AV6657" i="1" s="1"/>
  <c r="AT6658" i="1"/>
  <c r="AV6658" i="1" s="1"/>
  <c r="AT6659" i="1"/>
  <c r="AV6659" i="1" s="1"/>
  <c r="AT6660" i="1"/>
  <c r="AV6660" i="1" s="1"/>
  <c r="AT6661" i="1"/>
  <c r="AV6661" i="1" s="1"/>
  <c r="AT6662" i="1"/>
  <c r="AV6662" i="1" s="1"/>
  <c r="AT6663" i="1"/>
  <c r="AV6663" i="1" s="1"/>
  <c r="AT6664" i="1"/>
  <c r="AV6664" i="1" s="1"/>
  <c r="AT6665" i="1"/>
  <c r="AV6665" i="1" s="1"/>
  <c r="AT6666" i="1"/>
  <c r="AV6666" i="1" s="1"/>
  <c r="AT6667" i="1"/>
  <c r="AV6667" i="1" s="1"/>
  <c r="AT6668" i="1"/>
  <c r="AV6668" i="1" s="1"/>
  <c r="AT6669" i="1"/>
  <c r="AV6669" i="1" s="1"/>
  <c r="AT6670" i="1"/>
  <c r="AV6670" i="1" s="1"/>
  <c r="AT6671" i="1"/>
  <c r="AV6671" i="1" s="1"/>
  <c r="AT6672" i="1"/>
  <c r="AV6672" i="1" s="1"/>
  <c r="AT6673" i="1"/>
  <c r="AV6673" i="1" s="1"/>
  <c r="AT6674" i="1"/>
  <c r="AV6674" i="1" s="1"/>
  <c r="AT6675" i="1"/>
  <c r="AV6675" i="1" s="1"/>
  <c r="AT6676" i="1"/>
  <c r="AV6676" i="1" s="1"/>
  <c r="AT6677" i="1"/>
  <c r="AV6677" i="1" s="1"/>
  <c r="AT6678" i="1"/>
  <c r="AV6678" i="1" s="1"/>
  <c r="AT6679" i="1"/>
  <c r="AV6679" i="1" s="1"/>
  <c r="AT6680" i="1"/>
  <c r="AV6680" i="1" s="1"/>
  <c r="AT6681" i="1"/>
  <c r="AV6681" i="1" s="1"/>
  <c r="AT6682" i="1"/>
  <c r="AV6682" i="1" s="1"/>
  <c r="AT6683" i="1"/>
  <c r="AV6683" i="1" s="1"/>
  <c r="AT6684" i="1"/>
  <c r="AV6684" i="1" s="1"/>
  <c r="AT6685" i="1"/>
  <c r="AV6685" i="1" s="1"/>
  <c r="AT6686" i="1"/>
  <c r="AV6686" i="1" s="1"/>
  <c r="AT6687" i="1"/>
  <c r="AV6687" i="1" s="1"/>
  <c r="AT6688" i="1"/>
  <c r="AV6688" i="1" s="1"/>
  <c r="AT6689" i="1"/>
  <c r="AV6689" i="1" s="1"/>
  <c r="AT6690" i="1"/>
  <c r="AV6690" i="1" s="1"/>
  <c r="AT6691" i="1"/>
  <c r="AV6691" i="1" s="1"/>
  <c r="AT6692" i="1"/>
  <c r="AV6692" i="1" s="1"/>
  <c r="AT6693" i="1"/>
  <c r="AV6693" i="1" s="1"/>
  <c r="AT6694" i="1"/>
  <c r="AV6694" i="1" s="1"/>
  <c r="AT6695" i="1"/>
  <c r="AV6695" i="1" s="1"/>
  <c r="AT6696" i="1"/>
  <c r="AV6696" i="1" s="1"/>
  <c r="AT6697" i="1"/>
  <c r="AV6697" i="1" s="1"/>
  <c r="AT6698" i="1"/>
  <c r="AV6698" i="1" s="1"/>
  <c r="AT6699" i="1"/>
  <c r="AV6699" i="1" s="1"/>
  <c r="AT6700" i="1"/>
  <c r="AV6700" i="1" s="1"/>
  <c r="AT6701" i="1"/>
  <c r="AV6701" i="1" s="1"/>
  <c r="AT6702" i="1"/>
  <c r="AV6702" i="1" s="1"/>
  <c r="AT6703" i="1"/>
  <c r="AV6703" i="1" s="1"/>
  <c r="AT6704" i="1"/>
  <c r="AV6704" i="1" s="1"/>
  <c r="AT6705" i="1"/>
  <c r="AV6705" i="1" s="1"/>
  <c r="AT6706" i="1"/>
  <c r="AV6706" i="1" s="1"/>
  <c r="AT6707" i="1"/>
  <c r="AV6707" i="1" s="1"/>
  <c r="AT6708" i="1"/>
  <c r="AV6708" i="1" s="1"/>
  <c r="AT6709" i="1"/>
  <c r="AV6709" i="1" s="1"/>
  <c r="AT6710" i="1"/>
  <c r="AV6710" i="1" s="1"/>
  <c r="AT6711" i="1"/>
  <c r="AV6711" i="1" s="1"/>
  <c r="AT6712" i="1"/>
  <c r="AV6712" i="1" s="1"/>
  <c r="AT6713" i="1"/>
  <c r="AV6713" i="1" s="1"/>
  <c r="AT6714" i="1"/>
  <c r="AV6714" i="1" s="1"/>
  <c r="AT6715" i="1"/>
  <c r="AV6715" i="1" s="1"/>
  <c r="AT6716" i="1"/>
  <c r="AV6716" i="1" s="1"/>
  <c r="AT6717" i="1"/>
  <c r="AV6717" i="1" s="1"/>
  <c r="AT6718" i="1"/>
  <c r="AV6718" i="1" s="1"/>
  <c r="AT6719" i="1"/>
  <c r="AV6719" i="1" s="1"/>
  <c r="AT6720" i="1"/>
  <c r="AV6720" i="1" s="1"/>
  <c r="AT6721" i="1"/>
  <c r="AV6721" i="1" s="1"/>
  <c r="AT6722" i="1"/>
  <c r="AV6722" i="1" s="1"/>
  <c r="AT6723" i="1"/>
  <c r="AV6723" i="1" s="1"/>
  <c r="AT6724" i="1"/>
  <c r="AV6724" i="1" s="1"/>
  <c r="AT6725" i="1"/>
  <c r="AV6725" i="1" s="1"/>
  <c r="AT6726" i="1"/>
  <c r="AV6726" i="1" s="1"/>
  <c r="AT6727" i="1"/>
  <c r="AV6727" i="1" s="1"/>
  <c r="AT6728" i="1"/>
  <c r="AV6728" i="1" s="1"/>
  <c r="AT6729" i="1"/>
  <c r="AV6729" i="1" s="1"/>
  <c r="AT6730" i="1"/>
  <c r="AV6730" i="1" s="1"/>
  <c r="AT6731" i="1"/>
  <c r="AV6731" i="1" s="1"/>
  <c r="AT6732" i="1"/>
  <c r="AV6732" i="1" s="1"/>
  <c r="AT6733" i="1"/>
  <c r="AV6733" i="1" s="1"/>
  <c r="AT6734" i="1"/>
  <c r="AV6734" i="1" s="1"/>
  <c r="AT6735" i="1"/>
  <c r="AV6735" i="1" s="1"/>
  <c r="AT6736" i="1"/>
  <c r="AV6736" i="1" s="1"/>
  <c r="AT6737" i="1"/>
  <c r="AV6737" i="1" s="1"/>
  <c r="AT6738" i="1"/>
  <c r="AV6738" i="1" s="1"/>
  <c r="AT6739" i="1"/>
  <c r="AV6739" i="1" s="1"/>
  <c r="AT6740" i="1"/>
  <c r="AV6740" i="1" s="1"/>
  <c r="AT6741" i="1"/>
  <c r="AV6741" i="1" s="1"/>
  <c r="AT6742" i="1"/>
  <c r="AV6742" i="1" s="1"/>
  <c r="AT6743" i="1"/>
  <c r="AV6743" i="1" s="1"/>
  <c r="AT6744" i="1"/>
  <c r="AV6744" i="1" s="1"/>
  <c r="AT6745" i="1"/>
  <c r="AV6745" i="1" s="1"/>
  <c r="AT6746" i="1"/>
  <c r="AV6746" i="1" s="1"/>
  <c r="AT6747" i="1"/>
  <c r="AV6747" i="1" s="1"/>
  <c r="AT6748" i="1"/>
  <c r="AV6748" i="1" s="1"/>
  <c r="AT6749" i="1"/>
  <c r="AV6749" i="1" s="1"/>
  <c r="AT6750" i="1"/>
  <c r="AV6750" i="1" s="1"/>
  <c r="AT6751" i="1"/>
  <c r="AV6751" i="1" s="1"/>
  <c r="AT6752" i="1"/>
  <c r="AV6752" i="1" s="1"/>
  <c r="AT6753" i="1"/>
  <c r="AV6753" i="1" s="1"/>
  <c r="AT6754" i="1"/>
  <c r="AV6754" i="1" s="1"/>
  <c r="AT6755" i="1"/>
  <c r="AV6755" i="1" s="1"/>
  <c r="AT6756" i="1"/>
  <c r="AV6756" i="1" s="1"/>
  <c r="AT6757" i="1"/>
  <c r="AV6757" i="1" s="1"/>
  <c r="AT6758" i="1"/>
  <c r="AV6758" i="1" s="1"/>
  <c r="AT6759" i="1"/>
  <c r="AV6759" i="1" s="1"/>
  <c r="AT6760" i="1"/>
  <c r="AV6760" i="1" s="1"/>
  <c r="AT6761" i="1"/>
  <c r="AV6761" i="1" s="1"/>
  <c r="AT6762" i="1"/>
  <c r="AV6762" i="1" s="1"/>
  <c r="AT6763" i="1"/>
  <c r="AV6763" i="1" s="1"/>
  <c r="AT6764" i="1"/>
  <c r="AV6764" i="1" s="1"/>
  <c r="AT6765" i="1"/>
  <c r="AV6765" i="1" s="1"/>
  <c r="AT6766" i="1"/>
  <c r="AV6766" i="1" s="1"/>
  <c r="AT6767" i="1"/>
  <c r="AV6767" i="1" s="1"/>
  <c r="AT6768" i="1"/>
  <c r="AV6768" i="1" s="1"/>
  <c r="AT6769" i="1"/>
  <c r="AV6769" i="1" s="1"/>
  <c r="AT6770" i="1"/>
  <c r="AV6770" i="1" s="1"/>
  <c r="AT6771" i="1"/>
  <c r="AV6771" i="1" s="1"/>
  <c r="AT6772" i="1"/>
  <c r="AV6772" i="1" s="1"/>
  <c r="AT6773" i="1"/>
  <c r="AV6773" i="1" s="1"/>
  <c r="AT6774" i="1"/>
  <c r="AV6774" i="1" s="1"/>
  <c r="AT6775" i="1"/>
  <c r="AV6775" i="1" s="1"/>
  <c r="AT6776" i="1"/>
  <c r="AV6776" i="1" s="1"/>
  <c r="AT6777" i="1"/>
  <c r="AV6777" i="1" s="1"/>
  <c r="AT6778" i="1"/>
  <c r="AV6778" i="1" s="1"/>
  <c r="AT6779" i="1"/>
  <c r="AV6779" i="1" s="1"/>
  <c r="AT6780" i="1"/>
  <c r="AV6780" i="1" s="1"/>
  <c r="AT6781" i="1"/>
  <c r="AV6781" i="1" s="1"/>
  <c r="AT6782" i="1"/>
  <c r="AV6782" i="1" s="1"/>
  <c r="AT6783" i="1"/>
  <c r="AV6783" i="1" s="1"/>
  <c r="AT6784" i="1"/>
  <c r="AV6784" i="1" s="1"/>
  <c r="AT6785" i="1"/>
  <c r="AV6785" i="1" s="1"/>
  <c r="AT6786" i="1"/>
  <c r="AV6786" i="1" s="1"/>
  <c r="AT6787" i="1"/>
  <c r="AV6787" i="1" s="1"/>
  <c r="AT6788" i="1"/>
  <c r="AV6788" i="1" s="1"/>
  <c r="AT6789" i="1"/>
  <c r="AV6789" i="1" s="1"/>
  <c r="AT6790" i="1"/>
  <c r="AV6790" i="1" s="1"/>
  <c r="AT6791" i="1"/>
  <c r="AV6791" i="1" s="1"/>
  <c r="AT6792" i="1"/>
  <c r="AV6792" i="1" s="1"/>
  <c r="AT6793" i="1"/>
  <c r="AV6793" i="1" s="1"/>
  <c r="AT6794" i="1"/>
  <c r="AV6794" i="1" s="1"/>
  <c r="AT6795" i="1"/>
  <c r="AV6795" i="1" s="1"/>
  <c r="AT6796" i="1"/>
  <c r="AV6796" i="1" s="1"/>
  <c r="AT6797" i="1"/>
  <c r="AV6797" i="1" s="1"/>
  <c r="AT6798" i="1"/>
  <c r="AV6798" i="1" s="1"/>
  <c r="AT6799" i="1"/>
  <c r="AV6799" i="1" s="1"/>
  <c r="AT6800" i="1"/>
  <c r="AV6800" i="1" s="1"/>
  <c r="AT6801" i="1"/>
  <c r="AV6801" i="1" s="1"/>
  <c r="AT6802" i="1"/>
  <c r="AV6802" i="1" s="1"/>
  <c r="AT6803" i="1"/>
  <c r="AV6803" i="1" s="1"/>
  <c r="AT6804" i="1"/>
  <c r="AV6804" i="1" s="1"/>
  <c r="AT6805" i="1"/>
  <c r="AV6805" i="1" s="1"/>
  <c r="AT6806" i="1"/>
  <c r="AV6806" i="1" s="1"/>
  <c r="AT6807" i="1"/>
  <c r="AV6807" i="1" s="1"/>
  <c r="AT6808" i="1"/>
  <c r="AV6808" i="1" s="1"/>
  <c r="AT6809" i="1"/>
  <c r="AV6809" i="1" s="1"/>
  <c r="AT6810" i="1"/>
  <c r="AV6810" i="1" s="1"/>
  <c r="AT6811" i="1"/>
  <c r="AV6811" i="1" s="1"/>
  <c r="AT6812" i="1"/>
  <c r="AV6812" i="1" s="1"/>
  <c r="AT6813" i="1"/>
  <c r="AV6813" i="1" s="1"/>
  <c r="AT6814" i="1"/>
  <c r="AV6814" i="1" s="1"/>
  <c r="AT6815" i="1"/>
  <c r="AV6815" i="1" s="1"/>
  <c r="AT6816" i="1"/>
  <c r="AV6816" i="1" s="1"/>
  <c r="AT6817" i="1"/>
  <c r="AV6817" i="1" s="1"/>
  <c r="AT6818" i="1"/>
  <c r="AV6818" i="1" s="1"/>
  <c r="AT6819" i="1"/>
  <c r="AV6819" i="1" s="1"/>
  <c r="AT6820" i="1"/>
  <c r="AV6820" i="1" s="1"/>
  <c r="AT6821" i="1"/>
  <c r="AV6821" i="1" s="1"/>
  <c r="AT6822" i="1"/>
  <c r="AV6822" i="1" s="1"/>
  <c r="AT6823" i="1"/>
  <c r="AV6823" i="1" s="1"/>
  <c r="AT6824" i="1"/>
  <c r="AV6824" i="1" s="1"/>
  <c r="AT6825" i="1"/>
  <c r="AV6825" i="1" s="1"/>
  <c r="AT6826" i="1"/>
  <c r="AV6826" i="1" s="1"/>
  <c r="AT6827" i="1"/>
  <c r="AV6827" i="1" s="1"/>
  <c r="AT6828" i="1"/>
  <c r="AV6828" i="1" s="1"/>
  <c r="AT6829" i="1"/>
  <c r="AV6829" i="1" s="1"/>
  <c r="AT6830" i="1"/>
  <c r="AV6830" i="1" s="1"/>
  <c r="AT6831" i="1"/>
  <c r="AV6831" i="1" s="1"/>
  <c r="AT6832" i="1"/>
  <c r="AV6832" i="1" s="1"/>
  <c r="AT6833" i="1"/>
  <c r="AV6833" i="1" s="1"/>
  <c r="AT6834" i="1"/>
  <c r="AV6834" i="1" s="1"/>
  <c r="AT6835" i="1"/>
  <c r="AV6835" i="1" s="1"/>
  <c r="AT6836" i="1"/>
  <c r="AV6836" i="1" s="1"/>
  <c r="AT6837" i="1"/>
  <c r="AV6837" i="1" s="1"/>
  <c r="AT6838" i="1"/>
  <c r="AV6838" i="1" s="1"/>
  <c r="AT6839" i="1"/>
  <c r="AV6839" i="1" s="1"/>
  <c r="AT6840" i="1"/>
  <c r="AV6840" i="1" s="1"/>
  <c r="AT6841" i="1"/>
  <c r="AV6841" i="1" s="1"/>
  <c r="AT6842" i="1"/>
  <c r="AV6842" i="1" s="1"/>
  <c r="AT6843" i="1"/>
  <c r="AV6843" i="1" s="1"/>
  <c r="AT6844" i="1"/>
  <c r="AV6844" i="1" s="1"/>
  <c r="AT6845" i="1"/>
  <c r="AV6845" i="1" s="1"/>
  <c r="AT6846" i="1"/>
  <c r="AV6846" i="1" s="1"/>
  <c r="AT6847" i="1"/>
  <c r="AV6847" i="1" s="1"/>
  <c r="AT6848" i="1"/>
  <c r="AV6848" i="1" s="1"/>
  <c r="AT6849" i="1"/>
  <c r="AV6849" i="1" s="1"/>
  <c r="AT6850" i="1"/>
  <c r="AV6850" i="1" s="1"/>
  <c r="AT6851" i="1"/>
  <c r="AV6851" i="1" s="1"/>
  <c r="AT6852" i="1"/>
  <c r="AV6852" i="1" s="1"/>
  <c r="AT6853" i="1"/>
  <c r="AV6853" i="1" s="1"/>
  <c r="AT6854" i="1"/>
  <c r="AV6854" i="1" s="1"/>
  <c r="AT6855" i="1"/>
  <c r="AV6855" i="1" s="1"/>
  <c r="AT6856" i="1"/>
  <c r="AV6856" i="1" s="1"/>
  <c r="AT6857" i="1"/>
  <c r="AV6857" i="1" s="1"/>
  <c r="AT6858" i="1"/>
  <c r="AV6858" i="1" s="1"/>
  <c r="AT6859" i="1"/>
  <c r="AV6859" i="1" s="1"/>
  <c r="AT6860" i="1"/>
  <c r="AV6860" i="1" s="1"/>
  <c r="AT6861" i="1"/>
  <c r="AV6861" i="1" s="1"/>
  <c r="AT6862" i="1"/>
  <c r="AV6862" i="1" s="1"/>
  <c r="AT6863" i="1"/>
  <c r="AV6863" i="1" s="1"/>
  <c r="AT6864" i="1"/>
  <c r="AV6864" i="1" s="1"/>
  <c r="AT6865" i="1"/>
  <c r="AV6865" i="1" s="1"/>
  <c r="AT6866" i="1"/>
  <c r="AV6866" i="1" s="1"/>
  <c r="AT6867" i="1"/>
  <c r="AV6867" i="1" s="1"/>
  <c r="AT6868" i="1"/>
  <c r="AV6868" i="1" s="1"/>
  <c r="AT6869" i="1"/>
  <c r="AV6869" i="1" s="1"/>
  <c r="AT6870" i="1"/>
  <c r="AV6870" i="1" s="1"/>
  <c r="AT6871" i="1"/>
  <c r="AV6871" i="1" s="1"/>
  <c r="AT6872" i="1"/>
  <c r="AV6872" i="1" s="1"/>
  <c r="AT6873" i="1"/>
  <c r="AV6873" i="1" s="1"/>
  <c r="AT6874" i="1"/>
  <c r="AV6874" i="1" s="1"/>
  <c r="AT6875" i="1"/>
  <c r="AV6875" i="1" s="1"/>
  <c r="AT6876" i="1"/>
  <c r="AV6876" i="1" s="1"/>
  <c r="AT6877" i="1"/>
  <c r="AV6877" i="1" s="1"/>
  <c r="AT6878" i="1"/>
  <c r="AV6878" i="1" s="1"/>
  <c r="AT6879" i="1"/>
  <c r="AV6879" i="1" s="1"/>
  <c r="AT6880" i="1"/>
  <c r="AV6880" i="1" s="1"/>
  <c r="AT6881" i="1"/>
  <c r="AV6881" i="1" s="1"/>
  <c r="AT6882" i="1"/>
  <c r="AV6882" i="1" s="1"/>
  <c r="AT6883" i="1"/>
  <c r="AV6883" i="1" s="1"/>
  <c r="AT6884" i="1"/>
  <c r="AV6884" i="1" s="1"/>
  <c r="AT6885" i="1"/>
  <c r="AV6885" i="1" s="1"/>
  <c r="AT6886" i="1"/>
  <c r="AV6886" i="1" s="1"/>
  <c r="AT6887" i="1"/>
  <c r="AV6887" i="1" s="1"/>
  <c r="AT6888" i="1"/>
  <c r="AV6888" i="1" s="1"/>
  <c r="AT6889" i="1"/>
  <c r="AV6889" i="1" s="1"/>
  <c r="AT6890" i="1"/>
  <c r="AV6890" i="1" s="1"/>
  <c r="AT6891" i="1"/>
  <c r="AV6891" i="1" s="1"/>
  <c r="AT6892" i="1"/>
  <c r="AV6892" i="1" s="1"/>
  <c r="AT6893" i="1"/>
  <c r="AV6893" i="1" s="1"/>
  <c r="AT6894" i="1"/>
  <c r="AV6894" i="1" s="1"/>
  <c r="AT6895" i="1"/>
  <c r="AV6895" i="1" s="1"/>
  <c r="AT6896" i="1"/>
  <c r="AV6896" i="1" s="1"/>
  <c r="AT6897" i="1"/>
  <c r="AV6897" i="1" s="1"/>
  <c r="AT6898" i="1"/>
  <c r="AV6898" i="1" s="1"/>
  <c r="AT6899" i="1"/>
  <c r="AV6899" i="1" s="1"/>
  <c r="AT6900" i="1"/>
  <c r="AV6900" i="1" s="1"/>
  <c r="AT6901" i="1"/>
  <c r="AV6901" i="1" s="1"/>
  <c r="AT6902" i="1"/>
  <c r="AV6902" i="1" s="1"/>
  <c r="AT6903" i="1"/>
  <c r="AV6903" i="1" s="1"/>
  <c r="AT6904" i="1"/>
  <c r="AV6904" i="1" s="1"/>
  <c r="AT6905" i="1"/>
  <c r="AV6905" i="1" s="1"/>
  <c r="AT6906" i="1"/>
  <c r="AV6906" i="1" s="1"/>
  <c r="AT6907" i="1"/>
  <c r="AV6907" i="1" s="1"/>
  <c r="AT6908" i="1"/>
  <c r="AV6908" i="1" s="1"/>
  <c r="AT6909" i="1"/>
  <c r="AV6909" i="1" s="1"/>
  <c r="AT6910" i="1"/>
  <c r="AV6910" i="1" s="1"/>
  <c r="AT6911" i="1"/>
  <c r="AV6911" i="1" s="1"/>
  <c r="AT6912" i="1"/>
  <c r="AV6912" i="1" s="1"/>
  <c r="AT6913" i="1"/>
  <c r="AV6913" i="1" s="1"/>
  <c r="AT6914" i="1"/>
  <c r="AV6914" i="1" s="1"/>
  <c r="AT6915" i="1"/>
  <c r="AV6915" i="1" s="1"/>
  <c r="AT6916" i="1"/>
  <c r="AV6916" i="1" s="1"/>
  <c r="AT6917" i="1"/>
  <c r="AV6917" i="1" s="1"/>
  <c r="AT6918" i="1"/>
  <c r="AV6918" i="1" s="1"/>
  <c r="AT6919" i="1"/>
  <c r="AV6919" i="1" s="1"/>
  <c r="AT6920" i="1"/>
  <c r="AV6920" i="1" s="1"/>
  <c r="AT6921" i="1"/>
  <c r="AV6921" i="1" s="1"/>
  <c r="AT6922" i="1"/>
  <c r="AV6922" i="1" s="1"/>
  <c r="AT6923" i="1"/>
  <c r="AV6923" i="1" s="1"/>
  <c r="AT6924" i="1"/>
  <c r="AV6924" i="1" s="1"/>
  <c r="AT6925" i="1"/>
  <c r="AV6925" i="1" s="1"/>
  <c r="AT6926" i="1"/>
  <c r="AV6926" i="1" s="1"/>
  <c r="AT6927" i="1"/>
  <c r="AV6927" i="1" s="1"/>
  <c r="AT6928" i="1"/>
  <c r="AV6928" i="1" s="1"/>
  <c r="AT6929" i="1"/>
  <c r="AV6929" i="1" s="1"/>
  <c r="AT6930" i="1"/>
  <c r="AV6930" i="1" s="1"/>
  <c r="AT6931" i="1"/>
  <c r="AV6931" i="1" s="1"/>
  <c r="AT6932" i="1"/>
  <c r="AV6932" i="1" s="1"/>
  <c r="AT6933" i="1"/>
  <c r="AV6933" i="1" s="1"/>
  <c r="AT6934" i="1"/>
  <c r="AV6934" i="1" s="1"/>
  <c r="AT6935" i="1"/>
  <c r="AV6935" i="1" s="1"/>
  <c r="AT6936" i="1"/>
  <c r="AV6936" i="1" s="1"/>
  <c r="AT6937" i="1"/>
  <c r="AV6937" i="1" s="1"/>
  <c r="AT6938" i="1"/>
  <c r="AV6938" i="1" s="1"/>
  <c r="AT6939" i="1"/>
  <c r="AV6939" i="1" s="1"/>
  <c r="AT6940" i="1"/>
  <c r="AV6940" i="1" s="1"/>
  <c r="AT6941" i="1"/>
  <c r="AV6941" i="1" s="1"/>
  <c r="AT6942" i="1"/>
  <c r="AV6942" i="1" s="1"/>
  <c r="AT6943" i="1"/>
  <c r="AV6943" i="1" s="1"/>
  <c r="AT6944" i="1"/>
  <c r="AV6944" i="1" s="1"/>
  <c r="AT6945" i="1"/>
  <c r="AV6945" i="1" s="1"/>
  <c r="AT6946" i="1"/>
  <c r="AV6946" i="1" s="1"/>
  <c r="AT6947" i="1"/>
  <c r="AV6947" i="1" s="1"/>
  <c r="AT6948" i="1"/>
  <c r="AV6948" i="1" s="1"/>
  <c r="AT6949" i="1"/>
  <c r="AV6949" i="1" s="1"/>
  <c r="AT6950" i="1"/>
  <c r="AV6950" i="1" s="1"/>
  <c r="AT6951" i="1"/>
  <c r="AV6951" i="1" s="1"/>
  <c r="AT6952" i="1"/>
  <c r="AV6952" i="1" s="1"/>
  <c r="AT6953" i="1"/>
  <c r="AV6953" i="1" s="1"/>
  <c r="AT6954" i="1"/>
  <c r="AV6954" i="1" s="1"/>
  <c r="AT6955" i="1"/>
  <c r="AV6955" i="1" s="1"/>
  <c r="AT6956" i="1"/>
  <c r="AV6956" i="1" s="1"/>
  <c r="AT6957" i="1"/>
  <c r="AV6957" i="1" s="1"/>
  <c r="AT6958" i="1"/>
  <c r="AV6958" i="1" s="1"/>
  <c r="AT6959" i="1"/>
  <c r="AV6959" i="1" s="1"/>
  <c r="AT6960" i="1"/>
  <c r="AV6960" i="1" s="1"/>
  <c r="AT6961" i="1"/>
  <c r="AV6961" i="1" s="1"/>
  <c r="AT6962" i="1"/>
  <c r="AV6962" i="1" s="1"/>
  <c r="AT6963" i="1"/>
  <c r="AV6963" i="1" s="1"/>
  <c r="AT6964" i="1"/>
  <c r="AV6964" i="1" s="1"/>
  <c r="AT6965" i="1"/>
  <c r="AV6965" i="1" s="1"/>
  <c r="AT6966" i="1"/>
  <c r="AV6966" i="1" s="1"/>
  <c r="AT6967" i="1"/>
  <c r="AV6967" i="1" s="1"/>
  <c r="AT6968" i="1"/>
  <c r="AV6968" i="1" s="1"/>
  <c r="AT6969" i="1"/>
  <c r="AV6969" i="1" s="1"/>
  <c r="AT6970" i="1"/>
  <c r="AV6970" i="1" s="1"/>
  <c r="AT6971" i="1"/>
  <c r="AV6971" i="1" s="1"/>
  <c r="AT6972" i="1"/>
  <c r="AV6972" i="1" s="1"/>
  <c r="AT6973" i="1"/>
  <c r="AV6973" i="1" s="1"/>
  <c r="AT6974" i="1"/>
  <c r="AV6974" i="1" s="1"/>
  <c r="AT6975" i="1"/>
  <c r="AV6975" i="1" s="1"/>
  <c r="AT6976" i="1"/>
  <c r="AV6976" i="1" s="1"/>
  <c r="AT6977" i="1"/>
  <c r="AV6977" i="1" s="1"/>
  <c r="AT6978" i="1"/>
  <c r="AV6978" i="1" s="1"/>
  <c r="AT6979" i="1"/>
  <c r="AV6979" i="1" s="1"/>
  <c r="AT6980" i="1"/>
  <c r="AV6980" i="1" s="1"/>
  <c r="AT6981" i="1"/>
  <c r="AV6981" i="1" s="1"/>
  <c r="AT6982" i="1"/>
  <c r="AV6982" i="1" s="1"/>
  <c r="AT6983" i="1"/>
  <c r="AV6983" i="1" s="1"/>
  <c r="AT6984" i="1"/>
  <c r="AV6984" i="1" s="1"/>
  <c r="AT6985" i="1"/>
  <c r="AV6985" i="1" s="1"/>
  <c r="AT6986" i="1"/>
  <c r="AV6986" i="1" s="1"/>
  <c r="AT6987" i="1"/>
  <c r="AV6987" i="1" s="1"/>
  <c r="AT6988" i="1"/>
  <c r="AV6988" i="1" s="1"/>
  <c r="AT6989" i="1"/>
  <c r="AV6989" i="1" s="1"/>
  <c r="AT6990" i="1"/>
  <c r="AV6990" i="1" s="1"/>
  <c r="AT6991" i="1"/>
  <c r="AV6991" i="1" s="1"/>
  <c r="AT6992" i="1"/>
  <c r="AV6992" i="1" s="1"/>
  <c r="AT6993" i="1"/>
  <c r="AV6993" i="1" s="1"/>
  <c r="AT6994" i="1"/>
  <c r="AV6994" i="1" s="1"/>
  <c r="AT6995" i="1"/>
  <c r="AV6995" i="1" s="1"/>
  <c r="AT6996" i="1"/>
  <c r="AV6996" i="1" s="1"/>
  <c r="AT6997" i="1"/>
  <c r="AV6997" i="1" s="1"/>
  <c r="AT6998" i="1"/>
  <c r="AV6998" i="1" s="1"/>
  <c r="AT6999" i="1"/>
  <c r="AV6999" i="1" s="1"/>
  <c r="AT7000" i="1"/>
  <c r="AV7000" i="1" s="1"/>
  <c r="AT7001" i="1"/>
  <c r="AV7001" i="1" s="1"/>
  <c r="AT7002" i="1"/>
  <c r="AV7002" i="1" s="1"/>
  <c r="AT7003" i="1"/>
  <c r="AV7003" i="1" s="1"/>
  <c r="AT7004" i="1"/>
  <c r="AV7004" i="1" s="1"/>
  <c r="AT7005" i="1"/>
  <c r="AV7005" i="1" s="1"/>
  <c r="AT7006" i="1"/>
  <c r="AV7006" i="1" s="1"/>
  <c r="AT7007" i="1"/>
  <c r="AV7007" i="1" s="1"/>
  <c r="AT7008" i="1"/>
  <c r="AV7008" i="1" s="1"/>
  <c r="AT7009" i="1"/>
  <c r="AV7009" i="1" s="1"/>
  <c r="AT7010" i="1"/>
  <c r="AV7010" i="1" s="1"/>
  <c r="AT7011" i="1"/>
  <c r="AV7011" i="1" s="1"/>
  <c r="AT7012" i="1"/>
  <c r="AV7012" i="1" s="1"/>
  <c r="AT7013" i="1"/>
  <c r="AV7013" i="1" s="1"/>
  <c r="AT7014" i="1"/>
  <c r="AV7014" i="1" s="1"/>
  <c r="AT7015" i="1"/>
  <c r="AV7015" i="1" s="1"/>
  <c r="AT7016" i="1"/>
  <c r="AV7016" i="1" s="1"/>
  <c r="AT7017" i="1"/>
  <c r="AV7017" i="1" s="1"/>
  <c r="AT7018" i="1"/>
  <c r="AV7018" i="1" s="1"/>
  <c r="AT7019" i="1"/>
  <c r="AV7019" i="1" s="1"/>
  <c r="AT7020" i="1"/>
  <c r="AV7020" i="1" s="1"/>
  <c r="AT7021" i="1"/>
  <c r="AV7021" i="1" s="1"/>
  <c r="AT7022" i="1"/>
  <c r="AV7022" i="1" s="1"/>
  <c r="AT7023" i="1"/>
  <c r="AV7023" i="1" s="1"/>
  <c r="AT7024" i="1"/>
  <c r="AV7024" i="1" s="1"/>
  <c r="AT7025" i="1"/>
  <c r="AV7025" i="1" s="1"/>
  <c r="AT7026" i="1"/>
  <c r="AV7026" i="1" s="1"/>
  <c r="AT7027" i="1"/>
  <c r="AV7027" i="1" s="1"/>
  <c r="AT7028" i="1"/>
  <c r="AV7028" i="1" s="1"/>
  <c r="AT7029" i="1"/>
  <c r="AV7029" i="1" s="1"/>
  <c r="AT7030" i="1"/>
  <c r="AV7030" i="1" s="1"/>
  <c r="AT7031" i="1"/>
  <c r="AV7031" i="1" s="1"/>
  <c r="AT7032" i="1"/>
  <c r="AV7032" i="1" s="1"/>
  <c r="AT7033" i="1"/>
  <c r="AV7033" i="1" s="1"/>
  <c r="AT7034" i="1"/>
  <c r="AV7034" i="1" s="1"/>
  <c r="AT7035" i="1"/>
  <c r="AV7035" i="1" s="1"/>
  <c r="AT7036" i="1"/>
  <c r="AV7036" i="1" s="1"/>
  <c r="AT7037" i="1"/>
  <c r="AV7037" i="1" s="1"/>
  <c r="AT7038" i="1"/>
  <c r="AV7038" i="1" s="1"/>
  <c r="AT7039" i="1"/>
  <c r="AV7039" i="1" s="1"/>
  <c r="AT7040" i="1"/>
  <c r="AV7040" i="1" s="1"/>
  <c r="AT7041" i="1"/>
  <c r="AV7041" i="1" s="1"/>
  <c r="AT7042" i="1"/>
  <c r="AV7042" i="1" s="1"/>
  <c r="AT7043" i="1"/>
  <c r="AV7043" i="1" s="1"/>
  <c r="AT7044" i="1"/>
  <c r="AV7044" i="1" s="1"/>
  <c r="AT7045" i="1"/>
  <c r="AV7045" i="1" s="1"/>
  <c r="AT7046" i="1"/>
  <c r="AV7046" i="1" s="1"/>
  <c r="AT7047" i="1"/>
  <c r="AV7047" i="1" s="1"/>
  <c r="AT7048" i="1"/>
  <c r="AV7048" i="1" s="1"/>
  <c r="AT7049" i="1"/>
  <c r="AV7049" i="1" s="1"/>
  <c r="AT7050" i="1"/>
  <c r="AV7050" i="1" s="1"/>
  <c r="AT7051" i="1"/>
  <c r="AV7051" i="1" s="1"/>
  <c r="AT7052" i="1"/>
  <c r="AV7052" i="1" s="1"/>
  <c r="AT7053" i="1"/>
  <c r="AV7053" i="1" s="1"/>
  <c r="AT7054" i="1"/>
  <c r="AV7054" i="1" s="1"/>
  <c r="AT7055" i="1"/>
  <c r="AV7055" i="1" s="1"/>
  <c r="AT7056" i="1"/>
  <c r="AV7056" i="1" s="1"/>
  <c r="AT7057" i="1"/>
  <c r="AV7057" i="1" s="1"/>
  <c r="AT7058" i="1"/>
  <c r="AV7058" i="1" s="1"/>
  <c r="AT7059" i="1"/>
  <c r="AV7059" i="1" s="1"/>
  <c r="AT7060" i="1"/>
  <c r="AV7060" i="1" s="1"/>
  <c r="AT7061" i="1"/>
  <c r="AV7061" i="1" s="1"/>
  <c r="AT7062" i="1"/>
  <c r="AV7062" i="1" s="1"/>
  <c r="AT7063" i="1"/>
  <c r="AV7063" i="1" s="1"/>
  <c r="AT7064" i="1"/>
  <c r="AV7064" i="1" s="1"/>
  <c r="AT7065" i="1"/>
  <c r="AV7065" i="1" s="1"/>
  <c r="AT7066" i="1"/>
  <c r="AV7066" i="1" s="1"/>
  <c r="AT7067" i="1"/>
  <c r="AV7067" i="1" s="1"/>
  <c r="AT7068" i="1"/>
  <c r="AV7068" i="1" s="1"/>
  <c r="AT7069" i="1"/>
  <c r="AV7069" i="1" s="1"/>
  <c r="AT7070" i="1"/>
  <c r="AV7070" i="1" s="1"/>
  <c r="AT7071" i="1"/>
  <c r="AV7071" i="1" s="1"/>
  <c r="AT7072" i="1"/>
  <c r="AV7072" i="1" s="1"/>
  <c r="AT7073" i="1"/>
  <c r="AV7073" i="1" s="1"/>
  <c r="AT7074" i="1"/>
  <c r="AV7074" i="1" s="1"/>
  <c r="AT7075" i="1"/>
  <c r="AV7075" i="1" s="1"/>
  <c r="AT7076" i="1"/>
  <c r="AV7076" i="1" s="1"/>
  <c r="AT7077" i="1"/>
  <c r="AV7077" i="1" s="1"/>
  <c r="AT7078" i="1"/>
  <c r="AV7078" i="1" s="1"/>
  <c r="AT7079" i="1"/>
  <c r="AV7079" i="1" s="1"/>
  <c r="AT7080" i="1"/>
  <c r="AV7080" i="1" s="1"/>
  <c r="AT7081" i="1"/>
  <c r="AV7081" i="1" s="1"/>
  <c r="AT7082" i="1"/>
  <c r="AV7082" i="1" s="1"/>
  <c r="AT7083" i="1"/>
  <c r="AV7083" i="1" s="1"/>
  <c r="AT7084" i="1"/>
  <c r="AV7084" i="1" s="1"/>
  <c r="AT7085" i="1"/>
  <c r="AV7085" i="1" s="1"/>
  <c r="AT7086" i="1"/>
  <c r="AV7086" i="1" s="1"/>
  <c r="AT7087" i="1"/>
  <c r="AV7087" i="1" s="1"/>
  <c r="AT7088" i="1"/>
  <c r="AV7088" i="1" s="1"/>
  <c r="AT7089" i="1"/>
  <c r="AV7089" i="1" s="1"/>
  <c r="AT7090" i="1"/>
  <c r="AV7090" i="1" s="1"/>
  <c r="AT7091" i="1"/>
  <c r="AV7091" i="1" s="1"/>
  <c r="AT7092" i="1"/>
  <c r="AV7092" i="1" s="1"/>
  <c r="AT7093" i="1"/>
  <c r="AV7093" i="1" s="1"/>
  <c r="AT7094" i="1"/>
  <c r="AV7094" i="1" s="1"/>
  <c r="AT7095" i="1"/>
  <c r="AV7095" i="1" s="1"/>
  <c r="AT7096" i="1"/>
  <c r="AV7096" i="1" s="1"/>
  <c r="AT7097" i="1"/>
  <c r="AV7097" i="1" s="1"/>
  <c r="AT7098" i="1"/>
  <c r="AV7098" i="1" s="1"/>
  <c r="AT7099" i="1"/>
  <c r="AV7099" i="1" s="1"/>
  <c r="AT7100" i="1"/>
  <c r="AV7100" i="1" s="1"/>
  <c r="AT7101" i="1"/>
  <c r="AV7101" i="1" s="1"/>
  <c r="AT7102" i="1"/>
  <c r="AV7102" i="1" s="1"/>
  <c r="AT7103" i="1"/>
  <c r="AV7103" i="1" s="1"/>
  <c r="AT7104" i="1"/>
  <c r="AV7104" i="1" s="1"/>
  <c r="AT7105" i="1"/>
  <c r="AV7105" i="1" s="1"/>
  <c r="AT7106" i="1"/>
  <c r="AV7106" i="1" s="1"/>
  <c r="AT7107" i="1"/>
  <c r="AV7107" i="1" s="1"/>
  <c r="AT7108" i="1"/>
  <c r="AV7108" i="1" s="1"/>
  <c r="AT7109" i="1"/>
  <c r="AV7109" i="1" s="1"/>
  <c r="AT7110" i="1"/>
  <c r="AV7110" i="1" s="1"/>
  <c r="AT7111" i="1"/>
  <c r="AV7111" i="1" s="1"/>
  <c r="AT7112" i="1"/>
  <c r="AV7112" i="1" s="1"/>
  <c r="AT7113" i="1"/>
  <c r="AV7113" i="1" s="1"/>
  <c r="AT7114" i="1"/>
  <c r="AV7114" i="1" s="1"/>
  <c r="AT7115" i="1"/>
  <c r="AV7115" i="1" s="1"/>
  <c r="AT7116" i="1"/>
  <c r="AV7116" i="1" s="1"/>
  <c r="AT7117" i="1"/>
  <c r="AV7117" i="1" s="1"/>
  <c r="AT7118" i="1"/>
  <c r="AV7118" i="1" s="1"/>
  <c r="AT7119" i="1"/>
  <c r="AV7119" i="1" s="1"/>
  <c r="AT7120" i="1"/>
  <c r="AV7120" i="1" s="1"/>
  <c r="AT7121" i="1"/>
  <c r="AV7121" i="1" s="1"/>
  <c r="AT7122" i="1"/>
  <c r="AV7122" i="1" s="1"/>
  <c r="AT7123" i="1"/>
  <c r="AV7123" i="1" s="1"/>
  <c r="AT7124" i="1"/>
  <c r="AV7124" i="1" s="1"/>
  <c r="AT7125" i="1"/>
  <c r="AV7125" i="1" s="1"/>
  <c r="AT7126" i="1"/>
  <c r="AV7126" i="1" s="1"/>
  <c r="AT7127" i="1"/>
  <c r="AV7127" i="1" s="1"/>
  <c r="AT7128" i="1"/>
  <c r="AV7128" i="1" s="1"/>
  <c r="AT7129" i="1"/>
  <c r="AV7129" i="1" s="1"/>
  <c r="AT7130" i="1"/>
  <c r="AV7130" i="1" s="1"/>
  <c r="AT7131" i="1"/>
  <c r="AV7131" i="1" s="1"/>
  <c r="AT7132" i="1"/>
  <c r="AV7132" i="1" s="1"/>
  <c r="AT7133" i="1"/>
  <c r="AV7133" i="1" s="1"/>
  <c r="AT7134" i="1"/>
  <c r="AV7134" i="1" s="1"/>
  <c r="AT7135" i="1"/>
  <c r="AV7135" i="1" s="1"/>
  <c r="AT7136" i="1"/>
  <c r="AV7136" i="1" s="1"/>
  <c r="AT7137" i="1"/>
  <c r="AV7137" i="1" s="1"/>
  <c r="AT7138" i="1"/>
  <c r="AV7138" i="1" s="1"/>
  <c r="AT7139" i="1"/>
  <c r="AV7139" i="1" s="1"/>
  <c r="AT7140" i="1"/>
  <c r="AV7140" i="1" s="1"/>
  <c r="AT7141" i="1"/>
  <c r="AV7141" i="1" s="1"/>
  <c r="AT7142" i="1"/>
  <c r="AV7142" i="1" s="1"/>
  <c r="AT7143" i="1"/>
  <c r="AV7143" i="1" s="1"/>
  <c r="AT7144" i="1"/>
  <c r="AV7144" i="1" s="1"/>
  <c r="AT7145" i="1"/>
  <c r="AV7145" i="1" s="1"/>
  <c r="AT7146" i="1"/>
  <c r="AV7146" i="1" s="1"/>
  <c r="AT7147" i="1"/>
  <c r="AV7147" i="1" s="1"/>
  <c r="AT7148" i="1"/>
  <c r="AV7148" i="1" s="1"/>
  <c r="AT7149" i="1"/>
  <c r="AV7149" i="1" s="1"/>
  <c r="AT7150" i="1"/>
  <c r="AV7150" i="1" s="1"/>
  <c r="AT7151" i="1"/>
  <c r="AV7151" i="1" s="1"/>
  <c r="AT7152" i="1"/>
  <c r="AV7152" i="1" s="1"/>
  <c r="AT7153" i="1"/>
  <c r="AV7153" i="1" s="1"/>
  <c r="AT7154" i="1"/>
  <c r="AV7154" i="1" s="1"/>
  <c r="AT7155" i="1"/>
  <c r="AV7155" i="1" s="1"/>
  <c r="AT7156" i="1"/>
  <c r="AV7156" i="1" s="1"/>
  <c r="AT7157" i="1"/>
  <c r="AV7157" i="1" s="1"/>
  <c r="AT7158" i="1"/>
  <c r="AV7158" i="1" s="1"/>
  <c r="AT7159" i="1"/>
  <c r="AV7159" i="1" s="1"/>
  <c r="AT7160" i="1"/>
  <c r="AV7160" i="1" s="1"/>
  <c r="AT7161" i="1"/>
  <c r="AV7161" i="1" s="1"/>
  <c r="AT7162" i="1"/>
  <c r="AV7162" i="1" s="1"/>
  <c r="AT7163" i="1"/>
  <c r="AV7163" i="1" s="1"/>
  <c r="AT7164" i="1"/>
  <c r="AV7164" i="1" s="1"/>
  <c r="AT7165" i="1"/>
  <c r="AV7165" i="1" s="1"/>
  <c r="AT7166" i="1"/>
  <c r="AV7166" i="1" s="1"/>
  <c r="AT7167" i="1"/>
  <c r="AV7167" i="1" s="1"/>
  <c r="AT7168" i="1"/>
  <c r="AV7168" i="1" s="1"/>
  <c r="AT7169" i="1"/>
  <c r="AV7169" i="1" s="1"/>
  <c r="AT7170" i="1"/>
  <c r="AV7170" i="1" s="1"/>
  <c r="AT7171" i="1"/>
  <c r="AV7171" i="1" s="1"/>
  <c r="AT7172" i="1"/>
  <c r="AV7172" i="1" s="1"/>
  <c r="AT7173" i="1"/>
  <c r="AV7173" i="1" s="1"/>
  <c r="AT7174" i="1"/>
  <c r="AV7174" i="1" s="1"/>
  <c r="AT7175" i="1"/>
  <c r="AV7175" i="1" s="1"/>
  <c r="AT7176" i="1"/>
  <c r="AV7176" i="1" s="1"/>
  <c r="AT7177" i="1"/>
  <c r="AV7177" i="1" s="1"/>
  <c r="AT7178" i="1"/>
  <c r="AV7178" i="1" s="1"/>
  <c r="AT7179" i="1"/>
  <c r="AV7179" i="1" s="1"/>
  <c r="AT7180" i="1"/>
  <c r="AV7180" i="1" s="1"/>
  <c r="AT7181" i="1"/>
  <c r="AV7181" i="1" s="1"/>
  <c r="AT7182" i="1"/>
  <c r="AV7182" i="1" s="1"/>
  <c r="AT7183" i="1"/>
  <c r="AV7183" i="1" s="1"/>
  <c r="AT7184" i="1"/>
  <c r="AV7184" i="1" s="1"/>
  <c r="AT7185" i="1"/>
  <c r="AV7185" i="1" s="1"/>
  <c r="AT7186" i="1"/>
  <c r="AV7186" i="1" s="1"/>
  <c r="AT7187" i="1"/>
  <c r="AV7187" i="1" s="1"/>
  <c r="AT7188" i="1"/>
  <c r="AV7188" i="1" s="1"/>
  <c r="AT7189" i="1"/>
  <c r="AV7189" i="1" s="1"/>
  <c r="AT7190" i="1"/>
  <c r="AV7190" i="1" s="1"/>
  <c r="AT7191" i="1"/>
  <c r="AV7191" i="1" s="1"/>
  <c r="AT7192" i="1"/>
  <c r="AV7192" i="1" s="1"/>
  <c r="AT7193" i="1"/>
  <c r="AV7193" i="1" s="1"/>
  <c r="AT7194" i="1"/>
  <c r="AV7194" i="1" s="1"/>
  <c r="AT7195" i="1"/>
  <c r="AV7195" i="1" s="1"/>
  <c r="AT7196" i="1"/>
  <c r="AV7196" i="1" s="1"/>
  <c r="AT7197" i="1"/>
  <c r="AV7197" i="1" s="1"/>
  <c r="AT7198" i="1"/>
  <c r="AV7198" i="1" s="1"/>
  <c r="AT7199" i="1"/>
  <c r="AV7199" i="1" s="1"/>
  <c r="AT7200" i="1"/>
  <c r="AV7200" i="1" s="1"/>
  <c r="AT7201" i="1"/>
  <c r="AV7201" i="1" s="1"/>
  <c r="AT7202" i="1"/>
  <c r="AV7202" i="1" s="1"/>
  <c r="AT7203" i="1"/>
  <c r="AV7203" i="1" s="1"/>
  <c r="AT7204" i="1"/>
  <c r="AV7204" i="1" s="1"/>
  <c r="AT7205" i="1"/>
  <c r="AV7205" i="1" s="1"/>
  <c r="AT7206" i="1"/>
  <c r="AV7206" i="1" s="1"/>
  <c r="AT7207" i="1"/>
  <c r="AV7207" i="1" s="1"/>
  <c r="AT7208" i="1"/>
  <c r="AV7208" i="1" s="1"/>
  <c r="AT7209" i="1"/>
  <c r="AV7209" i="1" s="1"/>
  <c r="AT7210" i="1"/>
  <c r="AV7210" i="1" s="1"/>
  <c r="AT7211" i="1"/>
  <c r="AV7211" i="1" s="1"/>
  <c r="AT7212" i="1"/>
  <c r="AV7212" i="1" s="1"/>
  <c r="AT7213" i="1"/>
  <c r="AV7213" i="1" s="1"/>
  <c r="AT7214" i="1"/>
  <c r="AV7214" i="1" s="1"/>
  <c r="AT7215" i="1"/>
  <c r="AV7215" i="1" s="1"/>
  <c r="AT7216" i="1"/>
  <c r="AV7216" i="1" s="1"/>
  <c r="AT7217" i="1"/>
  <c r="AV7217" i="1" s="1"/>
  <c r="AT7218" i="1"/>
  <c r="AV7218" i="1" s="1"/>
  <c r="AT7219" i="1"/>
  <c r="AV7219" i="1" s="1"/>
  <c r="AT7220" i="1"/>
  <c r="AV7220" i="1" s="1"/>
  <c r="AT7221" i="1"/>
  <c r="AV7221" i="1" s="1"/>
  <c r="AT7222" i="1"/>
  <c r="AV7222" i="1" s="1"/>
  <c r="AT7223" i="1"/>
  <c r="AV7223" i="1" s="1"/>
  <c r="AT7224" i="1"/>
  <c r="AV7224" i="1" s="1"/>
  <c r="AT7225" i="1"/>
  <c r="AV7225" i="1" s="1"/>
  <c r="AT7226" i="1"/>
  <c r="AV7226" i="1" s="1"/>
  <c r="AT7227" i="1"/>
  <c r="AV7227" i="1" s="1"/>
  <c r="AT7228" i="1"/>
  <c r="AV7228" i="1" s="1"/>
  <c r="AT7229" i="1"/>
  <c r="AV7229" i="1" s="1"/>
  <c r="AT7230" i="1"/>
  <c r="AV7230" i="1" s="1"/>
  <c r="AT7231" i="1"/>
  <c r="AV7231" i="1" s="1"/>
  <c r="AT7232" i="1"/>
  <c r="AV7232" i="1" s="1"/>
  <c r="AT7233" i="1"/>
  <c r="AV7233" i="1" s="1"/>
  <c r="AT7234" i="1"/>
  <c r="AV7234" i="1" s="1"/>
  <c r="AT7235" i="1"/>
  <c r="AV7235" i="1" s="1"/>
  <c r="AT7236" i="1"/>
  <c r="AV7236" i="1" s="1"/>
  <c r="AT7237" i="1"/>
  <c r="AV7237" i="1" s="1"/>
  <c r="AT7238" i="1"/>
  <c r="AV7238" i="1" s="1"/>
  <c r="AT7239" i="1"/>
  <c r="AV7239" i="1" s="1"/>
  <c r="AT7240" i="1"/>
  <c r="AV7240" i="1" s="1"/>
  <c r="AT7241" i="1"/>
  <c r="AV7241" i="1" s="1"/>
  <c r="AT7242" i="1"/>
  <c r="AV7242" i="1" s="1"/>
  <c r="AT7243" i="1"/>
  <c r="AV7243" i="1" s="1"/>
  <c r="AT7244" i="1"/>
  <c r="AV7244" i="1" s="1"/>
  <c r="AT7245" i="1"/>
  <c r="AV7245" i="1" s="1"/>
  <c r="AT7246" i="1"/>
  <c r="AV7246" i="1" s="1"/>
  <c r="AT7247" i="1"/>
  <c r="AV7247" i="1" s="1"/>
  <c r="AT7248" i="1"/>
  <c r="AV7248" i="1" s="1"/>
  <c r="AT7249" i="1"/>
  <c r="AV7249" i="1" s="1"/>
  <c r="AT7250" i="1"/>
  <c r="AV7250" i="1" s="1"/>
  <c r="AT7251" i="1"/>
  <c r="AV7251" i="1" s="1"/>
  <c r="AT7252" i="1"/>
  <c r="AV7252" i="1" s="1"/>
  <c r="AT7253" i="1"/>
  <c r="AV7253" i="1" s="1"/>
  <c r="AT7254" i="1"/>
  <c r="AV7254" i="1" s="1"/>
  <c r="AT7255" i="1"/>
  <c r="AV7255" i="1" s="1"/>
  <c r="AT7256" i="1"/>
  <c r="AV7256" i="1" s="1"/>
  <c r="AT7257" i="1"/>
  <c r="AV7257" i="1" s="1"/>
  <c r="AT7258" i="1"/>
  <c r="AV7258" i="1" s="1"/>
  <c r="AT7259" i="1"/>
  <c r="AV7259" i="1" s="1"/>
  <c r="AT7260" i="1"/>
  <c r="AV7260" i="1" s="1"/>
  <c r="AT7261" i="1"/>
  <c r="AV7261" i="1" s="1"/>
  <c r="AT7262" i="1"/>
  <c r="AV7262" i="1" s="1"/>
  <c r="AT7263" i="1"/>
  <c r="AV7263" i="1" s="1"/>
  <c r="AT7264" i="1"/>
  <c r="AV7264" i="1" s="1"/>
  <c r="AT7265" i="1"/>
  <c r="AV7265" i="1" s="1"/>
  <c r="AT7266" i="1"/>
  <c r="AV7266" i="1" s="1"/>
  <c r="AT7267" i="1"/>
  <c r="AV7267" i="1" s="1"/>
  <c r="AT7268" i="1"/>
  <c r="AV7268" i="1" s="1"/>
  <c r="AT7269" i="1"/>
  <c r="AV7269" i="1" s="1"/>
  <c r="AT7270" i="1"/>
  <c r="AV7270" i="1" s="1"/>
  <c r="AT7271" i="1"/>
  <c r="AV7271" i="1" s="1"/>
  <c r="AT7272" i="1"/>
  <c r="AV7272" i="1" s="1"/>
  <c r="AT7273" i="1"/>
  <c r="AV7273" i="1" s="1"/>
  <c r="AT7274" i="1"/>
  <c r="AV7274" i="1" s="1"/>
  <c r="AT7275" i="1"/>
  <c r="AV7275" i="1" s="1"/>
  <c r="AT7276" i="1"/>
  <c r="AV7276" i="1" s="1"/>
  <c r="AT7277" i="1"/>
  <c r="AV7277" i="1" s="1"/>
  <c r="AT7278" i="1"/>
  <c r="AV7278" i="1" s="1"/>
  <c r="AT7279" i="1"/>
  <c r="AV7279" i="1" s="1"/>
  <c r="AT7280" i="1"/>
  <c r="AV7280" i="1" s="1"/>
  <c r="AT7281" i="1"/>
  <c r="AV7281" i="1" s="1"/>
  <c r="AT7282" i="1"/>
  <c r="AV7282" i="1" s="1"/>
  <c r="AT7283" i="1"/>
  <c r="AV7283" i="1" s="1"/>
  <c r="AT7284" i="1"/>
  <c r="AV7284" i="1" s="1"/>
  <c r="AT7285" i="1"/>
  <c r="AV7285" i="1" s="1"/>
  <c r="AT7286" i="1"/>
  <c r="AV7286" i="1" s="1"/>
  <c r="AT7287" i="1"/>
  <c r="AV7287" i="1" s="1"/>
  <c r="AT7288" i="1"/>
  <c r="AV7288" i="1" s="1"/>
  <c r="AT7289" i="1"/>
  <c r="AV7289" i="1" s="1"/>
  <c r="AT7290" i="1"/>
  <c r="AV7290" i="1" s="1"/>
  <c r="AT7291" i="1"/>
  <c r="AV7291" i="1" s="1"/>
  <c r="AT7292" i="1"/>
  <c r="AV7292" i="1" s="1"/>
  <c r="AT7293" i="1"/>
  <c r="AV7293" i="1" s="1"/>
  <c r="AT7294" i="1"/>
  <c r="AV7294" i="1" s="1"/>
  <c r="AT7295" i="1"/>
  <c r="AV7295" i="1" s="1"/>
  <c r="AT7296" i="1"/>
  <c r="AV7296" i="1" s="1"/>
  <c r="AT7297" i="1"/>
  <c r="AV7297" i="1" s="1"/>
  <c r="AT7298" i="1"/>
  <c r="AV7298" i="1" s="1"/>
  <c r="AT7299" i="1"/>
  <c r="AV7299" i="1" s="1"/>
  <c r="AT7300" i="1"/>
  <c r="AV7300" i="1" s="1"/>
  <c r="AT7301" i="1"/>
  <c r="AV7301" i="1" s="1"/>
  <c r="AT7302" i="1"/>
  <c r="AV7302" i="1" s="1"/>
  <c r="AT7303" i="1"/>
  <c r="AV7303" i="1" s="1"/>
  <c r="AT7304" i="1"/>
  <c r="AV7304" i="1" s="1"/>
  <c r="AT7305" i="1"/>
  <c r="AV7305" i="1" s="1"/>
  <c r="AT7306" i="1"/>
  <c r="AV7306" i="1" s="1"/>
  <c r="AT7307" i="1"/>
  <c r="AV7307" i="1" s="1"/>
  <c r="AT7308" i="1"/>
  <c r="AV7308" i="1" s="1"/>
  <c r="AT7309" i="1"/>
  <c r="AV7309" i="1" s="1"/>
  <c r="AT7310" i="1"/>
  <c r="AV7310" i="1" s="1"/>
  <c r="AT7311" i="1"/>
  <c r="AV7311" i="1" s="1"/>
  <c r="AT7312" i="1"/>
  <c r="AV7312" i="1" s="1"/>
  <c r="AT7313" i="1"/>
  <c r="AV7313" i="1" s="1"/>
  <c r="AT7314" i="1"/>
  <c r="AV7314" i="1" s="1"/>
  <c r="AT7315" i="1"/>
  <c r="AV7315" i="1" s="1"/>
  <c r="AT7316" i="1"/>
  <c r="AV7316" i="1" s="1"/>
  <c r="AT7317" i="1"/>
  <c r="AV7317" i="1" s="1"/>
  <c r="AT7318" i="1"/>
  <c r="AV7318" i="1" s="1"/>
  <c r="AT7319" i="1"/>
  <c r="AV7319" i="1" s="1"/>
  <c r="AT7320" i="1"/>
  <c r="AV7320" i="1" s="1"/>
  <c r="AT7321" i="1"/>
  <c r="AV7321" i="1" s="1"/>
  <c r="AT7322" i="1"/>
  <c r="AV7322" i="1" s="1"/>
  <c r="AT7323" i="1"/>
  <c r="AV7323" i="1" s="1"/>
  <c r="AT7324" i="1"/>
  <c r="AV7324" i="1" s="1"/>
  <c r="AT7325" i="1"/>
  <c r="AV7325" i="1" s="1"/>
  <c r="AT7326" i="1"/>
  <c r="AV7326" i="1" s="1"/>
  <c r="AT7327" i="1"/>
  <c r="AV7327" i="1" s="1"/>
  <c r="AT7328" i="1"/>
  <c r="AV7328" i="1" s="1"/>
  <c r="AT7329" i="1"/>
  <c r="AV7329" i="1" s="1"/>
  <c r="AT7330" i="1"/>
  <c r="AV7330" i="1" s="1"/>
  <c r="AT7331" i="1"/>
  <c r="AV7331" i="1" s="1"/>
  <c r="AT7332" i="1"/>
  <c r="AV7332" i="1" s="1"/>
  <c r="AT7333" i="1"/>
  <c r="AV7333" i="1" s="1"/>
  <c r="AT7334" i="1"/>
  <c r="AV7334" i="1" s="1"/>
  <c r="AT7335" i="1"/>
  <c r="AV7335" i="1" s="1"/>
  <c r="AT7336" i="1"/>
  <c r="AV7336" i="1" s="1"/>
  <c r="AT7337" i="1"/>
  <c r="AV7337" i="1" s="1"/>
  <c r="AT7338" i="1"/>
  <c r="AV7338" i="1" s="1"/>
  <c r="AT7339" i="1"/>
  <c r="AV7339" i="1" s="1"/>
  <c r="AT7340" i="1"/>
  <c r="AV7340" i="1" s="1"/>
  <c r="AT7341" i="1"/>
  <c r="AV7341" i="1" s="1"/>
  <c r="AT7342" i="1"/>
  <c r="AV7342" i="1" s="1"/>
  <c r="AT7343" i="1"/>
  <c r="AV7343" i="1" s="1"/>
  <c r="AT7344" i="1"/>
  <c r="AV7344" i="1" s="1"/>
  <c r="AT7345" i="1"/>
  <c r="AV7345" i="1" s="1"/>
  <c r="AT7346" i="1"/>
  <c r="AV7346" i="1" s="1"/>
  <c r="AT7347" i="1"/>
  <c r="AV7347" i="1" s="1"/>
  <c r="AT7348" i="1"/>
  <c r="AV7348" i="1" s="1"/>
  <c r="AT7349" i="1"/>
  <c r="AV7349" i="1" s="1"/>
  <c r="AT7350" i="1"/>
  <c r="AV7350" i="1" s="1"/>
  <c r="AT7351" i="1"/>
  <c r="AV7351" i="1" s="1"/>
  <c r="AT7352" i="1"/>
  <c r="AV7352" i="1" s="1"/>
  <c r="AT7353" i="1"/>
  <c r="AV7353" i="1" s="1"/>
  <c r="AT7354" i="1"/>
  <c r="AV7354" i="1" s="1"/>
  <c r="AT7355" i="1"/>
  <c r="AV7355" i="1" s="1"/>
  <c r="AT7356" i="1"/>
  <c r="AV7356" i="1" s="1"/>
  <c r="AT7357" i="1"/>
  <c r="AV7357" i="1" s="1"/>
  <c r="AT7358" i="1"/>
  <c r="AV7358" i="1" s="1"/>
  <c r="AT7359" i="1"/>
  <c r="AV7359" i="1" s="1"/>
  <c r="AT7360" i="1"/>
  <c r="AV7360" i="1" s="1"/>
  <c r="AT7361" i="1"/>
  <c r="AV7361" i="1" s="1"/>
  <c r="AT7362" i="1"/>
  <c r="AV7362" i="1" s="1"/>
  <c r="AT7363" i="1"/>
  <c r="AV7363" i="1" s="1"/>
  <c r="AT7364" i="1"/>
  <c r="AV7364" i="1" s="1"/>
  <c r="AT7365" i="1"/>
  <c r="AV7365" i="1" s="1"/>
  <c r="AT7366" i="1"/>
  <c r="AV7366" i="1" s="1"/>
  <c r="AT7367" i="1"/>
  <c r="AV7367" i="1" s="1"/>
  <c r="AT7368" i="1"/>
  <c r="AV7368" i="1" s="1"/>
  <c r="AT7369" i="1"/>
  <c r="AV7369" i="1" s="1"/>
  <c r="AT7370" i="1"/>
  <c r="AV7370" i="1" s="1"/>
  <c r="AT7371" i="1"/>
  <c r="AV7371" i="1" s="1"/>
  <c r="AT7372" i="1"/>
  <c r="AV7372" i="1" s="1"/>
  <c r="AT7373" i="1"/>
  <c r="AV7373" i="1" s="1"/>
  <c r="AT7374" i="1"/>
  <c r="AV7374" i="1" s="1"/>
  <c r="AT7375" i="1"/>
  <c r="AV7375" i="1" s="1"/>
  <c r="AT7376" i="1"/>
  <c r="AV7376" i="1" s="1"/>
  <c r="AT7377" i="1"/>
  <c r="AV7377" i="1" s="1"/>
  <c r="AT7378" i="1"/>
  <c r="AV7378" i="1" s="1"/>
  <c r="AT7379" i="1"/>
  <c r="AV7379" i="1" s="1"/>
  <c r="AT7380" i="1"/>
  <c r="AV7380" i="1" s="1"/>
  <c r="AT7381" i="1"/>
  <c r="AV7381" i="1" s="1"/>
  <c r="AT7382" i="1"/>
  <c r="AV7382" i="1" s="1"/>
  <c r="AT7383" i="1"/>
  <c r="AV7383" i="1" s="1"/>
  <c r="AT7384" i="1"/>
  <c r="AV7384" i="1" s="1"/>
  <c r="AT7385" i="1"/>
  <c r="AV7385" i="1" s="1"/>
  <c r="AT7386" i="1"/>
  <c r="AV7386" i="1" s="1"/>
  <c r="AT7387" i="1"/>
  <c r="AV7387" i="1" s="1"/>
  <c r="AT7388" i="1"/>
  <c r="AV7388" i="1" s="1"/>
  <c r="AT7389" i="1"/>
  <c r="AV7389" i="1" s="1"/>
  <c r="AT7390" i="1"/>
  <c r="AV7390" i="1" s="1"/>
  <c r="AT7391" i="1"/>
  <c r="AV7391" i="1" s="1"/>
  <c r="AT7392" i="1"/>
  <c r="AV7392" i="1" s="1"/>
  <c r="AT7393" i="1"/>
  <c r="AV7393" i="1" s="1"/>
  <c r="AT7394" i="1"/>
  <c r="AV7394" i="1" s="1"/>
  <c r="AT7395" i="1"/>
  <c r="AV7395" i="1" s="1"/>
  <c r="AT7396" i="1"/>
  <c r="AV7396" i="1" s="1"/>
  <c r="AT7397" i="1"/>
  <c r="AV7397" i="1" s="1"/>
  <c r="AT7398" i="1"/>
  <c r="AV7398" i="1" s="1"/>
  <c r="AT7399" i="1"/>
  <c r="AV7399" i="1" s="1"/>
  <c r="AT7400" i="1"/>
  <c r="AV7400" i="1" s="1"/>
  <c r="AT7401" i="1"/>
  <c r="AV7401" i="1" s="1"/>
  <c r="AT7402" i="1"/>
  <c r="AV7402" i="1" s="1"/>
  <c r="AT7403" i="1"/>
  <c r="AV7403" i="1" s="1"/>
  <c r="AT7404" i="1"/>
  <c r="AV7404" i="1" s="1"/>
  <c r="AT7405" i="1"/>
  <c r="AV7405" i="1" s="1"/>
  <c r="AT7406" i="1"/>
  <c r="AV7406" i="1" s="1"/>
  <c r="AT7407" i="1"/>
  <c r="AV7407" i="1" s="1"/>
  <c r="AT7408" i="1"/>
  <c r="AV7408" i="1" s="1"/>
  <c r="AT7409" i="1"/>
  <c r="AV7409" i="1" s="1"/>
  <c r="AT7410" i="1"/>
  <c r="AV7410" i="1" s="1"/>
  <c r="AT7411" i="1"/>
  <c r="AV7411" i="1" s="1"/>
  <c r="AT7412" i="1"/>
  <c r="AV7412" i="1" s="1"/>
  <c r="AT7413" i="1"/>
  <c r="AV7413" i="1" s="1"/>
  <c r="AT7414" i="1"/>
  <c r="AV7414" i="1" s="1"/>
  <c r="AT7415" i="1"/>
  <c r="AV7415" i="1" s="1"/>
  <c r="AT7416" i="1"/>
  <c r="AV7416" i="1" s="1"/>
  <c r="AT7417" i="1"/>
  <c r="AV7417" i="1" s="1"/>
  <c r="AT7418" i="1"/>
  <c r="AV7418" i="1" s="1"/>
  <c r="AT7419" i="1"/>
  <c r="AV7419" i="1" s="1"/>
  <c r="AT7420" i="1"/>
  <c r="AV7420" i="1" s="1"/>
  <c r="AT7421" i="1"/>
  <c r="AV7421" i="1" s="1"/>
  <c r="AT7422" i="1"/>
  <c r="AV7422" i="1" s="1"/>
  <c r="AT7423" i="1"/>
  <c r="AV7423" i="1" s="1"/>
  <c r="AT7424" i="1"/>
  <c r="AV7424" i="1" s="1"/>
  <c r="AT7425" i="1"/>
  <c r="AV7425" i="1" s="1"/>
  <c r="AT7426" i="1"/>
  <c r="AV7426" i="1" s="1"/>
  <c r="AT7427" i="1"/>
  <c r="AV7427" i="1" s="1"/>
  <c r="AT7428" i="1"/>
  <c r="AV7428" i="1" s="1"/>
  <c r="AT7429" i="1"/>
  <c r="AV7429" i="1" s="1"/>
  <c r="AT7430" i="1"/>
  <c r="AV7430" i="1" s="1"/>
  <c r="AT7431" i="1"/>
  <c r="AV7431" i="1" s="1"/>
  <c r="AT7432" i="1"/>
  <c r="AV7432" i="1" s="1"/>
  <c r="AT7433" i="1"/>
  <c r="AV7433" i="1" s="1"/>
  <c r="AT7434" i="1"/>
  <c r="AV7434" i="1" s="1"/>
  <c r="AT7435" i="1"/>
  <c r="AV7435" i="1" s="1"/>
  <c r="AT7436" i="1"/>
  <c r="AV7436" i="1" s="1"/>
  <c r="AT7437" i="1"/>
  <c r="AV7437" i="1" s="1"/>
  <c r="AT7438" i="1"/>
  <c r="AV7438" i="1" s="1"/>
  <c r="AT7439" i="1"/>
  <c r="AV7439" i="1" s="1"/>
  <c r="AT7440" i="1"/>
  <c r="AV7440" i="1" s="1"/>
  <c r="AT7441" i="1"/>
  <c r="AV7441" i="1" s="1"/>
  <c r="AT7442" i="1"/>
  <c r="AV7442" i="1" s="1"/>
  <c r="AT7443" i="1"/>
  <c r="AV7443" i="1" s="1"/>
  <c r="AT7444" i="1"/>
  <c r="AV7444" i="1" s="1"/>
  <c r="AT7445" i="1"/>
  <c r="AV7445" i="1" s="1"/>
  <c r="AT7446" i="1"/>
  <c r="AV7446" i="1" s="1"/>
  <c r="AT7447" i="1"/>
  <c r="AV7447" i="1" s="1"/>
  <c r="AT7448" i="1"/>
  <c r="AV7448" i="1" s="1"/>
  <c r="AT7449" i="1"/>
  <c r="AV7449" i="1" s="1"/>
  <c r="AT7450" i="1"/>
  <c r="AV7450" i="1" s="1"/>
  <c r="AT7451" i="1"/>
  <c r="AV7451" i="1" s="1"/>
  <c r="AT7452" i="1"/>
  <c r="AV7452" i="1" s="1"/>
  <c r="AT7453" i="1"/>
  <c r="AV7453" i="1" s="1"/>
  <c r="AT7454" i="1"/>
  <c r="AV7454" i="1" s="1"/>
  <c r="AT7455" i="1"/>
  <c r="AV7455" i="1" s="1"/>
  <c r="AT7456" i="1"/>
  <c r="AV7456" i="1" s="1"/>
  <c r="AT7457" i="1"/>
  <c r="AV7457" i="1" s="1"/>
  <c r="AT7458" i="1"/>
  <c r="AV7458" i="1" s="1"/>
  <c r="AT7459" i="1"/>
  <c r="AV7459" i="1" s="1"/>
  <c r="AT7460" i="1"/>
  <c r="AV7460" i="1" s="1"/>
  <c r="AT7461" i="1"/>
  <c r="AV7461" i="1" s="1"/>
  <c r="AT7462" i="1"/>
  <c r="AV7462" i="1" s="1"/>
  <c r="AT7463" i="1"/>
  <c r="AV7463" i="1" s="1"/>
  <c r="AT7464" i="1"/>
  <c r="AV7464" i="1" s="1"/>
  <c r="AT7465" i="1"/>
  <c r="AV7465" i="1" s="1"/>
  <c r="AT7466" i="1"/>
  <c r="AV7466" i="1" s="1"/>
  <c r="AT7467" i="1"/>
  <c r="AV7467" i="1" s="1"/>
  <c r="AT7468" i="1"/>
  <c r="AV7468" i="1" s="1"/>
  <c r="AT7469" i="1"/>
  <c r="AV7469" i="1" s="1"/>
  <c r="AT7470" i="1"/>
  <c r="AV7470" i="1" s="1"/>
  <c r="AT7471" i="1"/>
  <c r="AV7471" i="1" s="1"/>
  <c r="AT7472" i="1"/>
  <c r="AV7472" i="1" s="1"/>
  <c r="AT7473" i="1"/>
  <c r="AV7473" i="1" s="1"/>
  <c r="AT7474" i="1"/>
  <c r="AV7474" i="1" s="1"/>
  <c r="AT7475" i="1"/>
  <c r="AV7475" i="1" s="1"/>
  <c r="AT7476" i="1"/>
  <c r="AV7476" i="1" s="1"/>
  <c r="AT7477" i="1"/>
  <c r="AV7477" i="1" s="1"/>
  <c r="AT7478" i="1"/>
  <c r="AV7478" i="1" s="1"/>
  <c r="AT7479" i="1"/>
  <c r="AV7479" i="1" s="1"/>
  <c r="AT7480" i="1"/>
  <c r="AV7480" i="1" s="1"/>
  <c r="AT7481" i="1"/>
  <c r="AV7481" i="1" s="1"/>
  <c r="AT7482" i="1"/>
  <c r="AV7482" i="1" s="1"/>
  <c r="AT7483" i="1"/>
  <c r="AV7483" i="1" s="1"/>
  <c r="AT7484" i="1"/>
  <c r="AV7484" i="1" s="1"/>
  <c r="AT7485" i="1"/>
  <c r="AV7485" i="1" s="1"/>
  <c r="AT7486" i="1"/>
  <c r="AV7486" i="1" s="1"/>
  <c r="AT7487" i="1"/>
  <c r="AV7487" i="1" s="1"/>
  <c r="AT7488" i="1"/>
  <c r="AV7488" i="1" s="1"/>
  <c r="AT7489" i="1"/>
  <c r="AV7489" i="1" s="1"/>
  <c r="AT7490" i="1"/>
  <c r="AV7490" i="1" s="1"/>
  <c r="AT7491" i="1"/>
  <c r="AV7491" i="1" s="1"/>
  <c r="AT7492" i="1"/>
  <c r="AV7492" i="1" s="1"/>
  <c r="AT7493" i="1"/>
  <c r="AV7493" i="1" s="1"/>
  <c r="AT7494" i="1"/>
  <c r="AV7494" i="1" s="1"/>
  <c r="AT7495" i="1"/>
  <c r="AV7495" i="1" s="1"/>
  <c r="AT7496" i="1"/>
  <c r="AV7496" i="1" s="1"/>
  <c r="AT7497" i="1"/>
  <c r="AV7497" i="1" s="1"/>
  <c r="AT7498" i="1"/>
  <c r="AV7498" i="1" s="1"/>
  <c r="AT7499" i="1"/>
  <c r="AV7499" i="1" s="1"/>
  <c r="AT7500" i="1"/>
  <c r="AV7500" i="1" s="1"/>
  <c r="AT7501" i="1"/>
  <c r="AV7501" i="1" s="1"/>
  <c r="AT7502" i="1"/>
  <c r="AV7502" i="1" s="1"/>
  <c r="AT7503" i="1"/>
  <c r="AV7503" i="1" s="1"/>
  <c r="AT7504" i="1"/>
  <c r="AV7504" i="1" s="1"/>
  <c r="AT7505" i="1"/>
  <c r="AV7505" i="1" s="1"/>
  <c r="AT7506" i="1"/>
  <c r="AV7506" i="1" s="1"/>
  <c r="AT7507" i="1"/>
  <c r="AV7507" i="1" s="1"/>
  <c r="AT7508" i="1"/>
  <c r="AV7508" i="1" s="1"/>
  <c r="AT7509" i="1"/>
  <c r="AV7509" i="1" s="1"/>
  <c r="AT7510" i="1"/>
  <c r="AV7510" i="1" s="1"/>
  <c r="AT7511" i="1"/>
  <c r="AV7511" i="1" s="1"/>
  <c r="AT7512" i="1"/>
  <c r="AV7512" i="1" s="1"/>
  <c r="AT7513" i="1"/>
  <c r="AV7513" i="1" s="1"/>
  <c r="AT7514" i="1"/>
  <c r="AV7514" i="1" s="1"/>
  <c r="AT7515" i="1"/>
  <c r="AV7515" i="1" s="1"/>
  <c r="AT7516" i="1"/>
  <c r="AV7516" i="1" s="1"/>
  <c r="AT7517" i="1"/>
  <c r="AV7517" i="1" s="1"/>
  <c r="AT7518" i="1"/>
  <c r="AV7518" i="1" s="1"/>
  <c r="AT7519" i="1"/>
  <c r="AV7519" i="1" s="1"/>
  <c r="AT7520" i="1"/>
  <c r="AV7520" i="1" s="1"/>
  <c r="AT7521" i="1"/>
  <c r="AV7521" i="1" s="1"/>
  <c r="AT7522" i="1"/>
  <c r="AV7522" i="1" s="1"/>
  <c r="AT7523" i="1"/>
  <c r="AV7523" i="1" s="1"/>
  <c r="AT7524" i="1"/>
  <c r="AV7524" i="1" s="1"/>
  <c r="AT7525" i="1"/>
  <c r="AV7525" i="1" s="1"/>
  <c r="AT7526" i="1"/>
  <c r="AV7526" i="1" s="1"/>
  <c r="AT7527" i="1"/>
  <c r="AV7527" i="1" s="1"/>
  <c r="AT7528" i="1"/>
  <c r="AV7528" i="1" s="1"/>
  <c r="AT7529" i="1"/>
  <c r="AV7529" i="1" s="1"/>
  <c r="AT7530" i="1"/>
  <c r="AV7530" i="1" s="1"/>
  <c r="AT7531" i="1"/>
  <c r="AV7531" i="1" s="1"/>
  <c r="AT7532" i="1"/>
  <c r="AV7532" i="1" s="1"/>
  <c r="AT7533" i="1"/>
  <c r="AV7533" i="1" s="1"/>
  <c r="AT7534" i="1"/>
  <c r="AV7534" i="1" s="1"/>
  <c r="AT7535" i="1"/>
  <c r="AV7535" i="1" s="1"/>
  <c r="AT7536" i="1"/>
  <c r="AV7536" i="1" s="1"/>
  <c r="AT7537" i="1"/>
  <c r="AV7537" i="1" s="1"/>
  <c r="AT7538" i="1"/>
  <c r="AV7538" i="1" s="1"/>
  <c r="AT7539" i="1"/>
  <c r="AV7539" i="1" s="1"/>
  <c r="AT7540" i="1"/>
  <c r="AV7540" i="1" s="1"/>
  <c r="AT7541" i="1"/>
  <c r="AV7541" i="1" s="1"/>
  <c r="AT7542" i="1"/>
  <c r="AV7542" i="1" s="1"/>
  <c r="AT7543" i="1"/>
  <c r="AV7543" i="1" s="1"/>
  <c r="AT7544" i="1"/>
  <c r="AV7544" i="1" s="1"/>
  <c r="AT7545" i="1"/>
  <c r="AV7545" i="1" s="1"/>
  <c r="AT7546" i="1"/>
  <c r="AV7546" i="1" s="1"/>
  <c r="AT7547" i="1"/>
  <c r="AV7547" i="1" s="1"/>
  <c r="AT7548" i="1"/>
  <c r="AV7548" i="1" s="1"/>
  <c r="AT7549" i="1"/>
  <c r="AV7549" i="1" s="1"/>
  <c r="AT7550" i="1"/>
  <c r="AV7550" i="1" s="1"/>
  <c r="AT7551" i="1"/>
  <c r="AV7551" i="1" s="1"/>
  <c r="AT7552" i="1"/>
  <c r="AV7552" i="1" s="1"/>
  <c r="AT7553" i="1"/>
  <c r="AV7553" i="1" s="1"/>
  <c r="AT7554" i="1"/>
  <c r="AV7554" i="1" s="1"/>
  <c r="AT7555" i="1"/>
  <c r="AV7555" i="1" s="1"/>
  <c r="AT7556" i="1"/>
  <c r="AV7556" i="1" s="1"/>
  <c r="AT7557" i="1"/>
  <c r="AV7557" i="1" s="1"/>
  <c r="AT7558" i="1"/>
  <c r="AV7558" i="1" s="1"/>
  <c r="AT7559" i="1"/>
  <c r="AV7559" i="1" s="1"/>
  <c r="AT7560" i="1"/>
  <c r="AV7560" i="1" s="1"/>
  <c r="AT7561" i="1"/>
  <c r="AV7561" i="1" s="1"/>
  <c r="AT7562" i="1"/>
  <c r="AV7562" i="1" s="1"/>
  <c r="AT7563" i="1"/>
  <c r="AV7563" i="1" s="1"/>
  <c r="AT7564" i="1"/>
  <c r="AV7564" i="1" s="1"/>
  <c r="AT7565" i="1"/>
  <c r="AV7565" i="1" s="1"/>
  <c r="AT7566" i="1"/>
  <c r="AV7566" i="1" s="1"/>
  <c r="AT7567" i="1"/>
  <c r="AV7567" i="1" s="1"/>
  <c r="AT7568" i="1"/>
  <c r="AV7568" i="1" s="1"/>
  <c r="AT7569" i="1"/>
  <c r="AV7569" i="1" s="1"/>
  <c r="AT7570" i="1"/>
  <c r="AV7570" i="1" s="1"/>
  <c r="AT7571" i="1"/>
  <c r="AV7571" i="1" s="1"/>
  <c r="AT7572" i="1"/>
  <c r="AV7572" i="1" s="1"/>
  <c r="AT7573" i="1"/>
  <c r="AV7573" i="1" s="1"/>
  <c r="AT7574" i="1"/>
  <c r="AV7574" i="1" s="1"/>
  <c r="AT7575" i="1"/>
  <c r="AV7575" i="1" s="1"/>
  <c r="AT7576" i="1"/>
  <c r="AV7576" i="1" s="1"/>
  <c r="AT7577" i="1"/>
  <c r="AV7577" i="1" s="1"/>
  <c r="AT7578" i="1"/>
  <c r="AV7578" i="1" s="1"/>
  <c r="AT7579" i="1"/>
  <c r="AV7579" i="1" s="1"/>
  <c r="AT7580" i="1"/>
  <c r="AV7580" i="1" s="1"/>
  <c r="AT7581" i="1"/>
  <c r="AV7581" i="1" s="1"/>
  <c r="AT7582" i="1"/>
  <c r="AV7582" i="1" s="1"/>
  <c r="AT7583" i="1"/>
  <c r="AV7583" i="1" s="1"/>
  <c r="AT7584" i="1"/>
  <c r="AV7584" i="1" s="1"/>
  <c r="AT7585" i="1"/>
  <c r="AV7585" i="1" s="1"/>
  <c r="AT7586" i="1"/>
  <c r="AV7586" i="1" s="1"/>
  <c r="AT7587" i="1"/>
  <c r="AV7587" i="1" s="1"/>
  <c r="AT7588" i="1"/>
  <c r="AV7588" i="1" s="1"/>
  <c r="AT7589" i="1"/>
  <c r="AV7589" i="1" s="1"/>
  <c r="AT7590" i="1"/>
  <c r="AV7590" i="1" s="1"/>
  <c r="AT7591" i="1"/>
  <c r="AV7591" i="1" s="1"/>
  <c r="AT7592" i="1"/>
  <c r="AV7592" i="1" s="1"/>
  <c r="AT7593" i="1"/>
  <c r="AV7593" i="1" s="1"/>
  <c r="AT7594" i="1"/>
  <c r="AV7594" i="1" s="1"/>
  <c r="AT7595" i="1"/>
  <c r="AV7595" i="1" s="1"/>
  <c r="AT7596" i="1"/>
  <c r="AV7596" i="1" s="1"/>
  <c r="AT7597" i="1"/>
  <c r="AV7597" i="1" s="1"/>
  <c r="AT7598" i="1"/>
  <c r="AV7598" i="1" s="1"/>
  <c r="AT7599" i="1"/>
  <c r="AV7599" i="1" s="1"/>
  <c r="AT7600" i="1"/>
  <c r="AV7600" i="1" s="1"/>
  <c r="AT7601" i="1"/>
  <c r="AV7601" i="1" s="1"/>
  <c r="AT7602" i="1"/>
  <c r="AV7602" i="1" s="1"/>
  <c r="AT7603" i="1"/>
  <c r="AV7603" i="1" s="1"/>
  <c r="AT7604" i="1"/>
  <c r="AV7604" i="1" s="1"/>
  <c r="AT7605" i="1"/>
  <c r="AV7605" i="1" s="1"/>
  <c r="AT7606" i="1"/>
  <c r="AV7606" i="1" s="1"/>
  <c r="AT7607" i="1"/>
  <c r="AV7607" i="1" s="1"/>
  <c r="AT7608" i="1"/>
  <c r="AV7608" i="1" s="1"/>
  <c r="AT7609" i="1"/>
  <c r="AV7609" i="1" s="1"/>
  <c r="AT7610" i="1"/>
  <c r="AV7610" i="1" s="1"/>
  <c r="AT7611" i="1"/>
  <c r="AV7611" i="1" s="1"/>
  <c r="AT7612" i="1"/>
  <c r="AV7612" i="1" s="1"/>
  <c r="AT7613" i="1"/>
  <c r="AV7613" i="1" s="1"/>
  <c r="AT7614" i="1"/>
  <c r="AV7614" i="1" s="1"/>
  <c r="AT7615" i="1"/>
  <c r="AV7615" i="1" s="1"/>
  <c r="AT7616" i="1"/>
  <c r="AV7616" i="1" s="1"/>
  <c r="AT7617" i="1"/>
  <c r="AV7617" i="1" s="1"/>
  <c r="AT7618" i="1"/>
  <c r="AV7618" i="1" s="1"/>
  <c r="AT7619" i="1"/>
  <c r="AV7619" i="1" s="1"/>
  <c r="AT7620" i="1"/>
  <c r="AV7620" i="1" s="1"/>
  <c r="AT7621" i="1"/>
  <c r="AV7621" i="1" s="1"/>
  <c r="AT7622" i="1"/>
  <c r="AV7622" i="1" s="1"/>
  <c r="AT7623" i="1"/>
  <c r="AV7623" i="1" s="1"/>
  <c r="AT7624" i="1"/>
  <c r="AV7624" i="1" s="1"/>
  <c r="AT7625" i="1"/>
  <c r="AV7625" i="1" s="1"/>
  <c r="AT7626" i="1"/>
  <c r="AV7626" i="1" s="1"/>
  <c r="AT7627" i="1"/>
  <c r="AV7627" i="1" s="1"/>
  <c r="AT7628" i="1"/>
  <c r="AV7628" i="1" s="1"/>
  <c r="AT7629" i="1"/>
  <c r="AV7629" i="1" s="1"/>
  <c r="AT7630" i="1"/>
  <c r="AV7630" i="1" s="1"/>
  <c r="AT7631" i="1"/>
  <c r="AV7631" i="1" s="1"/>
  <c r="AT7632" i="1"/>
  <c r="AV7632" i="1" s="1"/>
  <c r="AT7633" i="1"/>
  <c r="AV7633" i="1" s="1"/>
  <c r="AT7634" i="1"/>
  <c r="AV7634" i="1" s="1"/>
  <c r="AT7635" i="1"/>
  <c r="AV7635" i="1" s="1"/>
  <c r="AT7636" i="1"/>
  <c r="AV7636" i="1" s="1"/>
  <c r="AT7637" i="1"/>
  <c r="AV7637" i="1" s="1"/>
  <c r="AT7638" i="1"/>
  <c r="AV7638" i="1" s="1"/>
  <c r="AT7639" i="1"/>
  <c r="AV7639" i="1" s="1"/>
  <c r="AT7640" i="1"/>
  <c r="AV7640" i="1" s="1"/>
  <c r="AT7641" i="1"/>
  <c r="AV7641" i="1" s="1"/>
  <c r="AT7642" i="1"/>
  <c r="AV7642" i="1" s="1"/>
  <c r="AT7643" i="1"/>
  <c r="AV7643" i="1" s="1"/>
  <c r="AT7644" i="1"/>
  <c r="AV7644" i="1" s="1"/>
  <c r="AT7645" i="1"/>
  <c r="AV7645" i="1" s="1"/>
  <c r="AT7646" i="1"/>
  <c r="AV7646" i="1" s="1"/>
  <c r="AT7647" i="1"/>
  <c r="AV7647" i="1" s="1"/>
  <c r="AT7648" i="1"/>
  <c r="AV7648" i="1" s="1"/>
  <c r="AT7649" i="1"/>
  <c r="AV7649" i="1" s="1"/>
  <c r="AT7650" i="1"/>
  <c r="AV7650" i="1" s="1"/>
  <c r="AT7651" i="1"/>
  <c r="AV7651" i="1" s="1"/>
  <c r="AT7652" i="1"/>
  <c r="AV7652" i="1" s="1"/>
  <c r="AT7653" i="1"/>
  <c r="AV7653" i="1" s="1"/>
  <c r="AT7654" i="1"/>
  <c r="AV7654" i="1" s="1"/>
  <c r="AT7655" i="1"/>
  <c r="AV7655" i="1" s="1"/>
  <c r="AT7656" i="1"/>
  <c r="AV7656" i="1" s="1"/>
  <c r="AT7657" i="1"/>
  <c r="AV7657" i="1" s="1"/>
  <c r="AT7658" i="1"/>
  <c r="AV7658" i="1" s="1"/>
  <c r="AT7659" i="1"/>
  <c r="AV7659" i="1" s="1"/>
  <c r="AT7660" i="1"/>
  <c r="AV7660" i="1" s="1"/>
  <c r="AT7661" i="1"/>
  <c r="AV7661" i="1" s="1"/>
  <c r="AT7662" i="1"/>
  <c r="AV7662" i="1" s="1"/>
  <c r="AT7663" i="1"/>
  <c r="AV7663" i="1" s="1"/>
  <c r="AT7664" i="1"/>
  <c r="AV7664" i="1" s="1"/>
  <c r="AT7665" i="1"/>
  <c r="AV7665" i="1" s="1"/>
  <c r="AT7666" i="1"/>
  <c r="AV7666" i="1" s="1"/>
  <c r="AT7667" i="1"/>
  <c r="AV7667" i="1" s="1"/>
  <c r="AT7668" i="1"/>
  <c r="AV7668" i="1" s="1"/>
  <c r="AT7669" i="1"/>
  <c r="AV7669" i="1" s="1"/>
  <c r="AT7670" i="1"/>
  <c r="AV7670" i="1" s="1"/>
  <c r="AT7671" i="1"/>
  <c r="AV7671" i="1" s="1"/>
  <c r="AT7672" i="1"/>
  <c r="AV7672" i="1" s="1"/>
  <c r="AT7673" i="1"/>
  <c r="AV7673" i="1" s="1"/>
  <c r="AT7674" i="1"/>
  <c r="AV7674" i="1" s="1"/>
  <c r="AT7675" i="1"/>
  <c r="AV7675" i="1" s="1"/>
  <c r="AT7676" i="1"/>
  <c r="AV7676" i="1" s="1"/>
  <c r="AT7677" i="1"/>
  <c r="AV7677" i="1" s="1"/>
  <c r="AT7678" i="1"/>
  <c r="AV7678" i="1" s="1"/>
  <c r="AT7679" i="1"/>
  <c r="AV7679" i="1" s="1"/>
  <c r="AT7680" i="1"/>
  <c r="AV7680" i="1" s="1"/>
  <c r="AT7681" i="1"/>
  <c r="AV7681" i="1" s="1"/>
  <c r="AT7682" i="1"/>
  <c r="AV7682" i="1" s="1"/>
  <c r="AT7683" i="1"/>
  <c r="AV7683" i="1" s="1"/>
  <c r="AT7684" i="1"/>
  <c r="AV7684" i="1" s="1"/>
  <c r="AT7685" i="1"/>
  <c r="AV7685" i="1" s="1"/>
  <c r="AT7686" i="1"/>
  <c r="AV7686" i="1" s="1"/>
  <c r="AT7687" i="1"/>
  <c r="AV7687" i="1" s="1"/>
  <c r="AT7688" i="1"/>
  <c r="AV7688" i="1" s="1"/>
  <c r="AT7689" i="1"/>
  <c r="AV7689" i="1" s="1"/>
  <c r="AT7690" i="1"/>
  <c r="AV7690" i="1" s="1"/>
  <c r="AT7691" i="1"/>
  <c r="AV7691" i="1" s="1"/>
  <c r="AT7692" i="1"/>
  <c r="AV7692" i="1" s="1"/>
  <c r="AT7693" i="1"/>
  <c r="AV7693" i="1" s="1"/>
  <c r="AT7694" i="1"/>
  <c r="AV7694" i="1" s="1"/>
  <c r="AT7695" i="1"/>
  <c r="AV7695" i="1" s="1"/>
  <c r="AT7696" i="1"/>
  <c r="AV7696" i="1" s="1"/>
  <c r="AT7697" i="1"/>
  <c r="AV7697" i="1" s="1"/>
  <c r="AT7698" i="1"/>
  <c r="AV7698" i="1" s="1"/>
  <c r="AT7699" i="1"/>
  <c r="AV7699" i="1" s="1"/>
  <c r="AT7700" i="1"/>
  <c r="AV7700" i="1" s="1"/>
  <c r="AT7701" i="1"/>
  <c r="AV7701" i="1" s="1"/>
  <c r="AT7702" i="1"/>
  <c r="AV7702" i="1" s="1"/>
  <c r="AT7703" i="1"/>
  <c r="AV7703" i="1" s="1"/>
  <c r="AT7704" i="1"/>
  <c r="AV7704" i="1" s="1"/>
  <c r="AT7705" i="1"/>
  <c r="AV7705" i="1" s="1"/>
  <c r="AT7706" i="1"/>
  <c r="AV7706" i="1" s="1"/>
  <c r="AT7707" i="1"/>
  <c r="AV7707" i="1" s="1"/>
  <c r="AT7708" i="1"/>
  <c r="AV7708" i="1" s="1"/>
  <c r="AT7709" i="1"/>
  <c r="AV7709" i="1" s="1"/>
  <c r="AT7710" i="1"/>
  <c r="AV7710" i="1" s="1"/>
  <c r="AT7711" i="1"/>
  <c r="AV7711" i="1" s="1"/>
  <c r="AT7712" i="1"/>
  <c r="AV7712" i="1" s="1"/>
  <c r="AT7713" i="1"/>
  <c r="AV7713" i="1" s="1"/>
  <c r="AT7714" i="1"/>
  <c r="AV7714" i="1" s="1"/>
  <c r="AT7715" i="1"/>
  <c r="AV7715" i="1" s="1"/>
  <c r="AT7716" i="1"/>
  <c r="AV7716" i="1" s="1"/>
  <c r="AT7717" i="1"/>
  <c r="AV7717" i="1" s="1"/>
  <c r="AT7718" i="1"/>
  <c r="AV7718" i="1" s="1"/>
  <c r="AT7719" i="1"/>
  <c r="AV7719" i="1" s="1"/>
  <c r="AT7720" i="1"/>
  <c r="AV7720" i="1" s="1"/>
  <c r="AT7721" i="1"/>
  <c r="AV7721" i="1" s="1"/>
  <c r="AT7722" i="1"/>
  <c r="AV7722" i="1" s="1"/>
  <c r="AT7723" i="1"/>
  <c r="AV7723" i="1" s="1"/>
  <c r="AT7724" i="1"/>
  <c r="AV7724" i="1" s="1"/>
  <c r="AT7725" i="1"/>
  <c r="AV7725" i="1" s="1"/>
  <c r="AT7726" i="1"/>
  <c r="AV7726" i="1" s="1"/>
  <c r="AT7727" i="1"/>
  <c r="AV7727" i="1" s="1"/>
  <c r="AT7728" i="1"/>
  <c r="AV7728" i="1" s="1"/>
  <c r="AT7729" i="1"/>
  <c r="AV7729" i="1" s="1"/>
  <c r="AT7730" i="1"/>
  <c r="AV7730" i="1" s="1"/>
  <c r="AT7731" i="1"/>
  <c r="AV7731" i="1" s="1"/>
  <c r="AT7732" i="1"/>
  <c r="AV7732" i="1" s="1"/>
  <c r="AT7733" i="1"/>
  <c r="AV7733" i="1" s="1"/>
  <c r="AT7734" i="1"/>
  <c r="AV7734" i="1" s="1"/>
  <c r="AT7735" i="1"/>
  <c r="AV7735" i="1" s="1"/>
  <c r="AT7736" i="1"/>
  <c r="AV7736" i="1" s="1"/>
  <c r="AT7737" i="1"/>
  <c r="AV7737" i="1" s="1"/>
  <c r="AT7738" i="1"/>
  <c r="AV7738" i="1" s="1"/>
  <c r="AT7739" i="1"/>
  <c r="AV7739" i="1" s="1"/>
  <c r="AT7740" i="1"/>
  <c r="AV7740" i="1" s="1"/>
  <c r="AT7741" i="1"/>
  <c r="AV7741" i="1" s="1"/>
  <c r="AT7742" i="1"/>
  <c r="AV7742" i="1" s="1"/>
  <c r="AT7743" i="1"/>
  <c r="AV7743" i="1" s="1"/>
  <c r="AT7744" i="1"/>
  <c r="AV7744" i="1" s="1"/>
  <c r="AT7745" i="1"/>
  <c r="AV7745" i="1" s="1"/>
  <c r="AT7746" i="1"/>
  <c r="AV7746" i="1" s="1"/>
  <c r="AT7747" i="1"/>
  <c r="AV7747" i="1" s="1"/>
  <c r="AT7748" i="1"/>
  <c r="AV7748" i="1" s="1"/>
  <c r="AT7749" i="1"/>
  <c r="AV7749" i="1" s="1"/>
  <c r="AT7750" i="1"/>
  <c r="AV7750" i="1" s="1"/>
  <c r="AT7751" i="1"/>
  <c r="AV7751" i="1" s="1"/>
  <c r="AT7752" i="1"/>
  <c r="AV7752" i="1" s="1"/>
  <c r="AT7753" i="1"/>
  <c r="AV7753" i="1" s="1"/>
  <c r="AT7754" i="1"/>
  <c r="AV7754" i="1" s="1"/>
  <c r="AT7755" i="1"/>
  <c r="AV7755" i="1" s="1"/>
  <c r="AT7756" i="1"/>
  <c r="AV7756" i="1" s="1"/>
  <c r="AT7757" i="1"/>
  <c r="AV7757" i="1" s="1"/>
  <c r="AT7758" i="1"/>
  <c r="AV7758" i="1" s="1"/>
  <c r="AT7759" i="1"/>
  <c r="AV7759" i="1" s="1"/>
  <c r="AT7760" i="1"/>
  <c r="AV7760" i="1" s="1"/>
  <c r="AT7761" i="1"/>
  <c r="AV7761" i="1" s="1"/>
  <c r="AT7762" i="1"/>
  <c r="AV7762" i="1" s="1"/>
  <c r="AT7763" i="1"/>
  <c r="AV7763" i="1" s="1"/>
  <c r="AT7764" i="1"/>
  <c r="AV7764" i="1" s="1"/>
  <c r="AT7765" i="1"/>
  <c r="AV7765" i="1" s="1"/>
  <c r="AT7766" i="1"/>
  <c r="AV7766" i="1" s="1"/>
  <c r="AT7767" i="1"/>
  <c r="AV7767" i="1" s="1"/>
  <c r="AT7768" i="1"/>
  <c r="AV7768" i="1" s="1"/>
  <c r="AT7769" i="1"/>
  <c r="AV7769" i="1" s="1"/>
  <c r="AT7770" i="1"/>
  <c r="AV7770" i="1" s="1"/>
  <c r="AT7771" i="1"/>
  <c r="AV7771" i="1" s="1"/>
  <c r="AT7772" i="1"/>
  <c r="AV7772" i="1" s="1"/>
  <c r="AT7773" i="1"/>
  <c r="AV7773" i="1" s="1"/>
  <c r="AT7774" i="1"/>
  <c r="AV7774" i="1" s="1"/>
  <c r="AT7775" i="1"/>
  <c r="AV7775" i="1" s="1"/>
  <c r="AT7776" i="1"/>
  <c r="AV7776" i="1" s="1"/>
  <c r="AT7777" i="1"/>
  <c r="AV7777" i="1" s="1"/>
  <c r="AT7778" i="1"/>
  <c r="AV7778" i="1" s="1"/>
  <c r="AT7779" i="1"/>
  <c r="AV7779" i="1" s="1"/>
  <c r="AT7780" i="1"/>
  <c r="AV7780" i="1" s="1"/>
  <c r="AT7781" i="1"/>
  <c r="AV7781" i="1" s="1"/>
  <c r="AT7782" i="1"/>
  <c r="AV7782" i="1" s="1"/>
  <c r="AT7783" i="1"/>
  <c r="AV7783" i="1" s="1"/>
  <c r="AT7784" i="1"/>
  <c r="AV7784" i="1" s="1"/>
  <c r="AT2223" i="1"/>
  <c r="AT648" i="1"/>
  <c r="AT642" i="1"/>
  <c r="AT645" i="1"/>
  <c r="AT647" i="1"/>
  <c r="AT641" i="1"/>
  <c r="AT632" i="1"/>
  <c r="AT630" i="1"/>
  <c r="AT631" i="1"/>
  <c r="AT652" i="1"/>
  <c r="AT654" i="1"/>
  <c r="AT635" i="1"/>
  <c r="AT636" i="1"/>
  <c r="AT655" i="1"/>
  <c r="AT656" i="1"/>
  <c r="AT659" i="1"/>
  <c r="AT640" i="1"/>
  <c r="AT637" i="1"/>
  <c r="AT634" i="1"/>
  <c r="AT629" i="1"/>
  <c r="AT633" i="1"/>
  <c r="AT638" i="1"/>
  <c r="AT649" i="1"/>
  <c r="AT651" i="1"/>
  <c r="AT639" i="1"/>
  <c r="AT643" i="1"/>
  <c r="AT653" i="1"/>
  <c r="AT657" i="1"/>
  <c r="AT644" i="1"/>
  <c r="AT658" i="1"/>
  <c r="AT646" i="1"/>
  <c r="AT650" i="1"/>
  <c r="AT628" i="1"/>
  <c r="AT1355" i="1"/>
  <c r="AT1359" i="1"/>
  <c r="AT1368" i="1"/>
  <c r="AT1385" i="1"/>
  <c r="AT1389" i="1"/>
  <c r="AT1390" i="1"/>
  <c r="AT1375" i="1"/>
  <c r="AT1371" i="1"/>
  <c r="AT1391" i="1"/>
  <c r="AT1372" i="1"/>
  <c r="AT1369" i="1"/>
  <c r="AT1384" i="1"/>
  <c r="AT1380" i="1"/>
  <c r="AT1376" i="1"/>
  <c r="AT1392" i="1"/>
  <c r="AT1383" i="1"/>
  <c r="AT1396" i="1"/>
  <c r="AT1395" i="1"/>
  <c r="AT1381" i="1"/>
  <c r="AT1364" i="1"/>
  <c r="AT1361" i="1"/>
  <c r="AT1358" i="1"/>
  <c r="AT1386" i="1"/>
  <c r="AT1813" i="1"/>
  <c r="AT2516" i="1"/>
  <c r="AT2513" i="1"/>
  <c r="AT2514" i="1"/>
  <c r="AT2515" i="1"/>
  <c r="AT200" i="1"/>
  <c r="AT191" i="1"/>
  <c r="AT168" i="1"/>
  <c r="AT102" i="1"/>
  <c r="AT116" i="1"/>
  <c r="AT119" i="1"/>
  <c r="AT149" i="1"/>
  <c r="AV149" i="1" s="1"/>
  <c r="AT185" i="1"/>
  <c r="AT127" i="1"/>
  <c r="AT133" i="1"/>
  <c r="AT146" i="1"/>
  <c r="AT112" i="1"/>
  <c r="AT100" i="1"/>
  <c r="AT108" i="1"/>
  <c r="AT159" i="1"/>
  <c r="AT138" i="1"/>
  <c r="AT96" i="1"/>
  <c r="AT259" i="1"/>
  <c r="AT180" i="1"/>
  <c r="AV180" i="1" s="1"/>
  <c r="AT170" i="1"/>
  <c r="AT268" i="1"/>
  <c r="AT235" i="1"/>
  <c r="AT201" i="1"/>
  <c r="AT184" i="1"/>
  <c r="AT189" i="1"/>
  <c r="AT179" i="1"/>
  <c r="AT132" i="1"/>
  <c r="AT199" i="1"/>
  <c r="AT157" i="1"/>
  <c r="AT98" i="1"/>
  <c r="AT176" i="1"/>
  <c r="AV176" i="1" s="1"/>
  <c r="AT203" i="1"/>
  <c r="AT247" i="1"/>
  <c r="AT109" i="1"/>
  <c r="AT142" i="1"/>
  <c r="AT160" i="1"/>
  <c r="AT177" i="1"/>
  <c r="AT178" i="1"/>
  <c r="AT213" i="1"/>
  <c r="AT285" i="1"/>
  <c r="AT281" i="1"/>
  <c r="AT303" i="1"/>
  <c r="AT103" i="1"/>
  <c r="AV103" i="1" s="1"/>
  <c r="AT115" i="1"/>
  <c r="AT305" i="1"/>
  <c r="AT125" i="1"/>
  <c r="AT173" i="1"/>
  <c r="AT131" i="1"/>
  <c r="AT104" i="1"/>
  <c r="AT140" i="1"/>
  <c r="AT137" i="1"/>
  <c r="AT192" i="1"/>
  <c r="AT208" i="1"/>
  <c r="AT237" i="1"/>
  <c r="AT143" i="1"/>
  <c r="AV143" i="1" s="1"/>
  <c r="AT165" i="1"/>
  <c r="AT129" i="1"/>
  <c r="AT122" i="1"/>
  <c r="AT212" i="1"/>
  <c r="AT147" i="1"/>
  <c r="AT190" i="1"/>
  <c r="AT214" i="1"/>
  <c r="AT182" i="1"/>
  <c r="AT228" i="1"/>
  <c r="AT205" i="1"/>
  <c r="AT169" i="1"/>
  <c r="AT257" i="1"/>
  <c r="AV257" i="1" s="1"/>
  <c r="AT258" i="1"/>
  <c r="AT95" i="1"/>
  <c r="AT99" i="1"/>
  <c r="AT136" i="1"/>
  <c r="AT181" i="1"/>
  <c r="AT156" i="1"/>
  <c r="AT230" i="1"/>
  <c r="AT254" i="1"/>
  <c r="AT152" i="1"/>
  <c r="AT120" i="1"/>
  <c r="AT171" i="1"/>
  <c r="AT221" i="1"/>
  <c r="AV221" i="1" s="1"/>
  <c r="AT234" i="1"/>
  <c r="AT263" i="1"/>
  <c r="AT110" i="1"/>
  <c r="AT114" i="1"/>
  <c r="AT241" i="1"/>
  <c r="AT272" i="1"/>
  <c r="AT277" i="1"/>
  <c r="AT278" i="1"/>
  <c r="AT275" i="1"/>
  <c r="AT276" i="1"/>
  <c r="AT294" i="1"/>
  <c r="AT161" i="1"/>
  <c r="AV161" i="1" s="1"/>
  <c r="AT231" i="1"/>
  <c r="AT188" i="1"/>
  <c r="AT246" i="1"/>
  <c r="AT229" i="1"/>
  <c r="AT194" i="1"/>
  <c r="AT186" i="1"/>
  <c r="AT162" i="1"/>
  <c r="AT226" i="1"/>
  <c r="AT215" i="1"/>
  <c r="AT94" i="1"/>
  <c r="AT163" i="1"/>
  <c r="AT105" i="1"/>
  <c r="AV105" i="1" s="1"/>
  <c r="AT153" i="1"/>
  <c r="AT107" i="1"/>
  <c r="AT204" i="1"/>
  <c r="AT121" i="1"/>
  <c r="AT150" i="1"/>
  <c r="AT158" i="1"/>
  <c r="AT207" i="1"/>
  <c r="AT253" i="1"/>
  <c r="AT282" i="1"/>
  <c r="AT304" i="1"/>
  <c r="AT310" i="1"/>
  <c r="AT311" i="1"/>
  <c r="AV311" i="1" s="1"/>
  <c r="AT245" i="1"/>
  <c r="AT101" i="1"/>
  <c r="AT113" i="1"/>
  <c r="AT128" i="1"/>
  <c r="AT243" i="1"/>
  <c r="AT291" i="1"/>
  <c r="AT265" i="1"/>
  <c r="AT295" i="1"/>
  <c r="AT172" i="1"/>
  <c r="AT124" i="1"/>
  <c r="AT206" i="1"/>
  <c r="AT242" i="1"/>
  <c r="AV242" i="1" s="1"/>
  <c r="AT264" i="1"/>
  <c r="AT273" i="1"/>
  <c r="AT296" i="1"/>
  <c r="AT298" i="1"/>
  <c r="AT106" i="1"/>
  <c r="AT141" i="1"/>
  <c r="AT175" i="1"/>
  <c r="AT218" i="1"/>
  <c r="AT187" i="1"/>
  <c r="AT167" i="1"/>
  <c r="AT280" i="1"/>
  <c r="AT309" i="1"/>
  <c r="AV309" i="1" s="1"/>
  <c r="AT130" i="1"/>
  <c r="AT134" i="1"/>
  <c r="AT198" i="1"/>
  <c r="AT269" i="1"/>
  <c r="AT238" i="1"/>
  <c r="AT252" i="1"/>
  <c r="AT145" i="1"/>
  <c r="AT144" i="1"/>
  <c r="AT222" i="1"/>
  <c r="AT251" i="1"/>
  <c r="AT239" i="1"/>
  <c r="AT244" i="1"/>
  <c r="AV244" i="1" s="1"/>
  <c r="AT271" i="1"/>
  <c r="AT256" i="1"/>
  <c r="AT283" i="1"/>
  <c r="AT139" i="1"/>
  <c r="AT266" i="1"/>
  <c r="AT216" i="1"/>
  <c r="AT111" i="1"/>
  <c r="AT174" i="1"/>
  <c r="AT166" i="1"/>
  <c r="AT155" i="1"/>
  <c r="AT299" i="1"/>
  <c r="AT292" i="1"/>
  <c r="AV292" i="1" s="1"/>
  <c r="AT287" i="1"/>
  <c r="AT293" i="1"/>
  <c r="AT290" i="1"/>
  <c r="AT306" i="1"/>
  <c r="AT126" i="1"/>
  <c r="AT117" i="1"/>
  <c r="AT219" i="1"/>
  <c r="AT225" i="1"/>
  <c r="AT261" i="1"/>
  <c r="AT148" i="1"/>
  <c r="AT202" i="1"/>
  <c r="AT151" i="1"/>
  <c r="AV151" i="1" s="1"/>
  <c r="AT255" i="1"/>
  <c r="AT262" i="1"/>
  <c r="AT196" i="1"/>
  <c r="AT227" i="1"/>
  <c r="AT308" i="1"/>
  <c r="AT302" i="1"/>
  <c r="AT307" i="1"/>
  <c r="AT301" i="1"/>
  <c r="AT289" i="1"/>
  <c r="AT300" i="1"/>
  <c r="AT164" i="1"/>
  <c r="AT154" i="1"/>
  <c r="AV154" i="1" s="1"/>
  <c r="AT197" i="1"/>
  <c r="AT210" i="1"/>
  <c r="AT195" i="1"/>
  <c r="AT193" i="1"/>
  <c r="AT217" i="1"/>
  <c r="AT288" i="1"/>
  <c r="AT211" i="1"/>
  <c r="AT286" i="1"/>
  <c r="AT270" i="1"/>
  <c r="AT233" i="1"/>
  <c r="AT223" i="1"/>
  <c r="AT274" i="1"/>
  <c r="AV274" i="1" s="1"/>
  <c r="AT135" i="1"/>
  <c r="AT183" i="1"/>
  <c r="AT220" i="1"/>
  <c r="AT267" i="1"/>
  <c r="AT123" i="1"/>
  <c r="AT224" i="1"/>
  <c r="AT249" i="1"/>
  <c r="AT250" i="1"/>
  <c r="AT236" i="1"/>
  <c r="AT279" i="1"/>
  <c r="AT232" i="1"/>
  <c r="AT248" i="1"/>
  <c r="AV248" i="1" s="1"/>
  <c r="AT97" i="1"/>
  <c r="AT118" i="1"/>
  <c r="AT209" i="1"/>
  <c r="AT297" i="1"/>
  <c r="AT284" i="1"/>
  <c r="AT260" i="1"/>
  <c r="AT240" i="1"/>
  <c r="AT1170" i="1"/>
  <c r="AT1177" i="1"/>
  <c r="AT1163" i="1"/>
  <c r="AT1178" i="1"/>
  <c r="AT1167" i="1"/>
  <c r="AV1167" i="1" s="1"/>
  <c r="AT1151" i="1"/>
  <c r="AT1169" i="1"/>
  <c r="AV1169" i="1" s="1"/>
  <c r="AT1168" i="1"/>
  <c r="AT1174" i="1"/>
  <c r="AT1175" i="1"/>
  <c r="AT1155" i="1"/>
  <c r="AT1176" i="1"/>
  <c r="AV1176" i="1" s="1"/>
  <c r="AT1161" i="1"/>
  <c r="AT1147" i="1"/>
  <c r="AT1156" i="1"/>
  <c r="AT1164" i="1"/>
  <c r="AT1158" i="1"/>
  <c r="AV1158" i="1" s="1"/>
  <c r="AT1154" i="1"/>
  <c r="AT1150" i="1"/>
  <c r="AT1159" i="1"/>
  <c r="AT1140" i="1"/>
  <c r="AT1157" i="1"/>
  <c r="AT1162" i="1"/>
  <c r="AT1166" i="1"/>
  <c r="AT1160" i="1"/>
  <c r="AT1141" i="1"/>
  <c r="AT1144" i="1"/>
  <c r="AV1144" i="1" s="1"/>
  <c r="AT1153" i="1"/>
  <c r="AT1165" i="1"/>
  <c r="AV1165" i="1" s="1"/>
  <c r="AT1172" i="1"/>
  <c r="AT1143" i="1"/>
  <c r="AT1148" i="1"/>
  <c r="AT1149" i="1"/>
  <c r="AV1149" i="1" s="1"/>
  <c r="AT1142" i="1"/>
  <c r="AV1142" i="1" s="1"/>
  <c r="AT1145" i="1"/>
  <c r="AT1146" i="1"/>
  <c r="AV1146" i="1" s="1"/>
  <c r="AT1152" i="1"/>
  <c r="AT1173" i="1"/>
  <c r="AT1171" i="1"/>
  <c r="AT837" i="1"/>
  <c r="AT2082" i="1"/>
  <c r="AV2082" i="1" s="1"/>
  <c r="AT2080" i="1"/>
  <c r="AT2081" i="1"/>
  <c r="AT2079" i="1"/>
  <c r="AT2113" i="1"/>
  <c r="AT2101" i="1"/>
  <c r="AT2098" i="1"/>
  <c r="AT2094" i="1"/>
  <c r="AT2097" i="1"/>
  <c r="AV2097" i="1" s="1"/>
  <c r="AT2105" i="1"/>
  <c r="AT2106" i="1"/>
  <c r="AT2112" i="1"/>
  <c r="AT2100" i="1"/>
  <c r="AV2100" i="1" s="1"/>
  <c r="AT2110" i="1"/>
  <c r="AT2104" i="1"/>
  <c r="AT2095" i="1"/>
  <c r="AT2109" i="1"/>
  <c r="AT2107" i="1"/>
  <c r="AT2091" i="1"/>
  <c r="AT2096" i="1"/>
  <c r="AT2108" i="1"/>
  <c r="AT2102" i="1"/>
  <c r="AT2084" i="1"/>
  <c r="AT2085" i="1"/>
  <c r="AT2099" i="1"/>
  <c r="AV2099" i="1" s="1"/>
  <c r="AT2083" i="1"/>
  <c r="AT2090" i="1"/>
  <c r="AT2093" i="1"/>
  <c r="AT2092" i="1"/>
  <c r="AT2103" i="1"/>
  <c r="AT2111" i="1"/>
  <c r="AT2089" i="1"/>
  <c r="AT2087" i="1"/>
  <c r="AT2086" i="1"/>
  <c r="AT2088" i="1"/>
  <c r="AT1728" i="1"/>
  <c r="AT1730" i="1"/>
  <c r="AT1726" i="1"/>
  <c r="AT1729" i="1"/>
  <c r="AT1727" i="1"/>
  <c r="AT1589" i="1"/>
  <c r="AT1596" i="1"/>
  <c r="AT1620" i="1"/>
  <c r="AT1624" i="1"/>
  <c r="AT1598" i="1"/>
  <c r="AT1556" i="1"/>
  <c r="AT1567" i="1"/>
  <c r="AT1548" i="1"/>
  <c r="AT1527" i="1"/>
  <c r="AT1517" i="1"/>
  <c r="AT1564" i="1"/>
  <c r="AT1628" i="1"/>
  <c r="AT1606" i="1"/>
  <c r="AT1545" i="1"/>
  <c r="AT1558" i="1"/>
  <c r="AT1591" i="1"/>
  <c r="AT1547" i="1"/>
  <c r="AT1615" i="1"/>
  <c r="AT1581" i="1"/>
  <c r="AT1607" i="1"/>
  <c r="AT1592" i="1"/>
  <c r="AT1587" i="1"/>
  <c r="AT1525" i="1"/>
  <c r="AT1543" i="1"/>
  <c r="AT1655" i="1"/>
  <c r="AT1646" i="1"/>
  <c r="AT1647" i="1"/>
  <c r="AT1636" i="1"/>
  <c r="AT1630" i="1"/>
  <c r="AT1614" i="1"/>
  <c r="AT1608" i="1"/>
  <c r="AT1530" i="1"/>
  <c r="AT1559" i="1"/>
  <c r="AT1534" i="1"/>
  <c r="AT1575" i="1"/>
  <c r="AT1520" i="1"/>
  <c r="AT1656" i="1"/>
  <c r="AT1600" i="1"/>
  <c r="AT1531" i="1"/>
  <c r="AT1625" i="1"/>
  <c r="AT1653" i="1"/>
  <c r="AT1642" i="1"/>
  <c r="AT1553" i="1"/>
  <c r="AT1619" i="1"/>
  <c r="AT1523" i="1"/>
  <c r="AT1568" i="1"/>
  <c r="AT1611" i="1"/>
  <c r="AT1645" i="1"/>
  <c r="AT1563" i="1"/>
  <c r="AT1590" i="1"/>
  <c r="AT1609" i="1"/>
  <c r="AT1637" i="1"/>
  <c r="AT1617" i="1"/>
  <c r="AT1635" i="1"/>
  <c r="AT1524" i="1"/>
  <c r="AT1521" i="1"/>
  <c r="AT1532" i="1"/>
  <c r="AT1541" i="1"/>
  <c r="AT1546" i="1"/>
  <c r="AT1644" i="1"/>
  <c r="AT1651" i="1"/>
  <c r="AT1621" i="1"/>
  <c r="AT1599" i="1"/>
  <c r="AT1528" i="1"/>
  <c r="AT1519" i="1"/>
  <c r="AT1565" i="1"/>
  <c r="AT1572" i="1"/>
  <c r="AT1569" i="1"/>
  <c r="AT1570" i="1"/>
  <c r="AT1571" i="1"/>
  <c r="AT1518" i="1"/>
  <c r="AT1537" i="1"/>
  <c r="AT1540" i="1"/>
  <c r="AT1560" i="1"/>
  <c r="AT1562" i="1"/>
  <c r="AT1522" i="1"/>
  <c r="AT1544" i="1"/>
  <c r="AT1552" i="1"/>
  <c r="AT1586" i="1"/>
  <c r="AT1604" i="1"/>
  <c r="AT1613" i="1"/>
  <c r="AT1652" i="1"/>
  <c r="AT1654" i="1"/>
  <c r="AT1649" i="1"/>
  <c r="AT1650" i="1"/>
  <c r="AT1535" i="1"/>
  <c r="AT1529" i="1"/>
  <c r="AT1542" i="1"/>
  <c r="AT1554" i="1"/>
  <c r="AT1577" i="1"/>
  <c r="AT1579" i="1"/>
  <c r="AT1539" i="1"/>
  <c r="AT1605" i="1"/>
  <c r="AT1580" i="1"/>
  <c r="AT1588" i="1"/>
  <c r="AT1576" i="1"/>
  <c r="AT1643" i="1"/>
  <c r="AT1566" i="1"/>
  <c r="AT1597" i="1"/>
  <c r="AT1623" i="1"/>
  <c r="AT1602" i="1"/>
  <c r="AT1561" i="1"/>
  <c r="AT1555" i="1"/>
  <c r="AT1612" i="1"/>
  <c r="AT1629" i="1"/>
  <c r="AT1648" i="1"/>
  <c r="AT1574" i="1"/>
  <c r="AT1573" i="1"/>
  <c r="AT1582" i="1"/>
  <c r="AT1601" i="1"/>
  <c r="AT1583" i="1"/>
  <c r="AT1584" i="1"/>
  <c r="AT1585" i="1"/>
  <c r="AT1551" i="1"/>
  <c r="AT1536" i="1"/>
  <c r="AT1622" i="1"/>
  <c r="AT1610" i="1"/>
  <c r="AT1526" i="1"/>
  <c r="AT1550" i="1"/>
  <c r="AT1538" i="1"/>
  <c r="AT1632" i="1"/>
  <c r="AT1631" i="1"/>
  <c r="AT1578" i="1"/>
  <c r="AT1595" i="1"/>
  <c r="AT1603" i="1"/>
  <c r="AT1557" i="1"/>
  <c r="AT1594" i="1"/>
  <c r="AT1638" i="1"/>
  <c r="AT1640" i="1"/>
  <c r="AT1639" i="1"/>
  <c r="AT1533" i="1"/>
  <c r="AT1549" i="1"/>
  <c r="AT1593" i="1"/>
  <c r="AT1616" i="1"/>
  <c r="AT1618" i="1"/>
  <c r="AT1633" i="1"/>
  <c r="AT1634" i="1"/>
  <c r="AT1657" i="1"/>
  <c r="AT1658" i="1"/>
  <c r="AT1641" i="1"/>
  <c r="AT1626" i="1"/>
  <c r="AT1627" i="1"/>
  <c r="AT772" i="1"/>
  <c r="AT774" i="1"/>
  <c r="AT703" i="1"/>
  <c r="AT693" i="1"/>
  <c r="AT750" i="1"/>
  <c r="AT751" i="1"/>
  <c r="AT731" i="1"/>
  <c r="AT737" i="1"/>
  <c r="AT734" i="1"/>
  <c r="AT768" i="1"/>
  <c r="AT777" i="1"/>
  <c r="AT771" i="1"/>
  <c r="AT764" i="1"/>
  <c r="AT776" i="1"/>
  <c r="AT748" i="1"/>
  <c r="AT730" i="1"/>
  <c r="AT745" i="1"/>
  <c r="AT759" i="1"/>
  <c r="AT710" i="1"/>
  <c r="AT743" i="1"/>
  <c r="AT701" i="1"/>
  <c r="AT726" i="1"/>
  <c r="AT746" i="1"/>
  <c r="AT770" i="1"/>
  <c r="AT778" i="1"/>
  <c r="AT779" i="1"/>
  <c r="AT716" i="1"/>
  <c r="AT714" i="1"/>
  <c r="AT765" i="1"/>
  <c r="AT735" i="1"/>
  <c r="AT700" i="1"/>
  <c r="AT696" i="1"/>
  <c r="AT717" i="1"/>
  <c r="AT741" i="1"/>
  <c r="AT691" i="1"/>
  <c r="AT677" i="1"/>
  <c r="AT679" i="1"/>
  <c r="AT689" i="1"/>
  <c r="AT695" i="1"/>
  <c r="AT680" i="1"/>
  <c r="AT706" i="1"/>
  <c r="AT681" i="1"/>
  <c r="AT711" i="1"/>
  <c r="AT684" i="1"/>
  <c r="AT761" i="1"/>
  <c r="AT767" i="1"/>
  <c r="AT687" i="1"/>
  <c r="AT719" i="1"/>
  <c r="AT682" i="1"/>
  <c r="AT692" i="1"/>
  <c r="AT704" i="1"/>
  <c r="AT707" i="1"/>
  <c r="AT699" i="1"/>
  <c r="AT762" i="1"/>
  <c r="AT740" i="1"/>
  <c r="AT763" i="1"/>
  <c r="AT712" i="1"/>
  <c r="AT725" i="1"/>
  <c r="AT739" i="1"/>
  <c r="AT705" i="1"/>
  <c r="AT697" i="1"/>
  <c r="AT713" i="1"/>
  <c r="AT688" i="1"/>
  <c r="AT752" i="1"/>
  <c r="AT757" i="1"/>
  <c r="AT720" i="1"/>
  <c r="AT738" i="1"/>
  <c r="AT678" i="1"/>
  <c r="AT724" i="1"/>
  <c r="AT709" i="1"/>
  <c r="AT729" i="1"/>
  <c r="AT742" i="1"/>
  <c r="AT753" i="1"/>
  <c r="AT747" i="1"/>
  <c r="AT775" i="1"/>
  <c r="AT698" i="1"/>
  <c r="AT727" i="1"/>
  <c r="AT754" i="1"/>
  <c r="AT760" i="1"/>
  <c r="AT686" i="1"/>
  <c r="AT721" i="1"/>
  <c r="AT708" i="1"/>
  <c r="AT756" i="1"/>
  <c r="AT755" i="1"/>
  <c r="AT685" i="1"/>
  <c r="AT718" i="1"/>
  <c r="AT766" i="1"/>
  <c r="AT773" i="1"/>
  <c r="AT676" i="1"/>
  <c r="AT749" i="1"/>
  <c r="AT769" i="1"/>
  <c r="AT715" i="1"/>
  <c r="AT728" i="1"/>
  <c r="AT732" i="1"/>
  <c r="AT690" i="1"/>
  <c r="AT702" i="1"/>
  <c r="AT744" i="1"/>
  <c r="AT736" i="1"/>
  <c r="AT683" i="1"/>
  <c r="AT722" i="1"/>
  <c r="AT723" i="1"/>
  <c r="AT675" i="1"/>
  <c r="AT694" i="1"/>
  <c r="AT758" i="1"/>
  <c r="AT733" i="1"/>
  <c r="AT2334" i="1"/>
  <c r="AT2330" i="1"/>
  <c r="AT2332" i="1"/>
  <c r="AT2331" i="1"/>
  <c r="AT2335" i="1"/>
  <c r="AT2333" i="1"/>
  <c r="AT530" i="1"/>
  <c r="AT531" i="1"/>
  <c r="AT529" i="1"/>
  <c r="AT528" i="1"/>
  <c r="AT527" i="1"/>
  <c r="AT532" i="1"/>
  <c r="AT533" i="1"/>
  <c r="AT2015" i="1"/>
  <c r="AT2016" i="1"/>
  <c r="AT1138" i="1"/>
  <c r="AT1139" i="1"/>
  <c r="AT1137" i="1"/>
  <c r="AT370" i="1"/>
  <c r="AT371" i="1"/>
  <c r="AT372" i="1"/>
  <c r="AT2911" i="1"/>
  <c r="AT2913" i="1"/>
  <c r="AT2912" i="1"/>
  <c r="AT2943" i="1"/>
  <c r="AT1516" i="1"/>
  <c r="AT1414" i="1"/>
  <c r="AT1401" i="1"/>
  <c r="AT1398" i="1"/>
  <c r="AT1399" i="1"/>
  <c r="AT1400" i="1"/>
  <c r="AT1403" i="1"/>
  <c r="AT1402" i="1"/>
  <c r="AT1180" i="1"/>
  <c r="AT1183" i="1"/>
  <c r="AT1190" i="1"/>
  <c r="AT841" i="1"/>
  <c r="AT842" i="1"/>
  <c r="AT843" i="1"/>
  <c r="AT1514" i="1"/>
  <c r="AT804" i="1"/>
  <c r="AT801" i="1"/>
  <c r="AT800" i="1"/>
  <c r="AT802" i="1"/>
  <c r="AT803" i="1"/>
  <c r="AT798" i="1"/>
  <c r="AT799" i="1"/>
  <c r="AT19" i="1"/>
  <c r="AT18" i="1"/>
  <c r="AT47" i="1"/>
  <c r="AT51" i="1"/>
  <c r="AT53" i="1"/>
  <c r="AT56" i="1"/>
  <c r="AT61" i="1"/>
  <c r="AV61" i="1" s="1"/>
  <c r="AT62" i="1"/>
  <c r="AT44" i="1"/>
  <c r="AT58" i="1"/>
  <c r="AV58" i="1" s="1"/>
  <c r="AT25" i="1"/>
  <c r="AT59" i="1"/>
  <c r="AT32" i="1"/>
  <c r="AT48" i="1"/>
  <c r="AT52" i="1"/>
  <c r="AT37" i="1"/>
  <c r="AT63" i="1"/>
  <c r="AV63" i="1" s="1"/>
  <c r="AT50" i="1"/>
  <c r="AT46" i="1"/>
  <c r="AT39" i="1"/>
  <c r="AT38" i="1"/>
  <c r="AT40" i="1"/>
  <c r="AT55" i="1"/>
  <c r="AT45" i="1"/>
  <c r="AV45" i="1" s="1"/>
  <c r="AT31" i="1"/>
  <c r="AT35" i="1"/>
  <c r="AT21" i="1"/>
  <c r="AT33" i="1"/>
  <c r="AV33" i="1" s="1"/>
  <c r="AT26" i="1"/>
  <c r="AT42" i="1"/>
  <c r="AT29" i="1"/>
  <c r="AT30" i="1"/>
  <c r="AT36" i="1"/>
  <c r="AT49" i="1"/>
  <c r="AT54" i="1"/>
  <c r="AT57" i="1"/>
  <c r="AT60" i="1"/>
  <c r="AT22" i="1"/>
  <c r="AT23" i="1"/>
  <c r="AT20" i="1"/>
  <c r="AT24" i="1"/>
  <c r="AT41" i="1"/>
  <c r="AT28" i="1"/>
  <c r="AT27" i="1"/>
  <c r="AT34" i="1"/>
  <c r="AV34" i="1" s="1"/>
  <c r="AT43" i="1"/>
  <c r="AT2201" i="1"/>
  <c r="AT2200" i="1"/>
  <c r="AT2204" i="1"/>
  <c r="AT2203" i="1"/>
  <c r="AT2198" i="1"/>
  <c r="AT2199" i="1"/>
  <c r="AT2202" i="1"/>
  <c r="AT2205" i="1"/>
  <c r="AT2207" i="1"/>
  <c r="AT2206" i="1"/>
  <c r="AT2209" i="1"/>
  <c r="AT2212" i="1"/>
  <c r="AT2211" i="1"/>
  <c r="AT2210" i="1"/>
  <c r="AT2208" i="1"/>
  <c r="AT2213" i="1"/>
  <c r="AT564" i="1"/>
  <c r="AT553" i="1"/>
  <c r="AT558" i="1"/>
  <c r="AT539" i="1"/>
  <c r="AT543" i="1"/>
  <c r="AT544" i="1"/>
  <c r="AT560" i="1"/>
  <c r="AT561" i="1"/>
  <c r="AT566" i="1"/>
  <c r="AT565" i="1"/>
  <c r="AT567" i="1"/>
  <c r="AT563" i="1"/>
  <c r="AT559" i="1"/>
  <c r="AT557" i="1"/>
  <c r="AT562" i="1"/>
  <c r="AT556" i="1"/>
  <c r="AT551" i="1"/>
  <c r="AT455" i="1"/>
  <c r="AT453" i="1"/>
  <c r="AT462" i="1"/>
  <c r="AT447" i="1"/>
  <c r="AT446" i="1"/>
  <c r="AT459" i="1"/>
  <c r="AT452" i="1"/>
  <c r="AT454" i="1"/>
  <c r="AT460" i="1"/>
  <c r="AT461" i="1"/>
  <c r="AT458" i="1"/>
  <c r="AT457" i="1"/>
  <c r="AT463" i="1"/>
  <c r="AT464" i="1"/>
  <c r="AT449" i="1"/>
  <c r="AT450" i="1"/>
  <c r="AT451" i="1"/>
  <c r="AT456" i="1"/>
  <c r="AT448" i="1"/>
  <c r="AT1494" i="1"/>
  <c r="AT1496" i="1"/>
  <c r="AT1495" i="1"/>
  <c r="AT1109" i="1"/>
  <c r="AT1108" i="1"/>
  <c r="AT2754" i="1"/>
  <c r="AT1135" i="1"/>
  <c r="AT1136" i="1"/>
  <c r="AT1134" i="1"/>
  <c r="AT1341" i="1"/>
  <c r="AT1342" i="1"/>
  <c r="AT1346" i="1"/>
  <c r="AT1348" i="1"/>
  <c r="AT1349" i="1"/>
  <c r="AT1343" i="1"/>
  <c r="AT1344" i="1"/>
  <c r="AT1345" i="1"/>
  <c r="AT1347" i="1"/>
  <c r="AT1949" i="1"/>
  <c r="AT2002" i="1"/>
  <c r="AV2002" i="1" s="1"/>
  <c r="AT1968" i="1"/>
  <c r="AT1969" i="1"/>
  <c r="AT2010" i="1"/>
  <c r="AT2009" i="1"/>
  <c r="AT1940" i="1"/>
  <c r="AT1941" i="1"/>
  <c r="AT1990" i="1"/>
  <c r="AT1982" i="1"/>
  <c r="AV1982" i="1" s="1"/>
  <c r="AT1938" i="1"/>
  <c r="AT1981" i="1"/>
  <c r="AT1988" i="1"/>
  <c r="AT1973" i="1"/>
  <c r="AT1989" i="1"/>
  <c r="AT1948" i="1"/>
  <c r="AT1937" i="1"/>
  <c r="AT1992" i="1"/>
  <c r="AT1997" i="1"/>
  <c r="AT1998" i="1"/>
  <c r="AT1956" i="1"/>
  <c r="AT2006" i="1"/>
  <c r="AV2006" i="1" s="1"/>
  <c r="AT1974" i="1"/>
  <c r="AT1952" i="1"/>
  <c r="AV1952" i="1" s="1"/>
  <c r="AT1978" i="1"/>
  <c r="AT1986" i="1"/>
  <c r="AV1986" i="1" s="1"/>
  <c r="AT1991" i="1"/>
  <c r="AV1991" i="1" s="1"/>
  <c r="AT1977" i="1"/>
  <c r="AT1935" i="1"/>
  <c r="AT1994" i="1"/>
  <c r="AT2012" i="1"/>
  <c r="AV2012" i="1" s="1"/>
  <c r="AT1960" i="1"/>
  <c r="AV1960" i="1" s="1"/>
  <c r="AT1954" i="1"/>
  <c r="AT1985" i="1"/>
  <c r="AV1985" i="1" s="1"/>
  <c r="AT1993" i="1"/>
  <c r="AV1993" i="1" s="1"/>
  <c r="AT1947" i="1"/>
  <c r="AV1947" i="1" s="1"/>
  <c r="AT1939" i="1"/>
  <c r="AT1964" i="1"/>
  <c r="AV1964" i="1" s="1"/>
  <c r="AT1971" i="1"/>
  <c r="AV1971" i="1" s="1"/>
  <c r="AT1975" i="1"/>
  <c r="AV1975" i="1" s="1"/>
  <c r="AT2005" i="1"/>
  <c r="AV2005" i="1" s="1"/>
  <c r="AT1945" i="1"/>
  <c r="AV1945" i="1" s="1"/>
  <c r="AT1953" i="1"/>
  <c r="AV1953" i="1" s="1"/>
  <c r="AT1963" i="1"/>
  <c r="AV1963" i="1" s="1"/>
  <c r="AT1979" i="1"/>
  <c r="AV1979" i="1" s="1"/>
  <c r="AT1980" i="1"/>
  <c r="AV1980" i="1" s="1"/>
  <c r="AT1957" i="1"/>
  <c r="AT1950" i="1"/>
  <c r="AV1950" i="1" s="1"/>
  <c r="AT1976" i="1"/>
  <c r="AT2003" i="1"/>
  <c r="AV2003" i="1" s="1"/>
  <c r="AT1958" i="1"/>
  <c r="AV1958" i="1" s="1"/>
  <c r="AT1983" i="1"/>
  <c r="AT2007" i="1"/>
  <c r="AV2007" i="1" s="1"/>
  <c r="AT2000" i="1"/>
  <c r="AV2000" i="1" s="1"/>
  <c r="AT1936" i="1"/>
  <c r="AT1951" i="1"/>
  <c r="AV1951" i="1" s="1"/>
  <c r="AT1987" i="1"/>
  <c r="AV1987" i="1" s="1"/>
  <c r="AT1942" i="1"/>
  <c r="AT1959" i="1"/>
  <c r="AV1959" i="1" s="1"/>
  <c r="AT1944" i="1"/>
  <c r="AT1934" i="1"/>
  <c r="AV1934" i="1" s="1"/>
  <c r="AT1962" i="1"/>
  <c r="AV1962" i="1" s="1"/>
  <c r="AT2011" i="1"/>
  <c r="AT1955" i="1"/>
  <c r="AT1967" i="1"/>
  <c r="AV1967" i="1" s="1"/>
  <c r="AT2001" i="1"/>
  <c r="AV2001" i="1" s="1"/>
  <c r="AT1933" i="1"/>
  <c r="AT1970" i="1"/>
  <c r="AV1970" i="1" s="1"/>
  <c r="AT2004" i="1"/>
  <c r="AV2004" i="1" s="1"/>
  <c r="AT1961" i="1"/>
  <c r="AT1965" i="1"/>
  <c r="AT1972" i="1"/>
  <c r="AT2014" i="1"/>
  <c r="AV2014" i="1" s="1"/>
  <c r="AT1966" i="1"/>
  <c r="AT1943" i="1"/>
  <c r="AT1946" i="1"/>
  <c r="AT2008" i="1"/>
  <c r="AV2008" i="1" s="1"/>
  <c r="AT1984" i="1"/>
  <c r="AT1995" i="1"/>
  <c r="AT2013" i="1"/>
  <c r="AV2013" i="1" s="1"/>
  <c r="AT1996" i="1"/>
  <c r="AT1999" i="1"/>
  <c r="AT5" i="1"/>
  <c r="AT3" i="1"/>
  <c r="AT4" i="1"/>
  <c r="AT1442" i="1"/>
  <c r="AV1442" i="1" s="1"/>
  <c r="AT1443" i="1"/>
  <c r="AT1444" i="1"/>
  <c r="AT1445" i="1"/>
  <c r="AT1860" i="1"/>
  <c r="AV1860" i="1" s="1"/>
  <c r="AT1880" i="1"/>
  <c r="AT1838" i="1"/>
  <c r="AT1829" i="1"/>
  <c r="AT1850" i="1"/>
  <c r="AT1837" i="1"/>
  <c r="AT1851" i="1"/>
  <c r="AT1844" i="1"/>
  <c r="AT1839" i="1"/>
  <c r="AT1834" i="1"/>
  <c r="AT1852" i="1"/>
  <c r="AT1831" i="1"/>
  <c r="AV1831" i="1" s="1"/>
  <c r="AT1873" i="1"/>
  <c r="AT1847" i="1"/>
  <c r="AT1849" i="1"/>
  <c r="AT1866" i="1"/>
  <c r="AT1879" i="1"/>
  <c r="AT1881" i="1"/>
  <c r="AT1840" i="1"/>
  <c r="AT1856" i="1"/>
  <c r="AT1876" i="1"/>
  <c r="AT1830" i="1"/>
  <c r="AT1828" i="1"/>
  <c r="AT1868" i="1"/>
  <c r="AT1867" i="1"/>
  <c r="AT1882" i="1"/>
  <c r="AV1882" i="1" s="1"/>
  <c r="AT1827" i="1"/>
  <c r="AT1845" i="1"/>
  <c r="AT1846" i="1"/>
  <c r="AT1833" i="1"/>
  <c r="AT1855" i="1"/>
  <c r="AT1858" i="1"/>
  <c r="AT1832" i="1"/>
  <c r="AT1853" i="1"/>
  <c r="AT1871" i="1"/>
  <c r="AT1859" i="1"/>
  <c r="AT1878" i="1"/>
  <c r="AT1883" i="1"/>
  <c r="AT1863" i="1"/>
  <c r="AT1862" i="1"/>
  <c r="AT1877" i="1"/>
  <c r="AT1865" i="1"/>
  <c r="AT1836" i="1"/>
  <c r="AV1836" i="1" s="1"/>
  <c r="AT1835" i="1"/>
  <c r="AT1841" i="1"/>
  <c r="AT1875" i="1"/>
  <c r="AT1869" i="1"/>
  <c r="AT1848" i="1"/>
  <c r="AV1848" i="1" s="1"/>
  <c r="AT1857" i="1"/>
  <c r="AV1857" i="1" s="1"/>
  <c r="AT1842" i="1"/>
  <c r="AV1842" i="1" s="1"/>
  <c r="AT1872" i="1"/>
  <c r="AV1872" i="1" s="1"/>
  <c r="AT1861" i="1"/>
  <c r="AT1854" i="1"/>
  <c r="AT2150" i="1"/>
  <c r="AT2607" i="1"/>
  <c r="AT2608" i="1"/>
  <c r="AT2610" i="1"/>
  <c r="AT2611" i="1"/>
  <c r="AT2609" i="1"/>
  <c r="AT2614" i="1"/>
  <c r="AT2615" i="1"/>
  <c r="AT2612" i="1"/>
  <c r="AT2616" i="1"/>
  <c r="AV2616" i="1" s="1"/>
  <c r="AT2618" i="1"/>
  <c r="AT2621" i="1"/>
  <c r="AT2623" i="1"/>
  <c r="AT2617" i="1"/>
  <c r="AT2622" i="1"/>
  <c r="AT2619" i="1"/>
  <c r="AT2624" i="1"/>
  <c r="AT2620" i="1"/>
  <c r="AT2625" i="1"/>
  <c r="AT2613" i="1"/>
  <c r="AT2626" i="1"/>
  <c r="AT2627" i="1"/>
  <c r="AT2628" i="1"/>
  <c r="AT2629" i="1"/>
  <c r="AT2630" i="1"/>
  <c r="AT2631" i="1"/>
  <c r="AT2632" i="1"/>
  <c r="AT1870" i="1"/>
  <c r="AT1874" i="1"/>
  <c r="AT1843" i="1"/>
  <c r="AT1864" i="1"/>
  <c r="AT1887" i="1"/>
  <c r="AV1887" i="1" s="1"/>
  <c r="AT1885" i="1"/>
  <c r="AV1885" i="1" s="1"/>
  <c r="AT1886" i="1"/>
  <c r="AV1886" i="1" s="1"/>
  <c r="AT1884" i="1"/>
  <c r="AV1884" i="1" s="1"/>
  <c r="AT2024" i="1"/>
  <c r="AT2025" i="1"/>
  <c r="AT2020" i="1"/>
  <c r="AT2022" i="1"/>
  <c r="AT2027" i="1"/>
  <c r="AT2028" i="1"/>
  <c r="AT2023" i="1"/>
  <c r="AT2026" i="1"/>
  <c r="AT2021" i="1"/>
  <c r="AT2019" i="1"/>
  <c r="AT2030" i="1"/>
  <c r="AT2031" i="1"/>
  <c r="AV2031" i="1" s="1"/>
  <c r="AT2032" i="1"/>
  <c r="AT2029" i="1"/>
  <c r="AT2034" i="1"/>
  <c r="AT2033" i="1"/>
  <c r="AT2035" i="1"/>
  <c r="AT2037" i="1"/>
  <c r="AT2036" i="1"/>
  <c r="AT2038" i="1"/>
  <c r="AT2039" i="1"/>
  <c r="AT2040" i="1"/>
  <c r="AT2041" i="1"/>
  <c r="AT2042" i="1"/>
  <c r="AT1750" i="1"/>
  <c r="AT1754" i="1"/>
  <c r="AT1751" i="1"/>
  <c r="AT2320" i="1"/>
  <c r="AT2328" i="1"/>
  <c r="AT2327" i="1"/>
  <c r="AT2329" i="1"/>
  <c r="AT2318" i="1"/>
  <c r="AT2322" i="1"/>
  <c r="AT2323" i="1"/>
  <c r="AT2324" i="1"/>
  <c r="AT2325" i="1"/>
  <c r="AT2321" i="1"/>
  <c r="AT2319" i="1"/>
  <c r="AT2326" i="1"/>
  <c r="AT1275" i="1"/>
  <c r="AT1269" i="1"/>
  <c r="AT1270" i="1"/>
  <c r="AT1271" i="1"/>
  <c r="AT1274" i="1"/>
  <c r="AT1272" i="1"/>
  <c r="AT1273" i="1"/>
  <c r="AT1125" i="1"/>
  <c r="AT1290" i="1"/>
  <c r="AT1291" i="1"/>
  <c r="AT1284" i="1"/>
  <c r="AT1283" i="1"/>
  <c r="AT1281" i="1"/>
  <c r="AT1280" i="1"/>
  <c r="AT1285" i="1"/>
  <c r="AT1288" i="1"/>
  <c r="AT1289" i="1"/>
  <c r="AT1287" i="1"/>
  <c r="AT1278" i="1"/>
  <c r="AT1276" i="1"/>
  <c r="AT1279" i="1"/>
  <c r="AT1282" i="1"/>
  <c r="AT1277" i="1"/>
  <c r="AT1286" i="1"/>
  <c r="AT1124" i="1"/>
  <c r="AT888" i="1"/>
  <c r="AT899" i="1"/>
  <c r="AT860" i="1"/>
  <c r="AT880" i="1"/>
  <c r="AT898" i="1"/>
  <c r="AT906" i="1"/>
  <c r="AT866" i="1"/>
  <c r="AT869" i="1"/>
  <c r="AT896" i="1"/>
  <c r="AT901" i="1"/>
  <c r="AT876" i="1"/>
  <c r="AT874" i="1"/>
  <c r="AT900" i="1"/>
  <c r="AT902" i="1"/>
  <c r="AT903" i="1"/>
  <c r="AT882" i="1"/>
  <c r="AT895" i="1"/>
  <c r="AT894" i="1"/>
  <c r="AT910" i="1"/>
  <c r="AT911" i="1"/>
  <c r="AT886" i="1"/>
  <c r="AT861" i="1"/>
  <c r="AT892" i="1"/>
  <c r="AT909" i="1"/>
  <c r="AT873" i="1"/>
  <c r="AT905" i="1"/>
  <c r="AT908" i="1"/>
  <c r="AT867" i="1"/>
  <c r="AT885" i="1"/>
  <c r="AT877" i="1"/>
  <c r="AT871" i="1"/>
  <c r="AT875" i="1"/>
  <c r="AT863" i="1"/>
  <c r="AT889" i="1"/>
  <c r="AT862" i="1"/>
  <c r="AT893" i="1"/>
  <c r="AT865" i="1"/>
  <c r="AT864" i="1"/>
  <c r="AT890" i="1"/>
  <c r="AT878" i="1"/>
  <c r="AT887" i="1"/>
  <c r="AT879" i="1"/>
  <c r="AT881" i="1"/>
  <c r="AT868" i="1"/>
  <c r="AT904" i="1"/>
  <c r="AT884" i="1"/>
  <c r="AT883" i="1"/>
  <c r="AT891" i="1"/>
  <c r="AT907" i="1"/>
  <c r="AT897" i="1"/>
  <c r="AT872" i="1"/>
  <c r="AT870" i="1"/>
  <c r="AT1768" i="1"/>
  <c r="AV1768" i="1" s="1"/>
  <c r="AT1767" i="1"/>
  <c r="AT1769" i="1"/>
  <c r="AV1769" i="1" s="1"/>
  <c r="AT1770" i="1"/>
  <c r="AV1770" i="1" s="1"/>
  <c r="AT1771" i="1"/>
  <c r="AV1771" i="1" s="1"/>
  <c r="AT1723" i="1"/>
  <c r="AT952" i="1"/>
  <c r="AT976" i="1"/>
  <c r="AT973" i="1"/>
  <c r="AT975" i="1"/>
  <c r="AT998" i="1"/>
  <c r="AT955" i="1"/>
  <c r="AT947" i="1"/>
  <c r="AT986" i="1"/>
  <c r="AT966" i="1"/>
  <c r="AT962" i="1"/>
  <c r="AT1007" i="1"/>
  <c r="AT985" i="1"/>
  <c r="AT960" i="1"/>
  <c r="AT992" i="1"/>
  <c r="AT944" i="1"/>
  <c r="AT922" i="1"/>
  <c r="AT949" i="1"/>
  <c r="AT977" i="1"/>
  <c r="AT936" i="1"/>
  <c r="AT959" i="1"/>
  <c r="AT989" i="1"/>
  <c r="AT1003" i="1"/>
  <c r="AT972" i="1"/>
  <c r="AT965" i="1"/>
  <c r="AT956" i="1"/>
  <c r="AT984" i="1"/>
  <c r="AT999" i="1"/>
  <c r="AT918" i="1"/>
  <c r="AT937" i="1"/>
  <c r="AT928" i="1"/>
  <c r="AT993" i="1"/>
  <c r="AT1019" i="1"/>
  <c r="AT933" i="1"/>
  <c r="AT930" i="1"/>
  <c r="AT929" i="1"/>
  <c r="AT925" i="1"/>
  <c r="AT1015" i="1"/>
  <c r="AT921" i="1"/>
  <c r="AT954" i="1"/>
  <c r="AT920" i="1"/>
  <c r="AT950" i="1"/>
  <c r="AT958" i="1"/>
  <c r="AT919" i="1"/>
  <c r="AT948" i="1"/>
  <c r="AT957" i="1"/>
  <c r="AT951" i="1"/>
  <c r="AT931" i="1"/>
  <c r="AT988" i="1"/>
  <c r="AT980" i="1"/>
  <c r="AT987" i="1"/>
  <c r="AT953" i="1"/>
  <c r="AT995" i="1"/>
  <c r="AT990" i="1"/>
  <c r="AT996" i="1"/>
  <c r="AT991" i="1"/>
  <c r="AT1000" i="1"/>
  <c r="AT1004" i="1"/>
  <c r="AT926" i="1"/>
  <c r="AT979" i="1"/>
  <c r="AT934" i="1"/>
  <c r="AT969" i="1"/>
  <c r="AT923" i="1"/>
  <c r="AT1024" i="1"/>
  <c r="AT1023" i="1"/>
  <c r="AT1014" i="1"/>
  <c r="AT1005" i="1"/>
  <c r="AT981" i="1"/>
  <c r="AT974" i="1"/>
  <c r="AT1017" i="1"/>
  <c r="AT924" i="1"/>
  <c r="AT983" i="1"/>
  <c r="AT978" i="1"/>
  <c r="AT971" i="1"/>
  <c r="AT968" i="1"/>
  <c r="AT927" i="1"/>
  <c r="AT938" i="1"/>
  <c r="AT1021" i="1"/>
  <c r="AT1001" i="1"/>
  <c r="AT994" i="1"/>
  <c r="AT935" i="1"/>
  <c r="AT932" i="1"/>
  <c r="AT939" i="1"/>
  <c r="AT970" i="1"/>
  <c r="AT943" i="1"/>
  <c r="AT942" i="1"/>
  <c r="AT945" i="1"/>
  <c r="AT967" i="1"/>
  <c r="AT1018" i="1"/>
  <c r="AT1020" i="1"/>
  <c r="AT1022" i="1"/>
  <c r="AT940" i="1"/>
  <c r="AT1002" i="1"/>
  <c r="AT982" i="1"/>
  <c r="AT1008" i="1"/>
  <c r="AT1006" i="1"/>
  <c r="AT1012" i="1"/>
  <c r="AT1016" i="1"/>
  <c r="AT1013" i="1"/>
  <c r="AT1010" i="1"/>
  <c r="AT1011" i="1"/>
  <c r="AT1009" i="1"/>
  <c r="AT964" i="1"/>
  <c r="AT946" i="1"/>
  <c r="AT963" i="1"/>
  <c r="AT941" i="1"/>
  <c r="AT997" i="1"/>
  <c r="AT961" i="1"/>
  <c r="AT1412" i="1"/>
  <c r="AT1411" i="1"/>
  <c r="AT1407" i="1"/>
  <c r="AT1410" i="1"/>
  <c r="AT1409" i="1"/>
  <c r="AT1408" i="1"/>
  <c r="AT2889" i="1"/>
  <c r="AT2881" i="1"/>
  <c r="AT2885" i="1"/>
  <c r="AT2902" i="1"/>
  <c r="AT2884" i="1"/>
  <c r="AT2904" i="1"/>
  <c r="AT2906" i="1"/>
  <c r="AT2896" i="1"/>
  <c r="AT2897" i="1"/>
  <c r="AT2903" i="1"/>
  <c r="AT2899" i="1"/>
  <c r="AT2886" i="1"/>
  <c r="AT2892" i="1"/>
  <c r="AT2901" i="1"/>
  <c r="AT2893" i="1"/>
  <c r="AT2910" i="1"/>
  <c r="AT2907" i="1"/>
  <c r="AT2905" i="1"/>
  <c r="AT2883" i="1"/>
  <c r="AT2908" i="1"/>
  <c r="AT2882" i="1"/>
  <c r="AT2909" i="1"/>
  <c r="AT2891" i="1"/>
  <c r="AT2890" i="1"/>
  <c r="AT2900" i="1"/>
  <c r="AT2898" i="1"/>
  <c r="AT2880" i="1"/>
  <c r="AT2888" i="1"/>
  <c r="AT2603" i="1"/>
  <c r="AT1426" i="1"/>
  <c r="AT1427" i="1"/>
  <c r="AT2224" i="1"/>
  <c r="AT2225" i="1"/>
  <c r="AT2222" i="1"/>
  <c r="AT2221" i="1"/>
  <c r="AT1815" i="1"/>
  <c r="AT2930" i="1"/>
  <c r="AV2855" i="1" l="1"/>
  <c r="AV946" i="1"/>
  <c r="AV991" i="1"/>
  <c r="AV919" i="1"/>
  <c r="AV993" i="1"/>
  <c r="AV936" i="1"/>
  <c r="AV947" i="1"/>
  <c r="AV2322" i="1"/>
  <c r="AV2021" i="1"/>
  <c r="AV887" i="1"/>
  <c r="AV885" i="1"/>
  <c r="AV898" i="1"/>
  <c r="AV1272" i="1"/>
  <c r="AV2039" i="1"/>
  <c r="AV2615" i="1"/>
  <c r="AV1878" i="1"/>
  <c r="AV1867" i="1"/>
  <c r="AV1984" i="1"/>
  <c r="AV994" i="1"/>
  <c r="AV895" i="1"/>
  <c r="AV2898" i="1"/>
  <c r="AV2881" i="1"/>
  <c r="AV2613" i="1"/>
  <c r="AV1873" i="1"/>
  <c r="AV2009" i="1"/>
  <c r="AV1346" i="1"/>
  <c r="AV448" i="1"/>
  <c r="AV2213" i="1"/>
  <c r="AV48" i="1"/>
  <c r="AV18" i="1"/>
  <c r="AV2943" i="1"/>
  <c r="AV2334" i="1"/>
  <c r="AV708" i="1"/>
  <c r="AV2901" i="1"/>
  <c r="AV940" i="1"/>
  <c r="AV981" i="1"/>
  <c r="AV1287" i="1"/>
  <c r="AV1994" i="1"/>
  <c r="AV1992" i="1"/>
  <c r="AV452" i="1"/>
  <c r="AV563" i="1"/>
  <c r="AV2203" i="1"/>
  <c r="AV22" i="1"/>
  <c r="AV35" i="1"/>
  <c r="AV841" i="1"/>
  <c r="AV533" i="1"/>
  <c r="AV732" i="1"/>
  <c r="AV709" i="1"/>
  <c r="AV725" i="1"/>
  <c r="AV767" i="1"/>
  <c r="AV741" i="1"/>
  <c r="AV726" i="1"/>
  <c r="AV768" i="1"/>
  <c r="AV1641" i="1"/>
  <c r="AV1638" i="1"/>
  <c r="AV1622" i="1"/>
  <c r="AV1612" i="1"/>
  <c r="AV1539" i="1"/>
  <c r="AV1604" i="1"/>
  <c r="AV1569" i="1"/>
  <c r="AV1521" i="1"/>
  <c r="AV1619" i="1"/>
  <c r="AV1530" i="1"/>
  <c r="AV1607" i="1"/>
  <c r="AV1548" i="1"/>
  <c r="AV1728" i="1"/>
  <c r="AV625" i="1"/>
  <c r="AV2312" i="1"/>
  <c r="AV1090" i="1"/>
  <c r="AV1673" i="1"/>
  <c r="AV399" i="1"/>
  <c r="AV2667" i="1"/>
  <c r="AV423" i="1"/>
  <c r="AV579" i="1"/>
  <c r="AV2996" i="1"/>
  <c r="AV2888" i="1"/>
  <c r="AV982" i="1"/>
  <c r="AV1017" i="1"/>
  <c r="AV957" i="1"/>
  <c r="AV989" i="1"/>
  <c r="AV871" i="1"/>
  <c r="AV866" i="1"/>
  <c r="AV1125" i="1"/>
  <c r="AV2041" i="1"/>
  <c r="AV1863" i="1"/>
  <c r="AV1849" i="1"/>
  <c r="AV1941" i="1"/>
  <c r="AV1496" i="1"/>
  <c r="AV557" i="1"/>
  <c r="AV2199" i="1"/>
  <c r="AV51" i="1"/>
  <c r="AV1414" i="1"/>
  <c r="AV2332" i="1"/>
  <c r="AV755" i="1"/>
  <c r="AV2902" i="1"/>
  <c r="AV2578" i="1"/>
  <c r="AV2951" i="1"/>
  <c r="AV1446" i="1"/>
  <c r="AV1268" i="1"/>
  <c r="AV1245" i="1"/>
  <c r="AV1246" i="1"/>
  <c r="AV2695" i="1"/>
  <c r="AV2656" i="1"/>
  <c r="AV580" i="1"/>
  <c r="AV356" i="1"/>
  <c r="AV1392" i="1"/>
  <c r="AV651" i="1"/>
  <c r="AV2602" i="1"/>
  <c r="AV2868" i="1"/>
  <c r="AV2221" i="1"/>
  <c r="AV1011" i="1"/>
  <c r="AV995" i="1"/>
  <c r="AV918" i="1"/>
  <c r="AV902" i="1"/>
  <c r="AV1285" i="1"/>
  <c r="AV2028" i="1"/>
  <c r="AV2624" i="1"/>
  <c r="AV1875" i="1"/>
  <c r="AV2011" i="1"/>
  <c r="AV1989" i="1"/>
  <c r="AV447" i="1"/>
  <c r="AV54" i="1"/>
  <c r="AV528" i="1"/>
  <c r="AV2899" i="1"/>
  <c r="AV938" i="1"/>
  <c r="AV975" i="1"/>
  <c r="AV864" i="1"/>
  <c r="AV2327" i="1"/>
  <c r="AV1830" i="1"/>
  <c r="AV1443" i="1"/>
  <c r="AV1134" i="1"/>
  <c r="AV2211" i="1"/>
  <c r="AV25" i="1"/>
  <c r="AV1180" i="1"/>
  <c r="AV769" i="1"/>
  <c r="AV2309" i="1"/>
  <c r="AV1799" i="1"/>
  <c r="AV358" i="1"/>
  <c r="AV396" i="1"/>
  <c r="AV1919" i="1"/>
  <c r="AV2694" i="1"/>
  <c r="AV1791" i="1"/>
  <c r="AV442" i="1"/>
  <c r="AV17" i="1"/>
  <c r="AV536" i="1"/>
  <c r="AV948" i="1"/>
  <c r="AV877" i="1"/>
  <c r="AV1273" i="1"/>
  <c r="AV1847" i="1"/>
  <c r="AV1494" i="1"/>
  <c r="AV47" i="1"/>
  <c r="AV974" i="1"/>
  <c r="AV1516" i="1"/>
  <c r="AV1594" i="1"/>
  <c r="AV1767" i="1"/>
  <c r="AV1936" i="1"/>
  <c r="AV2198" i="1"/>
  <c r="AV2330" i="1"/>
  <c r="AV712" i="1"/>
  <c r="AV1586" i="1"/>
  <c r="AV1567" i="1"/>
  <c r="AV202" i="1"/>
  <c r="AV163" i="1"/>
  <c r="AV2886" i="1"/>
  <c r="AV937" i="1"/>
  <c r="AV1948" i="1"/>
  <c r="AV57" i="1"/>
  <c r="AV715" i="1"/>
  <c r="AV155" i="1"/>
  <c r="AV205" i="1"/>
  <c r="AV2885" i="1"/>
  <c r="AV959" i="1"/>
  <c r="AV1883" i="1"/>
  <c r="AV559" i="1"/>
  <c r="AV756" i="1"/>
  <c r="AV98" i="1"/>
  <c r="AV998" i="1"/>
  <c r="AV2620" i="1"/>
  <c r="AV59" i="1"/>
  <c r="AV678" i="1"/>
  <c r="AV1565" i="1"/>
  <c r="AV300" i="1"/>
  <c r="AV96" i="1"/>
  <c r="AV906" i="1"/>
  <c r="AV2612" i="1"/>
  <c r="AV1940" i="1"/>
  <c r="AV717" i="1"/>
  <c r="AV119" i="1"/>
  <c r="AV1021" i="1"/>
  <c r="AV2023" i="1"/>
  <c r="AV446" i="1"/>
  <c r="AV684" i="1"/>
  <c r="AV1615" i="1"/>
  <c r="AV279" i="1"/>
  <c r="AV281" i="1"/>
  <c r="AV1375" i="1"/>
  <c r="AV659" i="1"/>
  <c r="AV21" i="1"/>
  <c r="AV734" i="1"/>
  <c r="AV1555" i="1"/>
  <c r="AV1524" i="1"/>
  <c r="AV1608" i="1"/>
  <c r="AV2112" i="1"/>
  <c r="AV1153" i="1"/>
  <c r="AV206" i="1"/>
  <c r="AV237" i="1"/>
  <c r="AV990" i="1"/>
  <c r="AV903" i="1"/>
  <c r="AV2329" i="1"/>
  <c r="AV1828" i="1"/>
  <c r="AV1955" i="1"/>
  <c r="AV527" i="1"/>
  <c r="AV743" i="1"/>
  <c r="AV1551" i="1"/>
  <c r="AV1642" i="1"/>
  <c r="AV1171" i="1"/>
  <c r="AV167" i="1"/>
  <c r="AV276" i="1"/>
  <c r="AV1395" i="1"/>
  <c r="AV653" i="1"/>
  <c r="AV656" i="1"/>
  <c r="AV2167" i="1"/>
  <c r="AV2148" i="1"/>
  <c r="AV814" i="1"/>
  <c r="AV586" i="1"/>
  <c r="AV1913" i="1"/>
  <c r="AV2251" i="1"/>
  <c r="AV2785" i="1"/>
  <c r="AV2803" i="1"/>
  <c r="AV2862" i="1"/>
  <c r="AV2880" i="1"/>
  <c r="AV1995" i="1"/>
  <c r="AV223" i="1"/>
  <c r="AV171" i="1"/>
  <c r="AV1009" i="1"/>
  <c r="AV890" i="1"/>
  <c r="AV1288" i="1"/>
  <c r="AV1869" i="1"/>
  <c r="AV1444" i="1"/>
  <c r="AV1341" i="1"/>
  <c r="AV2210" i="1"/>
  <c r="AV1183" i="1"/>
  <c r="AV1657" i="1"/>
  <c r="AV1577" i="1"/>
  <c r="AV2084" i="1"/>
  <c r="AV1156" i="1"/>
  <c r="AV304" i="1"/>
  <c r="AV1390" i="1"/>
  <c r="AV642" i="1"/>
  <c r="AV1462" i="1"/>
  <c r="AV1660" i="1"/>
  <c r="AV2231" i="1"/>
  <c r="AV3005" i="1"/>
  <c r="AV3009" i="1"/>
  <c r="AV850" i="1"/>
  <c r="AV2738" i="1"/>
  <c r="AV65" i="1"/>
  <c r="AV2541" i="1"/>
  <c r="AV2894" i="1"/>
  <c r="AV1810" i="1"/>
  <c r="AV2185" i="1"/>
  <c r="AV2634" i="1"/>
  <c r="AV1002" i="1"/>
  <c r="AV2040" i="1"/>
  <c r="AV1178" i="1"/>
  <c r="AV239" i="1"/>
  <c r="AV1383" i="1"/>
  <c r="AV639" i="1"/>
  <c r="AV2223" i="1"/>
  <c r="AV1490" i="1"/>
  <c r="AV2239" i="1"/>
  <c r="AV2579" i="1"/>
  <c r="AV2691" i="1"/>
  <c r="AV2238" i="1"/>
  <c r="AV2961" i="1"/>
  <c r="AV1229" i="1"/>
  <c r="AV1778" i="1"/>
  <c r="AV2311" i="1"/>
  <c r="AV1240" i="1"/>
  <c r="AV1371" i="1"/>
  <c r="AV640" i="1"/>
  <c r="AV2222" i="1"/>
  <c r="AV2909" i="1"/>
  <c r="AV2903" i="1"/>
  <c r="AV1410" i="1"/>
  <c r="AV1010" i="1"/>
  <c r="AV967" i="1"/>
  <c r="AV927" i="1"/>
  <c r="AV1024" i="1"/>
  <c r="AV953" i="1"/>
  <c r="AV954" i="1"/>
  <c r="AV999" i="1"/>
  <c r="AV944" i="1"/>
  <c r="AV973" i="1"/>
  <c r="AV907" i="1"/>
  <c r="AV865" i="1"/>
  <c r="AV873" i="1"/>
  <c r="AV900" i="1"/>
  <c r="AV888" i="1"/>
  <c r="AV1280" i="1"/>
  <c r="AV1269" i="1"/>
  <c r="AV2328" i="1"/>
  <c r="AV2035" i="1"/>
  <c r="AV1870" i="1"/>
  <c r="AV2619" i="1"/>
  <c r="AV2610" i="1"/>
  <c r="AV1841" i="1"/>
  <c r="AV1832" i="1"/>
  <c r="AV1876" i="1"/>
  <c r="AV1839" i="1"/>
  <c r="AV1966" i="1"/>
  <c r="AV1973" i="1"/>
  <c r="AV1136" i="1"/>
  <c r="AV449" i="1"/>
  <c r="AV462" i="1"/>
  <c r="AV561" i="1"/>
  <c r="AV2212" i="1"/>
  <c r="AV43" i="1"/>
  <c r="AV49" i="1"/>
  <c r="AV40" i="1"/>
  <c r="AV803" i="1"/>
  <c r="AV1402" i="1"/>
  <c r="AV372" i="1"/>
  <c r="AV529" i="1"/>
  <c r="AV675" i="1"/>
  <c r="AV749" i="1"/>
  <c r="AV762" i="1"/>
  <c r="AV1633" i="1"/>
  <c r="AV1637" i="1"/>
  <c r="AV2087" i="1"/>
  <c r="AV1161" i="1"/>
  <c r="AV144" i="1"/>
  <c r="AV254" i="1"/>
  <c r="AV453" i="1"/>
  <c r="AV681" i="1"/>
  <c r="AV1542" i="1"/>
  <c r="AV1636" i="1"/>
  <c r="AV225" i="1"/>
  <c r="AV226" i="1"/>
  <c r="AV159" i="1"/>
  <c r="AV754" i="1"/>
  <c r="AV1584" i="1"/>
  <c r="AV1591" i="1"/>
  <c r="AV250" i="1"/>
  <c r="AV295" i="1"/>
  <c r="AV137" i="1"/>
  <c r="AV1069" i="1"/>
  <c r="AV720" i="1"/>
  <c r="AV1623" i="1"/>
  <c r="AV1624" i="1"/>
  <c r="AV286" i="1"/>
  <c r="AV278" i="1"/>
  <c r="AV168" i="1"/>
  <c r="AV759" i="1"/>
  <c r="AV1522" i="1"/>
  <c r="AV301" i="1"/>
  <c r="AV253" i="1"/>
  <c r="AV132" i="1"/>
  <c r="AV1376" i="1"/>
  <c r="AV1359" i="1"/>
  <c r="AV649" i="1"/>
  <c r="AV654" i="1"/>
  <c r="AV751" i="1"/>
  <c r="AV1528" i="1"/>
  <c r="AV1170" i="1"/>
  <c r="AV218" i="1"/>
  <c r="AV213" i="1"/>
  <c r="AV735" i="1"/>
  <c r="AV1595" i="1"/>
  <c r="AV1625" i="1"/>
  <c r="AV2108" i="1"/>
  <c r="AV1160" i="1"/>
  <c r="AV174" i="1"/>
  <c r="AV182" i="1"/>
  <c r="AV745" i="1"/>
  <c r="AV111" i="1"/>
  <c r="AV706" i="1"/>
  <c r="AV1529" i="1"/>
  <c r="AV207" i="1"/>
  <c r="AV757" i="1"/>
  <c r="AV1583" i="1"/>
  <c r="AV175" i="1"/>
  <c r="AV178" i="1"/>
  <c r="AV1599" i="1"/>
  <c r="AV1558" i="1"/>
  <c r="AV108" i="1"/>
  <c r="AV1211" i="1"/>
  <c r="AV1531" i="1"/>
  <c r="AV2096" i="1"/>
  <c r="AV249" i="1"/>
  <c r="AV277" i="1"/>
  <c r="AV1618" i="1"/>
  <c r="AV307" i="1"/>
  <c r="AV214" i="1"/>
  <c r="AV1076" i="1"/>
  <c r="AV1805" i="1"/>
  <c r="AV1819" i="1"/>
  <c r="AV2650" i="1"/>
  <c r="AV1929" i="1"/>
  <c r="AV357" i="1"/>
  <c r="AV252" i="1"/>
  <c r="AV620" i="1"/>
  <c r="AV400" i="1"/>
  <c r="AV2059" i="1"/>
  <c r="AV714" i="1"/>
  <c r="AV1560" i="1"/>
  <c r="AV942" i="1"/>
  <c r="AV1015" i="1"/>
  <c r="AV2034" i="1"/>
  <c r="AV2607" i="1"/>
  <c r="AV544" i="1"/>
  <c r="AV698" i="1"/>
  <c r="AV693" i="1"/>
  <c r="AV1646" i="1"/>
  <c r="AV2098" i="1"/>
  <c r="AV117" i="1"/>
  <c r="AV189" i="1"/>
  <c r="AV2631" i="1"/>
  <c r="AV463" i="1"/>
  <c r="AV722" i="1"/>
  <c r="AV260" i="1"/>
  <c r="AV104" i="1"/>
  <c r="AV1411" i="1"/>
  <c r="AV2326" i="1"/>
  <c r="AV1855" i="1"/>
  <c r="AV1851" i="1"/>
  <c r="AV1972" i="1"/>
  <c r="AV1347" i="1"/>
  <c r="AV27" i="1"/>
  <c r="AV800" i="1"/>
  <c r="AV707" i="1"/>
  <c r="AV1566" i="1"/>
  <c r="AV2111" i="1"/>
  <c r="AV1162" i="1"/>
  <c r="AV291" i="1"/>
  <c r="AV156" i="1"/>
  <c r="AV883" i="1"/>
  <c r="AV960" i="1"/>
  <c r="AV892" i="1"/>
  <c r="AV39" i="1"/>
  <c r="AV370" i="1"/>
  <c r="AV1631" i="1"/>
  <c r="AV1590" i="1"/>
  <c r="AV1596" i="1"/>
  <c r="AV288" i="1"/>
  <c r="AV186" i="1"/>
  <c r="AV2908" i="1"/>
  <c r="AV1286" i="1"/>
  <c r="AV200" i="1"/>
  <c r="AV969" i="1"/>
  <c r="AV426" i="1"/>
  <c r="AV628" i="1"/>
  <c r="AV631" i="1"/>
  <c r="AV753" i="1"/>
  <c r="AV772" i="1"/>
  <c r="AV1518" i="1"/>
  <c r="AV1159" i="1"/>
  <c r="AV290" i="1"/>
  <c r="AV246" i="1"/>
  <c r="AV1588" i="1"/>
  <c r="AV2093" i="1"/>
  <c r="AV198" i="1"/>
  <c r="AV99" i="1"/>
  <c r="AV705" i="1"/>
  <c r="AV677" i="1"/>
  <c r="AV771" i="1"/>
  <c r="AV1639" i="1"/>
  <c r="AV1648" i="1"/>
  <c r="AV1652" i="1"/>
  <c r="AV1541" i="1"/>
  <c r="AV1534" i="1"/>
  <c r="AV1517" i="1"/>
  <c r="AV2104" i="1"/>
  <c r="AV183" i="1"/>
  <c r="AV262" i="1"/>
  <c r="AV256" i="1"/>
  <c r="AV273" i="1"/>
  <c r="AV107" i="1"/>
  <c r="AV263" i="1"/>
  <c r="AV129" i="1"/>
  <c r="AV247" i="1"/>
  <c r="AV127" i="1"/>
  <c r="AV125" i="1"/>
  <c r="AV1470" i="1"/>
  <c r="AV2217" i="1"/>
  <c r="AV1353" i="1"/>
  <c r="AV313" i="1"/>
  <c r="AV321" i="1"/>
  <c r="AV1054" i="1"/>
  <c r="AV2741" i="1"/>
  <c r="AV1756" i="1"/>
  <c r="AV2543" i="1"/>
  <c r="AV2530" i="1"/>
  <c r="AV1502" i="1"/>
  <c r="AV1611" i="1"/>
  <c r="AV1729" i="1"/>
  <c r="AV113" i="1"/>
  <c r="AV778" i="1"/>
  <c r="AV1525" i="1"/>
  <c r="AV2079" i="1"/>
  <c r="AV195" i="1"/>
  <c r="AV235" i="1"/>
  <c r="AV682" i="1"/>
  <c r="AV1550" i="1"/>
  <c r="AV209" i="1"/>
  <c r="AV2513" i="1"/>
  <c r="AV970" i="1"/>
  <c r="AV1007" i="1"/>
  <c r="AV1291" i="1"/>
  <c r="AV2621" i="1"/>
  <c r="AV1850" i="1"/>
  <c r="AV1109" i="1"/>
  <c r="AV41" i="1"/>
  <c r="AV804" i="1"/>
  <c r="AV1006" i="1"/>
  <c r="AV1282" i="1"/>
  <c r="AV2024" i="1"/>
  <c r="AV1879" i="1"/>
  <c r="AV458" i="1"/>
  <c r="AV2335" i="1"/>
  <c r="AV1426" i="1"/>
  <c r="AV929" i="1"/>
  <c r="AV896" i="1"/>
  <c r="AV2629" i="1"/>
  <c r="AV1999" i="1"/>
  <c r="AV556" i="1"/>
  <c r="AV1398" i="1"/>
  <c r="AV983" i="1"/>
  <c r="AV886" i="1"/>
  <c r="AV1854" i="1"/>
  <c r="AV56" i="1"/>
  <c r="AV2904" i="1"/>
  <c r="AV931" i="1"/>
  <c r="AV863" i="1"/>
  <c r="AV2032" i="1"/>
  <c r="AV42" i="1"/>
  <c r="AV736" i="1"/>
  <c r="AV2905" i="1"/>
  <c r="AV979" i="1"/>
  <c r="AV904" i="1"/>
  <c r="AV1750" i="1"/>
  <c r="AV1846" i="1"/>
  <c r="AV1961" i="1"/>
  <c r="AV1344" i="1"/>
  <c r="AV50" i="1"/>
  <c r="AV718" i="1"/>
  <c r="AV1488" i="1"/>
  <c r="AV961" i="1"/>
  <c r="AV972" i="1"/>
  <c r="AV2321" i="1"/>
  <c r="AV1877" i="1"/>
  <c r="AV1942" i="1"/>
  <c r="AV539" i="1"/>
  <c r="AV1139" i="1"/>
  <c r="AV418" i="1"/>
  <c r="AV2947" i="1"/>
  <c r="AV2317" i="1"/>
  <c r="AV2226" i="1"/>
  <c r="AV1923" i="1"/>
  <c r="AV2235" i="1"/>
  <c r="AV2498" i="1"/>
  <c r="AV421" i="1"/>
  <c r="AV431" i="1"/>
  <c r="AV2170" i="1"/>
  <c r="AV1358" i="1"/>
  <c r="AV1372" i="1"/>
  <c r="AV646" i="1"/>
  <c r="AV634" i="1"/>
  <c r="AV632" i="1"/>
  <c r="BA353" i="1"/>
  <c r="BB353" i="1" s="1"/>
  <c r="AV650" i="1"/>
  <c r="AV1386" i="1"/>
  <c r="AV943" i="1"/>
  <c r="AV985" i="1"/>
  <c r="AV884" i="1"/>
  <c r="AV1277" i="1"/>
  <c r="AV2029" i="1"/>
  <c r="AV2150" i="1"/>
  <c r="AV1837" i="1"/>
  <c r="AV1965" i="1"/>
  <c r="AV1957" i="1"/>
  <c r="AV1345" i="1"/>
  <c r="AV543" i="1"/>
  <c r="AV801" i="1"/>
  <c r="AV1137" i="1"/>
  <c r="AV683" i="1"/>
  <c r="AV2883" i="1"/>
  <c r="AV925" i="1"/>
  <c r="AV2319" i="1"/>
  <c r="AV2630" i="1"/>
  <c r="AV1833" i="1"/>
  <c r="AV1974" i="1"/>
  <c r="AV46" i="1"/>
  <c r="AV747" i="1"/>
  <c r="AV713" i="1"/>
  <c r="AV692" i="1"/>
  <c r="AV689" i="1"/>
  <c r="AV779" i="1"/>
  <c r="AV776" i="1"/>
  <c r="AV774" i="1"/>
  <c r="AV1549" i="1"/>
  <c r="AV1538" i="1"/>
  <c r="AV1573" i="1"/>
  <c r="AV1576" i="1"/>
  <c r="AV1649" i="1"/>
  <c r="AV1537" i="1"/>
  <c r="AV1644" i="1"/>
  <c r="AV1645" i="1"/>
  <c r="AV1520" i="1"/>
  <c r="AV1543" i="1"/>
  <c r="AV1628" i="1"/>
  <c r="AV1727" i="1"/>
  <c r="AV2092" i="1"/>
  <c r="AV2109" i="1"/>
  <c r="AV2113" i="1"/>
  <c r="AV1140" i="1"/>
  <c r="AV1174" i="1"/>
  <c r="AV297" i="1"/>
  <c r="AV267" i="1"/>
  <c r="AV193" i="1"/>
  <c r="AV227" i="1"/>
  <c r="AV306" i="1"/>
  <c r="AV139" i="1"/>
  <c r="AV269" i="1"/>
  <c r="AV298" i="1"/>
  <c r="AV128" i="1"/>
  <c r="AV121" i="1"/>
  <c r="AV229" i="1"/>
  <c r="AV114" i="1"/>
  <c r="AV136" i="1"/>
  <c r="AV212" i="1"/>
  <c r="AV173" i="1"/>
  <c r="AV142" i="1"/>
  <c r="AV201" i="1"/>
  <c r="AV146" i="1"/>
  <c r="AV2514" i="1"/>
  <c r="AV912" i="1"/>
  <c r="AV2573" i="1"/>
  <c r="AV630" i="1"/>
  <c r="AV1412" i="1"/>
  <c r="AV934" i="1"/>
  <c r="AV861" i="1"/>
  <c r="AV457" i="1"/>
  <c r="AV28" i="1"/>
  <c r="AV617" i="1"/>
  <c r="AV1477" i="1"/>
  <c r="AV2991" i="1"/>
  <c r="AV667" i="1"/>
  <c r="AV3001" i="1"/>
  <c r="AV1061" i="1"/>
  <c r="AV1052" i="1"/>
  <c r="AV809" i="1"/>
  <c r="AV2540" i="1"/>
  <c r="AV2535" i="1"/>
  <c r="AV1507" i="1"/>
  <c r="AV1664" i="1"/>
  <c r="AV2127" i="1"/>
  <c r="AV2121" i="1"/>
  <c r="AV2161" i="1"/>
  <c r="AV587" i="1"/>
  <c r="AV602" i="1"/>
  <c r="AV1895" i="1"/>
  <c r="AV2798" i="1"/>
  <c r="AV2794" i="1"/>
  <c r="AV2783" i="1"/>
  <c r="AV1423" i="1"/>
  <c r="AV550" i="1"/>
  <c r="AV2129" i="1"/>
  <c r="AV2176" i="1"/>
  <c r="AV601" i="1"/>
  <c r="AV2833" i="1"/>
  <c r="AV796" i="1"/>
  <c r="AV2799" i="1"/>
  <c r="AV2786" i="1"/>
  <c r="AV2809" i="1"/>
  <c r="AV827" i="1"/>
  <c r="AV362" i="1"/>
  <c r="AV411" i="1"/>
  <c r="AV2575" i="1"/>
  <c r="AV2601" i="1"/>
  <c r="AV856" i="1"/>
  <c r="AV1082" i="1"/>
  <c r="AV1746" i="1"/>
  <c r="AV2577" i="1"/>
  <c r="AV1262" i="1"/>
  <c r="AV2606" i="1"/>
  <c r="AV433" i="1"/>
  <c r="AV1795" i="1"/>
  <c r="AV2645" i="1"/>
  <c r="AV1265" i="1"/>
  <c r="AV1264" i="1"/>
  <c r="AV436" i="1"/>
  <c r="AV1181" i="1"/>
  <c r="AV619" i="1"/>
  <c r="AV2304" i="1"/>
  <c r="AV363" i="1"/>
  <c r="AV73" i="1"/>
  <c r="AV2586" i="1"/>
  <c r="AV1087" i="1"/>
  <c r="AV72" i="1"/>
  <c r="AV2591" i="1"/>
  <c r="AV2848" i="1"/>
  <c r="AV2675" i="1"/>
  <c r="AV671" i="1"/>
  <c r="AV1198" i="1"/>
  <c r="AV622" i="1"/>
  <c r="AV2870" i="1"/>
  <c r="AV2867" i="1"/>
  <c r="AV781" i="1"/>
  <c r="AV2228" i="1"/>
  <c r="AV2653" i="1"/>
  <c r="AV347" i="1"/>
  <c r="AV1924" i="1"/>
  <c r="AV2494" i="1"/>
  <c r="AV360" i="1"/>
  <c r="AV2600" i="1"/>
  <c r="AV1236" i="1"/>
  <c r="AV2979" i="1"/>
  <c r="AV2660" i="1"/>
  <c r="AV1218" i="1"/>
  <c r="AV1670" i="1"/>
  <c r="AV2666" i="1"/>
  <c r="AV2753" i="1"/>
  <c r="AV1481" i="1"/>
  <c r="AV2954" i="1"/>
  <c r="AV2980" i="1"/>
  <c r="AV1192" i="1"/>
  <c r="AV2316" i="1"/>
  <c r="AV2956" i="1"/>
  <c r="AV1457" i="1"/>
  <c r="AV397" i="1"/>
  <c r="AV836" i="1"/>
  <c r="AV578" i="1"/>
  <c r="AV2910" i="1"/>
  <c r="AV1408" i="1"/>
  <c r="AV1020" i="1"/>
  <c r="AV1014" i="1"/>
  <c r="AV980" i="1"/>
  <c r="AV933" i="1"/>
  <c r="AV949" i="1"/>
  <c r="AV952" i="1"/>
  <c r="AV872" i="1"/>
  <c r="AV881" i="1"/>
  <c r="AV862" i="1"/>
  <c r="AV908" i="1"/>
  <c r="AV910" i="1"/>
  <c r="AV876" i="1"/>
  <c r="AV860" i="1"/>
  <c r="AV1276" i="1"/>
  <c r="AV1283" i="1"/>
  <c r="AV1271" i="1"/>
  <c r="AV2324" i="1"/>
  <c r="AV1751" i="1"/>
  <c r="AV2036" i="1"/>
  <c r="AV2030" i="1"/>
  <c r="AV2020" i="1"/>
  <c r="AV1843" i="1"/>
  <c r="AV2627" i="1"/>
  <c r="AV2617" i="1"/>
  <c r="AV2609" i="1"/>
  <c r="AV1871" i="1"/>
  <c r="AV1827" i="1"/>
  <c r="AV1840" i="1"/>
  <c r="AV1852" i="1"/>
  <c r="AV1838" i="1"/>
  <c r="AV3" i="1"/>
  <c r="AV1946" i="1"/>
  <c r="AV1944" i="1"/>
  <c r="AV1983" i="1"/>
  <c r="AV1977" i="1"/>
  <c r="AV1998" i="1"/>
  <c r="AV1981" i="1"/>
  <c r="AV1969" i="1"/>
  <c r="AV1349" i="1"/>
  <c r="AV2754" i="1"/>
  <c r="AV451" i="1"/>
  <c r="AV460" i="1"/>
  <c r="AV455" i="1"/>
  <c r="AV565" i="1"/>
  <c r="AV553" i="1"/>
  <c r="AV2206" i="1"/>
  <c r="AV2200" i="1"/>
  <c r="AV20" i="1"/>
  <c r="AV30" i="1"/>
  <c r="AV37" i="1"/>
  <c r="AV62" i="1"/>
  <c r="AV799" i="1"/>
  <c r="AV843" i="1"/>
  <c r="AV1400" i="1"/>
  <c r="AV2913" i="1"/>
  <c r="AV2016" i="1"/>
  <c r="AV530" i="1"/>
  <c r="AV758" i="1"/>
  <c r="AV2224" i="1"/>
  <c r="AV2890" i="1"/>
  <c r="AV2896" i="1"/>
  <c r="AV941" i="1"/>
  <c r="AV1016" i="1"/>
  <c r="AV932" i="1"/>
  <c r="AV971" i="1"/>
  <c r="AV1004" i="1"/>
  <c r="AV950" i="1"/>
  <c r="AV956" i="1"/>
  <c r="AV966" i="1"/>
  <c r="AV1427" i="1"/>
  <c r="AV2891" i="1"/>
  <c r="AV2893" i="1"/>
  <c r="AV2906" i="1"/>
  <c r="AV1409" i="1"/>
  <c r="AV963" i="1"/>
  <c r="AV1012" i="1"/>
  <c r="AV1018" i="1"/>
  <c r="AV935" i="1"/>
  <c r="AV978" i="1"/>
  <c r="AV1023" i="1"/>
  <c r="AV1000" i="1"/>
  <c r="AV988" i="1"/>
  <c r="AV920" i="1"/>
  <c r="AV1019" i="1"/>
  <c r="AV965" i="1"/>
  <c r="AV922" i="1"/>
  <c r="AV986" i="1"/>
  <c r="AV1723" i="1"/>
  <c r="AV897" i="1"/>
  <c r="AV879" i="1"/>
  <c r="AV889" i="1"/>
  <c r="AV905" i="1"/>
  <c r="AV894" i="1"/>
  <c r="AV901" i="1"/>
  <c r="AV899" i="1"/>
  <c r="AV1278" i="1"/>
  <c r="AV1284" i="1"/>
  <c r="AV1270" i="1"/>
  <c r="AV2323" i="1"/>
  <c r="AV1754" i="1"/>
  <c r="AV2037" i="1"/>
  <c r="AV2019" i="1"/>
  <c r="AV2025" i="1"/>
  <c r="AV1874" i="1"/>
  <c r="AV2626" i="1"/>
  <c r="AV2623" i="1"/>
  <c r="AV2611" i="1"/>
  <c r="AV1865" i="1"/>
  <c r="AV1853" i="1"/>
  <c r="AV1881" i="1"/>
  <c r="AV1834" i="1"/>
  <c r="AV1880" i="1"/>
  <c r="AV5" i="1"/>
  <c r="AV1943" i="1"/>
  <c r="AV1933" i="1"/>
  <c r="AV1997" i="1"/>
  <c r="AV1938" i="1"/>
  <c r="AV1968" i="1"/>
  <c r="AV1348" i="1"/>
  <c r="AV1108" i="1"/>
  <c r="AV450" i="1"/>
  <c r="AV454" i="1"/>
  <c r="AV551" i="1"/>
  <c r="AV566" i="1"/>
  <c r="AV564" i="1"/>
  <c r="AV2201" i="1"/>
  <c r="AV702" i="1"/>
  <c r="AV773" i="1"/>
  <c r="AV686" i="1"/>
  <c r="AV742" i="1"/>
  <c r="AV752" i="1"/>
  <c r="AV719" i="1"/>
  <c r="AV680" i="1"/>
  <c r="AV696" i="1"/>
  <c r="AV770" i="1"/>
  <c r="AV730" i="1"/>
  <c r="AV737" i="1"/>
  <c r="AV1627" i="1"/>
  <c r="AV1616" i="1"/>
  <c r="AV1557" i="1"/>
  <c r="AV1526" i="1"/>
  <c r="AV1601" i="1"/>
  <c r="AV1561" i="1"/>
  <c r="AV1580" i="1"/>
  <c r="AV1535" i="1"/>
  <c r="AV1552" i="1"/>
  <c r="AV1571" i="1"/>
  <c r="AV1621" i="1"/>
  <c r="AV1635" i="1"/>
  <c r="AV1568" i="1"/>
  <c r="AV1600" i="1"/>
  <c r="AV1614" i="1"/>
  <c r="AV1587" i="1"/>
  <c r="AV1545" i="1"/>
  <c r="AV1556" i="1"/>
  <c r="AV1726" i="1"/>
  <c r="AV2088" i="1"/>
  <c r="AV2090" i="1"/>
  <c r="AV2091" i="1"/>
  <c r="AV2106" i="1"/>
  <c r="AV2081" i="1"/>
  <c r="AV1145" i="1"/>
  <c r="AV1150" i="1"/>
  <c r="AV1155" i="1"/>
  <c r="AV1163" i="1"/>
  <c r="AV118" i="1"/>
  <c r="AV224" i="1"/>
  <c r="AV233" i="1"/>
  <c r="AV210" i="1"/>
  <c r="AV302" i="1"/>
  <c r="AV148" i="1"/>
  <c r="AV293" i="1"/>
  <c r="AV216" i="1"/>
  <c r="AV251" i="1"/>
  <c r="AV134" i="1"/>
  <c r="AV141" i="1"/>
  <c r="AV124" i="1"/>
  <c r="AV101" i="1"/>
  <c r="AV158" i="1"/>
  <c r="AV94" i="1"/>
  <c r="AV188" i="1"/>
  <c r="AV272" i="1"/>
  <c r="AV120" i="1"/>
  <c r="AV95" i="1"/>
  <c r="AV190" i="1"/>
  <c r="AV208" i="1"/>
  <c r="AV305" i="1"/>
  <c r="AV177" i="1"/>
  <c r="AV157" i="1"/>
  <c r="AV268" i="1"/>
  <c r="AV100" i="1"/>
  <c r="AV116" i="1"/>
  <c r="AV2516" i="1"/>
  <c r="AV2564" i="1"/>
  <c r="AV1227" i="1"/>
  <c r="AV1821" i="1"/>
  <c r="AV2308" i="1"/>
  <c r="AV375" i="1"/>
  <c r="AV1221" i="1"/>
  <c r="AV369" i="1"/>
  <c r="AV417" i="1"/>
  <c r="AV1231" i="1"/>
  <c r="AV2646" i="1"/>
  <c r="AV2297" i="1"/>
  <c r="AV23" i="1"/>
  <c r="AV29" i="1"/>
  <c r="AV55" i="1"/>
  <c r="AV52" i="1"/>
  <c r="AV798" i="1"/>
  <c r="AV842" i="1"/>
  <c r="AV1399" i="1"/>
  <c r="AV2911" i="1"/>
  <c r="AV2015" i="1"/>
  <c r="AV2333" i="1"/>
  <c r="AV694" i="1"/>
  <c r="AV690" i="1"/>
  <c r="AV766" i="1"/>
  <c r="AV395" i="1"/>
  <c r="AV1258" i="1"/>
  <c r="AV1253" i="1"/>
  <c r="AV787" i="1"/>
  <c r="AV384" i="1"/>
  <c r="AV2709" i="1"/>
  <c r="AV1668" i="1"/>
  <c r="AV1909" i="1"/>
  <c r="AV1233" i="1"/>
  <c r="AV386" i="1"/>
  <c r="AV1417" i="1"/>
  <c r="AV338" i="1"/>
  <c r="AV345" i="1"/>
  <c r="AV1737" i="1"/>
  <c r="AV2869" i="1"/>
  <c r="AV1397" i="1"/>
  <c r="AV2946" i="1"/>
  <c r="AV1742" i="1"/>
  <c r="AV416" i="1"/>
  <c r="AV1479" i="1"/>
  <c r="AV1465" i="1"/>
  <c r="AV1466" i="1"/>
  <c r="AV2220" i="1"/>
  <c r="AV1661" i="1"/>
  <c r="AV2988" i="1"/>
  <c r="AV1350" i="1"/>
  <c r="AV2232" i="1"/>
  <c r="AV665" i="1"/>
  <c r="AV3013" i="1"/>
  <c r="AV328" i="1"/>
  <c r="AV2999" i="1"/>
  <c r="AV322" i="1"/>
  <c r="AV3008" i="1"/>
  <c r="AV1065" i="1"/>
  <c r="AV851" i="1"/>
  <c r="AV1051" i="1"/>
  <c r="AV1916" i="1"/>
  <c r="AV2745" i="1"/>
  <c r="AV812" i="1"/>
  <c r="AV1758" i="1"/>
  <c r="AV64" i="1"/>
  <c r="AV2504" i="1"/>
  <c r="AV2077" i="1"/>
  <c r="AV74" i="1"/>
  <c r="AV2287" i="1"/>
  <c r="AV672" i="1"/>
  <c r="AV2971" i="1"/>
  <c r="AV2599" i="1"/>
  <c r="AV2676" i="1"/>
  <c r="AV2659" i="1"/>
  <c r="AV1743" i="1"/>
  <c r="AV2523" i="1"/>
  <c r="AV2546" i="1"/>
  <c r="AV2555" i="1"/>
  <c r="AV2542" i="1"/>
  <c r="AV2548" i="1"/>
  <c r="AV2895" i="1"/>
  <c r="AV1504" i="1"/>
  <c r="AV1497" i="1"/>
  <c r="AV1808" i="1"/>
  <c r="AV1666" i="1"/>
  <c r="AV546" i="1"/>
  <c r="AV2180" i="1"/>
  <c r="AV2125" i="1"/>
  <c r="AV2133" i="1"/>
  <c r="AV2859" i="1"/>
  <c r="AV1340" i="1"/>
  <c r="AV1724" i="1"/>
  <c r="AV2258" i="1"/>
  <c r="AV2246" i="1"/>
  <c r="AV2265" i="1"/>
  <c r="AV1129" i="1"/>
  <c r="AV2921" i="1"/>
  <c r="AV2071" i="1"/>
  <c r="AV2196" i="1"/>
  <c r="AV1719" i="1"/>
  <c r="AV2877" i="1"/>
  <c r="AV1731" i="1"/>
  <c r="AV1720" i="1"/>
  <c r="AV1703" i="1"/>
  <c r="AV1513" i="1"/>
  <c r="AV1110" i="1"/>
  <c r="AV1123" i="1"/>
  <c r="AV82" i="1"/>
  <c r="AV1678" i="1"/>
  <c r="AV1098" i="1"/>
  <c r="AV516" i="1"/>
  <c r="AV504" i="1"/>
  <c r="AV489" i="1"/>
  <c r="AV525" i="1"/>
  <c r="AV491" i="1"/>
  <c r="AV505" i="1"/>
  <c r="AV470" i="1"/>
  <c r="AV512" i="1"/>
  <c r="AV1072" i="1"/>
  <c r="AV575" i="1"/>
  <c r="AV2424" i="1"/>
  <c r="AV2392" i="1"/>
  <c r="AV2470" i="1"/>
  <c r="AV2364" i="1"/>
  <c r="AV2454" i="1"/>
  <c r="AV2481" i="1"/>
  <c r="AV2375" i="1"/>
  <c r="AV2471" i="1"/>
  <c r="AV2344" i="1"/>
  <c r="AV2457" i="1"/>
  <c r="AV2466" i="1"/>
  <c r="AV2341" i="1"/>
  <c r="AV2378" i="1"/>
  <c r="AV2406" i="1"/>
  <c r="AV2357" i="1"/>
  <c r="AV2415" i="1"/>
  <c r="AV2412" i="1"/>
  <c r="AV2390" i="1"/>
  <c r="AV2441" i="1"/>
  <c r="AV914" i="1"/>
  <c r="AV1036" i="1"/>
  <c r="AV1032" i="1"/>
  <c r="AV1033" i="1"/>
  <c r="AV832" i="1"/>
  <c r="AV1106" i="1"/>
  <c r="AV2724" i="1"/>
  <c r="AV2731" i="1"/>
  <c r="AV2728" i="1"/>
  <c r="AV92" i="1"/>
  <c r="AV1312" i="1"/>
  <c r="AV1303" i="1"/>
  <c r="AV1310" i="1"/>
  <c r="AV1296" i="1"/>
  <c r="AV1293" i="1"/>
  <c r="AV2055" i="1"/>
  <c r="AV2046" i="1"/>
  <c r="AV2677" i="1"/>
  <c r="AV1393" i="1"/>
  <c r="AV1365" i="1"/>
  <c r="AV2244" i="1"/>
  <c r="AV2844" i="1"/>
  <c r="AV2017" i="1"/>
  <c r="AV1928" i="1"/>
  <c r="AV2755" i="1"/>
  <c r="AV382" i="1"/>
  <c r="AV1774" i="1"/>
  <c r="AV2950" i="1"/>
  <c r="AV2647" i="1"/>
  <c r="AV788" i="1"/>
  <c r="AV1203" i="1"/>
  <c r="AV1242" i="1"/>
  <c r="AV2758" i="1"/>
  <c r="AV1672" i="1"/>
  <c r="AV2293" i="1"/>
  <c r="AV1452" i="1"/>
  <c r="AV2702" i="1"/>
  <c r="AV2594" i="1"/>
  <c r="AV1237" i="1"/>
  <c r="AV2299" i="1"/>
  <c r="AV823" i="1"/>
  <c r="AV581" i="1"/>
  <c r="AV2572" i="1"/>
  <c r="AV1226" i="1"/>
  <c r="AV1825" i="1"/>
  <c r="AV1824" i="1"/>
  <c r="AV1447" i="1"/>
  <c r="AV2949" i="1"/>
  <c r="AV538" i="1"/>
  <c r="AV1818" i="1"/>
  <c r="AV789" i="1"/>
  <c r="AV859" i="1"/>
  <c r="AV2571" i="1"/>
  <c r="AV424" i="1"/>
  <c r="AV1740" i="1"/>
  <c r="AV413" i="1"/>
  <c r="AV414" i="1"/>
  <c r="AV2840" i="1"/>
  <c r="AV2837" i="1"/>
  <c r="AV1925" i="1"/>
  <c r="AV2962" i="1"/>
  <c r="AV623" i="1"/>
  <c r="AV430" i="1"/>
  <c r="AV2583" i="1"/>
  <c r="AV1085" i="1"/>
  <c r="AV2236" i="1"/>
  <c r="AV2690" i="1"/>
  <c r="AV1766" i="1"/>
  <c r="AV2680" i="1"/>
  <c r="AV1775" i="1"/>
  <c r="AV365" i="1"/>
  <c r="AV2981" i="1"/>
  <c r="AV420" i="1"/>
  <c r="AV2288" i="1"/>
  <c r="AV2510" i="1"/>
  <c r="AV2964" i="1"/>
  <c r="AV1930" i="1"/>
  <c r="AV1904" i="1"/>
  <c r="AV2295" i="1"/>
  <c r="AV1482" i="1"/>
  <c r="AV2978" i="1"/>
  <c r="AV1450" i="1"/>
  <c r="AV1803" i="1"/>
  <c r="AV1815" i="1"/>
  <c r="AV1364" i="1"/>
  <c r="AV1384" i="1"/>
  <c r="AV1385" i="1"/>
  <c r="AV644" i="1"/>
  <c r="AV633" i="1"/>
  <c r="AV636" i="1"/>
  <c r="AV647" i="1"/>
  <c r="AV1381" i="1"/>
  <c r="AV1368" i="1"/>
  <c r="AV629" i="1"/>
  <c r="AV645" i="1"/>
  <c r="AV1369" i="1"/>
  <c r="AV657" i="1"/>
  <c r="AV635" i="1"/>
  <c r="AV1247" i="1"/>
  <c r="AV1234" i="1"/>
  <c r="AV2282" i="1"/>
  <c r="AV2589" i="1"/>
  <c r="AV390" i="1"/>
  <c r="AV1489" i="1"/>
  <c r="AV2976" i="1"/>
  <c r="AV1792" i="1"/>
  <c r="AV2576" i="1"/>
  <c r="AV1788" i="1"/>
  <c r="AV1081" i="1"/>
  <c r="AV1230" i="1"/>
  <c r="AV727" i="1"/>
  <c r="AV699" i="1"/>
  <c r="AV765" i="1"/>
  <c r="AV750" i="1"/>
  <c r="AV1536" i="1"/>
  <c r="AV1579" i="1"/>
  <c r="AV1572" i="1"/>
  <c r="AV1553" i="1"/>
  <c r="AV1647" i="1"/>
  <c r="AV1620" i="1"/>
  <c r="AV2089" i="1"/>
  <c r="AV2094" i="1"/>
  <c r="AV1166" i="1"/>
  <c r="AV1168" i="1"/>
  <c r="AV232" i="1"/>
  <c r="AV211" i="1"/>
  <c r="AV196" i="1"/>
  <c r="AV299" i="1"/>
  <c r="AV280" i="1"/>
  <c r="AV265" i="1"/>
  <c r="AV204" i="1"/>
  <c r="AV294" i="1"/>
  <c r="AV230" i="1"/>
  <c r="AV122" i="1"/>
  <c r="AV109" i="1"/>
  <c r="AV133" i="1"/>
  <c r="AV2033" i="1"/>
  <c r="AV697" i="1"/>
  <c r="AV679" i="1"/>
  <c r="AV764" i="1"/>
  <c r="AV1533" i="1"/>
  <c r="AV1597" i="1"/>
  <c r="AV1562" i="1"/>
  <c r="AV1609" i="1"/>
  <c r="AV1581" i="1"/>
  <c r="AV2095" i="1"/>
  <c r="AV303" i="1"/>
  <c r="AV259" i="1"/>
  <c r="AV2762" i="1"/>
  <c r="AV1461" i="1"/>
  <c r="AV1460" i="1"/>
  <c r="AV2215" i="1"/>
  <c r="AV1659" i="1"/>
  <c r="AV2990" i="1"/>
  <c r="AV1352" i="1"/>
  <c r="AV2763" i="1"/>
  <c r="AV662" i="1"/>
  <c r="AV664" i="1"/>
  <c r="AV314" i="1"/>
  <c r="AV3003" i="1"/>
  <c r="AV318" i="1"/>
  <c r="AV325" i="1"/>
  <c r="AV1917" i="1"/>
  <c r="AV1053" i="1"/>
  <c r="AV1126" i="1"/>
  <c r="AV1915" i="1"/>
  <c r="AV2748" i="1"/>
  <c r="AV811" i="1"/>
  <c r="AV2670" i="1"/>
  <c r="AV1760" i="1"/>
  <c r="AV2544" i="1"/>
  <c r="AV2522" i="1"/>
  <c r="AV2558" i="1"/>
  <c r="AV2531" i="1"/>
  <c r="AV2553" i="1"/>
  <c r="AV2518" i="1"/>
  <c r="AV1506" i="1"/>
  <c r="AV1500" i="1"/>
  <c r="AV1811" i="1"/>
  <c r="AV1667" i="1"/>
  <c r="AV541" i="1"/>
  <c r="AV627" i="1"/>
  <c r="AV2123" i="1"/>
  <c r="AV2132" i="1"/>
  <c r="AV2854" i="1"/>
  <c r="AV2638" i="1"/>
  <c r="AV1725" i="1"/>
  <c r="AV2263" i="1"/>
  <c r="AV2255" i="1"/>
  <c r="AV2273" i="1"/>
  <c r="AV2269" i="1"/>
  <c r="AV1130" i="1"/>
  <c r="AV2925" i="1"/>
  <c r="AV2922" i="1"/>
  <c r="AV2070" i="1"/>
  <c r="AV2189" i="1"/>
  <c r="AV2194" i="1"/>
  <c r="AV2872" i="1"/>
  <c r="AV1735" i="1"/>
  <c r="AV1711" i="1"/>
  <c r="AV724" i="1"/>
  <c r="AV761" i="1"/>
  <c r="AV701" i="1"/>
  <c r="AV1658" i="1"/>
  <c r="AV1578" i="1"/>
  <c r="AV1574" i="1"/>
  <c r="AV1654" i="1"/>
  <c r="AV1546" i="1"/>
  <c r="AV1575" i="1"/>
  <c r="AV1564" i="1"/>
  <c r="AV2085" i="1"/>
  <c r="AV837" i="1"/>
  <c r="AV1164" i="1"/>
  <c r="AV240" i="1"/>
  <c r="AV220" i="1"/>
  <c r="AV164" i="1"/>
  <c r="AV219" i="1"/>
  <c r="AV283" i="1"/>
  <c r="AV145" i="1"/>
  <c r="AV296" i="1"/>
  <c r="AV310" i="1"/>
  <c r="AV162" i="1"/>
  <c r="AV110" i="1"/>
  <c r="AV169" i="1"/>
  <c r="AV140" i="1"/>
  <c r="AV179" i="1"/>
  <c r="AV191" i="1"/>
  <c r="AV2169" i="1"/>
  <c r="AV2177" i="1"/>
  <c r="AV2118" i="1"/>
  <c r="AV2149" i="1"/>
  <c r="AV2159" i="1"/>
  <c r="AV2138" i="1"/>
  <c r="AV1492" i="1"/>
  <c r="AV606" i="1"/>
  <c r="AV597" i="1"/>
  <c r="AV607" i="1"/>
  <c r="AV596" i="1"/>
  <c r="AV2831" i="1"/>
  <c r="AV1893" i="1"/>
  <c r="AV2508" i="1"/>
  <c r="AV2499" i="1"/>
  <c r="AV2501" i="1"/>
  <c r="AV2061" i="1"/>
  <c r="AV1266" i="1"/>
  <c r="AV1896" i="1"/>
  <c r="AV534" i="1"/>
  <c r="AV2687" i="1"/>
  <c r="AV388" i="1"/>
  <c r="AV2841" i="1"/>
  <c r="AV2294" i="1"/>
  <c r="AV10" i="1"/>
  <c r="AV385" i="1"/>
  <c r="AV1483" i="1"/>
  <c r="AV71" i="1"/>
  <c r="AV2507" i="1"/>
  <c r="AV1088" i="1"/>
  <c r="AV2574" i="1"/>
  <c r="AV2563" i="1"/>
  <c r="AV2593" i="1"/>
  <c r="AV2582" i="1"/>
  <c r="AV1089" i="1"/>
  <c r="AV786" i="1"/>
  <c r="AV819" i="1"/>
  <c r="AV1932" i="1"/>
  <c r="AV432" i="1"/>
  <c r="AV1741" i="1"/>
  <c r="AV2644" i="1"/>
  <c r="AV780" i="1"/>
  <c r="AV2973" i="1"/>
  <c r="AV1199" i="1"/>
  <c r="AV624" i="1"/>
  <c r="AV2685" i="1"/>
  <c r="AV2759" i="1"/>
  <c r="AV2705" i="1"/>
  <c r="AV824" i="1"/>
  <c r="AV337" i="1"/>
  <c r="AV844" i="1"/>
  <c r="AV2336" i="1"/>
  <c r="AV2570" i="1"/>
  <c r="AV1747" i="1"/>
  <c r="AV1263" i="1"/>
  <c r="AV1784" i="1"/>
  <c r="AV1712" i="1"/>
  <c r="AV1713" i="1"/>
  <c r="AV1118" i="1"/>
  <c r="AV1120" i="1"/>
  <c r="AV81" i="1"/>
  <c r="AV1679" i="1"/>
  <c r="AV1093" i="1"/>
  <c r="AV513" i="1"/>
  <c r="AV472" i="1"/>
  <c r="AV498" i="1"/>
  <c r="AV522" i="1"/>
  <c r="AV509" i="1"/>
  <c r="AV467" i="1"/>
  <c r="AV475" i="1"/>
  <c r="AV465" i="1"/>
  <c r="AV1073" i="1"/>
  <c r="AV572" i="1"/>
  <c r="AV2438" i="1"/>
  <c r="AV2463" i="1"/>
  <c r="AV2380" i="1"/>
  <c r="AV2455" i="1"/>
  <c r="AV2453" i="1"/>
  <c r="AV2490" i="1"/>
  <c r="AV2448" i="1"/>
  <c r="AV2374" i="1"/>
  <c r="AV2379" i="1"/>
  <c r="AV2407" i="1"/>
  <c r="AV2458" i="1"/>
  <c r="AV2395" i="1"/>
  <c r="AV2367" i="1"/>
  <c r="AV2475" i="1"/>
  <c r="AV2428" i="1"/>
  <c r="AV2393" i="1"/>
  <c r="AV2372" i="1"/>
  <c r="AV2362" i="1"/>
  <c r="AV2351" i="1"/>
  <c r="AV1404" i="1"/>
  <c r="AV1436" i="1"/>
  <c r="AV1045" i="1"/>
  <c r="AV1026" i="1"/>
  <c r="AV1025" i="1"/>
  <c r="AV1035" i="1"/>
  <c r="AV1107" i="1"/>
  <c r="AV2723" i="1"/>
  <c r="AV2732" i="1"/>
  <c r="AV2720" i="1"/>
  <c r="AV1187" i="1"/>
  <c r="AV89" i="1"/>
  <c r="AV1331" i="1"/>
  <c r="AV1308" i="1"/>
  <c r="AV1316" i="1"/>
  <c r="AV1309" i="1"/>
  <c r="AV1295" i="1"/>
  <c r="AV2056" i="1"/>
  <c r="AV2047" i="1"/>
  <c r="AV2681" i="1"/>
  <c r="AV1394" i="1"/>
  <c r="AV1354" i="1"/>
  <c r="AV1906" i="1"/>
  <c r="AV916" i="1"/>
  <c r="AV2254" i="1"/>
  <c r="AV2797" i="1"/>
  <c r="AV2821" i="1"/>
  <c r="AV2824" i="1"/>
  <c r="AV2820" i="1"/>
  <c r="AV2801" i="1"/>
  <c r="AV2813" i="1"/>
  <c r="AV2804" i="1"/>
  <c r="AV2774" i="1"/>
  <c r="AV2858" i="1"/>
  <c r="AV2234" i="1"/>
  <c r="AV1464" i="1"/>
  <c r="AV1473" i="1"/>
  <c r="AV1471" i="1"/>
  <c r="AV2074" i="1"/>
  <c r="AV2995" i="1"/>
  <c r="AV2994" i="1"/>
  <c r="AV2765" i="1"/>
  <c r="AV663" i="1"/>
  <c r="AV670" i="1"/>
  <c r="AV316" i="1"/>
  <c r="AV3000" i="1"/>
  <c r="AV327" i="1"/>
  <c r="AV323" i="1"/>
  <c r="AV3011" i="1"/>
  <c r="AV1064" i="1"/>
  <c r="AV1058" i="1"/>
  <c r="AV2581" i="1"/>
  <c r="AV2747" i="1"/>
  <c r="AV2739" i="1"/>
  <c r="AV2668" i="1"/>
  <c r="AV1755" i="1"/>
  <c r="AV2557" i="1"/>
  <c r="AV2529" i="1"/>
  <c r="AV2556" i="1"/>
  <c r="AV2552" i="1"/>
  <c r="AV2533" i="1"/>
  <c r="AV2517" i="1"/>
  <c r="AV1508" i="1"/>
  <c r="AV1503" i="1"/>
  <c r="AV1209" i="1"/>
  <c r="AV1665" i="1"/>
  <c r="AV548" i="1"/>
  <c r="AV549" i="1"/>
  <c r="AV2124" i="1"/>
  <c r="AV2128" i="1"/>
  <c r="AV1196" i="1"/>
  <c r="AV1458" i="1"/>
  <c r="AV1468" i="1"/>
  <c r="AV2219" i="1"/>
  <c r="AV2075" i="1"/>
  <c r="AV2989" i="1"/>
  <c r="AV2987" i="1"/>
  <c r="AV2764" i="1"/>
  <c r="AV660" i="1"/>
  <c r="AV661" i="1"/>
  <c r="AV315" i="1"/>
  <c r="AV3002" i="1"/>
  <c r="AV317" i="1"/>
  <c r="AV324" i="1"/>
  <c r="AV1918" i="1"/>
  <c r="AV1056" i="1"/>
  <c r="AV1062" i="1"/>
  <c r="AV849" i="1"/>
  <c r="AV1806" i="1"/>
  <c r="AV2746" i="1"/>
  <c r="AV2735" i="1"/>
  <c r="AV2669" i="1"/>
  <c r="AV1762" i="1"/>
  <c r="AV2534" i="1"/>
  <c r="AV2547" i="1"/>
  <c r="AV2551" i="1"/>
  <c r="AV2538" i="1"/>
  <c r="AV2525" i="1"/>
  <c r="AV2520" i="1"/>
  <c r="AV1510" i="1"/>
  <c r="AV1509" i="1"/>
  <c r="AV1210" i="1"/>
  <c r="AV1663" i="1"/>
  <c r="AV545" i="1"/>
  <c r="AV605" i="1"/>
  <c r="AV2119" i="1"/>
  <c r="AV1179" i="1"/>
  <c r="AV2168" i="1"/>
  <c r="AV2181" i="1"/>
  <c r="AV2172" i="1"/>
  <c r="AV2153" i="1"/>
  <c r="AV2145" i="1"/>
  <c r="AV2136" i="1"/>
  <c r="AV588" i="1"/>
  <c r="AV591" i="1"/>
  <c r="AV1894" i="1"/>
  <c r="AV2151" i="1"/>
  <c r="AV2179" i="1"/>
  <c r="AV2186" i="1"/>
  <c r="AV2147" i="1"/>
  <c r="AV2134" i="1"/>
  <c r="AV818" i="1"/>
  <c r="AV594" i="1"/>
  <c r="AV608" i="1"/>
  <c r="AV604" i="1"/>
  <c r="AV593" i="1"/>
  <c r="AV2751" i="1"/>
  <c r="AV1901" i="1"/>
  <c r="AV1902" i="1"/>
  <c r="AV2245" i="1"/>
  <c r="AV2249" i="1"/>
  <c r="AV2771" i="1"/>
  <c r="AV2816" i="1"/>
  <c r="AV2789" i="1"/>
  <c r="AV2781" i="1"/>
  <c r="AV2770" i="1"/>
  <c r="AV2787" i="1"/>
  <c r="AV2792" i="1"/>
  <c r="AV2777" i="1"/>
  <c r="AV2864" i="1"/>
  <c r="AV2856" i="1"/>
  <c r="AV1205" i="1"/>
  <c r="AV1336" i="1"/>
  <c r="AV795" i="1"/>
  <c r="AV2276" i="1"/>
  <c r="AV2267" i="1"/>
  <c r="AV2266" i="1"/>
  <c r="AV1413" i="1"/>
  <c r="AV2920" i="1"/>
  <c r="AV2915" i="1"/>
  <c r="AV2065" i="1"/>
  <c r="AV2197" i="1"/>
  <c r="AV2879" i="1"/>
  <c r="AV2706" i="1"/>
  <c r="AV1733" i="1"/>
  <c r="AV1710" i="1"/>
  <c r="AV1709" i="1"/>
  <c r="AV1453" i="1"/>
  <c r="AV1122" i="1"/>
  <c r="AV1114" i="1"/>
  <c r="AV88" i="1"/>
  <c r="AV1676" i="1"/>
  <c r="AV1094" i="1"/>
  <c r="AV486" i="1"/>
  <c r="AV524" i="1"/>
  <c r="AV511" i="1"/>
  <c r="AV476" i="1"/>
  <c r="AV485" i="1"/>
  <c r="AV471" i="1"/>
  <c r="AV510" i="1"/>
  <c r="AV495" i="1"/>
  <c r="AV569" i="1"/>
  <c r="AV574" i="1"/>
  <c r="AV2439" i="1"/>
  <c r="AV2488" i="1"/>
  <c r="AV2394" i="1"/>
  <c r="AV2355" i="1"/>
  <c r="AV1891" i="1"/>
  <c r="AV1892" i="1"/>
  <c r="AV2250" i="1"/>
  <c r="AV791" i="1"/>
  <c r="AV2811" i="1"/>
  <c r="AV2790" i="1"/>
  <c r="AV2768" i="1"/>
  <c r="AV2805" i="1"/>
  <c r="AV2766" i="1"/>
  <c r="AV2793" i="1"/>
  <c r="AV2788" i="1"/>
  <c r="AV2828" i="1"/>
  <c r="AV2642" i="1"/>
  <c r="AV1339" i="1"/>
  <c r="AV2636" i="1"/>
  <c r="AV2278" i="1"/>
  <c r="AV2272" i="1"/>
  <c r="AV2253" i="1"/>
  <c r="AV1131" i="1"/>
  <c r="AV2919" i="1"/>
  <c r="AV2929" i="1"/>
  <c r="AV2063" i="1"/>
  <c r="AV2187" i="1"/>
  <c r="AV2192" i="1"/>
  <c r="AV2878" i="1"/>
  <c r="AV1752" i="1"/>
  <c r="AV1707" i="1"/>
  <c r="AV1708" i="1"/>
  <c r="AV1715" i="1"/>
  <c r="AV1202" i="1"/>
  <c r="AV1115" i="1"/>
  <c r="AV406" i="1"/>
  <c r="AV87" i="1"/>
  <c r="AV1096" i="1"/>
  <c r="AV1099" i="1"/>
  <c r="AV497" i="1"/>
  <c r="AV477" i="1"/>
  <c r="AV499" i="1"/>
  <c r="AV494" i="1"/>
  <c r="AV481" i="1"/>
  <c r="AV520" i="1"/>
  <c r="AV517" i="1"/>
  <c r="AV2697" i="1"/>
  <c r="AV568" i="1"/>
  <c r="AV2417" i="1"/>
  <c r="AV2365" i="1"/>
  <c r="AV2369" i="1"/>
  <c r="AV2421" i="1"/>
  <c r="AV2473" i="1"/>
  <c r="AV2347" i="1"/>
  <c r="AV2449" i="1"/>
  <c r="AV2382" i="1"/>
  <c r="AV2370" i="1"/>
  <c r="AV2403" i="1"/>
  <c r="AV2433" i="1"/>
  <c r="AV2411" i="1"/>
  <c r="AV2472" i="1"/>
  <c r="AV2431" i="1"/>
  <c r="AV2383" i="1"/>
  <c r="AV2409" i="1"/>
  <c r="AV2446" i="1"/>
  <c r="AV2371" i="1"/>
  <c r="AV2343" i="1"/>
  <c r="AV1405" i="1"/>
  <c r="AV1438" i="1"/>
  <c r="AV1037" i="1"/>
  <c r="AV1046" i="1"/>
  <c r="AV1029" i="1"/>
  <c r="AV830" i="1"/>
  <c r="AV2733" i="1"/>
  <c r="AV2716" i="1"/>
  <c r="AV2730" i="1"/>
  <c r="AV1188" i="1"/>
  <c r="AV1300" i="1"/>
  <c r="AV1321" i="1"/>
  <c r="AV1323" i="1"/>
  <c r="AV1324" i="1"/>
  <c r="AV1332" i="1"/>
  <c r="AV1294" i="1"/>
  <c r="AV2054" i="1"/>
  <c r="AV79" i="1"/>
  <c r="AV1363" i="1"/>
  <c r="AV1370" i="1"/>
  <c r="AV1362" i="1"/>
  <c r="AV2165" i="1"/>
  <c r="AV2182" i="1"/>
  <c r="AV2173" i="1"/>
  <c r="AV2144" i="1"/>
  <c r="AV2162" i="1"/>
  <c r="AV2139" i="1"/>
  <c r="AV1826" i="1"/>
  <c r="AV603" i="1"/>
  <c r="AV600" i="1"/>
  <c r="AV589" i="1"/>
  <c r="AV615" i="1"/>
  <c r="AV2830" i="1"/>
  <c r="AV1898" i="1"/>
  <c r="AV1899" i="1"/>
  <c r="AV917" i="1"/>
  <c r="AV2259" i="1"/>
  <c r="AV793" i="1"/>
  <c r="AV2822" i="1"/>
  <c r="AV2795" i="1"/>
  <c r="AV2826" i="1"/>
  <c r="AV2800" i="1"/>
  <c r="AV2769" i="1"/>
  <c r="AV2818" i="1"/>
  <c r="AV2782" i="1"/>
  <c r="AV2827" i="1"/>
  <c r="AV2853" i="1"/>
  <c r="AV2641" i="1"/>
  <c r="AV1334" i="1"/>
  <c r="AV2635" i="1"/>
  <c r="AV2280" i="1"/>
  <c r="AV2274" i="1"/>
  <c r="AV2271" i="1"/>
  <c r="AV1132" i="1"/>
  <c r="AV2923" i="1"/>
  <c r="AV2926" i="1"/>
  <c r="AV2072" i="1"/>
  <c r="AV2188" i="1"/>
  <c r="AV2193" i="1"/>
  <c r="AV2875" i="1"/>
  <c r="AV1753" i="1"/>
  <c r="AV1705" i="1"/>
  <c r="AV1704" i="1"/>
  <c r="AV1706" i="1"/>
  <c r="AV1201" i="1"/>
  <c r="AV1121" i="1"/>
  <c r="AV86" i="1"/>
  <c r="AV2749" i="1"/>
  <c r="AV1095" i="1"/>
  <c r="AV496" i="1"/>
  <c r="AV480" i="1"/>
  <c r="AV503" i="1"/>
  <c r="AV515" i="1"/>
  <c r="AV487" i="1"/>
  <c r="AV473" i="1"/>
  <c r="AV518" i="1"/>
  <c r="AV519" i="1"/>
  <c r="AV2698" i="1"/>
  <c r="AV570" i="1"/>
  <c r="AV2340" i="1"/>
  <c r="AV2447" i="1"/>
  <c r="AV2381" i="1"/>
  <c r="AV2420" i="1"/>
  <c r="AV1469" i="1"/>
  <c r="AV1475" i="1"/>
  <c r="AV1459" i="1"/>
  <c r="AV2218" i="1"/>
  <c r="AV2986" i="1"/>
  <c r="AV2984" i="1"/>
  <c r="AV1351" i="1"/>
  <c r="AV2230" i="1"/>
  <c r="AV669" i="1"/>
  <c r="AV312" i="1"/>
  <c r="AV3004" i="1"/>
  <c r="AV3006" i="1"/>
  <c r="AV326" i="1"/>
  <c r="AV3012" i="1"/>
  <c r="AV1063" i="1"/>
  <c r="AV1068" i="1"/>
  <c r="AV1050" i="1"/>
  <c r="AV2742" i="1"/>
  <c r="AV2736" i="1"/>
  <c r="AV810" i="1"/>
  <c r="AV1757" i="1"/>
  <c r="AV2562" i="1"/>
  <c r="AV2526" i="1"/>
  <c r="AV2528" i="1"/>
  <c r="AV2524" i="1"/>
  <c r="AV2549" i="1"/>
  <c r="AV2560" i="1"/>
  <c r="AV2887" i="1"/>
  <c r="AV1512" i="1"/>
  <c r="AV1505" i="1"/>
  <c r="AV1807" i="1"/>
  <c r="AV540" i="1"/>
  <c r="AV555" i="1"/>
  <c r="AV2171" i="1"/>
  <c r="AV2116" i="1"/>
  <c r="AV2174" i="1"/>
  <c r="AV2152" i="1"/>
  <c r="AV2120" i="1"/>
  <c r="AV2175" i="1"/>
  <c r="AV2146" i="1"/>
  <c r="AV2160" i="1"/>
  <c r="AV2117" i="1"/>
  <c r="AV816" i="1"/>
  <c r="AV613" i="1"/>
  <c r="AV599" i="1"/>
  <c r="AV590" i="1"/>
  <c r="AV585" i="1"/>
  <c r="AV2832" i="1"/>
  <c r="AV1897" i="1"/>
  <c r="AV1905" i="1"/>
  <c r="AV797" i="1"/>
  <c r="AV2247" i="1"/>
  <c r="AV2802" i="1"/>
  <c r="AV2812" i="1"/>
  <c r="AV2819" i="1"/>
  <c r="AV2814" i="1"/>
  <c r="AV2772" i="1"/>
  <c r="AV2796" i="1"/>
  <c r="AV2807" i="1"/>
  <c r="AV2825" i="1"/>
  <c r="AV2863" i="1"/>
  <c r="AV2857" i="1"/>
  <c r="AV2338" i="1"/>
  <c r="AV1337" i="1"/>
  <c r="AV790" i="1"/>
  <c r="AV2260" i="1"/>
  <c r="AV2261" i="1"/>
  <c r="AV2264" i="1"/>
  <c r="AV2256" i="1"/>
  <c r="AV1128" i="1"/>
  <c r="AV2924" i="1"/>
  <c r="AV2916" i="1"/>
  <c r="AV2067" i="1"/>
  <c r="AV2195" i="1"/>
  <c r="AV2874" i="1"/>
  <c r="AV2707" i="1"/>
  <c r="AV1734" i="1"/>
  <c r="AV1721" i="1"/>
  <c r="AV1702" i="1"/>
  <c r="AV1456" i="1"/>
  <c r="AV1116" i="1"/>
  <c r="AV1112" i="1"/>
  <c r="AV84" i="1"/>
  <c r="AV1680" i="1"/>
  <c r="AV1097" i="1"/>
  <c r="AV469" i="1"/>
  <c r="AV526" i="1"/>
  <c r="AV479" i="1"/>
  <c r="AV490" i="1"/>
  <c r="AV501" i="1"/>
  <c r="AV478" i="1"/>
  <c r="AV468" i="1"/>
  <c r="AV466" i="1"/>
  <c r="AV1071" i="1"/>
  <c r="AV573" i="1"/>
  <c r="AV2422" i="1"/>
  <c r="AV2396" i="1"/>
  <c r="AV2459" i="1"/>
  <c r="AV2460" i="1"/>
  <c r="AV2360" i="1"/>
  <c r="AV2358" i="1"/>
  <c r="AV2451" i="1"/>
  <c r="AV2377" i="1"/>
  <c r="AV2363" i="1"/>
  <c r="AV2402" i="1"/>
  <c r="AV2416" i="1"/>
  <c r="AV2401" i="1"/>
  <c r="AV2452" i="1"/>
  <c r="AV2478" i="1"/>
  <c r="AV2418" i="1"/>
  <c r="AV2489" i="1"/>
  <c r="AV2397" i="1"/>
  <c r="AV2465" i="1"/>
  <c r="AV2350" i="1"/>
  <c r="AV1406" i="1"/>
  <c r="AV1431" i="1"/>
  <c r="AV1432" i="1"/>
  <c r="AV1042" i="1"/>
  <c r="AV1039" i="1"/>
  <c r="AV1027" i="1"/>
  <c r="AV1103" i="1"/>
  <c r="AV2714" i="1"/>
  <c r="AV2711" i="1"/>
  <c r="AV2721" i="1"/>
  <c r="AV1189" i="1"/>
  <c r="AV90" i="1"/>
  <c r="AV1297" i="1"/>
  <c r="AV1322" i="1"/>
  <c r="AV1306" i="1"/>
  <c r="AV1326" i="1"/>
  <c r="AV1302" i="1"/>
  <c r="AV1319" i="1"/>
  <c r="AV2051" i="1"/>
  <c r="AV80" i="1"/>
  <c r="AV1367" i="1"/>
  <c r="AV1356" i="1"/>
  <c r="AV1378" i="1"/>
  <c r="AV2398" i="1"/>
  <c r="AV2482" i="1"/>
  <c r="AV2484" i="1"/>
  <c r="AV2387" i="1"/>
  <c r="AV2436" i="1"/>
  <c r="AV2443" i="1"/>
  <c r="AV2356" i="1"/>
  <c r="AV2373" i="1"/>
  <c r="AV2432" i="1"/>
  <c r="AV2354" i="1"/>
  <c r="AV2425" i="1"/>
  <c r="AV2467" i="1"/>
  <c r="AV2426" i="1"/>
  <c r="AV2445" i="1"/>
  <c r="AV2491" i="1"/>
  <c r="AV915" i="1"/>
  <c r="AV1433" i="1"/>
  <c r="AV1041" i="1"/>
  <c r="AV1028" i="1"/>
  <c r="AV1034" i="1"/>
  <c r="AV831" i="1"/>
  <c r="AV1105" i="1"/>
  <c r="AV2715" i="1"/>
  <c r="AV2718" i="1"/>
  <c r="AV2719" i="1"/>
  <c r="AV91" i="1"/>
  <c r="AV1311" i="1"/>
  <c r="AV1292" i="1"/>
  <c r="AV1298" i="1"/>
  <c r="AV1315" i="1"/>
  <c r="AV1314" i="1"/>
  <c r="AV2052" i="1"/>
  <c r="AV2045" i="1"/>
  <c r="AV1429" i="1"/>
  <c r="AV1388" i="1"/>
  <c r="AV1360" i="1"/>
  <c r="AV822" i="1"/>
  <c r="AV1415" i="1"/>
  <c r="AV2597" i="1"/>
  <c r="AV2427" i="1"/>
  <c r="AV2389" i="1"/>
  <c r="AV2485" i="1"/>
  <c r="AV2456" i="1"/>
  <c r="AV2388" i="1"/>
  <c r="AV2405" i="1"/>
  <c r="AV2359" i="1"/>
  <c r="AV2423" i="1"/>
  <c r="AV2414" i="1"/>
  <c r="AV2487" i="1"/>
  <c r="AV2345" i="1"/>
  <c r="AV2464" i="1"/>
  <c r="AV2450" i="1"/>
  <c r="AV2429" i="1"/>
  <c r="AV2352" i="1"/>
  <c r="AV913" i="1"/>
  <c r="AV1435" i="1"/>
  <c r="AV1047" i="1"/>
  <c r="AV1030" i="1"/>
  <c r="AV1031" i="1"/>
  <c r="AV833" i="1"/>
  <c r="AV1102" i="1"/>
  <c r="AV2725" i="1"/>
  <c r="AV2712" i="1"/>
  <c r="AV2726" i="1"/>
  <c r="AV805" i="1"/>
  <c r="AV67" i="1"/>
  <c r="AV1328" i="1"/>
  <c r="AV1325" i="1"/>
  <c r="AV1330" i="1"/>
  <c r="AV1333" i="1"/>
  <c r="AV1318" i="1"/>
  <c r="AV2053" i="1"/>
  <c r="AV2044" i="1"/>
  <c r="AV1430" i="1"/>
  <c r="AV1357" i="1"/>
  <c r="AV1387" i="1"/>
  <c r="AV1463" i="1"/>
  <c r="AV1476" i="1"/>
  <c r="AV1472" i="1"/>
  <c r="AV2216" i="1"/>
  <c r="AV2985" i="1"/>
  <c r="AV2992" i="1"/>
  <c r="AV1092" i="1"/>
  <c r="AV2233" i="1"/>
  <c r="AV666" i="1"/>
  <c r="AV329" i="1"/>
  <c r="AV2998" i="1"/>
  <c r="AV332" i="1"/>
  <c r="AV320" i="1"/>
  <c r="AV3010" i="1"/>
  <c r="AV1066" i="1"/>
  <c r="AV1059" i="1"/>
  <c r="AV853" i="1"/>
  <c r="AV2743" i="1"/>
  <c r="AV2737" i="1"/>
  <c r="AV808" i="1"/>
  <c r="AV1761" i="1"/>
  <c r="AV2561" i="1"/>
  <c r="AV2554" i="1"/>
  <c r="AV2532" i="1"/>
  <c r="AV2527" i="1"/>
  <c r="AV2545" i="1"/>
  <c r="AV2536" i="1"/>
  <c r="AV1511" i="1"/>
  <c r="AV1499" i="1"/>
  <c r="AV1207" i="1"/>
  <c r="AV1812" i="1"/>
  <c r="AV542" i="1"/>
  <c r="AV552" i="1"/>
  <c r="AV2135" i="1"/>
  <c r="AV2141" i="1"/>
  <c r="AV2243" i="1"/>
  <c r="AV1467" i="1"/>
  <c r="AV1474" i="1"/>
  <c r="AV1478" i="1"/>
  <c r="AV2073" i="1"/>
  <c r="AV2993" i="1"/>
  <c r="AV2983" i="1"/>
  <c r="AV2078" i="1"/>
  <c r="AV2229" i="1"/>
  <c r="AV668" i="1"/>
  <c r="AV330" i="1"/>
  <c r="AV2997" i="1"/>
  <c r="AV331" i="1"/>
  <c r="AV319" i="1"/>
  <c r="AV3007" i="1"/>
  <c r="AV1057" i="1"/>
  <c r="AV1055" i="1"/>
  <c r="AV852" i="1"/>
  <c r="AV2043" i="1"/>
  <c r="AV2744" i="1"/>
  <c r="AV2740" i="1"/>
  <c r="AV813" i="1"/>
  <c r="AV1759" i="1"/>
  <c r="AV2550" i="1"/>
  <c r="AV2539" i="1"/>
  <c r="AV2537" i="1"/>
  <c r="AV2559" i="1"/>
  <c r="AV2521" i="1"/>
  <c r="AV2519" i="1"/>
  <c r="AV1501" i="1"/>
  <c r="AV1498" i="1"/>
  <c r="AV1208" i="1"/>
  <c r="AV1809" i="1"/>
  <c r="AV547" i="1"/>
  <c r="AV554" i="1"/>
  <c r="AV2130" i="1"/>
  <c r="AV2122" i="1"/>
  <c r="AV2178" i="1"/>
  <c r="AV2164" i="1"/>
  <c r="AV2131" i="1"/>
  <c r="AV2184" i="1"/>
  <c r="AV2142" i="1"/>
  <c r="AV2137" i="1"/>
  <c r="AV815" i="1"/>
  <c r="AV611" i="1"/>
  <c r="AV610" i="1"/>
  <c r="AV592" i="1"/>
  <c r="AV2836" i="1"/>
  <c r="AV1903" i="1"/>
  <c r="AV1908" i="1"/>
  <c r="AV445" i="1"/>
  <c r="AV2257" i="1"/>
  <c r="AV2810" i="1"/>
  <c r="AV2779" i="1"/>
  <c r="AV2808" i="1"/>
  <c r="AV2784" i="1"/>
  <c r="AV2773" i="1"/>
  <c r="AV2815" i="1"/>
  <c r="AV2780" i="1"/>
  <c r="AV2767" i="1"/>
  <c r="AV2851" i="1"/>
  <c r="AV2861" i="1"/>
  <c r="AV1335" i="1"/>
  <c r="AV794" i="1"/>
  <c r="AV2277" i="1"/>
  <c r="AV2268" i="1"/>
  <c r="AV2281" i="1"/>
  <c r="AV2069" i="1"/>
  <c r="AV2917" i="1"/>
  <c r="AV2914" i="1"/>
  <c r="AV2154" i="1"/>
  <c r="AV2163" i="1"/>
  <c r="AV2140" i="1"/>
  <c r="AV2158" i="1"/>
  <c r="AV2143" i="1"/>
  <c r="AV2166" i="1"/>
  <c r="AV817" i="1"/>
  <c r="AV595" i="1"/>
  <c r="AV612" i="1"/>
  <c r="AV598" i="1"/>
  <c r="AV2834" i="1"/>
  <c r="AV2750" i="1"/>
  <c r="AV1912" i="1"/>
  <c r="AV1907" i="1"/>
  <c r="AV444" i="1"/>
  <c r="AV792" i="1"/>
  <c r="AV2778" i="1"/>
  <c r="AV2817" i="1"/>
  <c r="AV2823" i="1"/>
  <c r="AV2806" i="1"/>
  <c r="AV2776" i="1"/>
  <c r="AV2791" i="1"/>
  <c r="AV2775" i="1"/>
  <c r="AV2829" i="1"/>
  <c r="AV2852" i="1"/>
  <c r="AV2860" i="1"/>
  <c r="AV1338" i="1"/>
  <c r="AV2637" i="1"/>
  <c r="AV2270" i="1"/>
  <c r="AV2275" i="1"/>
  <c r="AV2279" i="1"/>
  <c r="AV1133" i="1"/>
  <c r="AV2927" i="1"/>
  <c r="AV2918" i="1"/>
  <c r="AV2064" i="1"/>
  <c r="AV2068" i="1"/>
  <c r="AV2190" i="1"/>
  <c r="AV2873" i="1"/>
  <c r="AV1764" i="1"/>
  <c r="AV1732" i="1"/>
  <c r="AV1716" i="1"/>
  <c r="AV1718" i="1"/>
  <c r="AV1454" i="1"/>
  <c r="AV1117" i="1"/>
  <c r="AV1119" i="1"/>
  <c r="AV83" i="1"/>
  <c r="AV1677" i="1"/>
  <c r="AV1100" i="1"/>
  <c r="AV506" i="1"/>
  <c r="AV523" i="1"/>
  <c r="AV492" i="1"/>
  <c r="AV474" i="1"/>
  <c r="AV484" i="1"/>
  <c r="AV493" i="1"/>
  <c r="AV514" i="1"/>
  <c r="AV521" i="1"/>
  <c r="AV577" i="1"/>
  <c r="AV571" i="1"/>
  <c r="AV2346" i="1"/>
  <c r="AV2435" i="1"/>
  <c r="AV2444" i="1"/>
  <c r="AV2408" i="1"/>
  <c r="AV2400" i="1"/>
  <c r="AV2391" i="1"/>
  <c r="AV2474" i="1"/>
  <c r="AV2477" i="1"/>
  <c r="AV2430" i="1"/>
  <c r="AV2492" i="1"/>
  <c r="AV2480" i="1"/>
  <c r="AV2368" i="1"/>
  <c r="AV2342" i="1"/>
  <c r="AV2462" i="1"/>
  <c r="AV2399" i="1"/>
  <c r="AV2440" i="1"/>
  <c r="AV2413" i="1"/>
  <c r="AV2361" i="1"/>
  <c r="AV2479" i="1"/>
  <c r="AV1931" i="1"/>
  <c r="AV1439" i="1"/>
  <c r="AV1044" i="1"/>
  <c r="AV1049" i="1"/>
  <c r="AV1040" i="1"/>
  <c r="AV835" i="1"/>
  <c r="AV1104" i="1"/>
  <c r="AV2729" i="1"/>
  <c r="AV2727" i="1"/>
  <c r="AV2722" i="1"/>
  <c r="AV807" i="1"/>
  <c r="AV66" i="1"/>
  <c r="AV1299" i="1"/>
  <c r="AV1327" i="1"/>
  <c r="AV1313" i="1"/>
  <c r="AV1320" i="1"/>
  <c r="AV1307" i="1"/>
  <c r="AV2049" i="1"/>
  <c r="AV2048" i="1"/>
  <c r="AV1373" i="1"/>
  <c r="AV1377" i="1"/>
  <c r="AV1366" i="1"/>
  <c r="AV2066" i="1"/>
  <c r="AV2191" i="1"/>
  <c r="AV2876" i="1"/>
  <c r="AV1765" i="1"/>
  <c r="AV1714" i="1"/>
  <c r="AV1717" i="1"/>
  <c r="AV1722" i="1"/>
  <c r="AV1455" i="1"/>
  <c r="AV1111" i="1"/>
  <c r="AV1113" i="1"/>
  <c r="AV85" i="1"/>
  <c r="AV1662" i="1"/>
  <c r="AV1101" i="1"/>
  <c r="AV502" i="1"/>
  <c r="AV483" i="1"/>
  <c r="AV500" i="1"/>
  <c r="AV508" i="1"/>
  <c r="AV482" i="1"/>
  <c r="AV488" i="1"/>
  <c r="AV507" i="1"/>
  <c r="AV2696" i="1"/>
  <c r="AV576" i="1"/>
  <c r="AV2437" i="1"/>
  <c r="AV2385" i="1"/>
  <c r="AV2404" i="1"/>
  <c r="AV2476" i="1"/>
  <c r="AV2486" i="1"/>
  <c r="AV2483" i="1"/>
  <c r="AV2376" i="1"/>
  <c r="AV2419" i="1"/>
  <c r="AV2386" i="1"/>
  <c r="AV2410" i="1"/>
  <c r="AV2349" i="1"/>
  <c r="AV2468" i="1"/>
  <c r="AV2384" i="1"/>
  <c r="AV2442" i="1"/>
  <c r="AV2353" i="1"/>
  <c r="AV2366" i="1"/>
  <c r="AV2469" i="1"/>
  <c r="AV2461" i="1"/>
  <c r="AV2348" i="1"/>
  <c r="AV2434" i="1"/>
  <c r="AV1441" i="1"/>
  <c r="AV1043" i="1"/>
  <c r="AV1048" i="1"/>
  <c r="AV1038" i="1"/>
  <c r="AV834" i="1"/>
  <c r="AV69" i="1"/>
  <c r="AV2713" i="1"/>
  <c r="AV2717" i="1"/>
  <c r="AV2337" i="1"/>
  <c r="AV806" i="1"/>
  <c r="AV1305" i="1"/>
  <c r="AV1304" i="1"/>
  <c r="AV1317" i="1"/>
  <c r="AV1329" i="1"/>
  <c r="AV1301" i="1"/>
  <c r="AV2050" i="1"/>
  <c r="AV78" i="1"/>
  <c r="AV1374" i="1"/>
  <c r="AV1382" i="1"/>
  <c r="AV1379" i="1"/>
  <c r="AV2509" i="1"/>
  <c r="AV351" i="1"/>
  <c r="AV2654" i="1"/>
  <c r="AV2493" i="1"/>
  <c r="AV342" i="1"/>
  <c r="AV1787" i="1"/>
  <c r="AV2683" i="1"/>
  <c r="AV1789" i="1"/>
  <c r="AV2958" i="1"/>
  <c r="AV839" i="1"/>
  <c r="AV334" i="1"/>
  <c r="AV12" i="1"/>
  <c r="AV2756" i="1"/>
  <c r="AV2682" i="1"/>
  <c r="AV1070" i="1"/>
  <c r="AV1776" i="1"/>
  <c r="AV2969" i="1"/>
  <c r="AV1212" i="1"/>
  <c r="AV2291" i="1"/>
  <c r="AV389" i="1"/>
  <c r="AV1239" i="1"/>
  <c r="AV1127" i="1"/>
  <c r="AV2982" i="1"/>
  <c r="AV2595" i="1"/>
  <c r="AV425" i="1"/>
  <c r="AV1248" i="1"/>
  <c r="AV2305" i="1"/>
  <c r="AV346" i="1"/>
  <c r="AV1195" i="1"/>
  <c r="AV1219" i="1"/>
  <c r="AV1671" i="1"/>
  <c r="AV1817" i="1"/>
  <c r="AV1067" i="1"/>
  <c r="AZ2569" i="1"/>
  <c r="BA2569" i="1" s="1"/>
  <c r="BB2569" i="1" s="1"/>
  <c r="AV394" i="1"/>
  <c r="AV2511" i="1"/>
  <c r="AV8" i="1"/>
  <c r="AV1244" i="1"/>
  <c r="AV2505" i="1"/>
  <c r="AV2651" i="1"/>
  <c r="AV1252" i="1"/>
  <c r="AV422" i="1"/>
  <c r="AV858" i="1"/>
  <c r="AV2955" i="1"/>
  <c r="AV2076" i="1"/>
  <c r="AV359" i="1"/>
  <c r="AV2283" i="1"/>
  <c r="AV77" i="1"/>
  <c r="AV2596" i="1"/>
  <c r="AV621" i="1"/>
  <c r="AV391" i="1"/>
  <c r="AV2298" i="1"/>
  <c r="AV2842" i="1"/>
  <c r="AV15" i="1"/>
  <c r="AV1485" i="1"/>
  <c r="AV352" i="1"/>
  <c r="AV1075" i="1"/>
  <c r="AV9" i="1"/>
  <c r="AV2580" i="1"/>
  <c r="AV1484" i="1"/>
  <c r="AV373" i="1"/>
  <c r="AV2945" i="1"/>
  <c r="AV1781" i="1"/>
  <c r="AV1801" i="1"/>
  <c r="AV2960" i="1"/>
  <c r="AV2679" i="1"/>
  <c r="AV616" i="1"/>
  <c r="AV1889" i="1"/>
  <c r="AV583" i="1"/>
  <c r="AV70" i="1"/>
  <c r="AV1428" i="1"/>
  <c r="AV2496" i="1"/>
  <c r="AV1213" i="1"/>
  <c r="AV2115" i="1"/>
  <c r="AV2663" i="1"/>
  <c r="AV335" i="1"/>
  <c r="AV2757" i="1"/>
  <c r="AV2495" i="1"/>
  <c r="AV16" i="1"/>
  <c r="AV1491" i="1"/>
  <c r="AV11" i="1"/>
  <c r="AV1260" i="1"/>
  <c r="AV366" i="1"/>
  <c r="AV2018" i="1"/>
  <c r="AV1079" i="1"/>
  <c r="AV1480" i="1"/>
  <c r="AV784" i="1"/>
  <c r="AV2975" i="1"/>
  <c r="AV2974" i="1"/>
  <c r="AV2240" i="1"/>
  <c r="AV381" i="1"/>
  <c r="AV2502" i="1"/>
  <c r="AV2500" i="1"/>
  <c r="AV2652" i="1"/>
  <c r="AV2062" i="1"/>
  <c r="AV2968" i="1"/>
  <c r="AV857" i="1"/>
  <c r="AV1911" i="1"/>
  <c r="AV1184" i="1"/>
  <c r="AV855" i="1"/>
  <c r="AV393" i="1"/>
  <c r="AV1786" i="1"/>
  <c r="AV14" i="1"/>
  <c r="AV838" i="1"/>
  <c r="AV353" i="1"/>
  <c r="AV1074" i="1"/>
  <c r="AV439" i="1"/>
  <c r="AV845" i="1"/>
  <c r="AV374" i="1"/>
  <c r="AV2569" i="1"/>
  <c r="AV343" i="1"/>
  <c r="AV1890" i="1"/>
  <c r="AV2689" i="1"/>
  <c r="AV1424" i="1"/>
  <c r="AV1193" i="1"/>
  <c r="AV361" i="1"/>
  <c r="AV1777" i="1"/>
  <c r="AV367" i="1"/>
  <c r="AV2285" i="1"/>
  <c r="AV2584" i="1"/>
  <c r="AV1214" i="1"/>
  <c r="AV2114" i="1"/>
  <c r="AV2662" i="1"/>
  <c r="AV1736" i="1"/>
  <c r="AV821" i="1"/>
  <c r="AV1487" i="1"/>
  <c r="AV6" i="1"/>
  <c r="AV2657" i="1"/>
  <c r="AV1802" i="1"/>
  <c r="AV1086" i="1"/>
  <c r="AV1794" i="1"/>
  <c r="AV383" i="1"/>
  <c r="AV1200" i="1"/>
  <c r="AV1493" i="1"/>
  <c r="AV2959" i="1"/>
  <c r="AV618" i="1"/>
  <c r="AV2643" i="1"/>
  <c r="AV2708" i="1"/>
  <c r="AV1422" i="1"/>
  <c r="AV1084" i="1"/>
  <c r="AV1256" i="1"/>
  <c r="AV1254" i="1"/>
  <c r="AV2693" i="1"/>
  <c r="AV2688" i="1"/>
  <c r="AV2701" i="1"/>
  <c r="AV2948" i="1"/>
  <c r="AV2761" i="1"/>
  <c r="AV2649" i="1"/>
  <c r="AV2734" i="1"/>
  <c r="AV1418" i="1"/>
  <c r="AV2296" i="1"/>
  <c r="AV1225" i="1"/>
  <c r="AV2703" i="1"/>
  <c r="AV2850" i="1"/>
  <c r="AV2846" i="1"/>
  <c r="AV1420" i="1"/>
  <c r="AV1739" i="1"/>
  <c r="AV1738" i="1"/>
  <c r="AV1238" i="1"/>
  <c r="AV2300" i="1"/>
  <c r="AV826" i="1"/>
  <c r="AV392" i="1"/>
  <c r="AV1222" i="1"/>
  <c r="AV1451" i="1"/>
  <c r="AV1744" i="1"/>
  <c r="AV2658" i="1"/>
  <c r="AV1228" i="1"/>
  <c r="AV2871" i="1"/>
  <c r="AV13" i="1"/>
  <c r="AV428" i="1"/>
  <c r="AV1823" i="1"/>
  <c r="AV1822" i="1"/>
  <c r="AV1197" i="1"/>
  <c r="AV2592" i="1"/>
  <c r="AV1216" i="1"/>
  <c r="AV1217" i="1"/>
  <c r="AV387" i="1"/>
  <c r="AV380" i="1"/>
  <c r="AV2952" i="1"/>
  <c r="AV1796" i="1"/>
  <c r="AV1449" i="1"/>
  <c r="AV1223" i="1"/>
  <c r="AV2866" i="1"/>
  <c r="AV2865" i="1"/>
  <c r="AV378" i="1"/>
  <c r="AV376" i="1"/>
  <c r="AV1785" i="1"/>
  <c r="AV2214" i="1"/>
  <c r="AV1261" i="1"/>
  <c r="AV2686" i="1"/>
  <c r="AV2587" i="1"/>
  <c r="AV2944" i="1"/>
  <c r="AV1220" i="1"/>
  <c r="AV783" i="1"/>
  <c r="AV1793" i="1"/>
  <c r="AV1800" i="1"/>
  <c r="AV1816" i="1"/>
  <c r="AV1080" i="1"/>
  <c r="AV1267" i="1"/>
  <c r="AV1749" i="1"/>
  <c r="AV364" i="1"/>
  <c r="AV2661" i="1"/>
  <c r="AV2664" i="1"/>
  <c r="AV1782" i="1"/>
  <c r="AV1515" i="1"/>
  <c r="AV2315" i="1"/>
  <c r="AV339" i="1"/>
  <c r="AV340" i="1"/>
  <c r="AV2290" i="1"/>
  <c r="AV412" i="1"/>
  <c r="AV408" i="1"/>
  <c r="AV409" i="1"/>
  <c r="AV410" i="1"/>
  <c r="AV415" i="1"/>
  <c r="AV2839" i="1"/>
  <c r="AV2838" i="1"/>
  <c r="AV1927" i="1"/>
  <c r="AV2588" i="1"/>
  <c r="AV2845" i="1"/>
  <c r="AV1191" i="1"/>
  <c r="AV2313" i="1"/>
  <c r="AV2303" i="1"/>
  <c r="AV2567" i="1"/>
  <c r="AV1779" i="1"/>
  <c r="AV1914" i="1"/>
  <c r="AV2590" i="1"/>
  <c r="AV2604" i="1"/>
  <c r="AV673" i="1"/>
  <c r="AV674" i="1"/>
  <c r="AV2972" i="1"/>
  <c r="AV1921" i="1"/>
  <c r="AV626" i="1"/>
  <c r="AV1257" i="1"/>
  <c r="AV441" i="1"/>
  <c r="AV820" i="1"/>
  <c r="AV1243" i="1"/>
  <c r="AV1486" i="1"/>
  <c r="AV2568" i="1"/>
  <c r="AV1091" i="1"/>
  <c r="AV1922" i="1"/>
  <c r="AV1077" i="1"/>
  <c r="AV1910" i="1"/>
  <c r="AV2847" i="1"/>
  <c r="AV1748" i="1"/>
  <c r="AV429" i="1"/>
  <c r="AV1235" i="1"/>
  <c r="AV846" i="1"/>
  <c r="AV2673" i="1"/>
  <c r="AV1926" i="1"/>
  <c r="AV1920" i="1"/>
  <c r="AV829" i="1"/>
  <c r="AV1888" i="1"/>
  <c r="AV2242" i="1"/>
  <c r="AV2237" i="1"/>
  <c r="AV354" i="1"/>
  <c r="AV2692" i="1"/>
  <c r="AV1773" i="1"/>
  <c r="AV1250" i="1"/>
  <c r="AV434" i="1"/>
  <c r="AV435" i="1"/>
  <c r="AV2058" i="1"/>
  <c r="AV2057" i="1"/>
  <c r="AV1783" i="1"/>
  <c r="AV1804" i="1"/>
  <c r="AV379" i="1"/>
  <c r="AV1900" i="1"/>
  <c r="AV2302" i="1"/>
  <c r="AV2227" i="1"/>
  <c r="AV2970" i="1"/>
  <c r="AV1241" i="1"/>
  <c r="AV2678" i="1"/>
  <c r="AV2674" i="1"/>
  <c r="AV2849" i="1"/>
  <c r="AV2301" i="1"/>
  <c r="AV1249" i="1"/>
  <c r="AV1259" i="1"/>
  <c r="AV1745" i="1"/>
  <c r="AV2963" i="1"/>
  <c r="AV2672" i="1"/>
  <c r="AV2671" i="1"/>
  <c r="AV1772" i="1"/>
  <c r="AV2605" i="1"/>
  <c r="AV1083" i="1"/>
  <c r="AV1194" i="1"/>
  <c r="AV2655" i="1"/>
  <c r="AV1674" i="1"/>
  <c r="AV2506" i="1"/>
  <c r="AV2314" i="1"/>
  <c r="AV1780" i="1"/>
  <c r="AV1798" i="1"/>
  <c r="AV348" i="1"/>
  <c r="AV2307" i="1"/>
  <c r="AV2966" i="1"/>
  <c r="AV535" i="1"/>
  <c r="AV2665" i="1"/>
  <c r="AV1232" i="1"/>
  <c r="AV443" i="1"/>
  <c r="AV1763" i="1"/>
  <c r="AV2957" i="1"/>
  <c r="AV2953" i="1"/>
  <c r="AV2310" i="1"/>
  <c r="AV1790" i="1"/>
  <c r="AV1797" i="1"/>
  <c r="AV2565" i="1"/>
  <c r="AV2060" i="1"/>
  <c r="AV2585" i="1"/>
  <c r="AV407" i="1"/>
  <c r="AV419" i="1"/>
  <c r="AV537" i="1"/>
  <c r="AV1675" i="1"/>
  <c r="AV2289" i="1"/>
  <c r="AV2306" i="1"/>
  <c r="AV398" i="1"/>
  <c r="AV582" i="1"/>
  <c r="AV2710" i="1"/>
  <c r="AV1814" i="1"/>
  <c r="AV1820" i="1"/>
  <c r="AV440" i="1"/>
  <c r="AV2967" i="1"/>
  <c r="AV2700" i="1"/>
  <c r="AV1255" i="1"/>
  <c r="AV1669" i="1"/>
  <c r="AV1421" i="1"/>
  <c r="AV2286" i="1"/>
  <c r="AV1425" i="1"/>
  <c r="AV368" i="1"/>
  <c r="AV2225" i="1"/>
  <c r="AV2603" i="1"/>
  <c r="AV2900" i="1"/>
  <c r="AV2882" i="1"/>
  <c r="AV2907" i="1"/>
  <c r="AV2892" i="1"/>
  <c r="AV2897" i="1"/>
  <c r="AV2884" i="1"/>
  <c r="AV2889" i="1"/>
  <c r="AV1407" i="1"/>
  <c r="AV997" i="1"/>
  <c r="AV964" i="1"/>
  <c r="AV1013" i="1"/>
  <c r="AV1008" i="1"/>
  <c r="AV1022" i="1"/>
  <c r="AV945" i="1"/>
  <c r="AV939" i="1"/>
  <c r="AV1001" i="1"/>
  <c r="AV968" i="1"/>
  <c r="AV924" i="1"/>
  <c r="AV1005" i="1"/>
  <c r="AV923" i="1"/>
  <c r="AV926" i="1"/>
  <c r="AV996" i="1"/>
  <c r="AV987" i="1"/>
  <c r="AV951" i="1"/>
  <c r="AV958" i="1"/>
  <c r="AV921" i="1"/>
  <c r="AV930" i="1"/>
  <c r="AV928" i="1"/>
  <c r="AV984" i="1"/>
  <c r="AV1003" i="1"/>
  <c r="AV977" i="1"/>
  <c r="AV992" i="1"/>
  <c r="AV962" i="1"/>
  <c r="AV955" i="1"/>
  <c r="AV976" i="1"/>
  <c r="AV870" i="1"/>
  <c r="AV891" i="1"/>
  <c r="AV868" i="1"/>
  <c r="AV878" i="1"/>
  <c r="AV893" i="1"/>
  <c r="AV875" i="1"/>
  <c r="AV867" i="1"/>
  <c r="AV909" i="1"/>
  <c r="AV911" i="1"/>
  <c r="AV882" i="1"/>
  <c r="AV874" i="1"/>
  <c r="AV869" i="1"/>
  <c r="AV880" i="1"/>
  <c r="AV1124" i="1"/>
  <c r="AV1279" i="1"/>
  <c r="AV1289" i="1"/>
  <c r="AV1281" i="1"/>
  <c r="AV1290" i="1"/>
  <c r="AV1274" i="1"/>
  <c r="AV1275" i="1"/>
  <c r="AV2325" i="1"/>
  <c r="AV2318" i="1"/>
  <c r="AV2320" i="1"/>
  <c r="AV2042" i="1"/>
  <c r="AV2038" i="1"/>
  <c r="AV2026" i="1"/>
  <c r="AV2022" i="1"/>
  <c r="AV1864" i="1"/>
  <c r="AV2632" i="1"/>
  <c r="AV2628" i="1"/>
  <c r="AV2625" i="1"/>
  <c r="AV2622" i="1"/>
  <c r="AV2618" i="1"/>
  <c r="AV2614" i="1"/>
  <c r="AV2608" i="1"/>
  <c r="AV1861" i="1"/>
  <c r="AV1835" i="1"/>
  <c r="AV1862" i="1"/>
  <c r="AV1859" i="1"/>
  <c r="AV1858" i="1"/>
  <c r="AV1845" i="1"/>
  <c r="AV1868" i="1"/>
  <c r="AV1856" i="1"/>
  <c r="AV1866" i="1"/>
  <c r="AV1844" i="1"/>
  <c r="AV1829" i="1"/>
  <c r="AV1445" i="1"/>
  <c r="AV4" i="1"/>
  <c r="AV1996" i="1"/>
  <c r="AV1976" i="1"/>
  <c r="AV1954" i="1"/>
  <c r="AV1935" i="1"/>
  <c r="AV1978" i="1"/>
  <c r="AV1956" i="1"/>
  <c r="AV1937" i="1"/>
  <c r="AV1988" i="1"/>
  <c r="AV1990" i="1"/>
  <c r="AV2010" i="1"/>
  <c r="AV1949" i="1"/>
  <c r="AV1343" i="1"/>
  <c r="AV1342" i="1"/>
  <c r="AV1135" i="1"/>
  <c r="AV2512" i="1"/>
  <c r="AV760" i="1"/>
  <c r="AV775" i="1"/>
  <c r="AV729" i="1"/>
  <c r="AV738" i="1"/>
  <c r="AV688" i="1"/>
  <c r="AV739" i="1"/>
  <c r="AV740" i="1"/>
  <c r="AV704" i="1"/>
  <c r="AV687" i="1"/>
  <c r="AV711" i="1"/>
  <c r="AV695" i="1"/>
  <c r="AV691" i="1"/>
  <c r="AV700" i="1"/>
  <c r="AV716" i="1"/>
  <c r="AV746" i="1"/>
  <c r="AV710" i="1"/>
  <c r="AV748" i="1"/>
  <c r="AV777" i="1"/>
  <c r="AV731" i="1"/>
  <c r="AV703" i="1"/>
  <c r="AV1626" i="1"/>
  <c r="AV1634" i="1"/>
  <c r="AV1593" i="1"/>
  <c r="AV1640" i="1"/>
  <c r="AV1603" i="1"/>
  <c r="AV1632" i="1"/>
  <c r="AV1610" i="1"/>
  <c r="AV1585" i="1"/>
  <c r="AV1582" i="1"/>
  <c r="AV1629" i="1"/>
  <c r="AV1602" i="1"/>
  <c r="AV1643" i="1"/>
  <c r="AV1605" i="1"/>
  <c r="AV1554" i="1"/>
  <c r="AV1650" i="1"/>
  <c r="AV1613" i="1"/>
  <c r="AV1544" i="1"/>
  <c r="AV1540" i="1"/>
  <c r="AV1570" i="1"/>
  <c r="AV1519" i="1"/>
  <c r="AV1651" i="1"/>
  <c r="AV1532" i="1"/>
  <c r="AV1617" i="1"/>
  <c r="AV1563" i="1"/>
  <c r="AV1523" i="1"/>
  <c r="AV1653" i="1"/>
  <c r="AV1656" i="1"/>
  <c r="AV1559" i="1"/>
  <c r="AV1630" i="1"/>
  <c r="AV1655" i="1"/>
  <c r="AV1592" i="1"/>
  <c r="AV1547" i="1"/>
  <c r="AV1606" i="1"/>
  <c r="AV1527" i="1"/>
  <c r="AV1598" i="1"/>
  <c r="AV1589" i="1"/>
  <c r="AV1730" i="1"/>
  <c r="AV2086" i="1"/>
  <c r="AV2103" i="1"/>
  <c r="AV2083" i="1"/>
  <c r="AV2102" i="1"/>
  <c r="AV2107" i="1"/>
  <c r="AV2110" i="1"/>
  <c r="AV2105" i="1"/>
  <c r="AV2101" i="1"/>
  <c r="AV2080" i="1"/>
  <c r="AV1173" i="1"/>
  <c r="AV1172" i="1"/>
  <c r="AV1141" i="1"/>
  <c r="AV1157" i="1"/>
  <c r="AV1154" i="1"/>
  <c r="AV1147" i="1"/>
  <c r="AV1175" i="1"/>
  <c r="AV1151" i="1"/>
  <c r="AV1177" i="1"/>
  <c r="AV284" i="1"/>
  <c r="AV97" i="1"/>
  <c r="AV236" i="1"/>
  <c r="AV123" i="1"/>
  <c r="AV135" i="1"/>
  <c r="AV270" i="1"/>
  <c r="AV217" i="1"/>
  <c r="AV197" i="1"/>
  <c r="AV289" i="1"/>
  <c r="AV308" i="1"/>
  <c r="AV255" i="1"/>
  <c r="AV261" i="1"/>
  <c r="AV126" i="1"/>
  <c r="AV287" i="1"/>
  <c r="AV166" i="1"/>
  <c r="AV266" i="1"/>
  <c r="AV271" i="1"/>
  <c r="AV222" i="1"/>
  <c r="AV238" i="1"/>
  <c r="AV130" i="1"/>
  <c r="AV187" i="1"/>
  <c r="AV106" i="1"/>
  <c r="AV264" i="1"/>
  <c r="AV172" i="1"/>
  <c r="AV243" i="1"/>
  <c r="AV245" i="1"/>
  <c r="AV282" i="1"/>
  <c r="AV150" i="1"/>
  <c r="AV153" i="1"/>
  <c r="AV215" i="1"/>
  <c r="AV194" i="1"/>
  <c r="AV231" i="1"/>
  <c r="AV275" i="1"/>
  <c r="AV241" i="1"/>
  <c r="AV234" i="1"/>
  <c r="AV152" i="1"/>
  <c r="AV181" i="1"/>
  <c r="AV258" i="1"/>
  <c r="AV228" i="1"/>
  <c r="AV147" i="1"/>
  <c r="AV165" i="1"/>
  <c r="AV192" i="1"/>
  <c r="AV131" i="1"/>
  <c r="AV115" i="1"/>
  <c r="AV285" i="1"/>
  <c r="AV160" i="1"/>
  <c r="AV203" i="1"/>
  <c r="AV199" i="1"/>
  <c r="AV184" i="1"/>
  <c r="AV170" i="1"/>
  <c r="AV138" i="1"/>
  <c r="AV112" i="1"/>
  <c r="AV185" i="1"/>
  <c r="AV102" i="1"/>
  <c r="AV2515" i="1"/>
  <c r="AV1813" i="1"/>
  <c r="AV2503" i="1"/>
  <c r="AV336" i="1"/>
  <c r="AV2684" i="1"/>
  <c r="AV75" i="1"/>
  <c r="AV2648" i="1"/>
  <c r="AV2843" i="1"/>
  <c r="AV333" i="1"/>
  <c r="AV785" i="1"/>
  <c r="AV7" i="1"/>
  <c r="AV828" i="1"/>
  <c r="AV1448" i="1"/>
  <c r="AV355" i="1"/>
  <c r="AV2292" i="1"/>
  <c r="AV782" i="1"/>
  <c r="AV2965" i="1"/>
  <c r="AV2566" i="1"/>
  <c r="AV2699" i="1"/>
  <c r="AV2760" i="1"/>
  <c r="AV1416" i="1"/>
  <c r="AV1419" i="1"/>
  <c r="AV2704" i="1"/>
  <c r="AV1495" i="1"/>
  <c r="AV456" i="1"/>
  <c r="AV464" i="1"/>
  <c r="AV461" i="1"/>
  <c r="AV459" i="1"/>
  <c r="AV562" i="1"/>
  <c r="AV567" i="1"/>
  <c r="AV560" i="1"/>
  <c r="AV558" i="1"/>
  <c r="AV2208" i="1"/>
  <c r="AV2202" i="1"/>
  <c r="AV2204" i="1"/>
  <c r="AV24" i="1"/>
  <c r="AV60" i="1"/>
  <c r="AV36" i="1"/>
  <c r="AV26" i="1"/>
  <c r="AV31" i="1"/>
  <c r="AV38" i="1"/>
  <c r="AV32" i="1"/>
  <c r="AV44" i="1"/>
  <c r="AV53" i="1"/>
  <c r="AV19" i="1"/>
  <c r="AV802" i="1"/>
  <c r="AV1514" i="1"/>
  <c r="AV1190" i="1"/>
  <c r="AV1403" i="1"/>
  <c r="AV1401" i="1"/>
  <c r="AV2912" i="1"/>
  <c r="AV371" i="1"/>
  <c r="AV1138" i="1"/>
  <c r="AV532" i="1"/>
  <c r="AV531" i="1"/>
  <c r="AV2331" i="1"/>
  <c r="AV733" i="1"/>
  <c r="AV723" i="1"/>
  <c r="AV744" i="1"/>
  <c r="AV728" i="1"/>
  <c r="AV676" i="1"/>
  <c r="AV685" i="1"/>
  <c r="AV721" i="1"/>
  <c r="AV1361" i="1"/>
  <c r="AV1396" i="1"/>
  <c r="AV1380" i="1"/>
  <c r="AV1391" i="1"/>
  <c r="AV1389" i="1"/>
  <c r="AV1355" i="1"/>
  <c r="AV658" i="1"/>
  <c r="AV643" i="1"/>
  <c r="AV638" i="1"/>
  <c r="AV637" i="1"/>
  <c r="AV655" i="1"/>
  <c r="AV652" i="1"/>
  <c r="AV641" i="1"/>
  <c r="AV648" i="1"/>
  <c r="AV427" i="1"/>
  <c r="AV2241" i="1"/>
  <c r="AV2977" i="1"/>
  <c r="AV1078" i="1"/>
  <c r="AV1251" i="1"/>
  <c r="AV1215" i="1"/>
  <c r="AV438" i="1"/>
  <c r="AV2598" i="1"/>
  <c r="AV825" i="1"/>
  <c r="AV584" i="1"/>
  <c r="AV1224" i="1"/>
  <c r="AV437" i="1"/>
  <c r="AV2284" i="1"/>
  <c r="AV76" i="1"/>
  <c r="AR114" i="1"/>
  <c r="AS85" i="1"/>
  <c r="AR85" i="1"/>
  <c r="AQ85" i="1"/>
  <c r="AS84" i="1"/>
  <c r="AR84" i="1"/>
  <c r="AQ84" i="1"/>
  <c r="AS487" i="1" l="1"/>
  <c r="AR487" i="1"/>
  <c r="AQ487" i="1"/>
  <c r="AS81" i="1"/>
  <c r="AR81" i="1"/>
  <c r="AQ81" i="1"/>
  <c r="AS82" i="1"/>
  <c r="AR82" i="1"/>
  <c r="AQ82" i="1"/>
  <c r="AR258" i="1"/>
  <c r="AR2446" i="1"/>
  <c r="AR1606" i="1"/>
  <c r="AR2716" i="1"/>
  <c r="AR1864" i="1"/>
  <c r="AR596" i="1"/>
  <c r="AR2711" i="1"/>
  <c r="AQ2124" i="1"/>
  <c r="AQ748" i="1"/>
  <c r="AZ748" i="1" s="1"/>
  <c r="BA748" i="1" s="1"/>
  <c r="BB748" i="1" s="1"/>
  <c r="AH2483" i="1" l="1"/>
  <c r="AQ2532" i="1" l="1"/>
  <c r="AZ2532" i="1" s="1"/>
  <c r="BA2532" i="1" s="1"/>
  <c r="BB2532" i="1" s="1"/>
  <c r="AS3" i="1" l="1"/>
  <c r="AS4" i="1"/>
  <c r="AS19" i="1"/>
  <c r="AS18" i="1"/>
  <c r="AS47" i="1"/>
  <c r="AS51" i="1"/>
  <c r="AS53" i="1"/>
  <c r="AS56" i="1"/>
  <c r="AS61" i="1"/>
  <c r="AS62" i="1"/>
  <c r="AS44" i="1"/>
  <c r="AS58" i="1"/>
  <c r="AS25" i="1"/>
  <c r="AS59" i="1"/>
  <c r="AS32" i="1"/>
  <c r="AS48" i="1"/>
  <c r="AS52" i="1"/>
  <c r="AS37" i="1"/>
  <c r="AS63" i="1"/>
  <c r="AS50" i="1"/>
  <c r="AS46" i="1"/>
  <c r="AS39" i="1"/>
  <c r="AS38" i="1"/>
  <c r="AS40" i="1"/>
  <c r="AS55" i="1"/>
  <c r="AS45" i="1"/>
  <c r="AS31" i="1"/>
  <c r="AS35" i="1"/>
  <c r="AS21" i="1"/>
  <c r="AS33" i="1"/>
  <c r="AS26" i="1"/>
  <c r="AS42" i="1"/>
  <c r="AS29" i="1"/>
  <c r="AS30" i="1"/>
  <c r="AS36" i="1"/>
  <c r="AS49" i="1"/>
  <c r="AS54" i="1"/>
  <c r="AS57" i="1"/>
  <c r="AS60" i="1"/>
  <c r="AS22" i="1"/>
  <c r="AS23" i="1"/>
  <c r="AS20" i="1"/>
  <c r="AS24" i="1"/>
  <c r="AS41" i="1"/>
  <c r="AS28" i="1"/>
  <c r="AS27" i="1"/>
  <c r="AS34" i="1"/>
  <c r="AS43" i="1"/>
  <c r="AS64" i="1"/>
  <c r="AS65" i="1"/>
  <c r="AS68" i="1"/>
  <c r="AS66" i="1"/>
  <c r="AS67" i="1"/>
  <c r="AS80" i="1"/>
  <c r="AS79" i="1"/>
  <c r="AS78" i="1"/>
  <c r="AS87" i="1"/>
  <c r="AS83" i="1"/>
  <c r="AS88" i="1"/>
  <c r="AS86" i="1"/>
  <c r="AS91" i="1"/>
  <c r="AS92" i="1"/>
  <c r="AS89" i="1"/>
  <c r="AS90" i="1"/>
  <c r="AS93" i="1"/>
  <c r="AS134" i="1"/>
  <c r="AS198" i="1"/>
  <c r="AS258" i="1"/>
  <c r="AS257" i="1"/>
  <c r="AS230" i="1"/>
  <c r="AS254" i="1"/>
  <c r="AS231" i="1"/>
  <c r="AS188" i="1"/>
  <c r="AS246" i="1"/>
  <c r="AS229" i="1"/>
  <c r="AS119" i="1"/>
  <c r="AS149" i="1"/>
  <c r="AS185" i="1"/>
  <c r="AS176" i="1"/>
  <c r="AS299" i="1"/>
  <c r="AS292" i="1"/>
  <c r="AS203" i="1"/>
  <c r="AS247" i="1"/>
  <c r="AS304" i="1"/>
  <c r="AS310" i="1"/>
  <c r="AS311" i="1"/>
  <c r="AS274" i="1"/>
  <c r="AS245" i="1"/>
  <c r="AS111" i="1"/>
  <c r="AS174" i="1"/>
  <c r="AS222" i="1"/>
  <c r="AS193" i="1"/>
  <c r="AS217" i="1"/>
  <c r="AS288" i="1"/>
  <c r="AS211" i="1"/>
  <c r="AS286" i="1"/>
  <c r="AS270" i="1"/>
  <c r="AS241" i="1"/>
  <c r="AS272" i="1"/>
  <c r="AS243" i="1"/>
  <c r="AS291" i="1"/>
  <c r="AS265" i="1"/>
  <c r="AS295" i="1"/>
  <c r="AS277" i="1"/>
  <c r="AS287" i="1"/>
  <c r="AS293" i="1"/>
  <c r="AS278" i="1"/>
  <c r="AS275" i="1"/>
  <c r="AS276" i="1"/>
  <c r="AS294" i="1"/>
  <c r="AS290" i="1"/>
  <c r="AS306" i="1"/>
  <c r="AS308" i="1"/>
  <c r="AS302" i="1"/>
  <c r="AS307" i="1"/>
  <c r="AS301" i="1"/>
  <c r="AS289" i="1"/>
  <c r="AS300" i="1"/>
  <c r="AS226" i="1"/>
  <c r="AS215" i="1"/>
  <c r="AS100" i="1"/>
  <c r="AS108" i="1"/>
  <c r="AS125" i="1"/>
  <c r="AS147" i="1"/>
  <c r="AS190" i="1"/>
  <c r="AS182" i="1"/>
  <c r="AS214" i="1"/>
  <c r="AS95" i="1"/>
  <c r="AS99" i="1"/>
  <c r="AS136" i="1"/>
  <c r="AS110" i="1"/>
  <c r="AS114" i="1"/>
  <c r="AS121" i="1"/>
  <c r="AS150" i="1"/>
  <c r="AS204" i="1"/>
  <c r="AS206" i="1"/>
  <c r="AS242" i="1"/>
  <c r="AS164" i="1"/>
  <c r="AS154" i="1"/>
  <c r="AS197" i="1"/>
  <c r="AS148" i="1"/>
  <c r="AS202" i="1"/>
  <c r="AS151" i="1"/>
  <c r="AS107" i="1"/>
  <c r="AS166" i="1"/>
  <c r="AS158" i="1"/>
  <c r="AS207" i="1"/>
  <c r="AS253" i="1"/>
  <c r="AS282" i="1"/>
  <c r="AS97" i="1"/>
  <c r="AS118" i="1"/>
  <c r="AS127" i="1"/>
  <c r="AS180" i="1"/>
  <c r="AS235" i="1"/>
  <c r="AS170" i="1"/>
  <c r="AS268" i="1"/>
  <c r="AS177" i="1"/>
  <c r="AS178" i="1"/>
  <c r="AS192" i="1"/>
  <c r="AS208" i="1"/>
  <c r="AS237" i="1"/>
  <c r="AS143" i="1"/>
  <c r="AS129" i="1"/>
  <c r="AS152" i="1"/>
  <c r="AS120" i="1"/>
  <c r="AS105" i="1"/>
  <c r="AS153" i="1"/>
  <c r="AS101" i="1"/>
  <c r="AS113" i="1"/>
  <c r="AS128" i="1"/>
  <c r="AS167" i="1"/>
  <c r="AS280" i="1"/>
  <c r="AS309" i="1"/>
  <c r="AS251" i="1"/>
  <c r="AS200" i="1"/>
  <c r="AS191" i="1"/>
  <c r="AS168" i="1"/>
  <c r="AS159" i="1"/>
  <c r="AS138" i="1"/>
  <c r="AS172" i="1"/>
  <c r="AS269" i="1"/>
  <c r="AS123" i="1"/>
  <c r="AS209" i="1"/>
  <c r="AS124" i="1"/>
  <c r="AS210" i="1"/>
  <c r="AS102" i="1"/>
  <c r="AS116" i="1"/>
  <c r="AS133" i="1"/>
  <c r="AS122" i="1"/>
  <c r="AS165" i="1"/>
  <c r="AS139" i="1"/>
  <c r="AS195" i="1"/>
  <c r="AS155" i="1"/>
  <c r="AS161" i="1"/>
  <c r="AS201" i="1"/>
  <c r="AS266" i="1"/>
  <c r="AS216" i="1"/>
  <c r="AS156" i="1"/>
  <c r="AS181" i="1"/>
  <c r="AS232" i="1"/>
  <c r="AS248" i="1"/>
  <c r="AS131" i="1"/>
  <c r="AS94" i="1"/>
  <c r="AS126" i="1"/>
  <c r="AS240" i="1"/>
  <c r="AS96" i="1"/>
  <c r="AS194" i="1"/>
  <c r="AS186" i="1"/>
  <c r="AS162" i="1"/>
  <c r="AS297" i="1"/>
  <c r="AS130" i="1"/>
  <c r="AS205" i="1"/>
  <c r="AS169" i="1"/>
  <c r="AS104" i="1"/>
  <c r="AS140" i="1"/>
  <c r="AS184" i="1"/>
  <c r="AS189" i="1"/>
  <c r="AS179" i="1"/>
  <c r="AS228" i="1"/>
  <c r="AS135" i="1"/>
  <c r="AS183" i="1"/>
  <c r="AS220" i="1"/>
  <c r="AS267" i="1"/>
  <c r="AS137" i="1"/>
  <c r="AS157" i="1"/>
  <c r="AS132" i="1"/>
  <c r="AS98" i="1"/>
  <c r="AS163" i="1"/>
  <c r="AS233" i="1"/>
  <c r="AS146" i="1"/>
  <c r="AS212" i="1"/>
  <c r="AS224" i="1"/>
  <c r="AS249" i="1"/>
  <c r="AS250" i="1"/>
  <c r="AS236" i="1"/>
  <c r="AS279" i="1"/>
  <c r="AS264" i="1"/>
  <c r="AS273" i="1"/>
  <c r="AS296" i="1"/>
  <c r="AS298" i="1"/>
  <c r="AS284" i="1"/>
  <c r="AS260" i="1"/>
  <c r="AS223" i="1"/>
  <c r="AS219" i="1"/>
  <c r="AS225" i="1"/>
  <c r="AS261" i="1"/>
  <c r="AS221" i="1"/>
  <c r="AS234" i="1"/>
  <c r="AS263" i="1"/>
  <c r="AS173" i="1"/>
  <c r="AS171" i="1"/>
  <c r="AS144" i="1"/>
  <c r="AS145" i="1"/>
  <c r="AS238" i="1"/>
  <c r="AS252" i="1"/>
  <c r="AS255" i="1"/>
  <c r="AS262" i="1"/>
  <c r="AS196" i="1"/>
  <c r="AS227" i="1"/>
  <c r="AS109" i="1"/>
  <c r="AS142" i="1"/>
  <c r="AS239" i="1"/>
  <c r="AS218" i="1"/>
  <c r="AS160" i="1"/>
  <c r="AS106" i="1"/>
  <c r="AS141" i="1"/>
  <c r="AS175" i="1"/>
  <c r="AS117" i="1"/>
  <c r="AS112" i="1"/>
  <c r="AS199" i="1"/>
  <c r="AS103" i="1"/>
  <c r="AS115" i="1"/>
  <c r="AS305" i="1"/>
  <c r="AS187" i="1"/>
  <c r="AS283" i="1"/>
  <c r="AS325" i="1"/>
  <c r="AS324" i="1"/>
  <c r="AS323" i="1"/>
  <c r="AS319" i="1"/>
  <c r="AS320" i="1"/>
  <c r="AS326" i="1"/>
  <c r="AS321" i="1"/>
  <c r="AS322" i="1"/>
  <c r="AS318" i="1"/>
  <c r="AS317" i="1"/>
  <c r="AS327" i="1"/>
  <c r="AS331" i="1"/>
  <c r="AS332" i="1"/>
  <c r="AS370" i="1"/>
  <c r="AS371" i="1"/>
  <c r="AS372" i="1"/>
  <c r="AS406" i="1"/>
  <c r="AS444" i="1"/>
  <c r="AS445" i="1"/>
  <c r="AS447" i="1"/>
  <c r="AS446" i="1"/>
  <c r="AS453" i="1"/>
  <c r="AS449" i="1"/>
  <c r="AS450" i="1"/>
  <c r="AS451" i="1"/>
  <c r="AS448" i="1"/>
  <c r="AS452" i="1"/>
  <c r="AS454" i="1"/>
  <c r="AS455" i="1"/>
  <c r="AS459" i="1"/>
  <c r="AS458" i="1"/>
  <c r="AS457" i="1"/>
  <c r="AS456" i="1"/>
  <c r="AS460" i="1"/>
  <c r="AS462" i="1"/>
  <c r="AS461" i="1"/>
  <c r="AS463" i="1"/>
  <c r="AS464" i="1"/>
  <c r="AS521" i="1"/>
  <c r="AS495" i="1"/>
  <c r="AS466" i="1"/>
  <c r="AS512" i="1"/>
  <c r="AS465" i="1"/>
  <c r="AS519" i="1"/>
  <c r="AS517" i="1"/>
  <c r="AS507" i="1"/>
  <c r="AS514" i="1"/>
  <c r="AS510" i="1"/>
  <c r="AS468" i="1"/>
  <c r="AS470" i="1"/>
  <c r="AS475" i="1"/>
  <c r="AS518" i="1"/>
  <c r="AS520" i="1"/>
  <c r="AS488" i="1"/>
  <c r="AS493" i="1"/>
  <c r="AS471" i="1"/>
  <c r="AS478" i="1"/>
  <c r="AS505" i="1"/>
  <c r="AS467" i="1"/>
  <c r="AS473" i="1"/>
  <c r="AS481" i="1"/>
  <c r="AS482" i="1"/>
  <c r="AS484" i="1"/>
  <c r="AS485" i="1"/>
  <c r="AS501" i="1"/>
  <c r="AS491" i="1"/>
  <c r="AS509" i="1"/>
  <c r="AS494" i="1"/>
  <c r="AS508" i="1"/>
  <c r="AS474" i="1"/>
  <c r="AS476" i="1"/>
  <c r="AS490" i="1"/>
  <c r="AS525" i="1"/>
  <c r="AS522" i="1"/>
  <c r="AS515" i="1"/>
  <c r="AS499" i="1"/>
  <c r="AS500" i="1"/>
  <c r="AS492" i="1"/>
  <c r="AS511" i="1"/>
  <c r="AS479" i="1"/>
  <c r="AS489" i="1"/>
  <c r="AS498" i="1"/>
  <c r="AS503" i="1"/>
  <c r="AS477" i="1"/>
  <c r="AS483" i="1"/>
  <c r="AS523" i="1"/>
  <c r="AS524" i="1"/>
  <c r="AS526" i="1"/>
  <c r="AS504" i="1"/>
  <c r="AS472" i="1"/>
  <c r="AS480" i="1"/>
  <c r="AS497" i="1"/>
  <c r="AS502" i="1"/>
  <c r="AS506" i="1"/>
  <c r="AS486" i="1"/>
  <c r="AS469" i="1"/>
  <c r="AS516" i="1"/>
  <c r="AS513" i="1"/>
  <c r="AS496" i="1"/>
  <c r="AS530" i="1"/>
  <c r="AS531" i="1"/>
  <c r="AS529" i="1"/>
  <c r="AS528" i="1"/>
  <c r="AS527" i="1"/>
  <c r="AS532" i="1"/>
  <c r="AS533" i="1"/>
  <c r="AS549" i="1"/>
  <c r="AS554" i="1"/>
  <c r="AS552" i="1"/>
  <c r="AS555" i="1"/>
  <c r="AS564" i="1"/>
  <c r="AS553" i="1"/>
  <c r="AS558" i="1"/>
  <c r="AS539" i="1"/>
  <c r="AS543" i="1"/>
  <c r="AS544" i="1"/>
  <c r="AS550" i="1"/>
  <c r="AS546" i="1"/>
  <c r="AS541" i="1"/>
  <c r="AS545" i="1"/>
  <c r="AS548" i="1"/>
  <c r="AS560" i="1"/>
  <c r="AS561" i="1"/>
  <c r="AS566" i="1"/>
  <c r="AS565" i="1"/>
  <c r="AS567" i="1"/>
  <c r="AS563" i="1"/>
  <c r="AS559" i="1"/>
  <c r="AS557" i="1"/>
  <c r="AS562" i="1"/>
  <c r="AS556" i="1"/>
  <c r="AS551" i="1"/>
  <c r="AS547" i="1"/>
  <c r="AS542" i="1"/>
  <c r="AS540" i="1"/>
  <c r="AS571" i="1"/>
  <c r="AS574" i="1"/>
  <c r="AS573" i="1"/>
  <c r="AS575" i="1"/>
  <c r="AS572" i="1"/>
  <c r="AS570" i="1"/>
  <c r="AS568" i="1"/>
  <c r="AS576" i="1"/>
  <c r="AS577" i="1"/>
  <c r="AS569" i="1"/>
  <c r="AS586" i="1"/>
  <c r="AS587" i="1"/>
  <c r="AS591" i="1"/>
  <c r="AS590" i="1"/>
  <c r="AS589" i="1"/>
  <c r="AS585" i="1"/>
  <c r="AS588" i="1"/>
  <c r="AS597" i="1"/>
  <c r="AS598" i="1"/>
  <c r="AS592" i="1"/>
  <c r="AS593" i="1"/>
  <c r="AS603" i="1"/>
  <c r="AS609" i="1"/>
  <c r="AS600" i="1"/>
  <c r="AS602" i="1"/>
  <c r="AS606" i="1"/>
  <c r="AS604" i="1"/>
  <c r="AS595" i="1"/>
  <c r="AS596" i="1"/>
  <c r="AS605" i="1"/>
  <c r="AS594" i="1"/>
  <c r="AS599" i="1"/>
  <c r="AS601" i="1"/>
  <c r="AS607" i="1"/>
  <c r="AS608" i="1"/>
  <c r="AS614" i="1"/>
  <c r="AS611" i="1"/>
  <c r="AS613" i="1"/>
  <c r="AS615" i="1"/>
  <c r="AS612" i="1"/>
  <c r="AS610" i="1"/>
  <c r="AS627" i="1"/>
  <c r="AS641" i="1"/>
  <c r="AS630" i="1"/>
  <c r="AS648" i="1"/>
  <c r="AS649" i="1"/>
  <c r="AS652" i="1"/>
  <c r="AS653" i="1"/>
  <c r="AS637" i="1"/>
  <c r="AS636" i="1"/>
  <c r="AS654" i="1"/>
  <c r="AS635" i="1"/>
  <c r="AS634" i="1"/>
  <c r="AS646" i="1"/>
  <c r="AS650" i="1"/>
  <c r="AS631" i="1"/>
  <c r="AS639" i="1"/>
  <c r="AS647" i="1"/>
  <c r="AS643" i="1"/>
  <c r="AS629" i="1"/>
  <c r="AS633" i="1"/>
  <c r="AS638" i="1"/>
  <c r="AS651" i="1"/>
  <c r="AS642" i="1"/>
  <c r="AS645" i="1"/>
  <c r="AS632" i="1"/>
  <c r="AS644" i="1"/>
  <c r="AS640" i="1"/>
  <c r="AS658" i="1"/>
  <c r="AS659" i="1"/>
  <c r="AS656" i="1"/>
  <c r="AS655" i="1"/>
  <c r="AS657" i="1"/>
  <c r="AS664" i="1"/>
  <c r="AS661" i="1"/>
  <c r="AS670" i="1"/>
  <c r="AS668" i="1"/>
  <c r="AS666" i="1"/>
  <c r="AS669" i="1"/>
  <c r="AS667" i="1"/>
  <c r="AS665" i="1"/>
  <c r="AS662" i="1"/>
  <c r="AS660" i="1"/>
  <c r="AS663" i="1"/>
  <c r="AS772" i="1"/>
  <c r="AS774" i="1"/>
  <c r="AS703" i="1"/>
  <c r="AS693" i="1"/>
  <c r="AS750" i="1"/>
  <c r="AS751" i="1"/>
  <c r="AS731" i="1"/>
  <c r="AS737" i="1"/>
  <c r="AS734" i="1"/>
  <c r="AS768" i="1"/>
  <c r="AS777" i="1"/>
  <c r="AS771" i="1"/>
  <c r="AS764" i="1"/>
  <c r="AS776" i="1"/>
  <c r="AS748" i="1"/>
  <c r="AS730" i="1"/>
  <c r="AS745" i="1"/>
  <c r="AS759" i="1"/>
  <c r="AS710" i="1"/>
  <c r="AS743" i="1"/>
  <c r="AS701" i="1"/>
  <c r="AS726" i="1"/>
  <c r="AS746" i="1"/>
  <c r="AS770" i="1"/>
  <c r="AS778" i="1"/>
  <c r="AS779" i="1"/>
  <c r="AS716" i="1"/>
  <c r="AS714" i="1"/>
  <c r="AS765" i="1"/>
  <c r="AS735" i="1"/>
  <c r="AS700" i="1"/>
  <c r="AS696" i="1"/>
  <c r="AS717" i="1"/>
  <c r="AS741" i="1"/>
  <c r="AS691" i="1"/>
  <c r="AS677" i="1"/>
  <c r="AS679" i="1"/>
  <c r="AS689" i="1"/>
  <c r="AS695" i="1"/>
  <c r="AS680" i="1"/>
  <c r="AS706" i="1"/>
  <c r="AS681" i="1"/>
  <c r="AS711" i="1"/>
  <c r="AS684" i="1"/>
  <c r="AS761" i="1"/>
  <c r="AS767" i="1"/>
  <c r="AS687" i="1"/>
  <c r="AS719" i="1"/>
  <c r="AS682" i="1"/>
  <c r="AS692" i="1"/>
  <c r="AS704" i="1"/>
  <c r="AS707" i="1"/>
  <c r="AS699" i="1"/>
  <c r="AS762" i="1"/>
  <c r="AS740" i="1"/>
  <c r="AS763" i="1"/>
  <c r="AS712" i="1"/>
  <c r="AS725" i="1"/>
  <c r="AS739" i="1"/>
  <c r="AS705" i="1"/>
  <c r="AS697" i="1"/>
  <c r="AS713" i="1"/>
  <c r="AS688" i="1"/>
  <c r="AS752" i="1"/>
  <c r="AS757" i="1"/>
  <c r="AS720" i="1"/>
  <c r="AS738" i="1"/>
  <c r="AS678" i="1"/>
  <c r="AS724" i="1"/>
  <c r="AS709" i="1"/>
  <c r="AS729" i="1"/>
  <c r="AS742" i="1"/>
  <c r="AS753" i="1"/>
  <c r="AS747" i="1"/>
  <c r="AS775" i="1"/>
  <c r="AS698" i="1"/>
  <c r="AS727" i="1"/>
  <c r="AS754" i="1"/>
  <c r="AS760" i="1"/>
  <c r="AS686" i="1"/>
  <c r="AS721" i="1"/>
  <c r="AS708" i="1"/>
  <c r="AS756" i="1"/>
  <c r="AS755" i="1"/>
  <c r="AS685" i="1"/>
  <c r="AS718" i="1"/>
  <c r="AS766" i="1"/>
  <c r="AS773" i="1"/>
  <c r="AS676" i="1"/>
  <c r="AS749" i="1"/>
  <c r="AS769" i="1"/>
  <c r="AS715" i="1"/>
  <c r="AS728" i="1"/>
  <c r="AS732" i="1"/>
  <c r="AS690" i="1"/>
  <c r="AS702" i="1"/>
  <c r="AS744" i="1"/>
  <c r="AS736" i="1"/>
  <c r="AS683" i="1"/>
  <c r="AS722" i="1"/>
  <c r="AS723" i="1"/>
  <c r="AS675" i="1"/>
  <c r="AS694" i="1"/>
  <c r="AS758" i="1"/>
  <c r="AS733" i="1"/>
  <c r="AS794" i="1"/>
  <c r="AS795" i="1"/>
  <c r="AS797" i="1"/>
  <c r="AS796" i="1"/>
  <c r="AS804" i="1"/>
  <c r="AS801" i="1"/>
  <c r="AS800" i="1"/>
  <c r="AS802" i="1"/>
  <c r="AS803" i="1"/>
  <c r="AS798" i="1"/>
  <c r="AS799" i="1"/>
  <c r="AS806" i="1"/>
  <c r="AS807" i="1"/>
  <c r="AS805" i="1"/>
  <c r="AS813" i="1"/>
  <c r="AS808" i="1"/>
  <c r="AS810" i="1"/>
  <c r="AS809" i="1"/>
  <c r="AS812" i="1"/>
  <c r="AS811" i="1"/>
  <c r="AS817" i="1"/>
  <c r="AS815" i="1"/>
  <c r="AS818" i="1"/>
  <c r="AS816" i="1"/>
  <c r="AS814" i="1"/>
  <c r="AS830" i="1"/>
  <c r="AS834" i="1"/>
  <c r="AS835" i="1"/>
  <c r="AS833" i="1"/>
  <c r="AS831" i="1"/>
  <c r="AS832" i="1"/>
  <c r="AS837" i="1"/>
  <c r="AS840" i="1"/>
  <c r="AS841" i="1"/>
  <c r="AS842" i="1"/>
  <c r="AS843" i="1"/>
  <c r="AS849" i="1"/>
  <c r="AS854" i="1"/>
  <c r="AS852" i="1"/>
  <c r="AS853" i="1"/>
  <c r="AS847" i="1"/>
  <c r="AS850" i="1"/>
  <c r="AS851" i="1"/>
  <c r="AS848" i="1"/>
  <c r="AS888" i="1"/>
  <c r="AS899" i="1"/>
  <c r="AS860" i="1"/>
  <c r="AS880" i="1"/>
  <c r="AS898" i="1"/>
  <c r="AS906" i="1"/>
  <c r="AS866" i="1"/>
  <c r="AS869" i="1"/>
  <c r="AS896" i="1"/>
  <c r="AS901" i="1"/>
  <c r="AS876" i="1"/>
  <c r="AS874" i="1"/>
  <c r="AS900" i="1"/>
  <c r="AS902" i="1"/>
  <c r="AS903" i="1"/>
  <c r="AS882" i="1"/>
  <c r="AS895" i="1"/>
  <c r="AS894" i="1"/>
  <c r="AS910" i="1"/>
  <c r="AS911" i="1"/>
  <c r="AS886" i="1"/>
  <c r="AS861" i="1"/>
  <c r="AS892" i="1"/>
  <c r="AS909" i="1"/>
  <c r="AS873" i="1"/>
  <c r="AS905" i="1"/>
  <c r="AS908" i="1"/>
  <c r="AS867" i="1"/>
  <c r="AS885" i="1"/>
  <c r="AS877" i="1"/>
  <c r="AS871" i="1"/>
  <c r="AS875" i="1"/>
  <c r="AS863" i="1"/>
  <c r="AS889" i="1"/>
  <c r="AS862" i="1"/>
  <c r="AS893" i="1"/>
  <c r="AS865" i="1"/>
  <c r="AS864" i="1"/>
  <c r="AS890" i="1"/>
  <c r="AS878" i="1"/>
  <c r="AS887" i="1"/>
  <c r="AS879" i="1"/>
  <c r="AS881" i="1"/>
  <c r="AS868" i="1"/>
  <c r="AS904" i="1"/>
  <c r="AS884" i="1"/>
  <c r="AS883" i="1"/>
  <c r="AS891" i="1"/>
  <c r="AS907" i="1"/>
  <c r="AS897" i="1"/>
  <c r="AS872" i="1"/>
  <c r="AS870" i="1"/>
  <c r="AS913" i="1"/>
  <c r="AS915" i="1"/>
  <c r="AS914" i="1"/>
  <c r="AS916" i="1"/>
  <c r="AS917" i="1"/>
  <c r="AS1002" i="1"/>
  <c r="AS990" i="1"/>
  <c r="AS996" i="1"/>
  <c r="AS1014" i="1"/>
  <c r="AS1011" i="1"/>
  <c r="AS1009" i="1"/>
  <c r="AS1004" i="1"/>
  <c r="AS1007" i="1"/>
  <c r="AS1016" i="1"/>
  <c r="AS1013" i="1"/>
  <c r="AS1010" i="1"/>
  <c r="AS1005" i="1"/>
  <c r="AS921" i="1"/>
  <c r="AS935" i="1"/>
  <c r="AS939" i="1"/>
  <c r="AS980" i="1"/>
  <c r="AS970" i="1"/>
  <c r="AS934" i="1"/>
  <c r="AS988" i="1"/>
  <c r="AS993" i="1"/>
  <c r="AS982" i="1"/>
  <c r="AS979" i="1"/>
  <c r="AS997" i="1"/>
  <c r="AS1018" i="1"/>
  <c r="AS1020" i="1"/>
  <c r="AS1022" i="1"/>
  <c r="AS987" i="1"/>
  <c r="AS985" i="1"/>
  <c r="AS956" i="1"/>
  <c r="AS983" i="1"/>
  <c r="AS940" i="1"/>
  <c r="AS943" i="1"/>
  <c r="AS984" i="1"/>
  <c r="AS942" i="1"/>
  <c r="AS926" i="1"/>
  <c r="AS950" i="1"/>
  <c r="AS933" i="1"/>
  <c r="AS925" i="1"/>
  <c r="AS930" i="1"/>
  <c r="AS932" i="1"/>
  <c r="AS941" i="1"/>
  <c r="AS958" i="1"/>
  <c r="AS924" i="1"/>
  <c r="AS1017" i="1"/>
  <c r="AS994" i="1"/>
  <c r="AS978" i="1"/>
  <c r="AS954" i="1"/>
  <c r="AS920" i="1"/>
  <c r="AS918" i="1"/>
  <c r="AS971" i="1"/>
  <c r="AS953" i="1"/>
  <c r="AS995" i="1"/>
  <c r="AS947" i="1"/>
  <c r="AS986" i="1"/>
  <c r="AS955" i="1"/>
  <c r="AS937" i="1"/>
  <c r="AS969" i="1"/>
  <c r="AS923" i="1"/>
  <c r="AS928" i="1"/>
  <c r="AS952" i="1"/>
  <c r="AS919" i="1"/>
  <c r="AS945" i="1"/>
  <c r="AS967" i="1"/>
  <c r="AS948" i="1"/>
  <c r="AS998" i="1"/>
  <c r="AS1008" i="1"/>
  <c r="AS1006" i="1"/>
  <c r="AS927" i="1"/>
  <c r="AS938" i="1"/>
  <c r="AS961" i="1"/>
  <c r="AS1012" i="1"/>
  <c r="AS1019" i="1"/>
  <c r="AS1024" i="1"/>
  <c r="AS1023" i="1"/>
  <c r="AS951" i="1"/>
  <c r="AS929" i="1"/>
  <c r="AS966" i="1"/>
  <c r="AS962" i="1"/>
  <c r="AS976" i="1"/>
  <c r="AS999" i="1"/>
  <c r="AS949" i="1"/>
  <c r="AS960" i="1"/>
  <c r="AS992" i="1"/>
  <c r="AS981" i="1"/>
  <c r="AS975" i="1"/>
  <c r="AS972" i="1"/>
  <c r="AS965" i="1"/>
  <c r="AS991" i="1"/>
  <c r="AS1000" i="1"/>
  <c r="AS963" i="1"/>
  <c r="AS968" i="1"/>
  <c r="AS974" i="1"/>
  <c r="AS977" i="1"/>
  <c r="AS1001" i="1"/>
  <c r="AS964" i="1"/>
  <c r="AS931" i="1"/>
  <c r="AS1015" i="1"/>
  <c r="AS922" i="1"/>
  <c r="AS1021" i="1"/>
  <c r="AS944" i="1"/>
  <c r="AS936" i="1"/>
  <c r="AS959" i="1"/>
  <c r="AS989" i="1"/>
  <c r="AS1003" i="1"/>
  <c r="AS946" i="1"/>
  <c r="AS973" i="1"/>
  <c r="AS957" i="1"/>
  <c r="AS1035" i="1"/>
  <c r="AS1027" i="1"/>
  <c r="AS1029" i="1"/>
  <c r="AS1038" i="1"/>
  <c r="AS1040" i="1"/>
  <c r="AS1031" i="1"/>
  <c r="AS1034" i="1"/>
  <c r="AS1033" i="1"/>
  <c r="AS1025" i="1"/>
  <c r="AS1039" i="1"/>
  <c r="AS1046" i="1"/>
  <c r="AS1048" i="1"/>
  <c r="AS1049" i="1"/>
  <c r="AS1030" i="1"/>
  <c r="AS1028" i="1"/>
  <c r="AS1032" i="1"/>
  <c r="AS1026" i="1"/>
  <c r="AS1042" i="1"/>
  <c r="AS1037" i="1"/>
  <c r="AS1043" i="1"/>
  <c r="AS1044" i="1"/>
  <c r="AS1047" i="1"/>
  <c r="AS1041" i="1"/>
  <c r="AS1036" i="1"/>
  <c r="AS1045" i="1"/>
  <c r="AS1050" i="1"/>
  <c r="AS1052" i="1"/>
  <c r="AS1051" i="1"/>
  <c r="AS1062" i="1"/>
  <c r="AS1058" i="1"/>
  <c r="AS1055" i="1"/>
  <c r="AS1059" i="1"/>
  <c r="AS1068" i="1"/>
  <c r="AS1054" i="1"/>
  <c r="AS1060" i="1"/>
  <c r="AS1053" i="1"/>
  <c r="AS1056" i="1"/>
  <c r="AS1064" i="1"/>
  <c r="AS1057" i="1"/>
  <c r="AS1066" i="1"/>
  <c r="AS1063" i="1"/>
  <c r="AS1061" i="1"/>
  <c r="AS1065" i="1"/>
  <c r="AS1071" i="1"/>
  <c r="AS1072" i="1"/>
  <c r="AS1073" i="1"/>
  <c r="AS1092" i="1"/>
  <c r="AS1099" i="1"/>
  <c r="AS1101" i="1"/>
  <c r="AS1100" i="1"/>
  <c r="AS1094" i="1"/>
  <c r="AS1097" i="1"/>
  <c r="AS1098" i="1"/>
  <c r="AS1093" i="1"/>
  <c r="AS1095" i="1"/>
  <c r="AS1096" i="1"/>
  <c r="AS1104" i="1"/>
  <c r="AS1102" i="1"/>
  <c r="AS1105" i="1"/>
  <c r="AS1106" i="1"/>
  <c r="AS1107" i="1"/>
  <c r="AS1103" i="1"/>
  <c r="AS1109" i="1"/>
  <c r="AS1108" i="1"/>
  <c r="AS1113" i="1"/>
  <c r="AS1119" i="1"/>
  <c r="AS1114" i="1"/>
  <c r="AS1112" i="1"/>
  <c r="AS1123" i="1"/>
  <c r="AS1120" i="1"/>
  <c r="AS1121" i="1"/>
  <c r="AS1115" i="1"/>
  <c r="AS1111" i="1"/>
  <c r="AS1117" i="1"/>
  <c r="AS1122" i="1"/>
  <c r="AS1116" i="1"/>
  <c r="AS1110" i="1"/>
  <c r="AS1118" i="1"/>
  <c r="AS1125" i="1"/>
  <c r="AS1128" i="1"/>
  <c r="AS1129" i="1"/>
  <c r="AS1130" i="1"/>
  <c r="AS1132" i="1"/>
  <c r="AS1131" i="1"/>
  <c r="AS1133" i="1"/>
  <c r="AS1135" i="1"/>
  <c r="AS1136" i="1"/>
  <c r="AS1134" i="1"/>
  <c r="AS1138" i="1"/>
  <c r="AS1139" i="1"/>
  <c r="AS1137" i="1"/>
  <c r="AS1170" i="1"/>
  <c r="AS1177" i="1"/>
  <c r="AS1163" i="1"/>
  <c r="AS1178" i="1"/>
  <c r="AS1167" i="1"/>
  <c r="AS1151" i="1"/>
  <c r="AS1169" i="1"/>
  <c r="AS1168" i="1"/>
  <c r="AS1174" i="1"/>
  <c r="AS1175" i="1"/>
  <c r="AS1155" i="1"/>
  <c r="AS1176" i="1"/>
  <c r="AS1161" i="1"/>
  <c r="AS1147" i="1"/>
  <c r="AS1156" i="1"/>
  <c r="AS1164" i="1"/>
  <c r="AS1158" i="1"/>
  <c r="AS1154" i="1"/>
  <c r="AS1150" i="1"/>
  <c r="AS1159" i="1"/>
  <c r="AS1140" i="1"/>
  <c r="AS1157" i="1"/>
  <c r="AS1162" i="1"/>
  <c r="AS1166" i="1"/>
  <c r="AS1160" i="1"/>
  <c r="AS1141" i="1"/>
  <c r="AS1144" i="1"/>
  <c r="AS1165" i="1"/>
  <c r="AS1172" i="1"/>
  <c r="AS1143" i="1"/>
  <c r="AS1148" i="1"/>
  <c r="AS1149" i="1"/>
  <c r="AS1142" i="1"/>
  <c r="AS1145" i="1"/>
  <c r="AS1146" i="1"/>
  <c r="AS1152" i="1"/>
  <c r="AS1173" i="1"/>
  <c r="AS1171" i="1"/>
  <c r="AS1180" i="1"/>
  <c r="AS1183" i="1"/>
  <c r="AS1185" i="1"/>
  <c r="AS1186" i="1"/>
  <c r="AS1187" i="1"/>
  <c r="AS1189" i="1"/>
  <c r="AS1188" i="1"/>
  <c r="AS1190" i="1"/>
  <c r="AS1196" i="1"/>
  <c r="AS1201" i="1"/>
  <c r="AS1202" i="1"/>
  <c r="AS1204" i="1"/>
  <c r="AS1206" i="1"/>
  <c r="AS1205" i="1"/>
  <c r="AS1208" i="1"/>
  <c r="AS1207" i="1"/>
  <c r="AS1210" i="1"/>
  <c r="AS1209" i="1"/>
  <c r="AS1275" i="1"/>
  <c r="AS1269" i="1"/>
  <c r="AS1270" i="1"/>
  <c r="AS1271" i="1"/>
  <c r="AS1274" i="1"/>
  <c r="AS1272" i="1"/>
  <c r="AS1273" i="1"/>
  <c r="AS1290" i="1"/>
  <c r="AS1291" i="1"/>
  <c r="AS1284" i="1"/>
  <c r="AS1283" i="1"/>
  <c r="AS1281" i="1"/>
  <c r="AS1280" i="1"/>
  <c r="AS1285" i="1"/>
  <c r="AS1288" i="1"/>
  <c r="AS1289" i="1"/>
  <c r="AS1287" i="1"/>
  <c r="AS1278" i="1"/>
  <c r="AS1276" i="1"/>
  <c r="AS1279" i="1"/>
  <c r="AS1282" i="1"/>
  <c r="AS1277" i="1"/>
  <c r="AS1286" i="1"/>
  <c r="AS1319" i="1"/>
  <c r="AS1294" i="1"/>
  <c r="AS1301" i="1"/>
  <c r="AS1307" i="1"/>
  <c r="AS1318" i="1"/>
  <c r="AS1314" i="1"/>
  <c r="AS1293" i="1"/>
  <c r="AS1295" i="1"/>
  <c r="AS1302" i="1"/>
  <c r="AS1332" i="1"/>
  <c r="AS1329" i="1"/>
  <c r="AS1320" i="1"/>
  <c r="AS1333" i="1"/>
  <c r="AS1315" i="1"/>
  <c r="AS1296" i="1"/>
  <c r="AS1309" i="1"/>
  <c r="AS1326" i="1"/>
  <c r="AS1324" i="1"/>
  <c r="AS1317" i="1"/>
  <c r="AS1313" i="1"/>
  <c r="AS1330" i="1"/>
  <c r="AS1298" i="1"/>
  <c r="AS1310" i="1"/>
  <c r="AS1316" i="1"/>
  <c r="AS1306" i="1"/>
  <c r="AS1323" i="1"/>
  <c r="AS1304" i="1"/>
  <c r="AS1327" i="1"/>
  <c r="AS1325" i="1"/>
  <c r="AS1292" i="1"/>
  <c r="AS1303" i="1"/>
  <c r="AS1308" i="1"/>
  <c r="AS1322" i="1"/>
  <c r="AS1321" i="1"/>
  <c r="AS1305" i="1"/>
  <c r="AS1299" i="1"/>
  <c r="AS1328" i="1"/>
  <c r="AS1311" i="1"/>
  <c r="AS1312" i="1"/>
  <c r="AS1331" i="1"/>
  <c r="AS1297" i="1"/>
  <c r="AS1300" i="1"/>
  <c r="AS1334" i="1"/>
  <c r="AS1339" i="1"/>
  <c r="AS1338" i="1"/>
  <c r="AS1335" i="1"/>
  <c r="AS1336" i="1"/>
  <c r="AS1337" i="1"/>
  <c r="AS1340" i="1"/>
  <c r="AS1341" i="1"/>
  <c r="AS1342" i="1"/>
  <c r="AS1346" i="1"/>
  <c r="AS1348" i="1"/>
  <c r="AS1349" i="1"/>
  <c r="AS1343" i="1"/>
  <c r="AS1344" i="1"/>
  <c r="AS1345" i="1"/>
  <c r="AS1347" i="1"/>
  <c r="AS1351" i="1"/>
  <c r="AS1353" i="1"/>
  <c r="AS1350" i="1"/>
  <c r="AS1352" i="1"/>
  <c r="AS1383" i="1"/>
  <c r="AS1385" i="1"/>
  <c r="AS1392" i="1"/>
  <c r="AS1391" i="1"/>
  <c r="AS1372" i="1"/>
  <c r="AS1367" i="1"/>
  <c r="AS1388" i="1"/>
  <c r="AS1393" i="1"/>
  <c r="AS1394" i="1"/>
  <c r="AS1396" i="1"/>
  <c r="AS1395" i="1"/>
  <c r="AS1387" i="1"/>
  <c r="AS1373" i="1"/>
  <c r="AS1380" i="1"/>
  <c r="AS1376" i="1"/>
  <c r="AS1362" i="1"/>
  <c r="AS1378" i="1"/>
  <c r="AS1386" i="1"/>
  <c r="AS1370" i="1"/>
  <c r="AS1389" i="1"/>
  <c r="AS1390" i="1"/>
  <c r="AS1364" i="1"/>
  <c r="AS1382" i="1"/>
  <c r="AS1377" i="1"/>
  <c r="AS1357" i="1"/>
  <c r="AS1369" i="1"/>
  <c r="AS1355" i="1"/>
  <c r="AS1359" i="1"/>
  <c r="AS1375" i="1"/>
  <c r="AS1371" i="1"/>
  <c r="AS1381" i="1"/>
  <c r="AS1379" i="1"/>
  <c r="AS1374" i="1"/>
  <c r="AS1360" i="1"/>
  <c r="AS1358" i="1"/>
  <c r="AS1365" i="1"/>
  <c r="AS1356" i="1"/>
  <c r="AS1354" i="1"/>
  <c r="AS1368" i="1"/>
  <c r="AS1366" i="1"/>
  <c r="AS1361" i="1"/>
  <c r="AS1363" i="1"/>
  <c r="AS1384" i="1"/>
  <c r="AS1401" i="1"/>
  <c r="AS1398" i="1"/>
  <c r="AS1399" i="1"/>
  <c r="AS1400" i="1"/>
  <c r="AS1403" i="1"/>
  <c r="AS1402" i="1"/>
  <c r="AS1404" i="1"/>
  <c r="AS1406" i="1"/>
  <c r="AS1405" i="1"/>
  <c r="AS1412" i="1"/>
  <c r="AS1411" i="1"/>
  <c r="AS1407" i="1"/>
  <c r="AS1410" i="1"/>
  <c r="AS1409" i="1"/>
  <c r="AS1408" i="1"/>
  <c r="AS1413" i="1"/>
  <c r="AS1414" i="1"/>
  <c r="AS1426" i="1"/>
  <c r="AS1427" i="1"/>
  <c r="AS1430" i="1"/>
  <c r="AS1429" i="1"/>
  <c r="AS1432" i="1"/>
  <c r="AS1438" i="1"/>
  <c r="AS1440" i="1"/>
  <c r="AS1439" i="1"/>
  <c r="AS1435" i="1"/>
  <c r="AS1433" i="1"/>
  <c r="AS1434" i="1"/>
  <c r="AS1436" i="1"/>
  <c r="AS1431" i="1"/>
  <c r="AS1437" i="1"/>
  <c r="AS1441" i="1"/>
  <c r="AS1442" i="1"/>
  <c r="AS1443" i="1"/>
  <c r="AS1444" i="1"/>
  <c r="AS1445" i="1"/>
  <c r="AS1455" i="1"/>
  <c r="AS1454" i="1"/>
  <c r="AS1453" i="1"/>
  <c r="AS1456" i="1"/>
  <c r="AS1471" i="1"/>
  <c r="AS1478" i="1"/>
  <c r="AS1472" i="1"/>
  <c r="AS1459" i="1"/>
  <c r="AS1477" i="1"/>
  <c r="AS1466" i="1"/>
  <c r="AS1460" i="1"/>
  <c r="AS1468" i="1"/>
  <c r="AS1473" i="1"/>
  <c r="AS1474" i="1"/>
  <c r="AS1476" i="1"/>
  <c r="AS1475" i="1"/>
  <c r="AS1462" i="1"/>
  <c r="AS1465" i="1"/>
  <c r="AS1461" i="1"/>
  <c r="AS1458" i="1"/>
  <c r="AS1464" i="1"/>
  <c r="AS1467" i="1"/>
  <c r="AS1463" i="1"/>
  <c r="AS1469" i="1"/>
  <c r="AS1470" i="1"/>
  <c r="AS1479" i="1"/>
  <c r="AS1492" i="1"/>
  <c r="AS1494" i="1"/>
  <c r="AS1496" i="1"/>
  <c r="AS1495" i="1"/>
  <c r="AS1505" i="1"/>
  <c r="AS1502" i="1"/>
  <c r="AS1497" i="1"/>
  <c r="AS1500" i="1"/>
  <c r="AS1509" i="1"/>
  <c r="AS1503" i="1"/>
  <c r="AS1498" i="1"/>
  <c r="AS1499" i="1"/>
  <c r="AS1512" i="1"/>
  <c r="AS1507" i="1"/>
  <c r="AS1504" i="1"/>
  <c r="AS1506" i="1"/>
  <c r="AS1510" i="1"/>
  <c r="AS1508" i="1"/>
  <c r="AS1513" i="1"/>
  <c r="AS1514" i="1"/>
  <c r="AS1516" i="1"/>
  <c r="AS1622" i="1"/>
  <c r="AS1644" i="1"/>
  <c r="AS1616" i="1"/>
  <c r="AS1651" i="1"/>
  <c r="AS1611" i="1"/>
  <c r="AS1645" i="1"/>
  <c r="AS1585" i="1"/>
  <c r="AS1610" i="1"/>
  <c r="AS1649" i="1"/>
  <c r="AS1650" i="1"/>
  <c r="AS1652" i="1"/>
  <c r="AS1655" i="1"/>
  <c r="AS1654" i="1"/>
  <c r="AS1646" i="1"/>
  <c r="AS1647" i="1"/>
  <c r="AS1657" i="1"/>
  <c r="AS1658" i="1"/>
  <c r="AS1618" i="1"/>
  <c r="AS1633" i="1"/>
  <c r="AS1634" i="1"/>
  <c r="AS1638" i="1"/>
  <c r="AS1640" i="1"/>
  <c r="AS1639" i="1"/>
  <c r="AS1642" i="1"/>
  <c r="AS1545" i="1"/>
  <c r="AS1558" i="1"/>
  <c r="AS1530" i="1"/>
  <c r="AS1559" i="1"/>
  <c r="AS1534" i="1"/>
  <c r="AS1525" i="1"/>
  <c r="AS1543" i="1"/>
  <c r="AS1524" i="1"/>
  <c r="AS1521" i="1"/>
  <c r="AS1532" i="1"/>
  <c r="AS1546" i="1"/>
  <c r="AS1541" i="1"/>
  <c r="AS1533" i="1"/>
  <c r="AS1549" i="1"/>
  <c r="AS1593" i="1"/>
  <c r="AS1518" i="1"/>
  <c r="AS1537" i="1"/>
  <c r="AS1540" i="1"/>
  <c r="AS1621" i="1"/>
  <c r="AS1538" i="1"/>
  <c r="AS1607" i="1"/>
  <c r="AS1582" i="1"/>
  <c r="AS1575" i="1"/>
  <c r="AS1576" i="1"/>
  <c r="AS1526" i="1"/>
  <c r="AS1550" i="1"/>
  <c r="AS1564" i="1"/>
  <c r="AS1529" i="1"/>
  <c r="AS1628" i="1"/>
  <c r="AS1552" i="1"/>
  <c r="AS1604" i="1"/>
  <c r="AS1542" i="1"/>
  <c r="AS1522" i="1"/>
  <c r="AS1641" i="1"/>
  <c r="AS1626" i="1"/>
  <c r="AS1627" i="1"/>
  <c r="AS1625" i="1"/>
  <c r="AS1653" i="1"/>
  <c r="AS1544" i="1"/>
  <c r="AS1598" i="1"/>
  <c r="AS1556" i="1"/>
  <c r="AS1560" i="1"/>
  <c r="AS1562" i="1"/>
  <c r="AS1527" i="1"/>
  <c r="AS1517" i="1"/>
  <c r="AS1605" i="1"/>
  <c r="AS1580" i="1"/>
  <c r="AS1535" i="1"/>
  <c r="AS1579" i="1"/>
  <c r="AS1636" i="1"/>
  <c r="AS1630" i="1"/>
  <c r="AS1614" i="1"/>
  <c r="AS1608" i="1"/>
  <c r="AS1588" i="1"/>
  <c r="AS1561" i="1"/>
  <c r="AS1528" i="1"/>
  <c r="AS1519" i="1"/>
  <c r="AS1565" i="1"/>
  <c r="AS1623" i="1"/>
  <c r="AS1599" i="1"/>
  <c r="AS1573" i="1"/>
  <c r="AS1574" i="1"/>
  <c r="AS1591" i="1"/>
  <c r="AS1553" i="1"/>
  <c r="AS1551" i="1"/>
  <c r="AS1536" i="1"/>
  <c r="AS1600" i="1"/>
  <c r="AS1619" i="1"/>
  <c r="AS1531" i="1"/>
  <c r="AS1563" i="1"/>
  <c r="AS1539" i="1"/>
  <c r="AS1632" i="1"/>
  <c r="AS1631" i="1"/>
  <c r="AS1606" i="1"/>
  <c r="AS1557" i="1"/>
  <c r="AS1594" i="1"/>
  <c r="AS1566" i="1"/>
  <c r="AS1597" i="1"/>
  <c r="AS1583" i="1"/>
  <c r="AS1601" i="1"/>
  <c r="AS1587" i="1"/>
  <c r="AS1567" i="1"/>
  <c r="AS1548" i="1"/>
  <c r="AS1578" i="1"/>
  <c r="AS1595" i="1"/>
  <c r="AS1603" i="1"/>
  <c r="AS1643" i="1"/>
  <c r="AS1592" i="1"/>
  <c r="AS1523" i="1"/>
  <c r="AS1568" i="1"/>
  <c r="AS1590" i="1"/>
  <c r="AS1609" i="1"/>
  <c r="AS1637" i="1"/>
  <c r="AS1555" i="1"/>
  <c r="AS1612" i="1"/>
  <c r="AS1629" i="1"/>
  <c r="AS1648" i="1"/>
  <c r="AS1554" i="1"/>
  <c r="AS1577" i="1"/>
  <c r="AS1617" i="1"/>
  <c r="AS1635" i="1"/>
  <c r="AS1615" i="1"/>
  <c r="AS1581" i="1"/>
  <c r="AS1589" i="1"/>
  <c r="AS1596" i="1"/>
  <c r="AS1620" i="1"/>
  <c r="AS1624" i="1"/>
  <c r="AS1547" i="1"/>
  <c r="AS1586" i="1"/>
  <c r="AS1613" i="1"/>
  <c r="AS1602" i="1"/>
  <c r="AS1584" i="1"/>
  <c r="AS1520" i="1"/>
  <c r="AS1656" i="1"/>
  <c r="AS1660" i="1"/>
  <c r="AS1661" i="1"/>
  <c r="AS1659" i="1"/>
  <c r="AS1662" i="1"/>
  <c r="AS1664" i="1"/>
  <c r="AS1666" i="1"/>
  <c r="AS1667" i="1"/>
  <c r="AS1663" i="1"/>
  <c r="AS1665" i="1"/>
  <c r="AS1677" i="1"/>
  <c r="AS1676" i="1"/>
  <c r="AS1680" i="1"/>
  <c r="AS1678" i="1"/>
  <c r="AS1679" i="1"/>
  <c r="AS1713" i="1"/>
  <c r="AS1706" i="1"/>
  <c r="AS1715" i="1"/>
  <c r="AS1722" i="1"/>
  <c r="AS1718" i="1"/>
  <c r="AS1709" i="1"/>
  <c r="AS1702" i="1"/>
  <c r="AS1703" i="1"/>
  <c r="AS1712" i="1"/>
  <c r="AS1704" i="1"/>
  <c r="AS1708" i="1"/>
  <c r="AS1717" i="1"/>
  <c r="AS1716" i="1"/>
  <c r="AS1710" i="1"/>
  <c r="AS1721" i="1"/>
  <c r="AS1720" i="1"/>
  <c r="AS1711" i="1"/>
  <c r="AS1705" i="1"/>
  <c r="AS1707" i="1"/>
  <c r="AS1714" i="1"/>
  <c r="AS1723" i="1"/>
  <c r="AS1724" i="1"/>
  <c r="AS1725" i="1"/>
  <c r="AS1728" i="1"/>
  <c r="AS1730" i="1"/>
  <c r="AS1726" i="1"/>
  <c r="AS1729" i="1"/>
  <c r="AS1727" i="1"/>
  <c r="AS1732" i="1"/>
  <c r="AS1733" i="1"/>
  <c r="AS1734" i="1"/>
  <c r="AS1731" i="1"/>
  <c r="AS1735" i="1"/>
  <c r="AS1753" i="1"/>
  <c r="AS1752" i="1"/>
  <c r="AS1750" i="1"/>
  <c r="AS1754" i="1"/>
  <c r="AS1751" i="1"/>
  <c r="AS1760" i="1"/>
  <c r="AS1762" i="1"/>
  <c r="AS1755" i="1"/>
  <c r="AS1759" i="1"/>
  <c r="AS1761" i="1"/>
  <c r="AS1757" i="1"/>
  <c r="AS1756" i="1"/>
  <c r="AS1758" i="1"/>
  <c r="AS1765" i="1"/>
  <c r="AS1764" i="1"/>
  <c r="AS1768" i="1"/>
  <c r="AS1767" i="1"/>
  <c r="AS1769" i="1"/>
  <c r="AS1770" i="1"/>
  <c r="AS1771" i="1"/>
  <c r="AS1806" i="1"/>
  <c r="AS1809" i="1"/>
  <c r="AS1812" i="1"/>
  <c r="AS1807" i="1"/>
  <c r="AS1810" i="1"/>
  <c r="AS1808" i="1"/>
  <c r="AS1811" i="1"/>
  <c r="AS1813" i="1"/>
  <c r="AS1815" i="1"/>
  <c r="AS1826" i="1"/>
  <c r="AS1840" i="1"/>
  <c r="AS1858" i="1"/>
  <c r="AS1834" i="1"/>
  <c r="AS1869" i="1"/>
  <c r="AS1875" i="1"/>
  <c r="AS1851" i="1"/>
  <c r="AS1844" i="1"/>
  <c r="AS1839" i="1"/>
  <c r="AS1843" i="1"/>
  <c r="AS1864" i="1"/>
  <c r="AS1853" i="1"/>
  <c r="AS1871" i="1"/>
  <c r="AS1856" i="1"/>
  <c r="AS1846" i="1"/>
  <c r="AS1833" i="1"/>
  <c r="AS1855" i="1"/>
  <c r="AS1827" i="1"/>
  <c r="AS1845" i="1"/>
  <c r="AS1852" i="1"/>
  <c r="AS1831" i="1"/>
  <c r="AS1863" i="1"/>
  <c r="AS1836" i="1"/>
  <c r="AS1830" i="1"/>
  <c r="AS1828" i="1"/>
  <c r="AS1877" i="1"/>
  <c r="AS1832" i="1"/>
  <c r="AS1860" i="1"/>
  <c r="AS1859" i="1"/>
  <c r="AS1878" i="1"/>
  <c r="AS1883" i="1"/>
  <c r="AS1868" i="1"/>
  <c r="AS1867" i="1"/>
  <c r="AS1849" i="1"/>
  <c r="AS1847" i="1"/>
  <c r="AS1870" i="1"/>
  <c r="AS1874" i="1"/>
  <c r="AS1835" i="1"/>
  <c r="AS1841" i="1"/>
  <c r="AS1876" i="1"/>
  <c r="AS1848" i="1"/>
  <c r="AS1857" i="1"/>
  <c r="AS1837" i="1"/>
  <c r="AS1850" i="1"/>
  <c r="AS1861" i="1"/>
  <c r="AS1866" i="1"/>
  <c r="AS1879" i="1"/>
  <c r="AS1881" i="1"/>
  <c r="AS1854" i="1"/>
  <c r="AS1838" i="1"/>
  <c r="AS1829" i="1"/>
  <c r="AS1865" i="1"/>
  <c r="AS1842" i="1"/>
  <c r="AS1872" i="1"/>
  <c r="AS1892" i="1"/>
  <c r="AS1907" i="1"/>
  <c r="AS1908" i="1"/>
  <c r="AS1902" i="1"/>
  <c r="AS1905" i="1"/>
  <c r="AS1895" i="1"/>
  <c r="AS1906" i="1"/>
  <c r="AS1899" i="1"/>
  <c r="AS1891" i="1"/>
  <c r="AS1912" i="1"/>
  <c r="AS1903" i="1"/>
  <c r="AS1901" i="1"/>
  <c r="AS1897" i="1"/>
  <c r="AS1913" i="1"/>
  <c r="AS1893" i="1"/>
  <c r="AS1898" i="1"/>
  <c r="AS1894" i="1"/>
  <c r="AS1916" i="1"/>
  <c r="AS1915" i="1"/>
  <c r="AS1917" i="1"/>
  <c r="AS1918" i="1"/>
  <c r="AS1931" i="1"/>
  <c r="AS1936" i="1"/>
  <c r="AS1951" i="1"/>
  <c r="AS1987" i="1"/>
  <c r="AS1984" i="1"/>
  <c r="AS1997" i="1"/>
  <c r="AS1998" i="1"/>
  <c r="AS1990" i="1"/>
  <c r="AS2010" i="1"/>
  <c r="AS2009" i="1"/>
  <c r="AS1992" i="1"/>
  <c r="AS1938" i="1"/>
  <c r="AS1940" i="1"/>
  <c r="AS1941" i="1"/>
  <c r="AS1969" i="1"/>
  <c r="AS1973" i="1"/>
  <c r="AS1989" i="1"/>
  <c r="AS1956" i="1"/>
  <c r="AS2006" i="1"/>
  <c r="AS1977" i="1"/>
  <c r="AS1965" i="1"/>
  <c r="AS1972" i="1"/>
  <c r="AS1982" i="1"/>
  <c r="AS1966" i="1"/>
  <c r="AS1950" i="1"/>
  <c r="AS1976" i="1"/>
  <c r="AS2003" i="1"/>
  <c r="AS1958" i="1"/>
  <c r="AS1983" i="1"/>
  <c r="AS2007" i="1"/>
  <c r="AS1946" i="1"/>
  <c r="AS2008" i="1"/>
  <c r="AS1948" i="1"/>
  <c r="AS1937" i="1"/>
  <c r="AS1964" i="1"/>
  <c r="AS1971" i="1"/>
  <c r="AS1975" i="1"/>
  <c r="AS2005" i="1"/>
  <c r="AS1945" i="1"/>
  <c r="AS1953" i="1"/>
  <c r="AS1963" i="1"/>
  <c r="AS1979" i="1"/>
  <c r="AS1960" i="1"/>
  <c r="AS1954" i="1"/>
  <c r="AS1985" i="1"/>
  <c r="AS1993" i="1"/>
  <c r="AS1974" i="1"/>
  <c r="AS1968" i="1"/>
  <c r="AS1978" i="1"/>
  <c r="AS1986" i="1"/>
  <c r="AS1991" i="1"/>
  <c r="AS1962" i="1"/>
  <c r="AS2011" i="1"/>
  <c r="AS1955" i="1"/>
  <c r="AS1967" i="1"/>
  <c r="AS2001" i="1"/>
  <c r="AS1994" i="1"/>
  <c r="AS2012" i="1"/>
  <c r="AS1981" i="1"/>
  <c r="AS1988" i="1"/>
  <c r="AS1949" i="1"/>
  <c r="AS2002" i="1"/>
  <c r="AS2000" i="1"/>
  <c r="AS1942" i="1"/>
  <c r="AS1959" i="1"/>
  <c r="AS1944" i="1"/>
  <c r="AS1934" i="1"/>
  <c r="AS1995" i="1"/>
  <c r="AS2013" i="1"/>
  <c r="AS1952" i="1"/>
  <c r="AS1980" i="1"/>
  <c r="AS1957" i="1"/>
  <c r="AS1947" i="1"/>
  <c r="AS1939" i="1"/>
  <c r="AS2014" i="1"/>
  <c r="AS1996" i="1"/>
  <c r="AS1999" i="1"/>
  <c r="AS1961" i="1"/>
  <c r="AS1935" i="1"/>
  <c r="AS1943" i="1"/>
  <c r="AS1933" i="1"/>
  <c r="AS1970" i="1"/>
  <c r="AS2004" i="1"/>
  <c r="AS2015" i="1"/>
  <c r="AS2016" i="1"/>
  <c r="AS2024" i="1"/>
  <c r="AS2025" i="1"/>
  <c r="AS2020" i="1"/>
  <c r="AS2022" i="1"/>
  <c r="AS2027" i="1"/>
  <c r="AS2028" i="1"/>
  <c r="AS2023" i="1"/>
  <c r="AS2026" i="1"/>
  <c r="AS2021" i="1"/>
  <c r="AS2019" i="1"/>
  <c r="AS2030" i="1"/>
  <c r="AS2031" i="1"/>
  <c r="AS2032" i="1"/>
  <c r="AS2029" i="1"/>
  <c r="AS2034" i="1"/>
  <c r="AS2033" i="1"/>
  <c r="AS2035" i="1"/>
  <c r="AS2037" i="1"/>
  <c r="AS2036" i="1"/>
  <c r="AS2038" i="1"/>
  <c r="AS2039" i="1"/>
  <c r="AS2040" i="1"/>
  <c r="AS2041" i="1"/>
  <c r="AS2042" i="1"/>
  <c r="AS2043" i="1"/>
  <c r="AS2048" i="1"/>
  <c r="AS2044" i="1"/>
  <c r="AS2045" i="1"/>
  <c r="AS2046" i="1"/>
  <c r="AS2047" i="1"/>
  <c r="AS2051" i="1"/>
  <c r="AS2054" i="1"/>
  <c r="AS2050" i="1"/>
  <c r="AS2049" i="1"/>
  <c r="AS2053" i="1"/>
  <c r="AS2052" i="1"/>
  <c r="AS2055" i="1"/>
  <c r="AS2056" i="1"/>
  <c r="AS2063" i="1"/>
  <c r="AS2064" i="1"/>
  <c r="AS2066" i="1"/>
  <c r="AS2068" i="1"/>
  <c r="AS2065" i="1"/>
  <c r="AS2067" i="1"/>
  <c r="AS2069" i="1"/>
  <c r="AS2071" i="1"/>
  <c r="AS2070" i="1"/>
  <c r="AS2072" i="1"/>
  <c r="AS2075" i="1"/>
  <c r="AS2074" i="1"/>
  <c r="AS2073" i="1"/>
  <c r="AS2078" i="1"/>
  <c r="AS2082" i="1"/>
  <c r="AS2080" i="1"/>
  <c r="AS2081" i="1"/>
  <c r="AS2079" i="1"/>
  <c r="AS2113" i="1"/>
  <c r="AS2101" i="1"/>
  <c r="AS2098" i="1"/>
  <c r="AS2094" i="1"/>
  <c r="AS2097" i="1"/>
  <c r="AS2105" i="1"/>
  <c r="AS2106" i="1"/>
  <c r="AS2112" i="1"/>
  <c r="AS2100" i="1"/>
  <c r="AS2110" i="1"/>
  <c r="AS2104" i="1"/>
  <c r="AS2095" i="1"/>
  <c r="AS2109" i="1"/>
  <c r="AS2107" i="1"/>
  <c r="AS2091" i="1"/>
  <c r="AS2096" i="1"/>
  <c r="AS2108" i="1"/>
  <c r="AS2102" i="1"/>
  <c r="AS2084" i="1"/>
  <c r="AS2085" i="1"/>
  <c r="AS2099" i="1"/>
  <c r="AS2083" i="1"/>
  <c r="AS2090" i="1"/>
  <c r="AS2093" i="1"/>
  <c r="AS2092" i="1"/>
  <c r="AS2103" i="1"/>
  <c r="AS2111" i="1"/>
  <c r="AS2089" i="1"/>
  <c r="AS2087" i="1"/>
  <c r="AS2086" i="1"/>
  <c r="AS2088" i="1"/>
  <c r="AS2116" i="1"/>
  <c r="AS2118" i="1"/>
  <c r="AS2117" i="1"/>
  <c r="AS2157" i="1"/>
  <c r="AS2155" i="1"/>
  <c r="AS2156" i="1"/>
  <c r="AS2160" i="1"/>
  <c r="AS2172" i="1"/>
  <c r="AS2173" i="1"/>
  <c r="AS2135" i="1"/>
  <c r="AS2144" i="1"/>
  <c r="AS2153" i="1"/>
  <c r="AS2158" i="1"/>
  <c r="AS2151" i="1"/>
  <c r="AS2152" i="1"/>
  <c r="AS2154" i="1"/>
  <c r="AS2147" i="1"/>
  <c r="AS2146" i="1"/>
  <c r="AS2148" i="1"/>
  <c r="AS2149" i="1"/>
  <c r="AS2127" i="1"/>
  <c r="AS2125" i="1"/>
  <c r="AS2163" i="1"/>
  <c r="AS2164" i="1"/>
  <c r="AS2165" i="1"/>
  <c r="AS2168" i="1"/>
  <c r="AS2123" i="1"/>
  <c r="AS2119" i="1"/>
  <c r="AS2175" i="1"/>
  <c r="AS2124" i="1"/>
  <c r="AS2130" i="1"/>
  <c r="AS2161" i="1"/>
  <c r="AS2159" i="1"/>
  <c r="AS2162" i="1"/>
  <c r="AS2126" i="1"/>
  <c r="AS2176" i="1"/>
  <c r="AS2137" i="1"/>
  <c r="AS2134" i="1"/>
  <c r="AS2174" i="1"/>
  <c r="AS2150" i="1"/>
  <c r="AS2132" i="1"/>
  <c r="AS2167" i="1"/>
  <c r="AS2169" i="1"/>
  <c r="AS2145" i="1"/>
  <c r="AS2143" i="1"/>
  <c r="AS2142" i="1"/>
  <c r="AS2171" i="1"/>
  <c r="AS2177" i="1"/>
  <c r="AS2128" i="1"/>
  <c r="AS2122" i="1"/>
  <c r="AS2121" i="1"/>
  <c r="AS2120" i="1"/>
  <c r="AS2138" i="1"/>
  <c r="AS2166" i="1"/>
  <c r="AS2140" i="1"/>
  <c r="AS2131" i="1"/>
  <c r="AS2194" i="1"/>
  <c r="AS2193" i="1"/>
  <c r="AS2192" i="1"/>
  <c r="AS2191" i="1"/>
  <c r="AS2190" i="1"/>
  <c r="AS2197" i="1"/>
  <c r="AS2195" i="1"/>
  <c r="AS2196" i="1"/>
  <c r="AS2189" i="1"/>
  <c r="AS2188" i="1"/>
  <c r="AS2187" i="1"/>
  <c r="AS2201" i="1"/>
  <c r="AS2200" i="1"/>
  <c r="AS2204" i="1"/>
  <c r="AS2203" i="1"/>
  <c r="AS2198" i="1"/>
  <c r="AS2199" i="1"/>
  <c r="AS2202" i="1"/>
  <c r="AS2205" i="1"/>
  <c r="AS2206" i="1"/>
  <c r="AS2209" i="1"/>
  <c r="AS2212" i="1"/>
  <c r="AS2211" i="1"/>
  <c r="AS2210" i="1"/>
  <c r="AS2208" i="1"/>
  <c r="AS2213" i="1"/>
  <c r="AS2216" i="1"/>
  <c r="AS2218" i="1"/>
  <c r="AS2217" i="1"/>
  <c r="AS2220" i="1"/>
  <c r="AS2215" i="1"/>
  <c r="AS2219" i="1"/>
  <c r="AS2224" i="1"/>
  <c r="AS2225" i="1"/>
  <c r="AS2222" i="1"/>
  <c r="AS2221" i="1"/>
  <c r="AS2223" i="1"/>
  <c r="AS2229" i="1"/>
  <c r="AS2233" i="1"/>
  <c r="AS2230" i="1"/>
  <c r="AS2231" i="1"/>
  <c r="AS2232" i="1"/>
  <c r="AS2243" i="1"/>
  <c r="AS2245" i="1"/>
  <c r="AS2257" i="1"/>
  <c r="AS2260" i="1"/>
  <c r="AS2268" i="1"/>
  <c r="AS2267" i="1"/>
  <c r="AS2266" i="1"/>
  <c r="AS2264" i="1"/>
  <c r="AS2265" i="1"/>
  <c r="AS2261" i="1"/>
  <c r="AS2247" i="1"/>
  <c r="AS2251" i="1"/>
  <c r="AS2254" i="1"/>
  <c r="AS2270" i="1"/>
  <c r="AS2263" i="1"/>
  <c r="AS2248" i="1"/>
  <c r="AS2252" i="1"/>
  <c r="AS2256" i="1"/>
  <c r="AS2262" i="1"/>
  <c r="AS2249" i="1"/>
  <c r="AS2259" i="1"/>
  <c r="AS2250" i="1"/>
  <c r="AS2269" i="1"/>
  <c r="AS2253" i="1"/>
  <c r="AS2246" i="1"/>
  <c r="AS2258" i="1"/>
  <c r="AS2271" i="1"/>
  <c r="AS2277" i="1"/>
  <c r="AS2276" i="1"/>
  <c r="AS2273" i="1"/>
  <c r="AS2274" i="1"/>
  <c r="AS2279" i="1"/>
  <c r="AS2281" i="1"/>
  <c r="AS2278" i="1"/>
  <c r="AS2280" i="1"/>
  <c r="AS2320" i="1"/>
  <c r="AS2328" i="1"/>
  <c r="AS2327" i="1"/>
  <c r="AS2329" i="1"/>
  <c r="AS2318" i="1"/>
  <c r="AS2322" i="1"/>
  <c r="AS2323" i="1"/>
  <c r="AS2324" i="1"/>
  <c r="AS2325" i="1"/>
  <c r="AS2321" i="1"/>
  <c r="AS2319" i="1"/>
  <c r="AS2326" i="1"/>
  <c r="AS2334" i="1"/>
  <c r="AS2330" i="1"/>
  <c r="AS2332" i="1"/>
  <c r="AS2331" i="1"/>
  <c r="AS2335" i="1"/>
  <c r="AS2333" i="1"/>
  <c r="AS2337" i="1"/>
  <c r="AS2338" i="1"/>
  <c r="AS2339" i="1"/>
  <c r="AS2467" i="1"/>
  <c r="AS2419" i="1"/>
  <c r="AS2465" i="1"/>
  <c r="AS2386" i="1"/>
  <c r="AS2414" i="1"/>
  <c r="AS2432" i="1"/>
  <c r="AS2460" i="1"/>
  <c r="AS2416" i="1"/>
  <c r="AS2433" i="1"/>
  <c r="AS2403" i="1"/>
  <c r="AS2402" i="1"/>
  <c r="AS2449" i="1"/>
  <c r="AS2488" i="1"/>
  <c r="AS2486" i="1"/>
  <c r="AS2455" i="1"/>
  <c r="AS2412" i="1"/>
  <c r="AS2351" i="1"/>
  <c r="AS2350" i="1"/>
  <c r="AS2421" i="1"/>
  <c r="AS2420" i="1"/>
  <c r="AS2481" i="1"/>
  <c r="AS2398" i="1"/>
  <c r="AS2444" i="1"/>
  <c r="AS2480" i="1"/>
  <c r="AS2371" i="1"/>
  <c r="AS2413" i="1"/>
  <c r="AS2482" i="1"/>
  <c r="AS2485" i="1"/>
  <c r="AS2484" i="1"/>
  <c r="AS2471" i="1"/>
  <c r="AS2373" i="1"/>
  <c r="AS2357" i="1"/>
  <c r="AS2409" i="1"/>
  <c r="AS2366" i="1"/>
  <c r="AS2399" i="1"/>
  <c r="AS2361" i="1"/>
  <c r="AS2384" i="1"/>
  <c r="AS2459" i="1"/>
  <c r="AS2349" i="1"/>
  <c r="AS2342" i="1"/>
  <c r="AS2407" i="1"/>
  <c r="AS2380" i="1"/>
  <c r="AS2381" i="1"/>
  <c r="AS2450" i="1"/>
  <c r="AS2411" i="1"/>
  <c r="AS2379" i="1"/>
  <c r="AS2474" i="1"/>
  <c r="AS2451" i="1"/>
  <c r="AS2408" i="1"/>
  <c r="AS2468" i="1"/>
  <c r="AS2418" i="1"/>
  <c r="AS2375" i="1"/>
  <c r="AS2492" i="1"/>
  <c r="AS2354" i="1"/>
  <c r="AS2417" i="1"/>
  <c r="AS2394" i="1"/>
  <c r="AS2348" i="1"/>
  <c r="AS2362" i="1"/>
  <c r="AS2431" i="1"/>
  <c r="AS2442" i="1"/>
  <c r="AS2458" i="1"/>
  <c r="AS2428" i="1"/>
  <c r="AS2345" i="1"/>
  <c r="AS2425" i="1"/>
  <c r="AS2353" i="1"/>
  <c r="AS2434" i="1"/>
  <c r="AS2479" i="1"/>
  <c r="AS2406" i="1"/>
  <c r="AS2376" i="1"/>
  <c r="AS2470" i="1"/>
  <c r="AS2346" i="1"/>
  <c r="AS2429" i="1"/>
  <c r="AS2355" i="1"/>
  <c r="AS2443" i="1"/>
  <c r="AS2343" i="1"/>
  <c r="AS2372" i="1"/>
  <c r="AS2374" i="1"/>
  <c r="AS2363" i="1"/>
  <c r="AS2370" i="1"/>
  <c r="AS2377" i="1"/>
  <c r="AS2382" i="1"/>
  <c r="AS2466" i="1"/>
  <c r="AS2483" i="1"/>
  <c r="AS2424" i="1"/>
  <c r="AS2422" i="1"/>
  <c r="AS2340" i="1"/>
  <c r="AS2439" i="1"/>
  <c r="AS2391" i="1"/>
  <c r="AS2358" i="1"/>
  <c r="AS2359" i="1"/>
  <c r="AS2356" i="1"/>
  <c r="AS2405" i="1"/>
  <c r="AS2378" i="1"/>
  <c r="AS2352" i="1"/>
  <c r="AS2457" i="1"/>
  <c r="AS2389" i="1"/>
  <c r="AS2365" i="1"/>
  <c r="AS2385" i="1"/>
  <c r="AS2438" i="1"/>
  <c r="AS2367" i="1"/>
  <c r="AS2393" i="1"/>
  <c r="AS2476" i="1"/>
  <c r="AS2448" i="1"/>
  <c r="AS2400" i="1"/>
  <c r="AS2427" i="1"/>
  <c r="AS2410" i="1"/>
  <c r="AS2430" i="1"/>
  <c r="AS2388" i="1"/>
  <c r="AS2436" i="1"/>
  <c r="AS2368" i="1"/>
  <c r="AS2423" i="1"/>
  <c r="AS2415" i="1"/>
  <c r="AS2461" i="1"/>
  <c r="AS2347" i="1"/>
  <c r="AS2426" i="1"/>
  <c r="AS2369" i="1"/>
  <c r="AS2387" i="1"/>
  <c r="AS2383" i="1"/>
  <c r="AS2475" i="1"/>
  <c r="AS2478" i="1"/>
  <c r="AS2454" i="1"/>
  <c r="AS2404" i="1"/>
  <c r="AS2445" i="1"/>
  <c r="AS2390" i="1"/>
  <c r="AS2435" i="1"/>
  <c r="AS2477" i="1"/>
  <c r="AS2456" i="1"/>
  <c r="AS2462" i="1"/>
  <c r="AS2490" i="1"/>
  <c r="AS2463" i="1"/>
  <c r="AS2447" i="1"/>
  <c r="AS2344" i="1"/>
  <c r="AS2341" i="1"/>
  <c r="AS2395" i="1"/>
  <c r="AS2401" i="1"/>
  <c r="AS2392" i="1"/>
  <c r="AS2364" i="1"/>
  <c r="AS2473" i="1"/>
  <c r="AS2469" i="1"/>
  <c r="AS2440" i="1"/>
  <c r="AS2464" i="1"/>
  <c r="AS2453" i="1"/>
  <c r="AS2452" i="1"/>
  <c r="AS2360" i="1"/>
  <c r="AS2487" i="1"/>
  <c r="AS2396" i="1"/>
  <c r="AS2472" i="1"/>
  <c r="AS2489" i="1"/>
  <c r="AS2437" i="1"/>
  <c r="AS2446" i="1"/>
  <c r="AS2491" i="1"/>
  <c r="AS2397" i="1"/>
  <c r="AS2441" i="1"/>
  <c r="AS2516" i="1"/>
  <c r="AS2513" i="1"/>
  <c r="AS2514" i="1"/>
  <c r="AS2515" i="1"/>
  <c r="AS2518" i="1"/>
  <c r="AS2520" i="1"/>
  <c r="AS2517" i="1"/>
  <c r="AS2519" i="1"/>
  <c r="AS2536" i="1"/>
  <c r="AS2560" i="1"/>
  <c r="AS2530" i="1"/>
  <c r="AS2548" i="1"/>
  <c r="AS2553" i="1"/>
  <c r="AS2525" i="1"/>
  <c r="AS2533" i="1"/>
  <c r="AS2521" i="1"/>
  <c r="AS2545" i="1"/>
  <c r="AS2549" i="1"/>
  <c r="AS2535" i="1"/>
  <c r="AS2542" i="1"/>
  <c r="AS2531" i="1"/>
  <c r="AS2538" i="1"/>
  <c r="AS2552" i="1"/>
  <c r="AS2559" i="1"/>
  <c r="AS2527" i="1"/>
  <c r="AS2524" i="1"/>
  <c r="AS2541" i="1"/>
  <c r="AS2555" i="1"/>
  <c r="AS2558" i="1"/>
  <c r="AS2551" i="1"/>
  <c r="AS2556" i="1"/>
  <c r="AS2537" i="1"/>
  <c r="AS2532" i="1"/>
  <c r="AS2528" i="1"/>
  <c r="AS2543" i="1"/>
  <c r="AS2546" i="1"/>
  <c r="AS2522" i="1"/>
  <c r="AS2547" i="1"/>
  <c r="AS2529" i="1"/>
  <c r="AS2539" i="1"/>
  <c r="AS2554" i="1"/>
  <c r="AS2526" i="1"/>
  <c r="AS2540" i="1"/>
  <c r="AS2523" i="1"/>
  <c r="AS2544" i="1"/>
  <c r="AS2534" i="1"/>
  <c r="AS2557" i="1"/>
  <c r="AS2550" i="1"/>
  <c r="AS2561" i="1"/>
  <c r="AS2562" i="1"/>
  <c r="AS2581" i="1"/>
  <c r="AS2603" i="1"/>
  <c r="AS2607" i="1"/>
  <c r="AS2608" i="1"/>
  <c r="AS2610" i="1"/>
  <c r="AS2611" i="1"/>
  <c r="AS2609" i="1"/>
  <c r="AS2614" i="1"/>
  <c r="AS2615" i="1"/>
  <c r="AS2612" i="1"/>
  <c r="AS2616" i="1"/>
  <c r="AS2618" i="1"/>
  <c r="AS2621" i="1"/>
  <c r="AS2623" i="1"/>
  <c r="AS2617" i="1"/>
  <c r="AS2622" i="1"/>
  <c r="AS2619" i="1"/>
  <c r="AS2624" i="1"/>
  <c r="AS2620" i="1"/>
  <c r="AS2625" i="1"/>
  <c r="AS2613" i="1"/>
  <c r="AS2626" i="1"/>
  <c r="AS2627" i="1"/>
  <c r="AS2628" i="1"/>
  <c r="AS2629" i="1"/>
  <c r="AS2630" i="1"/>
  <c r="AS2631" i="1"/>
  <c r="AS2632" i="1"/>
  <c r="AS2634" i="1"/>
  <c r="AS2633" i="1"/>
  <c r="AS2635" i="1"/>
  <c r="AS2636" i="1"/>
  <c r="AS2637" i="1"/>
  <c r="AS2638" i="1"/>
  <c r="AS2642" i="1"/>
  <c r="AS2641" i="1"/>
  <c r="AS2670" i="1"/>
  <c r="AS2669" i="1"/>
  <c r="AS2668" i="1"/>
  <c r="AS2681" i="1"/>
  <c r="AS2677" i="1"/>
  <c r="AS2696" i="1"/>
  <c r="AS2698" i="1"/>
  <c r="AS2697" i="1"/>
  <c r="AS2706" i="1"/>
  <c r="AS2707" i="1"/>
  <c r="AS2722" i="1"/>
  <c r="AS2726" i="1"/>
  <c r="AS2719" i="1"/>
  <c r="AS2728" i="1"/>
  <c r="AS2720" i="1"/>
  <c r="AS2721" i="1"/>
  <c r="AS2730" i="1"/>
  <c r="AS2717" i="1"/>
  <c r="AS2727" i="1"/>
  <c r="AS2712" i="1"/>
  <c r="AS2718" i="1"/>
  <c r="AS2731" i="1"/>
  <c r="AS2732" i="1"/>
  <c r="AS2711" i="1"/>
  <c r="AS2716" i="1"/>
  <c r="AS2713" i="1"/>
  <c r="AS2729" i="1"/>
  <c r="AS2725" i="1"/>
  <c r="AS2715" i="1"/>
  <c r="AS2724" i="1"/>
  <c r="AS2723" i="1"/>
  <c r="AS2714" i="1"/>
  <c r="AS2735" i="1"/>
  <c r="AS2739" i="1"/>
  <c r="AS2740" i="1"/>
  <c r="AS2737" i="1"/>
  <c r="AS2736" i="1"/>
  <c r="AS2738" i="1"/>
  <c r="AS2745" i="1"/>
  <c r="AS2748" i="1"/>
  <c r="AS2746" i="1"/>
  <c r="AS2747" i="1"/>
  <c r="AS2749" i="1"/>
  <c r="AS2750" i="1"/>
  <c r="AS2752" i="1"/>
  <c r="AS2751" i="1"/>
  <c r="AS2754" i="1"/>
  <c r="AS2762" i="1"/>
  <c r="AS2763" i="1"/>
  <c r="AS2764" i="1"/>
  <c r="AS2765" i="1"/>
  <c r="AS2827" i="1"/>
  <c r="AS2828" i="1"/>
  <c r="AS2829" i="1"/>
  <c r="AS2767" i="1"/>
  <c r="AS2777" i="1"/>
  <c r="AS2825" i="1"/>
  <c r="AS2809" i="1"/>
  <c r="AS2774" i="1"/>
  <c r="AS2782" i="1"/>
  <c r="AS2788" i="1"/>
  <c r="AS2775" i="1"/>
  <c r="AS2780" i="1"/>
  <c r="AS2792" i="1"/>
  <c r="AS2807" i="1"/>
  <c r="AS2783" i="1"/>
  <c r="AS2804" i="1"/>
  <c r="AS2818" i="1"/>
  <c r="AS2793" i="1"/>
  <c r="AS2791" i="1"/>
  <c r="AS2815" i="1"/>
  <c r="AS2787" i="1"/>
  <c r="AS2796" i="1"/>
  <c r="AS2803" i="1"/>
  <c r="AS2813" i="1"/>
  <c r="AS2769" i="1"/>
  <c r="AS2766" i="1"/>
  <c r="AS2776" i="1"/>
  <c r="AS2773" i="1"/>
  <c r="AS2770" i="1"/>
  <c r="AS2772" i="1"/>
  <c r="AS2786" i="1"/>
  <c r="AS2801" i="1"/>
  <c r="AS2800" i="1"/>
  <c r="AS2805" i="1"/>
  <c r="AS2806" i="1"/>
  <c r="AS2784" i="1"/>
  <c r="AS2781" i="1"/>
  <c r="AS2814" i="1"/>
  <c r="AS2794" i="1"/>
  <c r="AS2820" i="1"/>
  <c r="AS2826" i="1"/>
  <c r="AS2768" i="1"/>
  <c r="AS2823" i="1"/>
  <c r="AS2808" i="1"/>
  <c r="AS2789" i="1"/>
  <c r="AS2819" i="1"/>
  <c r="AS2785" i="1"/>
  <c r="AS2824" i="1"/>
  <c r="AS2795" i="1"/>
  <c r="AS2790" i="1"/>
  <c r="AS2817" i="1"/>
  <c r="AS2779" i="1"/>
  <c r="AS2816" i="1"/>
  <c r="AS2812" i="1"/>
  <c r="AS2799" i="1"/>
  <c r="AS2821" i="1"/>
  <c r="AS2822" i="1"/>
  <c r="AS2811" i="1"/>
  <c r="AS2778" i="1"/>
  <c r="AS2810" i="1"/>
  <c r="AS2771" i="1"/>
  <c r="AS2802" i="1"/>
  <c r="AS2798" i="1"/>
  <c r="AS2797" i="1"/>
  <c r="AS2832" i="1"/>
  <c r="AS2833" i="1"/>
  <c r="AS2831" i="1"/>
  <c r="AS2830" i="1"/>
  <c r="AS2835" i="1"/>
  <c r="AS2834" i="1"/>
  <c r="AS2836" i="1"/>
  <c r="AS2860" i="1"/>
  <c r="AS2861" i="1"/>
  <c r="AS2856" i="1"/>
  <c r="AS2857" i="1"/>
  <c r="AS2859" i="1"/>
  <c r="AS2854" i="1"/>
  <c r="AS2853" i="1"/>
  <c r="AS2855" i="1"/>
  <c r="AS2852" i="1"/>
  <c r="AS2851" i="1"/>
  <c r="AS2864" i="1"/>
  <c r="AS2863" i="1"/>
  <c r="AS2862" i="1"/>
  <c r="AS2858" i="1"/>
  <c r="AS2877" i="1"/>
  <c r="AS2872" i="1"/>
  <c r="AS2875" i="1"/>
  <c r="AS2878" i="1"/>
  <c r="AS2876" i="1"/>
  <c r="AS2873" i="1"/>
  <c r="AS2879" i="1"/>
  <c r="AS2874" i="1"/>
  <c r="AS2885" i="1"/>
  <c r="AS2887" i="1"/>
  <c r="AS2897" i="1"/>
  <c r="AS2891" i="1"/>
  <c r="AS2884" i="1"/>
  <c r="AS2908" i="1"/>
  <c r="AS2883" i="1"/>
  <c r="AS2899" i="1"/>
  <c r="AS2881" i="1"/>
  <c r="AS2893" i="1"/>
  <c r="AS2902" i="1"/>
  <c r="AS2906" i="1"/>
  <c r="AS2882" i="1"/>
  <c r="AS2896" i="1"/>
  <c r="AS2886" i="1"/>
  <c r="AS2909" i="1"/>
  <c r="AS2901" i="1"/>
  <c r="AS2880" i="1"/>
  <c r="AS2894" i="1"/>
  <c r="AS2895" i="1"/>
  <c r="AS2904" i="1"/>
  <c r="AS2892" i="1"/>
  <c r="AS2910" i="1"/>
  <c r="AS2907" i="1"/>
  <c r="AS2889" i="1"/>
  <c r="AS2903" i="1"/>
  <c r="AS2888" i="1"/>
  <c r="AS2905" i="1"/>
  <c r="AS2890" i="1"/>
  <c r="AS2900" i="1"/>
  <c r="AS2898" i="1"/>
  <c r="AS2911" i="1"/>
  <c r="AS2913" i="1"/>
  <c r="AS2912" i="1"/>
  <c r="AS2914" i="1"/>
  <c r="AS2915" i="1"/>
  <c r="AS2916" i="1"/>
  <c r="AS2928" i="1"/>
  <c r="AS2922" i="1"/>
  <c r="AS2926" i="1"/>
  <c r="AS2929" i="1"/>
  <c r="AS2918" i="1"/>
  <c r="AS2917" i="1"/>
  <c r="AS2920" i="1"/>
  <c r="AS2924" i="1"/>
  <c r="AS2921" i="1"/>
  <c r="AS2925" i="1"/>
  <c r="AS2923" i="1"/>
  <c r="AS2919" i="1"/>
  <c r="AS2927" i="1"/>
  <c r="AS2930" i="1"/>
  <c r="AS2943" i="1"/>
  <c r="AS2987" i="1"/>
  <c r="AS2994" i="1"/>
  <c r="AS2983" i="1"/>
  <c r="AS2992" i="1"/>
  <c r="AS2984" i="1"/>
  <c r="AS2991" i="1"/>
  <c r="AS2988" i="1"/>
  <c r="AS2990" i="1"/>
  <c r="AS2989" i="1"/>
  <c r="AS2995" i="1"/>
  <c r="AS2993" i="1"/>
  <c r="AS2985" i="1"/>
  <c r="AS2986" i="1"/>
  <c r="AS3006" i="1"/>
  <c r="AS3001" i="1"/>
  <c r="AS2999" i="1"/>
  <c r="AS3003" i="1"/>
  <c r="AS3002" i="1"/>
  <c r="AS3000" i="1"/>
  <c r="AS2997" i="1"/>
  <c r="AS2998" i="1"/>
  <c r="AS3004" i="1"/>
  <c r="AS3005" i="1"/>
  <c r="AS3011" i="1"/>
  <c r="AS3007" i="1"/>
  <c r="AS3010" i="1"/>
  <c r="AS3012" i="1"/>
  <c r="AS3009" i="1"/>
  <c r="AS3008" i="1"/>
  <c r="AS3013" i="1"/>
  <c r="AS1501" i="1"/>
  <c r="AS1511" i="1"/>
  <c r="AS259" i="1"/>
  <c r="AS1719" i="1"/>
  <c r="AS1571" i="1"/>
  <c r="AS1569" i="1"/>
  <c r="AS1572" i="1"/>
  <c r="AS1570" i="1"/>
  <c r="AS213" i="1"/>
  <c r="AS285" i="1"/>
  <c r="AS281" i="1"/>
  <c r="AS303" i="1"/>
  <c r="AS244" i="1"/>
  <c r="AS271" i="1"/>
  <c r="AS256" i="1"/>
  <c r="AS2272" i="1"/>
  <c r="AS2275" i="1"/>
  <c r="AS2255" i="1"/>
  <c r="AS1880" i="1"/>
  <c r="AS1873" i="1"/>
  <c r="AS1882" i="1"/>
  <c r="AS1862" i="1"/>
  <c r="AS1887" i="1"/>
  <c r="AS1885" i="1"/>
  <c r="AS1886" i="1"/>
  <c r="AS1884" i="1"/>
  <c r="AS1179" i="1"/>
  <c r="AS2184" i="1"/>
  <c r="AS2186" i="1"/>
  <c r="AS2179" i="1"/>
  <c r="AS2182" i="1"/>
  <c r="AS2181" i="1"/>
  <c r="AS2178" i="1"/>
  <c r="AS2129" i="1"/>
  <c r="AS2133" i="1"/>
  <c r="AS2141" i="1"/>
  <c r="AS2185" i="1"/>
  <c r="AS2139" i="1"/>
  <c r="AS2136" i="1"/>
  <c r="AS2183" i="1"/>
  <c r="AS2733" i="1"/>
  <c r="AS69" i="1"/>
  <c r="AS2234" i="1"/>
  <c r="AS793" i="1"/>
  <c r="AS791" i="1"/>
  <c r="AS792" i="1"/>
  <c r="AS328" i="1"/>
  <c r="AS314" i="1"/>
  <c r="AS315" i="1"/>
  <c r="AS316" i="1"/>
  <c r="AS2744" i="1"/>
  <c r="AS2743" i="1"/>
  <c r="AS2742" i="1"/>
  <c r="AS2741" i="1"/>
  <c r="AS330" i="1"/>
  <c r="AS329" i="1"/>
  <c r="AS312" i="1"/>
  <c r="AS313" i="1"/>
  <c r="AS5" i="1"/>
  <c r="AQ461" i="1"/>
  <c r="AR913" i="1" l="1"/>
  <c r="AR707" i="1"/>
  <c r="AR917" i="1"/>
  <c r="AR21" i="1"/>
  <c r="AR33" i="1"/>
  <c r="AR24" i="1"/>
  <c r="AR2535" i="1"/>
  <c r="AR2537" i="1"/>
  <c r="AR1060" i="1"/>
  <c r="AR1712" i="1"/>
  <c r="AR163" i="1"/>
  <c r="AR461" i="1"/>
  <c r="AR110" i="1"/>
  <c r="AR814" i="1"/>
  <c r="AR928" i="1"/>
  <c r="AR1438" i="1"/>
  <c r="AR1440" i="1"/>
  <c r="AR1538" i="1"/>
  <c r="AR1836" i="1"/>
  <c r="AR1891" i="1"/>
  <c r="AR2092" i="1"/>
  <c r="AR2392" i="1"/>
  <c r="AR2533" i="1"/>
  <c r="AR2714" i="1"/>
  <c r="AR2893" i="1"/>
  <c r="AR606" i="1"/>
  <c r="AR703" i="1"/>
  <c r="AR693" i="1"/>
  <c r="AR801" i="1"/>
  <c r="AR800" i="1"/>
  <c r="AR888" i="1"/>
  <c r="AR880" i="1"/>
  <c r="AR970" i="1"/>
  <c r="AR943" i="1"/>
  <c r="AR942" i="1"/>
  <c r="AR1356" i="1"/>
  <c r="AR1354" i="1"/>
  <c r="AR1605" i="1"/>
  <c r="AR1580" i="1"/>
  <c r="AR1588" i="1"/>
  <c r="AR1813" i="1"/>
  <c r="AR1838" i="1"/>
  <c r="AR1829" i="1"/>
  <c r="AR2093" i="1"/>
  <c r="AR2319" i="1"/>
  <c r="AR2326" i="1"/>
  <c r="AR2722" i="1"/>
  <c r="AR2803" i="1"/>
  <c r="AR2813" i="1"/>
  <c r="AR2834" i="1"/>
  <c r="AR2882" i="1"/>
  <c r="AR111" i="1"/>
  <c r="AR174" i="1"/>
  <c r="AR972" i="1"/>
  <c r="AR965" i="1"/>
  <c r="AR1560" i="1"/>
  <c r="AR1562" i="1"/>
  <c r="AR1073" i="1"/>
  <c r="AR1479" i="1"/>
  <c r="AR980" i="1"/>
  <c r="AR1617" i="1"/>
  <c r="AR1635" i="1"/>
  <c r="AR3001" i="1"/>
  <c r="AR2999" i="1"/>
  <c r="AR1374" i="1"/>
  <c r="AR495" i="1"/>
  <c r="AR2070" i="1"/>
  <c r="AR644" i="1"/>
  <c r="AR658" i="1"/>
  <c r="AR2476" i="1"/>
  <c r="AR1093" i="1"/>
  <c r="AR549" i="1"/>
  <c r="AR554" i="1"/>
  <c r="AR550" i="1"/>
  <c r="AR2224" i="1"/>
  <c r="AR963" i="1"/>
  <c r="AR1905" i="1"/>
  <c r="AR2450" i="1"/>
  <c r="AR2426" i="1"/>
  <c r="AR595" i="1"/>
  <c r="AR2989" i="1"/>
  <c r="AR126" i="1"/>
  <c r="AR117" i="1"/>
  <c r="AR831" i="1"/>
  <c r="AR1899" i="1"/>
  <c r="AR2408" i="1"/>
  <c r="AR2355" i="1"/>
  <c r="AR2830" i="1"/>
  <c r="AR2880" i="1"/>
  <c r="AR1948" i="1"/>
  <c r="AR1937" i="1"/>
  <c r="AR1990" i="1"/>
  <c r="AR797" i="1"/>
  <c r="AR892" i="1"/>
  <c r="AR1426" i="1"/>
  <c r="AR2215" i="1"/>
  <c r="AR2481" i="1"/>
  <c r="AR2681" i="1"/>
  <c r="AR2727" i="1"/>
  <c r="AR508" i="1"/>
  <c r="AR1660" i="1"/>
  <c r="AR2776" i="1"/>
  <c r="AR640" i="1"/>
  <c r="AR1364" i="1"/>
  <c r="AR2921" i="1"/>
  <c r="AR2482" i="1"/>
  <c r="AR2603" i="1"/>
  <c r="AR1352" i="1"/>
  <c r="AR194" i="1"/>
  <c r="AR186" i="1"/>
  <c r="AR162" i="1"/>
  <c r="AR706" i="1"/>
  <c r="AR681" i="1"/>
  <c r="AR711" i="1"/>
  <c r="AR749" i="1"/>
  <c r="AR2773" i="1"/>
  <c r="AR2794" i="1"/>
  <c r="AR924" i="1"/>
  <c r="AR1935" i="1"/>
  <c r="AR2344" i="1"/>
  <c r="AR1622" i="1"/>
  <c r="AR1862" i="1"/>
  <c r="AR1458" i="1"/>
  <c r="AR1464" i="1"/>
  <c r="AR2066" i="1"/>
  <c r="AR2068" i="1"/>
  <c r="AR2187" i="1"/>
  <c r="AR2633" i="1"/>
  <c r="AR2188" i="1"/>
  <c r="AR2191" i="1"/>
  <c r="AR2634" i="1"/>
  <c r="AR2189" i="1"/>
  <c r="AR2190" i="1"/>
  <c r="AR119" i="1"/>
  <c r="AR149" i="1"/>
  <c r="AR185" i="1"/>
  <c r="AR130" i="1"/>
  <c r="AR539" i="1"/>
  <c r="AR543" i="1"/>
  <c r="AR544" i="1"/>
  <c r="AR716" i="1"/>
  <c r="AR715" i="1"/>
  <c r="AR863" i="1"/>
  <c r="AR889" i="1"/>
  <c r="AR862" i="1"/>
  <c r="AR893" i="1"/>
  <c r="AR865" i="1"/>
  <c r="AR1027" i="1"/>
  <c r="AR1031" i="1"/>
  <c r="AR1034" i="1"/>
  <c r="AR1938" i="1"/>
  <c r="AR2037" i="1"/>
  <c r="AR2036" i="1"/>
  <c r="AR2039" i="1"/>
  <c r="AR2040" i="1"/>
  <c r="AR2041" i="1"/>
  <c r="AR2387" i="1"/>
  <c r="AR2767" i="1"/>
  <c r="AR2777" i="1"/>
  <c r="AR105" i="1"/>
  <c r="AR699" i="1"/>
  <c r="AR2342" i="1"/>
  <c r="AR1599" i="1"/>
  <c r="AR545" i="1"/>
  <c r="AR548" i="1"/>
  <c r="AR739" i="1"/>
  <c r="AR705" i="1"/>
  <c r="AR867" i="1"/>
  <c r="AR885" i="1"/>
  <c r="AR2783" i="1"/>
  <c r="AR2804" i="1"/>
  <c r="AR572" i="1"/>
  <c r="AR570" i="1"/>
  <c r="AR1652" i="1"/>
  <c r="AR1654" i="1"/>
  <c r="AR2334" i="1"/>
  <c r="AR2335" i="1"/>
  <c r="AR2825" i="1"/>
  <c r="AR1997" i="1"/>
  <c r="AR1998" i="1"/>
  <c r="AR2144" i="1"/>
  <c r="AR2153" i="1"/>
  <c r="AR2158" i="1"/>
  <c r="AR2829" i="1"/>
  <c r="AR575" i="1"/>
  <c r="AR1649" i="1"/>
  <c r="AR1650" i="1"/>
  <c r="AR2330" i="1"/>
  <c r="AR2332" i="1"/>
  <c r="AR2331" i="1"/>
  <c r="AR2824" i="1"/>
  <c r="AR904" i="1"/>
  <c r="AR1992" i="1"/>
  <c r="AR2184" i="1"/>
  <c r="AR2194" i="1"/>
  <c r="AR2193" i="1"/>
  <c r="AR2192" i="1"/>
  <c r="AR2827" i="1"/>
  <c r="AR2828" i="1"/>
  <c r="AR2323" i="1"/>
  <c r="AR2324" i="1"/>
  <c r="AR2325" i="1"/>
  <c r="AR1576" i="1"/>
  <c r="AR1563" i="1"/>
  <c r="AR2910" i="1"/>
  <c r="AR2907" i="1"/>
  <c r="AR954" i="1"/>
  <c r="AR920" i="1"/>
  <c r="AR1453" i="1"/>
  <c r="AR1616" i="1"/>
  <c r="AR2424" i="1"/>
  <c r="AR1284" i="1"/>
  <c r="AR916" i="1"/>
  <c r="AR1281" i="1"/>
  <c r="AR1325" i="1"/>
  <c r="AR1547" i="1"/>
  <c r="AR2220" i="1"/>
  <c r="AR1280" i="1"/>
  <c r="AR2346" i="1"/>
  <c r="AR1330" i="1"/>
  <c r="AR1902" i="1"/>
  <c r="AR2078" i="1"/>
  <c r="AR2417" i="1"/>
  <c r="AR2437" i="1"/>
  <c r="AR2560" i="1"/>
  <c r="AR2521" i="1"/>
  <c r="AR1327" i="1"/>
  <c r="AR2422" i="1"/>
  <c r="AR2340" i="1"/>
  <c r="AR1665" i="1"/>
  <c r="AR909" i="1"/>
  <c r="AR2638" i="1"/>
  <c r="AR2271" i="1"/>
  <c r="AR2082" i="1"/>
  <c r="AR2113" i="1"/>
  <c r="AR2636" i="1"/>
  <c r="AR2637" i="1"/>
  <c r="AR1768" i="1"/>
  <c r="AR1767" i="1"/>
  <c r="AR1769" i="1"/>
  <c r="AR1770" i="1"/>
  <c r="AR1771" i="1"/>
  <c r="AR2914" i="1"/>
  <c r="AR2915" i="1"/>
  <c r="AR2916" i="1"/>
  <c r="AR233" i="1"/>
  <c r="AR604" i="1"/>
  <c r="AR762" i="1"/>
  <c r="AR1384" i="1"/>
  <c r="AR1401" i="1"/>
  <c r="AR1627" i="1"/>
  <c r="AR2553" i="1"/>
  <c r="AR137" i="1"/>
  <c r="AR455" i="1"/>
  <c r="AR465" i="1"/>
  <c r="AR1035" i="1"/>
  <c r="AR2341" i="1"/>
  <c r="AR2770" i="1"/>
  <c r="AR2772" i="1"/>
  <c r="AR1757" i="1"/>
  <c r="AR299" i="1"/>
  <c r="AR292" i="1"/>
  <c r="AR2072" i="1"/>
  <c r="AR3007" i="1"/>
  <c r="AR212" i="1"/>
  <c r="AR58" i="1"/>
  <c r="AR59" i="1"/>
  <c r="AR32" i="1"/>
  <c r="AR48" i="1"/>
  <c r="AR52" i="1"/>
  <c r="AR308" i="1"/>
  <c r="AR302" i="1"/>
  <c r="AR307" i="1"/>
  <c r="AR301" i="1"/>
  <c r="AR289" i="1"/>
  <c r="AR300" i="1"/>
  <c r="AR770" i="1"/>
  <c r="AR778" i="1"/>
  <c r="AR779" i="1"/>
  <c r="AR1332" i="1"/>
  <c r="AR1329" i="1"/>
  <c r="AR1333" i="1"/>
  <c r="AR1657" i="1"/>
  <c r="AR1658" i="1"/>
  <c r="AR450" i="1"/>
  <c r="AR449" i="1"/>
  <c r="AR451" i="1"/>
  <c r="AR456" i="1"/>
  <c r="AR2630" i="1"/>
  <c r="AR2631" i="1"/>
  <c r="AR2632" i="1"/>
  <c r="AR3002" i="1"/>
  <c r="AR793" i="1"/>
  <c r="AR910" i="1"/>
  <c r="AR911" i="1"/>
  <c r="AR791" i="1"/>
  <c r="AR792" i="1"/>
  <c r="AR2488" i="1"/>
  <c r="AR2211" i="1"/>
  <c r="AR2210" i="1"/>
  <c r="AR2212" i="1"/>
  <c r="AR2201" i="1"/>
  <c r="AR2200" i="1"/>
  <c r="AR2204" i="1"/>
  <c r="AR2203" i="1"/>
  <c r="AR2195" i="1"/>
  <c r="AR2196" i="1"/>
  <c r="AR2208" i="1"/>
  <c r="AR2213" i="1"/>
  <c r="AR2248" i="1"/>
  <c r="AR2252" i="1"/>
  <c r="AR2256" i="1"/>
  <c r="AR2262" i="1"/>
  <c r="AR2197" i="1"/>
  <c r="AR2167" i="1"/>
  <c r="AR2169" i="1"/>
  <c r="AR1168" i="1"/>
  <c r="AR1174" i="1"/>
  <c r="AR1175" i="1"/>
  <c r="AR1161" i="1"/>
  <c r="AR153" i="1"/>
  <c r="AR1664" i="1"/>
  <c r="AR1678" i="1"/>
  <c r="AR1183" i="1"/>
  <c r="AR796" i="1"/>
  <c r="AR2903" i="1"/>
  <c r="AR297" i="1"/>
  <c r="AR2439" i="1"/>
  <c r="AR2438" i="1"/>
  <c r="AR1317" i="1"/>
  <c r="AR2522" i="1"/>
  <c r="AR1141" i="1"/>
  <c r="AR1144" i="1"/>
  <c r="AR1149" i="1"/>
  <c r="AR1142" i="1"/>
  <c r="AR1145" i="1"/>
  <c r="AR1146" i="1"/>
  <c r="AR2206" i="1"/>
  <c r="AR2222" i="1"/>
  <c r="AR2386" i="1"/>
  <c r="AR2460" i="1"/>
  <c r="AR2414" i="1"/>
  <c r="AR2432" i="1"/>
  <c r="AR2458" i="1"/>
  <c r="AR2461" i="1"/>
  <c r="AR2223" i="1"/>
  <c r="AR2416" i="1"/>
  <c r="AR2433" i="1"/>
  <c r="AR2349" i="1"/>
  <c r="AR2492" i="1"/>
  <c r="AR2832" i="1"/>
  <c r="AR2833" i="1"/>
  <c r="AR2831" i="1"/>
  <c r="AR2470" i="1"/>
  <c r="AR676" i="1"/>
  <c r="AR2735" i="1"/>
  <c r="AR2738" i="1"/>
  <c r="AR2922" i="1"/>
  <c r="AR2926" i="1"/>
  <c r="AR241" i="1"/>
  <c r="AR272" i="1"/>
  <c r="AR1510" i="1"/>
  <c r="AR1912" i="1"/>
  <c r="AR1969" i="1"/>
  <c r="AR2896" i="1"/>
  <c r="AR2906" i="1"/>
  <c r="AR1906" i="1"/>
  <c r="AR2225" i="1"/>
  <c r="AR2434" i="1"/>
  <c r="AR66" i="1"/>
  <c r="AR1104" i="1"/>
  <c r="AR2389" i="1"/>
  <c r="AR630" i="1"/>
  <c r="AR2889" i="1"/>
  <c r="AR2581" i="1"/>
  <c r="AR566" i="1"/>
  <c r="AR565" i="1"/>
  <c r="AR567" i="1"/>
  <c r="AR2471" i="1"/>
  <c r="AR512" i="1"/>
  <c r="AR2925" i="1"/>
  <c r="AR1380" i="1"/>
  <c r="AR1376" i="1"/>
  <c r="AR107" i="1"/>
  <c r="AR1037" i="1"/>
  <c r="AR1041" i="1"/>
  <c r="AR2367" i="1"/>
  <c r="AR1561" i="1"/>
  <c r="AR94" i="1"/>
  <c r="AR675" i="1"/>
  <c r="AR926" i="1"/>
  <c r="AR1514" i="1"/>
  <c r="AR1756" i="1"/>
  <c r="AR1876" i="1"/>
  <c r="AR2354" i="1"/>
  <c r="AR2406" i="1"/>
  <c r="AR2836" i="1"/>
  <c r="AR552" i="1"/>
  <c r="AR555" i="1"/>
  <c r="AR878" i="1"/>
  <c r="AR887" i="1"/>
  <c r="AR1870" i="1"/>
  <c r="AR1874" i="1"/>
  <c r="AR1306" i="1"/>
  <c r="AR1323" i="1"/>
  <c r="AR1367" i="1"/>
  <c r="AR2444" i="1"/>
  <c r="AR2394" i="1"/>
  <c r="AR2552" i="1"/>
  <c r="AR2559" i="1"/>
  <c r="AR1396" i="1"/>
  <c r="AR1395" i="1"/>
  <c r="AR2396" i="1"/>
  <c r="AR1363" i="1"/>
  <c r="AR1806" i="1"/>
  <c r="AR1735" i="1"/>
  <c r="AR1877" i="1"/>
  <c r="AR2043" i="1"/>
  <c r="AR1322" i="1"/>
  <c r="AR1321" i="1"/>
  <c r="AR721" i="1"/>
  <c r="AR1856" i="1"/>
  <c r="AR1644" i="1"/>
  <c r="AR1651" i="1"/>
  <c r="AR1666" i="1"/>
  <c r="AR1667" i="1"/>
  <c r="AR2741" i="1"/>
  <c r="AR68" i="1"/>
  <c r="AR67" i="1"/>
  <c r="AR1300" i="1"/>
  <c r="AR134" i="1"/>
  <c r="AR198" i="1"/>
  <c r="AR546" i="1"/>
  <c r="AR541" i="1"/>
  <c r="AR683" i="1"/>
  <c r="AR722" i="1"/>
  <c r="AR1908" i="1"/>
  <c r="AR2374" i="1"/>
  <c r="AR685" i="1"/>
  <c r="AR2362" i="1"/>
  <c r="AR2554" i="1"/>
  <c r="AR184" i="1"/>
  <c r="AR189" i="1"/>
  <c r="AR179" i="1"/>
  <c r="AR468" i="1"/>
  <c r="AR470" i="1"/>
  <c r="AR475" i="1"/>
  <c r="AR728" i="1"/>
  <c r="AR694" i="1"/>
  <c r="AR2034" i="1"/>
  <c r="AR2033" i="1"/>
  <c r="AR2035" i="1"/>
  <c r="AR1032" i="1"/>
  <c r="AR1026" i="1"/>
  <c r="AR1043" i="1"/>
  <c r="AR1551" i="1"/>
  <c r="AR1536" i="1"/>
  <c r="AR1849" i="1"/>
  <c r="AR1847" i="1"/>
  <c r="AR553" i="1"/>
  <c r="AR2400" i="1"/>
  <c r="AR2427" i="1"/>
  <c r="AR2551" i="1"/>
  <c r="AR2556" i="1"/>
  <c r="AR218" i="1"/>
  <c r="AR469" i="1"/>
  <c r="AR1365" i="1"/>
  <c r="AR1414" i="1"/>
  <c r="AR2448" i="1"/>
  <c r="AR2612" i="1"/>
  <c r="AR2728" i="1"/>
  <c r="AR2987" i="1"/>
  <c r="AR598" i="1"/>
  <c r="AR592" i="1"/>
  <c r="AR881" i="1"/>
  <c r="AR868" i="1"/>
  <c r="AR1042" i="1"/>
  <c r="AR1044" i="1"/>
  <c r="AR1047" i="1"/>
  <c r="AR1369" i="1"/>
  <c r="AR1530" i="1"/>
  <c r="AR1559" i="1"/>
  <c r="AR1534" i="1"/>
  <c r="AR2712" i="1"/>
  <c r="AR2718" i="1"/>
  <c r="AR64" i="1"/>
  <c r="AR100" i="1"/>
  <c r="AR108" i="1"/>
  <c r="AR2855" i="1"/>
  <c r="AR2853" i="1"/>
  <c r="AR890" i="1"/>
  <c r="AR879" i="1"/>
  <c r="AR1030" i="1"/>
  <c r="AR1028" i="1"/>
  <c r="AR1185" i="1"/>
  <c r="AR1186" i="1"/>
  <c r="AR1355" i="1"/>
  <c r="AR1359" i="1"/>
  <c r="AR1526" i="1"/>
  <c r="AR1550" i="1"/>
  <c r="AR1837" i="1"/>
  <c r="AR1850" i="1"/>
  <c r="AR2348" i="1"/>
  <c r="AR2532" i="1"/>
  <c r="AR2360" i="1"/>
  <c r="AR726" i="1"/>
  <c r="AR746" i="1"/>
  <c r="AR1361" i="1"/>
  <c r="AR556" i="1"/>
  <c r="AR2443" i="1"/>
  <c r="AR2626" i="1"/>
  <c r="AR2627" i="1"/>
  <c r="AR97" i="1"/>
  <c r="AR118" i="1"/>
  <c r="AR209" i="1"/>
  <c r="AR2365" i="1"/>
  <c r="AR2385" i="1"/>
  <c r="AR2737" i="1"/>
  <c r="AR102" i="1"/>
  <c r="AR116" i="1"/>
  <c r="AR1305" i="1"/>
  <c r="AR1299" i="1"/>
  <c r="AR1933" i="1"/>
  <c r="AR1970" i="1"/>
  <c r="AR2004" i="1"/>
  <c r="AR2745" i="1"/>
  <c r="AR1524" i="1"/>
  <c r="AR1521" i="1"/>
  <c r="AR1532" i="1"/>
  <c r="AR1541" i="1"/>
  <c r="AR1830" i="1"/>
  <c r="AR1828" i="1"/>
  <c r="AR2353" i="1"/>
  <c r="AR2540" i="1"/>
  <c r="AR2523" i="1"/>
  <c r="AR2544" i="1"/>
  <c r="AR65" i="1"/>
  <c r="AR164" i="1"/>
  <c r="AR154" i="1"/>
  <c r="AR197" i="1"/>
  <c r="AR474" i="1"/>
  <c r="AR476" i="1"/>
  <c r="AR490" i="1"/>
  <c r="AR677" i="1"/>
  <c r="AR679" i="1"/>
  <c r="AR689" i="1"/>
  <c r="AR798" i="1"/>
  <c r="AR799" i="1"/>
  <c r="AR2410" i="1"/>
  <c r="AR2430" i="1"/>
  <c r="AR219" i="1"/>
  <c r="AR225" i="1"/>
  <c r="AR261" i="1"/>
  <c r="AR735" i="1"/>
  <c r="AR700" i="1"/>
  <c r="AR696" i="1"/>
  <c r="AR1566" i="1"/>
  <c r="AR1597" i="1"/>
  <c r="AR1887" i="1"/>
  <c r="AR1885" i="1"/>
  <c r="AR717" i="1"/>
  <c r="AR741" i="1"/>
  <c r="AR691" i="1"/>
  <c r="AR1121" i="1"/>
  <c r="AR1382" i="1"/>
  <c r="AR1377" i="1"/>
  <c r="AR1357" i="1"/>
  <c r="AR1598" i="1"/>
  <c r="AR1556" i="1"/>
  <c r="AR1848" i="1"/>
  <c r="AR1857" i="1"/>
  <c r="AR1546" i="1"/>
  <c r="AR210" i="1"/>
  <c r="AR195" i="1"/>
  <c r="AR479" i="1"/>
  <c r="AR489" i="1"/>
  <c r="AR498" i="1"/>
  <c r="AR695" i="1"/>
  <c r="AR680" i="1"/>
  <c r="AR712" i="1"/>
  <c r="AR1036" i="1"/>
  <c r="AR1045" i="1"/>
  <c r="AR1362" i="1"/>
  <c r="AR1378" i="1"/>
  <c r="AR1386" i="1"/>
  <c r="AR2388" i="1"/>
  <c r="AR2436" i="1"/>
  <c r="AR2788" i="1"/>
  <c r="AR744" i="1"/>
  <c r="AR736" i="1"/>
  <c r="AR1623" i="1"/>
  <c r="AR1602" i="1"/>
  <c r="AR1886" i="1"/>
  <c r="AR1884" i="1"/>
  <c r="AR710" i="1"/>
  <c r="AR743" i="1"/>
  <c r="AR1122" i="1"/>
  <c r="AR1370" i="1"/>
  <c r="AR1567" i="1"/>
  <c r="AR1548" i="1"/>
  <c r="AR1842" i="1"/>
  <c r="AR1872" i="1"/>
  <c r="AR2457" i="1"/>
  <c r="AR193" i="1"/>
  <c r="AR217" i="1"/>
  <c r="AR288" i="1"/>
  <c r="AR211" i="1"/>
  <c r="AR286" i="1"/>
  <c r="AR270" i="1"/>
  <c r="AR1589" i="1"/>
  <c r="AR1596" i="1"/>
  <c r="AR1620" i="1"/>
  <c r="AR1624" i="1"/>
  <c r="AR1636" i="1"/>
  <c r="AR1630" i="1"/>
  <c r="AR1614" i="1"/>
  <c r="AR1608" i="1"/>
  <c r="AR206" i="1"/>
  <c r="AR242" i="1"/>
  <c r="AR871" i="1"/>
  <c r="AR875" i="1"/>
  <c r="AR1552" i="1"/>
  <c r="AR1586" i="1"/>
  <c r="AR2379" i="1"/>
  <c r="AR2725" i="1"/>
  <c r="AR2782" i="1"/>
  <c r="AR472" i="1"/>
  <c r="AR480" i="1"/>
  <c r="AR1465" i="1"/>
  <c r="AR1461" i="1"/>
  <c r="AR1557" i="1"/>
  <c r="AR1594" i="1"/>
  <c r="AR2137" i="1"/>
  <c r="AR2134" i="1"/>
  <c r="AR2984" i="1"/>
  <c r="AR2991" i="1"/>
  <c r="AR1973" i="1"/>
  <c r="AR1989" i="1"/>
  <c r="AR2463" i="1"/>
  <c r="AR2447" i="1"/>
  <c r="AR1391" i="1"/>
  <c r="AR1372" i="1"/>
  <c r="AR319" i="1"/>
  <c r="AR320" i="1"/>
  <c r="AR326" i="1"/>
  <c r="AR321" i="1"/>
  <c r="AR1861" i="1"/>
  <c r="AR1854" i="1"/>
  <c r="AR3000" i="1"/>
  <c r="AR559" i="1"/>
  <c r="AR557" i="1"/>
  <c r="AR562" i="1"/>
  <c r="AR2456" i="1"/>
  <c r="AR729" i="1"/>
  <c r="AR742" i="1"/>
  <c r="AR753" i="1"/>
  <c r="AR882" i="1"/>
  <c r="AR895" i="1"/>
  <c r="AR983" i="1"/>
  <c r="AR1379" i="1"/>
  <c r="AR1366" i="1"/>
  <c r="AR1604" i="1"/>
  <c r="AR1613" i="1"/>
  <c r="AR2015" i="1"/>
  <c r="AR2016" i="1"/>
  <c r="AR2807" i="1"/>
  <c r="AR497" i="1"/>
  <c r="AR502" i="1"/>
  <c r="AR1467" i="1"/>
  <c r="AR1463" i="1"/>
  <c r="AR1632" i="1"/>
  <c r="AR1631" i="1"/>
  <c r="AR1578" i="1"/>
  <c r="AR1595" i="1"/>
  <c r="AR1603" i="1"/>
  <c r="AR2138" i="1"/>
  <c r="AR2988" i="1"/>
  <c r="AR2990" i="1"/>
  <c r="AR2139" i="1"/>
  <c r="AR2136" i="1"/>
  <c r="AR1403" i="1"/>
  <c r="AR1402" i="1"/>
  <c r="AR1460" i="1"/>
  <c r="AR1468" i="1"/>
  <c r="AR1981" i="1"/>
  <c r="AR1988" i="1"/>
  <c r="AR2469" i="1"/>
  <c r="AR2440" i="1"/>
  <c r="AR2464" i="1"/>
  <c r="AR1375" i="1"/>
  <c r="AR1371" i="1"/>
  <c r="AR1444" i="1"/>
  <c r="AR1445" i="1"/>
  <c r="AR2142" i="1"/>
  <c r="AR2145" i="1"/>
  <c r="AR2143" i="1"/>
  <c r="AR900" i="1"/>
  <c r="AR902" i="1"/>
  <c r="AR903" i="1"/>
  <c r="AR1469" i="1"/>
  <c r="AR1470" i="1"/>
  <c r="AR1618" i="1"/>
  <c r="AR1633" i="1"/>
  <c r="AR1634" i="1"/>
  <c r="AR853" i="1"/>
  <c r="AR847" i="1"/>
  <c r="AR848" i="1"/>
  <c r="AR1385" i="1"/>
  <c r="AR1389" i="1"/>
  <c r="AR1390" i="1"/>
  <c r="AR277" i="1"/>
  <c r="AR278" i="1"/>
  <c r="AR275" i="1"/>
  <c r="AR276" i="1"/>
  <c r="AR294" i="1"/>
  <c r="AR2147" i="1"/>
  <c r="AR2146" i="1"/>
  <c r="AR2148" i="1"/>
  <c r="AR2149" i="1"/>
  <c r="AR1638" i="1"/>
  <c r="AR1640" i="1"/>
  <c r="AR1639" i="1"/>
  <c r="AR2820" i="1"/>
  <c r="AR2826" i="1"/>
  <c r="AR571" i="1"/>
  <c r="AR574" i="1"/>
  <c r="AR573" i="1"/>
  <c r="AR849" i="1"/>
  <c r="AR854" i="1"/>
  <c r="AR852" i="1"/>
  <c r="AR850" i="1"/>
  <c r="AR851" i="1"/>
  <c r="AR2161" i="1"/>
  <c r="AR2159" i="1"/>
  <c r="AR2162" i="1"/>
  <c r="AR121" i="1"/>
  <c r="AR150" i="1"/>
  <c r="AR204" i="1"/>
  <c r="AR1533" i="1"/>
  <c r="AR1549" i="1"/>
  <c r="AR1593" i="1"/>
  <c r="AR1950" i="1"/>
  <c r="AR1976" i="1"/>
  <c r="AR2003" i="1"/>
  <c r="AR1958" i="1"/>
  <c r="AR1983" i="1"/>
  <c r="AR2007" i="1"/>
  <c r="AR135" i="1"/>
  <c r="AR183" i="1"/>
  <c r="AR220" i="1"/>
  <c r="AR267" i="1"/>
  <c r="AR2859" i="1"/>
  <c r="AR2857" i="1"/>
  <c r="AR2856" i="1"/>
  <c r="AR602" i="1"/>
  <c r="AR724" i="1"/>
  <c r="AR709" i="1"/>
  <c r="AR936" i="1"/>
  <c r="AR959" i="1"/>
  <c r="AR989" i="1"/>
  <c r="AR1003" i="1"/>
  <c r="AR1545" i="1"/>
  <c r="AR1558" i="1"/>
  <c r="AR1843" i="1"/>
  <c r="AR2445" i="1"/>
  <c r="AR2390" i="1"/>
  <c r="AR2792" i="1"/>
  <c r="AR255" i="1"/>
  <c r="AR262" i="1"/>
  <c r="AR196" i="1"/>
  <c r="AR227" i="1"/>
  <c r="AR730" i="1"/>
  <c r="AR745" i="1"/>
  <c r="AR759" i="1"/>
  <c r="AR802" i="1"/>
  <c r="AR803" i="1"/>
  <c r="AR896" i="1"/>
  <c r="AR901" i="1"/>
  <c r="AR1102" i="1"/>
  <c r="AR1105" i="1"/>
  <c r="AR1477" i="1"/>
  <c r="AR1466" i="1"/>
  <c r="AR1555" i="1"/>
  <c r="AR1612" i="1"/>
  <c r="AR1629" i="1"/>
  <c r="AR1648" i="1"/>
  <c r="AR1866" i="1"/>
  <c r="AR1879" i="1"/>
  <c r="AR1881" i="1"/>
  <c r="AR1965" i="1"/>
  <c r="AR1972" i="1"/>
  <c r="AR2995" i="1"/>
  <c r="AR2993" i="1"/>
  <c r="AR1984" i="1"/>
  <c r="AR240" i="1"/>
  <c r="AR1097" i="1"/>
  <c r="AR2071" i="1"/>
  <c r="AR2172" i="1"/>
  <c r="AR1099" i="1"/>
  <c r="AR1101" i="1"/>
  <c r="AR287" i="1"/>
  <c r="AR293" i="1"/>
  <c r="AR290" i="1"/>
  <c r="AR306" i="1"/>
  <c r="AR518" i="1"/>
  <c r="AR520" i="1"/>
  <c r="AR1388" i="1"/>
  <c r="AR1393" i="1"/>
  <c r="AR1394" i="1"/>
  <c r="AR1655" i="1"/>
  <c r="AR1646" i="1"/>
  <c r="AR1647" i="1"/>
  <c r="AR243" i="1"/>
  <c r="AR291" i="1"/>
  <c r="AR265" i="1"/>
  <c r="AR295" i="1"/>
  <c r="AR507" i="1"/>
  <c r="AR514" i="1"/>
  <c r="AR1204" i="1"/>
  <c r="AR1206" i="1"/>
  <c r="AR1205" i="1"/>
  <c r="AR869" i="1"/>
  <c r="AR462" i="1"/>
  <c r="AR478" i="1"/>
  <c r="AR505" i="1"/>
  <c r="AR1310" i="1"/>
  <c r="AR1316" i="1"/>
  <c r="AR1094" i="1"/>
  <c r="AR607" i="1"/>
  <c r="AR2557" i="1"/>
  <c r="AR2550" i="1"/>
  <c r="AR587" i="1"/>
  <c r="AR657" i="1"/>
  <c r="AR2887" i="1"/>
  <c r="AR594" i="1"/>
  <c r="AR2514" i="1"/>
  <c r="AR2515" i="1"/>
  <c r="AR1868" i="1"/>
  <c r="AR1867" i="1"/>
  <c r="AR2516" i="1"/>
  <c r="AR1516" i="1"/>
  <c r="AR945" i="1"/>
  <c r="AR967" i="1"/>
  <c r="AR1189" i="1"/>
  <c r="AR1188" i="1"/>
  <c r="AR2739" i="1"/>
  <c r="AR2736" i="1"/>
  <c r="AR1733" i="1"/>
  <c r="AR611" i="1"/>
  <c r="AR2891" i="1"/>
  <c r="AR2381" i="1"/>
  <c r="AR2475" i="1"/>
  <c r="AR2478" i="1"/>
  <c r="AR122" i="1"/>
  <c r="AR1873" i="1"/>
  <c r="AR725" i="1"/>
  <c r="AR1309" i="1"/>
  <c r="AR1762" i="1"/>
  <c r="AR503" i="1"/>
  <c r="AR615" i="1"/>
  <c r="AR2885" i="1"/>
  <c r="AR2451" i="1"/>
  <c r="AR684" i="1"/>
  <c r="AR946" i="1"/>
  <c r="AR1840" i="1"/>
  <c r="AR2467" i="1"/>
  <c r="AR191" i="1"/>
  <c r="AR866" i="1"/>
  <c r="AR941" i="1"/>
  <c r="AR720" i="1"/>
  <c r="AR2452" i="1"/>
  <c r="AR1702" i="1"/>
  <c r="AR484" i="1"/>
  <c r="AR485" i="1"/>
  <c r="AR467" i="1"/>
  <c r="AR473" i="1"/>
  <c r="AR2371" i="1"/>
  <c r="AR2543" i="1"/>
  <c r="AR2546" i="1"/>
  <c r="AR1297" i="1"/>
  <c r="AR599" i="1"/>
  <c r="AR2218" i="1"/>
  <c r="AR2217" i="1"/>
  <c r="AR2395" i="1"/>
  <c r="AR2401" i="1"/>
  <c r="AR1703" i="1"/>
  <c r="AR501" i="1"/>
  <c r="AR491" i="1"/>
  <c r="AR1312" i="1"/>
  <c r="AR1180" i="1"/>
  <c r="AR481" i="1"/>
  <c r="AR482" i="1"/>
  <c r="AR1303" i="1"/>
  <c r="AR1755" i="1"/>
  <c r="AR1296" i="1"/>
  <c r="AR601" i="1"/>
  <c r="AR235" i="1"/>
  <c r="AR170" i="1"/>
  <c r="AR268" i="1"/>
  <c r="AR702" i="1"/>
  <c r="AR499" i="1"/>
  <c r="AR500" i="1"/>
  <c r="AR519" i="1"/>
  <c r="AR517" i="1"/>
  <c r="AR2897" i="1"/>
  <c r="AR1437" i="1"/>
  <c r="AR2472" i="1"/>
  <c r="AR761" i="1"/>
  <c r="AR767" i="1"/>
  <c r="AR2912" i="1"/>
  <c r="AR1663" i="1"/>
  <c r="AR447" i="1"/>
  <c r="AR446" i="1"/>
  <c r="AR1764" i="1"/>
  <c r="AR1137" i="1"/>
  <c r="AR42" i="1"/>
  <c r="AR93" i="1"/>
  <c r="AR608" i="1"/>
  <c r="AR1138" i="1"/>
  <c r="AR1139" i="1"/>
  <c r="AR1275" i="1"/>
  <c r="AR201" i="1"/>
  <c r="AR2477" i="1"/>
  <c r="AR2280" i="1"/>
  <c r="AR2074" i="1"/>
  <c r="AR257" i="1"/>
  <c r="AR448" i="1"/>
  <c r="AR222" i="1"/>
  <c r="AR2073" i="1"/>
  <c r="AR1331" i="1"/>
  <c r="AR1328" i="1"/>
  <c r="AR1826" i="1"/>
  <c r="AR2038" i="1"/>
  <c r="AR2454" i="1"/>
  <c r="AR2913" i="1"/>
  <c r="AR2923" i="1"/>
  <c r="AR2075" i="1"/>
  <c r="AR1208" i="1"/>
  <c r="AR2024" i="1"/>
  <c r="AR2025" i="1"/>
  <c r="AR2022" i="1"/>
  <c r="AR1341" i="1"/>
  <c r="AR1342" i="1"/>
  <c r="AR1346" i="1"/>
  <c r="AR1348" i="1"/>
  <c r="AR1349" i="1"/>
  <c r="AR2019" i="1"/>
  <c r="AR2020" i="1"/>
  <c r="AR371" i="1"/>
  <c r="AR653" i="1"/>
  <c r="AR649" i="1"/>
  <c r="AR651" i="1"/>
  <c r="AR2609" i="1"/>
  <c r="AR956" i="1"/>
  <c r="AR984" i="1"/>
  <c r="AR2112" i="1"/>
  <c r="AR2860" i="1"/>
  <c r="AR2861" i="1"/>
  <c r="AR2791" i="1"/>
  <c r="AR2797" i="1"/>
  <c r="AR1098" i="1"/>
  <c r="AR223" i="1"/>
  <c r="AR504" i="1"/>
  <c r="AR1119" i="1"/>
  <c r="AR1373" i="1"/>
  <c r="AR1400" i="1"/>
  <c r="AR1610" i="1"/>
  <c r="AR2090" i="1"/>
  <c r="AR2320" i="1"/>
  <c r="AR2473" i="1"/>
  <c r="AR2723" i="1"/>
  <c r="AR2997" i="1"/>
  <c r="AR1853" i="1"/>
  <c r="AR1871" i="1"/>
  <c r="AR2487" i="1"/>
  <c r="AR274" i="1"/>
  <c r="AR577" i="1"/>
  <c r="AR1392" i="1"/>
  <c r="AR1381" i="1"/>
  <c r="AR2321" i="1"/>
  <c r="AR245" i="1"/>
  <c r="AR332" i="1"/>
  <c r="AR758" i="1"/>
  <c r="AR1383" i="1"/>
  <c r="AR558" i="1"/>
  <c r="AR2617" i="1"/>
  <c r="AR2622" i="1"/>
  <c r="AR2619" i="1"/>
  <c r="AR2624" i="1"/>
  <c r="AR2620" i="1"/>
  <c r="AR2625" i="1"/>
  <c r="AR2042" i="1"/>
  <c r="AR2279" i="1"/>
  <c r="AR2281" i="1"/>
  <c r="AR1209" i="1"/>
  <c r="AR2232" i="1"/>
  <c r="AR2165" i="1"/>
  <c r="AR2168" i="1"/>
  <c r="AR2677" i="1"/>
  <c r="AR2021" i="1"/>
  <c r="AR1758" i="1"/>
  <c r="AR918" i="1"/>
  <c r="AR937" i="1"/>
  <c r="AR1454" i="1"/>
  <c r="AR1642" i="1"/>
  <c r="AR1653" i="1"/>
  <c r="AR1760" i="1"/>
  <c r="AR1761" i="1"/>
  <c r="AR1956" i="1"/>
  <c r="AR2006" i="1"/>
  <c r="AR2398" i="1"/>
  <c r="AR830" i="1"/>
  <c r="AR1351" i="1"/>
  <c r="AR1353" i="1"/>
  <c r="AR1350" i="1"/>
  <c r="AR1412" i="1"/>
  <c r="AR1411" i="1"/>
  <c r="AR1409" i="1"/>
  <c r="AR1408" i="1"/>
  <c r="AR1893" i="1"/>
  <c r="AR2278" i="1"/>
  <c r="AR2719" i="1"/>
  <c r="AR2720" i="1"/>
  <c r="AR1058" i="1"/>
  <c r="AR2333" i="1"/>
  <c r="AR2483" i="1"/>
  <c r="AR2393" i="1"/>
  <c r="AR2415" i="1"/>
  <c r="AR915" i="1"/>
  <c r="AR914" i="1"/>
  <c r="AR2886" i="1"/>
  <c r="AR547" i="1"/>
  <c r="AR542" i="1"/>
  <c r="AR540" i="1"/>
  <c r="AR2030" i="1"/>
  <c r="AR2031" i="1"/>
  <c r="AR2032" i="1"/>
  <c r="AR2029" i="1"/>
  <c r="AR155" i="1"/>
  <c r="AR686" i="1"/>
  <c r="AR1018" i="1"/>
  <c r="AR1020" i="1"/>
  <c r="AR1022" i="1"/>
  <c r="AR2765" i="1"/>
  <c r="AR2905" i="1"/>
  <c r="AR935" i="1"/>
  <c r="AR1292" i="1"/>
  <c r="AR1662" i="1"/>
  <c r="AR1759" i="1"/>
  <c r="AR2383" i="1"/>
  <c r="AR1718" i="1"/>
  <c r="AR818" i="1"/>
  <c r="AR138" i="1"/>
  <c r="AR1962" i="1"/>
  <c r="AR2011" i="1"/>
  <c r="AR1955" i="1"/>
  <c r="AR1967" i="1"/>
  <c r="AR2001" i="1"/>
  <c r="AR2750" i="1"/>
  <c r="AR127" i="1"/>
  <c r="AR133" i="1"/>
  <c r="AR690" i="1"/>
  <c r="AR884" i="1"/>
  <c r="AR883" i="1"/>
  <c r="AR1201" i="1"/>
  <c r="AR1513" i="1"/>
  <c r="AR1518" i="1"/>
  <c r="AR1537" i="1"/>
  <c r="AR1540" i="1"/>
  <c r="AR1707" i="1"/>
  <c r="AR1835" i="1"/>
  <c r="AR1841" i="1"/>
  <c r="AR1936" i="1"/>
  <c r="AR1951" i="1"/>
  <c r="AR1987" i="1"/>
  <c r="AR1942" i="1"/>
  <c r="AR1959" i="1"/>
  <c r="AR1944" i="1"/>
  <c r="AR1934" i="1"/>
  <c r="AR2713" i="1"/>
  <c r="AR921" i="1"/>
  <c r="AR406" i="1"/>
  <c r="AR1869" i="1"/>
  <c r="AR1875" i="1"/>
  <c r="AR2614" i="1"/>
  <c r="AR2615" i="1"/>
  <c r="AR2613" i="1"/>
  <c r="AR1710" i="1"/>
  <c r="AR1723" i="1"/>
  <c r="AR2000" i="1"/>
  <c r="AR843" i="1"/>
  <c r="AR86" i="1"/>
  <c r="AR205" i="1"/>
  <c r="AR169" i="1"/>
  <c r="AR228" i="1"/>
  <c r="AR589" i="1"/>
  <c r="AR588" i="1"/>
  <c r="AR768" i="1"/>
  <c r="AR748" i="1"/>
  <c r="AR952" i="1"/>
  <c r="AR998" i="1"/>
  <c r="AR976" i="1"/>
  <c r="AR975" i="1"/>
  <c r="AR973" i="1"/>
  <c r="AR1615" i="1"/>
  <c r="AR1581" i="1"/>
  <c r="AR1713" i="1"/>
  <c r="AR1717" i="1"/>
  <c r="AR1716" i="1"/>
  <c r="AR1714" i="1"/>
  <c r="AR1851" i="1"/>
  <c r="AR1844" i="1"/>
  <c r="AR1839" i="1"/>
  <c r="AR1964" i="1"/>
  <c r="AR1971" i="1"/>
  <c r="AR1975" i="1"/>
  <c r="AR2005" i="1"/>
  <c r="AR1945" i="1"/>
  <c r="AR1953" i="1"/>
  <c r="AR1963" i="1"/>
  <c r="AR1979" i="1"/>
  <c r="AR1960" i="1"/>
  <c r="AR1954" i="1"/>
  <c r="AR1985" i="1"/>
  <c r="AR1993" i="1"/>
  <c r="AR1980" i="1"/>
  <c r="AR1957" i="1"/>
  <c r="AR1947" i="1"/>
  <c r="AR1939" i="1"/>
  <c r="AR2322" i="1"/>
  <c r="AR159" i="1"/>
  <c r="AR143" i="1"/>
  <c r="AR165" i="1"/>
  <c r="AR2779" i="1"/>
  <c r="AR2778" i="1"/>
  <c r="AR922" i="1"/>
  <c r="AR1901" i="1"/>
  <c r="AR1995" i="1"/>
  <c r="AR2013" i="1"/>
  <c r="AR232" i="1"/>
  <c r="AR248" i="1"/>
  <c r="AR1715" i="1"/>
  <c r="AR1711" i="1"/>
  <c r="AR226" i="1"/>
  <c r="AR215" i="1"/>
  <c r="AR590" i="1"/>
  <c r="AR985" i="1"/>
  <c r="AR960" i="1"/>
  <c r="AR992" i="1"/>
  <c r="AR944" i="1"/>
  <c r="AR1982" i="1"/>
  <c r="AR2111" i="1"/>
  <c r="AR2089" i="1"/>
  <c r="AR192" i="1"/>
  <c r="AR208" i="1"/>
  <c r="AR237" i="1"/>
  <c r="AR2707" i="1"/>
  <c r="AR2729" i="1"/>
  <c r="AR2787" i="1"/>
  <c r="AR2816" i="1"/>
  <c r="AR2810" i="1"/>
  <c r="AR2107" i="1"/>
  <c r="AR586" i="1"/>
  <c r="AR933" i="1"/>
  <c r="AR925" i="1"/>
  <c r="AR930" i="1"/>
  <c r="AR929" i="1"/>
  <c r="AR1015" i="1"/>
  <c r="AR1110" i="1"/>
  <c r="AR1708" i="1"/>
  <c r="AR1753" i="1"/>
  <c r="AR1752" i="1"/>
  <c r="AR1750" i="1"/>
  <c r="AR1754" i="1"/>
  <c r="AR1751" i="1"/>
  <c r="AR1809" i="1"/>
  <c r="AR1812" i="1"/>
  <c r="AR1807" i="1"/>
  <c r="AR1810" i="1"/>
  <c r="AR1808" i="1"/>
  <c r="AR1811" i="1"/>
  <c r="AR1883" i="1"/>
  <c r="AR1994" i="1"/>
  <c r="AR2012" i="1"/>
  <c r="AR2721" i="1"/>
  <c r="AR2751" i="1"/>
  <c r="AR2835" i="1"/>
  <c r="AR251" i="1"/>
  <c r="AR239" i="1"/>
  <c r="AR603" i="1"/>
  <c r="AR609" i="1"/>
  <c r="AR605" i="1"/>
  <c r="AR764" i="1"/>
  <c r="AR776" i="1"/>
  <c r="AR765" i="1"/>
  <c r="AR987" i="1"/>
  <c r="AR953" i="1"/>
  <c r="AR995" i="1"/>
  <c r="AR1478" i="1"/>
  <c r="AR1721" i="1"/>
  <c r="AR1720" i="1"/>
  <c r="AR2818" i="1"/>
  <c r="AR2819" i="1"/>
  <c r="AR256" i="1"/>
  <c r="AR224" i="1"/>
  <c r="AR249" i="1"/>
  <c r="AR250" i="1"/>
  <c r="AR236" i="1"/>
  <c r="AR279" i="1"/>
  <c r="AR2108" i="1"/>
  <c r="AR591" i="1"/>
  <c r="AR2010" i="1"/>
  <c r="AR2009" i="1"/>
  <c r="AR2752" i="1"/>
  <c r="AR2245" i="1"/>
  <c r="AR2459" i="1"/>
  <c r="AR2545" i="1"/>
  <c r="AR2539" i="1"/>
  <c r="AR2774" i="1"/>
  <c r="AR2796" i="1"/>
  <c r="AR2781" i="1"/>
  <c r="AR493" i="1"/>
  <c r="AR2817" i="1"/>
  <c r="AR2811" i="1"/>
  <c r="AR1095" i="1"/>
  <c r="AR763" i="1"/>
  <c r="AR804" i="1"/>
  <c r="AR999" i="1"/>
  <c r="AR1123" i="1"/>
  <c r="AR2065" i="1"/>
  <c r="AR2067" i="1"/>
  <c r="AR1202" i="1"/>
  <c r="AR1621" i="1"/>
  <c r="AR1661" i="1"/>
  <c r="AR1859" i="1"/>
  <c r="AR1878" i="1"/>
  <c r="AR1978" i="1"/>
  <c r="AR1986" i="1"/>
  <c r="AR1991" i="1"/>
  <c r="AR372" i="1"/>
  <c r="AR757" i="1"/>
  <c r="AR718" i="1"/>
  <c r="AR877" i="1"/>
  <c r="AR947" i="1"/>
  <c r="AR986" i="1"/>
  <c r="AR966" i="1"/>
  <c r="AR962" i="1"/>
  <c r="AR1120" i="1"/>
  <c r="AR1368" i="1"/>
  <c r="AR1591" i="1"/>
  <c r="AR2103" i="1"/>
  <c r="AR2318" i="1"/>
  <c r="AR2528" i="1"/>
  <c r="AR2610" i="1"/>
  <c r="AR2717" i="1"/>
  <c r="AR2793" i="1"/>
  <c r="AR2802" i="1"/>
  <c r="AR2986" i="1"/>
  <c r="AR2815" i="1"/>
  <c r="AR1326" i="1"/>
  <c r="AR1324" i="1"/>
  <c r="AR1441" i="1"/>
  <c r="AR1903" i="1"/>
  <c r="AR2431" i="1"/>
  <c r="AR2442" i="1"/>
  <c r="AR1894" i="1"/>
  <c r="AR1931" i="1"/>
  <c r="AR2221" i="1"/>
  <c r="AR1719" i="1"/>
  <c r="AR147" i="1"/>
  <c r="AR190" i="1"/>
  <c r="AR214" i="1"/>
  <c r="AR755" i="1"/>
  <c r="AR874" i="1"/>
  <c r="AR886" i="1"/>
  <c r="AR949" i="1"/>
  <c r="AR977" i="1"/>
  <c r="AR1525" i="1"/>
  <c r="AR1543" i="1"/>
  <c r="AR1587" i="1"/>
  <c r="AR1705" i="1"/>
  <c r="AR2449" i="1"/>
  <c r="AR2376" i="1"/>
  <c r="AR2534" i="1"/>
  <c r="AR2812" i="1"/>
  <c r="AR2799" i="1"/>
  <c r="AR2899" i="1"/>
  <c r="AR2985" i="1"/>
  <c r="AR231" i="1"/>
  <c r="AR188" i="1"/>
  <c r="AR246" i="1"/>
  <c r="AR229" i="1"/>
  <c r="AR318" i="1"/>
  <c r="AR317" i="1"/>
  <c r="AR894" i="1"/>
  <c r="AR907" i="1"/>
  <c r="AR991" i="1"/>
  <c r="AR1000" i="1"/>
  <c r="AR1118" i="1"/>
  <c r="AR1398" i="1"/>
  <c r="AR1430" i="1"/>
  <c r="AR1429" i="1"/>
  <c r="AR1815" i="1"/>
  <c r="AR1968" i="1"/>
  <c r="AR2110" i="1"/>
  <c r="AR2337" i="1"/>
  <c r="AR1882" i="1"/>
  <c r="AR238" i="1"/>
  <c r="AR252" i="1"/>
  <c r="AR756" i="1"/>
  <c r="AR1001" i="1"/>
  <c r="AR1473" i="1"/>
  <c r="AR2465" i="1"/>
  <c r="AR2994" i="1"/>
  <c r="AR2749" i="1"/>
  <c r="AR1897" i="1"/>
  <c r="AR2900" i="1"/>
  <c r="AR2898" i="1"/>
  <c r="AR816" i="1"/>
  <c r="AR834" i="1"/>
  <c r="AR3005" i="1"/>
  <c r="AR841" i="1"/>
  <c r="AR1283" i="1"/>
  <c r="AR2419" i="1"/>
  <c r="AR2377" i="1"/>
  <c r="AR2382" i="1"/>
  <c r="AR1509" i="1"/>
  <c r="AR1501" i="1"/>
  <c r="AR637" i="1"/>
  <c r="AR634" i="1"/>
  <c r="AR2391" i="1"/>
  <c r="AR80" i="1"/>
  <c r="AR1502" i="1"/>
  <c r="AR1497" i="1"/>
  <c r="AR1500" i="1"/>
  <c r="AR2730" i="1"/>
  <c r="AR87" i="1"/>
  <c r="AR83" i="1"/>
  <c r="AR88" i="1"/>
  <c r="AR370" i="1"/>
  <c r="AR747" i="1"/>
  <c r="AR775" i="1"/>
  <c r="AR698" i="1"/>
  <c r="AR1503" i="1"/>
  <c r="AR2095" i="1"/>
  <c r="AR2109" i="1"/>
  <c r="AR444" i="1"/>
  <c r="AR445" i="1"/>
  <c r="AR891" i="1"/>
  <c r="AR2261" i="1"/>
  <c r="AR28" i="1"/>
  <c r="AR3006" i="1"/>
  <c r="AR1135" i="1"/>
  <c r="AR1136" i="1"/>
  <c r="AR1134" i="1"/>
  <c r="AR1413" i="1"/>
  <c r="AR2198" i="1"/>
  <c r="AR2199" i="1"/>
  <c r="AR2202" i="1"/>
  <c r="AR2246" i="1"/>
  <c r="AR2255" i="1"/>
  <c r="AR807" i="1"/>
  <c r="AR2641" i="1"/>
  <c r="AR2642" i="1"/>
  <c r="AR327" i="1"/>
  <c r="AR1021" i="1"/>
  <c r="AR1132" i="1"/>
  <c r="AR1131" i="1"/>
  <c r="AR1133" i="1"/>
  <c r="AR3012" i="1"/>
  <c r="AR2027" i="1"/>
  <c r="AR1163" i="1"/>
  <c r="AR1178" i="1"/>
  <c r="AR808" i="1"/>
  <c r="AR810" i="1"/>
  <c r="AR2257" i="1"/>
  <c r="AR2249" i="1"/>
  <c r="AR1154" i="1"/>
  <c r="AR1150" i="1"/>
  <c r="AR1160" i="1"/>
  <c r="AR2621" i="1"/>
  <c r="AR2623" i="1"/>
  <c r="AR812" i="1"/>
  <c r="AR811" i="1"/>
  <c r="AR1158" i="1"/>
  <c r="AR1157" i="1"/>
  <c r="AR1166" i="1"/>
  <c r="AR1162" i="1"/>
  <c r="AR1147" i="1"/>
  <c r="AR1156" i="1"/>
  <c r="AR1916" i="1"/>
  <c r="AR1915" i="1"/>
  <c r="AR2259" i="1"/>
  <c r="AR2250" i="1"/>
  <c r="AR1164" i="1"/>
  <c r="AR1165" i="1"/>
  <c r="AR794" i="1"/>
  <c r="AR795" i="1"/>
  <c r="AR2269" i="1"/>
  <c r="AR1167" i="1"/>
  <c r="AR1024" i="1"/>
  <c r="AR1023" i="1"/>
  <c r="AR314" i="1"/>
  <c r="AR315" i="1"/>
  <c r="AR316" i="1"/>
  <c r="AR3010" i="1"/>
  <c r="AR460" i="1"/>
  <c r="AR3011" i="1"/>
  <c r="AR5" i="1"/>
  <c r="AR3" i="1"/>
  <c r="AR4" i="1"/>
  <c r="AR3013" i="1"/>
  <c r="AR2174" i="1"/>
  <c r="AR2171" i="1"/>
  <c r="AR1159" i="1"/>
  <c r="AR2276" i="1"/>
  <c r="AR2277" i="1"/>
  <c r="AR2273" i="1"/>
  <c r="AR2272" i="1"/>
  <c r="AR2274" i="1"/>
  <c r="AR2275" i="1"/>
  <c r="AR2176" i="1"/>
  <c r="AR2175" i="1"/>
  <c r="AR2177" i="1"/>
  <c r="AR2266" i="1"/>
  <c r="AR2264" i="1"/>
  <c r="AR2265" i="1"/>
  <c r="AR1171" i="1"/>
  <c r="AR1172" i="1"/>
  <c r="AR2173" i="1"/>
  <c r="AR2268" i="1"/>
  <c r="AR2267" i="1"/>
  <c r="AR3009" i="1"/>
  <c r="AR459" i="1"/>
  <c r="AR1169" i="1"/>
  <c r="AR1176" i="1"/>
  <c r="AR1207" i="1"/>
  <c r="AR1210" i="1"/>
  <c r="AR1966" i="1"/>
  <c r="AR2014" i="1"/>
  <c r="AR905" i="1"/>
  <c r="AR1017" i="1"/>
  <c r="AR2616" i="1"/>
  <c r="AR2618" i="1"/>
  <c r="AR2023" i="1"/>
  <c r="AR2026" i="1"/>
  <c r="AR453" i="1"/>
  <c r="AR1179" i="1"/>
  <c r="AR1140" i="1"/>
  <c r="AR2163" i="1"/>
  <c r="AR2164" i="1"/>
  <c r="AR2763" i="1"/>
  <c r="AR2764" i="1"/>
  <c r="AR2069" i="1"/>
  <c r="AR3008" i="1"/>
  <c r="AR2186" i="1"/>
  <c r="AR2260" i="1"/>
  <c r="AR2263" i="1"/>
  <c r="AR2258" i="1"/>
  <c r="AR2754" i="1"/>
  <c r="AR1173" i="1"/>
  <c r="AR2028" i="1"/>
  <c r="AR2118" i="1"/>
  <c r="AR2253" i="1"/>
  <c r="AR813" i="1"/>
  <c r="AR809" i="1"/>
  <c r="AR1153" i="1"/>
  <c r="AR1143" i="1"/>
  <c r="AR1148" i="1"/>
  <c r="AR1152" i="1"/>
  <c r="AR2166" i="1"/>
  <c r="AR3004" i="1"/>
  <c r="AR471" i="1"/>
  <c r="AR2384" i="1"/>
  <c r="AR156" i="1"/>
  <c r="AR181" i="1"/>
  <c r="AR697" i="1"/>
  <c r="AR899" i="1"/>
  <c r="AR860" i="1"/>
  <c r="AR872" i="1"/>
  <c r="AR870" i="1"/>
  <c r="AR958" i="1"/>
  <c r="AR919" i="1"/>
  <c r="AR948" i="1"/>
  <c r="AR2135" i="1"/>
  <c r="AR2126" i="1"/>
  <c r="AR2127" i="1"/>
  <c r="AR2125" i="1"/>
  <c r="AR2123" i="1"/>
  <c r="AR2119" i="1"/>
  <c r="AR2124" i="1"/>
  <c r="AR2130" i="1"/>
  <c r="AR1269" i="1"/>
  <c r="AR1270" i="1"/>
  <c r="AR1271" i="1"/>
  <c r="AR1298" i="1"/>
  <c r="AR1304" i="1"/>
  <c r="AR1435" i="1"/>
  <c r="AR1434" i="1"/>
  <c r="AR1436" i="1"/>
  <c r="AR1431" i="1"/>
  <c r="AR1529" i="1"/>
  <c r="AR1542" i="1"/>
  <c r="AR1895" i="1"/>
  <c r="AR1949" i="1"/>
  <c r="AR2002" i="1"/>
  <c r="AR2357" i="1"/>
  <c r="AR2428" i="1"/>
  <c r="AR2527" i="1"/>
  <c r="AR2524" i="1"/>
  <c r="AR2768" i="1"/>
  <c r="AR45" i="1"/>
  <c r="AR613" i="1"/>
  <c r="AR647" i="1"/>
  <c r="AR2098" i="1"/>
  <c r="AR2099" i="1"/>
  <c r="AR1071" i="1"/>
  <c r="AR1111" i="1"/>
  <c r="AR2468" i="1"/>
  <c r="AR2733" i="1"/>
  <c r="AR1282" i="1"/>
  <c r="AR1407" i="1"/>
  <c r="AR1410" i="1"/>
  <c r="AR2724" i="1"/>
  <c r="AR2881" i="1"/>
  <c r="AR927" i="1"/>
  <c r="AR938" i="1"/>
  <c r="AR2084" i="1"/>
  <c r="AR2085" i="1"/>
  <c r="AR247" i="1"/>
  <c r="AR131" i="1"/>
  <c r="AR157" i="1"/>
  <c r="AR132" i="1"/>
  <c r="AR98" i="1"/>
  <c r="AR109" i="1"/>
  <c r="AR142" i="1"/>
  <c r="AR466" i="1"/>
  <c r="AR585" i="1"/>
  <c r="AR861" i="1"/>
  <c r="AR1029" i="1"/>
  <c r="AR1038" i="1"/>
  <c r="AR1040" i="1"/>
  <c r="AR1033" i="1"/>
  <c r="AR1025" i="1"/>
  <c r="AR1050" i="1"/>
  <c r="AR1052" i="1"/>
  <c r="AR1114" i="1"/>
  <c r="AR1112" i="1"/>
  <c r="AR1115" i="1"/>
  <c r="AR1190" i="1"/>
  <c r="AR1676" i="1"/>
  <c r="AR1727" i="1"/>
  <c r="AR2063" i="1"/>
  <c r="AR2064" i="1"/>
  <c r="AR2918" i="1"/>
  <c r="AR2917" i="1"/>
  <c r="AR2368" i="1"/>
  <c r="AR2423" i="1"/>
  <c r="AR2530" i="1"/>
  <c r="AR2548" i="1"/>
  <c r="AR2549" i="1"/>
  <c r="AR2784" i="1"/>
  <c r="AR2785" i="1"/>
  <c r="AR2771" i="1"/>
  <c r="AR842" i="1"/>
  <c r="AR955" i="1"/>
  <c r="AR1360" i="1"/>
  <c r="AR1579" i="1"/>
  <c r="AR1539" i="1"/>
  <c r="AR1554" i="1"/>
  <c r="AR1577" i="1"/>
  <c r="AR2453" i="1"/>
  <c r="AR1062" i="1"/>
  <c r="AR1055" i="1"/>
  <c r="AR1054" i="1"/>
  <c r="AR1053" i="1"/>
  <c r="AR1064" i="1"/>
  <c r="AR1063" i="1"/>
  <c r="AR1061" i="1"/>
  <c r="AR1065" i="1"/>
  <c r="AR1117" i="1"/>
  <c r="AR1832" i="1"/>
  <c r="AR2418" i="1"/>
  <c r="AR2462" i="1"/>
  <c r="AR2611" i="1"/>
  <c r="AR2814" i="1"/>
  <c r="AR961" i="1"/>
  <c r="AR1462" i="1"/>
  <c r="AR612" i="1"/>
  <c r="AR610" i="1"/>
  <c r="AR701" i="1"/>
  <c r="AR981" i="1"/>
  <c r="AR974" i="1"/>
  <c r="AR1625" i="1"/>
  <c r="AR2100" i="1"/>
  <c r="AR2104" i="1"/>
  <c r="AR79" i="1"/>
  <c r="AR2547" i="1"/>
  <c r="AR2529" i="1"/>
  <c r="AR2775" i="1"/>
  <c r="AR2780" i="1"/>
  <c r="AR2798" i="1"/>
  <c r="AR1092" i="1"/>
  <c r="AR1187" i="1"/>
  <c r="AR2526" i="1"/>
  <c r="AR2706" i="1"/>
  <c r="AR932" i="1"/>
  <c r="AR1288" i="1"/>
  <c r="AR2105" i="1"/>
  <c r="AR1858" i="1"/>
  <c r="AR1846" i="1"/>
  <c r="AR1833" i="1"/>
  <c r="AR1855" i="1"/>
  <c r="AR551" i="1"/>
  <c r="AR2531" i="1"/>
  <c r="AR34" i="1"/>
  <c r="AR199" i="1"/>
  <c r="AR496" i="1"/>
  <c r="AR1051" i="1"/>
  <c r="AR1677" i="1"/>
  <c r="AR738" i="1"/>
  <c r="AR957" i="1"/>
  <c r="AR1319" i="1"/>
  <c r="AR2742" i="1"/>
  <c r="AR731" i="1"/>
  <c r="AR2094" i="1"/>
  <c r="AR719" i="1"/>
  <c r="AR2490" i="1"/>
  <c r="AR835" i="1"/>
  <c r="AR2901" i="1"/>
  <c r="AR2892" i="1"/>
  <c r="AR2140" i="1"/>
  <c r="AR2131" i="1"/>
  <c r="AR41" i="1"/>
  <c r="AR597" i="1"/>
  <c r="AR600" i="1"/>
  <c r="AR614" i="1"/>
  <c r="AR978" i="1"/>
  <c r="AR971" i="1"/>
  <c r="AR968" i="1"/>
  <c r="AR1066" i="1"/>
  <c r="AR1096" i="1"/>
  <c r="AR2079" i="1"/>
  <c r="AR2491" i="1"/>
  <c r="AR2441" i="1"/>
  <c r="AR560" i="1"/>
  <c r="AR561" i="1"/>
  <c r="AR69" i="1"/>
  <c r="AR769" i="1"/>
  <c r="AR322" i="1"/>
  <c r="AR1399" i="1"/>
  <c r="AR2328" i="1"/>
  <c r="AR330" i="1"/>
  <c r="AR329" i="1"/>
  <c r="AR817" i="1"/>
  <c r="AR2902" i="1"/>
  <c r="AR666" i="1"/>
  <c r="AR667" i="1"/>
  <c r="AR1177" i="1"/>
  <c r="AR2338" i="1"/>
  <c r="AR2339" i="1"/>
  <c r="AR2233" i="1"/>
  <c r="AR2230" i="1"/>
  <c r="AR2890" i="1"/>
  <c r="AR2053" i="1"/>
  <c r="AR2052" i="1"/>
  <c r="AR1427" i="1"/>
  <c r="AR2231" i="1"/>
  <c r="AR832" i="1"/>
  <c r="AR1313" i="1"/>
  <c r="AR1907" i="1"/>
  <c r="AR2403" i="1"/>
  <c r="AR2402" i="1"/>
  <c r="AR2407" i="1"/>
  <c r="AR2697" i="1"/>
  <c r="AR2911" i="1"/>
  <c r="AR2698" i="1"/>
  <c r="AR2696" i="1"/>
  <c r="AR269" i="1"/>
  <c r="AR2474" i="1"/>
  <c r="AR1291" i="1"/>
  <c r="AR1289" i="1"/>
  <c r="AR1287" i="1"/>
  <c r="AR1680" i="1"/>
  <c r="AR25" i="1"/>
  <c r="AR510" i="1"/>
  <c r="AR876" i="1"/>
  <c r="AR123" i="1"/>
  <c r="AR506" i="1"/>
  <c r="AR486" i="1"/>
  <c r="AR873" i="1"/>
  <c r="AR897" i="1"/>
  <c r="AR1276" i="1"/>
  <c r="AR1946" i="1"/>
  <c r="AR2008" i="1"/>
  <c r="AR2404" i="1"/>
  <c r="AR2435" i="1"/>
  <c r="AR477" i="1"/>
  <c r="AR1553" i="1"/>
  <c r="AR1619" i="1"/>
  <c r="AR1523" i="1"/>
  <c r="AR1568" i="1"/>
  <c r="AR96" i="1"/>
  <c r="AR2361" i="1"/>
  <c r="AR2429" i="1"/>
  <c r="AR2562" i="1"/>
  <c r="AR2747" i="1"/>
  <c r="AR139" i="1"/>
  <c r="AR283" i="1"/>
  <c r="AR530" i="1"/>
  <c r="AR531" i="1"/>
  <c r="AR529" i="1"/>
  <c r="AR528" i="1"/>
  <c r="AR527" i="1"/>
  <c r="AR532" i="1"/>
  <c r="AR815" i="1"/>
  <c r="AR940" i="1"/>
  <c r="AR1274" i="1"/>
  <c r="AR1272" i="1"/>
  <c r="AR1273" i="1"/>
  <c r="AR1314" i="1"/>
  <c r="AR1575" i="1"/>
  <c r="AR1520" i="1"/>
  <c r="AR1656" i="1"/>
  <c r="AR1731" i="1"/>
  <c r="AR1940" i="1"/>
  <c r="AR1941" i="1"/>
  <c r="AR2083" i="1"/>
  <c r="AR2480" i="1"/>
  <c r="AR2358" i="1"/>
  <c r="AR2359" i="1"/>
  <c r="AR2356" i="1"/>
  <c r="AR2538" i="1"/>
  <c r="AR2561" i="1"/>
  <c r="AR2786" i="1"/>
  <c r="AR2789" i="1"/>
  <c r="AR2795" i="1"/>
  <c r="AR2790" i="1"/>
  <c r="AR2821" i="1"/>
  <c r="AR2822" i="1"/>
  <c r="AR2883" i="1"/>
  <c r="AR176" i="1"/>
  <c r="AR203" i="1"/>
  <c r="AR173" i="1"/>
  <c r="AR103" i="1"/>
  <c r="AR115" i="1"/>
  <c r="AR305" i="1"/>
  <c r="AR682" i="1"/>
  <c r="AR1952" i="1"/>
  <c r="AR2809" i="1"/>
  <c r="AR2808" i="1"/>
  <c r="AR125" i="1"/>
  <c r="AR104" i="1"/>
  <c r="AR140" i="1"/>
  <c r="AR533" i="1"/>
  <c r="AR659" i="1"/>
  <c r="AR656" i="1"/>
  <c r="AR655" i="1"/>
  <c r="AR692" i="1"/>
  <c r="AR704" i="1"/>
  <c r="AR2102" i="1"/>
  <c r="AR687" i="1"/>
  <c r="AR1072" i="1"/>
  <c r="AR1049" i="1"/>
  <c r="AR1443" i="1"/>
  <c r="AR1100" i="1"/>
  <c r="AR2247" i="1"/>
  <c r="AR2251" i="1"/>
  <c r="AR2254" i="1"/>
  <c r="AR2363" i="1"/>
  <c r="AR2370" i="1"/>
  <c r="AR1961" i="1"/>
  <c r="AR2216" i="1"/>
  <c r="AR2219" i="1"/>
  <c r="AR2132" i="1"/>
  <c r="AR2129" i="1"/>
  <c r="AR2133" i="1"/>
  <c r="AR1943" i="1"/>
  <c r="AR2373" i="1"/>
  <c r="AR2762" i="1"/>
  <c r="AR1285" i="1"/>
  <c r="AR1278" i="1"/>
  <c r="AR1277" i="1"/>
  <c r="AR1286" i="1"/>
  <c r="AR2635" i="1"/>
  <c r="AR158" i="1"/>
  <c r="AR207" i="1"/>
  <c r="AR253" i="1"/>
  <c r="AR282" i="1"/>
  <c r="AR521" i="1"/>
  <c r="AR483" i="1"/>
  <c r="AR641" i="1"/>
  <c r="AR632" i="1"/>
  <c r="AR772" i="1"/>
  <c r="AR774" i="1"/>
  <c r="AR56" i="1"/>
  <c r="AR27" i="1"/>
  <c r="AR43" i="1"/>
  <c r="AR264" i="1"/>
  <c r="AR273" i="1"/>
  <c r="AR296" i="1"/>
  <c r="AR298" i="1"/>
  <c r="AR1290" i="1"/>
  <c r="AR1471" i="1"/>
  <c r="AR569" i="1"/>
  <c r="AR652" i="1"/>
  <c r="AR654" i="1"/>
  <c r="AR635" i="1"/>
  <c r="AR766" i="1"/>
  <c r="AR773" i="1"/>
  <c r="AR1643" i="1"/>
  <c r="AR2864" i="1"/>
  <c r="AR2863" i="1"/>
  <c r="AR2862" i="1"/>
  <c r="AR2347" i="1"/>
  <c r="AR187" i="1"/>
  <c r="AR1977" i="1"/>
  <c r="AR1505" i="1"/>
  <c r="AR2466" i="1"/>
  <c r="AR1535" i="1"/>
  <c r="AR1892" i="1"/>
  <c r="AR1913" i="1"/>
  <c r="AR2378" i="1"/>
  <c r="AR2746" i="1"/>
  <c r="AR2919" i="1"/>
  <c r="AR2927" i="1"/>
  <c r="AR646" i="1"/>
  <c r="AR650" i="1"/>
  <c r="AR1641" i="1"/>
  <c r="AR1626" i="1"/>
  <c r="AR2327" i="1"/>
  <c r="AR2329" i="1"/>
  <c r="AR525" i="1"/>
  <c r="AR522" i="1"/>
  <c r="AR515" i="1"/>
  <c r="AR152" i="1"/>
  <c r="AR120" i="1"/>
  <c r="AR171" i="1"/>
  <c r="AR1113" i="1"/>
  <c r="AR148" i="1"/>
  <c r="AR202" i="1"/>
  <c r="AR151" i="1"/>
  <c r="AR629" i="1"/>
  <c r="AR633" i="1"/>
  <c r="AR638" i="1"/>
  <c r="AR1039" i="1"/>
  <c r="AR1046" i="1"/>
  <c r="AR1048" i="1"/>
  <c r="AR2455" i="1"/>
  <c r="AR2364" i="1"/>
  <c r="AR2541" i="1"/>
  <c r="AR2555" i="1"/>
  <c r="AR2558" i="1"/>
  <c r="AR523" i="1"/>
  <c r="AR524" i="1"/>
  <c r="AR526" i="1"/>
  <c r="AR777" i="1"/>
  <c r="AR771" i="1"/>
  <c r="AR1106" i="1"/>
  <c r="AR1107" i="1"/>
  <c r="AR1996" i="1"/>
  <c r="AR1999" i="1"/>
  <c r="AR1343" i="1"/>
  <c r="AR1344" i="1"/>
  <c r="AR1345" i="1"/>
  <c r="AR1347" i="1"/>
  <c r="AR95" i="1"/>
  <c r="AR99" i="1"/>
  <c r="AR136" i="1"/>
  <c r="AR950" i="1"/>
  <c r="AR1293" i="1"/>
  <c r="AR1295" i="1"/>
  <c r="AR1302" i="1"/>
  <c r="AR1527" i="1"/>
  <c r="AR1517" i="1"/>
  <c r="AR2345" i="1"/>
  <c r="AR2425" i="1"/>
  <c r="AR2479" i="1"/>
  <c r="AR2904" i="1"/>
  <c r="AR1432" i="1"/>
  <c r="AR1433" i="1"/>
  <c r="AR101" i="1"/>
  <c r="AR113" i="1"/>
  <c r="AR128" i="1"/>
  <c r="AR1522" i="1"/>
  <c r="AR1544" i="1"/>
  <c r="AR106" i="1"/>
  <c r="AR141" i="1"/>
  <c r="AR175" i="1"/>
  <c r="AR2852" i="1"/>
  <c r="AR2851" i="1"/>
  <c r="AR1294" i="1"/>
  <c r="AR1301" i="1"/>
  <c r="AR1307" i="1"/>
  <c r="AR1528" i="1"/>
  <c r="AR1519" i="1"/>
  <c r="AR1565" i="1"/>
  <c r="AR1704" i="1"/>
  <c r="AR2351" i="1"/>
  <c r="AR2350" i="1"/>
  <c r="AR2769" i="1"/>
  <c r="AR2766" i="1"/>
  <c r="AR678" i="1"/>
  <c r="AR2229" i="1"/>
  <c r="AR2888" i="1"/>
  <c r="AR331" i="1"/>
  <c r="AR2998" i="1"/>
  <c r="AR1128" i="1"/>
  <c r="AR1129" i="1"/>
  <c r="AR1130" i="1"/>
  <c r="AR661" i="1"/>
  <c r="AR1834" i="1"/>
  <c r="AR1852" i="1"/>
  <c r="AR1831" i="1"/>
  <c r="AR2343" i="1"/>
  <c r="AR161" i="1"/>
  <c r="AR688" i="1"/>
  <c r="AR1279" i="1"/>
  <c r="AR1439" i="1"/>
  <c r="AR266" i="1"/>
  <c r="AR216" i="1"/>
  <c r="AR1564" i="1"/>
  <c r="AR1628" i="1"/>
  <c r="AR2854" i="1"/>
  <c r="AR2924" i="1"/>
  <c r="AR46" i="1"/>
  <c r="AR39" i="1"/>
  <c r="AR221" i="1"/>
  <c r="AR234" i="1"/>
  <c r="AR263" i="1"/>
  <c r="AR494" i="1"/>
  <c r="AR639" i="1"/>
  <c r="AR643" i="1"/>
  <c r="AR733" i="1"/>
  <c r="AR1590" i="1"/>
  <c r="AR1609" i="1"/>
  <c r="AR1637" i="1"/>
  <c r="AR1974" i="1"/>
  <c r="AR2097" i="1"/>
  <c r="AR492" i="1"/>
  <c r="AR511" i="1"/>
  <c r="AR1196" i="1"/>
  <c r="AR1722" i="1"/>
  <c r="AR284" i="1"/>
  <c r="AR260" i="1"/>
  <c r="AR568" i="1"/>
  <c r="AR576" i="1"/>
  <c r="AR1611" i="1"/>
  <c r="AR1645" i="1"/>
  <c r="AR2080" i="1"/>
  <c r="AR2081" i="1"/>
  <c r="AR2823" i="1"/>
  <c r="AR49" i="1"/>
  <c r="AR54" i="1"/>
  <c r="AR57" i="1"/>
  <c r="AR60" i="1"/>
  <c r="AR2909" i="1"/>
  <c r="AR627" i="1"/>
  <c r="AR1504" i="1"/>
  <c r="AR1506" i="1"/>
  <c r="AR1507" i="1"/>
  <c r="AR230" i="1"/>
  <c r="AR254" i="1"/>
  <c r="AR2243" i="1"/>
  <c r="AR1508" i="1"/>
  <c r="AR63" i="1"/>
  <c r="AR55" i="1"/>
  <c r="AR2234" i="1"/>
  <c r="AR1607" i="1"/>
  <c r="AR1592" i="1"/>
  <c r="AR1512" i="1"/>
  <c r="AR1511" i="1"/>
  <c r="AR833" i="1"/>
  <c r="AR2486" i="1"/>
  <c r="AR1492" i="1"/>
  <c r="AR1917" i="1"/>
  <c r="AR1918" i="1"/>
  <c r="AR167" i="1"/>
  <c r="AR280" i="1"/>
  <c r="AR309" i="1"/>
  <c r="AR304" i="1"/>
  <c r="AR310" i="1"/>
  <c r="AR311" i="1"/>
  <c r="AR22" i="1"/>
  <c r="AR23" i="1"/>
  <c r="AR20" i="1"/>
  <c r="AR488" i="1"/>
  <c r="AR509" i="1"/>
  <c r="AR2928" i="1"/>
  <c r="AR2920" i="1"/>
  <c r="AR2372" i="1"/>
  <c r="AR2397" i="1"/>
  <c r="AR2270" i="1"/>
  <c r="AR708" i="1"/>
  <c r="AR2983" i="1"/>
  <c r="AR2992" i="1"/>
  <c r="AR38" i="1"/>
  <c r="AR40" i="1"/>
  <c r="AR168" i="1"/>
  <c r="AR1170" i="1"/>
  <c r="AR144" i="1"/>
  <c r="AR145" i="1"/>
  <c r="AR2421" i="1"/>
  <c r="AR2420" i="1"/>
  <c r="AR2518" i="1"/>
  <c r="AR2520" i="1"/>
  <c r="AR2517" i="1"/>
  <c r="AR2519" i="1"/>
  <c r="AR732" i="1"/>
  <c r="AR723" i="1"/>
  <c r="AR2872" i="1"/>
  <c r="AR2878" i="1"/>
  <c r="AR2375" i="1"/>
  <c r="AR737" i="1"/>
  <c r="AR734" i="1"/>
  <c r="AR1573" i="1"/>
  <c r="AR1574" i="1"/>
  <c r="AR2489" i="1"/>
  <c r="AR1404" i="1"/>
  <c r="AR1406" i="1"/>
  <c r="AR26" i="1"/>
  <c r="AR994" i="1"/>
  <c r="AR1865" i="1"/>
  <c r="AR2929" i="1"/>
  <c r="AR714" i="1"/>
  <c r="AR1318" i="1"/>
  <c r="AR1320" i="1"/>
  <c r="AR751" i="1"/>
  <c r="AR727" i="1"/>
  <c r="AR1582" i="1"/>
  <c r="AR1732" i="1"/>
  <c r="AR180" i="1"/>
  <c r="AR750" i="1"/>
  <c r="AR713" i="1"/>
  <c r="AR1585" i="1"/>
  <c r="AR1583" i="1"/>
  <c r="AR1601" i="1"/>
  <c r="AR1584" i="1"/>
  <c r="AR752" i="1"/>
  <c r="AR2087" i="1"/>
  <c r="AR2086" i="1"/>
  <c r="AR2088" i="1"/>
  <c r="AR1765" i="1"/>
  <c r="AR760" i="1"/>
  <c r="AR964" i="1"/>
  <c r="AR1311" i="1"/>
  <c r="AR1726" i="1"/>
  <c r="AR1729" i="1"/>
  <c r="AR2894" i="1"/>
  <c r="AR2895" i="1"/>
  <c r="AR1004" i="1"/>
  <c r="AR2150" i="1"/>
  <c r="AR328" i="1"/>
  <c r="AR1014" i="1"/>
  <c r="AR1005" i="1"/>
  <c r="AR2151" i="1"/>
  <c r="AR2152" i="1"/>
  <c r="AR29" i="1"/>
  <c r="AR30" i="1"/>
  <c r="AR36" i="1"/>
  <c r="AR1016" i="1"/>
  <c r="AR1013" i="1"/>
  <c r="AR1010" i="1"/>
  <c r="AR1008" i="1"/>
  <c r="AR1006" i="1"/>
  <c r="AR1012" i="1"/>
  <c r="AR2607" i="1"/>
  <c r="AR2608" i="1"/>
  <c r="AR1011" i="1"/>
  <c r="AR1009" i="1"/>
  <c r="AR47" i="1"/>
  <c r="AR51" i="1"/>
  <c r="AR53" i="1"/>
  <c r="AR1728" i="1"/>
  <c r="AR2157" i="1"/>
  <c r="AR2155" i="1"/>
  <c r="AR2156" i="1"/>
  <c r="AR1002" i="1"/>
  <c r="AR1405" i="1"/>
  <c r="AR1455" i="1"/>
  <c r="AR2116" i="1"/>
  <c r="AR564" i="1"/>
  <c r="AR2160" i="1"/>
  <c r="AR1456" i="1"/>
  <c r="AR2182" i="1"/>
  <c r="AR2181" i="1"/>
  <c r="AR2731" i="1"/>
  <c r="AR2732" i="1"/>
  <c r="AR990" i="1"/>
  <c r="AR996" i="1"/>
  <c r="AR840" i="1"/>
  <c r="AR1730" i="1"/>
  <c r="AR1007" i="1"/>
  <c r="AR3003" i="1"/>
  <c r="AR563" i="1"/>
  <c r="AR2154" i="1"/>
  <c r="AR2748" i="1"/>
  <c r="AR754" i="1"/>
  <c r="AR2412" i="1"/>
  <c r="AR146" i="1"/>
  <c r="AR112" i="1"/>
  <c r="AR1125" i="1"/>
  <c r="AR78" i="1"/>
  <c r="AR1898" i="1"/>
  <c r="AR44" i="1"/>
  <c r="AR37" i="1"/>
  <c r="AR31" i="1"/>
  <c r="AR35" i="1"/>
  <c r="AR325" i="1"/>
  <c r="AR324" i="1"/>
  <c r="AR323" i="1"/>
  <c r="AR516" i="1"/>
  <c r="AR513" i="1"/>
  <c r="AR648" i="1"/>
  <c r="AR642" i="1"/>
  <c r="AR645" i="1"/>
  <c r="AR898" i="1"/>
  <c r="AR906" i="1"/>
  <c r="AR908" i="1"/>
  <c r="AR1387" i="1"/>
  <c r="AR1474" i="1"/>
  <c r="AR1476" i="1"/>
  <c r="AR1475" i="1"/>
  <c r="AR2106" i="1"/>
  <c r="AR2185" i="1"/>
  <c r="AR1679" i="1"/>
  <c r="AR1571" i="1"/>
  <c r="AR1569" i="1"/>
  <c r="AR1572" i="1"/>
  <c r="AR1570" i="1"/>
  <c r="AR1109" i="1"/>
  <c r="AR1108" i="1"/>
  <c r="AR1442" i="1"/>
  <c r="AR1860" i="1"/>
  <c r="AR2801" i="1"/>
  <c r="AR2800" i="1"/>
  <c r="AR2805" i="1"/>
  <c r="AR2806" i="1"/>
  <c r="AR1880" i="1"/>
  <c r="AR1706" i="1"/>
  <c r="AR2413" i="1"/>
  <c r="AR177" i="1"/>
  <c r="AR178" i="1"/>
  <c r="AR160" i="1"/>
  <c r="AR1059" i="1"/>
  <c r="AR1068" i="1"/>
  <c r="AR1057" i="1"/>
  <c r="AR2485" i="1"/>
  <c r="AR2484" i="1"/>
  <c r="AR636" i="1"/>
  <c r="AR1116" i="1"/>
  <c r="AR2943" i="1"/>
  <c r="AR2744" i="1"/>
  <c r="AR2670" i="1"/>
  <c r="AR2669" i="1"/>
  <c r="AR2668" i="1"/>
  <c r="AR1151" i="1"/>
  <c r="AR2405" i="1"/>
  <c r="AR1734" i="1"/>
  <c r="AR2884" i="1"/>
  <c r="AR2743" i="1"/>
  <c r="AR1056" i="1"/>
  <c r="AR593" i="1"/>
  <c r="AR2101" i="1"/>
  <c r="AR662" i="1"/>
  <c r="AR837" i="1"/>
  <c r="AR1103" i="1"/>
  <c r="AR2740" i="1"/>
  <c r="AR969" i="1"/>
  <c r="AR923" i="1"/>
  <c r="AR1709" i="1"/>
  <c r="AR2352" i="1"/>
  <c r="AR2536" i="1"/>
  <c r="AR2715" i="1"/>
  <c r="AR631" i="1"/>
  <c r="AR1358" i="1"/>
  <c r="AR1659" i="1"/>
  <c r="AR1863" i="1"/>
  <c r="AR50" i="1"/>
  <c r="AR172" i="1"/>
  <c r="AR124" i="1"/>
  <c r="AR1827" i="1"/>
  <c r="AR1845" i="1"/>
  <c r="AR2525" i="1"/>
  <c r="AR2542" i="1"/>
  <c r="AR2411" i="1"/>
  <c r="AR2628" i="1"/>
  <c r="AR2629" i="1"/>
  <c r="AR2726" i="1"/>
  <c r="AR740" i="1"/>
  <c r="AR2513" i="1"/>
  <c r="AR864" i="1"/>
  <c r="AR951" i="1"/>
  <c r="AR931" i="1"/>
  <c r="AR1472" i="1"/>
  <c r="AR1459" i="1"/>
  <c r="AR1600" i="1"/>
  <c r="AR1531" i="1"/>
  <c r="AR2091" i="1"/>
  <c r="AR2096" i="1"/>
  <c r="AR1498" i="1"/>
  <c r="AR1499" i="1"/>
  <c r="AR129" i="1"/>
  <c r="AR934" i="1"/>
  <c r="AR1315" i="1"/>
  <c r="AR2877" i="1"/>
  <c r="AR2380" i="1"/>
  <c r="AR806" i="1"/>
  <c r="AR805" i="1"/>
  <c r="AR939" i="1"/>
  <c r="AR2128" i="1"/>
  <c r="AR2122" i="1"/>
  <c r="AR979" i="1"/>
  <c r="AR200" i="1"/>
  <c r="AR2875" i="1"/>
  <c r="AR91" i="1"/>
  <c r="AR92" i="1"/>
  <c r="AR993" i="1"/>
  <c r="AR2120" i="1"/>
  <c r="AR982" i="1"/>
  <c r="AR2121" i="1"/>
  <c r="AR2873" i="1"/>
  <c r="AR2874" i="1"/>
  <c r="AR89" i="1"/>
  <c r="AR90" i="1"/>
  <c r="AR2879" i="1"/>
  <c r="AR2183" i="1"/>
  <c r="AR2178" i="1"/>
  <c r="AR2369" i="1"/>
  <c r="AR997" i="1"/>
  <c r="AR2858" i="1"/>
  <c r="AR2141" i="1"/>
  <c r="AR166" i="1"/>
  <c r="AR2876" i="1"/>
  <c r="AR988" i="1"/>
  <c r="AR2179" i="1"/>
  <c r="AR2117" i="1"/>
  <c r="AR1155" i="1"/>
  <c r="AR1019" i="1"/>
  <c r="AR1724" i="1"/>
  <c r="AR1725" i="1"/>
  <c r="AR182" i="1"/>
  <c r="AR1308" i="1"/>
  <c r="AR2409" i="1"/>
  <c r="AR2366" i="1"/>
  <c r="AR2399" i="1"/>
  <c r="AR19" i="1"/>
  <c r="AR18" i="1"/>
  <c r="AR61" i="1"/>
  <c r="AR62" i="1"/>
  <c r="AR2908" i="1"/>
  <c r="AR2048" i="1"/>
  <c r="AR2044" i="1"/>
  <c r="AR2045" i="1"/>
  <c r="AR2046" i="1"/>
  <c r="AR2047" i="1"/>
  <c r="AR2051" i="1"/>
  <c r="AR2054" i="1"/>
  <c r="AR2050" i="1"/>
  <c r="AR2049" i="1"/>
  <c r="AR2055" i="1"/>
  <c r="AR2056" i="1"/>
  <c r="AR664" i="1"/>
  <c r="AR670" i="1"/>
  <c r="AR668" i="1"/>
  <c r="AR669" i="1"/>
  <c r="AR665" i="1"/>
  <c r="AR660" i="1"/>
  <c r="AR663" i="1"/>
  <c r="AR1335" i="1"/>
  <c r="AR1336" i="1"/>
  <c r="AR1337" i="1"/>
  <c r="AR458" i="1"/>
  <c r="AR457" i="1"/>
  <c r="AR463" i="1"/>
  <c r="AR464" i="1"/>
  <c r="AR1340" i="1"/>
  <c r="AR1334" i="1"/>
  <c r="AR1339" i="1"/>
  <c r="AR1494" i="1"/>
  <c r="AR1496" i="1"/>
  <c r="AR1495" i="1"/>
  <c r="AR1338" i="1"/>
  <c r="AR452" i="1"/>
  <c r="AR454" i="1"/>
  <c r="AR259" i="1"/>
  <c r="AR213" i="1"/>
  <c r="AR285" i="1"/>
  <c r="AR281" i="1"/>
  <c r="AR303" i="1"/>
  <c r="AR244" i="1"/>
  <c r="AR271" i="1"/>
  <c r="AR312" i="1"/>
  <c r="AR313" i="1"/>
  <c r="AQ707" i="1"/>
  <c r="AQ917" i="1"/>
  <c r="AZ917" i="1" s="1"/>
  <c r="BA917" i="1" s="1"/>
  <c r="BB917" i="1" s="1"/>
  <c r="AQ21" i="1"/>
  <c r="AQ33" i="1"/>
  <c r="AQ24" i="1"/>
  <c r="AQ2535" i="1"/>
  <c r="AQ2537" i="1"/>
  <c r="AQ1060" i="1"/>
  <c r="AQ1712" i="1"/>
  <c r="AZ1712" i="1" s="1"/>
  <c r="BA1712" i="1" s="1"/>
  <c r="BB1712" i="1" s="1"/>
  <c r="AQ163" i="1"/>
  <c r="AZ163" i="1" s="1"/>
  <c r="BA163" i="1" s="1"/>
  <c r="BB163" i="1" s="1"/>
  <c r="AQ110" i="1"/>
  <c r="AZ110" i="1" s="1"/>
  <c r="BA110" i="1" s="1"/>
  <c r="BB110" i="1" s="1"/>
  <c r="AQ114" i="1"/>
  <c r="AZ114" i="1" s="1"/>
  <c r="BA114" i="1" s="1"/>
  <c r="BB114" i="1" s="1"/>
  <c r="AQ814" i="1"/>
  <c r="AQ928" i="1"/>
  <c r="AZ928" i="1" s="1"/>
  <c r="BA928" i="1" s="1"/>
  <c r="BB928" i="1" s="1"/>
  <c r="AQ1438" i="1"/>
  <c r="AZ1438" i="1" s="1"/>
  <c r="BA1438" i="1" s="1"/>
  <c r="BB1438" i="1" s="1"/>
  <c r="AQ1440" i="1"/>
  <c r="AZ1440" i="1" s="1"/>
  <c r="BA1440" i="1" s="1"/>
  <c r="BB1440" i="1" s="1"/>
  <c r="AQ1538" i="1"/>
  <c r="AQ1836" i="1"/>
  <c r="AQ1891" i="1"/>
  <c r="AQ2092" i="1"/>
  <c r="AQ2392" i="1"/>
  <c r="AQ2533" i="1"/>
  <c r="AQ2714" i="1"/>
  <c r="AZ2714" i="1" s="1"/>
  <c r="BA2714" i="1" s="1"/>
  <c r="BB2714" i="1" s="1"/>
  <c r="AQ2893" i="1"/>
  <c r="AQ606" i="1"/>
  <c r="AQ703" i="1"/>
  <c r="AZ703" i="1" s="1"/>
  <c r="BA703" i="1" s="1"/>
  <c r="BB703" i="1" s="1"/>
  <c r="AQ693" i="1"/>
  <c r="AZ693" i="1" s="1"/>
  <c r="BA693" i="1" s="1"/>
  <c r="BB693" i="1" s="1"/>
  <c r="AQ801" i="1"/>
  <c r="AQ800" i="1"/>
  <c r="AQ888" i="1"/>
  <c r="AQ880" i="1"/>
  <c r="AQ970" i="1"/>
  <c r="AQ943" i="1"/>
  <c r="AQ942" i="1"/>
  <c r="AQ1356" i="1"/>
  <c r="AQ1354" i="1"/>
  <c r="AQ1605" i="1"/>
  <c r="AQ1580" i="1"/>
  <c r="AQ1588" i="1"/>
  <c r="AQ1813" i="1"/>
  <c r="AQ1838" i="1"/>
  <c r="AZ1838" i="1" s="1"/>
  <c r="BA1838" i="1" s="1"/>
  <c r="BB1838" i="1" s="1"/>
  <c r="AQ1829" i="1"/>
  <c r="AZ1829" i="1" s="1"/>
  <c r="BA1829" i="1" s="1"/>
  <c r="BB1829" i="1" s="1"/>
  <c r="AQ2093" i="1"/>
  <c r="AQ2319" i="1"/>
  <c r="AQ2326" i="1"/>
  <c r="AQ2722" i="1"/>
  <c r="AZ2722" i="1" s="1"/>
  <c r="BA2722" i="1" s="1"/>
  <c r="BB2722" i="1" s="1"/>
  <c r="AQ2803" i="1"/>
  <c r="AQ2813" i="1"/>
  <c r="AQ2834" i="1"/>
  <c r="AQ2882" i="1"/>
  <c r="AQ111" i="1"/>
  <c r="AQ174" i="1"/>
  <c r="AQ972" i="1"/>
  <c r="AZ972" i="1" s="1"/>
  <c r="BA972" i="1" s="1"/>
  <c r="BB972" i="1" s="1"/>
  <c r="AQ965" i="1"/>
  <c r="AZ965" i="1" s="1"/>
  <c r="BA965" i="1" s="1"/>
  <c r="BB965" i="1" s="1"/>
  <c r="AQ1560" i="1"/>
  <c r="AZ1560" i="1" s="1"/>
  <c r="BA1560" i="1" s="1"/>
  <c r="BB1560" i="1" s="1"/>
  <c r="AQ1562" i="1"/>
  <c r="AZ1562" i="1" s="1"/>
  <c r="BA1562" i="1" s="1"/>
  <c r="BB1562" i="1" s="1"/>
  <c r="AQ1073" i="1"/>
  <c r="AQ1479" i="1"/>
  <c r="AQ980" i="1"/>
  <c r="AZ980" i="1" s="1"/>
  <c r="BA980" i="1" s="1"/>
  <c r="BB980" i="1" s="1"/>
  <c r="AQ1617" i="1"/>
  <c r="AZ1617" i="1" s="1"/>
  <c r="BA1617" i="1" s="1"/>
  <c r="BB1617" i="1" s="1"/>
  <c r="AQ1635" i="1"/>
  <c r="AZ1635" i="1" s="1"/>
  <c r="BA1635" i="1" s="1"/>
  <c r="BB1635" i="1" s="1"/>
  <c r="AQ3001" i="1"/>
  <c r="AZ3001" i="1" s="1"/>
  <c r="BA3001" i="1" s="1"/>
  <c r="BB3001" i="1" s="1"/>
  <c r="AQ2999" i="1"/>
  <c r="AZ2999" i="1" s="1"/>
  <c r="BA2999" i="1" s="1"/>
  <c r="BB2999" i="1" s="1"/>
  <c r="AQ1374" i="1"/>
  <c r="AQ495" i="1"/>
  <c r="AQ2070" i="1"/>
  <c r="AZ2070" i="1" s="1"/>
  <c r="BA2070" i="1" s="1"/>
  <c r="BB2070" i="1" s="1"/>
  <c r="AQ644" i="1"/>
  <c r="AQ658" i="1"/>
  <c r="AQ2476" i="1"/>
  <c r="AQ1093" i="1"/>
  <c r="AQ549" i="1"/>
  <c r="AZ549" i="1" s="1"/>
  <c r="BA549" i="1" s="1"/>
  <c r="BB549" i="1" s="1"/>
  <c r="AQ554" i="1"/>
  <c r="AZ554" i="1" s="1"/>
  <c r="BA554" i="1" s="1"/>
  <c r="BB554" i="1" s="1"/>
  <c r="AQ550" i="1"/>
  <c r="AZ550" i="1" s="1"/>
  <c r="BA550" i="1" s="1"/>
  <c r="BB550" i="1" s="1"/>
  <c r="AQ2224" i="1"/>
  <c r="AZ2224" i="1" s="1"/>
  <c r="BA2224" i="1" s="1"/>
  <c r="BB2224" i="1" s="1"/>
  <c r="AQ963" i="1"/>
  <c r="AQ1905" i="1"/>
  <c r="AZ1905" i="1" s="1"/>
  <c r="BA1905" i="1" s="1"/>
  <c r="BB1905" i="1" s="1"/>
  <c r="AQ2450" i="1"/>
  <c r="AZ2450" i="1" s="1"/>
  <c r="BA2450" i="1" s="1"/>
  <c r="BB2450" i="1" s="1"/>
  <c r="AQ2426" i="1"/>
  <c r="AZ2426" i="1" s="1"/>
  <c r="BA2426" i="1" s="1"/>
  <c r="BB2426" i="1" s="1"/>
  <c r="AQ595" i="1"/>
  <c r="AQ2989" i="1"/>
  <c r="AQ126" i="1"/>
  <c r="AQ117" i="1"/>
  <c r="AQ831" i="1"/>
  <c r="AQ1899" i="1"/>
  <c r="AQ2408" i="1"/>
  <c r="AQ2355" i="1"/>
  <c r="AQ2830" i="1"/>
  <c r="AQ2880" i="1"/>
  <c r="AQ1948" i="1"/>
  <c r="AZ1948" i="1" s="1"/>
  <c r="BA1948" i="1" s="1"/>
  <c r="BB1948" i="1" s="1"/>
  <c r="AQ1937" i="1"/>
  <c r="AZ1937" i="1" s="1"/>
  <c r="BA1937" i="1" s="1"/>
  <c r="BB1937" i="1" s="1"/>
  <c r="AQ1990" i="1"/>
  <c r="AZ1990" i="1" s="1"/>
  <c r="BA1990" i="1" s="1"/>
  <c r="BB1990" i="1" s="1"/>
  <c r="AQ797" i="1"/>
  <c r="AZ797" i="1" s="1"/>
  <c r="BA797" i="1" s="1"/>
  <c r="BB797" i="1" s="1"/>
  <c r="AQ892" i="1"/>
  <c r="AQ1426" i="1"/>
  <c r="AQ2215" i="1"/>
  <c r="AQ2481" i="1"/>
  <c r="AQ2681" i="1"/>
  <c r="AQ2727" i="1"/>
  <c r="AQ508" i="1"/>
  <c r="AQ1660" i="1"/>
  <c r="AZ1660" i="1" s="1"/>
  <c r="BA1660" i="1" s="1"/>
  <c r="BB1660" i="1" s="1"/>
  <c r="AQ2776" i="1"/>
  <c r="AZ2776" i="1" s="1"/>
  <c r="BA2776" i="1" s="1"/>
  <c r="BB2776" i="1" s="1"/>
  <c r="AQ640" i="1"/>
  <c r="AQ1364" i="1"/>
  <c r="AZ1364" i="1" s="1"/>
  <c r="BA1364" i="1" s="1"/>
  <c r="BB1364" i="1" s="1"/>
  <c r="AQ2921" i="1"/>
  <c r="AZ2921" i="1" s="1"/>
  <c r="BA2921" i="1" s="1"/>
  <c r="BB2921" i="1" s="1"/>
  <c r="AQ2482" i="1"/>
  <c r="AQ2603" i="1"/>
  <c r="AQ1352" i="1"/>
  <c r="AZ1352" i="1" s="1"/>
  <c r="BA1352" i="1" s="1"/>
  <c r="BB1352" i="1" s="1"/>
  <c r="AQ194" i="1"/>
  <c r="AZ194" i="1" s="1"/>
  <c r="BA194" i="1" s="1"/>
  <c r="BB194" i="1" s="1"/>
  <c r="AQ186" i="1"/>
  <c r="AZ186" i="1" s="1"/>
  <c r="BA186" i="1" s="1"/>
  <c r="BB186" i="1" s="1"/>
  <c r="AQ162" i="1"/>
  <c r="AZ162" i="1" s="1"/>
  <c r="BA162" i="1" s="1"/>
  <c r="BB162" i="1" s="1"/>
  <c r="AQ706" i="1"/>
  <c r="AZ706" i="1" s="1"/>
  <c r="BA706" i="1" s="1"/>
  <c r="BB706" i="1" s="1"/>
  <c r="AQ681" i="1"/>
  <c r="AZ681" i="1" s="1"/>
  <c r="BA681" i="1" s="1"/>
  <c r="BB681" i="1" s="1"/>
  <c r="AQ711" i="1"/>
  <c r="AZ711" i="1" s="1"/>
  <c r="BA711" i="1" s="1"/>
  <c r="BB711" i="1" s="1"/>
  <c r="AQ749" i="1"/>
  <c r="AZ749" i="1" s="1"/>
  <c r="BA749" i="1" s="1"/>
  <c r="BB749" i="1" s="1"/>
  <c r="AQ2773" i="1"/>
  <c r="AQ2794" i="1"/>
  <c r="AQ924" i="1"/>
  <c r="AQ1935" i="1"/>
  <c r="AQ2344" i="1"/>
  <c r="AQ1622" i="1"/>
  <c r="AQ1862" i="1"/>
  <c r="AZ1862" i="1" s="1"/>
  <c r="BA1862" i="1" s="1"/>
  <c r="BB1862" i="1" s="1"/>
  <c r="AQ1458" i="1"/>
  <c r="AQ1464" i="1"/>
  <c r="AQ2066" i="1"/>
  <c r="AZ2066" i="1" s="1"/>
  <c r="BA2066" i="1" s="1"/>
  <c r="BB2066" i="1" s="1"/>
  <c r="AQ2068" i="1"/>
  <c r="AZ2068" i="1" s="1"/>
  <c r="BA2068" i="1" s="1"/>
  <c r="BB2068" i="1" s="1"/>
  <c r="AQ2187" i="1"/>
  <c r="AQ2633" i="1"/>
  <c r="AZ2633" i="1" s="1"/>
  <c r="BA2633" i="1" s="1"/>
  <c r="AQ2188" i="1"/>
  <c r="AQ2191" i="1"/>
  <c r="AQ2634" i="1"/>
  <c r="AZ2634" i="1" s="1"/>
  <c r="BA2634" i="1" s="1"/>
  <c r="AQ2189" i="1"/>
  <c r="AZ2189" i="1" s="1"/>
  <c r="BA2189" i="1" s="1"/>
  <c r="AQ2190" i="1"/>
  <c r="AQ119" i="1"/>
  <c r="AZ119" i="1" s="1"/>
  <c r="BA119" i="1" s="1"/>
  <c r="BB119" i="1" s="1"/>
  <c r="AQ149" i="1"/>
  <c r="AZ149" i="1" s="1"/>
  <c r="BA149" i="1" s="1"/>
  <c r="BB149" i="1" s="1"/>
  <c r="AQ185" i="1"/>
  <c r="AZ185" i="1" s="1"/>
  <c r="BA185" i="1" s="1"/>
  <c r="BB185" i="1" s="1"/>
  <c r="AQ130" i="1"/>
  <c r="AQ539" i="1"/>
  <c r="AQ543" i="1"/>
  <c r="AQ544" i="1"/>
  <c r="AQ716" i="1"/>
  <c r="AZ716" i="1" s="1"/>
  <c r="BA716" i="1" s="1"/>
  <c r="BB716" i="1" s="1"/>
  <c r="AQ715" i="1"/>
  <c r="AZ715" i="1" s="1"/>
  <c r="BA715" i="1" s="1"/>
  <c r="BB715" i="1" s="1"/>
  <c r="AQ863" i="1"/>
  <c r="AQ889" i="1"/>
  <c r="AQ862" i="1"/>
  <c r="AQ893" i="1"/>
  <c r="AQ865" i="1"/>
  <c r="AQ1027" i="1"/>
  <c r="AQ1031" i="1"/>
  <c r="AQ1034" i="1"/>
  <c r="AQ1938" i="1"/>
  <c r="AZ1938" i="1" s="1"/>
  <c r="BA1938" i="1" s="1"/>
  <c r="BB1938" i="1" s="1"/>
  <c r="AQ2037" i="1"/>
  <c r="AZ2037" i="1" s="1"/>
  <c r="BA2037" i="1" s="1"/>
  <c r="BB2037" i="1" s="1"/>
  <c r="AQ2036" i="1"/>
  <c r="AZ2036" i="1" s="1"/>
  <c r="BA2036" i="1" s="1"/>
  <c r="BB2036" i="1" s="1"/>
  <c r="AQ2039" i="1"/>
  <c r="AZ2039" i="1" s="1"/>
  <c r="BA2039" i="1" s="1"/>
  <c r="BB2039" i="1" s="1"/>
  <c r="AQ2040" i="1"/>
  <c r="AZ2040" i="1" s="1"/>
  <c r="BA2040" i="1" s="1"/>
  <c r="BB2040" i="1" s="1"/>
  <c r="AQ2041" i="1"/>
  <c r="AZ2041" i="1" s="1"/>
  <c r="BA2041" i="1" s="1"/>
  <c r="BB2041" i="1" s="1"/>
  <c r="AQ2387" i="1"/>
  <c r="AQ2767" i="1"/>
  <c r="AQ2777" i="1"/>
  <c r="AQ105" i="1"/>
  <c r="AZ105" i="1" s="1"/>
  <c r="BA105" i="1" s="1"/>
  <c r="BB105" i="1" s="1"/>
  <c r="AQ699" i="1"/>
  <c r="AZ699" i="1" s="1"/>
  <c r="BA699" i="1" s="1"/>
  <c r="BB699" i="1" s="1"/>
  <c r="AQ2342" i="1"/>
  <c r="AZ2342" i="1" s="1"/>
  <c r="BA2342" i="1" s="1"/>
  <c r="BB2342" i="1" s="1"/>
  <c r="AQ1599" i="1"/>
  <c r="AZ1599" i="1" s="1"/>
  <c r="BA1599" i="1" s="1"/>
  <c r="BB1599" i="1" s="1"/>
  <c r="AQ545" i="1"/>
  <c r="AQ548" i="1"/>
  <c r="AQ739" i="1"/>
  <c r="AQ705" i="1"/>
  <c r="AQ867" i="1"/>
  <c r="AZ867" i="1" s="1"/>
  <c r="BA867" i="1" s="1"/>
  <c r="BB867" i="1" s="1"/>
  <c r="AQ885" i="1"/>
  <c r="AZ885" i="1" s="1"/>
  <c r="BA885" i="1" s="1"/>
  <c r="BB885" i="1" s="1"/>
  <c r="AQ2783" i="1"/>
  <c r="AZ2783" i="1" s="1"/>
  <c r="BA2783" i="1" s="1"/>
  <c r="BB2783" i="1" s="1"/>
  <c r="AQ2804" i="1"/>
  <c r="AZ2804" i="1" s="1"/>
  <c r="BA2804" i="1" s="1"/>
  <c r="BB2804" i="1" s="1"/>
  <c r="AQ572" i="1"/>
  <c r="AQ570" i="1"/>
  <c r="AQ1652" i="1"/>
  <c r="AQ1654" i="1"/>
  <c r="AQ2334" i="1"/>
  <c r="AQ2335" i="1"/>
  <c r="AQ2825" i="1"/>
  <c r="AQ1997" i="1"/>
  <c r="AZ1997" i="1" s="1"/>
  <c r="BA1997" i="1" s="1"/>
  <c r="BB1997" i="1" s="1"/>
  <c r="AQ1998" i="1"/>
  <c r="AZ1998" i="1" s="1"/>
  <c r="BA1998" i="1" s="1"/>
  <c r="BB1998" i="1" s="1"/>
  <c r="AQ2144" i="1"/>
  <c r="AZ2144" i="1" s="1"/>
  <c r="BA2144" i="1" s="1"/>
  <c r="BB2144" i="1" s="1"/>
  <c r="AQ2153" i="1"/>
  <c r="AZ2153" i="1" s="1"/>
  <c r="BA2153" i="1" s="1"/>
  <c r="BB2153" i="1" s="1"/>
  <c r="AQ2158" i="1"/>
  <c r="AZ2158" i="1" s="1"/>
  <c r="BA2158" i="1" s="1"/>
  <c r="BB2158" i="1" s="1"/>
  <c r="AQ2829" i="1"/>
  <c r="AQ575" i="1"/>
  <c r="AQ1649" i="1"/>
  <c r="AQ1650" i="1"/>
  <c r="AQ2330" i="1"/>
  <c r="AQ2332" i="1"/>
  <c r="AQ2331" i="1"/>
  <c r="AQ2824" i="1"/>
  <c r="AQ904" i="1"/>
  <c r="AQ1992" i="1"/>
  <c r="AZ1992" i="1" s="1"/>
  <c r="BA1992" i="1" s="1"/>
  <c r="BB1992" i="1" s="1"/>
  <c r="AQ2184" i="1"/>
  <c r="AZ2184" i="1" s="1"/>
  <c r="BA2184" i="1" s="1"/>
  <c r="BB2184" i="1" s="1"/>
  <c r="AQ2194" i="1"/>
  <c r="AQ2193" i="1"/>
  <c r="AQ2192" i="1"/>
  <c r="AQ2827" i="1"/>
  <c r="AQ2828" i="1"/>
  <c r="AQ2323" i="1"/>
  <c r="AQ2324" i="1"/>
  <c r="AQ2325" i="1"/>
  <c r="AQ1576" i="1"/>
  <c r="AQ1563" i="1"/>
  <c r="AZ1563" i="1" s="1"/>
  <c r="BA1563" i="1" s="1"/>
  <c r="BB1563" i="1" s="1"/>
  <c r="AQ2910" i="1"/>
  <c r="AQ2907" i="1"/>
  <c r="AQ954" i="1"/>
  <c r="AZ954" i="1" s="1"/>
  <c r="BA954" i="1" s="1"/>
  <c r="BB954" i="1" s="1"/>
  <c r="AQ920" i="1"/>
  <c r="AZ920" i="1" s="1"/>
  <c r="BA920" i="1" s="1"/>
  <c r="BB920" i="1" s="1"/>
  <c r="AQ1453" i="1"/>
  <c r="AZ1453" i="1" s="1"/>
  <c r="BA1453" i="1" s="1"/>
  <c r="BB1453" i="1" s="1"/>
  <c r="AQ1616" i="1"/>
  <c r="AQ2424" i="1"/>
  <c r="AQ1284" i="1"/>
  <c r="AQ916" i="1"/>
  <c r="AQ1281" i="1"/>
  <c r="AQ1325" i="1"/>
  <c r="AZ1325" i="1" s="1"/>
  <c r="BA1325" i="1" s="1"/>
  <c r="BB1325" i="1" s="1"/>
  <c r="AQ1547" i="1"/>
  <c r="AZ1547" i="1" s="1"/>
  <c r="BA1547" i="1" s="1"/>
  <c r="BB1547" i="1" s="1"/>
  <c r="AQ2220" i="1"/>
  <c r="AZ2220" i="1" s="1"/>
  <c r="BA2220" i="1" s="1"/>
  <c r="BB2220" i="1" s="1"/>
  <c r="AQ1280" i="1"/>
  <c r="AQ2346" i="1"/>
  <c r="AQ1330" i="1"/>
  <c r="AQ1902" i="1"/>
  <c r="AZ1902" i="1" s="1"/>
  <c r="BA1902" i="1" s="1"/>
  <c r="BB1902" i="1" s="1"/>
  <c r="AQ2078" i="1"/>
  <c r="AQ2417" i="1"/>
  <c r="AQ2437" i="1"/>
  <c r="AQ2560" i="1"/>
  <c r="AQ2521" i="1"/>
  <c r="AQ1327" i="1"/>
  <c r="AZ1327" i="1" s="1"/>
  <c r="BA1327" i="1" s="1"/>
  <c r="BB1327" i="1" s="1"/>
  <c r="AQ2422" i="1"/>
  <c r="AQ2340" i="1"/>
  <c r="AQ1665" i="1"/>
  <c r="AZ1665" i="1" s="1"/>
  <c r="BA1665" i="1" s="1"/>
  <c r="BB1665" i="1" s="1"/>
  <c r="AQ909" i="1"/>
  <c r="AZ909" i="1" s="1"/>
  <c r="BA909" i="1" s="1"/>
  <c r="BB909" i="1" s="1"/>
  <c r="AQ2638" i="1"/>
  <c r="AZ2638" i="1" s="1"/>
  <c r="BA2638" i="1" s="1"/>
  <c r="BB2638" i="1" s="1"/>
  <c r="AQ2271" i="1"/>
  <c r="AZ2271" i="1" s="1"/>
  <c r="BA2271" i="1" s="1"/>
  <c r="BB2271" i="1" s="1"/>
  <c r="AQ2082" i="1"/>
  <c r="AQ2113" i="1"/>
  <c r="AQ2636" i="1"/>
  <c r="AZ2636" i="1" s="1"/>
  <c r="BA2636" i="1" s="1"/>
  <c r="BB2636" i="1" s="1"/>
  <c r="AQ2637" i="1"/>
  <c r="AZ2637" i="1" s="1"/>
  <c r="BA2637" i="1" s="1"/>
  <c r="BB2637" i="1" s="1"/>
  <c r="AQ1768" i="1"/>
  <c r="AZ1768" i="1" s="1"/>
  <c r="BA1768" i="1" s="1"/>
  <c r="BB1768" i="1" s="1"/>
  <c r="AQ1767" i="1"/>
  <c r="AZ1767" i="1" s="1"/>
  <c r="BA1767" i="1" s="1"/>
  <c r="BB1767" i="1" s="1"/>
  <c r="AQ1769" i="1"/>
  <c r="AZ1769" i="1" s="1"/>
  <c r="BA1769" i="1" s="1"/>
  <c r="BB1769" i="1" s="1"/>
  <c r="AQ1770" i="1"/>
  <c r="AZ1770" i="1" s="1"/>
  <c r="BA1770" i="1" s="1"/>
  <c r="BB1770" i="1" s="1"/>
  <c r="AQ1771" i="1"/>
  <c r="AZ1771" i="1" s="1"/>
  <c r="BA1771" i="1" s="1"/>
  <c r="BB1771" i="1" s="1"/>
  <c r="AQ2914" i="1"/>
  <c r="AZ2914" i="1" s="1"/>
  <c r="BA2914" i="1" s="1"/>
  <c r="BB2914" i="1" s="1"/>
  <c r="AQ2915" i="1"/>
  <c r="AZ2915" i="1" s="1"/>
  <c r="BA2915" i="1" s="1"/>
  <c r="BB2915" i="1" s="1"/>
  <c r="AQ2916" i="1"/>
  <c r="AZ2916" i="1" s="1"/>
  <c r="BA2916" i="1" s="1"/>
  <c r="BB2916" i="1" s="1"/>
  <c r="AQ233" i="1"/>
  <c r="AQ604" i="1"/>
  <c r="AZ604" i="1" s="1"/>
  <c r="BA604" i="1" s="1"/>
  <c r="BB604" i="1" s="1"/>
  <c r="AQ762" i="1"/>
  <c r="AZ762" i="1" s="1"/>
  <c r="BA762" i="1" s="1"/>
  <c r="BB762" i="1" s="1"/>
  <c r="AQ1384" i="1"/>
  <c r="AZ1384" i="1" s="1"/>
  <c r="BA1384" i="1" s="1"/>
  <c r="BB1384" i="1" s="1"/>
  <c r="AQ1401" i="1"/>
  <c r="AZ1401" i="1" s="1"/>
  <c r="BA1401" i="1" s="1"/>
  <c r="BB1401" i="1" s="1"/>
  <c r="AQ1627" i="1"/>
  <c r="AQ2553" i="1"/>
  <c r="AZ2553" i="1" s="1"/>
  <c r="BA2553" i="1" s="1"/>
  <c r="BB2553" i="1" s="1"/>
  <c r="AQ137" i="1"/>
  <c r="AZ137" i="1" s="1"/>
  <c r="BA137" i="1" s="1"/>
  <c r="BB137" i="1" s="1"/>
  <c r="AQ455" i="1"/>
  <c r="AZ455" i="1" s="1"/>
  <c r="BA455" i="1" s="1"/>
  <c r="BB455" i="1" s="1"/>
  <c r="AQ465" i="1"/>
  <c r="AZ465" i="1" s="1"/>
  <c r="BA465" i="1" s="1"/>
  <c r="BB465" i="1" s="1"/>
  <c r="AQ1035" i="1"/>
  <c r="AZ1035" i="1" s="1"/>
  <c r="BA1035" i="1" s="1"/>
  <c r="BB1035" i="1" s="1"/>
  <c r="AQ2341" i="1"/>
  <c r="AZ2341" i="1" s="1"/>
  <c r="BA2341" i="1" s="1"/>
  <c r="BB2341" i="1" s="1"/>
  <c r="AQ2770" i="1"/>
  <c r="AZ2770" i="1" s="1"/>
  <c r="BA2770" i="1" s="1"/>
  <c r="BB2770" i="1" s="1"/>
  <c r="AQ2772" i="1"/>
  <c r="AZ2772" i="1" s="1"/>
  <c r="BA2772" i="1" s="1"/>
  <c r="BB2772" i="1" s="1"/>
  <c r="AQ1757" i="1"/>
  <c r="AZ1757" i="1" s="1"/>
  <c r="BA1757" i="1" s="1"/>
  <c r="BB1757" i="1" s="1"/>
  <c r="AQ299" i="1"/>
  <c r="AQ292" i="1"/>
  <c r="AQ2072" i="1"/>
  <c r="AQ3007" i="1"/>
  <c r="AQ212" i="1"/>
  <c r="AZ212" i="1" s="1"/>
  <c r="BA212" i="1" s="1"/>
  <c r="BB212" i="1" s="1"/>
  <c r="AQ58" i="1"/>
  <c r="AQ59" i="1"/>
  <c r="AQ32" i="1"/>
  <c r="AQ48" i="1"/>
  <c r="AQ52" i="1"/>
  <c r="AQ308" i="1"/>
  <c r="AQ302" i="1"/>
  <c r="AQ307" i="1"/>
  <c r="AQ301" i="1"/>
  <c r="AQ289" i="1"/>
  <c r="AQ300" i="1"/>
  <c r="AQ770" i="1"/>
  <c r="AQ778" i="1"/>
  <c r="AQ779" i="1"/>
  <c r="AQ1332" i="1"/>
  <c r="AQ1329" i="1"/>
  <c r="AQ1333" i="1"/>
  <c r="AQ1657" i="1"/>
  <c r="AQ1658" i="1"/>
  <c r="AQ450" i="1"/>
  <c r="AQ449" i="1"/>
  <c r="AQ451" i="1"/>
  <c r="AQ456" i="1"/>
  <c r="AQ2630" i="1"/>
  <c r="AQ2631" i="1"/>
  <c r="AQ2632" i="1"/>
  <c r="AQ3002" i="1"/>
  <c r="AQ793" i="1"/>
  <c r="AZ793" i="1" s="1"/>
  <c r="BA793" i="1" s="1"/>
  <c r="BB793" i="1" s="1"/>
  <c r="AQ910" i="1"/>
  <c r="AZ910" i="1" s="1"/>
  <c r="BA910" i="1" s="1"/>
  <c r="BB910" i="1" s="1"/>
  <c r="AQ911" i="1"/>
  <c r="AZ911" i="1" s="1"/>
  <c r="BA911" i="1" s="1"/>
  <c r="BB911" i="1" s="1"/>
  <c r="AQ791" i="1"/>
  <c r="AZ791" i="1" s="1"/>
  <c r="BA791" i="1" s="1"/>
  <c r="BB791" i="1" s="1"/>
  <c r="AQ792" i="1"/>
  <c r="AZ792" i="1" s="1"/>
  <c r="BA792" i="1" s="1"/>
  <c r="BB792" i="1" s="1"/>
  <c r="AQ2488" i="1"/>
  <c r="AQ2211" i="1"/>
  <c r="AQ2210" i="1"/>
  <c r="AQ2212" i="1"/>
  <c r="AQ2201" i="1"/>
  <c r="AQ2200" i="1"/>
  <c r="AQ2204" i="1"/>
  <c r="AQ2203" i="1"/>
  <c r="AQ2195" i="1"/>
  <c r="AQ2196" i="1"/>
  <c r="AQ2208" i="1"/>
  <c r="AQ2213" i="1"/>
  <c r="AQ2248" i="1"/>
  <c r="AZ2248" i="1" s="1"/>
  <c r="BA2248" i="1" s="1"/>
  <c r="AQ2252" i="1"/>
  <c r="AZ2252" i="1" s="1"/>
  <c r="BA2252" i="1" s="1"/>
  <c r="AQ2256" i="1"/>
  <c r="AZ2256" i="1" s="1"/>
  <c r="BA2256" i="1" s="1"/>
  <c r="AQ2262" i="1"/>
  <c r="AZ2262" i="1" s="1"/>
  <c r="BA2262" i="1" s="1"/>
  <c r="AQ2197" i="1"/>
  <c r="AQ2167" i="1"/>
  <c r="AQ2169" i="1"/>
  <c r="AQ1168" i="1"/>
  <c r="AZ1168" i="1" s="1"/>
  <c r="BA1168" i="1" s="1"/>
  <c r="BB1168" i="1" s="1"/>
  <c r="AQ1174" i="1"/>
  <c r="AZ1174" i="1" s="1"/>
  <c r="BA1174" i="1" s="1"/>
  <c r="BB1174" i="1" s="1"/>
  <c r="AQ1175" i="1"/>
  <c r="AZ1175" i="1" s="1"/>
  <c r="BA1175" i="1" s="1"/>
  <c r="BB1175" i="1" s="1"/>
  <c r="AQ1161" i="1"/>
  <c r="AZ1161" i="1" s="1"/>
  <c r="BA1161" i="1" s="1"/>
  <c r="BB1161" i="1" s="1"/>
  <c r="AQ153" i="1"/>
  <c r="AZ153" i="1" s="1"/>
  <c r="BA153" i="1" s="1"/>
  <c r="BB153" i="1" s="1"/>
  <c r="AQ1664" i="1"/>
  <c r="AQ1678" i="1"/>
  <c r="AQ1183" i="1"/>
  <c r="AZ1183" i="1" s="1"/>
  <c r="BA1183" i="1" s="1"/>
  <c r="BB1183" i="1" s="1"/>
  <c r="AQ796" i="1"/>
  <c r="AZ796" i="1" s="1"/>
  <c r="BA796" i="1" s="1"/>
  <c r="BB796" i="1" s="1"/>
  <c r="AQ2903" i="1"/>
  <c r="AZ2903" i="1" s="1"/>
  <c r="BA2903" i="1" s="1"/>
  <c r="BB2903" i="1" s="1"/>
  <c r="AQ297" i="1"/>
  <c r="AQ2439" i="1"/>
  <c r="AQ2438" i="1"/>
  <c r="AQ1317" i="1"/>
  <c r="AQ2522" i="1"/>
  <c r="AZ2522" i="1" s="1"/>
  <c r="BA2522" i="1" s="1"/>
  <c r="BB2522" i="1" s="1"/>
  <c r="AQ1141" i="1"/>
  <c r="AQ1144" i="1"/>
  <c r="AQ1149" i="1"/>
  <c r="AQ1142" i="1"/>
  <c r="AQ1145" i="1"/>
  <c r="AQ1146" i="1"/>
  <c r="AQ2205" i="1"/>
  <c r="AZ2205" i="1" s="1"/>
  <c r="BA2205" i="1" s="1"/>
  <c r="AQ2209" i="1"/>
  <c r="AZ2209" i="1" s="1"/>
  <c r="BA2209" i="1" s="1"/>
  <c r="AQ2222" i="1"/>
  <c r="AZ2222" i="1" s="1"/>
  <c r="BA2222" i="1" s="1"/>
  <c r="BB2222" i="1" s="1"/>
  <c r="AQ2386" i="1"/>
  <c r="AQ2460" i="1"/>
  <c r="AQ2414" i="1"/>
  <c r="AZ2414" i="1" s="1"/>
  <c r="BA2414" i="1" s="1"/>
  <c r="AQ2432" i="1"/>
  <c r="AZ2432" i="1" s="1"/>
  <c r="BA2432" i="1" s="1"/>
  <c r="AQ2458" i="1"/>
  <c r="AZ2458" i="1" s="1"/>
  <c r="BA2458" i="1" s="1"/>
  <c r="AQ2461" i="1"/>
  <c r="AZ2461" i="1" s="1"/>
  <c r="BA2461" i="1" s="1"/>
  <c r="AQ2223" i="1"/>
  <c r="AZ2223" i="1" s="1"/>
  <c r="BA2223" i="1" s="1"/>
  <c r="AQ2416" i="1"/>
  <c r="AZ2416" i="1" s="1"/>
  <c r="BA2416" i="1" s="1"/>
  <c r="AQ2433" i="1"/>
  <c r="AZ2433" i="1" s="1"/>
  <c r="BA2433" i="1" s="1"/>
  <c r="AQ2349" i="1"/>
  <c r="AZ2349" i="1" s="1"/>
  <c r="BA2349" i="1" s="1"/>
  <c r="AQ2492" i="1"/>
  <c r="AZ2492" i="1" s="1"/>
  <c r="BA2492" i="1" s="1"/>
  <c r="BB2492" i="1" s="1"/>
  <c r="AQ2832" i="1"/>
  <c r="AQ2833" i="1"/>
  <c r="AQ2831" i="1"/>
  <c r="AQ2470" i="1"/>
  <c r="AQ676" i="1"/>
  <c r="BA676" i="1" s="1"/>
  <c r="BB676" i="1" s="1"/>
  <c r="AQ2735" i="1"/>
  <c r="AZ2735" i="1" s="1"/>
  <c r="BA2735" i="1" s="1"/>
  <c r="BB2735" i="1" s="1"/>
  <c r="AQ2738" i="1"/>
  <c r="AZ2738" i="1" s="1"/>
  <c r="BA2738" i="1" s="1"/>
  <c r="BB2738" i="1" s="1"/>
  <c r="AQ2922" i="1"/>
  <c r="AQ2926" i="1"/>
  <c r="AQ241" i="1"/>
  <c r="AZ241" i="1" s="1"/>
  <c r="BA241" i="1" s="1"/>
  <c r="BB241" i="1" s="1"/>
  <c r="AQ272" i="1"/>
  <c r="AZ272" i="1" s="1"/>
  <c r="BA272" i="1" s="1"/>
  <c r="BB272" i="1" s="1"/>
  <c r="AQ1510" i="1"/>
  <c r="AZ1510" i="1" s="1"/>
  <c r="BA1510" i="1" s="1"/>
  <c r="BB1510" i="1" s="1"/>
  <c r="AQ1912" i="1"/>
  <c r="AZ1912" i="1" s="1"/>
  <c r="BA1912" i="1" s="1"/>
  <c r="BB1912" i="1" s="1"/>
  <c r="AQ1969" i="1"/>
  <c r="AZ1969" i="1" s="1"/>
  <c r="BA1969" i="1" s="1"/>
  <c r="BB1969" i="1" s="1"/>
  <c r="AQ2896" i="1"/>
  <c r="AZ2896" i="1" s="1"/>
  <c r="BA2896" i="1" s="1"/>
  <c r="BB2896" i="1" s="1"/>
  <c r="AQ2906" i="1"/>
  <c r="AZ2906" i="1" s="1"/>
  <c r="BA2906" i="1" s="1"/>
  <c r="BB2906" i="1" s="1"/>
  <c r="AQ1906" i="1"/>
  <c r="AQ2225" i="1"/>
  <c r="AZ2225" i="1" s="1"/>
  <c r="BA2225" i="1" s="1"/>
  <c r="BB2225" i="1" s="1"/>
  <c r="AQ2434" i="1"/>
  <c r="AQ66" i="1"/>
  <c r="AQ1104" i="1"/>
  <c r="AQ2389" i="1"/>
  <c r="AQ630" i="1"/>
  <c r="AZ630" i="1" s="1"/>
  <c r="BA630" i="1" s="1"/>
  <c r="BB630" i="1" s="1"/>
  <c r="AQ2889" i="1"/>
  <c r="AZ2889" i="1" s="1"/>
  <c r="BA2889" i="1" s="1"/>
  <c r="BB2889" i="1" s="1"/>
  <c r="AQ2581" i="1"/>
  <c r="AQ566" i="1"/>
  <c r="AQ565" i="1"/>
  <c r="AQ567" i="1"/>
  <c r="AQ2471" i="1"/>
  <c r="AQ512" i="1"/>
  <c r="AQ2925" i="1"/>
  <c r="AQ1380" i="1"/>
  <c r="AZ1380" i="1" s="1"/>
  <c r="BA1380" i="1" s="1"/>
  <c r="BB1380" i="1" s="1"/>
  <c r="AQ1376" i="1"/>
  <c r="AZ1376" i="1" s="1"/>
  <c r="BA1376" i="1" s="1"/>
  <c r="BB1376" i="1" s="1"/>
  <c r="AQ107" i="1"/>
  <c r="AZ107" i="1" s="1"/>
  <c r="BA107" i="1" s="1"/>
  <c r="BB107" i="1" s="1"/>
  <c r="AQ1037" i="1"/>
  <c r="AZ1037" i="1" s="1"/>
  <c r="BA1037" i="1" s="1"/>
  <c r="BB1037" i="1" s="1"/>
  <c r="AQ1041" i="1"/>
  <c r="AZ1041" i="1" s="1"/>
  <c r="BA1041" i="1" s="1"/>
  <c r="BB1041" i="1" s="1"/>
  <c r="AQ2367" i="1"/>
  <c r="AZ2367" i="1" s="1"/>
  <c r="BA2367" i="1" s="1"/>
  <c r="BB2367" i="1" s="1"/>
  <c r="AQ1561" i="1"/>
  <c r="AQ94" i="1"/>
  <c r="AZ94" i="1" s="1"/>
  <c r="BA94" i="1" s="1"/>
  <c r="BB94" i="1" s="1"/>
  <c r="AQ675" i="1"/>
  <c r="AQ926" i="1"/>
  <c r="AZ926" i="1" s="1"/>
  <c r="BA926" i="1" s="1"/>
  <c r="BB926" i="1" s="1"/>
  <c r="AQ1514" i="1"/>
  <c r="AZ1514" i="1" s="1"/>
  <c r="BA1514" i="1" s="1"/>
  <c r="BB1514" i="1" s="1"/>
  <c r="AQ1756" i="1"/>
  <c r="AZ1756" i="1" s="1"/>
  <c r="BA1756" i="1" s="1"/>
  <c r="BB1756" i="1" s="1"/>
  <c r="AQ1876" i="1"/>
  <c r="AZ1876" i="1" s="1"/>
  <c r="BA1876" i="1" s="1"/>
  <c r="BB1876" i="1" s="1"/>
  <c r="AQ2354" i="1"/>
  <c r="AZ2354" i="1" s="1"/>
  <c r="BA2354" i="1" s="1"/>
  <c r="BB2354" i="1" s="1"/>
  <c r="AQ2406" i="1"/>
  <c r="AZ2406" i="1" s="1"/>
  <c r="BA2406" i="1" s="1"/>
  <c r="BB2406" i="1" s="1"/>
  <c r="AQ2836" i="1"/>
  <c r="AQ552" i="1"/>
  <c r="AQ555" i="1"/>
  <c r="AQ878" i="1"/>
  <c r="AQ887" i="1"/>
  <c r="AQ1870" i="1"/>
  <c r="AQ1874" i="1"/>
  <c r="AQ1306" i="1"/>
  <c r="AQ1323" i="1"/>
  <c r="AQ1367" i="1"/>
  <c r="AQ2444" i="1"/>
  <c r="AQ2394" i="1"/>
  <c r="AQ2552" i="1"/>
  <c r="AQ2559" i="1"/>
  <c r="AQ1396" i="1"/>
  <c r="AZ1396" i="1" s="1"/>
  <c r="BA1396" i="1" s="1"/>
  <c r="BB1396" i="1" s="1"/>
  <c r="AQ1395" i="1"/>
  <c r="AZ1395" i="1" s="1"/>
  <c r="BA1395" i="1" s="1"/>
  <c r="BB1395" i="1" s="1"/>
  <c r="AQ2396" i="1"/>
  <c r="AQ1363" i="1"/>
  <c r="AQ1806" i="1"/>
  <c r="AZ1806" i="1" s="1"/>
  <c r="BA1806" i="1" s="1"/>
  <c r="BB1806" i="1" s="1"/>
  <c r="AQ1735" i="1"/>
  <c r="AZ1735" i="1" s="1"/>
  <c r="BA1735" i="1" s="1"/>
  <c r="BB1735" i="1" s="1"/>
  <c r="AQ1877" i="1"/>
  <c r="AQ2043" i="1"/>
  <c r="AZ2043" i="1" s="1"/>
  <c r="BA2043" i="1" s="1"/>
  <c r="BB2043" i="1" s="1"/>
  <c r="AQ1322" i="1"/>
  <c r="AZ1322" i="1" s="1"/>
  <c r="BA1322" i="1" s="1"/>
  <c r="BB1322" i="1" s="1"/>
  <c r="AQ1321" i="1"/>
  <c r="AZ1321" i="1" s="1"/>
  <c r="BA1321" i="1" s="1"/>
  <c r="BB1321" i="1" s="1"/>
  <c r="AQ721" i="1"/>
  <c r="AQ1856" i="1"/>
  <c r="AZ1856" i="1" s="1"/>
  <c r="BA1856" i="1" s="1"/>
  <c r="BB1856" i="1" s="1"/>
  <c r="AQ1644" i="1"/>
  <c r="AZ1644" i="1" s="1"/>
  <c r="BA1644" i="1" s="1"/>
  <c r="BB1644" i="1" s="1"/>
  <c r="AQ1651" i="1"/>
  <c r="AZ1651" i="1" s="1"/>
  <c r="BA1651" i="1" s="1"/>
  <c r="BB1651" i="1" s="1"/>
  <c r="AQ1666" i="1"/>
  <c r="AQ1667" i="1"/>
  <c r="AQ2741" i="1"/>
  <c r="AQ68" i="1"/>
  <c r="AZ68" i="1" s="1"/>
  <c r="BA68" i="1" s="1"/>
  <c r="BB68" i="1" s="1"/>
  <c r="AQ67" i="1"/>
  <c r="AZ67" i="1" s="1"/>
  <c r="BA67" i="1" s="1"/>
  <c r="BB67" i="1" s="1"/>
  <c r="AQ1300" i="1"/>
  <c r="AQ134" i="1"/>
  <c r="AQ198" i="1"/>
  <c r="AQ546" i="1"/>
  <c r="AZ546" i="1" s="1"/>
  <c r="BA546" i="1" s="1"/>
  <c r="BB546" i="1" s="1"/>
  <c r="AQ541" i="1"/>
  <c r="AZ541" i="1" s="1"/>
  <c r="BA541" i="1" s="1"/>
  <c r="BB541" i="1" s="1"/>
  <c r="AQ683" i="1"/>
  <c r="AQ722" i="1"/>
  <c r="AQ1908" i="1"/>
  <c r="AQ2374" i="1"/>
  <c r="AQ685" i="1"/>
  <c r="AZ685" i="1" s="1"/>
  <c r="BA685" i="1" s="1"/>
  <c r="BB685" i="1" s="1"/>
  <c r="AQ2362" i="1"/>
  <c r="AZ2362" i="1" s="1"/>
  <c r="BA2362" i="1" s="1"/>
  <c r="BB2362" i="1" s="1"/>
  <c r="AQ2554" i="1"/>
  <c r="AZ2554" i="1" s="1"/>
  <c r="BA2554" i="1" s="1"/>
  <c r="BB2554" i="1" s="1"/>
  <c r="AQ184" i="1"/>
  <c r="AZ184" i="1" s="1"/>
  <c r="BA184" i="1" s="1"/>
  <c r="BB184" i="1" s="1"/>
  <c r="AQ189" i="1"/>
  <c r="AZ189" i="1" s="1"/>
  <c r="BA189" i="1" s="1"/>
  <c r="BB189" i="1" s="1"/>
  <c r="AQ179" i="1"/>
  <c r="AZ179" i="1" s="1"/>
  <c r="BA179" i="1" s="1"/>
  <c r="BB179" i="1" s="1"/>
  <c r="AQ468" i="1"/>
  <c r="AZ468" i="1" s="1"/>
  <c r="BA468" i="1" s="1"/>
  <c r="BB468" i="1" s="1"/>
  <c r="AQ470" i="1"/>
  <c r="AZ470" i="1" s="1"/>
  <c r="BA470" i="1" s="1"/>
  <c r="BB470" i="1" s="1"/>
  <c r="AQ475" i="1"/>
  <c r="AZ475" i="1" s="1"/>
  <c r="BA475" i="1" s="1"/>
  <c r="BB475" i="1" s="1"/>
  <c r="AQ728" i="1"/>
  <c r="AQ694" i="1"/>
  <c r="AQ2034" i="1"/>
  <c r="AZ2034" i="1" s="1"/>
  <c r="BA2034" i="1" s="1"/>
  <c r="BB2034" i="1" s="1"/>
  <c r="AQ2033" i="1"/>
  <c r="AZ2033" i="1" s="1"/>
  <c r="BA2033" i="1" s="1"/>
  <c r="BB2033" i="1" s="1"/>
  <c r="AQ2035" i="1"/>
  <c r="AZ2035" i="1" s="1"/>
  <c r="BA2035" i="1" s="1"/>
  <c r="BB2035" i="1" s="1"/>
  <c r="AQ1032" i="1"/>
  <c r="AZ1032" i="1" s="1"/>
  <c r="BA1032" i="1" s="1"/>
  <c r="BB1032" i="1" s="1"/>
  <c r="AQ1026" i="1"/>
  <c r="AZ1026" i="1" s="1"/>
  <c r="BA1026" i="1" s="1"/>
  <c r="BB1026" i="1" s="1"/>
  <c r="AQ1043" i="1"/>
  <c r="AZ1043" i="1" s="1"/>
  <c r="BA1043" i="1" s="1"/>
  <c r="BB1043" i="1" s="1"/>
  <c r="AQ1551" i="1"/>
  <c r="AQ1536" i="1"/>
  <c r="AQ1849" i="1"/>
  <c r="AZ1849" i="1" s="1"/>
  <c r="BA1849" i="1" s="1"/>
  <c r="BB1849" i="1" s="1"/>
  <c r="AQ1847" i="1"/>
  <c r="AZ1847" i="1" s="1"/>
  <c r="BA1847" i="1" s="1"/>
  <c r="BB1847" i="1" s="1"/>
  <c r="AQ553" i="1"/>
  <c r="AQ2400" i="1"/>
  <c r="AQ2427" i="1"/>
  <c r="AQ2551" i="1"/>
  <c r="AZ2551" i="1" s="1"/>
  <c r="BA2551" i="1" s="1"/>
  <c r="BB2551" i="1" s="1"/>
  <c r="AQ2556" i="1"/>
  <c r="AZ2556" i="1" s="1"/>
  <c r="BA2556" i="1" s="1"/>
  <c r="BB2556" i="1" s="1"/>
  <c r="AQ218" i="1"/>
  <c r="AQ469" i="1"/>
  <c r="AQ1365" i="1"/>
  <c r="AQ1414" i="1"/>
  <c r="AQ2448" i="1"/>
  <c r="AQ2612" i="1"/>
  <c r="AQ2728" i="1"/>
  <c r="AQ2987" i="1"/>
  <c r="AZ2987" i="1" s="1"/>
  <c r="BA2987" i="1" s="1"/>
  <c r="BB2987" i="1" s="1"/>
  <c r="AQ598" i="1"/>
  <c r="AZ598" i="1" s="1"/>
  <c r="BA598" i="1" s="1"/>
  <c r="BB598" i="1" s="1"/>
  <c r="AQ592" i="1"/>
  <c r="AZ592" i="1" s="1"/>
  <c r="BA592" i="1" s="1"/>
  <c r="BB592" i="1" s="1"/>
  <c r="AQ881" i="1"/>
  <c r="AZ881" i="1" s="1"/>
  <c r="BA881" i="1" s="1"/>
  <c r="BB881" i="1" s="1"/>
  <c r="AQ868" i="1"/>
  <c r="AZ868" i="1" s="1"/>
  <c r="BA868" i="1" s="1"/>
  <c r="BB868" i="1" s="1"/>
  <c r="AQ1042" i="1"/>
  <c r="AZ1042" i="1" s="1"/>
  <c r="BA1042" i="1" s="1"/>
  <c r="BB1042" i="1" s="1"/>
  <c r="AQ1044" i="1"/>
  <c r="AZ1044" i="1" s="1"/>
  <c r="BA1044" i="1" s="1"/>
  <c r="BB1044" i="1" s="1"/>
  <c r="AQ1047" i="1"/>
  <c r="AZ1047" i="1" s="1"/>
  <c r="BA1047" i="1" s="1"/>
  <c r="BB1047" i="1" s="1"/>
  <c r="AQ1369" i="1"/>
  <c r="AZ1369" i="1" s="1"/>
  <c r="BA1369" i="1" s="1"/>
  <c r="BB1369" i="1" s="1"/>
  <c r="AQ1530" i="1"/>
  <c r="AZ1530" i="1" s="1"/>
  <c r="BA1530" i="1" s="1"/>
  <c r="BB1530" i="1" s="1"/>
  <c r="AQ1559" i="1"/>
  <c r="AZ1559" i="1" s="1"/>
  <c r="BA1559" i="1" s="1"/>
  <c r="BB1559" i="1" s="1"/>
  <c r="AQ1534" i="1"/>
  <c r="AZ1534" i="1" s="1"/>
  <c r="BA1534" i="1" s="1"/>
  <c r="BB1534" i="1" s="1"/>
  <c r="AQ2712" i="1"/>
  <c r="AZ2712" i="1" s="1"/>
  <c r="BA2712" i="1" s="1"/>
  <c r="BB2712" i="1" s="1"/>
  <c r="AQ2718" i="1"/>
  <c r="AZ2718" i="1" s="1"/>
  <c r="BA2718" i="1" s="1"/>
  <c r="BB2718" i="1" s="1"/>
  <c r="AQ64" i="1"/>
  <c r="AZ64" i="1" s="1"/>
  <c r="BA64" i="1" s="1"/>
  <c r="BB64" i="1" s="1"/>
  <c r="AQ100" i="1"/>
  <c r="AZ100" i="1" s="1"/>
  <c r="BA100" i="1" s="1"/>
  <c r="BB100" i="1" s="1"/>
  <c r="AQ108" i="1"/>
  <c r="AZ108" i="1" s="1"/>
  <c r="BA108" i="1" s="1"/>
  <c r="BB108" i="1" s="1"/>
  <c r="AQ2855" i="1"/>
  <c r="AQ2853" i="1"/>
  <c r="AQ890" i="1"/>
  <c r="AZ890" i="1" s="1"/>
  <c r="BA890" i="1" s="1"/>
  <c r="BB890" i="1" s="1"/>
  <c r="AQ879" i="1"/>
  <c r="AZ879" i="1" s="1"/>
  <c r="BA879" i="1" s="1"/>
  <c r="BB879" i="1" s="1"/>
  <c r="AQ1030" i="1"/>
  <c r="AZ1030" i="1" s="1"/>
  <c r="BA1030" i="1" s="1"/>
  <c r="BB1030" i="1" s="1"/>
  <c r="AQ1028" i="1"/>
  <c r="AZ1028" i="1" s="1"/>
  <c r="BA1028" i="1" s="1"/>
  <c r="BB1028" i="1" s="1"/>
  <c r="AQ1185" i="1"/>
  <c r="AQ1186" i="1"/>
  <c r="AQ1355" i="1"/>
  <c r="AZ1355" i="1" s="1"/>
  <c r="BA1355" i="1" s="1"/>
  <c r="BB1355" i="1" s="1"/>
  <c r="AQ1359" i="1"/>
  <c r="AZ1359" i="1" s="1"/>
  <c r="BA1359" i="1" s="1"/>
  <c r="BB1359" i="1" s="1"/>
  <c r="AQ1526" i="1"/>
  <c r="AQ1550" i="1"/>
  <c r="AQ1837" i="1"/>
  <c r="AZ1837" i="1" s="1"/>
  <c r="BA1837" i="1" s="1"/>
  <c r="BB1837" i="1" s="1"/>
  <c r="AQ1850" i="1"/>
  <c r="AZ1850" i="1" s="1"/>
  <c r="BA1850" i="1" s="1"/>
  <c r="BB1850" i="1" s="1"/>
  <c r="AQ2348" i="1"/>
  <c r="AZ2348" i="1" s="1"/>
  <c r="BA2348" i="1" s="1"/>
  <c r="BB2348" i="1" s="1"/>
  <c r="AQ2360" i="1"/>
  <c r="AQ726" i="1"/>
  <c r="AZ726" i="1" s="1"/>
  <c r="BA726" i="1" s="1"/>
  <c r="BB726" i="1" s="1"/>
  <c r="AQ746" i="1"/>
  <c r="AZ746" i="1" s="1"/>
  <c r="BA746" i="1" s="1"/>
  <c r="BB746" i="1" s="1"/>
  <c r="AQ1361" i="1"/>
  <c r="AZ1361" i="1" s="1"/>
  <c r="BA1361" i="1" s="1"/>
  <c r="BB1361" i="1" s="1"/>
  <c r="AQ556" i="1"/>
  <c r="AZ556" i="1" s="1"/>
  <c r="BA556" i="1" s="1"/>
  <c r="BB556" i="1" s="1"/>
  <c r="AQ2443" i="1"/>
  <c r="AZ2443" i="1" s="1"/>
  <c r="BA2443" i="1" s="1"/>
  <c r="BB2443" i="1" s="1"/>
  <c r="AQ2626" i="1"/>
  <c r="AZ2626" i="1" s="1"/>
  <c r="BA2626" i="1" s="1"/>
  <c r="BB2626" i="1" s="1"/>
  <c r="AQ2627" i="1"/>
  <c r="AZ2627" i="1" s="1"/>
  <c r="BA2627" i="1" s="1"/>
  <c r="BB2627" i="1" s="1"/>
  <c r="AQ97" i="1"/>
  <c r="AQ118" i="1"/>
  <c r="AQ209" i="1"/>
  <c r="AQ2365" i="1"/>
  <c r="AQ2385" i="1"/>
  <c r="AQ2737" i="1"/>
  <c r="AZ2737" i="1" s="1"/>
  <c r="BA2737" i="1" s="1"/>
  <c r="BB2737" i="1" s="1"/>
  <c r="AQ102" i="1"/>
  <c r="AZ102" i="1" s="1"/>
  <c r="BA102" i="1" s="1"/>
  <c r="BB102" i="1" s="1"/>
  <c r="AQ116" i="1"/>
  <c r="AZ116" i="1" s="1"/>
  <c r="BA116" i="1" s="1"/>
  <c r="BB116" i="1" s="1"/>
  <c r="AQ1305" i="1"/>
  <c r="AZ1305" i="1" s="1"/>
  <c r="BA1305" i="1" s="1"/>
  <c r="BB1305" i="1" s="1"/>
  <c r="AQ1299" i="1"/>
  <c r="AZ1299" i="1" s="1"/>
  <c r="BA1299" i="1" s="1"/>
  <c r="BB1299" i="1" s="1"/>
  <c r="AQ1933" i="1"/>
  <c r="AQ1970" i="1"/>
  <c r="AQ2004" i="1"/>
  <c r="AQ2745" i="1"/>
  <c r="AZ2745" i="1" s="1"/>
  <c r="BA2745" i="1" s="1"/>
  <c r="BB2745" i="1" s="1"/>
  <c r="AQ1524" i="1"/>
  <c r="AZ1524" i="1" s="1"/>
  <c r="BA1524" i="1" s="1"/>
  <c r="BB1524" i="1" s="1"/>
  <c r="AQ1521" i="1"/>
  <c r="AZ1521" i="1" s="1"/>
  <c r="BA1521" i="1" s="1"/>
  <c r="BB1521" i="1" s="1"/>
  <c r="AQ1532" i="1"/>
  <c r="AZ1532" i="1" s="1"/>
  <c r="BA1532" i="1" s="1"/>
  <c r="BB1532" i="1" s="1"/>
  <c r="AQ1541" i="1"/>
  <c r="AZ1541" i="1" s="1"/>
  <c r="BA1541" i="1" s="1"/>
  <c r="BB1541" i="1" s="1"/>
  <c r="AQ1830" i="1"/>
  <c r="AZ1830" i="1" s="1"/>
  <c r="BA1830" i="1" s="1"/>
  <c r="BB1830" i="1" s="1"/>
  <c r="AQ1828" i="1"/>
  <c r="AZ1828" i="1" s="1"/>
  <c r="BA1828" i="1" s="1"/>
  <c r="BB1828" i="1" s="1"/>
  <c r="AQ2353" i="1"/>
  <c r="AZ2353" i="1" s="1"/>
  <c r="BA2353" i="1" s="1"/>
  <c r="BB2353" i="1" s="1"/>
  <c r="AQ2540" i="1"/>
  <c r="AZ2540" i="1" s="1"/>
  <c r="BA2540" i="1" s="1"/>
  <c r="BB2540" i="1" s="1"/>
  <c r="AQ2523" i="1"/>
  <c r="AZ2523" i="1" s="1"/>
  <c r="BA2523" i="1" s="1"/>
  <c r="BB2523" i="1" s="1"/>
  <c r="AQ2544" i="1"/>
  <c r="AZ2544" i="1" s="1"/>
  <c r="BA2544" i="1" s="1"/>
  <c r="BB2544" i="1" s="1"/>
  <c r="AQ65" i="1"/>
  <c r="AQ164" i="1"/>
  <c r="AQ154" i="1"/>
  <c r="AQ197" i="1"/>
  <c r="AQ474" i="1"/>
  <c r="AZ474" i="1" s="1"/>
  <c r="BA474" i="1" s="1"/>
  <c r="BB474" i="1" s="1"/>
  <c r="AQ476" i="1"/>
  <c r="AZ476" i="1" s="1"/>
  <c r="BA476" i="1" s="1"/>
  <c r="BB476" i="1" s="1"/>
  <c r="AQ490" i="1"/>
  <c r="BA490" i="1" s="1"/>
  <c r="BB490" i="1" s="1"/>
  <c r="AQ677" i="1"/>
  <c r="AQ679" i="1"/>
  <c r="AQ689" i="1"/>
  <c r="AQ798" i="1"/>
  <c r="AQ799" i="1"/>
  <c r="AQ2410" i="1"/>
  <c r="AQ2430" i="1"/>
  <c r="AQ219" i="1"/>
  <c r="AQ225" i="1"/>
  <c r="AQ261" i="1"/>
  <c r="AQ735" i="1"/>
  <c r="AZ735" i="1" s="1"/>
  <c r="BA735" i="1" s="1"/>
  <c r="BB735" i="1" s="1"/>
  <c r="AQ700" i="1"/>
  <c r="AZ700" i="1" s="1"/>
  <c r="BA700" i="1" s="1"/>
  <c r="BB700" i="1" s="1"/>
  <c r="AQ696" i="1"/>
  <c r="AZ696" i="1" s="1"/>
  <c r="BA696" i="1" s="1"/>
  <c r="BB696" i="1" s="1"/>
  <c r="AQ1566" i="1"/>
  <c r="AQ1597" i="1"/>
  <c r="AQ1887" i="1"/>
  <c r="AQ1885" i="1"/>
  <c r="AQ717" i="1"/>
  <c r="AQ741" i="1"/>
  <c r="AQ691" i="1"/>
  <c r="AQ1121" i="1"/>
  <c r="AZ1121" i="1" s="1"/>
  <c r="BA1121" i="1" s="1"/>
  <c r="BB1121" i="1" s="1"/>
  <c r="AQ1382" i="1"/>
  <c r="AQ1377" i="1"/>
  <c r="AQ1357" i="1"/>
  <c r="AQ1598" i="1"/>
  <c r="AZ1598" i="1" s="1"/>
  <c r="BA1598" i="1" s="1"/>
  <c r="BB1598" i="1" s="1"/>
  <c r="AQ1556" i="1"/>
  <c r="AZ1556" i="1" s="1"/>
  <c r="BA1556" i="1" s="1"/>
  <c r="BB1556" i="1" s="1"/>
  <c r="AQ1848" i="1"/>
  <c r="AQ1857" i="1"/>
  <c r="AQ1546" i="1"/>
  <c r="BA1546" i="1" s="1"/>
  <c r="BB1546" i="1" s="1"/>
  <c r="AQ210" i="1"/>
  <c r="AQ195" i="1"/>
  <c r="AQ479" i="1"/>
  <c r="AZ479" i="1" s="1"/>
  <c r="BA479" i="1" s="1"/>
  <c r="BB479" i="1" s="1"/>
  <c r="AQ489" i="1"/>
  <c r="AZ489" i="1" s="1"/>
  <c r="BA489" i="1" s="1"/>
  <c r="BB489" i="1" s="1"/>
  <c r="AQ498" i="1"/>
  <c r="AZ498" i="1" s="1"/>
  <c r="BA498" i="1" s="1"/>
  <c r="BB498" i="1" s="1"/>
  <c r="AQ695" i="1"/>
  <c r="AQ680" i="1"/>
  <c r="AQ712" i="1"/>
  <c r="AQ1036" i="1"/>
  <c r="AQ1045" i="1"/>
  <c r="AQ1362" i="1"/>
  <c r="AQ1378" i="1"/>
  <c r="AQ1386" i="1"/>
  <c r="AQ2388" i="1"/>
  <c r="AQ2436" i="1"/>
  <c r="AQ2788" i="1"/>
  <c r="AQ744" i="1"/>
  <c r="AZ744" i="1" s="1"/>
  <c r="BA744" i="1" s="1"/>
  <c r="BB744" i="1" s="1"/>
  <c r="AQ736" i="1"/>
  <c r="AZ736" i="1" s="1"/>
  <c r="BA736" i="1" s="1"/>
  <c r="BB736" i="1" s="1"/>
  <c r="AQ1623" i="1"/>
  <c r="AQ1602" i="1"/>
  <c r="AQ1886" i="1"/>
  <c r="AQ1884" i="1"/>
  <c r="AQ710" i="1"/>
  <c r="AQ743" i="1"/>
  <c r="AQ1122" i="1"/>
  <c r="AZ1122" i="1" s="1"/>
  <c r="BA1122" i="1" s="1"/>
  <c r="BB1122" i="1" s="1"/>
  <c r="AQ1370" i="1"/>
  <c r="AQ1567" i="1"/>
  <c r="AZ1567" i="1" s="1"/>
  <c r="BA1567" i="1" s="1"/>
  <c r="BB1567" i="1" s="1"/>
  <c r="AQ1548" i="1"/>
  <c r="AZ1548" i="1" s="1"/>
  <c r="BA1548" i="1" s="1"/>
  <c r="BB1548" i="1" s="1"/>
  <c r="AQ1842" i="1"/>
  <c r="AQ1872" i="1"/>
  <c r="AQ2457" i="1"/>
  <c r="AZ2457" i="1" s="1"/>
  <c r="BA2457" i="1" s="1"/>
  <c r="BB2457" i="1" s="1"/>
  <c r="AQ193" i="1"/>
  <c r="AQ217" i="1"/>
  <c r="AQ288" i="1"/>
  <c r="AQ211" i="1"/>
  <c r="AQ286" i="1"/>
  <c r="AQ270" i="1"/>
  <c r="AQ1589" i="1"/>
  <c r="AZ1589" i="1" s="1"/>
  <c r="BA1589" i="1" s="1"/>
  <c r="BB1589" i="1" s="1"/>
  <c r="AQ1596" i="1"/>
  <c r="AZ1596" i="1" s="1"/>
  <c r="BA1596" i="1" s="1"/>
  <c r="BB1596" i="1" s="1"/>
  <c r="AQ1620" i="1"/>
  <c r="AZ1620" i="1" s="1"/>
  <c r="BA1620" i="1" s="1"/>
  <c r="BB1620" i="1" s="1"/>
  <c r="AQ1624" i="1"/>
  <c r="AZ1624" i="1" s="1"/>
  <c r="BA1624" i="1" s="1"/>
  <c r="BB1624" i="1" s="1"/>
  <c r="AQ1636" i="1"/>
  <c r="AZ1636" i="1" s="1"/>
  <c r="BA1636" i="1" s="1"/>
  <c r="BB1636" i="1" s="1"/>
  <c r="AQ1630" i="1"/>
  <c r="AZ1630" i="1" s="1"/>
  <c r="BA1630" i="1" s="1"/>
  <c r="BB1630" i="1" s="1"/>
  <c r="AQ1614" i="1"/>
  <c r="AZ1614" i="1" s="1"/>
  <c r="BA1614" i="1" s="1"/>
  <c r="BB1614" i="1" s="1"/>
  <c r="AQ1608" i="1"/>
  <c r="AZ1608" i="1" s="1"/>
  <c r="BA1608" i="1" s="1"/>
  <c r="BB1608" i="1" s="1"/>
  <c r="AQ206" i="1"/>
  <c r="AQ242" i="1"/>
  <c r="AQ871" i="1"/>
  <c r="AQ875" i="1"/>
  <c r="AQ1552" i="1"/>
  <c r="AQ1586" i="1"/>
  <c r="AQ2379" i="1"/>
  <c r="AQ2725" i="1"/>
  <c r="AZ2725" i="1" s="1"/>
  <c r="BA2725" i="1" s="1"/>
  <c r="BB2725" i="1" s="1"/>
  <c r="AQ2782" i="1"/>
  <c r="AQ472" i="1"/>
  <c r="AQ480" i="1"/>
  <c r="AQ1465" i="1"/>
  <c r="AQ1461" i="1"/>
  <c r="AQ1557" i="1"/>
  <c r="AQ1594" i="1"/>
  <c r="AQ2137" i="1"/>
  <c r="AZ2137" i="1" s="1"/>
  <c r="BA2137" i="1" s="1"/>
  <c r="BB2137" i="1" s="1"/>
  <c r="AQ2134" i="1"/>
  <c r="AZ2134" i="1" s="1"/>
  <c r="BA2134" i="1" s="1"/>
  <c r="BB2134" i="1" s="1"/>
  <c r="AQ2984" i="1"/>
  <c r="AZ2984" i="1" s="1"/>
  <c r="BA2984" i="1" s="1"/>
  <c r="BB2984" i="1" s="1"/>
  <c r="AQ2991" i="1"/>
  <c r="AZ2991" i="1" s="1"/>
  <c r="BA2991" i="1" s="1"/>
  <c r="BB2991" i="1" s="1"/>
  <c r="AQ1973" i="1"/>
  <c r="AZ1973" i="1" s="1"/>
  <c r="BA1973" i="1" s="1"/>
  <c r="BB1973" i="1" s="1"/>
  <c r="AQ1989" i="1"/>
  <c r="AZ1989" i="1" s="1"/>
  <c r="BA1989" i="1" s="1"/>
  <c r="BB1989" i="1" s="1"/>
  <c r="AQ2463" i="1"/>
  <c r="AQ2447" i="1"/>
  <c r="AQ1391" i="1"/>
  <c r="AZ1391" i="1" s="1"/>
  <c r="BA1391" i="1" s="1"/>
  <c r="BB1391" i="1" s="1"/>
  <c r="AQ1372" i="1"/>
  <c r="AZ1372" i="1" s="1"/>
  <c r="BA1372" i="1" s="1"/>
  <c r="BB1372" i="1" s="1"/>
  <c r="AQ319" i="1"/>
  <c r="AQ320" i="1"/>
  <c r="AQ326" i="1"/>
  <c r="AQ321" i="1"/>
  <c r="AQ1861" i="1"/>
  <c r="AQ1854" i="1"/>
  <c r="AQ3000" i="1"/>
  <c r="AQ559" i="1"/>
  <c r="AQ557" i="1"/>
  <c r="AQ562" i="1"/>
  <c r="AQ2456" i="1"/>
  <c r="AQ729" i="1"/>
  <c r="AQ742" i="1"/>
  <c r="AQ753" i="1"/>
  <c r="AQ882" i="1"/>
  <c r="AZ882" i="1" s="1"/>
  <c r="BA882" i="1" s="1"/>
  <c r="BB882" i="1" s="1"/>
  <c r="AQ895" i="1"/>
  <c r="AZ895" i="1" s="1"/>
  <c r="BA895" i="1" s="1"/>
  <c r="BB895" i="1" s="1"/>
  <c r="AQ983" i="1"/>
  <c r="AQ1379" i="1"/>
  <c r="AQ1366" i="1"/>
  <c r="AQ1604" i="1"/>
  <c r="AQ1613" i="1"/>
  <c r="AQ2015" i="1"/>
  <c r="AQ2016" i="1"/>
  <c r="AQ2807" i="1"/>
  <c r="AQ497" i="1"/>
  <c r="AQ502" i="1"/>
  <c r="AQ1467" i="1"/>
  <c r="AQ1463" i="1"/>
  <c r="AQ1632" i="1"/>
  <c r="AQ1631" i="1"/>
  <c r="AQ1578" i="1"/>
  <c r="AQ1595" i="1"/>
  <c r="AQ1603" i="1"/>
  <c r="AQ2138" i="1"/>
  <c r="AZ2138" i="1" s="1"/>
  <c r="BA2138" i="1" s="1"/>
  <c r="BB2138" i="1" s="1"/>
  <c r="AQ2988" i="1"/>
  <c r="AZ2988" i="1" s="1"/>
  <c r="BA2988" i="1" s="1"/>
  <c r="BB2988" i="1" s="1"/>
  <c r="AQ2990" i="1"/>
  <c r="AZ2990" i="1" s="1"/>
  <c r="BA2990" i="1" s="1"/>
  <c r="BB2990" i="1" s="1"/>
  <c r="AQ2139" i="1"/>
  <c r="AZ2139" i="1" s="1"/>
  <c r="BA2139" i="1" s="1"/>
  <c r="BB2139" i="1" s="1"/>
  <c r="AQ2136" i="1"/>
  <c r="AZ2136" i="1" s="1"/>
  <c r="BA2136" i="1" s="1"/>
  <c r="BB2136" i="1" s="1"/>
  <c r="AQ1403" i="1"/>
  <c r="AZ1403" i="1" s="1"/>
  <c r="BA1403" i="1" s="1"/>
  <c r="BB1403" i="1" s="1"/>
  <c r="AQ1402" i="1"/>
  <c r="AZ1402" i="1" s="1"/>
  <c r="BA1402" i="1" s="1"/>
  <c r="BB1402" i="1" s="1"/>
  <c r="AQ1460" i="1"/>
  <c r="AZ1460" i="1" s="1"/>
  <c r="BA1460" i="1" s="1"/>
  <c r="BB1460" i="1" s="1"/>
  <c r="AQ1468" i="1"/>
  <c r="AZ1468" i="1" s="1"/>
  <c r="BA1468" i="1" s="1"/>
  <c r="BB1468" i="1" s="1"/>
  <c r="AQ1981" i="1"/>
  <c r="AZ1981" i="1" s="1"/>
  <c r="BA1981" i="1" s="1"/>
  <c r="BB1981" i="1" s="1"/>
  <c r="AQ1988" i="1"/>
  <c r="AZ1988" i="1" s="1"/>
  <c r="BA1988" i="1" s="1"/>
  <c r="BB1988" i="1" s="1"/>
  <c r="AQ2469" i="1"/>
  <c r="AZ2469" i="1" s="1"/>
  <c r="BA2469" i="1" s="1"/>
  <c r="BB2469" i="1" s="1"/>
  <c r="AQ2440" i="1"/>
  <c r="AZ2440" i="1" s="1"/>
  <c r="BA2440" i="1" s="1"/>
  <c r="BB2440" i="1" s="1"/>
  <c r="AQ2464" i="1"/>
  <c r="AZ2464" i="1" s="1"/>
  <c r="BA2464" i="1" s="1"/>
  <c r="BB2464" i="1" s="1"/>
  <c r="AQ1375" i="1"/>
  <c r="AZ1375" i="1" s="1"/>
  <c r="BA1375" i="1" s="1"/>
  <c r="BB1375" i="1" s="1"/>
  <c r="AQ1371" i="1"/>
  <c r="AZ1371" i="1" s="1"/>
  <c r="BA1371" i="1" s="1"/>
  <c r="BB1371" i="1" s="1"/>
  <c r="AQ1444" i="1"/>
  <c r="AQ1445" i="1"/>
  <c r="AQ2142" i="1"/>
  <c r="AZ2142" i="1" s="1"/>
  <c r="BA2142" i="1" s="1"/>
  <c r="BB2142" i="1" s="1"/>
  <c r="AQ2145" i="1"/>
  <c r="AZ2145" i="1" s="1"/>
  <c r="BA2145" i="1" s="1"/>
  <c r="BB2145" i="1" s="1"/>
  <c r="AQ2143" i="1"/>
  <c r="AZ2143" i="1" s="1"/>
  <c r="BA2143" i="1" s="1"/>
  <c r="BB2143" i="1" s="1"/>
  <c r="AQ900" i="1"/>
  <c r="AZ900" i="1" s="1"/>
  <c r="BA900" i="1" s="1"/>
  <c r="BB900" i="1" s="1"/>
  <c r="AQ902" i="1"/>
  <c r="AZ902" i="1" s="1"/>
  <c r="BA902" i="1" s="1"/>
  <c r="BB902" i="1" s="1"/>
  <c r="AQ903" i="1"/>
  <c r="AZ903" i="1" s="1"/>
  <c r="BA903" i="1" s="1"/>
  <c r="BB903" i="1" s="1"/>
  <c r="AQ1469" i="1"/>
  <c r="AQ1470" i="1"/>
  <c r="AQ1618" i="1"/>
  <c r="AQ1633" i="1"/>
  <c r="AQ1634" i="1"/>
  <c r="AQ853" i="1"/>
  <c r="AQ847" i="1"/>
  <c r="AQ848" i="1"/>
  <c r="AQ1385" i="1"/>
  <c r="AZ1385" i="1" s="1"/>
  <c r="BA1385" i="1" s="1"/>
  <c r="BB1385" i="1" s="1"/>
  <c r="AQ1389" i="1"/>
  <c r="AZ1389" i="1" s="1"/>
  <c r="BA1389" i="1" s="1"/>
  <c r="BB1389" i="1" s="1"/>
  <c r="AQ1390" i="1"/>
  <c r="AZ1390" i="1" s="1"/>
  <c r="BA1390" i="1" s="1"/>
  <c r="BB1390" i="1" s="1"/>
  <c r="AQ277" i="1"/>
  <c r="AZ277" i="1" s="1"/>
  <c r="BA277" i="1" s="1"/>
  <c r="BB277" i="1" s="1"/>
  <c r="AQ278" i="1"/>
  <c r="AZ278" i="1" s="1"/>
  <c r="BA278" i="1" s="1"/>
  <c r="BB278" i="1" s="1"/>
  <c r="AQ275" i="1"/>
  <c r="AZ275" i="1" s="1"/>
  <c r="BA275" i="1" s="1"/>
  <c r="BB275" i="1" s="1"/>
  <c r="AQ276" i="1"/>
  <c r="AZ276" i="1" s="1"/>
  <c r="BA276" i="1" s="1"/>
  <c r="BB276" i="1" s="1"/>
  <c r="AQ294" i="1"/>
  <c r="AZ294" i="1" s="1"/>
  <c r="BA294" i="1" s="1"/>
  <c r="BB294" i="1" s="1"/>
  <c r="AQ2147" i="1"/>
  <c r="BA2147" i="1" s="1"/>
  <c r="BB2147" i="1" s="1"/>
  <c r="AQ2146" i="1"/>
  <c r="AZ2146" i="1" s="1"/>
  <c r="BA2146" i="1" s="1"/>
  <c r="BB2146" i="1" s="1"/>
  <c r="AQ2148" i="1"/>
  <c r="AZ2148" i="1" s="1"/>
  <c r="BA2148" i="1" s="1"/>
  <c r="BB2148" i="1" s="1"/>
  <c r="AQ2149" i="1"/>
  <c r="AZ2149" i="1" s="1"/>
  <c r="BA2149" i="1" s="1"/>
  <c r="BB2149" i="1" s="1"/>
  <c r="AQ1638" i="1"/>
  <c r="AQ1640" i="1"/>
  <c r="AQ1639" i="1"/>
  <c r="AQ2820" i="1"/>
  <c r="AQ2826" i="1"/>
  <c r="AQ571" i="1"/>
  <c r="AQ574" i="1"/>
  <c r="AQ573" i="1"/>
  <c r="AQ849" i="1"/>
  <c r="AQ854" i="1"/>
  <c r="AQ852" i="1"/>
  <c r="AQ850" i="1"/>
  <c r="AQ851" i="1"/>
  <c r="AQ2161" i="1"/>
  <c r="AZ2161" i="1" s="1"/>
  <c r="BA2161" i="1" s="1"/>
  <c r="BB2161" i="1" s="1"/>
  <c r="AQ2159" i="1"/>
  <c r="AZ2159" i="1" s="1"/>
  <c r="BA2159" i="1" s="1"/>
  <c r="BB2159" i="1" s="1"/>
  <c r="AQ2162" i="1"/>
  <c r="AZ2162" i="1" s="1"/>
  <c r="BA2162" i="1" s="1"/>
  <c r="BB2162" i="1" s="1"/>
  <c r="AQ121" i="1"/>
  <c r="AZ121" i="1" s="1"/>
  <c r="BA121" i="1" s="1"/>
  <c r="BB121" i="1" s="1"/>
  <c r="AQ150" i="1"/>
  <c r="AZ150" i="1" s="1"/>
  <c r="BA150" i="1" s="1"/>
  <c r="BB150" i="1" s="1"/>
  <c r="AQ204" i="1"/>
  <c r="AZ204" i="1" s="1"/>
  <c r="BA204" i="1" s="1"/>
  <c r="BB204" i="1" s="1"/>
  <c r="AQ1533" i="1"/>
  <c r="AQ1549" i="1"/>
  <c r="AQ1593" i="1"/>
  <c r="AQ1950" i="1"/>
  <c r="AQ1976" i="1"/>
  <c r="AQ2003" i="1"/>
  <c r="AQ1958" i="1"/>
  <c r="AQ1983" i="1"/>
  <c r="AQ2007" i="1"/>
  <c r="AQ135" i="1"/>
  <c r="AQ183" i="1"/>
  <c r="AQ220" i="1"/>
  <c r="AQ267" i="1"/>
  <c r="AQ2859" i="1"/>
  <c r="AQ2857" i="1"/>
  <c r="AQ2856" i="1"/>
  <c r="AQ602" i="1"/>
  <c r="AZ602" i="1" s="1"/>
  <c r="BA602" i="1" s="1"/>
  <c r="BB602" i="1" s="1"/>
  <c r="AQ596" i="1"/>
  <c r="AZ596" i="1" s="1"/>
  <c r="BA596" i="1" s="1"/>
  <c r="BB596" i="1" s="1"/>
  <c r="AQ724" i="1"/>
  <c r="AQ709" i="1"/>
  <c r="AQ936" i="1"/>
  <c r="AZ936" i="1" s="1"/>
  <c r="BA936" i="1" s="1"/>
  <c r="BB936" i="1" s="1"/>
  <c r="AQ959" i="1"/>
  <c r="AZ959" i="1" s="1"/>
  <c r="BA959" i="1" s="1"/>
  <c r="BB959" i="1" s="1"/>
  <c r="AQ989" i="1"/>
  <c r="AZ989" i="1" s="1"/>
  <c r="BA989" i="1" s="1"/>
  <c r="BB989" i="1" s="1"/>
  <c r="AQ1003" i="1"/>
  <c r="AZ1003" i="1" s="1"/>
  <c r="BA1003" i="1" s="1"/>
  <c r="BB1003" i="1" s="1"/>
  <c r="AQ1545" i="1"/>
  <c r="AZ1545" i="1" s="1"/>
  <c r="BA1545" i="1" s="1"/>
  <c r="BB1545" i="1" s="1"/>
  <c r="AQ1558" i="1"/>
  <c r="AZ1558" i="1" s="1"/>
  <c r="BA1558" i="1" s="1"/>
  <c r="BB1558" i="1" s="1"/>
  <c r="AQ1606" i="1"/>
  <c r="AZ1606" i="1" s="1"/>
  <c r="BA1606" i="1" s="1"/>
  <c r="BB1606" i="1" s="1"/>
  <c r="AQ1843" i="1"/>
  <c r="AQ1864" i="1"/>
  <c r="AQ2445" i="1"/>
  <c r="AZ2445" i="1" s="1"/>
  <c r="BA2445" i="1" s="1"/>
  <c r="BB2445" i="1" s="1"/>
  <c r="AQ2390" i="1"/>
  <c r="AZ2390" i="1" s="1"/>
  <c r="BA2390" i="1" s="1"/>
  <c r="BB2390" i="1" s="1"/>
  <c r="AQ2711" i="1"/>
  <c r="AQ2716" i="1"/>
  <c r="AQ2792" i="1"/>
  <c r="AZ2792" i="1" s="1"/>
  <c r="BA2792" i="1" s="1"/>
  <c r="BB2792" i="1" s="1"/>
  <c r="AQ255" i="1"/>
  <c r="AQ262" i="1"/>
  <c r="AQ196" i="1"/>
  <c r="AQ227" i="1"/>
  <c r="AQ730" i="1"/>
  <c r="AQ745" i="1"/>
  <c r="AQ759" i="1"/>
  <c r="AQ802" i="1"/>
  <c r="AQ803" i="1"/>
  <c r="AQ896" i="1"/>
  <c r="AQ901" i="1"/>
  <c r="AQ1102" i="1"/>
  <c r="AZ1102" i="1" s="1"/>
  <c r="BA1102" i="1" s="1"/>
  <c r="BB1102" i="1" s="1"/>
  <c r="AQ1105" i="1"/>
  <c r="AZ1105" i="1" s="1"/>
  <c r="BA1105" i="1" s="1"/>
  <c r="BB1105" i="1" s="1"/>
  <c r="AQ1477" i="1"/>
  <c r="AQ1466" i="1"/>
  <c r="AQ1555" i="1"/>
  <c r="AQ1612" i="1"/>
  <c r="AQ1629" i="1"/>
  <c r="AQ1648" i="1"/>
  <c r="AQ1866" i="1"/>
  <c r="AZ1866" i="1" s="1"/>
  <c r="BA1866" i="1" s="1"/>
  <c r="BB1866" i="1" s="1"/>
  <c r="AQ1879" i="1"/>
  <c r="AZ1879" i="1" s="1"/>
  <c r="BA1879" i="1" s="1"/>
  <c r="BB1879" i="1" s="1"/>
  <c r="AQ1881" i="1"/>
  <c r="AZ1881" i="1" s="1"/>
  <c r="BA1881" i="1" s="1"/>
  <c r="BB1881" i="1" s="1"/>
  <c r="AQ1965" i="1"/>
  <c r="AQ1972" i="1"/>
  <c r="AQ2995" i="1"/>
  <c r="AZ2995" i="1" s="1"/>
  <c r="BA2995" i="1" s="1"/>
  <c r="BB2995" i="1" s="1"/>
  <c r="AQ2993" i="1"/>
  <c r="AZ2993" i="1" s="1"/>
  <c r="BA2993" i="1" s="1"/>
  <c r="BB2993" i="1" s="1"/>
  <c r="AQ1984" i="1"/>
  <c r="AQ240" i="1"/>
  <c r="AQ1097" i="1"/>
  <c r="AZ1097" i="1" s="1"/>
  <c r="BA1097" i="1" s="1"/>
  <c r="BB1097" i="1" s="1"/>
  <c r="AQ2071" i="1"/>
  <c r="AZ2071" i="1" s="1"/>
  <c r="BA2071" i="1" s="1"/>
  <c r="BB2071" i="1" s="1"/>
  <c r="AQ2172" i="1"/>
  <c r="AZ2172" i="1" s="1"/>
  <c r="BA2172" i="1" s="1"/>
  <c r="BB2172" i="1" s="1"/>
  <c r="AQ1099" i="1"/>
  <c r="AZ1099" i="1" s="1"/>
  <c r="BA1099" i="1" s="1"/>
  <c r="BB1099" i="1" s="1"/>
  <c r="AQ1101" i="1"/>
  <c r="AZ1101" i="1" s="1"/>
  <c r="BA1101" i="1" s="1"/>
  <c r="BB1101" i="1" s="1"/>
  <c r="AQ287" i="1"/>
  <c r="AQ293" i="1"/>
  <c r="AQ290" i="1"/>
  <c r="AQ306" i="1"/>
  <c r="AQ518" i="1"/>
  <c r="AQ520" i="1"/>
  <c r="AQ1388" i="1"/>
  <c r="AQ1393" i="1"/>
  <c r="AQ1394" i="1"/>
  <c r="AQ1655" i="1"/>
  <c r="AZ1655" i="1" s="1"/>
  <c r="BA1655" i="1" s="1"/>
  <c r="BB1655" i="1" s="1"/>
  <c r="AQ1646" i="1"/>
  <c r="AZ1646" i="1" s="1"/>
  <c r="BA1646" i="1" s="1"/>
  <c r="BB1646" i="1" s="1"/>
  <c r="AQ1647" i="1"/>
  <c r="AZ1647" i="1" s="1"/>
  <c r="BA1647" i="1" s="1"/>
  <c r="BB1647" i="1" s="1"/>
  <c r="AQ243" i="1"/>
  <c r="AZ243" i="1" s="1"/>
  <c r="BA243" i="1" s="1"/>
  <c r="BB243" i="1" s="1"/>
  <c r="AQ291" i="1"/>
  <c r="AZ291" i="1" s="1"/>
  <c r="BA291" i="1" s="1"/>
  <c r="BB291" i="1" s="1"/>
  <c r="AQ265" i="1"/>
  <c r="AZ265" i="1" s="1"/>
  <c r="BA265" i="1" s="1"/>
  <c r="BB265" i="1" s="1"/>
  <c r="AQ295" i="1"/>
  <c r="AQ507" i="1"/>
  <c r="AQ514" i="1"/>
  <c r="AQ1204" i="1"/>
  <c r="AQ1206" i="1"/>
  <c r="AQ1205" i="1"/>
  <c r="AQ869" i="1"/>
  <c r="AZ869" i="1" s="1"/>
  <c r="BA869" i="1" s="1"/>
  <c r="BB869" i="1" s="1"/>
  <c r="AQ462" i="1"/>
  <c r="AZ462" i="1" s="1"/>
  <c r="BA462" i="1" s="1"/>
  <c r="BB462" i="1" s="1"/>
  <c r="AQ2446" i="1"/>
  <c r="AZ2446" i="1" s="1"/>
  <c r="BA2446" i="1" s="1"/>
  <c r="BB2446" i="1" s="1"/>
  <c r="AQ478" i="1"/>
  <c r="AQ505" i="1"/>
  <c r="AQ1310" i="1"/>
  <c r="AZ1310" i="1" s="1"/>
  <c r="BA1310" i="1" s="1"/>
  <c r="BB1310" i="1" s="1"/>
  <c r="AQ1316" i="1"/>
  <c r="AZ1316" i="1" s="1"/>
  <c r="BA1316" i="1" s="1"/>
  <c r="BB1316" i="1" s="1"/>
  <c r="AQ1094" i="1"/>
  <c r="AZ1094" i="1" s="1"/>
  <c r="BA1094" i="1" s="1"/>
  <c r="BB1094" i="1" s="1"/>
  <c r="AQ607" i="1"/>
  <c r="AZ607" i="1" s="1"/>
  <c r="BA607" i="1" s="1"/>
  <c r="BB607" i="1" s="1"/>
  <c r="AQ2557" i="1"/>
  <c r="AQ2550" i="1"/>
  <c r="AQ587" i="1"/>
  <c r="AQ657" i="1"/>
  <c r="AQ2887" i="1"/>
  <c r="AZ2887" i="1" s="1"/>
  <c r="BA2887" i="1" s="1"/>
  <c r="BB2887" i="1" s="1"/>
  <c r="AQ594" i="1"/>
  <c r="AQ2514" i="1"/>
  <c r="AQ2515" i="1"/>
  <c r="AQ1868" i="1"/>
  <c r="AZ1868" i="1" s="1"/>
  <c r="BA1868" i="1" s="1"/>
  <c r="BB1868" i="1" s="1"/>
  <c r="AQ1867" i="1"/>
  <c r="AZ1867" i="1" s="1"/>
  <c r="BA1867" i="1" s="1"/>
  <c r="BB1867" i="1" s="1"/>
  <c r="AQ2516" i="1"/>
  <c r="AQ1516" i="1"/>
  <c r="AZ1516" i="1" s="1"/>
  <c r="BA1516" i="1" s="1"/>
  <c r="BB1516" i="1" s="1"/>
  <c r="AQ945" i="1"/>
  <c r="AQ967" i="1"/>
  <c r="AQ1189" i="1"/>
  <c r="AZ1189" i="1" s="1"/>
  <c r="BA1189" i="1" s="1"/>
  <c r="BB1189" i="1" s="1"/>
  <c r="AQ1188" i="1"/>
  <c r="AZ1188" i="1" s="1"/>
  <c r="BA1188" i="1" s="1"/>
  <c r="BB1188" i="1" s="1"/>
  <c r="AQ2739" i="1"/>
  <c r="AZ2739" i="1" s="1"/>
  <c r="BA2739" i="1" s="1"/>
  <c r="BB2739" i="1" s="1"/>
  <c r="AQ2736" i="1"/>
  <c r="AZ2736" i="1" s="1"/>
  <c r="BA2736" i="1" s="1"/>
  <c r="BB2736" i="1" s="1"/>
  <c r="AQ1733" i="1"/>
  <c r="AZ1733" i="1" s="1"/>
  <c r="BA1733" i="1" s="1"/>
  <c r="BB1733" i="1" s="1"/>
  <c r="AQ611" i="1"/>
  <c r="AQ2891" i="1"/>
  <c r="AQ2381" i="1"/>
  <c r="AQ2475" i="1"/>
  <c r="AZ2475" i="1" s="1"/>
  <c r="BA2475" i="1" s="1"/>
  <c r="BB2475" i="1" s="1"/>
  <c r="AQ2478" i="1"/>
  <c r="AZ2478" i="1" s="1"/>
  <c r="BA2478" i="1" s="1"/>
  <c r="BB2478" i="1" s="1"/>
  <c r="AQ122" i="1"/>
  <c r="AZ122" i="1" s="1"/>
  <c r="BA122" i="1" s="1"/>
  <c r="BB122" i="1" s="1"/>
  <c r="AQ1873" i="1"/>
  <c r="AZ1873" i="1" s="1"/>
  <c r="BA1873" i="1" s="1"/>
  <c r="BB1873" i="1" s="1"/>
  <c r="AQ725" i="1"/>
  <c r="AZ725" i="1" s="1"/>
  <c r="BA725" i="1" s="1"/>
  <c r="BB725" i="1" s="1"/>
  <c r="AQ1309" i="1"/>
  <c r="AZ1309" i="1" s="1"/>
  <c r="BA1309" i="1" s="1"/>
  <c r="BB1309" i="1" s="1"/>
  <c r="AQ1762" i="1"/>
  <c r="AZ1762" i="1" s="1"/>
  <c r="BA1762" i="1" s="1"/>
  <c r="BB1762" i="1" s="1"/>
  <c r="AQ503" i="1"/>
  <c r="AQ615" i="1"/>
  <c r="AZ615" i="1" s="1"/>
  <c r="BA615" i="1" s="1"/>
  <c r="BB615" i="1" s="1"/>
  <c r="AQ2885" i="1"/>
  <c r="AZ2885" i="1" s="1"/>
  <c r="BA2885" i="1" s="1"/>
  <c r="BB2885" i="1" s="1"/>
  <c r="AQ2451" i="1"/>
  <c r="AQ684" i="1"/>
  <c r="AZ684" i="1" s="1"/>
  <c r="BA684" i="1" s="1"/>
  <c r="BB684" i="1" s="1"/>
  <c r="AQ946" i="1"/>
  <c r="AQ1840" i="1"/>
  <c r="AZ1840" i="1" s="1"/>
  <c r="BA1840" i="1" s="1"/>
  <c r="BB1840" i="1" s="1"/>
  <c r="AQ2467" i="1"/>
  <c r="AZ2467" i="1" s="1"/>
  <c r="BA2467" i="1" s="1"/>
  <c r="BB2467" i="1" s="1"/>
  <c r="AQ191" i="1"/>
  <c r="AZ191" i="1" s="1"/>
  <c r="BA191" i="1" s="1"/>
  <c r="BB191" i="1" s="1"/>
  <c r="AQ866" i="1"/>
  <c r="AZ866" i="1" s="1"/>
  <c r="BA866" i="1" s="1"/>
  <c r="BB866" i="1" s="1"/>
  <c r="AQ941" i="1"/>
  <c r="AQ720" i="1"/>
  <c r="AQ2452" i="1"/>
  <c r="AZ2452" i="1" s="1"/>
  <c r="BA2452" i="1" s="1"/>
  <c r="BB2452" i="1" s="1"/>
  <c r="AQ1702" i="1"/>
  <c r="AQ484" i="1"/>
  <c r="AZ484" i="1" s="1"/>
  <c r="BA484" i="1" s="1"/>
  <c r="BB484" i="1" s="1"/>
  <c r="AQ485" i="1"/>
  <c r="AZ485" i="1" s="1"/>
  <c r="BA485" i="1" s="1"/>
  <c r="BB485" i="1" s="1"/>
  <c r="AQ467" i="1"/>
  <c r="AZ467" i="1" s="1"/>
  <c r="BA467" i="1" s="1"/>
  <c r="BB467" i="1" s="1"/>
  <c r="AQ473" i="1"/>
  <c r="AZ473" i="1" s="1"/>
  <c r="BA473" i="1" s="1"/>
  <c r="BB473" i="1" s="1"/>
  <c r="AQ2371" i="1"/>
  <c r="AZ2371" i="1" s="1"/>
  <c r="BA2371" i="1" s="1"/>
  <c r="BB2371" i="1" s="1"/>
  <c r="AQ2543" i="1"/>
  <c r="AZ2543" i="1" s="1"/>
  <c r="BA2543" i="1" s="1"/>
  <c r="BB2543" i="1" s="1"/>
  <c r="AQ2546" i="1"/>
  <c r="AZ2546" i="1" s="1"/>
  <c r="BA2546" i="1" s="1"/>
  <c r="BB2546" i="1" s="1"/>
  <c r="AQ1297" i="1"/>
  <c r="AQ599" i="1"/>
  <c r="AQ2218" i="1"/>
  <c r="AQ2217" i="1"/>
  <c r="AQ2395" i="1"/>
  <c r="AZ2395" i="1" s="1"/>
  <c r="BA2395" i="1" s="1"/>
  <c r="BB2395" i="1" s="1"/>
  <c r="AQ2401" i="1"/>
  <c r="AZ2401" i="1" s="1"/>
  <c r="BA2401" i="1" s="1"/>
  <c r="BB2401" i="1" s="1"/>
  <c r="AQ1703" i="1"/>
  <c r="AQ501" i="1"/>
  <c r="AZ501" i="1" s="1"/>
  <c r="BA501" i="1" s="1"/>
  <c r="BB501" i="1" s="1"/>
  <c r="AQ491" i="1"/>
  <c r="AZ491" i="1" s="1"/>
  <c r="BA491" i="1" s="1"/>
  <c r="BB491" i="1" s="1"/>
  <c r="AQ1312" i="1"/>
  <c r="AZ1312" i="1" s="1"/>
  <c r="BA1312" i="1" s="1"/>
  <c r="BB1312" i="1" s="1"/>
  <c r="AQ1180" i="1"/>
  <c r="AQ481" i="1"/>
  <c r="AZ481" i="1" s="1"/>
  <c r="BA481" i="1" s="1"/>
  <c r="BB481" i="1" s="1"/>
  <c r="AQ482" i="1"/>
  <c r="AZ482" i="1" s="1"/>
  <c r="BA482" i="1" s="1"/>
  <c r="BB482" i="1" s="1"/>
  <c r="AQ1303" i="1"/>
  <c r="AZ1303" i="1" s="1"/>
  <c r="BA1303" i="1" s="1"/>
  <c r="BB1303" i="1" s="1"/>
  <c r="AQ1755" i="1"/>
  <c r="AZ1755" i="1" s="1"/>
  <c r="BA1755" i="1" s="1"/>
  <c r="BB1755" i="1" s="1"/>
  <c r="AQ1296" i="1"/>
  <c r="AQ601" i="1"/>
  <c r="AQ235" i="1"/>
  <c r="AZ235" i="1" s="1"/>
  <c r="BA235" i="1" s="1"/>
  <c r="BB235" i="1" s="1"/>
  <c r="AQ170" i="1"/>
  <c r="AZ170" i="1" s="1"/>
  <c r="BA170" i="1" s="1"/>
  <c r="BB170" i="1" s="1"/>
  <c r="AQ268" i="1"/>
  <c r="AZ268" i="1" s="1"/>
  <c r="BA268" i="1" s="1"/>
  <c r="BB268" i="1" s="1"/>
  <c r="AQ702" i="1"/>
  <c r="AZ702" i="1" s="1"/>
  <c r="BA702" i="1" s="1"/>
  <c r="BB702" i="1" s="1"/>
  <c r="AQ499" i="1"/>
  <c r="AQ500" i="1"/>
  <c r="AQ519" i="1"/>
  <c r="AQ517" i="1"/>
  <c r="AQ2897" i="1"/>
  <c r="AZ2897" i="1" s="1"/>
  <c r="BA2897" i="1" s="1"/>
  <c r="BB2897" i="1" s="1"/>
  <c r="AQ1437" i="1"/>
  <c r="AZ1437" i="1" s="1"/>
  <c r="BA1437" i="1" s="1"/>
  <c r="BB1437" i="1" s="1"/>
  <c r="AQ2472" i="1"/>
  <c r="AZ2472" i="1" s="1"/>
  <c r="BA2472" i="1" s="1"/>
  <c r="BB2472" i="1" s="1"/>
  <c r="AQ761" i="1"/>
  <c r="AQ767" i="1"/>
  <c r="AQ2912" i="1"/>
  <c r="AQ1663" i="1"/>
  <c r="AQ447" i="1"/>
  <c r="AZ447" i="1" s="1"/>
  <c r="BA447" i="1" s="1"/>
  <c r="BB447" i="1" s="1"/>
  <c r="AQ446" i="1"/>
  <c r="AZ446" i="1" s="1"/>
  <c r="BA446" i="1" s="1"/>
  <c r="BB446" i="1" s="1"/>
  <c r="AQ1764" i="1"/>
  <c r="AQ1137" i="1"/>
  <c r="AQ42" i="1"/>
  <c r="AQ93" i="1"/>
  <c r="AQ608" i="1"/>
  <c r="AQ1138" i="1"/>
  <c r="AZ1138" i="1" s="1"/>
  <c r="BA1138" i="1" s="1"/>
  <c r="BB1138" i="1" s="1"/>
  <c r="AQ1139" i="1"/>
  <c r="AZ1139" i="1" s="1"/>
  <c r="BA1139" i="1" s="1"/>
  <c r="BB1139" i="1" s="1"/>
  <c r="AQ1275" i="1"/>
  <c r="AQ201" i="1"/>
  <c r="AZ201" i="1" s="1"/>
  <c r="BA201" i="1" s="1"/>
  <c r="BB201" i="1" s="1"/>
  <c r="AQ2477" i="1"/>
  <c r="AQ2280" i="1"/>
  <c r="AQ2074" i="1"/>
  <c r="AZ2074" i="1" s="1"/>
  <c r="BA2074" i="1" s="1"/>
  <c r="BB2074" i="1" s="1"/>
  <c r="AQ258" i="1"/>
  <c r="AZ258" i="1" s="1"/>
  <c r="BA258" i="1" s="1"/>
  <c r="BB258" i="1" s="1"/>
  <c r="AQ257" i="1"/>
  <c r="AZ257" i="1" s="1"/>
  <c r="BA257" i="1" s="1"/>
  <c r="BB257" i="1" s="1"/>
  <c r="AQ448" i="1"/>
  <c r="AQ222" i="1"/>
  <c r="AQ2073" i="1"/>
  <c r="AZ2073" i="1" s="1"/>
  <c r="BA2073" i="1" s="1"/>
  <c r="BB2073" i="1" s="1"/>
  <c r="AQ1331" i="1"/>
  <c r="AQ1328" i="1"/>
  <c r="AQ1826" i="1"/>
  <c r="AZ1826" i="1" s="1"/>
  <c r="BA1826" i="1" s="1"/>
  <c r="BB1826" i="1" s="1"/>
  <c r="AQ2038" i="1"/>
  <c r="AZ2038" i="1" s="1"/>
  <c r="BA2038" i="1" s="1"/>
  <c r="BB2038" i="1" s="1"/>
  <c r="AQ2454" i="1"/>
  <c r="AQ2913" i="1"/>
  <c r="AQ2923" i="1"/>
  <c r="AZ2923" i="1" s="1"/>
  <c r="BA2923" i="1" s="1"/>
  <c r="BB2923" i="1" s="1"/>
  <c r="AQ2075" i="1"/>
  <c r="AZ2075" i="1" s="1"/>
  <c r="BA2075" i="1" s="1"/>
  <c r="BB2075" i="1" s="1"/>
  <c r="AQ1208" i="1"/>
  <c r="AQ2024" i="1"/>
  <c r="AZ2024" i="1" s="1"/>
  <c r="BA2024" i="1" s="1"/>
  <c r="BB2024" i="1" s="1"/>
  <c r="AQ2025" i="1"/>
  <c r="AZ2025" i="1" s="1"/>
  <c r="BA2025" i="1" s="1"/>
  <c r="BB2025" i="1" s="1"/>
  <c r="AQ2022" i="1"/>
  <c r="AZ2022" i="1" s="1"/>
  <c r="BA2022" i="1" s="1"/>
  <c r="BB2022" i="1" s="1"/>
  <c r="AQ1341" i="1"/>
  <c r="AZ1341" i="1" s="1"/>
  <c r="BA1341" i="1" s="1"/>
  <c r="BB1341" i="1" s="1"/>
  <c r="AQ1342" i="1"/>
  <c r="AZ1342" i="1" s="1"/>
  <c r="BA1342" i="1" s="1"/>
  <c r="BB1342" i="1" s="1"/>
  <c r="AQ1346" i="1"/>
  <c r="AZ1346" i="1" s="1"/>
  <c r="BA1346" i="1" s="1"/>
  <c r="BB1346" i="1" s="1"/>
  <c r="AQ1348" i="1"/>
  <c r="AZ1348" i="1" s="1"/>
  <c r="BA1348" i="1" s="1"/>
  <c r="BB1348" i="1" s="1"/>
  <c r="AQ1349" i="1"/>
  <c r="AZ1349" i="1" s="1"/>
  <c r="BA1349" i="1" s="1"/>
  <c r="BB1349" i="1" s="1"/>
  <c r="AQ2019" i="1"/>
  <c r="AZ2019" i="1" s="1"/>
  <c r="BA2019" i="1" s="1"/>
  <c r="BB2019" i="1" s="1"/>
  <c r="AQ2020" i="1"/>
  <c r="AQ371" i="1"/>
  <c r="AZ371" i="1" s="1"/>
  <c r="BA371" i="1" s="1"/>
  <c r="BB371" i="1" s="1"/>
  <c r="AQ653" i="1"/>
  <c r="AQ649" i="1"/>
  <c r="AQ651" i="1"/>
  <c r="AQ2609" i="1"/>
  <c r="AQ956" i="1"/>
  <c r="AZ956" i="1" s="1"/>
  <c r="BA956" i="1" s="1"/>
  <c r="BB956" i="1" s="1"/>
  <c r="AQ984" i="1"/>
  <c r="AZ984" i="1" s="1"/>
  <c r="BA984" i="1" s="1"/>
  <c r="BB984" i="1" s="1"/>
  <c r="AQ2112" i="1"/>
  <c r="AQ2860" i="1"/>
  <c r="AQ2861" i="1"/>
  <c r="AQ2791" i="1"/>
  <c r="AQ2797" i="1"/>
  <c r="AQ1098" i="1"/>
  <c r="AZ1098" i="1" s="1"/>
  <c r="BA1098" i="1" s="1"/>
  <c r="BB1098" i="1" s="1"/>
  <c r="AQ223" i="1"/>
  <c r="AQ504" i="1"/>
  <c r="AQ1119" i="1"/>
  <c r="AQ1373" i="1"/>
  <c r="AQ1400" i="1"/>
  <c r="AQ1610" i="1"/>
  <c r="AQ2090" i="1"/>
  <c r="AQ2320" i="1"/>
  <c r="AQ2473" i="1"/>
  <c r="AQ2723" i="1"/>
  <c r="AZ2723" i="1" s="1"/>
  <c r="BA2723" i="1" s="1"/>
  <c r="BB2723" i="1" s="1"/>
  <c r="AQ2997" i="1"/>
  <c r="AZ2997" i="1" s="1"/>
  <c r="BA2997" i="1" s="1"/>
  <c r="BB2997" i="1" s="1"/>
  <c r="AQ1853" i="1"/>
  <c r="AZ1853" i="1" s="1"/>
  <c r="BA1853" i="1" s="1"/>
  <c r="BB1853" i="1" s="1"/>
  <c r="AQ1871" i="1"/>
  <c r="AZ1871" i="1" s="1"/>
  <c r="BA1871" i="1" s="1"/>
  <c r="BB1871" i="1" s="1"/>
  <c r="AQ2487" i="1"/>
  <c r="AZ2487" i="1" s="1"/>
  <c r="BA2487" i="1" s="1"/>
  <c r="BB2487" i="1" s="1"/>
  <c r="AQ274" i="1"/>
  <c r="AQ577" i="1"/>
  <c r="AZ577" i="1" s="1"/>
  <c r="BA577" i="1" s="1"/>
  <c r="BB577" i="1" s="1"/>
  <c r="AQ1392" i="1"/>
  <c r="AZ1392" i="1" s="1"/>
  <c r="BA1392" i="1" s="1"/>
  <c r="BB1392" i="1" s="1"/>
  <c r="AQ1381" i="1"/>
  <c r="AZ1381" i="1" s="1"/>
  <c r="BA1381" i="1" s="1"/>
  <c r="BB1381" i="1" s="1"/>
  <c r="AQ2321" i="1"/>
  <c r="AZ2321" i="1" s="1"/>
  <c r="BA2321" i="1" s="1"/>
  <c r="BB2321" i="1" s="1"/>
  <c r="AQ245" i="1"/>
  <c r="AZ245" i="1" s="1"/>
  <c r="BA245" i="1" s="1"/>
  <c r="BB245" i="1" s="1"/>
  <c r="AQ332" i="1"/>
  <c r="AZ332" i="1" s="1"/>
  <c r="BA332" i="1" s="1"/>
  <c r="BB332" i="1" s="1"/>
  <c r="AQ758" i="1"/>
  <c r="AQ1383" i="1"/>
  <c r="AZ1383" i="1" s="1"/>
  <c r="BA1383" i="1" s="1"/>
  <c r="BB1383" i="1" s="1"/>
  <c r="AQ558" i="1"/>
  <c r="AQ2617" i="1"/>
  <c r="AQ2622" i="1"/>
  <c r="AQ2619" i="1"/>
  <c r="AQ2624" i="1"/>
  <c r="AQ2620" i="1"/>
  <c r="AQ2625" i="1"/>
  <c r="AQ2042" i="1"/>
  <c r="AQ2279" i="1"/>
  <c r="AZ2279" i="1" s="1"/>
  <c r="BA2279" i="1" s="1"/>
  <c r="BB2279" i="1" s="1"/>
  <c r="AQ2281" i="1"/>
  <c r="AZ2281" i="1" s="1"/>
  <c r="BA2281" i="1" s="1"/>
  <c r="BB2281" i="1" s="1"/>
  <c r="AQ1209" i="1"/>
  <c r="AQ2232" i="1"/>
  <c r="AQ2165" i="1"/>
  <c r="AQ2168" i="1"/>
  <c r="AQ2677" i="1"/>
  <c r="AQ2021" i="1"/>
  <c r="AZ2021" i="1" s="1"/>
  <c r="BA2021" i="1" s="1"/>
  <c r="BB2021" i="1" s="1"/>
  <c r="AQ1758" i="1"/>
  <c r="AZ1758" i="1" s="1"/>
  <c r="BA1758" i="1" s="1"/>
  <c r="BB1758" i="1" s="1"/>
  <c r="AQ918" i="1"/>
  <c r="AZ918" i="1" s="1"/>
  <c r="BA918" i="1" s="1"/>
  <c r="BB918" i="1" s="1"/>
  <c r="AQ937" i="1"/>
  <c r="AZ937" i="1" s="1"/>
  <c r="BA937" i="1" s="1"/>
  <c r="BB937" i="1" s="1"/>
  <c r="AQ1454" i="1"/>
  <c r="AZ1454" i="1" s="1"/>
  <c r="BA1454" i="1" s="1"/>
  <c r="BB1454" i="1" s="1"/>
  <c r="AQ1642" i="1"/>
  <c r="AZ1642" i="1" s="1"/>
  <c r="BA1642" i="1" s="1"/>
  <c r="BB1642" i="1" s="1"/>
  <c r="AQ1653" i="1"/>
  <c r="AZ1653" i="1" s="1"/>
  <c r="BA1653" i="1" s="1"/>
  <c r="BB1653" i="1" s="1"/>
  <c r="AQ1760" i="1"/>
  <c r="AQ1761" i="1"/>
  <c r="AQ1956" i="1"/>
  <c r="AZ1956" i="1" s="1"/>
  <c r="BA1956" i="1" s="1"/>
  <c r="BB1956" i="1" s="1"/>
  <c r="AQ2006" i="1"/>
  <c r="AZ2006" i="1" s="1"/>
  <c r="BA2006" i="1" s="1"/>
  <c r="BB2006" i="1" s="1"/>
  <c r="AQ2398" i="1"/>
  <c r="AQ830" i="1"/>
  <c r="AQ1351" i="1"/>
  <c r="AQ1353" i="1"/>
  <c r="AQ1350" i="1"/>
  <c r="AQ1412" i="1"/>
  <c r="AQ1411" i="1"/>
  <c r="AQ1409" i="1"/>
  <c r="AQ1408" i="1"/>
  <c r="AQ1893" i="1"/>
  <c r="AZ1893" i="1" s="1"/>
  <c r="BA1893" i="1" s="1"/>
  <c r="BB1893" i="1" s="1"/>
  <c r="AQ2278" i="1"/>
  <c r="AQ2719" i="1"/>
  <c r="AQ2720" i="1"/>
  <c r="AQ1058" i="1"/>
  <c r="AQ2333" i="1"/>
  <c r="AQ2483" i="1"/>
  <c r="AQ2393" i="1"/>
  <c r="AZ2393" i="1" s="1"/>
  <c r="BA2393" i="1" s="1"/>
  <c r="BB2393" i="1" s="1"/>
  <c r="AQ2415" i="1"/>
  <c r="AZ2415" i="1" s="1"/>
  <c r="BA2415" i="1" s="1"/>
  <c r="BB2415" i="1" s="1"/>
  <c r="AQ915" i="1"/>
  <c r="AQ914" i="1"/>
  <c r="AQ2886" i="1"/>
  <c r="AZ2886" i="1" s="1"/>
  <c r="BA2886" i="1" s="1"/>
  <c r="BB2886" i="1" s="1"/>
  <c r="AQ547" i="1"/>
  <c r="AZ547" i="1" s="1"/>
  <c r="BA547" i="1" s="1"/>
  <c r="BB547" i="1" s="1"/>
  <c r="AQ542" i="1"/>
  <c r="AZ542" i="1" s="1"/>
  <c r="BA542" i="1" s="1"/>
  <c r="BB542" i="1" s="1"/>
  <c r="AQ540" i="1"/>
  <c r="AZ540" i="1" s="1"/>
  <c r="BA540" i="1" s="1"/>
  <c r="BB540" i="1" s="1"/>
  <c r="AQ2030" i="1"/>
  <c r="AZ2030" i="1" s="1"/>
  <c r="BA2030" i="1" s="1"/>
  <c r="BB2030" i="1" s="1"/>
  <c r="AQ2031" i="1"/>
  <c r="AZ2031" i="1" s="1"/>
  <c r="BA2031" i="1" s="1"/>
  <c r="BB2031" i="1" s="1"/>
  <c r="AQ2032" i="1"/>
  <c r="AZ2032" i="1" s="1"/>
  <c r="BA2032" i="1" s="1"/>
  <c r="BB2032" i="1" s="1"/>
  <c r="AQ2029" i="1"/>
  <c r="AZ2029" i="1" s="1"/>
  <c r="BA2029" i="1" s="1"/>
  <c r="BB2029" i="1" s="1"/>
  <c r="AQ155" i="1"/>
  <c r="AQ686" i="1"/>
  <c r="AZ686" i="1" s="1"/>
  <c r="BA686" i="1" s="1"/>
  <c r="BB686" i="1" s="1"/>
  <c r="AQ1018" i="1"/>
  <c r="AQ1020" i="1"/>
  <c r="AQ1022" i="1"/>
  <c r="AQ2765" i="1"/>
  <c r="AZ2765" i="1" s="1"/>
  <c r="BA2765" i="1" s="1"/>
  <c r="BB2765" i="1" s="1"/>
  <c r="AQ2905" i="1"/>
  <c r="AQ935" i="1"/>
  <c r="AQ1292" i="1"/>
  <c r="AZ1292" i="1" s="1"/>
  <c r="BA1292" i="1" s="1"/>
  <c r="BB1292" i="1" s="1"/>
  <c r="AQ1662" i="1"/>
  <c r="AZ1662" i="1" s="1"/>
  <c r="BA1662" i="1" s="1"/>
  <c r="BB1662" i="1" s="1"/>
  <c r="AQ1759" i="1"/>
  <c r="AQ2383" i="1"/>
  <c r="AZ2383" i="1" s="1"/>
  <c r="BA2383" i="1" s="1"/>
  <c r="BB2383" i="1" s="1"/>
  <c r="AQ1718" i="1"/>
  <c r="AZ1718" i="1" s="1"/>
  <c r="BA1718" i="1" s="1"/>
  <c r="BB1718" i="1" s="1"/>
  <c r="AQ818" i="1"/>
  <c r="AQ138" i="1"/>
  <c r="AZ138" i="1" s="1"/>
  <c r="BA138" i="1" s="1"/>
  <c r="BB138" i="1" s="1"/>
  <c r="AQ1962" i="1"/>
  <c r="AQ2011" i="1"/>
  <c r="AQ1955" i="1"/>
  <c r="AQ1967" i="1"/>
  <c r="AQ2001" i="1"/>
  <c r="AQ2750" i="1"/>
  <c r="AZ2750" i="1" s="1"/>
  <c r="BA2750" i="1" s="1"/>
  <c r="BB2750" i="1" s="1"/>
  <c r="AQ127" i="1"/>
  <c r="AZ127" i="1" s="1"/>
  <c r="BA127" i="1" s="1"/>
  <c r="BB127" i="1" s="1"/>
  <c r="AQ133" i="1"/>
  <c r="AZ133" i="1" s="1"/>
  <c r="BA133" i="1" s="1"/>
  <c r="BB133" i="1" s="1"/>
  <c r="AQ690" i="1"/>
  <c r="AZ690" i="1" s="1"/>
  <c r="BA690" i="1" s="1"/>
  <c r="BB690" i="1" s="1"/>
  <c r="AQ884" i="1"/>
  <c r="AZ884" i="1" s="1"/>
  <c r="BA884" i="1" s="1"/>
  <c r="BB884" i="1" s="1"/>
  <c r="AQ883" i="1"/>
  <c r="AZ883" i="1" s="1"/>
  <c r="BA883" i="1" s="1"/>
  <c r="BB883" i="1" s="1"/>
  <c r="AQ1201" i="1"/>
  <c r="AZ1201" i="1" s="1"/>
  <c r="BA1201" i="1" s="1"/>
  <c r="BB1201" i="1" s="1"/>
  <c r="AQ1513" i="1"/>
  <c r="AZ1513" i="1" s="1"/>
  <c r="BA1513" i="1" s="1"/>
  <c r="BB1513" i="1" s="1"/>
  <c r="AQ1518" i="1"/>
  <c r="AZ1518" i="1" s="1"/>
  <c r="BA1518" i="1" s="1"/>
  <c r="BB1518" i="1" s="1"/>
  <c r="AQ1537" i="1"/>
  <c r="AZ1537" i="1" s="1"/>
  <c r="BA1537" i="1" s="1"/>
  <c r="BB1537" i="1" s="1"/>
  <c r="AQ1540" i="1"/>
  <c r="AZ1540" i="1" s="1"/>
  <c r="BA1540" i="1" s="1"/>
  <c r="BB1540" i="1" s="1"/>
  <c r="AQ1707" i="1"/>
  <c r="AZ1707" i="1" s="1"/>
  <c r="BA1707" i="1" s="1"/>
  <c r="BB1707" i="1" s="1"/>
  <c r="AQ1835" i="1"/>
  <c r="AQ1841" i="1"/>
  <c r="AQ1936" i="1"/>
  <c r="AQ1951" i="1"/>
  <c r="AQ1987" i="1"/>
  <c r="AQ1942" i="1"/>
  <c r="AQ1959" i="1"/>
  <c r="AQ1944" i="1"/>
  <c r="AQ1934" i="1"/>
  <c r="AQ2713" i="1"/>
  <c r="AZ2713" i="1" s="1"/>
  <c r="BA2713" i="1" s="1"/>
  <c r="BB2713" i="1" s="1"/>
  <c r="AQ921" i="1"/>
  <c r="AZ921" i="1" s="1"/>
  <c r="BA921" i="1" s="1"/>
  <c r="BB921" i="1" s="1"/>
  <c r="AQ406" i="1"/>
  <c r="AQ1869" i="1"/>
  <c r="AQ1875" i="1"/>
  <c r="AQ2614" i="1"/>
  <c r="AQ2615" i="1"/>
  <c r="AQ2613" i="1"/>
  <c r="AQ1710" i="1"/>
  <c r="AZ1710" i="1" s="1"/>
  <c r="BA1710" i="1" s="1"/>
  <c r="BB1710" i="1" s="1"/>
  <c r="AQ1723" i="1"/>
  <c r="AZ1723" i="1" s="1"/>
  <c r="BA1723" i="1" s="1"/>
  <c r="BB1723" i="1" s="1"/>
  <c r="AQ2000" i="1"/>
  <c r="AQ843" i="1"/>
  <c r="AZ843" i="1" s="1"/>
  <c r="BA843" i="1" s="1"/>
  <c r="BB843" i="1" s="1"/>
  <c r="AQ86" i="1"/>
  <c r="AZ86" i="1" s="1"/>
  <c r="BA86" i="1" s="1"/>
  <c r="BB86" i="1" s="1"/>
  <c r="AQ205" i="1"/>
  <c r="AZ205" i="1" s="1"/>
  <c r="BA205" i="1" s="1"/>
  <c r="BB205" i="1" s="1"/>
  <c r="AQ169" i="1"/>
  <c r="AZ169" i="1" s="1"/>
  <c r="BA169" i="1" s="1"/>
  <c r="BB169" i="1" s="1"/>
  <c r="AQ228" i="1"/>
  <c r="AZ228" i="1" s="1"/>
  <c r="BA228" i="1" s="1"/>
  <c r="BB228" i="1" s="1"/>
  <c r="AQ589" i="1"/>
  <c r="AZ589" i="1" s="1"/>
  <c r="BA589" i="1" s="1"/>
  <c r="BB589" i="1" s="1"/>
  <c r="AQ588" i="1"/>
  <c r="AZ588" i="1" s="1"/>
  <c r="BA588" i="1" s="1"/>
  <c r="BB588" i="1" s="1"/>
  <c r="AQ768" i="1"/>
  <c r="AZ768" i="1" s="1"/>
  <c r="BA768" i="1" s="1"/>
  <c r="BB768" i="1" s="1"/>
  <c r="AQ952" i="1"/>
  <c r="BA952" i="1" s="1"/>
  <c r="BB952" i="1" s="1"/>
  <c r="AQ998" i="1"/>
  <c r="AZ998" i="1" s="1"/>
  <c r="BA998" i="1" s="1"/>
  <c r="BB998" i="1" s="1"/>
  <c r="AQ976" i="1"/>
  <c r="AZ976" i="1" s="1"/>
  <c r="BA976" i="1" s="1"/>
  <c r="BB976" i="1" s="1"/>
  <c r="AQ975" i="1"/>
  <c r="AZ975" i="1" s="1"/>
  <c r="BA975" i="1" s="1"/>
  <c r="BB975" i="1" s="1"/>
  <c r="AQ973" i="1"/>
  <c r="AZ973" i="1" s="1"/>
  <c r="BA973" i="1" s="1"/>
  <c r="BB973" i="1" s="1"/>
  <c r="AQ1615" i="1"/>
  <c r="AZ1615" i="1" s="1"/>
  <c r="BA1615" i="1" s="1"/>
  <c r="BB1615" i="1" s="1"/>
  <c r="AQ1581" i="1"/>
  <c r="AZ1581" i="1" s="1"/>
  <c r="BA1581" i="1" s="1"/>
  <c r="BB1581" i="1" s="1"/>
  <c r="AQ1713" i="1"/>
  <c r="AZ1713" i="1" s="1"/>
  <c r="BA1713" i="1" s="1"/>
  <c r="BB1713" i="1" s="1"/>
  <c r="AQ1717" i="1"/>
  <c r="AZ1717" i="1" s="1"/>
  <c r="BA1717" i="1" s="1"/>
  <c r="BB1717" i="1" s="1"/>
  <c r="AQ1716" i="1"/>
  <c r="AZ1716" i="1" s="1"/>
  <c r="BA1716" i="1" s="1"/>
  <c r="BB1716" i="1" s="1"/>
  <c r="AQ1714" i="1"/>
  <c r="AZ1714" i="1" s="1"/>
  <c r="BA1714" i="1" s="1"/>
  <c r="BB1714" i="1" s="1"/>
  <c r="AQ1851" i="1"/>
  <c r="AZ1851" i="1" s="1"/>
  <c r="BA1851" i="1" s="1"/>
  <c r="BB1851" i="1" s="1"/>
  <c r="AQ1844" i="1"/>
  <c r="AZ1844" i="1" s="1"/>
  <c r="BA1844" i="1" s="1"/>
  <c r="BB1844" i="1" s="1"/>
  <c r="AQ1839" i="1"/>
  <c r="AZ1839" i="1" s="1"/>
  <c r="BA1839" i="1" s="1"/>
  <c r="BB1839" i="1" s="1"/>
  <c r="AQ1964" i="1"/>
  <c r="AQ1971" i="1"/>
  <c r="AQ1975" i="1"/>
  <c r="AQ2005" i="1"/>
  <c r="AQ1945" i="1"/>
  <c r="AQ1953" i="1"/>
  <c r="AQ1963" i="1"/>
  <c r="AQ1979" i="1"/>
  <c r="AQ1960" i="1"/>
  <c r="AQ1954" i="1"/>
  <c r="AQ1985" i="1"/>
  <c r="AQ1993" i="1"/>
  <c r="AQ1980" i="1"/>
  <c r="AQ1957" i="1"/>
  <c r="AQ1947" i="1"/>
  <c r="AQ1939" i="1"/>
  <c r="AQ2322" i="1"/>
  <c r="AZ2322" i="1" s="1"/>
  <c r="BA2322" i="1" s="1"/>
  <c r="BB2322" i="1" s="1"/>
  <c r="AQ159" i="1"/>
  <c r="AZ159" i="1" s="1"/>
  <c r="BA159" i="1" s="1"/>
  <c r="BB159" i="1" s="1"/>
  <c r="AQ143" i="1"/>
  <c r="AZ143" i="1" s="1"/>
  <c r="BA143" i="1" s="1"/>
  <c r="BB143" i="1" s="1"/>
  <c r="AQ165" i="1"/>
  <c r="AZ165" i="1" s="1"/>
  <c r="BA165" i="1" s="1"/>
  <c r="BB165" i="1" s="1"/>
  <c r="AQ2779" i="1"/>
  <c r="AZ2779" i="1" s="1"/>
  <c r="BA2779" i="1" s="1"/>
  <c r="BB2779" i="1" s="1"/>
  <c r="AQ2778" i="1"/>
  <c r="AZ2778" i="1" s="1"/>
  <c r="BA2778" i="1" s="1"/>
  <c r="BB2778" i="1" s="1"/>
  <c r="AQ922" i="1"/>
  <c r="AZ922" i="1" s="1"/>
  <c r="BA922" i="1" s="1"/>
  <c r="BB922" i="1" s="1"/>
  <c r="AQ1901" i="1"/>
  <c r="AZ1901" i="1" s="1"/>
  <c r="BA1901" i="1" s="1"/>
  <c r="BB1901" i="1" s="1"/>
  <c r="AQ1995" i="1"/>
  <c r="AQ2013" i="1"/>
  <c r="AQ232" i="1"/>
  <c r="AQ248" i="1"/>
  <c r="AQ1715" i="1"/>
  <c r="AZ1715" i="1" s="1"/>
  <c r="BA1715" i="1" s="1"/>
  <c r="BB1715" i="1" s="1"/>
  <c r="AQ1711" i="1"/>
  <c r="AZ1711" i="1" s="1"/>
  <c r="BA1711" i="1" s="1"/>
  <c r="BB1711" i="1" s="1"/>
  <c r="AQ226" i="1"/>
  <c r="AZ226" i="1" s="1"/>
  <c r="BA226" i="1" s="1"/>
  <c r="BB226" i="1" s="1"/>
  <c r="AQ215" i="1"/>
  <c r="AZ215" i="1" s="1"/>
  <c r="BA215" i="1" s="1"/>
  <c r="BB215" i="1" s="1"/>
  <c r="AQ590" i="1"/>
  <c r="AZ590" i="1" s="1"/>
  <c r="BA590" i="1" s="1"/>
  <c r="BB590" i="1" s="1"/>
  <c r="AQ985" i="1"/>
  <c r="AZ985" i="1" s="1"/>
  <c r="BA985" i="1" s="1"/>
  <c r="BB985" i="1" s="1"/>
  <c r="AQ960" i="1"/>
  <c r="AZ960" i="1" s="1"/>
  <c r="BA960" i="1" s="1"/>
  <c r="BB960" i="1" s="1"/>
  <c r="AQ992" i="1"/>
  <c r="AZ992" i="1" s="1"/>
  <c r="BA992" i="1" s="1"/>
  <c r="BB992" i="1" s="1"/>
  <c r="AQ944" i="1"/>
  <c r="AZ944" i="1" s="1"/>
  <c r="BA944" i="1" s="1"/>
  <c r="BB944" i="1" s="1"/>
  <c r="AQ1982" i="1"/>
  <c r="AZ1982" i="1" s="1"/>
  <c r="BA1982" i="1" s="1"/>
  <c r="BB1982" i="1" s="1"/>
  <c r="AQ2111" i="1"/>
  <c r="AZ2111" i="1" s="1"/>
  <c r="BA2111" i="1" s="1"/>
  <c r="BB2111" i="1" s="1"/>
  <c r="AQ2089" i="1"/>
  <c r="AZ2089" i="1" s="1"/>
  <c r="BA2089" i="1" s="1"/>
  <c r="BB2089" i="1" s="1"/>
  <c r="AQ192" i="1"/>
  <c r="AZ192" i="1" s="1"/>
  <c r="BA192" i="1" s="1"/>
  <c r="BB192" i="1" s="1"/>
  <c r="AQ208" i="1"/>
  <c r="AZ208" i="1" s="1"/>
  <c r="BA208" i="1" s="1"/>
  <c r="BB208" i="1" s="1"/>
  <c r="AQ237" i="1"/>
  <c r="AZ237" i="1" s="1"/>
  <c r="BA237" i="1" s="1"/>
  <c r="BB237" i="1" s="1"/>
  <c r="AQ2707" i="1"/>
  <c r="AQ2729" i="1"/>
  <c r="AZ2729" i="1" s="1"/>
  <c r="BA2729" i="1" s="1"/>
  <c r="BB2729" i="1" s="1"/>
  <c r="AQ2787" i="1"/>
  <c r="AQ2816" i="1"/>
  <c r="AQ2810" i="1"/>
  <c r="AQ2107" i="1"/>
  <c r="AQ586" i="1"/>
  <c r="AZ586" i="1" s="1"/>
  <c r="BA586" i="1" s="1"/>
  <c r="BB586" i="1" s="1"/>
  <c r="AQ933" i="1"/>
  <c r="AZ933" i="1" s="1"/>
  <c r="BA933" i="1" s="1"/>
  <c r="BB933" i="1" s="1"/>
  <c r="AQ925" i="1"/>
  <c r="AZ925" i="1" s="1"/>
  <c r="BA925" i="1" s="1"/>
  <c r="BB925" i="1" s="1"/>
  <c r="AQ930" i="1"/>
  <c r="AZ930" i="1" s="1"/>
  <c r="BA930" i="1" s="1"/>
  <c r="BB930" i="1" s="1"/>
  <c r="AQ929" i="1"/>
  <c r="AZ929" i="1" s="1"/>
  <c r="BA929" i="1" s="1"/>
  <c r="BB929" i="1" s="1"/>
  <c r="AQ1015" i="1"/>
  <c r="AZ1015" i="1" s="1"/>
  <c r="BA1015" i="1" s="1"/>
  <c r="BB1015" i="1" s="1"/>
  <c r="AQ1110" i="1"/>
  <c r="AZ1110" i="1" s="1"/>
  <c r="BA1110" i="1" s="1"/>
  <c r="BB1110" i="1" s="1"/>
  <c r="AQ1708" i="1"/>
  <c r="AZ1708" i="1" s="1"/>
  <c r="BA1708" i="1" s="1"/>
  <c r="BB1708" i="1" s="1"/>
  <c r="AQ1753" i="1"/>
  <c r="AQ1752" i="1"/>
  <c r="AQ1750" i="1"/>
  <c r="AZ1750" i="1" s="1"/>
  <c r="BA1750" i="1" s="1"/>
  <c r="BB1750" i="1" s="1"/>
  <c r="AQ1754" i="1"/>
  <c r="AZ1754" i="1" s="1"/>
  <c r="BA1754" i="1" s="1"/>
  <c r="BB1754" i="1" s="1"/>
  <c r="AQ1751" i="1"/>
  <c r="AZ1751" i="1" s="1"/>
  <c r="BA1751" i="1" s="1"/>
  <c r="BB1751" i="1" s="1"/>
  <c r="AQ1809" i="1"/>
  <c r="AZ1809" i="1" s="1"/>
  <c r="BA1809" i="1" s="1"/>
  <c r="BB1809" i="1" s="1"/>
  <c r="AQ1812" i="1"/>
  <c r="AZ1812" i="1" s="1"/>
  <c r="BA1812" i="1" s="1"/>
  <c r="BB1812" i="1" s="1"/>
  <c r="AQ1807" i="1"/>
  <c r="AZ1807" i="1" s="1"/>
  <c r="BA1807" i="1" s="1"/>
  <c r="BB1807" i="1" s="1"/>
  <c r="AQ1810" i="1"/>
  <c r="AZ1810" i="1" s="1"/>
  <c r="BA1810" i="1" s="1"/>
  <c r="BB1810" i="1" s="1"/>
  <c r="AQ1808" i="1"/>
  <c r="AZ1808" i="1" s="1"/>
  <c r="BA1808" i="1" s="1"/>
  <c r="BB1808" i="1" s="1"/>
  <c r="AQ1811" i="1"/>
  <c r="AZ1811" i="1" s="1"/>
  <c r="BA1811" i="1" s="1"/>
  <c r="BB1811" i="1" s="1"/>
  <c r="AQ1883" i="1"/>
  <c r="AZ1883" i="1" s="1"/>
  <c r="BA1883" i="1" s="1"/>
  <c r="BB1883" i="1" s="1"/>
  <c r="AQ1994" i="1"/>
  <c r="AQ2012" i="1"/>
  <c r="AQ2721" i="1"/>
  <c r="AQ2751" i="1"/>
  <c r="AZ2751" i="1" s="1"/>
  <c r="BA2751" i="1" s="1"/>
  <c r="BB2751" i="1" s="1"/>
  <c r="AQ2835" i="1"/>
  <c r="AQ251" i="1"/>
  <c r="AQ239" i="1"/>
  <c r="AQ603" i="1"/>
  <c r="AQ609" i="1"/>
  <c r="AQ605" i="1"/>
  <c r="AQ764" i="1"/>
  <c r="AQ776" i="1"/>
  <c r="AQ765" i="1"/>
  <c r="AQ987" i="1"/>
  <c r="AZ987" i="1" s="1"/>
  <c r="BA987" i="1" s="1"/>
  <c r="BB987" i="1" s="1"/>
  <c r="AQ953" i="1"/>
  <c r="AZ953" i="1" s="1"/>
  <c r="BA953" i="1" s="1"/>
  <c r="BB953" i="1" s="1"/>
  <c r="AQ995" i="1"/>
  <c r="AZ995" i="1" s="1"/>
  <c r="BA995" i="1" s="1"/>
  <c r="BB995" i="1" s="1"/>
  <c r="AQ1478" i="1"/>
  <c r="AZ1478" i="1" s="1"/>
  <c r="BA1478" i="1" s="1"/>
  <c r="BB1478" i="1" s="1"/>
  <c r="AQ1721" i="1"/>
  <c r="AQ1720" i="1"/>
  <c r="AQ2818" i="1"/>
  <c r="AZ2818" i="1" s="1"/>
  <c r="BA2818" i="1" s="1"/>
  <c r="BB2818" i="1" s="1"/>
  <c r="AQ2819" i="1"/>
  <c r="AZ2819" i="1" s="1"/>
  <c r="BA2819" i="1" s="1"/>
  <c r="BB2819" i="1" s="1"/>
  <c r="AQ256" i="1"/>
  <c r="AQ224" i="1"/>
  <c r="AQ249" i="1"/>
  <c r="AQ250" i="1"/>
  <c r="AQ236" i="1"/>
  <c r="AQ279" i="1"/>
  <c r="AQ2108" i="1"/>
  <c r="AQ591" i="1"/>
  <c r="AZ591" i="1" s="1"/>
  <c r="BA591" i="1" s="1"/>
  <c r="BB591" i="1" s="1"/>
  <c r="AQ2010" i="1"/>
  <c r="AZ2010" i="1" s="1"/>
  <c r="BA2010" i="1" s="1"/>
  <c r="BB2010" i="1" s="1"/>
  <c r="AQ2009" i="1"/>
  <c r="AZ2009" i="1" s="1"/>
  <c r="BA2009" i="1" s="1"/>
  <c r="BB2009" i="1" s="1"/>
  <c r="AQ2752" i="1"/>
  <c r="AQ2245" i="1"/>
  <c r="AQ2459" i="1"/>
  <c r="AQ2545" i="1"/>
  <c r="AZ2545" i="1" s="1"/>
  <c r="BA2545" i="1" s="1"/>
  <c r="BB2545" i="1" s="1"/>
  <c r="AQ2539" i="1"/>
  <c r="AZ2539" i="1" s="1"/>
  <c r="BA2539" i="1" s="1"/>
  <c r="BB2539" i="1" s="1"/>
  <c r="AQ2774" i="1"/>
  <c r="AZ2774" i="1" s="1"/>
  <c r="BA2774" i="1" s="1"/>
  <c r="BB2774" i="1" s="1"/>
  <c r="AQ2796" i="1"/>
  <c r="AZ2796" i="1" s="1"/>
  <c r="BA2796" i="1" s="1"/>
  <c r="BB2796" i="1" s="1"/>
  <c r="AQ2781" i="1"/>
  <c r="AZ2781" i="1" s="1"/>
  <c r="BA2781" i="1" s="1"/>
  <c r="BB2781" i="1" s="1"/>
  <c r="AQ493" i="1"/>
  <c r="AZ493" i="1" s="1"/>
  <c r="BA493" i="1" s="1"/>
  <c r="BB493" i="1" s="1"/>
  <c r="AQ2817" i="1"/>
  <c r="AZ2817" i="1" s="1"/>
  <c r="BA2817" i="1" s="1"/>
  <c r="BB2817" i="1" s="1"/>
  <c r="AQ2811" i="1"/>
  <c r="AZ2811" i="1" s="1"/>
  <c r="BA2811" i="1" s="1"/>
  <c r="BB2811" i="1" s="1"/>
  <c r="AQ1095" i="1"/>
  <c r="AQ763" i="1"/>
  <c r="AQ804" i="1"/>
  <c r="AZ804" i="1" s="1"/>
  <c r="BA804" i="1" s="1"/>
  <c r="BB804" i="1" s="1"/>
  <c r="AQ999" i="1"/>
  <c r="AZ999" i="1" s="1"/>
  <c r="BA999" i="1" s="1"/>
  <c r="BB999" i="1" s="1"/>
  <c r="AQ1123" i="1"/>
  <c r="AZ1123" i="1" s="1"/>
  <c r="BA1123" i="1" s="1"/>
  <c r="BB1123" i="1" s="1"/>
  <c r="AQ2065" i="1"/>
  <c r="BA2065" i="1" s="1"/>
  <c r="BB2065" i="1" s="1"/>
  <c r="AQ2067" i="1"/>
  <c r="AZ2067" i="1" s="1"/>
  <c r="BA2067" i="1" s="1"/>
  <c r="BB2067" i="1" s="1"/>
  <c r="AQ1202" i="1"/>
  <c r="AZ1202" i="1" s="1"/>
  <c r="BA1202" i="1" s="1"/>
  <c r="BB1202" i="1" s="1"/>
  <c r="AQ1621" i="1"/>
  <c r="AZ1621" i="1" s="1"/>
  <c r="BA1621" i="1" s="1"/>
  <c r="BB1621" i="1" s="1"/>
  <c r="AQ1661" i="1"/>
  <c r="AZ1661" i="1" s="1"/>
  <c r="BA1661" i="1" s="1"/>
  <c r="BB1661" i="1" s="1"/>
  <c r="AQ1859" i="1"/>
  <c r="AZ1859" i="1" s="1"/>
  <c r="BA1859" i="1" s="1"/>
  <c r="BB1859" i="1" s="1"/>
  <c r="AQ1878" i="1"/>
  <c r="AZ1878" i="1" s="1"/>
  <c r="BA1878" i="1" s="1"/>
  <c r="BB1878" i="1" s="1"/>
  <c r="AQ1978" i="1"/>
  <c r="AZ1978" i="1" s="1"/>
  <c r="BA1978" i="1" s="1"/>
  <c r="BB1978" i="1" s="1"/>
  <c r="AQ1986" i="1"/>
  <c r="AZ1986" i="1" s="1"/>
  <c r="BA1986" i="1" s="1"/>
  <c r="BB1986" i="1" s="1"/>
  <c r="AQ1991" i="1"/>
  <c r="AZ1991" i="1" s="1"/>
  <c r="BA1991" i="1" s="1"/>
  <c r="BB1991" i="1" s="1"/>
  <c r="AQ372" i="1"/>
  <c r="AZ372" i="1" s="1"/>
  <c r="BA372" i="1" s="1"/>
  <c r="BB372" i="1" s="1"/>
  <c r="AQ757" i="1"/>
  <c r="AZ757" i="1" s="1"/>
  <c r="BA757" i="1" s="1"/>
  <c r="BB757" i="1" s="1"/>
  <c r="AQ718" i="1"/>
  <c r="AZ718" i="1" s="1"/>
  <c r="BA718" i="1" s="1"/>
  <c r="BB718" i="1" s="1"/>
  <c r="AQ877" i="1"/>
  <c r="AZ877" i="1" s="1"/>
  <c r="BA877" i="1" s="1"/>
  <c r="BB877" i="1" s="1"/>
  <c r="AQ947" i="1"/>
  <c r="AZ947" i="1" s="1"/>
  <c r="BA947" i="1" s="1"/>
  <c r="BB947" i="1" s="1"/>
  <c r="AQ986" i="1"/>
  <c r="AZ986" i="1" s="1"/>
  <c r="BA986" i="1" s="1"/>
  <c r="BB986" i="1" s="1"/>
  <c r="AQ966" i="1"/>
  <c r="AZ966" i="1" s="1"/>
  <c r="BA966" i="1" s="1"/>
  <c r="BB966" i="1" s="1"/>
  <c r="AQ962" i="1"/>
  <c r="AZ962" i="1" s="1"/>
  <c r="BA962" i="1" s="1"/>
  <c r="BB962" i="1" s="1"/>
  <c r="AQ1120" i="1"/>
  <c r="AQ1368" i="1"/>
  <c r="AZ1368" i="1" s="1"/>
  <c r="BA1368" i="1" s="1"/>
  <c r="BB1368" i="1" s="1"/>
  <c r="AQ1591" i="1"/>
  <c r="AZ1591" i="1" s="1"/>
  <c r="BA1591" i="1" s="1"/>
  <c r="BB1591" i="1" s="1"/>
  <c r="AQ2103" i="1"/>
  <c r="AZ2103" i="1" s="1"/>
  <c r="BA2103" i="1" s="1"/>
  <c r="BB2103" i="1" s="1"/>
  <c r="AQ2318" i="1"/>
  <c r="AZ2318" i="1" s="1"/>
  <c r="BA2318" i="1" s="1"/>
  <c r="BB2318" i="1" s="1"/>
  <c r="AQ2528" i="1"/>
  <c r="AZ2528" i="1" s="1"/>
  <c r="BA2528" i="1" s="1"/>
  <c r="BB2528" i="1" s="1"/>
  <c r="AQ2610" i="1"/>
  <c r="AZ2610" i="1" s="1"/>
  <c r="BA2610" i="1" s="1"/>
  <c r="BB2610" i="1" s="1"/>
  <c r="AQ2717" i="1"/>
  <c r="AQ2793" i="1"/>
  <c r="AZ2793" i="1" s="1"/>
  <c r="BA2793" i="1" s="1"/>
  <c r="BB2793" i="1" s="1"/>
  <c r="AQ2802" i="1"/>
  <c r="AZ2802" i="1" s="1"/>
  <c r="BA2802" i="1" s="1"/>
  <c r="BB2802" i="1" s="1"/>
  <c r="AQ2986" i="1"/>
  <c r="AZ2986" i="1" s="1"/>
  <c r="BA2986" i="1" s="1"/>
  <c r="BB2986" i="1" s="1"/>
  <c r="AQ2815" i="1"/>
  <c r="AQ1326" i="1"/>
  <c r="AZ1326" i="1" s="1"/>
  <c r="BA1326" i="1" s="1"/>
  <c r="BB1326" i="1" s="1"/>
  <c r="AQ1324" i="1"/>
  <c r="AZ1324" i="1" s="1"/>
  <c r="BA1324" i="1" s="1"/>
  <c r="BB1324" i="1" s="1"/>
  <c r="AQ1441" i="1"/>
  <c r="AZ1441" i="1" s="1"/>
  <c r="BA1441" i="1" s="1"/>
  <c r="BB1441" i="1" s="1"/>
  <c r="AQ1903" i="1"/>
  <c r="AZ1903" i="1" s="1"/>
  <c r="BA1903" i="1" s="1"/>
  <c r="BB1903" i="1" s="1"/>
  <c r="AQ2431" i="1"/>
  <c r="AZ2431" i="1" s="1"/>
  <c r="BA2431" i="1" s="1"/>
  <c r="BB2431" i="1" s="1"/>
  <c r="AQ2442" i="1"/>
  <c r="AZ2442" i="1" s="1"/>
  <c r="BA2442" i="1" s="1"/>
  <c r="BB2442" i="1" s="1"/>
  <c r="AQ1894" i="1"/>
  <c r="AZ1894" i="1" s="1"/>
  <c r="BA1894" i="1" s="1"/>
  <c r="BB1894" i="1" s="1"/>
  <c r="AQ1931" i="1"/>
  <c r="AQ2221" i="1"/>
  <c r="AZ2221" i="1" s="1"/>
  <c r="BA2221" i="1" s="1"/>
  <c r="BB2221" i="1" s="1"/>
  <c r="AQ1719" i="1"/>
  <c r="AZ1719" i="1" s="1"/>
  <c r="BA1719" i="1" s="1"/>
  <c r="BB1719" i="1" s="1"/>
  <c r="AQ147" i="1"/>
  <c r="AZ147" i="1" s="1"/>
  <c r="BA147" i="1" s="1"/>
  <c r="BB147" i="1" s="1"/>
  <c r="AQ190" i="1"/>
  <c r="AZ190" i="1" s="1"/>
  <c r="BA190" i="1" s="1"/>
  <c r="BB190" i="1" s="1"/>
  <c r="AQ214" i="1"/>
  <c r="AZ214" i="1" s="1"/>
  <c r="BA214" i="1" s="1"/>
  <c r="BB214" i="1" s="1"/>
  <c r="AQ755" i="1"/>
  <c r="AZ755" i="1" s="1"/>
  <c r="BA755" i="1" s="1"/>
  <c r="BB755" i="1" s="1"/>
  <c r="AQ874" i="1"/>
  <c r="AZ874" i="1" s="1"/>
  <c r="BA874" i="1" s="1"/>
  <c r="BB874" i="1" s="1"/>
  <c r="AQ886" i="1"/>
  <c r="AZ886" i="1" s="1"/>
  <c r="BA886" i="1" s="1"/>
  <c r="BB886" i="1" s="1"/>
  <c r="AQ949" i="1"/>
  <c r="AZ949" i="1" s="1"/>
  <c r="BA949" i="1" s="1"/>
  <c r="BB949" i="1" s="1"/>
  <c r="AQ977" i="1"/>
  <c r="AZ977" i="1" s="1"/>
  <c r="BA977" i="1" s="1"/>
  <c r="BB977" i="1" s="1"/>
  <c r="AQ1525" i="1"/>
  <c r="AZ1525" i="1" s="1"/>
  <c r="BA1525" i="1" s="1"/>
  <c r="BB1525" i="1" s="1"/>
  <c r="AQ1543" i="1"/>
  <c r="AZ1543" i="1" s="1"/>
  <c r="BA1543" i="1" s="1"/>
  <c r="BB1543" i="1" s="1"/>
  <c r="AQ1587" i="1"/>
  <c r="AZ1587" i="1" s="1"/>
  <c r="BA1587" i="1" s="1"/>
  <c r="BB1587" i="1" s="1"/>
  <c r="AQ1705" i="1"/>
  <c r="AZ1705" i="1" s="1"/>
  <c r="BA1705" i="1" s="1"/>
  <c r="BB1705" i="1" s="1"/>
  <c r="AQ2449" i="1"/>
  <c r="AQ2376" i="1"/>
  <c r="AQ2534" i="1"/>
  <c r="AZ2534" i="1" s="1"/>
  <c r="BA2534" i="1" s="1"/>
  <c r="BB2534" i="1" s="1"/>
  <c r="AQ2812" i="1"/>
  <c r="AZ2812" i="1" s="1"/>
  <c r="BA2812" i="1" s="1"/>
  <c r="BB2812" i="1" s="1"/>
  <c r="AQ2799" i="1"/>
  <c r="AZ2799" i="1" s="1"/>
  <c r="BA2799" i="1" s="1"/>
  <c r="BB2799" i="1" s="1"/>
  <c r="AQ2899" i="1"/>
  <c r="AZ2899" i="1" s="1"/>
  <c r="BA2899" i="1" s="1"/>
  <c r="BB2899" i="1" s="1"/>
  <c r="AQ2985" i="1"/>
  <c r="AZ2985" i="1" s="1"/>
  <c r="BA2985" i="1" s="1"/>
  <c r="BB2985" i="1" s="1"/>
  <c r="AQ231" i="1"/>
  <c r="AZ231" i="1" s="1"/>
  <c r="BA231" i="1" s="1"/>
  <c r="BB231" i="1" s="1"/>
  <c r="AQ188" i="1"/>
  <c r="AZ188" i="1" s="1"/>
  <c r="BA188" i="1" s="1"/>
  <c r="BB188" i="1" s="1"/>
  <c r="AQ246" i="1"/>
  <c r="AZ246" i="1" s="1"/>
  <c r="BA246" i="1" s="1"/>
  <c r="BB246" i="1" s="1"/>
  <c r="AQ229" i="1"/>
  <c r="AZ229" i="1" s="1"/>
  <c r="BA229" i="1" s="1"/>
  <c r="BB229" i="1" s="1"/>
  <c r="AQ318" i="1"/>
  <c r="AZ318" i="1" s="1"/>
  <c r="BA318" i="1" s="1"/>
  <c r="BB318" i="1" s="1"/>
  <c r="AQ317" i="1"/>
  <c r="AZ317" i="1" s="1"/>
  <c r="BA317" i="1" s="1"/>
  <c r="BB317" i="1" s="1"/>
  <c r="AQ894" i="1"/>
  <c r="AZ894" i="1" s="1"/>
  <c r="BA894" i="1" s="1"/>
  <c r="BB894" i="1" s="1"/>
  <c r="AQ907" i="1"/>
  <c r="AZ907" i="1" s="1"/>
  <c r="BA907" i="1" s="1"/>
  <c r="BB907" i="1" s="1"/>
  <c r="AQ991" i="1"/>
  <c r="AZ991" i="1" s="1"/>
  <c r="BA991" i="1" s="1"/>
  <c r="BB991" i="1" s="1"/>
  <c r="AQ1000" i="1"/>
  <c r="AZ1000" i="1" s="1"/>
  <c r="BA1000" i="1" s="1"/>
  <c r="BB1000" i="1" s="1"/>
  <c r="AQ1118" i="1"/>
  <c r="AZ1118" i="1" s="1"/>
  <c r="BA1118" i="1" s="1"/>
  <c r="BB1118" i="1" s="1"/>
  <c r="AQ1398" i="1"/>
  <c r="AZ1398" i="1" s="1"/>
  <c r="BA1398" i="1" s="1"/>
  <c r="BB1398" i="1" s="1"/>
  <c r="AQ1430" i="1"/>
  <c r="AZ1430" i="1" s="1"/>
  <c r="BA1430" i="1" s="1"/>
  <c r="BB1430" i="1" s="1"/>
  <c r="AQ1429" i="1"/>
  <c r="AZ1429" i="1" s="1"/>
  <c r="BA1429" i="1" s="1"/>
  <c r="BB1429" i="1" s="1"/>
  <c r="AQ1815" i="1"/>
  <c r="AZ1815" i="1" s="1"/>
  <c r="BA1815" i="1" s="1"/>
  <c r="BB1815" i="1" s="1"/>
  <c r="AQ1968" i="1"/>
  <c r="AZ1968" i="1" s="1"/>
  <c r="BA1968" i="1" s="1"/>
  <c r="BB1968" i="1" s="1"/>
  <c r="AQ2110" i="1"/>
  <c r="AZ2110" i="1" s="1"/>
  <c r="BA2110" i="1" s="1"/>
  <c r="BB2110" i="1" s="1"/>
  <c r="AQ2337" i="1"/>
  <c r="AQ1882" i="1"/>
  <c r="AZ1882" i="1" s="1"/>
  <c r="BA1882" i="1" s="1"/>
  <c r="BB1882" i="1" s="1"/>
  <c r="AQ238" i="1"/>
  <c r="AQ252" i="1"/>
  <c r="AQ756" i="1"/>
  <c r="AZ756" i="1" s="1"/>
  <c r="BA756" i="1" s="1"/>
  <c r="BB756" i="1" s="1"/>
  <c r="AQ1001" i="1"/>
  <c r="AQ1473" i="1"/>
  <c r="AQ2465" i="1"/>
  <c r="AZ2465" i="1" s="1"/>
  <c r="BA2465" i="1" s="1"/>
  <c r="BB2465" i="1" s="1"/>
  <c r="AQ2994" i="1"/>
  <c r="AQ2749" i="1"/>
  <c r="AQ1897" i="1"/>
  <c r="AQ2900" i="1"/>
  <c r="AQ2898" i="1"/>
  <c r="AQ816" i="1"/>
  <c r="AQ834" i="1"/>
  <c r="AZ834" i="1" s="1"/>
  <c r="BA834" i="1" s="1"/>
  <c r="BB834" i="1" s="1"/>
  <c r="AQ3005" i="1"/>
  <c r="AZ3005" i="1" s="1"/>
  <c r="BA3005" i="1" s="1"/>
  <c r="BB3005" i="1" s="1"/>
  <c r="AQ841" i="1"/>
  <c r="AQ1283" i="1"/>
  <c r="AZ1283" i="1" s="1"/>
  <c r="BA1283" i="1" s="1"/>
  <c r="BB1283" i="1" s="1"/>
  <c r="AQ2419" i="1"/>
  <c r="AQ2377" i="1"/>
  <c r="AQ2382" i="1"/>
  <c r="AQ1509" i="1"/>
  <c r="AZ1509" i="1" s="1"/>
  <c r="BA1509" i="1" s="1"/>
  <c r="BB1509" i="1" s="1"/>
  <c r="AQ1501" i="1"/>
  <c r="AZ1501" i="1" s="1"/>
  <c r="BA1501" i="1" s="1"/>
  <c r="BB1501" i="1" s="1"/>
  <c r="AQ637" i="1"/>
  <c r="AQ634" i="1"/>
  <c r="AQ2391" i="1"/>
  <c r="AQ80" i="1"/>
  <c r="AZ80" i="1" s="1"/>
  <c r="BA80" i="1" s="1"/>
  <c r="BB80" i="1" s="1"/>
  <c r="AQ1502" i="1"/>
  <c r="AZ1502" i="1" s="1"/>
  <c r="BA1502" i="1" s="1"/>
  <c r="BB1502" i="1" s="1"/>
  <c r="AQ1497" i="1"/>
  <c r="AZ1497" i="1" s="1"/>
  <c r="BA1497" i="1" s="1"/>
  <c r="BB1497" i="1" s="1"/>
  <c r="AQ1500" i="1"/>
  <c r="AZ1500" i="1" s="1"/>
  <c r="BA1500" i="1" s="1"/>
  <c r="BB1500" i="1" s="1"/>
  <c r="AQ2730" i="1"/>
  <c r="AZ2730" i="1" s="1"/>
  <c r="BA2730" i="1" s="1"/>
  <c r="BB2730" i="1" s="1"/>
  <c r="AQ2930" i="1"/>
  <c r="AZ2930" i="1" s="1"/>
  <c r="BA2930" i="1" s="1"/>
  <c r="BB2930" i="1" s="1"/>
  <c r="AQ87" i="1"/>
  <c r="AZ87" i="1" s="1"/>
  <c r="BA87" i="1" s="1"/>
  <c r="BB87" i="1" s="1"/>
  <c r="AQ83" i="1"/>
  <c r="AZ83" i="1" s="1"/>
  <c r="BA83" i="1" s="1"/>
  <c r="BB83" i="1" s="1"/>
  <c r="AQ88" i="1"/>
  <c r="AZ88" i="1" s="1"/>
  <c r="BA88" i="1" s="1"/>
  <c r="BB88" i="1" s="1"/>
  <c r="AQ370" i="1"/>
  <c r="AZ370" i="1" s="1"/>
  <c r="BA370" i="1" s="1"/>
  <c r="BB370" i="1" s="1"/>
  <c r="AQ747" i="1"/>
  <c r="AZ747" i="1" s="1"/>
  <c r="BA747" i="1" s="1"/>
  <c r="BB747" i="1" s="1"/>
  <c r="AQ775" i="1"/>
  <c r="AZ775" i="1" s="1"/>
  <c r="BA775" i="1" s="1"/>
  <c r="BB775" i="1" s="1"/>
  <c r="AQ698" i="1"/>
  <c r="AZ698" i="1" s="1"/>
  <c r="BA698" i="1" s="1"/>
  <c r="BB698" i="1" s="1"/>
  <c r="AQ1503" i="1"/>
  <c r="AZ1503" i="1" s="1"/>
  <c r="BA1503" i="1" s="1"/>
  <c r="BB1503" i="1" s="1"/>
  <c r="AQ2095" i="1"/>
  <c r="AZ2095" i="1" s="1"/>
  <c r="BA2095" i="1" s="1"/>
  <c r="BB2095" i="1" s="1"/>
  <c r="AQ2109" i="1"/>
  <c r="AZ2109" i="1" s="1"/>
  <c r="BA2109" i="1" s="1"/>
  <c r="BB2109" i="1" s="1"/>
  <c r="AQ444" i="1"/>
  <c r="AZ444" i="1" s="1"/>
  <c r="BA444" i="1" s="1"/>
  <c r="BB444" i="1" s="1"/>
  <c r="AQ445" i="1"/>
  <c r="AZ445" i="1" s="1"/>
  <c r="BA445" i="1" s="1"/>
  <c r="BB445" i="1" s="1"/>
  <c r="AQ891" i="1"/>
  <c r="AZ891" i="1" s="1"/>
  <c r="BA891" i="1" s="1"/>
  <c r="BB891" i="1" s="1"/>
  <c r="AQ2261" i="1"/>
  <c r="AQ28" i="1"/>
  <c r="AQ3006" i="1"/>
  <c r="AQ1135" i="1"/>
  <c r="AZ1135" i="1" s="1"/>
  <c r="BA1135" i="1" s="1"/>
  <c r="BB1135" i="1" s="1"/>
  <c r="AQ1136" i="1"/>
  <c r="AZ1136" i="1" s="1"/>
  <c r="BA1136" i="1" s="1"/>
  <c r="BB1136" i="1" s="1"/>
  <c r="AQ1134" i="1"/>
  <c r="AZ1134" i="1" s="1"/>
  <c r="BA1134" i="1" s="1"/>
  <c r="BB1134" i="1" s="1"/>
  <c r="AQ1413" i="1"/>
  <c r="AZ1413" i="1" s="1"/>
  <c r="BA1413" i="1" s="1"/>
  <c r="BB1413" i="1" s="1"/>
  <c r="AQ2198" i="1"/>
  <c r="AQ2199" i="1"/>
  <c r="AQ2202" i="1"/>
  <c r="AQ2246" i="1"/>
  <c r="AQ2255" i="1"/>
  <c r="AQ807" i="1"/>
  <c r="AZ807" i="1" s="1"/>
  <c r="BA807" i="1" s="1"/>
  <c r="BB807" i="1" s="1"/>
  <c r="AQ2641" i="1"/>
  <c r="AQ2642" i="1"/>
  <c r="AZ2642" i="1" s="1"/>
  <c r="BA2642" i="1" s="1"/>
  <c r="BB2642" i="1" s="1"/>
  <c r="AQ327" i="1"/>
  <c r="AZ327" i="1" s="1"/>
  <c r="BA327" i="1" s="1"/>
  <c r="AQ1021" i="1"/>
  <c r="AQ1132" i="1"/>
  <c r="AZ1132" i="1" s="1"/>
  <c r="BA1132" i="1" s="1"/>
  <c r="BB1132" i="1" s="1"/>
  <c r="AQ1131" i="1"/>
  <c r="AZ1131" i="1" s="1"/>
  <c r="BA1131" i="1" s="1"/>
  <c r="BB1131" i="1" s="1"/>
  <c r="AQ1133" i="1"/>
  <c r="AZ1133" i="1" s="1"/>
  <c r="BA1133" i="1" s="1"/>
  <c r="BB1133" i="1" s="1"/>
  <c r="AQ3012" i="1"/>
  <c r="AQ2027" i="1"/>
  <c r="AZ2027" i="1" s="1"/>
  <c r="BA2027" i="1" s="1"/>
  <c r="BB2027" i="1" s="1"/>
  <c r="AQ1163" i="1"/>
  <c r="AQ1178" i="1"/>
  <c r="AQ808" i="1"/>
  <c r="AQ810" i="1"/>
  <c r="AQ2257" i="1"/>
  <c r="AQ2249" i="1"/>
  <c r="AQ1154" i="1"/>
  <c r="AQ1150" i="1"/>
  <c r="AQ1160" i="1"/>
  <c r="AQ2621" i="1"/>
  <c r="AQ2623" i="1"/>
  <c r="AQ812" i="1"/>
  <c r="AZ812" i="1" s="1"/>
  <c r="BA812" i="1" s="1"/>
  <c r="BB812" i="1" s="1"/>
  <c r="AQ811" i="1"/>
  <c r="AZ811" i="1" s="1"/>
  <c r="BA811" i="1" s="1"/>
  <c r="BB811" i="1" s="1"/>
  <c r="AQ1158" i="1"/>
  <c r="AZ1158" i="1" s="1"/>
  <c r="BA1158" i="1" s="1"/>
  <c r="BB1158" i="1" s="1"/>
  <c r="AQ1157" i="1"/>
  <c r="AZ1157" i="1" s="1"/>
  <c r="BA1157" i="1" s="1"/>
  <c r="BB1157" i="1" s="1"/>
  <c r="AQ1166" i="1"/>
  <c r="AZ1166" i="1" s="1"/>
  <c r="BA1166" i="1" s="1"/>
  <c r="BB1166" i="1" s="1"/>
  <c r="AQ1162" i="1"/>
  <c r="AZ1162" i="1" s="1"/>
  <c r="BA1162" i="1" s="1"/>
  <c r="BB1162" i="1" s="1"/>
  <c r="AQ1147" i="1"/>
  <c r="AZ1147" i="1" s="1"/>
  <c r="BA1147" i="1" s="1"/>
  <c r="BB1147" i="1" s="1"/>
  <c r="AQ1156" i="1"/>
  <c r="AZ1156" i="1" s="1"/>
  <c r="BA1156" i="1" s="1"/>
  <c r="BB1156" i="1" s="1"/>
  <c r="AQ1916" i="1"/>
  <c r="AQ1915" i="1"/>
  <c r="AZ1915" i="1" s="1"/>
  <c r="BA1915" i="1" s="1"/>
  <c r="BB1915" i="1" s="1"/>
  <c r="AQ2259" i="1"/>
  <c r="AQ2250" i="1"/>
  <c r="AQ1164" i="1"/>
  <c r="AQ1165" i="1"/>
  <c r="AZ1165" i="1" s="1"/>
  <c r="BA1165" i="1" s="1"/>
  <c r="BB1165" i="1" s="1"/>
  <c r="AQ794" i="1"/>
  <c r="AQ795" i="1"/>
  <c r="AQ2269" i="1"/>
  <c r="AZ2269" i="1" s="1"/>
  <c r="BA2269" i="1" s="1"/>
  <c r="BB2269" i="1" s="1"/>
  <c r="AQ1167" i="1"/>
  <c r="AQ1024" i="1"/>
  <c r="AZ1024" i="1" s="1"/>
  <c r="BA1024" i="1" s="1"/>
  <c r="AQ1023" i="1"/>
  <c r="AZ1023" i="1" s="1"/>
  <c r="BA1023" i="1" s="1"/>
  <c r="AQ314" i="1"/>
  <c r="AZ314" i="1" s="1"/>
  <c r="BA314" i="1" s="1"/>
  <c r="AQ315" i="1"/>
  <c r="AZ315" i="1" s="1"/>
  <c r="BA315" i="1" s="1"/>
  <c r="AQ316" i="1"/>
  <c r="AZ316" i="1" s="1"/>
  <c r="BA316" i="1" s="1"/>
  <c r="AQ3010" i="1"/>
  <c r="AZ3010" i="1" s="1"/>
  <c r="BA3010" i="1" s="1"/>
  <c r="BB3010" i="1" s="1"/>
  <c r="AQ460" i="1"/>
  <c r="AQ3011" i="1"/>
  <c r="AQ5" i="1"/>
  <c r="AZ5" i="1" s="1"/>
  <c r="BA5" i="1" s="1"/>
  <c r="BB5" i="1" s="1"/>
  <c r="AQ3" i="1"/>
  <c r="AZ3" i="1" s="1"/>
  <c r="BA3" i="1" s="1"/>
  <c r="BB3" i="1" s="1"/>
  <c r="AQ4" i="1"/>
  <c r="AZ4" i="1" s="1"/>
  <c r="BA4" i="1" s="1"/>
  <c r="BB4" i="1" s="1"/>
  <c r="AQ3013" i="1"/>
  <c r="AZ3013" i="1" s="1"/>
  <c r="BA3013" i="1" s="1"/>
  <c r="BB3013" i="1" s="1"/>
  <c r="AQ2174" i="1"/>
  <c r="AQ2171" i="1"/>
  <c r="AQ1159" i="1"/>
  <c r="AQ2276" i="1"/>
  <c r="AQ2277" i="1"/>
  <c r="AQ2273" i="1"/>
  <c r="AZ2273" i="1" s="1"/>
  <c r="BA2273" i="1" s="1"/>
  <c r="BB2273" i="1" s="1"/>
  <c r="AQ2272" i="1"/>
  <c r="AZ2272" i="1" s="1"/>
  <c r="BA2272" i="1" s="1"/>
  <c r="BB2272" i="1" s="1"/>
  <c r="AQ2274" i="1"/>
  <c r="AZ2274" i="1" s="1"/>
  <c r="BA2274" i="1" s="1"/>
  <c r="BB2274" i="1" s="1"/>
  <c r="AQ2275" i="1"/>
  <c r="AZ2275" i="1" s="1"/>
  <c r="BA2275" i="1" s="1"/>
  <c r="BB2275" i="1" s="1"/>
  <c r="AQ2176" i="1"/>
  <c r="AZ2176" i="1" s="1"/>
  <c r="BA2176" i="1" s="1"/>
  <c r="BB2176" i="1" s="1"/>
  <c r="AQ2175" i="1"/>
  <c r="AZ2175" i="1" s="1"/>
  <c r="BA2175" i="1" s="1"/>
  <c r="BB2175" i="1" s="1"/>
  <c r="AQ2177" i="1"/>
  <c r="AQ2266" i="1"/>
  <c r="AZ2266" i="1" s="1"/>
  <c r="BA2266" i="1" s="1"/>
  <c r="BB2266" i="1" s="1"/>
  <c r="AQ2264" i="1"/>
  <c r="AZ2264" i="1" s="1"/>
  <c r="BA2264" i="1" s="1"/>
  <c r="BB2264" i="1" s="1"/>
  <c r="AQ2265" i="1"/>
  <c r="AZ2265" i="1" s="1"/>
  <c r="BA2265" i="1" s="1"/>
  <c r="BB2265" i="1" s="1"/>
  <c r="AQ1171" i="1"/>
  <c r="AZ1171" i="1" s="1"/>
  <c r="BA1171" i="1" s="1"/>
  <c r="BB1171" i="1" s="1"/>
  <c r="AQ1172" i="1"/>
  <c r="AZ1172" i="1" s="1"/>
  <c r="BA1172" i="1" s="1"/>
  <c r="BB1172" i="1" s="1"/>
  <c r="AQ2173" i="1"/>
  <c r="AZ2173" i="1" s="1"/>
  <c r="BA2173" i="1" s="1"/>
  <c r="BB2173" i="1" s="1"/>
  <c r="AQ2268" i="1"/>
  <c r="AQ2267" i="1"/>
  <c r="AQ3009" i="1"/>
  <c r="AZ3009" i="1" s="1"/>
  <c r="BA3009" i="1" s="1"/>
  <c r="BB3009" i="1" s="1"/>
  <c r="AQ459" i="1"/>
  <c r="AZ459" i="1" s="1"/>
  <c r="BA459" i="1" s="1"/>
  <c r="BB459" i="1" s="1"/>
  <c r="AQ1169" i="1"/>
  <c r="AQ1176" i="1"/>
  <c r="AQ1207" i="1"/>
  <c r="AZ1207" i="1" s="1"/>
  <c r="BA1207" i="1" s="1"/>
  <c r="BB1207" i="1" s="1"/>
  <c r="AQ1210" i="1"/>
  <c r="AZ1210" i="1" s="1"/>
  <c r="BA1210" i="1" s="1"/>
  <c r="BB1210" i="1" s="1"/>
  <c r="AQ1966" i="1"/>
  <c r="AQ2014" i="1"/>
  <c r="AQ905" i="1"/>
  <c r="BA905" i="1" s="1"/>
  <c r="BB905" i="1" s="1"/>
  <c r="AQ1017" i="1"/>
  <c r="AZ1017" i="1" s="1"/>
  <c r="BA1017" i="1" s="1"/>
  <c r="BB1017" i="1" s="1"/>
  <c r="AQ2616" i="1"/>
  <c r="AQ2618" i="1"/>
  <c r="AQ2023" i="1"/>
  <c r="AQ2026" i="1"/>
  <c r="AQ453" i="1"/>
  <c r="AZ453" i="1" s="1"/>
  <c r="BA453" i="1" s="1"/>
  <c r="BB453" i="1" s="1"/>
  <c r="AQ1179" i="1"/>
  <c r="AQ1140" i="1"/>
  <c r="AZ1140" i="1" s="1"/>
  <c r="BA1140" i="1" s="1"/>
  <c r="BB1140" i="1" s="1"/>
  <c r="AQ2163" i="1"/>
  <c r="AQ2164" i="1"/>
  <c r="AQ2763" i="1"/>
  <c r="AQ2764" i="1"/>
  <c r="AQ2069" i="1"/>
  <c r="AZ2069" i="1" s="1"/>
  <c r="BA2069" i="1" s="1"/>
  <c r="BB2069" i="1" s="1"/>
  <c r="AQ3008" i="1"/>
  <c r="AZ3008" i="1" s="1"/>
  <c r="BA3008" i="1" s="1"/>
  <c r="BB3008" i="1" s="1"/>
  <c r="AQ2186" i="1"/>
  <c r="AZ2186" i="1" s="1"/>
  <c r="BA2186" i="1" s="1"/>
  <c r="BB2186" i="1" s="1"/>
  <c r="AQ2260" i="1"/>
  <c r="AQ2263" i="1"/>
  <c r="AQ2258" i="1"/>
  <c r="AQ2754" i="1"/>
  <c r="AZ2754" i="1" s="1"/>
  <c r="BA2754" i="1" s="1"/>
  <c r="BB2754" i="1" s="1"/>
  <c r="AQ1173" i="1"/>
  <c r="AQ2028" i="1"/>
  <c r="AQ2118" i="1"/>
  <c r="AZ2118" i="1" s="1"/>
  <c r="BA2118" i="1" s="1"/>
  <c r="BB2118" i="1" s="1"/>
  <c r="AQ2253" i="1"/>
  <c r="AZ2253" i="1" s="1"/>
  <c r="BA2253" i="1" s="1"/>
  <c r="BB2253" i="1" s="1"/>
  <c r="AQ813" i="1"/>
  <c r="AQ809" i="1"/>
  <c r="AQ1143" i="1"/>
  <c r="AZ1143" i="1" s="1"/>
  <c r="BA1143" i="1" s="1"/>
  <c r="BB1143" i="1" s="1"/>
  <c r="AQ1148" i="1"/>
  <c r="AZ1148" i="1" s="1"/>
  <c r="BA1148" i="1" s="1"/>
  <c r="BB1148" i="1" s="1"/>
  <c r="AQ1152" i="1"/>
  <c r="AZ1152" i="1" s="1"/>
  <c r="BA1152" i="1" s="1"/>
  <c r="BB1152" i="1" s="1"/>
  <c r="AQ2166" i="1"/>
  <c r="AZ2166" i="1" s="1"/>
  <c r="BA2166" i="1" s="1"/>
  <c r="BB2166" i="1" s="1"/>
  <c r="AQ3004" i="1"/>
  <c r="AQ471" i="1"/>
  <c r="AZ471" i="1" s="1"/>
  <c r="BA471" i="1" s="1"/>
  <c r="BB471" i="1" s="1"/>
  <c r="AQ2384" i="1"/>
  <c r="AZ2384" i="1" s="1"/>
  <c r="BA2384" i="1" s="1"/>
  <c r="BB2384" i="1" s="1"/>
  <c r="AQ156" i="1"/>
  <c r="AZ156" i="1" s="1"/>
  <c r="BA156" i="1" s="1"/>
  <c r="BB156" i="1" s="1"/>
  <c r="AQ181" i="1"/>
  <c r="AZ181" i="1" s="1"/>
  <c r="BA181" i="1" s="1"/>
  <c r="BB181" i="1" s="1"/>
  <c r="AQ697" i="1"/>
  <c r="AZ697" i="1" s="1"/>
  <c r="BA697" i="1" s="1"/>
  <c r="BB697" i="1" s="1"/>
  <c r="AQ899" i="1"/>
  <c r="AZ899" i="1" s="1"/>
  <c r="BA899" i="1" s="1"/>
  <c r="BB899" i="1" s="1"/>
  <c r="AQ860" i="1"/>
  <c r="AZ860" i="1" s="1"/>
  <c r="BA860" i="1" s="1"/>
  <c r="BB860" i="1" s="1"/>
  <c r="AQ872" i="1"/>
  <c r="AZ872" i="1" s="1"/>
  <c r="BA872" i="1" s="1"/>
  <c r="BB872" i="1" s="1"/>
  <c r="AQ870" i="1"/>
  <c r="AZ870" i="1" s="1"/>
  <c r="BA870" i="1" s="1"/>
  <c r="BB870" i="1" s="1"/>
  <c r="AQ958" i="1"/>
  <c r="AZ958" i="1" s="1"/>
  <c r="BA958" i="1" s="1"/>
  <c r="BB958" i="1" s="1"/>
  <c r="AQ919" i="1"/>
  <c r="AZ919" i="1" s="1"/>
  <c r="BA919" i="1" s="1"/>
  <c r="BB919" i="1" s="1"/>
  <c r="AQ948" i="1"/>
  <c r="AZ948" i="1" s="1"/>
  <c r="BA948" i="1" s="1"/>
  <c r="BB948" i="1" s="1"/>
  <c r="AQ2135" i="1"/>
  <c r="AQ2126" i="1"/>
  <c r="AZ2126" i="1" s="1"/>
  <c r="BA2126" i="1" s="1"/>
  <c r="BB2126" i="1" s="1"/>
  <c r="AQ2127" i="1"/>
  <c r="AQ2125" i="1"/>
  <c r="AQ2123" i="1"/>
  <c r="AQ2119" i="1"/>
  <c r="AQ2130" i="1"/>
  <c r="AQ1269" i="1"/>
  <c r="AZ1269" i="1" s="1"/>
  <c r="BA1269" i="1" s="1"/>
  <c r="BB1269" i="1" s="1"/>
  <c r="AQ1270" i="1"/>
  <c r="BA1270" i="1" s="1"/>
  <c r="BB1270" i="1" s="1"/>
  <c r="AQ1271" i="1"/>
  <c r="AZ1271" i="1" s="1"/>
  <c r="BA1271" i="1" s="1"/>
  <c r="BB1271" i="1" s="1"/>
  <c r="AQ1298" i="1"/>
  <c r="AZ1298" i="1" s="1"/>
  <c r="BA1298" i="1" s="1"/>
  <c r="BB1298" i="1" s="1"/>
  <c r="AQ1304" i="1"/>
  <c r="AZ1304" i="1" s="1"/>
  <c r="BA1304" i="1" s="1"/>
  <c r="BB1304" i="1" s="1"/>
  <c r="AQ1435" i="1"/>
  <c r="AQ1434" i="1"/>
  <c r="AQ1436" i="1"/>
  <c r="AQ1431" i="1"/>
  <c r="AQ1529" i="1"/>
  <c r="AQ1542" i="1"/>
  <c r="AQ1895" i="1"/>
  <c r="AZ1895" i="1" s="1"/>
  <c r="BA1895" i="1" s="1"/>
  <c r="BB1895" i="1" s="1"/>
  <c r="AQ1949" i="1"/>
  <c r="AQ2002" i="1"/>
  <c r="AQ2357" i="1"/>
  <c r="AZ2357" i="1" s="1"/>
  <c r="BA2357" i="1" s="1"/>
  <c r="BB2357" i="1" s="1"/>
  <c r="AQ2428" i="1"/>
  <c r="AZ2428" i="1" s="1"/>
  <c r="BA2428" i="1" s="1"/>
  <c r="BB2428" i="1" s="1"/>
  <c r="AQ2527" i="1"/>
  <c r="AZ2527" i="1" s="1"/>
  <c r="BA2527" i="1" s="1"/>
  <c r="BB2527" i="1" s="1"/>
  <c r="AQ2524" i="1"/>
  <c r="AZ2524" i="1" s="1"/>
  <c r="BA2524" i="1" s="1"/>
  <c r="BB2524" i="1" s="1"/>
  <c r="AQ2768" i="1"/>
  <c r="AZ2768" i="1" s="1"/>
  <c r="BA2768" i="1" s="1"/>
  <c r="BB2768" i="1" s="1"/>
  <c r="AQ45" i="1"/>
  <c r="AZ45" i="1" s="1"/>
  <c r="BA45" i="1" s="1"/>
  <c r="BB45" i="1" s="1"/>
  <c r="AQ613" i="1"/>
  <c r="AQ647" i="1"/>
  <c r="AZ647" i="1" s="1"/>
  <c r="BA647" i="1" s="1"/>
  <c r="BB647" i="1" s="1"/>
  <c r="AQ2098" i="1"/>
  <c r="AZ2098" i="1" s="1"/>
  <c r="BA2098" i="1" s="1"/>
  <c r="BB2098" i="1" s="1"/>
  <c r="AQ2099" i="1"/>
  <c r="AZ2099" i="1" s="1"/>
  <c r="BA2099" i="1" s="1"/>
  <c r="BB2099" i="1" s="1"/>
  <c r="AQ1071" i="1"/>
  <c r="AZ1071" i="1" s="1"/>
  <c r="BA1071" i="1" s="1"/>
  <c r="BB1071" i="1" s="1"/>
  <c r="AQ1111" i="1"/>
  <c r="AZ1111" i="1" s="1"/>
  <c r="BA1111" i="1" s="1"/>
  <c r="BB1111" i="1" s="1"/>
  <c r="AQ2468" i="1"/>
  <c r="AZ2468" i="1" s="1"/>
  <c r="BA2468" i="1" s="1"/>
  <c r="BB2468" i="1" s="1"/>
  <c r="AQ2733" i="1"/>
  <c r="AZ2733" i="1" s="1"/>
  <c r="BA2733" i="1" s="1"/>
  <c r="BB2733" i="1" s="1"/>
  <c r="AQ1282" i="1"/>
  <c r="AZ1282" i="1" s="1"/>
  <c r="BA1282" i="1" s="1"/>
  <c r="BB1282" i="1" s="1"/>
  <c r="AQ1407" i="1"/>
  <c r="AQ1410" i="1"/>
  <c r="AQ2724" i="1"/>
  <c r="AZ2724" i="1" s="1"/>
  <c r="BA2724" i="1" s="1"/>
  <c r="BB2724" i="1" s="1"/>
  <c r="AQ2881" i="1"/>
  <c r="AZ2881" i="1" s="1"/>
  <c r="BA2881" i="1" s="1"/>
  <c r="BB2881" i="1" s="1"/>
  <c r="AQ927" i="1"/>
  <c r="AQ938" i="1"/>
  <c r="AQ2084" i="1"/>
  <c r="AQ2085" i="1"/>
  <c r="AQ247" i="1"/>
  <c r="AZ247" i="1" s="1"/>
  <c r="BA247" i="1" s="1"/>
  <c r="BB247" i="1" s="1"/>
  <c r="AQ131" i="1"/>
  <c r="AZ131" i="1" s="1"/>
  <c r="BA131" i="1" s="1"/>
  <c r="BB131" i="1" s="1"/>
  <c r="AQ157" i="1"/>
  <c r="AZ157" i="1" s="1"/>
  <c r="BA157" i="1" s="1"/>
  <c r="BB157" i="1" s="1"/>
  <c r="AQ132" i="1"/>
  <c r="AZ132" i="1" s="1"/>
  <c r="BA132" i="1" s="1"/>
  <c r="BB132" i="1" s="1"/>
  <c r="AQ98" i="1"/>
  <c r="AZ98" i="1" s="1"/>
  <c r="BA98" i="1" s="1"/>
  <c r="BB98" i="1" s="1"/>
  <c r="AQ109" i="1"/>
  <c r="AZ109" i="1" s="1"/>
  <c r="BA109" i="1" s="1"/>
  <c r="BB109" i="1" s="1"/>
  <c r="AQ142" i="1"/>
  <c r="AZ142" i="1" s="1"/>
  <c r="BA142" i="1" s="1"/>
  <c r="BB142" i="1" s="1"/>
  <c r="AQ466" i="1"/>
  <c r="AQ585" i="1"/>
  <c r="AZ585" i="1" s="1"/>
  <c r="BA585" i="1" s="1"/>
  <c r="BB585" i="1" s="1"/>
  <c r="AQ861" i="1"/>
  <c r="AZ861" i="1" s="1"/>
  <c r="BA861" i="1" s="1"/>
  <c r="BB861" i="1" s="1"/>
  <c r="AQ1029" i="1"/>
  <c r="AZ1029" i="1" s="1"/>
  <c r="BA1029" i="1" s="1"/>
  <c r="BB1029" i="1" s="1"/>
  <c r="AQ1038" i="1"/>
  <c r="AZ1038" i="1" s="1"/>
  <c r="BA1038" i="1" s="1"/>
  <c r="BB1038" i="1" s="1"/>
  <c r="AQ1040" i="1"/>
  <c r="AZ1040" i="1" s="1"/>
  <c r="BA1040" i="1" s="1"/>
  <c r="BB1040" i="1" s="1"/>
  <c r="AQ1033" i="1"/>
  <c r="AZ1033" i="1" s="1"/>
  <c r="BA1033" i="1" s="1"/>
  <c r="BB1033" i="1" s="1"/>
  <c r="AQ1025" i="1"/>
  <c r="AZ1025" i="1" s="1"/>
  <c r="BA1025" i="1" s="1"/>
  <c r="BB1025" i="1" s="1"/>
  <c r="AQ1050" i="1"/>
  <c r="AZ1050" i="1" s="1"/>
  <c r="BA1050" i="1" s="1"/>
  <c r="BB1050" i="1" s="1"/>
  <c r="AQ1052" i="1"/>
  <c r="AZ1052" i="1" s="1"/>
  <c r="BA1052" i="1" s="1"/>
  <c r="BB1052" i="1" s="1"/>
  <c r="AQ1114" i="1"/>
  <c r="AZ1114" i="1" s="1"/>
  <c r="BA1114" i="1" s="1"/>
  <c r="BB1114" i="1" s="1"/>
  <c r="AQ1112" i="1"/>
  <c r="AZ1112" i="1" s="1"/>
  <c r="BA1112" i="1" s="1"/>
  <c r="BB1112" i="1" s="1"/>
  <c r="AQ1115" i="1"/>
  <c r="AZ1115" i="1" s="1"/>
  <c r="BA1115" i="1" s="1"/>
  <c r="BB1115" i="1" s="1"/>
  <c r="AQ1190" i="1"/>
  <c r="AZ1190" i="1" s="1"/>
  <c r="BA1190" i="1" s="1"/>
  <c r="BB1190" i="1" s="1"/>
  <c r="AQ1676" i="1"/>
  <c r="AZ1676" i="1" s="1"/>
  <c r="BA1676" i="1" s="1"/>
  <c r="BB1676" i="1" s="1"/>
  <c r="AQ1727" i="1"/>
  <c r="AQ2063" i="1"/>
  <c r="AZ2063" i="1" s="1"/>
  <c r="BA2063" i="1" s="1"/>
  <c r="BB2063" i="1" s="1"/>
  <c r="AQ2064" i="1"/>
  <c r="AZ2064" i="1" s="1"/>
  <c r="BA2064" i="1" s="1"/>
  <c r="BB2064" i="1" s="1"/>
  <c r="AQ2918" i="1"/>
  <c r="AZ2918" i="1" s="1"/>
  <c r="BA2918" i="1" s="1"/>
  <c r="BB2918" i="1" s="1"/>
  <c r="AQ2917" i="1"/>
  <c r="AZ2917" i="1" s="1"/>
  <c r="BA2917" i="1" s="1"/>
  <c r="BB2917" i="1" s="1"/>
  <c r="AQ2368" i="1"/>
  <c r="AZ2368" i="1" s="1"/>
  <c r="BA2368" i="1" s="1"/>
  <c r="BB2368" i="1" s="1"/>
  <c r="AQ2423" i="1"/>
  <c r="AZ2423" i="1" s="1"/>
  <c r="BA2423" i="1" s="1"/>
  <c r="BB2423" i="1" s="1"/>
  <c r="AQ2530" i="1"/>
  <c r="AZ2530" i="1" s="1"/>
  <c r="BA2530" i="1" s="1"/>
  <c r="BB2530" i="1" s="1"/>
  <c r="AQ2548" i="1"/>
  <c r="AZ2548" i="1" s="1"/>
  <c r="BA2548" i="1" s="1"/>
  <c r="BB2548" i="1" s="1"/>
  <c r="AQ2549" i="1"/>
  <c r="AZ2549" i="1" s="1"/>
  <c r="BA2549" i="1" s="1"/>
  <c r="BB2549" i="1" s="1"/>
  <c r="AQ2784" i="1"/>
  <c r="AZ2784" i="1" s="1"/>
  <c r="BA2784" i="1" s="1"/>
  <c r="BB2784" i="1" s="1"/>
  <c r="AQ2785" i="1"/>
  <c r="AZ2785" i="1" s="1"/>
  <c r="BA2785" i="1" s="1"/>
  <c r="BB2785" i="1" s="1"/>
  <c r="AQ2771" i="1"/>
  <c r="AZ2771" i="1" s="1"/>
  <c r="BA2771" i="1" s="1"/>
  <c r="BB2771" i="1" s="1"/>
  <c r="AQ842" i="1"/>
  <c r="AQ955" i="1"/>
  <c r="AZ955" i="1" s="1"/>
  <c r="BA955" i="1" s="1"/>
  <c r="BB955" i="1" s="1"/>
  <c r="AQ1360" i="1"/>
  <c r="AQ1579" i="1"/>
  <c r="AQ1539" i="1"/>
  <c r="AQ1554" i="1"/>
  <c r="AQ2453" i="1"/>
  <c r="AQ1062" i="1"/>
  <c r="AQ1055" i="1"/>
  <c r="AQ1054" i="1"/>
  <c r="AQ1053" i="1"/>
  <c r="AZ1053" i="1" s="1"/>
  <c r="BA1053" i="1" s="1"/>
  <c r="BB1053" i="1" s="1"/>
  <c r="AQ1064" i="1"/>
  <c r="AQ1063" i="1"/>
  <c r="AZ1063" i="1" s="1"/>
  <c r="BA1063" i="1" s="1"/>
  <c r="BB1063" i="1" s="1"/>
  <c r="AQ1061" i="1"/>
  <c r="AQ1065" i="1"/>
  <c r="AQ1117" i="1"/>
  <c r="AZ1117" i="1" s="1"/>
  <c r="BA1117" i="1" s="1"/>
  <c r="BB1117" i="1" s="1"/>
  <c r="AQ1832" i="1"/>
  <c r="AZ1832" i="1" s="1"/>
  <c r="BA1832" i="1" s="1"/>
  <c r="BB1832" i="1" s="1"/>
  <c r="AQ2418" i="1"/>
  <c r="AZ2418" i="1" s="1"/>
  <c r="BA2418" i="1" s="1"/>
  <c r="BB2418" i="1" s="1"/>
  <c r="AQ2462" i="1"/>
  <c r="AZ2462" i="1" s="1"/>
  <c r="BA2462" i="1" s="1"/>
  <c r="BB2462" i="1" s="1"/>
  <c r="AQ2611" i="1"/>
  <c r="AZ2611" i="1" s="1"/>
  <c r="BA2611" i="1" s="1"/>
  <c r="BB2611" i="1" s="1"/>
  <c r="AQ2814" i="1"/>
  <c r="AQ961" i="1"/>
  <c r="AQ1462" i="1"/>
  <c r="AZ1462" i="1" s="1"/>
  <c r="BA1462" i="1" s="1"/>
  <c r="BB1462" i="1" s="1"/>
  <c r="AQ612" i="1"/>
  <c r="AZ612" i="1" s="1"/>
  <c r="BA612" i="1" s="1"/>
  <c r="BB612" i="1" s="1"/>
  <c r="AQ610" i="1"/>
  <c r="AZ610" i="1" s="1"/>
  <c r="BA610" i="1" s="1"/>
  <c r="BB610" i="1" s="1"/>
  <c r="AQ701" i="1"/>
  <c r="AZ701" i="1" s="1"/>
  <c r="BA701" i="1" s="1"/>
  <c r="BB701" i="1" s="1"/>
  <c r="AQ981" i="1"/>
  <c r="AZ981" i="1" s="1"/>
  <c r="BA981" i="1" s="1"/>
  <c r="BB981" i="1" s="1"/>
  <c r="AQ974" i="1"/>
  <c r="AZ974" i="1" s="1"/>
  <c r="BA974" i="1" s="1"/>
  <c r="BB974" i="1" s="1"/>
  <c r="AQ1625" i="1"/>
  <c r="AZ1625" i="1" s="1"/>
  <c r="BA1625" i="1" s="1"/>
  <c r="BB1625" i="1" s="1"/>
  <c r="AQ2100" i="1"/>
  <c r="AZ2100" i="1" s="1"/>
  <c r="BA2100" i="1" s="1"/>
  <c r="BB2100" i="1" s="1"/>
  <c r="AQ2104" i="1"/>
  <c r="AZ2104" i="1" s="1"/>
  <c r="BA2104" i="1" s="1"/>
  <c r="BB2104" i="1" s="1"/>
  <c r="AQ79" i="1"/>
  <c r="AZ79" i="1" s="1"/>
  <c r="BA79" i="1" s="1"/>
  <c r="BB79" i="1" s="1"/>
  <c r="AQ2547" i="1"/>
  <c r="AQ2529" i="1"/>
  <c r="AQ2775" i="1"/>
  <c r="AZ2775" i="1" s="1"/>
  <c r="BA2775" i="1" s="1"/>
  <c r="BB2775" i="1" s="1"/>
  <c r="AQ2780" i="1"/>
  <c r="AZ2780" i="1" s="1"/>
  <c r="BA2780" i="1" s="1"/>
  <c r="BB2780" i="1" s="1"/>
  <c r="AQ2798" i="1"/>
  <c r="AZ2798" i="1" s="1"/>
  <c r="BA2798" i="1" s="1"/>
  <c r="BB2798" i="1" s="1"/>
  <c r="AQ1092" i="1"/>
  <c r="AQ1187" i="1"/>
  <c r="AQ2526" i="1"/>
  <c r="AQ2706" i="1"/>
  <c r="AZ2706" i="1" s="1"/>
  <c r="BA2706" i="1" s="1"/>
  <c r="BB2706" i="1" s="1"/>
  <c r="AQ932" i="1"/>
  <c r="AQ1288" i="1"/>
  <c r="AQ2105" i="1"/>
  <c r="AZ2105" i="1" s="1"/>
  <c r="BA2105" i="1" s="1"/>
  <c r="BB2105" i="1" s="1"/>
  <c r="AQ1858" i="1"/>
  <c r="AZ1858" i="1" s="1"/>
  <c r="BA1858" i="1" s="1"/>
  <c r="BB1858" i="1" s="1"/>
  <c r="AQ1846" i="1"/>
  <c r="AZ1846" i="1" s="1"/>
  <c r="BA1846" i="1" s="1"/>
  <c r="BB1846" i="1" s="1"/>
  <c r="AQ1833" i="1"/>
  <c r="AZ1833" i="1" s="1"/>
  <c r="BA1833" i="1" s="1"/>
  <c r="BB1833" i="1" s="1"/>
  <c r="AQ1855" i="1"/>
  <c r="AZ1855" i="1" s="1"/>
  <c r="BA1855" i="1" s="1"/>
  <c r="BB1855" i="1" s="1"/>
  <c r="AQ551" i="1"/>
  <c r="AZ551" i="1" s="1"/>
  <c r="BA551" i="1" s="1"/>
  <c r="BB551" i="1" s="1"/>
  <c r="AQ2531" i="1"/>
  <c r="AZ2531" i="1" s="1"/>
  <c r="BA2531" i="1" s="1"/>
  <c r="BB2531" i="1" s="1"/>
  <c r="AQ34" i="1"/>
  <c r="AZ34" i="1" s="1"/>
  <c r="BA34" i="1" s="1"/>
  <c r="BB34" i="1" s="1"/>
  <c r="AQ199" i="1"/>
  <c r="AZ199" i="1" s="1"/>
  <c r="BA199" i="1" s="1"/>
  <c r="BB199" i="1" s="1"/>
  <c r="AQ496" i="1"/>
  <c r="AQ1051" i="1"/>
  <c r="AZ1051" i="1" s="1"/>
  <c r="BA1051" i="1" s="1"/>
  <c r="BB1051" i="1" s="1"/>
  <c r="AQ1677" i="1"/>
  <c r="AZ1677" i="1" s="1"/>
  <c r="BA1677" i="1" s="1"/>
  <c r="BB1677" i="1" s="1"/>
  <c r="AQ738" i="1"/>
  <c r="AZ738" i="1" s="1"/>
  <c r="BA738" i="1" s="1"/>
  <c r="BB738" i="1" s="1"/>
  <c r="AQ957" i="1"/>
  <c r="AZ957" i="1" s="1"/>
  <c r="BA957" i="1" s="1"/>
  <c r="BB957" i="1" s="1"/>
  <c r="AQ1319" i="1"/>
  <c r="AZ1319" i="1" s="1"/>
  <c r="BA1319" i="1" s="1"/>
  <c r="BB1319" i="1" s="1"/>
  <c r="AQ2742" i="1"/>
  <c r="AZ2742" i="1" s="1"/>
  <c r="BA2742" i="1" s="1"/>
  <c r="BB2742" i="1" s="1"/>
  <c r="AQ731" i="1"/>
  <c r="AZ731" i="1" s="1"/>
  <c r="BA731" i="1" s="1"/>
  <c r="BB731" i="1" s="1"/>
  <c r="AQ2094" i="1"/>
  <c r="AZ2094" i="1" s="1"/>
  <c r="BA2094" i="1" s="1"/>
  <c r="BB2094" i="1" s="1"/>
  <c r="AQ719" i="1"/>
  <c r="AZ719" i="1" s="1"/>
  <c r="BA719" i="1" s="1"/>
  <c r="BB719" i="1" s="1"/>
  <c r="AQ2490" i="1"/>
  <c r="AQ835" i="1"/>
  <c r="AZ835" i="1" s="1"/>
  <c r="BA835" i="1" s="1"/>
  <c r="BB835" i="1" s="1"/>
  <c r="AQ2901" i="1"/>
  <c r="AQ2892" i="1"/>
  <c r="AQ2140" i="1"/>
  <c r="AZ2140" i="1" s="1"/>
  <c r="BA2140" i="1" s="1"/>
  <c r="BB2140" i="1" s="1"/>
  <c r="AQ2131" i="1"/>
  <c r="AZ2131" i="1" s="1"/>
  <c r="BA2131" i="1" s="1"/>
  <c r="BB2131" i="1" s="1"/>
  <c r="AQ41" i="1"/>
  <c r="AQ597" i="1"/>
  <c r="AQ600" i="1"/>
  <c r="AQ614" i="1"/>
  <c r="AQ978" i="1"/>
  <c r="AQ971" i="1"/>
  <c r="AQ968" i="1"/>
  <c r="AQ1066" i="1"/>
  <c r="AQ1096" i="1"/>
  <c r="AQ2079" i="1"/>
  <c r="AQ2491" i="1"/>
  <c r="AQ2441" i="1"/>
  <c r="AZ2441" i="1" s="1"/>
  <c r="BA2441" i="1" s="1"/>
  <c r="BB2441" i="1" s="1"/>
  <c r="AQ560" i="1"/>
  <c r="AZ560" i="1" s="1"/>
  <c r="BA560" i="1" s="1"/>
  <c r="BB560" i="1" s="1"/>
  <c r="AQ561" i="1"/>
  <c r="AZ561" i="1" s="1"/>
  <c r="BA561" i="1" s="1"/>
  <c r="BB561" i="1" s="1"/>
  <c r="AQ69" i="1"/>
  <c r="AZ69" i="1" s="1"/>
  <c r="BA69" i="1" s="1"/>
  <c r="BB69" i="1" s="1"/>
  <c r="AQ769" i="1"/>
  <c r="AQ322" i="1"/>
  <c r="AZ322" i="1" s="1"/>
  <c r="BA322" i="1" s="1"/>
  <c r="AQ1399" i="1"/>
  <c r="AZ1399" i="1" s="1"/>
  <c r="BA1399" i="1" s="1"/>
  <c r="BB1399" i="1" s="1"/>
  <c r="AQ2328" i="1"/>
  <c r="AZ2328" i="1" s="1"/>
  <c r="BA2328" i="1" s="1"/>
  <c r="AQ330" i="1"/>
  <c r="AZ330" i="1" s="1"/>
  <c r="BA330" i="1" s="1"/>
  <c r="BB330" i="1" s="1"/>
  <c r="AQ329" i="1"/>
  <c r="AZ329" i="1" s="1"/>
  <c r="BA329" i="1" s="1"/>
  <c r="BB329" i="1" s="1"/>
  <c r="AQ817" i="1"/>
  <c r="AQ2902" i="1"/>
  <c r="AZ2902" i="1" s="1"/>
  <c r="BA2902" i="1" s="1"/>
  <c r="BB2902" i="1" s="1"/>
  <c r="AQ666" i="1"/>
  <c r="AZ666" i="1" s="1"/>
  <c r="BA666" i="1" s="1"/>
  <c r="BB666" i="1" s="1"/>
  <c r="AQ667" i="1"/>
  <c r="AQ1177" i="1"/>
  <c r="AZ1177" i="1" s="1"/>
  <c r="BA1177" i="1" s="1"/>
  <c r="BB1177" i="1" s="1"/>
  <c r="AQ2338" i="1"/>
  <c r="AQ2339" i="1"/>
  <c r="AQ2233" i="1"/>
  <c r="AQ2230" i="1"/>
  <c r="AZ2230" i="1" s="1"/>
  <c r="BA2230" i="1" s="1"/>
  <c r="BB2230" i="1" s="1"/>
  <c r="AQ2890" i="1"/>
  <c r="AQ2053" i="1"/>
  <c r="AQ2052" i="1"/>
  <c r="AQ1427" i="1"/>
  <c r="AZ1427" i="1" s="1"/>
  <c r="BA1427" i="1" s="1"/>
  <c r="BB1427" i="1" s="1"/>
  <c r="AQ2231" i="1"/>
  <c r="AZ2231" i="1" s="1"/>
  <c r="BA2231" i="1" s="1"/>
  <c r="BB2231" i="1" s="1"/>
  <c r="AQ832" i="1"/>
  <c r="AZ832" i="1" s="1"/>
  <c r="BA832" i="1" s="1"/>
  <c r="BB832" i="1" s="1"/>
  <c r="AQ1313" i="1"/>
  <c r="AZ1313" i="1" s="1"/>
  <c r="BA1313" i="1" s="1"/>
  <c r="BB1313" i="1" s="1"/>
  <c r="AQ1907" i="1"/>
  <c r="AZ1907" i="1" s="1"/>
  <c r="BA1907" i="1" s="1"/>
  <c r="BB1907" i="1" s="1"/>
  <c r="AQ2403" i="1"/>
  <c r="AZ2403" i="1" s="1"/>
  <c r="BA2403" i="1" s="1"/>
  <c r="BB2403" i="1" s="1"/>
  <c r="AQ2402" i="1"/>
  <c r="AZ2402" i="1" s="1"/>
  <c r="BA2402" i="1" s="1"/>
  <c r="BB2402" i="1" s="1"/>
  <c r="AQ2407" i="1"/>
  <c r="AZ2407" i="1" s="1"/>
  <c r="BA2407" i="1" s="1"/>
  <c r="BB2407" i="1" s="1"/>
  <c r="AQ2697" i="1"/>
  <c r="AQ2911" i="1"/>
  <c r="AQ2698" i="1"/>
  <c r="AQ2696" i="1"/>
  <c r="AQ269" i="1"/>
  <c r="AQ2474" i="1"/>
  <c r="AQ1291" i="1"/>
  <c r="AQ1289" i="1"/>
  <c r="AQ1287" i="1"/>
  <c r="AQ1680" i="1"/>
  <c r="AZ1680" i="1" s="1"/>
  <c r="BA1680" i="1" s="1"/>
  <c r="BB1680" i="1" s="1"/>
  <c r="AQ25" i="1"/>
  <c r="AZ25" i="1" s="1"/>
  <c r="BA25" i="1" s="1"/>
  <c r="BB25" i="1" s="1"/>
  <c r="AQ510" i="1"/>
  <c r="AQ876" i="1"/>
  <c r="AZ876" i="1" s="1"/>
  <c r="BA876" i="1" s="1"/>
  <c r="BB876" i="1" s="1"/>
  <c r="AQ123" i="1"/>
  <c r="AQ506" i="1"/>
  <c r="AQ486" i="1"/>
  <c r="AQ873" i="1"/>
  <c r="AQ897" i="1"/>
  <c r="AQ1276" i="1"/>
  <c r="AQ1946" i="1"/>
  <c r="AQ2008" i="1"/>
  <c r="AQ2404" i="1"/>
  <c r="AQ2435" i="1"/>
  <c r="AQ477" i="1"/>
  <c r="AQ1553" i="1"/>
  <c r="AZ1553" i="1" s="1"/>
  <c r="BA1553" i="1" s="1"/>
  <c r="BB1553" i="1" s="1"/>
  <c r="AQ1619" i="1"/>
  <c r="AZ1619" i="1" s="1"/>
  <c r="BA1619" i="1" s="1"/>
  <c r="BB1619" i="1" s="1"/>
  <c r="AQ1523" i="1"/>
  <c r="AZ1523" i="1" s="1"/>
  <c r="BA1523" i="1" s="1"/>
  <c r="BB1523" i="1" s="1"/>
  <c r="AQ1568" i="1"/>
  <c r="AZ1568" i="1" s="1"/>
  <c r="BA1568" i="1" s="1"/>
  <c r="BB1568" i="1" s="1"/>
  <c r="AQ96" i="1"/>
  <c r="AZ96" i="1" s="1"/>
  <c r="BA96" i="1" s="1"/>
  <c r="BB96" i="1" s="1"/>
  <c r="AQ2361" i="1"/>
  <c r="AZ2361" i="1" s="1"/>
  <c r="BA2361" i="1" s="1"/>
  <c r="BB2361" i="1" s="1"/>
  <c r="AQ2429" i="1"/>
  <c r="AZ2429" i="1" s="1"/>
  <c r="BA2429" i="1" s="1"/>
  <c r="BB2429" i="1" s="1"/>
  <c r="AQ2562" i="1"/>
  <c r="AZ2562" i="1" s="1"/>
  <c r="BA2562" i="1" s="1"/>
  <c r="BB2562" i="1" s="1"/>
  <c r="AQ2747" i="1"/>
  <c r="AQ139" i="1"/>
  <c r="AQ283" i="1"/>
  <c r="AQ530" i="1"/>
  <c r="AZ530" i="1" s="1"/>
  <c r="BA530" i="1" s="1"/>
  <c r="BB530" i="1" s="1"/>
  <c r="AQ531" i="1"/>
  <c r="AZ531" i="1" s="1"/>
  <c r="BA531" i="1" s="1"/>
  <c r="BB531" i="1" s="1"/>
  <c r="AQ529" i="1"/>
  <c r="AZ529" i="1" s="1"/>
  <c r="BA529" i="1" s="1"/>
  <c r="BB529" i="1" s="1"/>
  <c r="AQ528" i="1"/>
  <c r="AZ528" i="1" s="1"/>
  <c r="BA528" i="1" s="1"/>
  <c r="BB528" i="1" s="1"/>
  <c r="AQ527" i="1"/>
  <c r="AZ527" i="1" s="1"/>
  <c r="BA527" i="1" s="1"/>
  <c r="BB527" i="1" s="1"/>
  <c r="AQ532" i="1"/>
  <c r="AZ532" i="1" s="1"/>
  <c r="BA532" i="1" s="1"/>
  <c r="BB532" i="1" s="1"/>
  <c r="AQ815" i="1"/>
  <c r="AQ940" i="1"/>
  <c r="AQ1274" i="1"/>
  <c r="AQ1272" i="1"/>
  <c r="AQ1273" i="1"/>
  <c r="AQ1314" i="1"/>
  <c r="AQ1575" i="1"/>
  <c r="AZ1575" i="1" s="1"/>
  <c r="BA1575" i="1" s="1"/>
  <c r="BB1575" i="1" s="1"/>
  <c r="AQ1520" i="1"/>
  <c r="AZ1520" i="1" s="1"/>
  <c r="BA1520" i="1" s="1"/>
  <c r="BB1520" i="1" s="1"/>
  <c r="AQ1656" i="1"/>
  <c r="AZ1656" i="1" s="1"/>
  <c r="BA1656" i="1" s="1"/>
  <c r="BB1656" i="1" s="1"/>
  <c r="AQ1731" i="1"/>
  <c r="AQ1940" i="1"/>
  <c r="AZ1940" i="1" s="1"/>
  <c r="BA1940" i="1" s="1"/>
  <c r="BB1940" i="1" s="1"/>
  <c r="AQ1941" i="1"/>
  <c r="AZ1941" i="1" s="1"/>
  <c r="BA1941" i="1" s="1"/>
  <c r="BB1941" i="1" s="1"/>
  <c r="AQ2083" i="1"/>
  <c r="AQ2480" i="1"/>
  <c r="AZ2480" i="1" s="1"/>
  <c r="BA2480" i="1" s="1"/>
  <c r="BB2480" i="1" s="1"/>
  <c r="AQ2358" i="1"/>
  <c r="AQ2359" i="1"/>
  <c r="AZ2359" i="1" s="1"/>
  <c r="BA2359" i="1" s="1"/>
  <c r="BB2359" i="1" s="1"/>
  <c r="AQ2356" i="1"/>
  <c r="AZ2356" i="1" s="1"/>
  <c r="BA2356" i="1" s="1"/>
  <c r="BB2356" i="1" s="1"/>
  <c r="AQ2538" i="1"/>
  <c r="AQ2561" i="1"/>
  <c r="AQ2786" i="1"/>
  <c r="AZ2786" i="1" s="1"/>
  <c r="BA2786" i="1" s="1"/>
  <c r="BB2786" i="1" s="1"/>
  <c r="AQ2789" i="1"/>
  <c r="AZ2789" i="1" s="1"/>
  <c r="BA2789" i="1" s="1"/>
  <c r="BB2789" i="1" s="1"/>
  <c r="AQ2795" i="1"/>
  <c r="AZ2795" i="1" s="1"/>
  <c r="BA2795" i="1" s="1"/>
  <c r="BB2795" i="1" s="1"/>
  <c r="AQ2790" i="1"/>
  <c r="AZ2790" i="1" s="1"/>
  <c r="BA2790" i="1" s="1"/>
  <c r="BB2790" i="1" s="1"/>
  <c r="AQ2821" i="1"/>
  <c r="AZ2821" i="1" s="1"/>
  <c r="BA2821" i="1" s="1"/>
  <c r="BB2821" i="1" s="1"/>
  <c r="AQ2822" i="1"/>
  <c r="AZ2822" i="1" s="1"/>
  <c r="BA2822" i="1" s="1"/>
  <c r="BB2822" i="1" s="1"/>
  <c r="AQ2883" i="1"/>
  <c r="AQ176" i="1"/>
  <c r="AZ176" i="1" s="1"/>
  <c r="BA176" i="1" s="1"/>
  <c r="BB176" i="1" s="1"/>
  <c r="AQ203" i="1"/>
  <c r="AZ203" i="1" s="1"/>
  <c r="BA203" i="1" s="1"/>
  <c r="BB203" i="1" s="1"/>
  <c r="AQ173" i="1"/>
  <c r="AZ173" i="1" s="1"/>
  <c r="BA173" i="1" s="1"/>
  <c r="BB173" i="1" s="1"/>
  <c r="AQ103" i="1"/>
  <c r="AZ103" i="1" s="1"/>
  <c r="BA103" i="1" s="1"/>
  <c r="BB103" i="1" s="1"/>
  <c r="AQ115" i="1"/>
  <c r="AZ115" i="1" s="1"/>
  <c r="BA115" i="1" s="1"/>
  <c r="BB115" i="1" s="1"/>
  <c r="AQ305" i="1"/>
  <c r="AZ305" i="1" s="1"/>
  <c r="BA305" i="1" s="1"/>
  <c r="BB305" i="1" s="1"/>
  <c r="AQ682" i="1"/>
  <c r="AZ682" i="1" s="1"/>
  <c r="BA682" i="1" s="1"/>
  <c r="BB682" i="1" s="1"/>
  <c r="AQ1952" i="1"/>
  <c r="AZ1952" i="1" s="1"/>
  <c r="BA1952" i="1" s="1"/>
  <c r="BB1952" i="1" s="1"/>
  <c r="AQ2809" i="1"/>
  <c r="AZ2809" i="1" s="1"/>
  <c r="BA2809" i="1" s="1"/>
  <c r="BB2809" i="1" s="1"/>
  <c r="AQ2808" i="1"/>
  <c r="AZ2808" i="1" s="1"/>
  <c r="BA2808" i="1" s="1"/>
  <c r="BB2808" i="1" s="1"/>
  <c r="AQ125" i="1"/>
  <c r="AZ125" i="1" s="1"/>
  <c r="BA125" i="1" s="1"/>
  <c r="BB125" i="1" s="1"/>
  <c r="AQ104" i="1"/>
  <c r="AZ104" i="1" s="1"/>
  <c r="BA104" i="1" s="1"/>
  <c r="BB104" i="1" s="1"/>
  <c r="AQ140" i="1"/>
  <c r="AZ140" i="1" s="1"/>
  <c r="BA140" i="1" s="1"/>
  <c r="BB140" i="1" s="1"/>
  <c r="AQ533" i="1"/>
  <c r="AQ659" i="1"/>
  <c r="AQ656" i="1"/>
  <c r="AQ655" i="1"/>
  <c r="AQ692" i="1"/>
  <c r="AQ704" i="1"/>
  <c r="AQ2102" i="1"/>
  <c r="AQ687" i="1"/>
  <c r="AZ687" i="1" s="1"/>
  <c r="BA687" i="1" s="1"/>
  <c r="BB687" i="1" s="1"/>
  <c r="AQ1072" i="1"/>
  <c r="AQ1049" i="1"/>
  <c r="AQ1443" i="1"/>
  <c r="AQ1100" i="1"/>
  <c r="AZ1100" i="1" s="1"/>
  <c r="BA1100" i="1" s="1"/>
  <c r="BB1100" i="1" s="1"/>
  <c r="AQ2247" i="1"/>
  <c r="AQ2251" i="1"/>
  <c r="AQ2254" i="1"/>
  <c r="AQ2363" i="1"/>
  <c r="AQ2370" i="1"/>
  <c r="AQ1961" i="1"/>
  <c r="AQ2216" i="1"/>
  <c r="AQ2219" i="1"/>
  <c r="AQ2132" i="1"/>
  <c r="AQ2129" i="1"/>
  <c r="AQ2133" i="1"/>
  <c r="AQ1943" i="1"/>
  <c r="AQ2373" i="1"/>
  <c r="AZ2373" i="1" s="1"/>
  <c r="BA2373" i="1" s="1"/>
  <c r="BB2373" i="1" s="1"/>
  <c r="AQ2762" i="1"/>
  <c r="AQ1285" i="1"/>
  <c r="AZ1285" i="1" s="1"/>
  <c r="BA1285" i="1" s="1"/>
  <c r="BB1285" i="1" s="1"/>
  <c r="AQ1278" i="1"/>
  <c r="AZ1278" i="1" s="1"/>
  <c r="BA1278" i="1" s="1"/>
  <c r="BB1278" i="1" s="1"/>
  <c r="AQ1277" i="1"/>
  <c r="AZ1277" i="1" s="1"/>
  <c r="BA1277" i="1" s="1"/>
  <c r="BB1277" i="1" s="1"/>
  <c r="AQ1286" i="1"/>
  <c r="AZ1286" i="1" s="1"/>
  <c r="BA1286" i="1" s="1"/>
  <c r="BB1286" i="1" s="1"/>
  <c r="AQ2635" i="1"/>
  <c r="AZ2635" i="1" s="1"/>
  <c r="BA2635" i="1" s="1"/>
  <c r="BB2635" i="1" s="1"/>
  <c r="AQ158" i="1"/>
  <c r="AZ158" i="1" s="1"/>
  <c r="BA158" i="1" s="1"/>
  <c r="BB158" i="1" s="1"/>
  <c r="AQ207" i="1"/>
  <c r="AZ207" i="1" s="1"/>
  <c r="BA207" i="1" s="1"/>
  <c r="BB207" i="1" s="1"/>
  <c r="AQ253" i="1"/>
  <c r="AZ253" i="1" s="1"/>
  <c r="BA253" i="1" s="1"/>
  <c r="BB253" i="1" s="1"/>
  <c r="AQ282" i="1"/>
  <c r="AZ282" i="1" s="1"/>
  <c r="BA282" i="1" s="1"/>
  <c r="BB282" i="1" s="1"/>
  <c r="AQ521" i="1"/>
  <c r="AZ521" i="1" s="1"/>
  <c r="BA521" i="1" s="1"/>
  <c r="BB521" i="1" s="1"/>
  <c r="AQ483" i="1"/>
  <c r="AZ483" i="1" s="1"/>
  <c r="BA483" i="1" s="1"/>
  <c r="BB483" i="1" s="1"/>
  <c r="AQ641" i="1"/>
  <c r="AZ641" i="1" s="1"/>
  <c r="BA641" i="1" s="1"/>
  <c r="BB641" i="1" s="1"/>
  <c r="AQ632" i="1"/>
  <c r="AZ632" i="1" s="1"/>
  <c r="BA632" i="1" s="1"/>
  <c r="BB632" i="1" s="1"/>
  <c r="AQ772" i="1"/>
  <c r="AQ774" i="1"/>
  <c r="AQ56" i="1"/>
  <c r="AZ56" i="1" s="1"/>
  <c r="BA56" i="1" s="1"/>
  <c r="BB56" i="1" s="1"/>
  <c r="AQ27" i="1"/>
  <c r="AZ27" i="1" s="1"/>
  <c r="BA27" i="1" s="1"/>
  <c r="BB27" i="1" s="1"/>
  <c r="AQ43" i="1"/>
  <c r="AZ43" i="1" s="1"/>
  <c r="BA43" i="1" s="1"/>
  <c r="BB43" i="1" s="1"/>
  <c r="AQ264" i="1"/>
  <c r="AQ273" i="1"/>
  <c r="AQ296" i="1"/>
  <c r="AQ298" i="1"/>
  <c r="AQ1290" i="1"/>
  <c r="AZ1290" i="1" s="1"/>
  <c r="BA1290" i="1" s="1"/>
  <c r="BB1290" i="1" s="1"/>
  <c r="AQ1471" i="1"/>
  <c r="AZ1471" i="1" s="1"/>
  <c r="BA1471" i="1" s="1"/>
  <c r="BB1471" i="1" s="1"/>
  <c r="AQ569" i="1"/>
  <c r="AQ652" i="1"/>
  <c r="AQ654" i="1"/>
  <c r="AQ635" i="1"/>
  <c r="AQ766" i="1"/>
  <c r="AZ766" i="1" s="1"/>
  <c r="BA766" i="1" s="1"/>
  <c r="BB766" i="1" s="1"/>
  <c r="AQ773" i="1"/>
  <c r="AZ773" i="1" s="1"/>
  <c r="BA773" i="1" s="1"/>
  <c r="BB773" i="1" s="1"/>
  <c r="AQ1643" i="1"/>
  <c r="AQ2864" i="1"/>
  <c r="AQ2863" i="1"/>
  <c r="AQ2862" i="1"/>
  <c r="AQ2347" i="1"/>
  <c r="AQ187" i="1"/>
  <c r="AQ1977" i="1"/>
  <c r="AZ1977" i="1" s="1"/>
  <c r="BA1977" i="1" s="1"/>
  <c r="BB1977" i="1" s="1"/>
  <c r="AQ1505" i="1"/>
  <c r="AQ2466" i="1"/>
  <c r="AZ2466" i="1" s="1"/>
  <c r="BA2466" i="1" s="1"/>
  <c r="BB2466" i="1" s="1"/>
  <c r="AQ1535" i="1"/>
  <c r="AQ1892" i="1"/>
  <c r="AZ1892" i="1" s="1"/>
  <c r="BA1892" i="1" s="1"/>
  <c r="BB1892" i="1" s="1"/>
  <c r="AQ1913" i="1"/>
  <c r="AZ1913" i="1" s="1"/>
  <c r="BA1913" i="1" s="1"/>
  <c r="BB1913" i="1" s="1"/>
  <c r="AQ2378" i="1"/>
  <c r="AZ2378" i="1" s="1"/>
  <c r="BA2378" i="1" s="1"/>
  <c r="BB2378" i="1" s="1"/>
  <c r="AQ2746" i="1"/>
  <c r="AZ2746" i="1" s="1"/>
  <c r="BA2746" i="1" s="1"/>
  <c r="BB2746" i="1" s="1"/>
  <c r="AQ2919" i="1"/>
  <c r="AZ2919" i="1" s="1"/>
  <c r="BA2919" i="1" s="1"/>
  <c r="BB2919" i="1" s="1"/>
  <c r="AQ2927" i="1"/>
  <c r="AZ2927" i="1" s="1"/>
  <c r="BA2927" i="1" s="1"/>
  <c r="BB2927" i="1" s="1"/>
  <c r="AQ646" i="1"/>
  <c r="AQ650" i="1"/>
  <c r="AQ1641" i="1"/>
  <c r="AQ1626" i="1"/>
  <c r="AQ2327" i="1"/>
  <c r="AQ2329" i="1"/>
  <c r="AQ525" i="1"/>
  <c r="AQ522" i="1"/>
  <c r="AQ515" i="1"/>
  <c r="AQ152" i="1"/>
  <c r="AZ152" i="1" s="1"/>
  <c r="BA152" i="1" s="1"/>
  <c r="BB152" i="1" s="1"/>
  <c r="AQ120" i="1"/>
  <c r="AZ120" i="1" s="1"/>
  <c r="BA120" i="1" s="1"/>
  <c r="BB120" i="1" s="1"/>
  <c r="AQ171" i="1"/>
  <c r="AZ171" i="1" s="1"/>
  <c r="BA171" i="1" s="1"/>
  <c r="BB171" i="1" s="1"/>
  <c r="AQ1113" i="1"/>
  <c r="AZ1113" i="1" s="1"/>
  <c r="BA1113" i="1" s="1"/>
  <c r="BB1113" i="1" s="1"/>
  <c r="AQ148" i="1"/>
  <c r="AQ202" i="1"/>
  <c r="AQ151" i="1"/>
  <c r="AQ629" i="1"/>
  <c r="AQ633" i="1"/>
  <c r="AQ638" i="1"/>
  <c r="AQ1039" i="1"/>
  <c r="AQ1046" i="1"/>
  <c r="AQ1048" i="1"/>
  <c r="AQ2455" i="1"/>
  <c r="AQ2364" i="1"/>
  <c r="AQ2541" i="1"/>
  <c r="AQ2555" i="1"/>
  <c r="AQ2558" i="1"/>
  <c r="AQ523" i="1"/>
  <c r="AZ523" i="1" s="1"/>
  <c r="BA523" i="1" s="1"/>
  <c r="BB523" i="1" s="1"/>
  <c r="AQ524" i="1"/>
  <c r="AZ524" i="1" s="1"/>
  <c r="BA524" i="1" s="1"/>
  <c r="BB524" i="1" s="1"/>
  <c r="AQ526" i="1"/>
  <c r="AZ526" i="1" s="1"/>
  <c r="BA526" i="1" s="1"/>
  <c r="BB526" i="1" s="1"/>
  <c r="AQ777" i="1"/>
  <c r="AQ771" i="1"/>
  <c r="AQ1106" i="1"/>
  <c r="AZ1106" i="1" s="1"/>
  <c r="BA1106" i="1" s="1"/>
  <c r="BB1106" i="1" s="1"/>
  <c r="AQ1107" i="1"/>
  <c r="AZ1107" i="1" s="1"/>
  <c r="BA1107" i="1" s="1"/>
  <c r="BB1107" i="1" s="1"/>
  <c r="AQ1996" i="1"/>
  <c r="AQ1999" i="1"/>
  <c r="AQ1343" i="1"/>
  <c r="AQ1344" i="1"/>
  <c r="AQ1345" i="1"/>
  <c r="AQ1347" i="1"/>
  <c r="AQ95" i="1"/>
  <c r="AZ95" i="1" s="1"/>
  <c r="BA95" i="1" s="1"/>
  <c r="BB95" i="1" s="1"/>
  <c r="AQ99" i="1"/>
  <c r="AZ99" i="1" s="1"/>
  <c r="BA99" i="1" s="1"/>
  <c r="BB99" i="1" s="1"/>
  <c r="AQ136" i="1"/>
  <c r="AZ136" i="1" s="1"/>
  <c r="BA136" i="1" s="1"/>
  <c r="BB136" i="1" s="1"/>
  <c r="AQ950" i="1"/>
  <c r="AZ950" i="1" s="1"/>
  <c r="BA950" i="1" s="1"/>
  <c r="BB950" i="1" s="1"/>
  <c r="AQ1293" i="1"/>
  <c r="AZ1293" i="1" s="1"/>
  <c r="BA1293" i="1" s="1"/>
  <c r="BB1293" i="1" s="1"/>
  <c r="AQ1295" i="1"/>
  <c r="AZ1295" i="1" s="1"/>
  <c r="BA1295" i="1" s="1"/>
  <c r="BB1295" i="1" s="1"/>
  <c r="AQ1302" i="1"/>
  <c r="AZ1302" i="1" s="1"/>
  <c r="BA1302" i="1" s="1"/>
  <c r="BB1302" i="1" s="1"/>
  <c r="AQ1527" i="1"/>
  <c r="AZ1527" i="1" s="1"/>
  <c r="BA1527" i="1" s="1"/>
  <c r="BB1527" i="1" s="1"/>
  <c r="AQ1517" i="1"/>
  <c r="AZ1517" i="1" s="1"/>
  <c r="BA1517" i="1" s="1"/>
  <c r="BB1517" i="1" s="1"/>
  <c r="AQ2345" i="1"/>
  <c r="AZ2345" i="1" s="1"/>
  <c r="BA2345" i="1" s="1"/>
  <c r="BB2345" i="1" s="1"/>
  <c r="AQ2425" i="1"/>
  <c r="AZ2425" i="1" s="1"/>
  <c r="BA2425" i="1" s="1"/>
  <c r="BB2425" i="1" s="1"/>
  <c r="AQ2479" i="1"/>
  <c r="AQ2904" i="1"/>
  <c r="AZ2904" i="1" s="1"/>
  <c r="BA2904" i="1" s="1"/>
  <c r="BB2904" i="1" s="1"/>
  <c r="AQ1432" i="1"/>
  <c r="AQ1433" i="1"/>
  <c r="AQ101" i="1"/>
  <c r="AZ101" i="1" s="1"/>
  <c r="BA101" i="1" s="1"/>
  <c r="BB101" i="1" s="1"/>
  <c r="AQ113" i="1"/>
  <c r="AZ113" i="1" s="1"/>
  <c r="BA113" i="1" s="1"/>
  <c r="BB113" i="1" s="1"/>
  <c r="AQ128" i="1"/>
  <c r="AZ128" i="1" s="1"/>
  <c r="BA128" i="1" s="1"/>
  <c r="BB128" i="1" s="1"/>
  <c r="AQ1522" i="1"/>
  <c r="AZ1522" i="1" s="1"/>
  <c r="BA1522" i="1" s="1"/>
  <c r="BB1522" i="1" s="1"/>
  <c r="AQ1544" i="1"/>
  <c r="AZ1544" i="1" s="1"/>
  <c r="BA1544" i="1" s="1"/>
  <c r="BB1544" i="1" s="1"/>
  <c r="AQ106" i="1"/>
  <c r="AQ141" i="1"/>
  <c r="AQ175" i="1"/>
  <c r="AQ2852" i="1"/>
  <c r="AQ2851" i="1"/>
  <c r="AQ1294" i="1"/>
  <c r="AZ1294" i="1" s="1"/>
  <c r="BA1294" i="1" s="1"/>
  <c r="BB1294" i="1" s="1"/>
  <c r="AQ1301" i="1"/>
  <c r="AZ1301" i="1" s="1"/>
  <c r="BA1301" i="1" s="1"/>
  <c r="BB1301" i="1" s="1"/>
  <c r="AQ1307" i="1"/>
  <c r="AZ1307" i="1" s="1"/>
  <c r="BA1307" i="1" s="1"/>
  <c r="BB1307" i="1" s="1"/>
  <c r="AQ1528" i="1"/>
  <c r="AZ1528" i="1" s="1"/>
  <c r="BA1528" i="1" s="1"/>
  <c r="BB1528" i="1" s="1"/>
  <c r="AQ1519" i="1"/>
  <c r="AZ1519" i="1" s="1"/>
  <c r="BA1519" i="1" s="1"/>
  <c r="BB1519" i="1" s="1"/>
  <c r="AQ1565" i="1"/>
  <c r="AZ1565" i="1" s="1"/>
  <c r="BA1565" i="1" s="1"/>
  <c r="BB1565" i="1" s="1"/>
  <c r="AQ1704" i="1"/>
  <c r="AZ1704" i="1" s="1"/>
  <c r="BA1704" i="1" s="1"/>
  <c r="BB1704" i="1" s="1"/>
  <c r="AQ2351" i="1"/>
  <c r="AZ2351" i="1" s="1"/>
  <c r="BA2351" i="1" s="1"/>
  <c r="BB2351" i="1" s="1"/>
  <c r="AQ2350" i="1"/>
  <c r="AZ2350" i="1" s="1"/>
  <c r="BA2350" i="1" s="1"/>
  <c r="BB2350" i="1" s="1"/>
  <c r="AQ2769" i="1"/>
  <c r="AQ2766" i="1"/>
  <c r="AQ678" i="1"/>
  <c r="AQ2229" i="1"/>
  <c r="AQ2888" i="1"/>
  <c r="AQ331" i="1"/>
  <c r="AQ2998" i="1"/>
  <c r="AQ1128" i="1"/>
  <c r="AZ1128" i="1" s="1"/>
  <c r="BA1128" i="1" s="1"/>
  <c r="BB1128" i="1" s="1"/>
  <c r="AQ1129" i="1"/>
  <c r="AZ1129" i="1" s="1"/>
  <c r="BA1129" i="1" s="1"/>
  <c r="BB1129" i="1" s="1"/>
  <c r="AQ1130" i="1"/>
  <c r="AZ1130" i="1" s="1"/>
  <c r="BA1130" i="1" s="1"/>
  <c r="BB1130" i="1" s="1"/>
  <c r="AQ661" i="1"/>
  <c r="AQ1834" i="1"/>
  <c r="AZ1834" i="1" s="1"/>
  <c r="BA1834" i="1" s="1"/>
  <c r="BB1834" i="1" s="1"/>
  <c r="AQ1852" i="1"/>
  <c r="AZ1852" i="1" s="1"/>
  <c r="BA1852" i="1" s="1"/>
  <c r="BB1852" i="1" s="1"/>
  <c r="AQ1831" i="1"/>
  <c r="AZ1831" i="1" s="1"/>
  <c r="BA1831" i="1" s="1"/>
  <c r="BB1831" i="1" s="1"/>
  <c r="AQ2343" i="1"/>
  <c r="AZ2343" i="1" s="1"/>
  <c r="BA2343" i="1" s="1"/>
  <c r="BB2343" i="1" s="1"/>
  <c r="AQ161" i="1"/>
  <c r="AZ161" i="1" s="1"/>
  <c r="BA161" i="1" s="1"/>
  <c r="BB161" i="1" s="1"/>
  <c r="AQ688" i="1"/>
  <c r="AZ688" i="1" s="1"/>
  <c r="BA688" i="1" s="1"/>
  <c r="BB688" i="1" s="1"/>
  <c r="AQ1279" i="1"/>
  <c r="AQ1439" i="1"/>
  <c r="AQ266" i="1"/>
  <c r="AQ216" i="1"/>
  <c r="AQ1564" i="1"/>
  <c r="AZ1564" i="1" s="1"/>
  <c r="BA1564" i="1" s="1"/>
  <c r="BB1564" i="1" s="1"/>
  <c r="AQ1628" i="1"/>
  <c r="AZ1628" i="1" s="1"/>
  <c r="BA1628" i="1" s="1"/>
  <c r="BB1628" i="1" s="1"/>
  <c r="AQ2854" i="1"/>
  <c r="AQ2924" i="1"/>
  <c r="AZ2924" i="1" s="1"/>
  <c r="BA2924" i="1" s="1"/>
  <c r="BB2924" i="1" s="1"/>
  <c r="AQ46" i="1"/>
  <c r="AZ46" i="1" s="1"/>
  <c r="BA46" i="1" s="1"/>
  <c r="BB46" i="1" s="1"/>
  <c r="AQ39" i="1"/>
  <c r="AZ39" i="1" s="1"/>
  <c r="BA39" i="1" s="1"/>
  <c r="BB39" i="1" s="1"/>
  <c r="AQ221" i="1"/>
  <c r="AZ221" i="1" s="1"/>
  <c r="BA221" i="1" s="1"/>
  <c r="BB221" i="1" s="1"/>
  <c r="AQ234" i="1"/>
  <c r="AZ234" i="1" s="1"/>
  <c r="BA234" i="1" s="1"/>
  <c r="BB234" i="1" s="1"/>
  <c r="AQ263" i="1"/>
  <c r="AZ263" i="1" s="1"/>
  <c r="BA263" i="1" s="1"/>
  <c r="BB263" i="1" s="1"/>
  <c r="AQ494" i="1"/>
  <c r="AZ494" i="1" s="1"/>
  <c r="BA494" i="1" s="1"/>
  <c r="BB494" i="1" s="1"/>
  <c r="AQ639" i="1"/>
  <c r="AQ643" i="1"/>
  <c r="AQ733" i="1"/>
  <c r="AZ733" i="1" s="1"/>
  <c r="BA733" i="1" s="1"/>
  <c r="BB733" i="1" s="1"/>
  <c r="AQ1590" i="1"/>
  <c r="AZ1590" i="1" s="1"/>
  <c r="BA1590" i="1" s="1"/>
  <c r="BB1590" i="1" s="1"/>
  <c r="AQ1609" i="1"/>
  <c r="AZ1609" i="1" s="1"/>
  <c r="BA1609" i="1" s="1"/>
  <c r="BB1609" i="1" s="1"/>
  <c r="AQ1637" i="1"/>
  <c r="AZ1637" i="1" s="1"/>
  <c r="BA1637" i="1" s="1"/>
  <c r="BB1637" i="1" s="1"/>
  <c r="AQ1974" i="1"/>
  <c r="AZ1974" i="1" s="1"/>
  <c r="BA1974" i="1" s="1"/>
  <c r="BB1974" i="1" s="1"/>
  <c r="AQ2097" i="1"/>
  <c r="AZ2097" i="1" s="1"/>
  <c r="BA2097" i="1" s="1"/>
  <c r="BB2097" i="1" s="1"/>
  <c r="AQ492" i="1"/>
  <c r="AZ492" i="1" s="1"/>
  <c r="BA492" i="1" s="1"/>
  <c r="BB492" i="1" s="1"/>
  <c r="AQ511" i="1"/>
  <c r="AZ511" i="1" s="1"/>
  <c r="BA511" i="1" s="1"/>
  <c r="BB511" i="1" s="1"/>
  <c r="AQ1196" i="1"/>
  <c r="AQ1722" i="1"/>
  <c r="AQ284" i="1"/>
  <c r="AQ260" i="1"/>
  <c r="AQ568" i="1"/>
  <c r="AZ568" i="1" s="1"/>
  <c r="BA568" i="1" s="1"/>
  <c r="BB568" i="1" s="1"/>
  <c r="AQ576" i="1"/>
  <c r="AZ576" i="1" s="1"/>
  <c r="BA576" i="1" s="1"/>
  <c r="BB576" i="1" s="1"/>
  <c r="AQ1611" i="1"/>
  <c r="AZ1611" i="1" s="1"/>
  <c r="BA1611" i="1" s="1"/>
  <c r="BB1611" i="1" s="1"/>
  <c r="AQ1645" i="1"/>
  <c r="AZ1645" i="1" s="1"/>
  <c r="BA1645" i="1" s="1"/>
  <c r="BB1645" i="1" s="1"/>
  <c r="AQ2080" i="1"/>
  <c r="AZ2080" i="1" s="1"/>
  <c r="BA2080" i="1" s="1"/>
  <c r="BB2080" i="1" s="1"/>
  <c r="AQ2081" i="1"/>
  <c r="AZ2081" i="1" s="1"/>
  <c r="BA2081" i="1" s="1"/>
  <c r="BB2081" i="1" s="1"/>
  <c r="AQ2823" i="1"/>
  <c r="AZ2823" i="1" s="1"/>
  <c r="BA2823" i="1" s="1"/>
  <c r="BB2823" i="1" s="1"/>
  <c r="AQ49" i="1"/>
  <c r="AZ49" i="1" s="1"/>
  <c r="BA49" i="1" s="1"/>
  <c r="BB49" i="1" s="1"/>
  <c r="AQ54" i="1"/>
  <c r="AZ54" i="1" s="1"/>
  <c r="BA54" i="1" s="1"/>
  <c r="BB54" i="1" s="1"/>
  <c r="AQ57" i="1"/>
  <c r="AZ57" i="1" s="1"/>
  <c r="BA57" i="1" s="1"/>
  <c r="BB57" i="1" s="1"/>
  <c r="AQ60" i="1"/>
  <c r="AZ60" i="1" s="1"/>
  <c r="BA60" i="1" s="1"/>
  <c r="BB60" i="1" s="1"/>
  <c r="AQ2909" i="1"/>
  <c r="AQ627" i="1"/>
  <c r="AQ1504" i="1"/>
  <c r="AZ1504" i="1" s="1"/>
  <c r="BA1504" i="1" s="1"/>
  <c r="BB1504" i="1" s="1"/>
  <c r="AQ1506" i="1"/>
  <c r="AZ1506" i="1" s="1"/>
  <c r="BA1506" i="1" s="1"/>
  <c r="BB1506" i="1" s="1"/>
  <c r="AQ1507" i="1"/>
  <c r="AQ230" i="1"/>
  <c r="AZ230" i="1" s="1"/>
  <c r="BA230" i="1" s="1"/>
  <c r="BB230" i="1" s="1"/>
  <c r="AQ254" i="1"/>
  <c r="AZ254" i="1" s="1"/>
  <c r="BA254" i="1" s="1"/>
  <c r="BB254" i="1" s="1"/>
  <c r="AQ2243" i="1"/>
  <c r="AZ2243" i="1" s="1"/>
  <c r="BA2243" i="1" s="1"/>
  <c r="BB2243" i="1" s="1"/>
  <c r="AQ1508" i="1"/>
  <c r="AQ63" i="1"/>
  <c r="AZ63" i="1" s="1"/>
  <c r="BA63" i="1" s="1"/>
  <c r="BB63" i="1" s="1"/>
  <c r="AQ55" i="1"/>
  <c r="AZ55" i="1" s="1"/>
  <c r="BA55" i="1" s="1"/>
  <c r="BB55" i="1" s="1"/>
  <c r="AQ2234" i="1"/>
  <c r="AQ1607" i="1"/>
  <c r="AZ1607" i="1" s="1"/>
  <c r="BA1607" i="1" s="1"/>
  <c r="BB1607" i="1" s="1"/>
  <c r="AQ1592" i="1"/>
  <c r="AZ1592" i="1" s="1"/>
  <c r="BA1592" i="1" s="1"/>
  <c r="BB1592" i="1" s="1"/>
  <c r="AQ1512" i="1"/>
  <c r="AQ1511" i="1"/>
  <c r="AQ833" i="1"/>
  <c r="AQ2486" i="1"/>
  <c r="AQ1492" i="1"/>
  <c r="AZ1492" i="1" s="1"/>
  <c r="BA1492" i="1" s="1"/>
  <c r="BB1492" i="1" s="1"/>
  <c r="AQ1917" i="1"/>
  <c r="AQ1918" i="1"/>
  <c r="AQ167" i="1"/>
  <c r="AQ280" i="1"/>
  <c r="AQ309" i="1"/>
  <c r="AQ304" i="1"/>
  <c r="AZ304" i="1" s="1"/>
  <c r="BA304" i="1" s="1"/>
  <c r="BB304" i="1" s="1"/>
  <c r="AQ310" i="1"/>
  <c r="AZ310" i="1" s="1"/>
  <c r="BA310" i="1" s="1"/>
  <c r="BB310" i="1" s="1"/>
  <c r="AQ311" i="1"/>
  <c r="AZ311" i="1" s="1"/>
  <c r="BA311" i="1" s="1"/>
  <c r="BB311" i="1" s="1"/>
  <c r="AQ22" i="1"/>
  <c r="AQ23" i="1"/>
  <c r="AQ20" i="1"/>
  <c r="AQ488" i="1"/>
  <c r="AQ509" i="1"/>
  <c r="AQ2928" i="1"/>
  <c r="AZ2928" i="1" s="1"/>
  <c r="BA2928" i="1" s="1"/>
  <c r="BB2928" i="1" s="1"/>
  <c r="AQ2920" i="1"/>
  <c r="AZ2920" i="1" s="1"/>
  <c r="BA2920" i="1" s="1"/>
  <c r="BB2920" i="1" s="1"/>
  <c r="AQ2372" i="1"/>
  <c r="AZ2372" i="1" s="1"/>
  <c r="BA2372" i="1" s="1"/>
  <c r="BB2372" i="1" s="1"/>
  <c r="AQ2397" i="1"/>
  <c r="AZ2397" i="1" s="1"/>
  <c r="BA2397" i="1" s="1"/>
  <c r="BB2397" i="1" s="1"/>
  <c r="AQ2270" i="1"/>
  <c r="AQ708" i="1"/>
  <c r="AQ2983" i="1"/>
  <c r="AQ2992" i="1"/>
  <c r="AQ38" i="1"/>
  <c r="AQ40" i="1"/>
  <c r="AQ168" i="1"/>
  <c r="AZ168" i="1" s="1"/>
  <c r="BA168" i="1" s="1"/>
  <c r="BB168" i="1" s="1"/>
  <c r="AQ1170" i="1"/>
  <c r="AQ144" i="1"/>
  <c r="AQ145" i="1"/>
  <c r="AQ2421" i="1"/>
  <c r="AQ2420" i="1"/>
  <c r="AQ2518" i="1"/>
  <c r="AQ2520" i="1"/>
  <c r="AQ2517" i="1"/>
  <c r="AQ2519" i="1"/>
  <c r="AQ732" i="1"/>
  <c r="AQ723" i="1"/>
  <c r="AQ2872" i="1"/>
  <c r="AZ2872" i="1" s="1"/>
  <c r="BA2872" i="1" s="1"/>
  <c r="BB2872" i="1" s="1"/>
  <c r="AQ2878" i="1"/>
  <c r="AZ2878" i="1" s="1"/>
  <c r="BA2878" i="1" s="1"/>
  <c r="BB2878" i="1" s="1"/>
  <c r="AQ2375" i="1"/>
  <c r="AQ737" i="1"/>
  <c r="AQ734" i="1"/>
  <c r="AQ1573" i="1"/>
  <c r="AQ1574" i="1"/>
  <c r="AQ2489" i="1"/>
  <c r="AZ2489" i="1" s="1"/>
  <c r="BA2489" i="1" s="1"/>
  <c r="BB2489" i="1" s="1"/>
  <c r="AQ1404" i="1"/>
  <c r="AZ1404" i="1" s="1"/>
  <c r="BA1404" i="1" s="1"/>
  <c r="BB1404" i="1" s="1"/>
  <c r="AQ1406" i="1"/>
  <c r="AZ1406" i="1" s="1"/>
  <c r="BA1406" i="1" s="1"/>
  <c r="BB1406" i="1" s="1"/>
  <c r="AQ26" i="1"/>
  <c r="AQ994" i="1"/>
  <c r="AQ1865" i="1"/>
  <c r="AQ2929" i="1"/>
  <c r="AZ2929" i="1" s="1"/>
  <c r="BA2929" i="1" s="1"/>
  <c r="BB2929" i="1" s="1"/>
  <c r="AQ714" i="1"/>
  <c r="AQ1318" i="1"/>
  <c r="AZ1318" i="1" s="1"/>
  <c r="BA1318" i="1" s="1"/>
  <c r="BB1318" i="1" s="1"/>
  <c r="AQ1320" i="1"/>
  <c r="AZ1320" i="1" s="1"/>
  <c r="BA1320" i="1" s="1"/>
  <c r="BB1320" i="1" s="1"/>
  <c r="AQ751" i="1"/>
  <c r="AQ727" i="1"/>
  <c r="AQ1582" i="1"/>
  <c r="AQ1732" i="1"/>
  <c r="AZ1732" i="1" s="1"/>
  <c r="BA1732" i="1" s="1"/>
  <c r="BB1732" i="1" s="1"/>
  <c r="AQ180" i="1"/>
  <c r="AZ180" i="1" s="1"/>
  <c r="BA180" i="1" s="1"/>
  <c r="BB180" i="1" s="1"/>
  <c r="AQ750" i="1"/>
  <c r="AQ713" i="1"/>
  <c r="AQ1585" i="1"/>
  <c r="AQ1583" i="1"/>
  <c r="AQ1601" i="1"/>
  <c r="AQ1584" i="1"/>
  <c r="AQ752" i="1"/>
  <c r="AQ2087" i="1"/>
  <c r="AZ2087" i="1" s="1"/>
  <c r="BA2087" i="1" s="1"/>
  <c r="BB2087" i="1" s="1"/>
  <c r="AQ2086" i="1"/>
  <c r="AZ2086" i="1" s="1"/>
  <c r="BA2086" i="1" s="1"/>
  <c r="BB2086" i="1" s="1"/>
  <c r="AQ2088" i="1"/>
  <c r="AZ2088" i="1" s="1"/>
  <c r="BA2088" i="1" s="1"/>
  <c r="BB2088" i="1" s="1"/>
  <c r="AQ1765" i="1"/>
  <c r="AQ760" i="1"/>
  <c r="AQ964" i="1"/>
  <c r="AQ1311" i="1"/>
  <c r="AQ1726" i="1"/>
  <c r="AQ1729" i="1"/>
  <c r="AQ2894" i="1"/>
  <c r="AQ2895" i="1"/>
  <c r="AQ1004" i="1"/>
  <c r="AZ1004" i="1" s="1"/>
  <c r="BA1004" i="1" s="1"/>
  <c r="BB1004" i="1" s="1"/>
  <c r="AQ2150" i="1"/>
  <c r="AZ2150" i="1" s="1"/>
  <c r="BA2150" i="1" s="1"/>
  <c r="BB2150" i="1" s="1"/>
  <c r="AQ328" i="1"/>
  <c r="AZ328" i="1" s="1"/>
  <c r="BA328" i="1" s="1"/>
  <c r="BB328" i="1" s="1"/>
  <c r="AQ1014" i="1"/>
  <c r="AZ1014" i="1" s="1"/>
  <c r="BA1014" i="1" s="1"/>
  <c r="BB1014" i="1" s="1"/>
  <c r="AQ1005" i="1"/>
  <c r="AZ1005" i="1" s="1"/>
  <c r="BA1005" i="1" s="1"/>
  <c r="BB1005" i="1" s="1"/>
  <c r="AQ2151" i="1"/>
  <c r="AQ2152" i="1"/>
  <c r="AQ29" i="1"/>
  <c r="AZ29" i="1" s="1"/>
  <c r="BA29" i="1" s="1"/>
  <c r="BB29" i="1" s="1"/>
  <c r="AQ30" i="1"/>
  <c r="AZ30" i="1" s="1"/>
  <c r="BA30" i="1" s="1"/>
  <c r="BB30" i="1" s="1"/>
  <c r="AQ36" i="1"/>
  <c r="AZ36" i="1" s="1"/>
  <c r="BA36" i="1" s="1"/>
  <c r="BB36" i="1" s="1"/>
  <c r="AQ1016" i="1"/>
  <c r="AQ1013" i="1"/>
  <c r="AQ1010" i="1"/>
  <c r="AQ1008" i="1"/>
  <c r="AQ1006" i="1"/>
  <c r="AQ1012" i="1"/>
  <c r="AQ2607" i="1"/>
  <c r="AZ2607" i="1" s="1"/>
  <c r="BA2607" i="1" s="1"/>
  <c r="BB2607" i="1" s="1"/>
  <c r="AQ2608" i="1"/>
  <c r="AZ2608" i="1" s="1"/>
  <c r="BA2608" i="1" s="1"/>
  <c r="BB2608" i="1" s="1"/>
  <c r="AQ1011" i="1"/>
  <c r="AQ1009" i="1"/>
  <c r="AQ47" i="1"/>
  <c r="AZ47" i="1" s="1"/>
  <c r="BA47" i="1" s="1"/>
  <c r="BB47" i="1" s="1"/>
  <c r="AQ51" i="1"/>
  <c r="AZ51" i="1" s="1"/>
  <c r="BA51" i="1" s="1"/>
  <c r="BB51" i="1" s="1"/>
  <c r="AQ53" i="1"/>
  <c r="AZ53" i="1" s="1"/>
  <c r="BA53" i="1" s="1"/>
  <c r="BB53" i="1" s="1"/>
  <c r="AQ1728" i="1"/>
  <c r="AQ2157" i="1"/>
  <c r="AZ2157" i="1" s="1"/>
  <c r="BA2157" i="1" s="1"/>
  <c r="BB2157" i="1" s="1"/>
  <c r="AQ2155" i="1"/>
  <c r="AZ2155" i="1" s="1"/>
  <c r="BA2155" i="1" s="1"/>
  <c r="BB2155" i="1" s="1"/>
  <c r="AQ2156" i="1"/>
  <c r="AZ2156" i="1" s="1"/>
  <c r="BA2156" i="1" s="1"/>
  <c r="BB2156" i="1" s="1"/>
  <c r="AQ1002" i="1"/>
  <c r="AQ1405" i="1"/>
  <c r="AZ1405" i="1" s="1"/>
  <c r="BA1405" i="1" s="1"/>
  <c r="BB1405" i="1" s="1"/>
  <c r="AQ1455" i="1"/>
  <c r="AZ1455" i="1" s="1"/>
  <c r="BA1455" i="1" s="1"/>
  <c r="BB1455" i="1" s="1"/>
  <c r="AQ2116" i="1"/>
  <c r="AQ564" i="1"/>
  <c r="AZ564" i="1" s="1"/>
  <c r="BA564" i="1" s="1"/>
  <c r="BB564" i="1" s="1"/>
  <c r="AQ2160" i="1"/>
  <c r="AZ2160" i="1" s="1"/>
  <c r="BA2160" i="1" s="1"/>
  <c r="BB2160" i="1" s="1"/>
  <c r="AQ1456" i="1"/>
  <c r="AZ1456" i="1" s="1"/>
  <c r="BA1456" i="1" s="1"/>
  <c r="BB1456" i="1" s="1"/>
  <c r="AQ2182" i="1"/>
  <c r="AQ2181" i="1"/>
  <c r="AQ2731" i="1"/>
  <c r="AQ2732" i="1"/>
  <c r="AQ990" i="1"/>
  <c r="AZ990" i="1" s="1"/>
  <c r="BA990" i="1" s="1"/>
  <c r="BB990" i="1" s="1"/>
  <c r="AQ996" i="1"/>
  <c r="AZ996" i="1" s="1"/>
  <c r="BA996" i="1" s="1"/>
  <c r="BB996" i="1" s="1"/>
  <c r="AQ840" i="1"/>
  <c r="AZ840" i="1" s="1"/>
  <c r="BA840" i="1" s="1"/>
  <c r="BB840" i="1" s="1"/>
  <c r="AQ1730" i="1"/>
  <c r="AZ1730" i="1" s="1"/>
  <c r="BA1730" i="1" s="1"/>
  <c r="BB1730" i="1" s="1"/>
  <c r="AQ1007" i="1"/>
  <c r="AZ1007" i="1" s="1"/>
  <c r="BA1007" i="1" s="1"/>
  <c r="BB1007" i="1" s="1"/>
  <c r="AQ3003" i="1"/>
  <c r="AQ563" i="1"/>
  <c r="AZ563" i="1" s="1"/>
  <c r="BA563" i="1" s="1"/>
  <c r="BB563" i="1" s="1"/>
  <c r="AQ2154" i="1"/>
  <c r="AQ2748" i="1"/>
  <c r="AZ2748" i="1" s="1"/>
  <c r="BA2748" i="1" s="1"/>
  <c r="BB2748" i="1" s="1"/>
  <c r="AQ754" i="1"/>
  <c r="AQ2412" i="1"/>
  <c r="AZ2412" i="1" s="1"/>
  <c r="BA2412" i="1" s="1"/>
  <c r="BB2412" i="1" s="1"/>
  <c r="AQ146" i="1"/>
  <c r="AZ146" i="1" s="1"/>
  <c r="BA146" i="1" s="1"/>
  <c r="BB146" i="1" s="1"/>
  <c r="AQ112" i="1"/>
  <c r="AZ112" i="1" s="1"/>
  <c r="BA112" i="1" s="1"/>
  <c r="BB112" i="1" s="1"/>
  <c r="AQ1125" i="1"/>
  <c r="AQ78" i="1"/>
  <c r="AZ78" i="1" s="1"/>
  <c r="BA78" i="1" s="1"/>
  <c r="BB78" i="1" s="1"/>
  <c r="AQ1898" i="1"/>
  <c r="AZ1898" i="1" s="1"/>
  <c r="BA1898" i="1" s="1"/>
  <c r="BB1898" i="1" s="1"/>
  <c r="AQ44" i="1"/>
  <c r="AQ37" i="1"/>
  <c r="AQ31" i="1"/>
  <c r="AQ35" i="1"/>
  <c r="AQ325" i="1"/>
  <c r="AZ325" i="1" s="1"/>
  <c r="BA325" i="1" s="1"/>
  <c r="BB325" i="1" s="1"/>
  <c r="AQ324" i="1"/>
  <c r="AZ324" i="1" s="1"/>
  <c r="BA324" i="1" s="1"/>
  <c r="BB324" i="1" s="1"/>
  <c r="AQ323" i="1"/>
  <c r="AZ323" i="1" s="1"/>
  <c r="BA323" i="1" s="1"/>
  <c r="BB323" i="1" s="1"/>
  <c r="AQ516" i="1"/>
  <c r="AQ513" i="1"/>
  <c r="AQ648" i="1"/>
  <c r="AZ648" i="1" s="1"/>
  <c r="BA648" i="1" s="1"/>
  <c r="BB648" i="1" s="1"/>
  <c r="AQ642" i="1"/>
  <c r="AZ642" i="1" s="1"/>
  <c r="BA642" i="1" s="1"/>
  <c r="BB642" i="1" s="1"/>
  <c r="AQ645" i="1"/>
  <c r="AZ645" i="1" s="1"/>
  <c r="BA645" i="1" s="1"/>
  <c r="BB645" i="1" s="1"/>
  <c r="AQ898" i="1"/>
  <c r="AZ898" i="1" s="1"/>
  <c r="BA898" i="1" s="1"/>
  <c r="BB898" i="1" s="1"/>
  <c r="AQ906" i="1"/>
  <c r="AZ906" i="1" s="1"/>
  <c r="BA906" i="1" s="1"/>
  <c r="BB906" i="1" s="1"/>
  <c r="AQ908" i="1"/>
  <c r="AZ908" i="1" s="1"/>
  <c r="BA908" i="1" s="1"/>
  <c r="BB908" i="1" s="1"/>
  <c r="AQ1387" i="1"/>
  <c r="AQ1474" i="1"/>
  <c r="AZ1474" i="1" s="1"/>
  <c r="BA1474" i="1" s="1"/>
  <c r="BB1474" i="1" s="1"/>
  <c r="AQ1476" i="1"/>
  <c r="AZ1476" i="1" s="1"/>
  <c r="BA1476" i="1" s="1"/>
  <c r="BB1476" i="1" s="1"/>
  <c r="AQ1475" i="1"/>
  <c r="AZ1475" i="1" s="1"/>
  <c r="BA1475" i="1" s="1"/>
  <c r="BB1475" i="1" s="1"/>
  <c r="AQ2106" i="1"/>
  <c r="AQ2185" i="1"/>
  <c r="AQ1679" i="1"/>
  <c r="AZ1679" i="1" s="1"/>
  <c r="BA1679" i="1" s="1"/>
  <c r="BB1679" i="1" s="1"/>
  <c r="AQ1571" i="1"/>
  <c r="AZ1571" i="1" s="1"/>
  <c r="BA1571" i="1" s="1"/>
  <c r="BB1571" i="1" s="1"/>
  <c r="AQ1569" i="1"/>
  <c r="AZ1569" i="1" s="1"/>
  <c r="BA1569" i="1" s="1"/>
  <c r="BB1569" i="1" s="1"/>
  <c r="AQ1572" i="1"/>
  <c r="AZ1572" i="1" s="1"/>
  <c r="BA1572" i="1" s="1"/>
  <c r="BB1572" i="1" s="1"/>
  <c r="AQ1570" i="1"/>
  <c r="AZ1570" i="1" s="1"/>
  <c r="BA1570" i="1" s="1"/>
  <c r="BB1570" i="1" s="1"/>
  <c r="AQ1109" i="1"/>
  <c r="AQ1108" i="1"/>
  <c r="AQ1442" i="1"/>
  <c r="AQ1860" i="1"/>
  <c r="AQ2801" i="1"/>
  <c r="AZ2801" i="1" s="1"/>
  <c r="BA2801" i="1" s="1"/>
  <c r="BB2801" i="1" s="1"/>
  <c r="AQ2800" i="1"/>
  <c r="AZ2800" i="1" s="1"/>
  <c r="BA2800" i="1" s="1"/>
  <c r="BB2800" i="1" s="1"/>
  <c r="AQ2805" i="1"/>
  <c r="AZ2805" i="1" s="1"/>
  <c r="BA2805" i="1" s="1"/>
  <c r="BB2805" i="1" s="1"/>
  <c r="AQ2806" i="1"/>
  <c r="AZ2806" i="1" s="1"/>
  <c r="BA2806" i="1" s="1"/>
  <c r="BB2806" i="1" s="1"/>
  <c r="AQ1880" i="1"/>
  <c r="AQ1706" i="1"/>
  <c r="AQ2413" i="1"/>
  <c r="AZ2413" i="1" s="1"/>
  <c r="BA2413" i="1" s="1"/>
  <c r="BB2413" i="1" s="1"/>
  <c r="AQ177" i="1"/>
  <c r="AZ177" i="1" s="1"/>
  <c r="BA177" i="1" s="1"/>
  <c r="BB177" i="1" s="1"/>
  <c r="AQ178" i="1"/>
  <c r="AZ178" i="1" s="1"/>
  <c r="BA178" i="1" s="1"/>
  <c r="BB178" i="1" s="1"/>
  <c r="AQ160" i="1"/>
  <c r="AZ160" i="1" s="1"/>
  <c r="BA160" i="1" s="1"/>
  <c r="BB160" i="1" s="1"/>
  <c r="AQ1059" i="1"/>
  <c r="AZ1059" i="1" s="1"/>
  <c r="BA1059" i="1" s="1"/>
  <c r="BB1059" i="1" s="1"/>
  <c r="AQ1068" i="1"/>
  <c r="AZ1068" i="1" s="1"/>
  <c r="BA1068" i="1" s="1"/>
  <c r="BB1068" i="1" s="1"/>
  <c r="AQ1057" i="1"/>
  <c r="AZ1057" i="1" s="1"/>
  <c r="BA1057" i="1" s="1"/>
  <c r="BB1057" i="1" s="1"/>
  <c r="AQ2485" i="1"/>
  <c r="AQ2484" i="1"/>
  <c r="AQ636" i="1"/>
  <c r="AQ1116" i="1"/>
  <c r="AQ2943" i="1"/>
  <c r="AZ2943" i="1" s="1"/>
  <c r="BA2943" i="1" s="1"/>
  <c r="BB2943" i="1" s="1"/>
  <c r="AQ2744" i="1"/>
  <c r="AZ2744" i="1" s="1"/>
  <c r="BA2744" i="1" s="1"/>
  <c r="BB2744" i="1" s="1"/>
  <c r="AQ2670" i="1"/>
  <c r="AQ2669" i="1"/>
  <c r="AQ2668" i="1"/>
  <c r="AQ1151" i="1"/>
  <c r="AQ2405" i="1"/>
  <c r="AZ2405" i="1" s="1"/>
  <c r="BA2405" i="1" s="1"/>
  <c r="BB2405" i="1" s="1"/>
  <c r="AQ1734" i="1"/>
  <c r="AQ2884" i="1"/>
  <c r="AZ2884" i="1" s="1"/>
  <c r="BA2884" i="1" s="1"/>
  <c r="BB2884" i="1" s="1"/>
  <c r="AQ2743" i="1"/>
  <c r="AZ2743" i="1" s="1"/>
  <c r="BA2743" i="1" s="1"/>
  <c r="BB2743" i="1" s="1"/>
  <c r="AQ1056" i="1"/>
  <c r="AZ1056" i="1" s="1"/>
  <c r="BA1056" i="1" s="1"/>
  <c r="BB1056" i="1" s="1"/>
  <c r="AQ593" i="1"/>
  <c r="AZ593" i="1" s="1"/>
  <c r="BA593" i="1" s="1"/>
  <c r="BB593" i="1" s="1"/>
  <c r="AQ2101" i="1"/>
  <c r="AQ662" i="1"/>
  <c r="AQ837" i="1"/>
  <c r="AZ837" i="1" s="1"/>
  <c r="BA837" i="1" s="1"/>
  <c r="BB837" i="1" s="1"/>
  <c r="AQ1103" i="1"/>
  <c r="AQ2740" i="1"/>
  <c r="AZ2740" i="1" s="1"/>
  <c r="BA2740" i="1" s="1"/>
  <c r="BB2740" i="1" s="1"/>
  <c r="AQ969" i="1"/>
  <c r="AZ969" i="1" s="1"/>
  <c r="BA969" i="1" s="1"/>
  <c r="BB969" i="1" s="1"/>
  <c r="AQ923" i="1"/>
  <c r="AZ923" i="1" s="1"/>
  <c r="BA923" i="1" s="1"/>
  <c r="BB923" i="1" s="1"/>
  <c r="AQ1709" i="1"/>
  <c r="AZ1709" i="1" s="1"/>
  <c r="BA1709" i="1" s="1"/>
  <c r="BB1709" i="1" s="1"/>
  <c r="AQ2352" i="1"/>
  <c r="AZ2352" i="1" s="1"/>
  <c r="BA2352" i="1" s="1"/>
  <c r="BB2352" i="1" s="1"/>
  <c r="AQ2536" i="1"/>
  <c r="AZ2536" i="1" s="1"/>
  <c r="BA2536" i="1" s="1"/>
  <c r="BB2536" i="1" s="1"/>
  <c r="AQ2715" i="1"/>
  <c r="AZ2715" i="1" s="1"/>
  <c r="BA2715" i="1" s="1"/>
  <c r="BB2715" i="1" s="1"/>
  <c r="AQ631" i="1"/>
  <c r="AZ631" i="1" s="1"/>
  <c r="BA631" i="1" s="1"/>
  <c r="BB631" i="1" s="1"/>
  <c r="AQ1358" i="1"/>
  <c r="AZ1358" i="1" s="1"/>
  <c r="BA1358" i="1" s="1"/>
  <c r="BB1358" i="1" s="1"/>
  <c r="AQ1659" i="1"/>
  <c r="AZ1659" i="1" s="1"/>
  <c r="BA1659" i="1" s="1"/>
  <c r="BB1659" i="1" s="1"/>
  <c r="AQ1863" i="1"/>
  <c r="AZ1863" i="1" s="1"/>
  <c r="BA1863" i="1" s="1"/>
  <c r="BB1863" i="1" s="1"/>
  <c r="AQ50" i="1"/>
  <c r="AZ50" i="1" s="1"/>
  <c r="BA50" i="1" s="1"/>
  <c r="BB50" i="1" s="1"/>
  <c r="AQ172" i="1"/>
  <c r="AQ124" i="1"/>
  <c r="AQ1827" i="1"/>
  <c r="AZ1827" i="1" s="1"/>
  <c r="BA1827" i="1" s="1"/>
  <c r="BB1827" i="1" s="1"/>
  <c r="AQ1845" i="1"/>
  <c r="AZ1845" i="1" s="1"/>
  <c r="BA1845" i="1" s="1"/>
  <c r="BB1845" i="1" s="1"/>
  <c r="AQ2525" i="1"/>
  <c r="AQ2542" i="1"/>
  <c r="AQ2411" i="1"/>
  <c r="AZ2411" i="1" s="1"/>
  <c r="BA2411" i="1" s="1"/>
  <c r="BB2411" i="1" s="1"/>
  <c r="AQ2628" i="1"/>
  <c r="AQ2629" i="1"/>
  <c r="AQ2726" i="1"/>
  <c r="AQ740" i="1"/>
  <c r="AZ740" i="1" s="1"/>
  <c r="BA740" i="1" s="1"/>
  <c r="BB740" i="1" s="1"/>
  <c r="AQ2513" i="1"/>
  <c r="AQ864" i="1"/>
  <c r="AZ864" i="1" s="1"/>
  <c r="BA864" i="1" s="1"/>
  <c r="BB864" i="1" s="1"/>
  <c r="AQ951" i="1"/>
  <c r="AZ951" i="1" s="1"/>
  <c r="BA951" i="1" s="1"/>
  <c r="BB951" i="1" s="1"/>
  <c r="AQ931" i="1"/>
  <c r="AZ931" i="1" s="1"/>
  <c r="BA931" i="1" s="1"/>
  <c r="BB931" i="1" s="1"/>
  <c r="AQ1472" i="1"/>
  <c r="AZ1472" i="1" s="1"/>
  <c r="BA1472" i="1" s="1"/>
  <c r="BB1472" i="1" s="1"/>
  <c r="AQ1459" i="1"/>
  <c r="AZ1459" i="1" s="1"/>
  <c r="BA1459" i="1" s="1"/>
  <c r="BB1459" i="1" s="1"/>
  <c r="AQ1600" i="1"/>
  <c r="AZ1600" i="1" s="1"/>
  <c r="BA1600" i="1" s="1"/>
  <c r="BB1600" i="1" s="1"/>
  <c r="AQ1531" i="1"/>
  <c r="AZ1531" i="1" s="1"/>
  <c r="BA1531" i="1" s="1"/>
  <c r="BB1531" i="1" s="1"/>
  <c r="AQ2091" i="1"/>
  <c r="AQ2096" i="1"/>
  <c r="AQ1498" i="1"/>
  <c r="AZ1498" i="1" s="1"/>
  <c r="BA1498" i="1" s="1"/>
  <c r="BB1498" i="1" s="1"/>
  <c r="AQ1499" i="1"/>
  <c r="AZ1499" i="1" s="1"/>
  <c r="BA1499" i="1" s="1"/>
  <c r="BB1499" i="1" s="1"/>
  <c r="AQ129" i="1"/>
  <c r="AZ129" i="1" s="1"/>
  <c r="BA129" i="1" s="1"/>
  <c r="BB129" i="1" s="1"/>
  <c r="AQ934" i="1"/>
  <c r="AZ934" i="1" s="1"/>
  <c r="BA934" i="1" s="1"/>
  <c r="BB934" i="1" s="1"/>
  <c r="AQ1315" i="1"/>
  <c r="AZ1315" i="1" s="1"/>
  <c r="BA1315" i="1" s="1"/>
  <c r="BB1315" i="1" s="1"/>
  <c r="AQ2877" i="1"/>
  <c r="AQ2380" i="1"/>
  <c r="AQ806" i="1"/>
  <c r="AZ806" i="1" s="1"/>
  <c r="BA806" i="1" s="1"/>
  <c r="BB806" i="1" s="1"/>
  <c r="AQ805" i="1"/>
  <c r="AQ939" i="1"/>
  <c r="AQ2128" i="1"/>
  <c r="AQ2122" i="1"/>
  <c r="AQ979" i="1"/>
  <c r="AZ979" i="1" s="1"/>
  <c r="BA979" i="1" s="1"/>
  <c r="BB979" i="1" s="1"/>
  <c r="AQ200" i="1"/>
  <c r="AZ200" i="1" s="1"/>
  <c r="BA200" i="1" s="1"/>
  <c r="BB200" i="1" s="1"/>
  <c r="AQ2875" i="1"/>
  <c r="AQ91" i="1"/>
  <c r="AQ92" i="1"/>
  <c r="AQ993" i="1"/>
  <c r="AZ993" i="1" s="1"/>
  <c r="BA993" i="1" s="1"/>
  <c r="BB993" i="1" s="1"/>
  <c r="AQ2120" i="1"/>
  <c r="AQ982" i="1"/>
  <c r="AQ2121" i="1"/>
  <c r="AQ2873" i="1"/>
  <c r="AZ2873" i="1" s="1"/>
  <c r="BA2873" i="1" s="1"/>
  <c r="BB2873" i="1" s="1"/>
  <c r="AQ2874" i="1"/>
  <c r="AZ2874" i="1" s="1"/>
  <c r="BA2874" i="1" s="1"/>
  <c r="BB2874" i="1" s="1"/>
  <c r="AQ89" i="1"/>
  <c r="AQ90" i="1"/>
  <c r="AQ2879" i="1"/>
  <c r="AQ2183" i="1"/>
  <c r="AZ2183" i="1" s="1"/>
  <c r="BA2183" i="1" s="1"/>
  <c r="BB2183" i="1" s="1"/>
  <c r="AQ2178" i="1"/>
  <c r="AQ2369" i="1"/>
  <c r="AQ997" i="1"/>
  <c r="AQ2858" i="1"/>
  <c r="AQ2141" i="1"/>
  <c r="AQ166" i="1"/>
  <c r="AQ2876" i="1"/>
  <c r="AZ2876" i="1" s="1"/>
  <c r="BA2876" i="1" s="1"/>
  <c r="BB2876" i="1" s="1"/>
  <c r="AQ988" i="1"/>
  <c r="AZ988" i="1" s="1"/>
  <c r="BA988" i="1" s="1"/>
  <c r="BB988" i="1" s="1"/>
  <c r="AQ2179" i="1"/>
  <c r="AQ2117" i="1"/>
  <c r="AZ2117" i="1" s="1"/>
  <c r="BA2117" i="1" s="1"/>
  <c r="BB2117" i="1" s="1"/>
  <c r="AQ1155" i="1"/>
  <c r="AQ1019" i="1"/>
  <c r="AZ1019" i="1" s="1"/>
  <c r="BA1019" i="1" s="1"/>
  <c r="BB1019" i="1" s="1"/>
  <c r="AQ1724" i="1"/>
  <c r="AZ1724" i="1" s="1"/>
  <c r="BA1724" i="1" s="1"/>
  <c r="BB1724" i="1" s="1"/>
  <c r="AQ1725" i="1"/>
  <c r="AZ1725" i="1" s="1"/>
  <c r="BA1725" i="1" s="1"/>
  <c r="BB1725" i="1" s="1"/>
  <c r="AQ182" i="1"/>
  <c r="AZ182" i="1" s="1"/>
  <c r="BA182" i="1" s="1"/>
  <c r="BB182" i="1" s="1"/>
  <c r="AQ1308" i="1"/>
  <c r="AZ1308" i="1" s="1"/>
  <c r="BA1308" i="1" s="1"/>
  <c r="BB1308" i="1" s="1"/>
  <c r="AQ2409" i="1"/>
  <c r="AZ2409" i="1" s="1"/>
  <c r="BA2409" i="1" s="1"/>
  <c r="BB2409" i="1" s="1"/>
  <c r="AQ2366" i="1"/>
  <c r="AZ2366" i="1" s="1"/>
  <c r="BA2366" i="1" s="1"/>
  <c r="BB2366" i="1" s="1"/>
  <c r="AQ2399" i="1"/>
  <c r="AZ2399" i="1" s="1"/>
  <c r="BA2399" i="1" s="1"/>
  <c r="BB2399" i="1" s="1"/>
  <c r="AQ19" i="1"/>
  <c r="AZ19" i="1" s="1"/>
  <c r="BA19" i="1" s="1"/>
  <c r="BB19" i="1" s="1"/>
  <c r="AQ18" i="1"/>
  <c r="AZ18" i="1" s="1"/>
  <c r="BA18" i="1" s="1"/>
  <c r="BB18" i="1" s="1"/>
  <c r="AQ61" i="1"/>
  <c r="AZ61" i="1" s="1"/>
  <c r="BA61" i="1" s="1"/>
  <c r="BB61" i="1" s="1"/>
  <c r="AQ62" i="1"/>
  <c r="AZ62" i="1" s="1"/>
  <c r="BA62" i="1" s="1"/>
  <c r="BB62" i="1" s="1"/>
  <c r="AQ2908" i="1"/>
  <c r="AQ2048" i="1"/>
  <c r="AQ2044" i="1"/>
  <c r="AQ2045" i="1"/>
  <c r="AQ2046" i="1"/>
  <c r="AQ2047" i="1"/>
  <c r="AQ2051" i="1"/>
  <c r="AQ2054" i="1"/>
  <c r="AQ2050" i="1"/>
  <c r="AQ2049" i="1"/>
  <c r="AQ2055" i="1"/>
  <c r="AQ2056" i="1"/>
  <c r="AQ670" i="1"/>
  <c r="AQ668" i="1"/>
  <c r="AQ669" i="1"/>
  <c r="AQ665" i="1"/>
  <c r="AQ660" i="1"/>
  <c r="AQ663" i="1"/>
  <c r="AZ663" i="1" s="1"/>
  <c r="BA663" i="1" s="1"/>
  <c r="BB663" i="1" s="1"/>
  <c r="AQ1335" i="1"/>
  <c r="AQ1336" i="1"/>
  <c r="AQ1337" i="1"/>
  <c r="AQ458" i="1"/>
  <c r="AQ457" i="1"/>
  <c r="AQ463" i="1"/>
  <c r="AQ464" i="1"/>
  <c r="AQ1340" i="1"/>
  <c r="AQ1334" i="1"/>
  <c r="AZ1334" i="1" s="1"/>
  <c r="BA1334" i="1" s="1"/>
  <c r="BB1334" i="1" s="1"/>
  <c r="AQ1339" i="1"/>
  <c r="AZ1339" i="1" s="1"/>
  <c r="BA1339" i="1" s="1"/>
  <c r="BB1339" i="1" s="1"/>
  <c r="AQ1494" i="1"/>
  <c r="AZ1494" i="1" s="1"/>
  <c r="BA1494" i="1" s="1"/>
  <c r="BB1494" i="1" s="1"/>
  <c r="AQ1496" i="1"/>
  <c r="AZ1496" i="1" s="1"/>
  <c r="BA1496" i="1" s="1"/>
  <c r="BB1496" i="1" s="1"/>
  <c r="AQ1495" i="1"/>
  <c r="AZ1495" i="1" s="1"/>
  <c r="BA1495" i="1" s="1"/>
  <c r="BB1495" i="1" s="1"/>
  <c r="AQ1338" i="1"/>
  <c r="AZ1338" i="1" s="1"/>
  <c r="BA1338" i="1" s="1"/>
  <c r="BB1338" i="1" s="1"/>
  <c r="AQ452" i="1"/>
  <c r="AZ452" i="1" s="1"/>
  <c r="BA452" i="1" s="1"/>
  <c r="BB452" i="1" s="1"/>
  <c r="AQ454" i="1"/>
  <c r="AZ454" i="1" s="1"/>
  <c r="BA454" i="1" s="1"/>
  <c r="BB454" i="1" s="1"/>
  <c r="AQ259" i="1"/>
  <c r="AZ259" i="1" s="1"/>
  <c r="BA259" i="1" s="1"/>
  <c r="BB259" i="1" s="1"/>
  <c r="AQ213" i="1"/>
  <c r="AZ213" i="1" s="1"/>
  <c r="BA213" i="1" s="1"/>
  <c r="BB213" i="1" s="1"/>
  <c r="AQ285" i="1"/>
  <c r="AZ285" i="1" s="1"/>
  <c r="BA285" i="1" s="1"/>
  <c r="BB285" i="1" s="1"/>
  <c r="AQ281" i="1"/>
  <c r="AZ281" i="1" s="1"/>
  <c r="BA281" i="1" s="1"/>
  <c r="BB281" i="1" s="1"/>
  <c r="AQ303" i="1"/>
  <c r="AZ303" i="1" s="1"/>
  <c r="BA303" i="1" s="1"/>
  <c r="BB303" i="1" s="1"/>
  <c r="AQ244" i="1"/>
  <c r="AQ271" i="1"/>
  <c r="AQ312" i="1"/>
  <c r="AZ312" i="1" s="1"/>
  <c r="BA312" i="1" s="1"/>
  <c r="BB312" i="1" s="1"/>
  <c r="AQ313" i="1"/>
  <c r="AZ313" i="1" s="1"/>
  <c r="BA313" i="1" s="1"/>
  <c r="BB313" i="1" s="1"/>
  <c r="AQ913" i="1"/>
</calcChain>
</file>

<file path=xl/sharedStrings.xml><?xml version="1.0" encoding="utf-8"?>
<sst xmlns="http://schemas.openxmlformats.org/spreadsheetml/2006/main" count="48693" uniqueCount="12552">
  <si>
    <t>Protokoli I kerkeses</t>
  </si>
  <si>
    <t>Nr rendor</t>
  </si>
  <si>
    <t>MAID</t>
  </si>
  <si>
    <t>Emri i produktit</t>
  </si>
  <si>
    <t>Substanca Aktive</t>
  </si>
  <si>
    <t>ATC Kodi</t>
  </si>
  <si>
    <t>Doza</t>
  </si>
  <si>
    <t>Forma Farmaceutike</t>
  </si>
  <si>
    <t>Paketimi</t>
  </si>
  <si>
    <t>Prodhuesi</t>
  </si>
  <si>
    <t>Numri i MA/RMA/PMA</t>
  </si>
  <si>
    <t>Cmimet e deklaruara per Kosove</t>
  </si>
  <si>
    <t>Cmimet CIP</t>
  </si>
  <si>
    <t>CIP deklarimi i dyte</t>
  </si>
  <si>
    <t>DUD/Profatura</t>
  </si>
  <si>
    <t>Vendi i Origjines</t>
  </si>
  <si>
    <t>Shqiperi</t>
  </si>
  <si>
    <t>Maqedoni</t>
  </si>
  <si>
    <t>Mali i zi</t>
  </si>
  <si>
    <t>Kroaci</t>
  </si>
  <si>
    <t>Slloveni</t>
  </si>
  <si>
    <t>Bullgari</t>
  </si>
  <si>
    <t>Estoni</t>
  </si>
  <si>
    <t>tjeter</t>
  </si>
  <si>
    <t>Finalja</t>
  </si>
  <si>
    <t>neni perkates</t>
  </si>
  <si>
    <t>KOMENT</t>
  </si>
  <si>
    <t>SHPORTA 1</t>
  </si>
  <si>
    <t>CMIMI me i lire i deklaruar se ai i kalkuluar</t>
  </si>
  <si>
    <t xml:space="preserve">CMIMI MESATAR i shportes 2 </t>
  </si>
  <si>
    <t>CMIMI I DEKLARUAR CIP +7.5%</t>
  </si>
  <si>
    <t>CMIMI I VERIFIKUAR CIP +7.5%</t>
  </si>
  <si>
    <t>FINALJA CMIMI ME I ULET</t>
  </si>
  <si>
    <t>ÇMIMI ME SHUMICË</t>
  </si>
  <si>
    <t>MARZHA</t>
  </si>
  <si>
    <t>ÇMIMI ME MARZHË</t>
  </si>
  <si>
    <t>ÇMIMI ME PAKICË</t>
  </si>
  <si>
    <t>Data e validitetit</t>
  </si>
  <si>
    <t>05-2559.11.04.2024</t>
  </si>
  <si>
    <t>Dasatinib - 1A Pharma 100 mg Filmtabletten</t>
  </si>
  <si>
    <t xml:space="preserve"> Dasatinib</t>
  </si>
  <si>
    <t>L01XE06</t>
  </si>
  <si>
    <t>100 mg</t>
  </si>
  <si>
    <t>Film coated tablet</t>
  </si>
  <si>
    <t>Carton box containing 30 film coated tablets</t>
  </si>
  <si>
    <t>pcs</t>
  </si>
  <si>
    <t>1- A Pharma GmbH.Germany</t>
  </si>
  <si>
    <t xml:space="preserve"> Remedica Ltd, Cyprus; Lek farmacevtska družba d.d. (Lek Pharmaceuticals d.d.), Slovenia</t>
  </si>
  <si>
    <t>MA-0140/24/06/2022</t>
  </si>
  <si>
    <t>neni 8 paragrafi 5</t>
  </si>
  <si>
    <t>deklaruar</t>
  </si>
  <si>
    <t>neni 8 par.5</t>
  </si>
  <si>
    <t>Dasatinib - 1A Pharma 140 mg Filmtabletten</t>
  </si>
  <si>
    <t>140 mg</t>
  </si>
  <si>
    <t>Carton box containing 30 film coated tables</t>
  </si>
  <si>
    <t>MA-0142/24/06/2022</t>
  </si>
  <si>
    <t>ska</t>
  </si>
  <si>
    <t>Dasatinib - 1A Pharma 20 mg Filmtabletten</t>
  </si>
  <si>
    <t>20 mg</t>
  </si>
  <si>
    <t>Carton box containing 60 film coated tablets</t>
  </si>
  <si>
    <t xml:space="preserve"> Remedica Ltd., Cyprus; Lek farmacevtska družba d.d. (Lek Pharmaceuticals d.d.), Slovenia</t>
  </si>
  <si>
    <t>MA-0141/24/06/2022</t>
  </si>
  <si>
    <t>05-2778.12.04.2024</t>
  </si>
  <si>
    <t>ACICLOVIR ABC</t>
  </si>
  <si>
    <t xml:space="preserve"> aciclovir</t>
  </si>
  <si>
    <t>D06BB03</t>
  </si>
  <si>
    <t>5 %</t>
  </si>
  <si>
    <t>Cream</t>
  </si>
  <si>
    <t>Tube containing 10g</t>
  </si>
  <si>
    <t>g</t>
  </si>
  <si>
    <t>ABC FARMACEUTICI S.P.A., ITALY</t>
  </si>
  <si>
    <t xml:space="preserve"> Lisapharma SpA, Italy</t>
  </si>
  <si>
    <t>RMA-2352/31/05/2021</t>
  </si>
  <si>
    <t>neni 9 par 10</t>
  </si>
  <si>
    <t>cmim CIP</t>
  </si>
  <si>
    <t>ALPRAZOLAM ABC</t>
  </si>
  <si>
    <t xml:space="preserve"> Alprazolam</t>
  </si>
  <si>
    <t>N05BA12</t>
  </si>
  <si>
    <t>0.75 mg/1 ml</t>
  </si>
  <si>
    <t>Oral drops, solution</t>
  </si>
  <si>
    <t>Bottle with 20ml</t>
  </si>
  <si>
    <t>ml</t>
  </si>
  <si>
    <t xml:space="preserve"> ABC Farmaceutici S.p.A, Italy</t>
  </si>
  <si>
    <t>RMA-2529/01/10/2021</t>
  </si>
  <si>
    <t>AMOXICILLINA ABC(AMOXICILINA TRIHYDRATE)</t>
  </si>
  <si>
    <t xml:space="preserve"> Amoxicilline</t>
  </si>
  <si>
    <t>J01CA04</t>
  </si>
  <si>
    <t>1 g</t>
  </si>
  <si>
    <t>Soluble tablet</t>
  </si>
  <si>
    <t>Box containing 12 soluable tablets</t>
  </si>
  <si>
    <t xml:space="preserve"> LA.FA.RE. SRL, Italy</t>
  </si>
  <si>
    <t>RMA-2476/15/09/2021</t>
  </si>
  <si>
    <t>CEFTRIAXONE ABC</t>
  </si>
  <si>
    <t xml:space="preserve"> ceftriaxone</t>
  </si>
  <si>
    <t>J01DD04</t>
  </si>
  <si>
    <t>1 g/3.5 ml</t>
  </si>
  <si>
    <t>Powder and solvent for solution for injection</t>
  </si>
  <si>
    <t>Box containing 1 vial with powder +1 vial with solvent</t>
  </si>
  <si>
    <t xml:space="preserve"> Esseti Farmaceutici S.r.I, Italy; LABORATORIO FARMACEUTICO C.T. S.r.l., Italy</t>
  </si>
  <si>
    <t>RMA-2486/20/09/2021</t>
  </si>
  <si>
    <t>Cetirizina ABC</t>
  </si>
  <si>
    <t xml:space="preserve"> Cetirizine dihydrochloride</t>
  </si>
  <si>
    <t>R06AE07</t>
  </si>
  <si>
    <t>10 mg</t>
  </si>
  <si>
    <t>Tablet</t>
  </si>
  <si>
    <t>20 tablets</t>
  </si>
  <si>
    <t>RMA-03600/27/02/2024</t>
  </si>
  <si>
    <t>10 mg/1 ml</t>
  </si>
  <si>
    <t>20 ml bottle</t>
  </si>
  <si>
    <t>RMA-03599/27/02/2024</t>
  </si>
  <si>
    <t>CITALOPRAM ABC</t>
  </si>
  <si>
    <t xml:space="preserve"> citalopram</t>
  </si>
  <si>
    <t>N06AB04</t>
  </si>
  <si>
    <t>40 mg/1 ml</t>
  </si>
  <si>
    <t>Bottle  containing 15ml of solution</t>
  </si>
  <si>
    <t>RMA-2293/08/04/2021</t>
  </si>
  <si>
    <t>DOMPERIDONE ABC</t>
  </si>
  <si>
    <t xml:space="preserve"> domperidone</t>
  </si>
  <si>
    <t>A03FA03</t>
  </si>
  <si>
    <t>Box containing  30 tablets</t>
  </si>
  <si>
    <t>RMA-2294/08/04/2021</t>
  </si>
  <si>
    <t>Ansimar</t>
  </si>
  <si>
    <t xml:space="preserve"> Doxofylline</t>
  </si>
  <si>
    <t>R03DA11</t>
  </si>
  <si>
    <t>20 mg/1 ml</t>
  </si>
  <si>
    <t>Syrup</t>
  </si>
  <si>
    <t>200 ml</t>
  </si>
  <si>
    <t>RMA-2150/30/10/2020</t>
  </si>
  <si>
    <t>400 mg</t>
  </si>
  <si>
    <t>20 TABLETS</t>
  </si>
  <si>
    <t>RMA-2149/30/10/2020</t>
  </si>
  <si>
    <t>Ferritin OTI</t>
  </si>
  <si>
    <t xml:space="preserve"> Ferric sodium gluconate</t>
  </si>
  <si>
    <t>B03AB49</t>
  </si>
  <si>
    <t>62.5 mg/8 ml</t>
  </si>
  <si>
    <t>box containing bottle with 240ml of syrup</t>
  </si>
  <si>
    <t>RMA-2188/21/12/2020</t>
  </si>
  <si>
    <t>URSOBIL</t>
  </si>
  <si>
    <t xml:space="preserve"> Ursodeoxycholic acid</t>
  </si>
  <si>
    <t>A05AA02</t>
  </si>
  <si>
    <t>250 mg</t>
  </si>
  <si>
    <t>Capsule, hard</t>
  </si>
  <si>
    <t>Cardboard box, PVC transparent blister sealed with aluminum, 2x10, hard capsules</t>
  </si>
  <si>
    <t>MA-0180/14/09/2021</t>
  </si>
  <si>
    <t>05-2548.11.04.2024</t>
  </si>
  <si>
    <t>Deferasirox Abdi</t>
  </si>
  <si>
    <t xml:space="preserve"> Deferasirox</t>
  </si>
  <si>
    <t>V03AC03</t>
  </si>
  <si>
    <t>180 mg</t>
  </si>
  <si>
    <t>box x 30</t>
  </si>
  <si>
    <t>Abdi Farma GmbH,Germany</t>
  </si>
  <si>
    <t xml:space="preserve"> Interpharma Services Ltd., Bulgaria; Flavine Pharma, France</t>
  </si>
  <si>
    <t>MA-0428/27/12/2023</t>
  </si>
  <si>
    <t xml:space="preserve">ska </t>
  </si>
  <si>
    <t>360 mg</t>
  </si>
  <si>
    <t>MA-0429/27/12/2023</t>
  </si>
  <si>
    <t>ATTEX</t>
  </si>
  <si>
    <t xml:space="preserve"> Atomoxetin Hydrochloride</t>
  </si>
  <si>
    <t>N06BA09</t>
  </si>
  <si>
    <t>Capsule</t>
  </si>
  <si>
    <t>Carton box, PVC/PVDC- Aluminium Folio blister packs,2x14 capsules</t>
  </si>
  <si>
    <t>ABDI IBRAHIM ILAC SAN.VE TIC-TURKEY</t>
  </si>
  <si>
    <t xml:space="preserve"> Abdi Ibrahim Ilaç San. ve Tic. A.S., Turkey </t>
  </si>
  <si>
    <t>MA-0362/12/12/2022</t>
  </si>
  <si>
    <t>18 mg</t>
  </si>
  <si>
    <t>Carton box, PVC/PVDC- Aluminium Folio blister packs,2x14 capsules,</t>
  </si>
  <si>
    <t>MA-0363/12/12/2022</t>
  </si>
  <si>
    <t>40 mg</t>
  </si>
  <si>
    <t>MA-0364/12/12/2022</t>
  </si>
  <si>
    <t>80 mg</t>
  </si>
  <si>
    <t>MA-0365/12/12/2022</t>
  </si>
  <si>
    <t>TANFLEX</t>
  </si>
  <si>
    <t xml:space="preserve"> Benzydamine HCl</t>
  </si>
  <si>
    <t>A01AD02</t>
  </si>
  <si>
    <t xml:space="preserve">0.15 %  </t>
  </si>
  <si>
    <t>Gargle</t>
  </si>
  <si>
    <t>Carton box, colored-glass bottle with PE-plastic screw cap, 1X120 ml, Oral liquid</t>
  </si>
  <si>
    <t xml:space="preserve"> Abdi Ibrahim Ilaç San. ve Tic. A.S, Turkey </t>
  </si>
  <si>
    <t>MA-0241/15/09/2022</t>
  </si>
  <si>
    <t>TANFLEX FORT</t>
  </si>
  <si>
    <t xml:space="preserve"> benzydamine HCl</t>
  </si>
  <si>
    <t>0.30 %</t>
  </si>
  <si>
    <t>Oromucosal spray</t>
  </si>
  <si>
    <t>Carton box, colored glass bottle (Type III) with plastic spray adapter, 1X30ml,Oral liquid</t>
  </si>
  <si>
    <t>MA-0186/12/08/2022</t>
  </si>
  <si>
    <t xml:space="preserve"> Benzydamine HCL, Benzydamine HCL</t>
  </si>
  <si>
    <t>0.045 g/30 ml</t>
  </si>
  <si>
    <t>30 ml bottle, 30 ml bottle</t>
  </si>
  <si>
    <t xml:space="preserve"> Abdi Ibrahim Ilaq San ve Tic A.S, Turkey </t>
  </si>
  <si>
    <t>RMA-0356/12/10/2023</t>
  </si>
  <si>
    <t>VASOSERC</t>
  </si>
  <si>
    <t xml:space="preserve"> Betahistine Dihydrochloride</t>
  </si>
  <si>
    <t>N07CA01</t>
  </si>
  <si>
    <t>8 mg</t>
  </si>
  <si>
    <t>In blister packaging of 30 film tablets</t>
  </si>
  <si>
    <t xml:space="preserve"> Abdi Ibrahim Ilac San.ve Tic. A.S., Turkey </t>
  </si>
  <si>
    <t>RMA-0355/12/10/2023</t>
  </si>
  <si>
    <t>VASOSERC BID</t>
  </si>
  <si>
    <t>24 mg</t>
  </si>
  <si>
    <t>RMA-0353/12/10/2023</t>
  </si>
  <si>
    <t>VASOSERC FORT</t>
  </si>
  <si>
    <t>16 mg</t>
  </si>
  <si>
    <t>In blister packaging of 30 film tablets.</t>
  </si>
  <si>
    <t>RMA-0354/12/10/2023</t>
  </si>
  <si>
    <t>FUARTE</t>
  </si>
  <si>
    <t>500 mg</t>
  </si>
  <si>
    <t>Dispersible tablet</t>
  </si>
  <si>
    <t>PVC/PE/PVDC-aluminium folio blister x 2/Carton box/ Box x 28 dispersible tablets</t>
  </si>
  <si>
    <t>MA-0161/12/07/2022</t>
  </si>
  <si>
    <t>PVC/PE/PVDC-aluminium folio blister/ Carton box/ Box x 28 Tablets</t>
  </si>
  <si>
    <t>MA-0162/12/07/2022</t>
  </si>
  <si>
    <t>neni 9 paragrafi 5</t>
  </si>
  <si>
    <t>shporta 1</t>
  </si>
  <si>
    <t>neni 9 par.5</t>
  </si>
  <si>
    <t>CITOLES</t>
  </si>
  <si>
    <t xml:space="preserve"> Escitalopram</t>
  </si>
  <si>
    <t>N06AB10</t>
  </si>
  <si>
    <t xml:space="preserve">10 mg </t>
  </si>
  <si>
    <t>Al/PVC-PE-PVDC blister/carton box/Box x 28 film tab</t>
  </si>
  <si>
    <t>MA-0262/03/10/2022</t>
  </si>
  <si>
    <t xml:space="preserve">20 mg </t>
  </si>
  <si>
    <t>Al/PVC-PE-PVDC blister/carton box/box x 28 film tablets</t>
  </si>
  <si>
    <t>MA-0261/03/10/2022</t>
  </si>
  <si>
    <t>BARCA SR</t>
  </si>
  <si>
    <t xml:space="preserve"> Etodolac</t>
  </si>
  <si>
    <t>M01AB08</t>
  </si>
  <si>
    <t>600 mg</t>
  </si>
  <si>
    <t>Prolonged-release tablet</t>
  </si>
  <si>
    <t>Al-PVC/PVDC blister packages / carton box / Box x 10 prolonged-release tablets</t>
  </si>
  <si>
    <t>MA-05833/23/02/2024</t>
  </si>
  <si>
    <t>FIXHALER</t>
  </si>
  <si>
    <t xml:space="preserve"> Fluticasone propionate, Formoterol Fumarate Dihydrate</t>
  </si>
  <si>
    <t>R03AK11</t>
  </si>
  <si>
    <t xml:space="preserve">12 mcg+250 mcg </t>
  </si>
  <si>
    <t>Aluminum-Aluminum blister,  Cardboard box, Box x 60 capsules and Monodose inhalation device.</t>
  </si>
  <si>
    <t>MA-0157/12/07/2022</t>
  </si>
  <si>
    <t xml:space="preserve">12 mcg+500 mcg </t>
  </si>
  <si>
    <t>MA-0158/12/07/2022</t>
  </si>
  <si>
    <t>BREQUAL</t>
  </si>
  <si>
    <t xml:space="preserve"> Fluticasone Propionate, Salmeterol</t>
  </si>
  <si>
    <t>R03AK06</t>
  </si>
  <si>
    <t xml:space="preserve">50 mcg+100 mcg </t>
  </si>
  <si>
    <t>Inhalation powder, hard capsule</t>
  </si>
  <si>
    <t>Aluminium-Aluminium blisters/Carton box/ 60 capsules and a Qhaler inhalation</t>
  </si>
  <si>
    <t>MA-0181/12/08/2022</t>
  </si>
  <si>
    <t xml:space="preserve">50 mcg+250 mcg </t>
  </si>
  <si>
    <t>Aluminium-Aluminium blisters /Carton box /  60 capsules and a Qhaler inhalation</t>
  </si>
  <si>
    <t>MA-0182/12/08/2022</t>
  </si>
  <si>
    <t xml:space="preserve">50 mcg+500 mcg </t>
  </si>
  <si>
    <t>Aluminium-Aluminium blisters/ Carton box/ Box x 60 capsules and a Qhaler inhalation</t>
  </si>
  <si>
    <t>MA-0183/12/08/2022</t>
  </si>
  <si>
    <t xml:space="preserve"> Formoterol Fumarate Dihydrate, Fluticasone propionate</t>
  </si>
  <si>
    <t xml:space="preserve">12 mcg+100 mcg </t>
  </si>
  <si>
    <t>Aluminum-Aluminum blister/Cardboard box/Box x 60 capsules and Monodose inhalation device.</t>
  </si>
  <si>
    <t>MA-0156/12/07/2022</t>
  </si>
  <si>
    <t>EPIXX</t>
  </si>
  <si>
    <t xml:space="preserve"> Levetiracetam</t>
  </si>
  <si>
    <t>N03AX14</t>
  </si>
  <si>
    <t xml:space="preserve">100 mg/1 ml </t>
  </si>
  <si>
    <t>Oral solution</t>
  </si>
  <si>
    <t>Carton box, amber glass bottle, 1X300 ml,Oral solution</t>
  </si>
  <si>
    <t>MA-0184/12/08/2022</t>
  </si>
  <si>
    <t xml:space="preserve">500 mg </t>
  </si>
  <si>
    <t>Carton box, PVC/Al blister, 50 tablets</t>
  </si>
  <si>
    <t>MA-0185/12/08/2022</t>
  </si>
  <si>
    <t>EPIXX XR</t>
  </si>
  <si>
    <t>Modified-release film-coated tablet</t>
  </si>
  <si>
    <t>Carton box, PVC/Al blister, 50 XR tablets</t>
  </si>
  <si>
    <t>MA-0313/21/10/2022</t>
  </si>
  <si>
    <t>FIXDUAL</t>
  </si>
  <si>
    <t xml:space="preserve"> Levocetirizine dihydrochloride, Montelukast</t>
  </si>
  <si>
    <t>R06AK</t>
  </si>
  <si>
    <t xml:space="preserve">5 mg+10 mg </t>
  </si>
  <si>
    <t>carton box x 3 Alu/Alu blister x 10 tablets (30 tablets)</t>
  </si>
  <si>
    <t>MA-0240/15/09/2022</t>
  </si>
  <si>
    <t>DEMAX</t>
  </si>
  <si>
    <t xml:space="preserve"> Memantine hydrochloride</t>
  </si>
  <si>
    <t>N06DX01</t>
  </si>
  <si>
    <t>PVC/PE/PVDC-Al blister/Carton box/Box x 100 film tablets</t>
  </si>
  <si>
    <t>MA-0260/03/10/2022</t>
  </si>
  <si>
    <t>PVC/PE/PVDC-Al blister/Carton box/Box x 30 film tablets</t>
  </si>
  <si>
    <t>MA-0259/03/10/2022</t>
  </si>
  <si>
    <t>RISONEL</t>
  </si>
  <si>
    <t xml:space="preserve"> Mometasone furoate (monohydrate)</t>
  </si>
  <si>
    <t>R01AD09</t>
  </si>
  <si>
    <t>0.05 %</t>
  </si>
  <si>
    <t>Nasal spray, suspension</t>
  </si>
  <si>
    <t>Carton box, HDPE Bottle, 1X18.0 g,Oral liquid</t>
  </si>
  <si>
    <t>MA-0215/02/09/2022</t>
  </si>
  <si>
    <t>ONCEAIR</t>
  </si>
  <si>
    <t xml:space="preserve"> Montelukast (as  10.4 mg mg montelukast sodium)</t>
  </si>
  <si>
    <t>R03DC03</t>
  </si>
  <si>
    <t>carton box x 2 Al/Al blister x 14 tablets (28 tablets)</t>
  </si>
  <si>
    <t xml:space="preserve"> Abdi Ibrahim Ilac San. ve Tic. A.S., Turkey </t>
  </si>
  <si>
    <t>MA-0180/12/08/2022</t>
  </si>
  <si>
    <t xml:space="preserve"> Montelukast (as 4.16 mg montelukast sodium)</t>
  </si>
  <si>
    <t>4 mg</t>
  </si>
  <si>
    <t>Granules</t>
  </si>
  <si>
    <t>carton box containing 28 polyester /aluminum / polyethylene sachets</t>
  </si>
  <si>
    <t>MA-0179/19/07/2022</t>
  </si>
  <si>
    <t>Chewable tablet</t>
  </si>
  <si>
    <t>MA-0159/12/07/2022</t>
  </si>
  <si>
    <t xml:space="preserve"> Montelukast (as 5.20  mg montelukast sodium)</t>
  </si>
  <si>
    <t>5 mg</t>
  </si>
  <si>
    <t>MA-0160/12/07/2022</t>
  </si>
  <si>
    <t>APRANAX PLUS</t>
  </si>
  <si>
    <t xml:space="preserve"> Naproxen sodium, Codeine phosphate</t>
  </si>
  <si>
    <t>N02AJ09</t>
  </si>
  <si>
    <t xml:space="preserve">550 mg+30 mg </t>
  </si>
  <si>
    <t>Carton box, Al-PVC/PE/PVDC blister, 2X10tbl,Film coated tablet</t>
  </si>
  <si>
    <t>MA-0312/21/10/2022</t>
  </si>
  <si>
    <t xml:space="preserve"> Naproxen, Lidocaine</t>
  </si>
  <si>
    <t>M02AA12</t>
  </si>
  <si>
    <t>10 %+5 %</t>
  </si>
  <si>
    <t>Gel</t>
  </si>
  <si>
    <t>Carton box, Aluminum tubes, 50 g,Gel</t>
  </si>
  <si>
    <t>MA-0384/22/12/2022</t>
  </si>
  <si>
    <t>ORNISID</t>
  </si>
  <si>
    <t xml:space="preserve"> Ornidazole</t>
  </si>
  <si>
    <t>G01AF06</t>
  </si>
  <si>
    <t>Vaginal tablet</t>
  </si>
  <si>
    <t>Carton box, PVC/AL- Aluminium FoIL blister,5 Vaginal tablet,</t>
  </si>
  <si>
    <t>MA-0292/13/10/2022</t>
  </si>
  <si>
    <t>P01AB03</t>
  </si>
  <si>
    <t xml:space="preserve">250 mg </t>
  </si>
  <si>
    <t>Carton box, PVC/AL- Aluminium FoIL blister packs,2x10 Film Coated Tablets</t>
  </si>
  <si>
    <t>MA-0291/13/10/2022</t>
  </si>
  <si>
    <t>ORNISID FORT</t>
  </si>
  <si>
    <t>Carton box, PVC/AL- Aluminium FoIL blister packs,1x10 Film coated tablet</t>
  </si>
  <si>
    <t xml:space="preserve"> AbdI Ibrahim Ilac San. ve Tic. A.S., Turkey </t>
  </si>
  <si>
    <t>MA-0265/07/10/2022</t>
  </si>
  <si>
    <t>RIVOKSAR</t>
  </si>
  <si>
    <t xml:space="preserve"> Rivaroxaban</t>
  </si>
  <si>
    <t>B01AF01</t>
  </si>
  <si>
    <t>Carton box, Al-PVC/PE/PVDC blister, 1X10tbl,Film coated tablet</t>
  </si>
  <si>
    <t>MA-0146/07/07/2022</t>
  </si>
  <si>
    <t>neni 10</t>
  </si>
  <si>
    <t>origjinatori</t>
  </si>
  <si>
    <t>15 mg</t>
  </si>
  <si>
    <t>Carton box, Al-PVC/PE/PVDC blister, 2X14tbl,Film coated tablet</t>
  </si>
  <si>
    <t>MA-0135/17/06/2022</t>
  </si>
  <si>
    <t>MA-0136/17/06/2022</t>
  </si>
  <si>
    <t>Tenoviral</t>
  </si>
  <si>
    <t xml:space="preserve"> tenofovir disoproxil fumarate</t>
  </si>
  <si>
    <t>J05AF07</t>
  </si>
  <si>
    <t>245 mg</t>
  </si>
  <si>
    <t>Box containing 30 film coated tablets</t>
  </si>
  <si>
    <t xml:space="preserve"> ABDI IBRAHIM ILAC San.ve Tic.A.S, Turkey </t>
  </si>
  <si>
    <t>RMA-2681/30/12/2021</t>
  </si>
  <si>
    <t>Tilanta</t>
  </si>
  <si>
    <t xml:space="preserve"> Ticagrelor</t>
  </si>
  <si>
    <t>B01AC24</t>
  </si>
  <si>
    <t xml:space="preserve">60 mg </t>
  </si>
  <si>
    <t>PVC/PE/PVDC - ALU Blister/Carton box/ Box x 56 tablets</t>
  </si>
  <si>
    <t>MA-0239/15/09/2022</t>
  </si>
  <si>
    <t xml:space="preserve">90 mg </t>
  </si>
  <si>
    <t>PVC/PE/PVDC - ALU Blister/ Carton box/ Box x 56 tablets</t>
  </si>
  <si>
    <t>MA-0216/02/09/2022</t>
  </si>
  <si>
    <t>TYOFLEX</t>
  </si>
  <si>
    <t xml:space="preserve"> Tiocolchicoside</t>
  </si>
  <si>
    <t>M03BX05</t>
  </si>
  <si>
    <t>20 capsules</t>
  </si>
  <si>
    <t xml:space="preserve"> Abdi Ibrahim Ilac San.ve Tic-Turkey, Turkey </t>
  </si>
  <si>
    <t>RMA-1535/11/04/2019</t>
  </si>
  <si>
    <t>05-2647.11.04.2024</t>
  </si>
  <si>
    <t>AMLODIPINA HELCOR 10mg tablets</t>
  </si>
  <si>
    <t xml:space="preserve"> amlodipine as amlodipine besiliate</t>
  </si>
  <si>
    <t>C08CA01</t>
  </si>
  <si>
    <t>AC Helcor Pharma S.R.L -</t>
  </si>
  <si>
    <t xml:space="preserve"> AC HELCOR S.R.L., Romania</t>
  </si>
  <si>
    <t>RMA-3293/28/02/2023</t>
  </si>
  <si>
    <t>05-2646.11.04.2024</t>
  </si>
  <si>
    <t>Lisiren</t>
  </si>
  <si>
    <t xml:space="preserve"> Lisinopril (as lisinopril dihydrate)</t>
  </si>
  <si>
    <t>C09AA03</t>
  </si>
  <si>
    <t>20  tablets</t>
  </si>
  <si>
    <t xml:space="preserve"> AC HELCOR S.R.L, Romania</t>
  </si>
  <si>
    <t>RMA-3557/01/12/2023</t>
  </si>
  <si>
    <t xml:space="preserve">neni 9 paragrafi 7 </t>
  </si>
  <si>
    <t>nje ne BE</t>
  </si>
  <si>
    <t>05-2590.11.04.2024</t>
  </si>
  <si>
    <t>Trinitrina</t>
  </si>
  <si>
    <t xml:space="preserve"> Nitroglycerin, Magnesium stearate</t>
  </si>
  <si>
    <t>C01DA02</t>
  </si>
  <si>
    <t>0.3 mg</t>
  </si>
  <si>
    <t>Coated tablet</t>
  </si>
  <si>
    <t>35 coated tablets</t>
  </si>
  <si>
    <t>Acarpia Farmaceutici S.r.l.</t>
  </si>
  <si>
    <t xml:space="preserve"> Galenica S.A., Greece; Kleva S.A., Greece; CIT SRL, Italy</t>
  </si>
  <si>
    <t>RMA-3283/21/02/2023</t>
  </si>
  <si>
    <t>FLEBOSIDE</t>
  </si>
  <si>
    <t xml:space="preserve"> troxerutin, carbazochrome</t>
  </si>
  <si>
    <t>C05CA54</t>
  </si>
  <si>
    <t>(150 mg+1.5 mg)/3ml</t>
  </si>
  <si>
    <t>Solution for injection</t>
  </si>
  <si>
    <t>10 ampoules</t>
  </si>
  <si>
    <t xml:space="preserve"> kleva s.a, Greece; galenica s.a, Greece</t>
  </si>
  <si>
    <t>RMA-3269/21/02/2023</t>
  </si>
  <si>
    <t>Fleboside</t>
  </si>
  <si>
    <t xml:space="preserve"> Troxerutin, Carbazochrome</t>
  </si>
  <si>
    <t>300 mg+3mg</t>
  </si>
  <si>
    <t>30 tablets</t>
  </si>
  <si>
    <t xml:space="preserve"> Kleva S.A., Greece; Galenica S.A., Greece</t>
  </si>
  <si>
    <t>RMA-3284/21/02/2023</t>
  </si>
  <si>
    <t>Colchicina Lirca</t>
  </si>
  <si>
    <t xml:space="preserve"> Colchicine</t>
  </si>
  <si>
    <t>M04AC01</t>
  </si>
  <si>
    <t>1mg</t>
  </si>
  <si>
    <t>60 divisible tablets are packaged in three blisters (each containing 20 tablets</t>
  </si>
  <si>
    <t>Acarpia Servicos Farmaceuticos LDA-Portigal</t>
  </si>
  <si>
    <t>Haupt Pharma Münster GmbH-Germany</t>
  </si>
  <si>
    <t>MA-5563/20/06/2018</t>
  </si>
  <si>
    <t>05-2764.12.04.2024</t>
  </si>
  <si>
    <t>MINITRAN</t>
  </si>
  <si>
    <t xml:space="preserve"> Amitriptyline Hydrochloride, Perphenazine</t>
  </si>
  <si>
    <t>N06CA01</t>
  </si>
  <si>
    <t>25 mg+4 mg</t>
  </si>
  <si>
    <t>Box of 50 tablets (Blisters 5 x 10 tablets per blister)</t>
  </si>
  <si>
    <t>ADELCO-CHROMATOURGIA ATHINON E.COLOCOTRONIS,Greece</t>
  </si>
  <si>
    <t xml:space="preserve"> ADELCO - CHROMATOURGIA ATHINON E. COLOCOTRONIS BROS S.A, Greece</t>
  </si>
  <si>
    <t>MA-0255/18/11/2021</t>
  </si>
  <si>
    <t>PAROTICIN</t>
  </si>
  <si>
    <t xml:space="preserve"> Fludrocortisone acetate, Polymixin B sulphate, Lidocaine hydrochloride</t>
  </si>
  <si>
    <t>S02CA07</t>
  </si>
  <si>
    <t>(1 mg+1.3 mg+50 mg)/1 ml</t>
  </si>
  <si>
    <t>Ear drops, solution</t>
  </si>
  <si>
    <t>BT x 1FL x 10ML</t>
  </si>
  <si>
    <t xml:space="preserve"> ADELCO-CHROMATOURGIA ATHINON E COLOCONTRONIS BROS S.A, Greece</t>
  </si>
  <si>
    <t>RMA-3247/13/02/2023</t>
  </si>
  <si>
    <t>ADELCORT</t>
  </si>
  <si>
    <t xml:space="preserve"> PREDNISOLONE</t>
  </si>
  <si>
    <t>H02AB06</t>
  </si>
  <si>
    <t>Box of 30 tablets</t>
  </si>
  <si>
    <t xml:space="preserve"> ADELCO – CHROMATOURGIA ATHINON E. COLOCOTRONIS BROS S.A, Greece</t>
  </si>
  <si>
    <t>RMA-3275/21/02/2023</t>
  </si>
  <si>
    <t>DERMOL</t>
  </si>
  <si>
    <t xml:space="preserve"> PREDNISOLONE, NEOMYCIN SULFATE</t>
  </si>
  <si>
    <t>D07CA03</t>
  </si>
  <si>
    <t>0.5 %+0.5 %</t>
  </si>
  <si>
    <t>BT x 1 TUB x 20G</t>
  </si>
  <si>
    <t>RMA-3346/24/04/2023</t>
  </si>
  <si>
    <t xml:space="preserve">05-2760.12.04.2024      </t>
  </si>
  <si>
    <t>BACTIGRAM</t>
  </si>
  <si>
    <t xml:space="preserve"> Cefaclor monohydrate</t>
  </si>
  <si>
    <t>J01DC04</t>
  </si>
  <si>
    <t>Box x 8 hard capsules</t>
  </si>
  <si>
    <t>AESCULAPIUS  Farmaceutici S.r.l</t>
  </si>
  <si>
    <t xml:space="preserve"> Facta Farmaceutici S.P.A, Italy</t>
  </si>
  <si>
    <t>MA-5912/05/11/2019</t>
  </si>
  <si>
    <t>05-2760.12.04.2024</t>
  </si>
  <si>
    <t xml:space="preserve"> Cefaclor Monohydrate</t>
  </si>
  <si>
    <t>750 mg</t>
  </si>
  <si>
    <t>Modified-release tablet</t>
  </si>
  <si>
    <t>Box x 6 modified release tablet</t>
  </si>
  <si>
    <t>AESCULAPIUS  Farmacutici  S.R.L</t>
  </si>
  <si>
    <t>MA-5911/05/11/2019</t>
  </si>
  <si>
    <t>05-2807.12.04.2024</t>
  </si>
  <si>
    <t>Efridol 100mg</t>
  </si>
  <si>
    <t xml:space="preserve"> Nimesulide</t>
  </si>
  <si>
    <t>M01AX17</t>
  </si>
  <si>
    <t>Granules for oral suspension</t>
  </si>
  <si>
    <t>30 sachets, Heat-sealed sachet of paper/aluminium/polyethylene, Cardboard cartoons, 30 sachets</t>
  </si>
  <si>
    <t>AESCULAPIUS FARMACEUICI S.RL.,Italy</t>
  </si>
  <si>
    <t xml:space="preserve"> Fine Foods &amp; Pharmaceutical NTM SpA, Italy; Fine foods&amp;pharmaceutical NTM S.p.a, Italy</t>
  </si>
  <si>
    <t>RMA-03575/17/12/2023</t>
  </si>
  <si>
    <t xml:space="preserve">05-2760.12.04.2024     </t>
  </si>
  <si>
    <t xml:space="preserve">250 mg/ 5 ml </t>
  </si>
  <si>
    <t>Flacon x 100 ml</t>
  </si>
  <si>
    <t>AESCULAPIUS Farmaceutici S.r.l</t>
  </si>
  <si>
    <t>MA-5913/05/11/2019</t>
  </si>
  <si>
    <t>05-2586.11.04.2024</t>
  </si>
  <si>
    <t>Dafurag</t>
  </si>
  <si>
    <t xml:space="preserve"> Furazidinum (Furaginum)</t>
  </si>
  <si>
    <t>J01XE03</t>
  </si>
  <si>
    <t>Oral suspension</t>
  </si>
  <si>
    <t>Bottle type III brown glass closed with a white aluminium screw cap, in a carton together with an oral syringe with 0.1 ml graduations and package leaflet. 1 pack 140 ml.</t>
  </si>
  <si>
    <t>Aflofarm Farmacja Polska Sp. z.o.o.Poland</t>
  </si>
  <si>
    <t xml:space="preserve"> Aflofarm Farmacja Polska Sp. z o.o., Poland</t>
  </si>
  <si>
    <t>MA-0282/13/10/2022</t>
  </si>
  <si>
    <t>kidofen duo</t>
  </si>
  <si>
    <t xml:space="preserve"> Ibuprofen, Paracentamol</t>
  </si>
  <si>
    <t>M01AE51</t>
  </si>
  <si>
    <t>(100 mg+125 mg)/5 ml</t>
  </si>
  <si>
    <t>100ml</t>
  </si>
  <si>
    <t xml:space="preserve"> Aflofarm Farmacja Polska Sp.z.o.o, Poland</t>
  </si>
  <si>
    <t>RMA-3067/25/10/2022</t>
  </si>
  <si>
    <t>Baladex</t>
  </si>
  <si>
    <t xml:space="preserve"> Theophylline, Guaifenesine</t>
  </si>
  <si>
    <t>R03DA54</t>
  </si>
  <si>
    <t>(50 mg+30 mg)/5 ml</t>
  </si>
  <si>
    <t>150ml</t>
  </si>
  <si>
    <t>RMA-3112/08/11/2022</t>
  </si>
  <si>
    <t>05-2603.11.04.2024</t>
  </si>
  <si>
    <t>ABIS</t>
  </si>
  <si>
    <t xml:space="preserve"> amlodipine</t>
  </si>
  <si>
    <t>14 tablets</t>
  </si>
  <si>
    <t>AGIPS FARMACEUTICI SRL,ITALY</t>
  </si>
  <si>
    <t xml:space="preserve"> WEST PHARMA-PROD.DE ESPECIALIDADES FARMAC., Portugal; ATLANTIC PHARMA PRODUCOES FARMACEUTICAS S.A, Portugal</t>
  </si>
  <si>
    <t>RMA-3268/16/02/2023</t>
  </si>
  <si>
    <t>28 TABLETS</t>
  </si>
  <si>
    <t xml:space="preserve"> WEST PHARMA-PROD.DE ESPECIALIDADES FARMAC., Portugal; atlantic pharma producoes farmaceuticas s.a, Portugal</t>
  </si>
  <si>
    <t>RMA-3267/16/02/2023</t>
  </si>
  <si>
    <t>AVEGGIO</t>
  </si>
  <si>
    <t xml:space="preserve"> AMOXYCILLIN TRIHYDRATE</t>
  </si>
  <si>
    <t>J01CR02</t>
  </si>
  <si>
    <t>875 mg+125 mg</t>
  </si>
  <si>
    <t>12 Film coated tablet</t>
  </si>
  <si>
    <t xml:space="preserve"> NEXT PHARMA – PENCEF PHARMA GMBH, Germany ; Laboratorio Reig Jofré, S.A, Spain</t>
  </si>
  <si>
    <t>RMA-3327/23/03/2023</t>
  </si>
  <si>
    <t>Flumos</t>
  </si>
  <si>
    <t xml:space="preserve"> Fluconazole</t>
  </si>
  <si>
    <t>J02AC01</t>
  </si>
  <si>
    <t>10 hard capsules 100mg</t>
  </si>
  <si>
    <t xml:space="preserve"> laboratorio faraceutico CT, Italy</t>
  </si>
  <si>
    <t>RMA-1676/26/08/2019</t>
  </si>
  <si>
    <t>FLUMOS</t>
  </si>
  <si>
    <t xml:space="preserve"> fluconazole</t>
  </si>
  <si>
    <t>150 mg</t>
  </si>
  <si>
    <t>2 hard capsules 150mg</t>
  </si>
  <si>
    <t xml:space="preserve"> Laboratorio farmaceutico CT, Italy</t>
  </si>
  <si>
    <t>RMA-1677/26/08/2019</t>
  </si>
  <si>
    <t>200 mg</t>
  </si>
  <si>
    <t>7 hard capsuless 200mg</t>
  </si>
  <si>
    <t xml:space="preserve"> Laboratorio Farmaceutico CT, Italy</t>
  </si>
  <si>
    <t>RMA-1678/26/08/2019</t>
  </si>
  <si>
    <t>PROTEC</t>
  </si>
  <si>
    <t xml:space="preserve"> Omeprazole</t>
  </si>
  <si>
    <t>A02BC01</t>
  </si>
  <si>
    <t>Gastro-resistant capsule, hard</t>
  </si>
  <si>
    <t>14 gastro -resistant hard capsules</t>
  </si>
  <si>
    <t xml:space="preserve"> TEDEC-MEIJI FARMA S.A., Spain; Special Product's Line SpA, Italy</t>
  </si>
  <si>
    <t>RMA-2549/08/10/2021</t>
  </si>
  <si>
    <t>PRELUD</t>
  </si>
  <si>
    <t xml:space="preserve"> sildenafil</t>
  </si>
  <si>
    <t>G04BE03</t>
  </si>
  <si>
    <t>50 mg</t>
  </si>
  <si>
    <t>cardboard box containing PVC/Aluminium blister of 4 film coated tablets</t>
  </si>
  <si>
    <t>AGIPS FARMACEUTICI SRL,Italy</t>
  </si>
  <si>
    <t xml:space="preserve"> SPECIAL PRODUCT'S LINE, Italy</t>
  </si>
  <si>
    <t>MA-0188/17/09/2021</t>
  </si>
  <si>
    <t>ZICLOR</t>
  </si>
  <si>
    <t xml:space="preserve"> Betamethason sodium phosphate, Chloramphenicol</t>
  </si>
  <si>
    <t>S01CA05</t>
  </si>
  <si>
    <t>1 mg/g / 2.5 mg/g</t>
  </si>
  <si>
    <t>Eye gel</t>
  </si>
  <si>
    <t>Pack of 1 bottle of  5 g</t>
  </si>
  <si>
    <t>Alfa Intes Industria Terapeutica Splendore S.r.l.Italy</t>
  </si>
  <si>
    <t xml:space="preserve"> ALFA INTES Industria Terapeutica Splendore S.r.l., Italy</t>
  </si>
  <si>
    <t>MA-08213/15/02/2024</t>
  </si>
  <si>
    <t>Pack of 20 single-dose containers of 0.25 g, divided into 2 strips of 10 single-dose containers each.</t>
  </si>
  <si>
    <t>MA-03265/15/02/2024</t>
  </si>
  <si>
    <t>QUIMOX</t>
  </si>
  <si>
    <t xml:space="preserve"> Moxifloxacin HCL</t>
  </si>
  <si>
    <t>S01AE07</t>
  </si>
  <si>
    <t>5 mg/ml</t>
  </si>
  <si>
    <t>Eye drops, solution</t>
  </si>
  <si>
    <t>Pack of 1 bottle of 5 ml</t>
  </si>
  <si>
    <t>MA-05790/15/02/2024</t>
  </si>
  <si>
    <t>Pack of 30 single-dose containers of 0.25 ml, divided into 3 strips of 10 single-dose containers each, each strip is packed in a polylaminated material bag (PET / ALU / PE).</t>
  </si>
  <si>
    <t>MA-05791/15/02/2024</t>
  </si>
  <si>
    <t>MECLON</t>
  </si>
  <si>
    <t xml:space="preserve"> Clotrimazole, Metronidazole</t>
  </si>
  <si>
    <t>G01AF20</t>
  </si>
  <si>
    <t>100 mg+500 mg</t>
  </si>
  <si>
    <t>Pessary</t>
  </si>
  <si>
    <t>Box containing 10 pessaries: 2 blisters with 5 pessaries</t>
  </si>
  <si>
    <t>Alfasigma S.p.A</t>
  </si>
  <si>
    <t xml:space="preserve"> DOPPEL FARMACEUTICI S.R.L, Italy</t>
  </si>
  <si>
    <t>RMA-2868/15/06/2022</t>
  </si>
  <si>
    <t>05-2471.05.04.2024</t>
  </si>
  <si>
    <t>CARDIOPIRIN</t>
  </si>
  <si>
    <t xml:space="preserve"> Acetylsalicylic acid</t>
  </si>
  <si>
    <t>B01AC06</t>
  </si>
  <si>
    <t>Gastro-resistant tablet</t>
  </si>
  <si>
    <t>ALKALOID AD - SKOPJE,North Macedonia</t>
  </si>
  <si>
    <t xml:space="preserve"> Lannacher Heilmittel Ges.m.b.H, Austria; ALKALOID AD - SKOPJE, North Macedonia</t>
  </si>
  <si>
    <t>RMA-1986/20/03/2020</t>
  </si>
  <si>
    <t>ACIKLOVIR ALKALOID ®</t>
  </si>
  <si>
    <t xml:space="preserve"> Aciclovir micronised</t>
  </si>
  <si>
    <t>S01AD03</t>
  </si>
  <si>
    <t>3 %</t>
  </si>
  <si>
    <t>Eye ointment</t>
  </si>
  <si>
    <t>5 g ointment</t>
  </si>
  <si>
    <t xml:space="preserve"> ALKALOID AD- Skopje, North Macedonia</t>
  </si>
  <si>
    <t>PMA-162/07/03/2017</t>
  </si>
  <si>
    <t>ACIKLOVIR ALKALOID®</t>
  </si>
  <si>
    <t>5 g cream</t>
  </si>
  <si>
    <t>PMA-163/07/03/2017</t>
  </si>
  <si>
    <t>ALBENDAZOL ALKALOID ®</t>
  </si>
  <si>
    <t xml:space="preserve"> ALBENDAZOLE</t>
  </si>
  <si>
    <t>P02CA03</t>
  </si>
  <si>
    <t>6 tablets</t>
  </si>
  <si>
    <t>PMA-164/07/03/2017</t>
  </si>
  <si>
    <t>MAPRAZAX</t>
  </si>
  <si>
    <t>0.25 mg</t>
  </si>
  <si>
    <t>30 tablets (blister 3 x 10)</t>
  </si>
  <si>
    <t xml:space="preserve"> Alkaloid AD Skopje, North Macedonia</t>
  </si>
  <si>
    <t>RMA-3489/22/08/2023</t>
  </si>
  <si>
    <t>0.5 mg</t>
  </si>
  <si>
    <t>30 tablets (blister 3x 10)/box</t>
  </si>
  <si>
    <t>RMA-3490/22/08/2023</t>
  </si>
  <si>
    <t>1 mg</t>
  </si>
  <si>
    <t>30 tablets ( blister 3 x 10)/box</t>
  </si>
  <si>
    <t>RMA-3491/22/08/2023</t>
  </si>
  <si>
    <t>AMLODIPIN ALKALOID ®</t>
  </si>
  <si>
    <t xml:space="preserve"> amlodipin</t>
  </si>
  <si>
    <t>Box containing 30 tablets</t>
  </si>
  <si>
    <t/>
  </si>
  <si>
    <t>PMA-040/17/11/2016</t>
  </si>
  <si>
    <t>PMA-039/17/11/2016</t>
  </si>
  <si>
    <t>LIRTONEN</t>
  </si>
  <si>
    <t xml:space="preserve"> Amlodipine in form of Amlodipine besilate (13.87 mg), Atorvastatin in form of Atorvastatin calcium trihydrate (10.85 mg)</t>
  </si>
  <si>
    <t>C10BX03</t>
  </si>
  <si>
    <t>10 mg+10 mg</t>
  </si>
  <si>
    <t xml:space="preserve"> ALKALOID AD Skopje, North Macedonia</t>
  </si>
  <si>
    <t>MA-0337/10/11/2022</t>
  </si>
  <si>
    <t xml:space="preserve"> Amlodipine in form of Amlodipine besilate (13.87 mg), Atorvastatin in form of Atorvastatin calcium trihydrate (10.8500)</t>
  </si>
  <si>
    <t>Box containing 90 film-coated tablets</t>
  </si>
  <si>
    <t>MA-0338/10/11/2022</t>
  </si>
  <si>
    <t xml:space="preserve"> Amlodipine in form of Amlodipine besilate, Atorvastatin in form of Atorvastatin calcium trihydrate</t>
  </si>
  <si>
    <t>5 mg+10 mg</t>
  </si>
  <si>
    <t>Box containing 30 film-coated tablets</t>
  </si>
  <si>
    <t>MA-0335/10/11/2022</t>
  </si>
  <si>
    <t>Box containing  90 film coated tablets</t>
  </si>
  <si>
    <t>MA-0336/10/11/2022</t>
  </si>
  <si>
    <t>FLIRKANO</t>
  </si>
  <si>
    <t xml:space="preserve"> Amlodipine, Valsartan, Hydrochlorothiazide</t>
  </si>
  <si>
    <t>C09DX01</t>
  </si>
  <si>
    <t>10 mg+160 mg+12.5 mg</t>
  </si>
  <si>
    <t>Box containing 28 tablets</t>
  </si>
  <si>
    <t>MA-0330/16/10/2023</t>
  </si>
  <si>
    <t>10 mg+160 mg+25 mg</t>
  </si>
  <si>
    <t>MA-0331/16/10/2023</t>
  </si>
  <si>
    <t>10 mg+320 mg+25 mg</t>
  </si>
  <si>
    <t>MA-0332/16/10/2023</t>
  </si>
  <si>
    <t>5 mg+160 mg+12.5 mg</t>
  </si>
  <si>
    <t>MA-0328/16/10/2023</t>
  </si>
  <si>
    <t>5 mg+160 mg+25 mg</t>
  </si>
  <si>
    <t>MA-0329/16/10/2023</t>
  </si>
  <si>
    <t>ALMACIN ®</t>
  </si>
  <si>
    <t xml:space="preserve"> Amoxicillin trihydrate</t>
  </si>
  <si>
    <t>250 mg/5 ml</t>
  </si>
  <si>
    <t>Powder for oral suspension</t>
  </si>
  <si>
    <t>33.75 g powder for preparing 100 ml oral suspension</t>
  </si>
  <si>
    <t xml:space="preserve"> ALKALOID AD-Skopje, North Macedonia</t>
  </si>
  <si>
    <t>PMA-180/20/03/2017</t>
  </si>
  <si>
    <t>16 capsules per pack</t>
  </si>
  <si>
    <t>PMA-105/02/02/2017</t>
  </si>
  <si>
    <t>CO-ALMACIN</t>
  </si>
  <si>
    <t xml:space="preserve"> amoxicillin trihydrate (1), (equivalent to 5600 mg Amoxicillin) Excess dose 5%, Pottasium Clavulanate/Syloid Al-1 (1:1) mixture, (equivalent to 798 mg Clavulanic Acid) excess dose 5%</t>
  </si>
  <si>
    <t>(400 mg+57 mg)/5 ml</t>
  </si>
  <si>
    <t>1 dark glass bottle with 17.5 g powder for preparing 70 ml oral suspension, masurabe graduated spoon/box</t>
  </si>
  <si>
    <t xml:space="preserve"> Alkaloid AD-Skopje, North Macedonia</t>
  </si>
  <si>
    <t>RMA-1587/11/06/2019</t>
  </si>
  <si>
    <t xml:space="preserve"> Amoxicillin trihydrate (1), (Equivalent to 5600mg Amoxicillin) Excess dose 5%, Potassium Clavulante / Syloid Al-1 (1:1) mixture, (Equivalent to 798mg Clavulanic acid) Excess dose 5%</t>
  </si>
  <si>
    <t>10 tablets</t>
  </si>
  <si>
    <t xml:space="preserve"> ALKALOID AD - SKOPJE, North Macedonia</t>
  </si>
  <si>
    <t>RMA-1582/10/06/2019</t>
  </si>
  <si>
    <t>CO -ALMACIN</t>
  </si>
  <si>
    <t xml:space="preserve"> Amoxicillin, Clavulanic Acid</t>
  </si>
  <si>
    <t>875 mg +125 mg</t>
  </si>
  <si>
    <t>14 film coated tablets</t>
  </si>
  <si>
    <t>RMA-1961/05/03/2020</t>
  </si>
  <si>
    <t>AMPICILIN ALKALOID®</t>
  </si>
  <si>
    <t xml:space="preserve"> ampicillin</t>
  </si>
  <si>
    <t>J01CA01</t>
  </si>
  <si>
    <t>16 capsules</t>
  </si>
  <si>
    <t xml:space="preserve"> Alkaloid AD- Skopje, North Macedonia</t>
  </si>
  <si>
    <t>PMA-166/07/03/2017</t>
  </si>
  <si>
    <t xml:space="preserve"> Ampicillin</t>
  </si>
  <si>
    <t>J01CR04</t>
  </si>
  <si>
    <t>Bottle containing 36.25g powder for preparing of 100ml oral suspension</t>
  </si>
  <si>
    <t>PMA-165/07/03/2017</t>
  </si>
  <si>
    <t>TORVEX</t>
  </si>
  <si>
    <t xml:space="preserve"> Atorvastatin</t>
  </si>
  <si>
    <t>C10AA05</t>
  </si>
  <si>
    <t>RMA-1983/20/03/2020</t>
  </si>
  <si>
    <t xml:space="preserve"> atorvastatin-as form of atorvastatin calcium	82.88	mg</t>
  </si>
  <si>
    <t>RMA-1984/20/03/2020</t>
  </si>
  <si>
    <t xml:space="preserve"> Atrovastatin-As form of Atrovastatin Calcium 10.36	mg</t>
  </si>
  <si>
    <t>RMA-1981/20/03/2020</t>
  </si>
  <si>
    <t xml:space="preserve"> Atrovastatin-As form of Atrovastatin Calcium	20.72	mg</t>
  </si>
  <si>
    <t>RMA-1982/20/03/2020</t>
  </si>
  <si>
    <t>MENDILEX ®</t>
  </si>
  <si>
    <t xml:space="preserve"> biperiden</t>
  </si>
  <si>
    <t>N04AA02</t>
  </si>
  <si>
    <t>2 mg</t>
  </si>
  <si>
    <t>Box containing 50 tablet</t>
  </si>
  <si>
    <t>PMA-057/17/11/2016</t>
  </si>
  <si>
    <t>BIPRESSO</t>
  </si>
  <si>
    <t xml:space="preserve"> Bisoprolol</t>
  </si>
  <si>
    <t>C07AB07</t>
  </si>
  <si>
    <t>RMA-1704/17/09/2019</t>
  </si>
  <si>
    <t xml:space="preserve"> Bisoprolol fumarate</t>
  </si>
  <si>
    <t>5mg</t>
  </si>
  <si>
    <t xml:space="preserve"> ALKALOID AD-SKOPJE, North Macedonia</t>
  </si>
  <si>
    <t>RMA-1703/17/09/2019</t>
  </si>
  <si>
    <t xml:space="preserve"> Bisoprolol, fumarate</t>
  </si>
  <si>
    <t>2.5 mg</t>
  </si>
  <si>
    <t>RMA-1702/17/09/2019</t>
  </si>
  <si>
    <t>LEXILIUM ®</t>
  </si>
  <si>
    <t xml:space="preserve"> Bromazepam</t>
  </si>
  <si>
    <t>N05BA08</t>
  </si>
  <si>
    <t>1.5 mg</t>
  </si>
  <si>
    <t>30 tablets (3 blisters x 10)</t>
  </si>
  <si>
    <t>PMA-151/06/03/2017</t>
  </si>
  <si>
    <t>3 mg</t>
  </si>
  <si>
    <t>PMA-152/06/03/2017</t>
  </si>
  <si>
    <t>6 mg</t>
  </si>
  <si>
    <t>PMA-153/06/03/2017</t>
  </si>
  <si>
    <t>Buprenorfin Alkaloid</t>
  </si>
  <si>
    <t xml:space="preserve"> Buprenorphine</t>
  </si>
  <si>
    <t>N07BC01</t>
  </si>
  <si>
    <t>sublingual tabet</t>
  </si>
  <si>
    <t>Box containig 7 tablets</t>
  </si>
  <si>
    <t>RAM-2034/07/05/2020</t>
  </si>
  <si>
    <t>N07BC02</t>
  </si>
  <si>
    <t>Box containig 28 tablets</t>
  </si>
  <si>
    <t>N07BC03</t>
  </si>
  <si>
    <t>RAM-2033/07/05/2020</t>
  </si>
  <si>
    <t>N07BC04</t>
  </si>
  <si>
    <t>BlokMax® Rapid</t>
  </si>
  <si>
    <t xml:space="preserve"> buprofen, Ibuprofen Lysine</t>
  </si>
  <si>
    <t>M01AE01</t>
  </si>
  <si>
    <t>10 tablets (blister 1x10)/box</t>
  </si>
  <si>
    <t>RMA-3365/10/05/2023</t>
  </si>
  <si>
    <t>20 tablets (blister 2x10)/box</t>
  </si>
  <si>
    <t>GastroGuard</t>
  </si>
  <si>
    <t xml:space="preserve"> Calcium carbonate, Magnesium carbonate</t>
  </si>
  <si>
    <t>A02AD01</t>
  </si>
  <si>
    <t>680 mg+80 mg</t>
  </si>
  <si>
    <t>24 tablets</t>
  </si>
  <si>
    <t>RMA-2112/13/08/2020</t>
  </si>
  <si>
    <t>BRONLES ®</t>
  </si>
  <si>
    <t xml:space="preserve"> Carbocisteine</t>
  </si>
  <si>
    <t>R05CB03</t>
  </si>
  <si>
    <t>125 mg/5 ml</t>
  </si>
  <si>
    <t>1-one bottle with 150 ml syrup</t>
  </si>
  <si>
    <t>PMA-138/06/03/2017</t>
  </si>
  <si>
    <t>BRONLES®</t>
  </si>
  <si>
    <t>PMA-139/06/03/2017</t>
  </si>
  <si>
    <t>BRONLES</t>
  </si>
  <si>
    <t xml:space="preserve"> Carbocisteine Micronized</t>
  </si>
  <si>
    <t>375 mg</t>
  </si>
  <si>
    <t>30 capsules (blister 3x 10)/box</t>
  </si>
  <si>
    <t>RMA-3487/22/08/2023</t>
  </si>
  <si>
    <t>CEFACLOR ALKALOID ®</t>
  </si>
  <si>
    <t>PMA-143/06/03/2017</t>
  </si>
  <si>
    <t xml:space="preserve"> Cefaclor monohydrate eqv. to cefaclor 250mg</t>
  </si>
  <si>
    <t>40g granules for preparing 60ml oral suspension</t>
  </si>
  <si>
    <t>PMA-142/06/03/2017</t>
  </si>
  <si>
    <t>VALDOCEF</t>
  </si>
  <si>
    <t xml:space="preserve"> Cefadroxil</t>
  </si>
  <si>
    <t>J01DB05</t>
  </si>
  <si>
    <t>250 mg/ 5ml</t>
  </si>
  <si>
    <t>pack size 100 ml,containing 65 g granules for the reconstitution of 100 ml suspension</t>
  </si>
  <si>
    <t>RMA-03622/24/12/2023</t>
  </si>
  <si>
    <t xml:space="preserve"> Cefadroxil (as Cefadroxil monohydrate)</t>
  </si>
  <si>
    <t>RMA-03623/26/12/2023</t>
  </si>
  <si>
    <t>CEFALEXIN ALKALOID ®</t>
  </si>
  <si>
    <t xml:space="preserve"> Cefalexin monohydrate</t>
  </si>
  <si>
    <t>J01DB01</t>
  </si>
  <si>
    <t>Glass bottle with 65.4g powder for prepearing of 100ml oral suspension.</t>
  </si>
  <si>
    <t>PMA-181/20/03/2017</t>
  </si>
  <si>
    <t>PMA-144/06/03/2017</t>
  </si>
  <si>
    <t xml:space="preserve"> Cefcalor monohydrate  eq. to cefaclo125mg</t>
  </si>
  <si>
    <t>30g granules for 60ml oral suspension</t>
  </si>
  <si>
    <t>PMA-141/06/03/2017</t>
  </si>
  <si>
    <t>neni 8 par.6</t>
  </si>
  <si>
    <t>PANCEF ®</t>
  </si>
  <si>
    <t xml:space="preserve"> Cefixime trihydrate eqv. Cefixime 400mg</t>
  </si>
  <si>
    <t>J01DD08</t>
  </si>
  <si>
    <t>7 tablets</t>
  </si>
  <si>
    <t>RMA-3474/04/08/2023</t>
  </si>
  <si>
    <t>box containig 5 coated tablets</t>
  </si>
  <si>
    <t>PMA-156/06/03/2017</t>
  </si>
  <si>
    <t>J01DD09</t>
  </si>
  <si>
    <t>box containig 10 coated tablets</t>
  </si>
  <si>
    <t xml:space="preserve"> cefixime trihydrate, equivalent to cefixime</t>
  </si>
  <si>
    <t>100 mg/5 ml</t>
  </si>
  <si>
    <t>Powder for oral solution</t>
  </si>
  <si>
    <t>glass bottle with 53 g granules for preparing 100 ml oral suspension or wih 32 g granules for preparing 60 ml oral suspension, glass bottle with 53g granules for preparing 100ml oral suspension, glass bottle with 32g granules for preparing 60ml oral suspension</t>
  </si>
  <si>
    <t>PMA-155/06/03/2017</t>
  </si>
  <si>
    <t>TRIDOX</t>
  </si>
  <si>
    <t xml:space="preserve"> cefpodoxime proxetil</t>
  </si>
  <si>
    <t>J01DD13</t>
  </si>
  <si>
    <t>10 TBLS FOR PACK</t>
  </si>
  <si>
    <t xml:space="preserve"> ALKALOID SKOPJE, North Macedonia</t>
  </si>
  <si>
    <t>RMA-2426/27/07/2021</t>
  </si>
  <si>
    <t>box containing 20 tablets</t>
  </si>
  <si>
    <t xml:space="preserve"> Cefpodoxime proxetil(micronized), equivalent to cefpodoxime, Cefpodoxime proxetil (micronized), equivalent to cefpodoxime</t>
  </si>
  <si>
    <t>40 mg/5 ml</t>
  </si>
  <si>
    <t>Bottle containing 64.8g powder for 100 ml oral suspension</t>
  </si>
  <si>
    <t>RMA-2425/27/07/2021</t>
  </si>
  <si>
    <t xml:space="preserve"> Cefpodoxime proxetil, equivalent to cefpodoxime</t>
  </si>
  <si>
    <t>RMA-2427/27/07/2021</t>
  </si>
  <si>
    <t>FUREXTIL</t>
  </si>
  <si>
    <t xml:space="preserve"> Cefuroxime Axetil, Amorphous* Equivalent to Cefuroxime</t>
  </si>
  <si>
    <t>J01DC02</t>
  </si>
  <si>
    <t>Box containing 10 film coated tablets</t>
  </si>
  <si>
    <t>MA-0096/10/03/2023</t>
  </si>
  <si>
    <t>MA-0097/10/03/2023</t>
  </si>
  <si>
    <t>CHLORAMPHENICOL ALKALOID ®</t>
  </si>
  <si>
    <t xml:space="preserve"> chloramphenicol</t>
  </si>
  <si>
    <t>D06AX02</t>
  </si>
  <si>
    <t>Cutaneous emulsion</t>
  </si>
  <si>
    <t>5g ointment</t>
  </si>
  <si>
    <t xml:space="preserve"> ALKALOID AD-, North Macedonia</t>
  </si>
  <si>
    <t xml:space="preserve"> Chloramphenicol</t>
  </si>
  <si>
    <t>S01AA01</t>
  </si>
  <si>
    <t>1 %</t>
  </si>
  <si>
    <t>PMA-145/06/03/2017</t>
  </si>
  <si>
    <t>CILESO</t>
  </si>
  <si>
    <t xml:space="preserve"> cilostazol</t>
  </si>
  <si>
    <t>B01AC23</t>
  </si>
  <si>
    <t>RMA-2376/10/06/2021</t>
  </si>
  <si>
    <t>CITERAL ®</t>
  </si>
  <si>
    <t xml:space="preserve"> ciprofloxacin</t>
  </si>
  <si>
    <t>J01MA02</t>
  </si>
  <si>
    <t>100 mg/10 ml</t>
  </si>
  <si>
    <t>Concentrate for solution for infusion</t>
  </si>
  <si>
    <t>Box containing 5 ampoules</t>
  </si>
  <si>
    <t>PMA-046/17/11/2016</t>
  </si>
  <si>
    <t>PMA-044/17/11/2016</t>
  </si>
  <si>
    <t>Box containing 10 film coated tablet</t>
  </si>
  <si>
    <t>PMA-043/17/11/2016</t>
  </si>
  <si>
    <t>CITERAL®</t>
  </si>
  <si>
    <t>S03AA07</t>
  </si>
  <si>
    <t>3 mg/1 ml</t>
  </si>
  <si>
    <t>Ear/eye drops, solution</t>
  </si>
  <si>
    <t>Glass bottle containing 5ml solution</t>
  </si>
  <si>
    <t>PMA-045/17/11/2016</t>
  </si>
  <si>
    <t>SYNETRA</t>
  </si>
  <si>
    <t xml:space="preserve"> Clopidogrel</t>
  </si>
  <si>
    <t>B01AC04</t>
  </si>
  <si>
    <t>75 mg</t>
  </si>
  <si>
    <t>30 tablets per pack</t>
  </si>
  <si>
    <t>RMA-2185/08/12/2020</t>
  </si>
  <si>
    <t>VITAMIN B12 ALKALOID®</t>
  </si>
  <si>
    <t xml:space="preserve"> Cyanocobalamine</t>
  </si>
  <si>
    <t>B03BA01</t>
  </si>
  <si>
    <t>500 mcg/1 ml</t>
  </si>
  <si>
    <t>50 ampoules of 1 ml</t>
  </si>
  <si>
    <t>RMA-1553/15/05/2019</t>
  </si>
  <si>
    <t>DIAZEPAM ALKALOID ®</t>
  </si>
  <si>
    <t xml:space="preserve"> diazepam</t>
  </si>
  <si>
    <t>N05BA01</t>
  </si>
  <si>
    <t>10 mg/2 ml</t>
  </si>
  <si>
    <t>Box containing 10 ampoules</t>
  </si>
  <si>
    <t>PMA-049/17/11/2016</t>
  </si>
  <si>
    <t>PMA-047/17/11/2016</t>
  </si>
  <si>
    <t>PMA-048/17/11/2016</t>
  </si>
  <si>
    <t>DICLO DUO®</t>
  </si>
  <si>
    <t xml:space="preserve"> Diclofenac sodium</t>
  </si>
  <si>
    <t>M01AB05</t>
  </si>
  <si>
    <t>Modified release capsule, hard</t>
  </si>
  <si>
    <t>20 capsules ( 2-two blisters, each contains 10 capsules)</t>
  </si>
  <si>
    <t>RMA-03612/26/12/2023</t>
  </si>
  <si>
    <t>DICLO RAPID®</t>
  </si>
  <si>
    <t>20 capsules, (2-two blister,each contains 10 capsules)</t>
  </si>
  <si>
    <t>RMA-03611/26/12/2023</t>
  </si>
  <si>
    <t>ALDIZEM ®</t>
  </si>
  <si>
    <t xml:space="preserve"> Diltiazem hydrochloride</t>
  </si>
  <si>
    <t>C08DB01</t>
  </si>
  <si>
    <t>60 mg</t>
  </si>
  <si>
    <t>PMA-178/20/03/2017</t>
  </si>
  <si>
    <t>90 mg</t>
  </si>
  <si>
    <t>PMA-179/20/03/2017</t>
  </si>
  <si>
    <t>Dopezal</t>
  </si>
  <si>
    <t xml:space="preserve"> Donepezil hydrochloride</t>
  </si>
  <si>
    <t>N06DA02</t>
  </si>
  <si>
    <t>28 film-coated tablets (blister 2 x 14 film-coated tablets/box)</t>
  </si>
  <si>
    <t>MA-5987/19/12/2019</t>
  </si>
  <si>
    <t>MA-5986/19/12/2019</t>
  </si>
  <si>
    <t>CRICEA</t>
  </si>
  <si>
    <t xml:space="preserve"> Drospirenone, EthinylEstradiol</t>
  </si>
  <si>
    <t>G03AA12</t>
  </si>
  <si>
    <t>3 mg/0.02 mg</t>
  </si>
  <si>
    <t>28 film coated tablets</t>
  </si>
  <si>
    <t>MA-5832/12/06/2019</t>
  </si>
  <si>
    <t>CRYPINEO</t>
  </si>
  <si>
    <t xml:space="preserve"> Drospirenone, Ethinylestradiol</t>
  </si>
  <si>
    <t>3 mg/0.03 mg</t>
  </si>
  <si>
    <t>21 film-coated tablets</t>
  </si>
  <si>
    <t>MA-5815/25/06/2019</t>
  </si>
  <si>
    <t>LESTEDON</t>
  </si>
  <si>
    <t xml:space="preserve"> dutasteride</t>
  </si>
  <si>
    <t>G04CB02</t>
  </si>
  <si>
    <t>Capsule, soft</t>
  </si>
  <si>
    <t>30 capsules</t>
  </si>
  <si>
    <t>MA-5788/16/05/2019</t>
  </si>
  <si>
    <t>TAMLOS ® DuoD</t>
  </si>
  <si>
    <t xml:space="preserve"> dutasteride, Tamsulosin hydrochloride</t>
  </si>
  <si>
    <t>G04CA52</t>
  </si>
  <si>
    <t xml:space="preserve">0.5 mg+0.4 mg </t>
  </si>
  <si>
    <t>Cardboard box\Bottle containing 30 capsules/box</t>
  </si>
  <si>
    <t>MA-0085/05/05/2021</t>
  </si>
  <si>
    <t>ELORIKA</t>
  </si>
  <si>
    <t xml:space="preserve"> Escitalopram oxalate</t>
  </si>
  <si>
    <t>Box contain 30 tablets</t>
  </si>
  <si>
    <t>RMA-2714/16/02/2022</t>
  </si>
  <si>
    <t xml:space="preserve"> ALKALOID AD-Skopje, Macedonia, North Macedonia</t>
  </si>
  <si>
    <t>RMA-2715/16/02/2022</t>
  </si>
  <si>
    <t>RMA-2713/16/02/2022</t>
  </si>
  <si>
    <t>FAMOSAN ®</t>
  </si>
  <si>
    <t xml:space="preserve"> Famotidine</t>
  </si>
  <si>
    <t>A02BA03</t>
  </si>
  <si>
    <t>PMA-050/17/11/2016</t>
  </si>
  <si>
    <t xml:space="preserve"> famotidine</t>
  </si>
  <si>
    <t>PMA-051/17/11/2016</t>
  </si>
  <si>
    <t>neni 9 par 11</t>
  </si>
  <si>
    <t>ZYGLIP</t>
  </si>
  <si>
    <t xml:space="preserve"> Fenofibrate (nanonized)</t>
  </si>
  <si>
    <t>C10AB05</t>
  </si>
  <si>
    <t>145 mg</t>
  </si>
  <si>
    <t>30 tables</t>
  </si>
  <si>
    <t xml:space="preserve"> ALKALOID AD SKOPJE, North Macedonia</t>
  </si>
  <si>
    <t>RMA-0372/26/10/2023</t>
  </si>
  <si>
    <t>HEFEROL ®</t>
  </si>
  <si>
    <t xml:space="preserve"> Ferroua fumarate ( equivalent to 115 mg elementar iron )</t>
  </si>
  <si>
    <t>B03AA02</t>
  </si>
  <si>
    <t>350 mg</t>
  </si>
  <si>
    <t>30 capsules ( blisters x 10 )</t>
  </si>
  <si>
    <t>PMA-150/06/03/2017</t>
  </si>
  <si>
    <t>Felkarid ®</t>
  </si>
  <si>
    <t xml:space="preserve"> Flecainide acetate</t>
  </si>
  <si>
    <t>C01BC04</t>
  </si>
  <si>
    <t>Cardboard box containing 3 PVC/PVDC/Aluminium foil blisters with 10 tablets /box (30 tablets)</t>
  </si>
  <si>
    <t>MA-0087/05/05/2021</t>
  </si>
  <si>
    <t>Felkarid®</t>
  </si>
  <si>
    <t>MA-0086/05/05/2021</t>
  </si>
  <si>
    <t>FLUOXETIN ALKALOID ®</t>
  </si>
  <si>
    <t xml:space="preserve"> Fluoxetine hydrochloride, Fluoxetine</t>
  </si>
  <si>
    <t>N06AB03</t>
  </si>
  <si>
    <t>30 capsules(3blisters)</t>
  </si>
  <si>
    <t>PMA-229/29/03/2017</t>
  </si>
  <si>
    <t>FUROSEMID ALKALOID®</t>
  </si>
  <si>
    <t xml:space="preserve"> Furosemide</t>
  </si>
  <si>
    <t>C03CA01</t>
  </si>
  <si>
    <t>10 tablets (1-one bottle) or 10 tablets (1-one blister)</t>
  </si>
  <si>
    <t xml:space="preserve"> AlKALOID AD-SKOPJE, North Macedonia</t>
  </si>
  <si>
    <t>RMA-0367/05/12/2023</t>
  </si>
  <si>
    <t>GLIBEDAL ®</t>
  </si>
  <si>
    <t xml:space="preserve"> Glibenclamide</t>
  </si>
  <si>
    <t>A10BB01</t>
  </si>
  <si>
    <t>30 tablets ( 3 blisters x 10)</t>
  </si>
  <si>
    <t xml:space="preserve"> ALKALOID  AD-Skopje, North Macedonia</t>
  </si>
  <si>
    <t>PMA-149/06/03/2017</t>
  </si>
  <si>
    <t>HIDROHLOROTIAZID ALKALOID ®</t>
  </si>
  <si>
    <t xml:space="preserve"> hidrochlortiazide</t>
  </si>
  <si>
    <t>C03AA03</t>
  </si>
  <si>
    <t>25 mg</t>
  </si>
  <si>
    <t>Box containing 20 tablets</t>
  </si>
  <si>
    <t>PMA-064/17/11/2016</t>
  </si>
  <si>
    <t>BlokMax</t>
  </si>
  <si>
    <t xml:space="preserve"> Ibuprofen</t>
  </si>
  <si>
    <t>M02AA13</t>
  </si>
  <si>
    <t>50 mg/1 g</t>
  </si>
  <si>
    <t>The cardboard box contains 1 tube with 50 g gel and and instruction leaflet</t>
  </si>
  <si>
    <t>RMA-2808/29/04/2022</t>
  </si>
  <si>
    <t>BlokMax for kids</t>
  </si>
  <si>
    <t xml:space="preserve"> ibuprofen</t>
  </si>
  <si>
    <t>100 ml oral suspension</t>
  </si>
  <si>
    <t xml:space="preserve"> ALKALOID AD, Skopje- Republic of Macedonia, North Macedonia</t>
  </si>
  <si>
    <t>RMA-2000/08/04/2020</t>
  </si>
  <si>
    <t>BlokMAX® Forte for kids</t>
  </si>
  <si>
    <t>200 mg/5 ml</t>
  </si>
  <si>
    <t>Cardboard box contains one (1) glass bottle with 100 ml suspension and one plastic 5 ml graduated oral syringe for dosing</t>
  </si>
  <si>
    <t>MA-00111/15/05/2020</t>
  </si>
  <si>
    <t xml:space="preserve"> Ibuprofen (as ibuprofen 90 % DC), Ibuprofen powder 90 %, Microcrystalline cellulose, Maize starch 10 %</t>
  </si>
  <si>
    <t>RMA-2001/08/04/2020</t>
  </si>
  <si>
    <t>BlokMax forte</t>
  </si>
  <si>
    <t>RMA-2002/08/04/2020</t>
  </si>
  <si>
    <t>CAFFETIN MENSTRUAL®</t>
  </si>
  <si>
    <t xml:space="preserve"> Ibuprofen equivalent to Ibuprofen lysine</t>
  </si>
  <si>
    <t>Box containing 10 film coated tablet (1blister)</t>
  </si>
  <si>
    <t>RMA-0366/04/12/2023</t>
  </si>
  <si>
    <t>BlokMAX® Duo</t>
  </si>
  <si>
    <t xml:space="preserve"> Ibuprofen, Paracetamol</t>
  </si>
  <si>
    <t>N02BE51</t>
  </si>
  <si>
    <t>200 mg+500 mg</t>
  </si>
  <si>
    <t>Cardboard box containing 2 blisters with 10 film coated tablets/box ( 20 film coated tablets)</t>
  </si>
  <si>
    <t>MA-00112/15/05/2020</t>
  </si>
  <si>
    <t>Cardboard box containing 1 blister with 10 film coated tablets /box (10 film coated tablets)</t>
  </si>
  <si>
    <t>MA-00113/15/05/2020</t>
  </si>
  <si>
    <t>LAMAL ®</t>
  </si>
  <si>
    <t xml:space="preserve"> Lamotrigine</t>
  </si>
  <si>
    <t>N03AX09</t>
  </si>
  <si>
    <t>PMA-097/02/02/2017</t>
  </si>
  <si>
    <t>PMA-098/02/02/2017</t>
  </si>
  <si>
    <t>neni 8 par 5</t>
  </si>
  <si>
    <t>PMA-095/02/02/2017</t>
  </si>
  <si>
    <t>PMA-096/02/02/2017</t>
  </si>
  <si>
    <t>PRALANZO</t>
  </si>
  <si>
    <t xml:space="preserve"> Lansoprazole</t>
  </si>
  <si>
    <t>A02BC03</t>
  </si>
  <si>
    <t>14 capsules (blister 2 x 7)/box</t>
  </si>
  <si>
    <t>MA-5773/02/05/2019</t>
  </si>
  <si>
    <t xml:space="preserve"> lansoprazole</t>
  </si>
  <si>
    <t>30 mg</t>
  </si>
  <si>
    <t>28 capsules (blister 4 x 7 capsules)/box</t>
  </si>
  <si>
    <t xml:space="preserve"> Alkaloid AD  Skopje, North Macedonia</t>
  </si>
  <si>
    <t>MA-5772/02/05/2019</t>
  </si>
  <si>
    <t>LYVAM</t>
  </si>
  <si>
    <t>1000 mg</t>
  </si>
  <si>
    <t>60 tablets</t>
  </si>
  <si>
    <t>RMA-2431/27/07/2021</t>
  </si>
  <si>
    <t>neni 9 par 5</t>
  </si>
  <si>
    <t>RMA-2428/27/07/2021</t>
  </si>
  <si>
    <t>RMA-2429/27/07/2021</t>
  </si>
  <si>
    <t>RMA-2430/27/07/2021</t>
  </si>
  <si>
    <t>Fovelid®</t>
  </si>
  <si>
    <t xml:space="preserve"> Levofloxacin hemihydrate</t>
  </si>
  <si>
    <t>J01MA12</t>
  </si>
  <si>
    <t>Cardboard box containing 1 blister with 5 film-coated tablets/box (5 tablets)</t>
  </si>
  <si>
    <t>MA-0072/20/04/2021</t>
  </si>
  <si>
    <t>neni8 par 5</t>
  </si>
  <si>
    <t>Cardboard box containing 1 blister with 10 film-coated tablets/box (10 tablets)</t>
  </si>
  <si>
    <t>MA-0070/20/04/2021</t>
  </si>
  <si>
    <t>neni 8  par 5</t>
  </si>
  <si>
    <t>MA-0073/20/04/2021</t>
  </si>
  <si>
    <t>MA-0071/20/04/2021</t>
  </si>
  <si>
    <t>LEFISYO®</t>
  </si>
  <si>
    <t xml:space="preserve"> Levomethadone hydrochloride</t>
  </si>
  <si>
    <t>N07BC05</t>
  </si>
  <si>
    <t>5 mg/1 ml</t>
  </si>
  <si>
    <t>Carton box containing brown glass bottle with 100 ml solution</t>
  </si>
  <si>
    <t>MA-0025/16/02/2023</t>
  </si>
  <si>
    <t>Carton box containing brown glass bottle with 500 ml solution</t>
  </si>
  <si>
    <t>MA-0026/16/02/2023</t>
  </si>
  <si>
    <t>Carton box containing brown glass bottle with 1000ml solution</t>
  </si>
  <si>
    <t>MA-0027/16/02/2023</t>
  </si>
  <si>
    <t>NEBREMEL</t>
  </si>
  <si>
    <t xml:space="preserve"> Levonorgestrel</t>
  </si>
  <si>
    <t>G03AD01</t>
  </si>
  <si>
    <t>1 tablet</t>
  </si>
  <si>
    <t>MA-5806/03/06/2019</t>
  </si>
  <si>
    <t>SKOPRYL ®</t>
  </si>
  <si>
    <t xml:space="preserve"> Lisinopril</t>
  </si>
  <si>
    <t>PMA-059/17/11/2016</t>
  </si>
  <si>
    <t>PMA-060/17/11/2016</t>
  </si>
  <si>
    <t>deklarim</t>
  </si>
  <si>
    <t xml:space="preserve"> lisinopril</t>
  </si>
  <si>
    <t>Kutia prej 20 Tablets</t>
  </si>
  <si>
    <t>PMA-058/17/11/2016</t>
  </si>
  <si>
    <t>Skopryl® Combo</t>
  </si>
  <si>
    <t xml:space="preserve"> Lisinopril dihydrate, Amlodipine besilate</t>
  </si>
  <si>
    <t>C09BB03</t>
  </si>
  <si>
    <t>10 mg/5 mg</t>
  </si>
  <si>
    <t>Cardboard box containing 3 blisters with 10 tablets /box (30 tablets)</t>
  </si>
  <si>
    <t>MA-00240/07/12/2020</t>
  </si>
  <si>
    <t>Cardboard box containing 9 blisters with 10 tablets /box (90 tablets)</t>
  </si>
  <si>
    <t>MA-00245/07/12/2020</t>
  </si>
  <si>
    <t>20 mg/10 mg</t>
  </si>
  <si>
    <t>Cardboard box containing 6 blisters with 15 tablets /box (90 tablets)</t>
  </si>
  <si>
    <t>MA-00242/07/12/2020</t>
  </si>
  <si>
    <t>20 mg/5 mg</t>
  </si>
  <si>
    <t>Cardboard box containing 2 blisters with 15 tablets /box (30 tablets)</t>
  </si>
  <si>
    <t>MA-00243/07/12/2020</t>
  </si>
  <si>
    <t>MA-00244/07/12/2020</t>
  </si>
  <si>
    <t xml:space="preserve"> Lisinopril used as Lisinopril dihydrate (21.78 mg), Amlodipine used as Amlodipine besilate (13.88 mg)</t>
  </si>
  <si>
    <t>MA-00241/07/12/2020</t>
  </si>
  <si>
    <t>SKOPRYL plus ®</t>
  </si>
  <si>
    <t xml:space="preserve"> Lisinopril, Hydrochlorthiazide</t>
  </si>
  <si>
    <t>C09BA03</t>
  </si>
  <si>
    <t>20 mg+12.5 mg</t>
  </si>
  <si>
    <t>PMA-226/29/03/2017</t>
  </si>
  <si>
    <t>20 mg+25 mg</t>
  </si>
  <si>
    <t>PMA-173/13/03/2017</t>
  </si>
  <si>
    <t>LORATADIN ALKALOID ®</t>
  </si>
  <si>
    <t xml:space="preserve"> Loratadine</t>
  </si>
  <si>
    <t>R06AX13</t>
  </si>
  <si>
    <t>1 mg/1 ml</t>
  </si>
  <si>
    <t>120 ml oral solution</t>
  </si>
  <si>
    <t>PMA-167/07/03/2017</t>
  </si>
  <si>
    <t xml:space="preserve"> ALKALOID AS-Skopje, North Macedonia</t>
  </si>
  <si>
    <t>PMA-172/13/03/2017</t>
  </si>
  <si>
    <t>LOSARTAN ALKALOID ®</t>
  </si>
  <si>
    <t xml:space="preserve"> Losartan</t>
  </si>
  <si>
    <t>C09CA01</t>
  </si>
  <si>
    <t>PMA-056/17/11/2016</t>
  </si>
  <si>
    <t>30tablets</t>
  </si>
  <si>
    <t>PMA-055/17/11/2016</t>
  </si>
  <si>
    <t>ANALGIN ®</t>
  </si>
  <si>
    <t xml:space="preserve"> Metamizole sodium</t>
  </si>
  <si>
    <t>N02BB02</t>
  </si>
  <si>
    <t>10 tablets (1 blister)</t>
  </si>
  <si>
    <t>RMA-0373/23/10/2023</t>
  </si>
  <si>
    <t>solution for injection</t>
  </si>
  <si>
    <t>50 ampoules of 2 ml</t>
  </si>
  <si>
    <t>PMA-134/06/03/2017</t>
  </si>
  <si>
    <t>METFORMIN ALKALOID</t>
  </si>
  <si>
    <t xml:space="preserve"> Metformin</t>
  </si>
  <si>
    <t>A10BA02</t>
  </si>
  <si>
    <t>850 mg</t>
  </si>
  <si>
    <t>30 tableta</t>
  </si>
  <si>
    <t xml:space="preserve"> Alkaloid Ad-Skopje, North Macedonia</t>
  </si>
  <si>
    <t>RMA-1554/15/05/2019</t>
  </si>
  <si>
    <t>Alkaformin</t>
  </si>
  <si>
    <t xml:space="preserve"> Metformin hydrochloride</t>
  </si>
  <si>
    <t>Cardboard box containing 3 blisters with 10 film coated tablets/box ( 30 film coated tablets)</t>
  </si>
  <si>
    <t>MA-00231/18/11/2020</t>
  </si>
  <si>
    <t>MA-00230/18/11/2020</t>
  </si>
  <si>
    <t>MA-00235/25/11/2020</t>
  </si>
  <si>
    <t>METADON ALKALOID ®</t>
  </si>
  <si>
    <t xml:space="preserve"> Methadone hydrochloride</t>
  </si>
  <si>
    <t>Box containing 10ml oral drops</t>
  </si>
  <si>
    <t>PMA-154/06/03/2017</t>
  </si>
  <si>
    <t>Box containing 100ml oral solution</t>
  </si>
  <si>
    <t>BBox containing 1000ml oral solution</t>
  </si>
  <si>
    <t>REGLAN®</t>
  </si>
  <si>
    <t xml:space="preserve"> Metoclopramide hydrochloride</t>
  </si>
  <si>
    <t>A03FA01</t>
  </si>
  <si>
    <t>5mg /5 ml</t>
  </si>
  <si>
    <t>120ml solution</t>
  </si>
  <si>
    <t>RMA-0371/23/10/2023</t>
  </si>
  <si>
    <t xml:space="preserve"> Metoclopramide hydrochloride as monohydrate</t>
  </si>
  <si>
    <t>40 tablets (4-four blisters)</t>
  </si>
  <si>
    <t>RMA-0370/23/10/2023</t>
  </si>
  <si>
    <t>METOPROLOL ALKALOID</t>
  </si>
  <si>
    <t xml:space="preserve"> Metoprolol Tartrate</t>
  </si>
  <si>
    <t>C07AB02</t>
  </si>
  <si>
    <t>30 film-coated tablets</t>
  </si>
  <si>
    <t>MA-5808/03/06/2019</t>
  </si>
  <si>
    <t>MA-5807/03/06/2019</t>
  </si>
  <si>
    <t>MORFIN HIDROHLORID ALKALOID ®</t>
  </si>
  <si>
    <t xml:space="preserve"> morphine hydrochloride trihydrate</t>
  </si>
  <si>
    <t>N02AA01</t>
  </si>
  <si>
    <t>10 ampoules of1 ml</t>
  </si>
  <si>
    <t xml:space="preserve"> ALKALOID AD, North Macedonia</t>
  </si>
  <si>
    <t>PMA-168/07/03/2017</t>
  </si>
  <si>
    <t>MOXIRAL</t>
  </si>
  <si>
    <t xml:space="preserve"> Moxifloxacin, equivalent to: Moxifloxacin, hydrochloride</t>
  </si>
  <si>
    <t>J01MA14</t>
  </si>
  <si>
    <t>5 film-coated tablets (blister 1x5)/box</t>
  </si>
  <si>
    <t>RMA-3081/26/10/2022</t>
  </si>
  <si>
    <t>7 film-coated tablets (blister 1x7)/box</t>
  </si>
  <si>
    <t>PROCULIN ®</t>
  </si>
  <si>
    <t xml:space="preserve"> naphazoline hydrochloride</t>
  </si>
  <si>
    <t>S01GA51</t>
  </si>
  <si>
    <t>0.3 mg/1 ml</t>
  </si>
  <si>
    <t>Eye drops</t>
  </si>
  <si>
    <t>10 ml solution</t>
  </si>
  <si>
    <t>PMA-065/17/11/2016</t>
  </si>
  <si>
    <t>MASSIDO</t>
  </si>
  <si>
    <t xml:space="preserve"> Nebivolol hydrochloride (equivalent to 5 mg of Nebivolol)</t>
  </si>
  <si>
    <t>C07AB12</t>
  </si>
  <si>
    <t>28 tablets (blister 2x 14)/ box</t>
  </si>
  <si>
    <t>RMA-3478/10/08/2023</t>
  </si>
  <si>
    <t>FURAL</t>
  </si>
  <si>
    <t xml:space="preserve"> Nifuroxazide</t>
  </si>
  <si>
    <t>A07AX03</t>
  </si>
  <si>
    <t>RMA-04538/18/03/2024</t>
  </si>
  <si>
    <t>RMA-04537/18/03/2024</t>
  </si>
  <si>
    <t>90ml oral suspension</t>
  </si>
  <si>
    <t xml:space="preserve"> ALKALOID AD-Skopje, North Macedonia; ALKALOID AD-Skopje, North Macedonia</t>
  </si>
  <si>
    <t>RMA-04536/18/03/2024</t>
  </si>
  <si>
    <t>NAZOPASS®</t>
  </si>
  <si>
    <t xml:space="preserve"> Oxymethazoline hydrochloride</t>
  </si>
  <si>
    <t>R01AA05</t>
  </si>
  <si>
    <t>0.25 mg/1 ml</t>
  </si>
  <si>
    <t>Nasal drops, solution</t>
  </si>
  <si>
    <t>10ml</t>
  </si>
  <si>
    <t>RMA-2901/12/07/2022</t>
  </si>
  <si>
    <t>Nazopass</t>
  </si>
  <si>
    <t xml:space="preserve"> oxymethazoline hydrocloride</t>
  </si>
  <si>
    <t>0.5 mg/1 ml</t>
  </si>
  <si>
    <t>10 ml</t>
  </si>
  <si>
    <t>RMA-2902/12/07/2022</t>
  </si>
  <si>
    <t>CAFFETIN ®</t>
  </si>
  <si>
    <t xml:space="preserve"> paracetamol</t>
  </si>
  <si>
    <t>250 mg+210 mg+50 mg+10 mg</t>
  </si>
  <si>
    <t>Box containing 6 tablets</t>
  </si>
  <si>
    <t>PMA-041/17/11/2016</t>
  </si>
  <si>
    <t>Box containing 12 tablets</t>
  </si>
  <si>
    <t>Box containing 500 tablets</t>
  </si>
  <si>
    <t>PARACETAMOL ALKALOID</t>
  </si>
  <si>
    <t xml:space="preserve"> Paracetamol</t>
  </si>
  <si>
    <t>N02BE01</t>
  </si>
  <si>
    <t>500 tablets</t>
  </si>
  <si>
    <t>RMA-03408/25/03/2024</t>
  </si>
  <si>
    <t>PARACETAMOL ALKALOID ®</t>
  </si>
  <si>
    <t>120 mg/5 ml</t>
  </si>
  <si>
    <t>100 ml solution per pack</t>
  </si>
  <si>
    <t>PMA-183/20/03/2017</t>
  </si>
  <si>
    <t>CAFFETIN COLDMAX</t>
  </si>
  <si>
    <t xml:space="preserve"> Paracetamol, Phenylephrine Hcl</t>
  </si>
  <si>
    <t>1000 mg+12.2 mg</t>
  </si>
  <si>
    <t>Box contain 10 sachets</t>
  </si>
  <si>
    <t>RMA-2716/16/02/2022</t>
  </si>
  <si>
    <t>CAFFETIN sc</t>
  </si>
  <si>
    <t xml:space="preserve"> Paracetamol, Propyphenazone, Caffeine anhydrous</t>
  </si>
  <si>
    <t>N02BE71</t>
  </si>
  <si>
    <t>250 mg+210 mg+50 mg</t>
  </si>
  <si>
    <t>RMA-1605/01/07/2019</t>
  </si>
  <si>
    <t>12 tablets</t>
  </si>
  <si>
    <t>PAROXETIN ALKALOID ®</t>
  </si>
  <si>
    <t xml:space="preserve"> Paroxetine</t>
  </si>
  <si>
    <t>N06AB05</t>
  </si>
  <si>
    <t>30 tablets (blister 3x10)/box</t>
  </si>
  <si>
    <t>RMA-03594/09/01/2024</t>
  </si>
  <si>
    <t>RMA-03593/09/01/2024</t>
  </si>
  <si>
    <t>RELIKA</t>
  </si>
  <si>
    <t xml:space="preserve"> Peridonpril tert-Butyamine</t>
  </si>
  <si>
    <t>C09AA04</t>
  </si>
  <si>
    <t>RMA-2670/30/12/2021</t>
  </si>
  <si>
    <t xml:space="preserve"> Peridonpril tert-Butylamine</t>
  </si>
  <si>
    <t>RMA-2671/30/12/2021</t>
  </si>
  <si>
    <t xml:space="preserve"> Perindopril tert-Butylamine</t>
  </si>
  <si>
    <t>RMA-2672/30/12/2021</t>
  </si>
  <si>
    <t>PROPILTIOURACIL ALKALOID</t>
  </si>
  <si>
    <t xml:space="preserve"> Porpylthiouracil</t>
  </si>
  <si>
    <t>H03BA02</t>
  </si>
  <si>
    <t>PMA-227/29/03/2017</t>
  </si>
  <si>
    <t>BETADINE ® 10% ointm.</t>
  </si>
  <si>
    <t xml:space="preserve"> povidione-iodine</t>
  </si>
  <si>
    <t>D08AG02</t>
  </si>
  <si>
    <t>10 %</t>
  </si>
  <si>
    <t>Ointment</t>
  </si>
  <si>
    <t>Tube containing 20 g of ointment</t>
  </si>
  <si>
    <t>PMA-136/06/03/2017</t>
  </si>
  <si>
    <t>BETADINE 200mg pessaries</t>
  </si>
  <si>
    <t xml:space="preserve"> Povidone iodinated eq. to iodone 20mg</t>
  </si>
  <si>
    <t>G01AX11</t>
  </si>
  <si>
    <t>14 pessaries</t>
  </si>
  <si>
    <t>PMA-231/08/06/2017</t>
  </si>
  <si>
    <t>BETADINE ® 10%</t>
  </si>
  <si>
    <t xml:space="preserve"> Povidone,</t>
  </si>
  <si>
    <t>Cutaneous solution</t>
  </si>
  <si>
    <t>Plastic bottle containing 100ml of solution</t>
  </si>
  <si>
    <t>PMA-137/06/03/2017</t>
  </si>
  <si>
    <t>Plastic  bottle containing 1L of solution</t>
  </si>
  <si>
    <t>BETADINE ® 1%</t>
  </si>
  <si>
    <t xml:space="preserve"> povidone, iodinated eqv. to available iodine 0.1g</t>
  </si>
  <si>
    <t>R02AA15</t>
  </si>
  <si>
    <t>Gargle/mouth wash</t>
  </si>
  <si>
    <t>100 ml</t>
  </si>
  <si>
    <t>PMA-135/06/03/2017</t>
  </si>
  <si>
    <t>CAFFETIN Cold ®</t>
  </si>
  <si>
    <t xml:space="preserve"> pracetamol</t>
  </si>
  <si>
    <t>500 mg+30 mg+15 mg+60 mg</t>
  </si>
  <si>
    <t>PMA-042/17/11/2016</t>
  </si>
  <si>
    <t>Pynetra</t>
  </si>
  <si>
    <t xml:space="preserve"> Prasugrel</t>
  </si>
  <si>
    <t>B01AC22</t>
  </si>
  <si>
    <t>Box containing 30 tablets (3 blisters x 10 tablets)</t>
  </si>
  <si>
    <t>MA-00084/10/04/2020</t>
  </si>
  <si>
    <t>MA-00085/10/04/2020</t>
  </si>
  <si>
    <t>RISPERIDON ALKALOID ®</t>
  </si>
  <si>
    <t xml:space="preserve"> risperidon</t>
  </si>
  <si>
    <t>N05AX08</t>
  </si>
  <si>
    <t>Kutia prej 20 Film Tableta të mbeshtjellura</t>
  </si>
  <si>
    <t>PMA-063/17/11/2016</t>
  </si>
  <si>
    <t xml:space="preserve"> Risperidon</t>
  </si>
  <si>
    <t>Box containing 20 film coated tablets</t>
  </si>
  <si>
    <t>PMA-061/17/11/2016</t>
  </si>
  <si>
    <t>PMA-062/17/11/2016</t>
  </si>
  <si>
    <t>RUFIXALO</t>
  </si>
  <si>
    <t>Carton box containing 1 aluminium PVC/PE/PVdC blister x 10 tablets</t>
  </si>
  <si>
    <t>MA-0080/06/03/2023</t>
  </si>
  <si>
    <t>Carton box containing 3 aluminium PVC/PE/PVdC blisters x 10 tablets (30 tablets)</t>
  </si>
  <si>
    <t>MA-0079/06/03/2023</t>
  </si>
  <si>
    <t>Carton box containing 2 aluminium PVC/PE/PVdC blisters x 14 tablets (28 tablets)</t>
  </si>
  <si>
    <t>MA-0078/06/03/2023</t>
  </si>
  <si>
    <t>Carton box containing 3 aluminium PVC/PE/PVdC blisters  x 14 tablets (42 tablets)</t>
  </si>
  <si>
    <t>MA-0077/06/03/2023</t>
  </si>
  <si>
    <t>Carton box containing 56 tablets (4 blisters x 14 tablets)</t>
  </si>
  <si>
    <t>MA-0081/06/03/2023</t>
  </si>
  <si>
    <t>MA-0076/06/03/2023</t>
  </si>
  <si>
    <t>ROPUIDO</t>
  </si>
  <si>
    <t xml:space="preserve"> Rosuvastatin as form of, Rosuvastatin calcium amorphous</t>
  </si>
  <si>
    <t>C10AA07</t>
  </si>
  <si>
    <t>30 film-coated tablets (blister 3 x 10)/box</t>
  </si>
  <si>
    <t>RMA-3308/09/03/2023</t>
  </si>
  <si>
    <t>RMA-3305/09/03/2023</t>
  </si>
  <si>
    <t>RMA-3306/09/03/2023</t>
  </si>
  <si>
    <t>RMA-3307/09/03/2023</t>
  </si>
  <si>
    <t>REFIDORO</t>
  </si>
  <si>
    <t xml:space="preserve"> Rosuvastatin, Ezetimibe</t>
  </si>
  <si>
    <t>C10BA06</t>
  </si>
  <si>
    <t>30 film coated tablets (blister 3x10)/box</t>
  </si>
  <si>
    <t>MA-0348/24/10/2023</t>
  </si>
  <si>
    <t>20 mg+10 mg</t>
  </si>
  <si>
    <t>MA-0349/24/10/2023</t>
  </si>
  <si>
    <t>40 mg+10 mg</t>
  </si>
  <si>
    <t>MA-0350/24/10/2023</t>
  </si>
  <si>
    <t>30 film coated tablets( blister 3X10)/box</t>
  </si>
  <si>
    <t>MA-0347/24/10/2023</t>
  </si>
  <si>
    <t>HOLLESTA</t>
  </si>
  <si>
    <t xml:space="preserve"> Simvastatin</t>
  </si>
  <si>
    <t>C10AA01</t>
  </si>
  <si>
    <t>PMA-054/17/11/2016</t>
  </si>
  <si>
    <t>HOLLESTA ®</t>
  </si>
  <si>
    <t xml:space="preserve"> simvastatin</t>
  </si>
  <si>
    <t>PMA-052/17/11/2016</t>
  </si>
  <si>
    <t>PMA-053/17/11/2016</t>
  </si>
  <si>
    <t>EGLONYL ®</t>
  </si>
  <si>
    <t xml:space="preserve"> Sulpiride</t>
  </si>
  <si>
    <t>N05AL01</t>
  </si>
  <si>
    <t>PMA-146/06/03/2017</t>
  </si>
  <si>
    <t>Eglonyl forte</t>
  </si>
  <si>
    <t>10 tablets per pack</t>
  </si>
  <si>
    <t>RMA-2863/15/06/2022</t>
  </si>
  <si>
    <t xml:space="preserve"> Supiride</t>
  </si>
  <si>
    <t>25 mg/5 ml</t>
  </si>
  <si>
    <t>Glass bottle with 120 ml oral solution</t>
  </si>
  <si>
    <t>PMA-148/06/03/2017</t>
  </si>
  <si>
    <t>TAMLOS</t>
  </si>
  <si>
    <t xml:space="preserve"> Tamsulosin hydrochloride</t>
  </si>
  <si>
    <t>G04CA02</t>
  </si>
  <si>
    <t>0.4 mg</t>
  </si>
  <si>
    <t>Box containing 30 capsules</t>
  </si>
  <si>
    <t>RMA-2628/03/12/2021</t>
  </si>
  <si>
    <t>AMINOFILIN ALKALOID</t>
  </si>
  <si>
    <t xml:space="preserve"> Theophylline-ethylendiamine, anhydrous</t>
  </si>
  <si>
    <t>R03DA05</t>
  </si>
  <si>
    <t>Box containing 20 atblets</t>
  </si>
  <si>
    <t xml:space="preserve"> ALKALOID AD, Skopje, North Macedonia</t>
  </si>
  <si>
    <t>RMA-2313/29/04/2021</t>
  </si>
  <si>
    <t xml:space="preserve"> Theophylline-ethylendiamine,anhydrous, Corresponding Theophylline, anhydrous</t>
  </si>
  <si>
    <t>Box containing 50 film coated tablets</t>
  </si>
  <si>
    <t>RMA-2358/31/05/2021</t>
  </si>
  <si>
    <t>TRAMADOL ALKALOID ®</t>
  </si>
  <si>
    <t xml:space="preserve"> Tramadol hydrochloride</t>
  </si>
  <si>
    <t>N02AX02</t>
  </si>
  <si>
    <t>20 capsules per pack, Box containing 20 hard capsules</t>
  </si>
  <si>
    <t>PMA-169/07/03/2017</t>
  </si>
  <si>
    <t>ZANFEXA XR</t>
  </si>
  <si>
    <t xml:space="preserve"> Venlafaxine hydrochloride corespodents to Venlafaxine</t>
  </si>
  <si>
    <t>N06AX16</t>
  </si>
  <si>
    <t>Prolonged release capsule, hard</t>
  </si>
  <si>
    <t>RMA-2472/15/09/2021</t>
  </si>
  <si>
    <t xml:space="preserve"> Venlafaxine hydrocloride</t>
  </si>
  <si>
    <t>RMA-2471/15/09/2021</t>
  </si>
  <si>
    <t>VERAPAMIL ALKALOID ®</t>
  </si>
  <si>
    <t xml:space="preserve"> Verapamil</t>
  </si>
  <si>
    <t>C08DA01</t>
  </si>
  <si>
    <t>Box containing 30 coated tablets</t>
  </si>
  <si>
    <t>PMA-103/02/02/2017</t>
  </si>
  <si>
    <t>PMA-104/02/02/2017</t>
  </si>
  <si>
    <t>VERAPAMIL ALKALOID ® retard</t>
  </si>
  <si>
    <t xml:space="preserve"> Verapamil hydrochlorid</t>
  </si>
  <si>
    <t>240 mg</t>
  </si>
  <si>
    <t>PMA-171/07/03/2017</t>
  </si>
  <si>
    <t>05-2662.11.04.2024</t>
  </si>
  <si>
    <t>Alvotadin</t>
  </si>
  <si>
    <t xml:space="preserve"> Desloratadine</t>
  </si>
  <si>
    <t>R06AX27</t>
  </si>
  <si>
    <t>10 film coated tablets</t>
  </si>
  <si>
    <t>Alvogen IPCo S.a.r.l,Luxembourg</t>
  </si>
  <si>
    <t>Genepharm S.AGreece</t>
  </si>
  <si>
    <t>RMA-1475/28/02/2019</t>
  </si>
  <si>
    <t>R06AX28</t>
  </si>
  <si>
    <t>0.5mg/ml</t>
  </si>
  <si>
    <t>60 ml oral solution</t>
  </si>
  <si>
    <t>RMA-1476/28/02/2019</t>
  </si>
  <si>
    <t>Imakrebin</t>
  </si>
  <si>
    <t xml:space="preserve"> Imatinib</t>
  </si>
  <si>
    <t>L01XE01</t>
  </si>
  <si>
    <t>100mg</t>
  </si>
  <si>
    <t>Box containing 60 film coated tablets</t>
  </si>
  <si>
    <t>Alvogen IPCo S.a.r.l-Luxembourg</t>
  </si>
  <si>
    <t xml:space="preserve">Remedica Ltd,Cyprus </t>
  </si>
  <si>
    <t>RMA-2013/21/04/2020</t>
  </si>
  <si>
    <t>Box containing 120 film coated tablets</t>
  </si>
  <si>
    <t xml:space="preserve"> Imatinib </t>
  </si>
  <si>
    <t>400mg</t>
  </si>
  <si>
    <t>RMA-2014/21/04/2020</t>
  </si>
  <si>
    <t>ALVODRONIC</t>
  </si>
  <si>
    <t xml:space="preserve"> Ibandronate Sodium</t>
  </si>
  <si>
    <t>M05BA06</t>
  </si>
  <si>
    <t>1 tablet/box</t>
  </si>
  <si>
    <t>ALVOGEN IPCO SARL - LUXEMBOURG</t>
  </si>
  <si>
    <t xml:space="preserve"> Pharmathen S.A,, Greece</t>
  </si>
  <si>
    <t>RMA-1867/19/12/2019</t>
  </si>
  <si>
    <t>ALVOLAMID T 250mg</t>
  </si>
  <si>
    <t>Kutia prej 10 Film Tableta të mbeshtjellura</t>
  </si>
  <si>
    <t xml:space="preserve"> Pharmathen S.A, Greece, Greece</t>
  </si>
  <si>
    <t>RMA-1900/13/01/2020</t>
  </si>
  <si>
    <t>ALVOLAMID T 500mg</t>
  </si>
  <si>
    <t>10 Film coated tablets / box</t>
  </si>
  <si>
    <t>RMA-1901/13/01/2020</t>
  </si>
  <si>
    <t>ALVOKAST</t>
  </si>
  <si>
    <t xml:space="preserve"> montelukast sodium equivalent to montelikast</t>
  </si>
  <si>
    <t>28 film-coated tablets (blister2x14)</t>
  </si>
  <si>
    <t xml:space="preserve"> Pharmathen S.A, Greece</t>
  </si>
  <si>
    <t>RMA-1609/03/07/2019</t>
  </si>
  <si>
    <t xml:space="preserve">5 mg </t>
  </si>
  <si>
    <t>RMA-1608/03/07/2019</t>
  </si>
  <si>
    <t xml:space="preserve"> Montelukast Sodium, equivalent to Montelukast</t>
  </si>
  <si>
    <t xml:space="preserve">4 mg </t>
  </si>
  <si>
    <t>28 chwable tablets (blister2x14)</t>
  </si>
  <si>
    <t xml:space="preserve"> Pharmathen S.A., Greece</t>
  </si>
  <si>
    <t>RMA-1607/03/07/2019</t>
  </si>
  <si>
    <t>TELMOTENS</t>
  </si>
  <si>
    <t xml:space="preserve"> Telmisartan</t>
  </si>
  <si>
    <t>C09CA07</t>
  </si>
  <si>
    <t>28 film coated tablets;(blisters 2x14 tablets)</t>
  </si>
  <si>
    <t xml:space="preserve"> Glenmark Pharmaceuticals s.r.o., Czech Republic ; Glenmark Generics (Europe) Limited, United Kingdom; Tillomed Laboratories Ltd, United Kingdom</t>
  </si>
  <si>
    <t>RMA-1780/07/11/2019</t>
  </si>
  <si>
    <t>30 film coated tablets(blisters 3x10 tablets)</t>
  </si>
  <si>
    <t>28 film coated tablets(blisters 2x14)</t>
  </si>
  <si>
    <t>RMA-1781/07/11/2019</t>
  </si>
  <si>
    <t>30 film coated tablets ( blisters 3x10 tablets)</t>
  </si>
  <si>
    <t>BLASTOMAT</t>
  </si>
  <si>
    <t xml:space="preserve"> Temozolomide</t>
  </si>
  <si>
    <t>L01AX03</t>
  </si>
  <si>
    <t>5 capsules,hard in HDPE bottle/box, 5 sachet, each containing 1 capsule, hard in carton box</t>
  </si>
  <si>
    <t xml:space="preserve"> EirGEN PHARMA Ireland, Ireland</t>
  </si>
  <si>
    <t>RMA-2103/13/08/2020</t>
  </si>
  <si>
    <t>Formoterol 12μg</t>
  </si>
  <si>
    <t xml:space="preserve"> Formoterol Fumarate dihidrate</t>
  </si>
  <si>
    <t>R03AC13</t>
  </si>
  <si>
    <t>12,μg</t>
  </si>
  <si>
    <t>Powder for inhalation</t>
  </si>
  <si>
    <t>Blister with 60 capsules + 1 inhaler</t>
  </si>
  <si>
    <t>Alvogen IPCo.S.ar.l-Luxembourg</t>
  </si>
  <si>
    <t>Laboratorios Loconsa , SA , Spain</t>
  </si>
  <si>
    <t>RMA-1481/04/03/2019</t>
  </si>
  <si>
    <t>Alvodronic</t>
  </si>
  <si>
    <t xml:space="preserve"> Ibandronic acid</t>
  </si>
  <si>
    <t>2mg/2ml</t>
  </si>
  <si>
    <t xml:space="preserve">Concetrate for solution for infusion  </t>
  </si>
  <si>
    <t>Packs containing 1 vial (4ml  type 1 glass vial)</t>
  </si>
  <si>
    <t>Pharmathen  S.A -  Greece</t>
  </si>
  <si>
    <t>RMA-1483/04/03/2019</t>
  </si>
  <si>
    <t>6mg/6ml</t>
  </si>
  <si>
    <t>Packs Containing 1 vial (9ml  type 1 glass vial)</t>
  </si>
  <si>
    <t>RMA-1482/04/03/2019</t>
  </si>
  <si>
    <t>PERSEN ®</t>
  </si>
  <si>
    <t xml:space="preserve"> Valeriana radix,dry extract1)</t>
  </si>
  <si>
    <t>N05CM</t>
  </si>
  <si>
    <t>35 mg+17.5 mg+17.5 mg</t>
  </si>
  <si>
    <t>Kutia prej 40 Tabletë e mbështjellur</t>
  </si>
  <si>
    <t>Alvogen Malta Operations ROW Ltd.</t>
  </si>
  <si>
    <t xml:space="preserve"> Lek Pharmaceuticals d.d, Slovenia</t>
  </si>
  <si>
    <t>PMA-207/24/04/2017</t>
  </si>
  <si>
    <t>Dupro</t>
  </si>
  <si>
    <t xml:space="preserve"> Dutasteride (DMF)</t>
  </si>
  <si>
    <t>30 soft capsules/box</t>
  </si>
  <si>
    <t>ALVOGEN PHARMA TRADING EUROPE EOOD</t>
  </si>
  <si>
    <t xml:space="preserve"> LABORATORIOS LEÓN FARMA, SA, Spain</t>
  </si>
  <si>
    <t>MA-00125/27/05/2020</t>
  </si>
  <si>
    <t>05-2813.12.04.2024</t>
  </si>
  <si>
    <t>Almacor 10 mg</t>
  </si>
  <si>
    <t xml:space="preserve"> Amlodipine (as amlodipine besilate)</t>
  </si>
  <si>
    <t>Outer carton containing 3 blister of 10 film-coated tablets each.</t>
  </si>
  <si>
    <t>ANTIBIOTICE SA-ROMANIA</t>
  </si>
  <si>
    <t xml:space="preserve"> Antibiotice SA, Romania</t>
  </si>
  <si>
    <t>RMA-2633/07/12/2021</t>
  </si>
  <si>
    <t>05-2795.12.04.2024</t>
  </si>
  <si>
    <t>Almacor® 5 mg</t>
  </si>
  <si>
    <t>RMA-2632/07/12/2021</t>
  </si>
  <si>
    <t xml:space="preserve">05-2794.12.04.2024 </t>
  </si>
  <si>
    <t>AMPICILINA Atb  500 mg, powder for solution for injection</t>
  </si>
  <si>
    <t xml:space="preserve"> Ampicillin (as ampicillin sodium)</t>
  </si>
  <si>
    <t>Powder for solution for injection</t>
  </si>
  <si>
    <t>Box with 50 colourless glass vials containing powder for solution for injection</t>
  </si>
  <si>
    <t>mg</t>
  </si>
  <si>
    <t>RMA-3083/26/10/2022</t>
  </si>
  <si>
    <t>05-2823.12.04.2024</t>
  </si>
  <si>
    <t>AMPICILINA Atb 1000 mg</t>
  </si>
  <si>
    <t xml:space="preserve"> Ampicillin as ampicillin sodium</t>
  </si>
  <si>
    <t>Carton box with 50 vials, Colourless glass vial, closed with rubber stopper sealed with aluminium cap provided with a polypropylene lid, Cardboard box, 50 colourless glass vials containing powder for solution for injection.</t>
  </si>
  <si>
    <t>RMA-04535/18/10/2023</t>
  </si>
  <si>
    <t>05-2814.12.04.2024</t>
  </si>
  <si>
    <t>PENICILINA G POTASICA Atb 1000000 IU, powder for solution for injection</t>
  </si>
  <si>
    <t xml:space="preserve"> benzylpenicillin (as potassium salt)</t>
  </si>
  <si>
    <t>J01CE01</t>
  </si>
  <si>
    <t>1000000 IU</t>
  </si>
  <si>
    <t>RMA-3033/05/10/2022</t>
  </si>
  <si>
    <t>05-2796.12.04.2024</t>
  </si>
  <si>
    <t>BISOTENS 10 mg</t>
  </si>
  <si>
    <t>Box containing 3 blisters of 10 film coated tablets</t>
  </si>
  <si>
    <t>RMA-2543/08/10/2021</t>
  </si>
  <si>
    <t>05-2817.12.04.2024</t>
  </si>
  <si>
    <t>BISOTENS 5 mg</t>
  </si>
  <si>
    <t>RMA-1496/14/03/2019</t>
  </si>
  <si>
    <t>05-2819.12.04.2024</t>
  </si>
  <si>
    <t>CEFORT 1g</t>
  </si>
  <si>
    <t xml:space="preserve"> Ceftriaxone (as ceftriaxone sodium)</t>
  </si>
  <si>
    <t>Powder for solution for injection or infusion</t>
  </si>
  <si>
    <t>Box with 10 colourless glass vials containing powder for solution for injection/infusion</t>
  </si>
  <si>
    <t>RMA-2867/15/06/2022</t>
  </si>
  <si>
    <t>05-2820.12.04.2024</t>
  </si>
  <si>
    <t>Clotrimazol Atb ® 10mg/g</t>
  </si>
  <si>
    <t xml:space="preserve"> Clotrimazole</t>
  </si>
  <si>
    <t>D01AC01</t>
  </si>
  <si>
    <t>outer carton containing one aluminium tube with 15 g of cream</t>
  </si>
  <si>
    <t xml:space="preserve"> antibiotice sa, Romania</t>
  </si>
  <si>
    <t>RMA-2303/20/04/2021</t>
  </si>
  <si>
    <t>05-2821.12.04.2024</t>
  </si>
  <si>
    <t>fluocinolon n atb 0.25/5 mg/g</t>
  </si>
  <si>
    <t xml:space="preserve"> Fluocinolone acetonide, neomycin sulphate</t>
  </si>
  <si>
    <t>D07CC02</t>
  </si>
  <si>
    <t>0.25 mg+5 mg</t>
  </si>
  <si>
    <t>outer carton containing one aluminium tube with 18 g of oinment</t>
  </si>
  <si>
    <t>RMA-2302/20/04/2021</t>
  </si>
  <si>
    <t>05-2818.12.04.2024</t>
  </si>
  <si>
    <t>Hidrocortizon 1%</t>
  </si>
  <si>
    <t xml:space="preserve"> Hydrocortisone</t>
  </si>
  <si>
    <t>D07AA02</t>
  </si>
  <si>
    <t>Outer carton containing one aluminium tube with 20g of ointment</t>
  </si>
  <si>
    <t>RMA-2528/01/10/2021</t>
  </si>
  <si>
    <t>05-2797.12.04.2024</t>
  </si>
  <si>
    <t>Zifex duo 500 mg/200 mg</t>
  </si>
  <si>
    <t xml:space="preserve"> metronidazol, clotrimazol</t>
  </si>
  <si>
    <t>500 mg+200 mg</t>
  </si>
  <si>
    <t>Folding carton with 1 PVC-PE strip of 7 pessaries</t>
  </si>
  <si>
    <t>MA-00236/02/12/2020</t>
  </si>
  <si>
    <t>05-2822.12.04.2024</t>
  </si>
  <si>
    <t>Zifex complex</t>
  </si>
  <si>
    <t xml:space="preserve"> metronidazole, nystatin, neomycin sulphate, hydrocortisone acetate</t>
  </si>
  <si>
    <t>G01BA</t>
  </si>
  <si>
    <t>500 mg+100000 IU+65000 IU+15 mg</t>
  </si>
  <si>
    <t>Box with 1 PVC/PE strip of 7 pessaries</t>
  </si>
  <si>
    <t>MA-00238/02/12/2020</t>
  </si>
  <si>
    <t>05-2824.12.04.2024</t>
  </si>
  <si>
    <t>Nistatina Atb 100000 UI</t>
  </si>
  <si>
    <t xml:space="preserve"> nystatin </t>
  </si>
  <si>
    <t>G01AA01</t>
  </si>
  <si>
    <t xml:space="preserve">100000 IU </t>
  </si>
  <si>
    <t>Carton box containing 1 PVC-PE strip of 7 pessaries</t>
  </si>
  <si>
    <t>MA-00237/02/12/2020</t>
  </si>
  <si>
    <t>05-2798.12.04.2024</t>
  </si>
  <si>
    <t>Aceclofen 500 mg/50 mg</t>
  </si>
  <si>
    <t xml:space="preserve"> paracetamol, diclofenac sodium</t>
  </si>
  <si>
    <t>M01AB55</t>
  </si>
  <si>
    <t>500 mg+50 mg</t>
  </si>
  <si>
    <t>Suppository</t>
  </si>
  <si>
    <t>Carton box containing one Al-PE strip of 6 suppositories</t>
  </si>
  <si>
    <t>MA-00226/09/11/2020</t>
  </si>
  <si>
    <t>05-2812.12.04.2024</t>
  </si>
  <si>
    <t>Mastoprofen</t>
  </si>
  <si>
    <t xml:space="preserve"> Progesterone</t>
  </si>
  <si>
    <t>G03DA04</t>
  </si>
  <si>
    <t>10 mg/1 g</t>
  </si>
  <si>
    <t>Outer Carton containing one aluminium tube with 40g of gel.</t>
  </si>
  <si>
    <t>RMA-2497/23/09/2021</t>
  </si>
  <si>
    <t>05-2816.12.04.2024</t>
  </si>
  <si>
    <t>tetracyclina atb</t>
  </si>
  <si>
    <t xml:space="preserve"> Tetracycline hydrochloride</t>
  </si>
  <si>
    <t>D06AA04</t>
  </si>
  <si>
    <t>outer carton containing one aluminium tube of 12 g oinment</t>
  </si>
  <si>
    <t xml:space="preserve"> antibiotice SA, Romania</t>
  </si>
  <si>
    <t>RMA-2570/22/10/2021</t>
  </si>
  <si>
    <t>05-2815.12.04.2024</t>
  </si>
  <si>
    <t>Tetracyclina Atb</t>
  </si>
  <si>
    <t xml:space="preserve"> tetracycline hydrochloride</t>
  </si>
  <si>
    <t>J01AA07</t>
  </si>
  <si>
    <t>outer carton containing 2 blister of 10 capsules  each</t>
  </si>
  <si>
    <t>RMA-2571/22/10/2021</t>
  </si>
  <si>
    <t>05-2809.12.04.2024</t>
  </si>
  <si>
    <t>Hemorzon 20 mg/10 mg/8.3 mg suppositoires</t>
  </si>
  <si>
    <t xml:space="preserve"> Tetracycline hydrochloride, Hydrocortisone acetate, Benzocaine</t>
  </si>
  <si>
    <t>C05AA01</t>
  </si>
  <si>
    <t xml:space="preserve">20 mg, 10 mg, 8.3 mg </t>
  </si>
  <si>
    <t>18g</t>
  </si>
  <si>
    <t xml:space="preserve"> Antibiotice SA-Romania, Romania</t>
  </si>
  <si>
    <t>RMA-1497/14/03/2019</t>
  </si>
  <si>
    <t>05-2810.12.04.2024</t>
  </si>
  <si>
    <t>Outer carton 12 suppositories</t>
  </si>
  <si>
    <t>RMA-04580/14/03/2024</t>
  </si>
  <si>
    <t>05-2811.12.04.2024</t>
  </si>
  <si>
    <t>Triamcinolon S</t>
  </si>
  <si>
    <t xml:space="preserve"> Triamcinolon acetonide, chlorquinaldol</t>
  </si>
  <si>
    <t>D07XB02</t>
  </si>
  <si>
    <t>(0.1 g+3 g)/100 g</t>
  </si>
  <si>
    <t>Outer Carton containing one aluminium tube with 15g of cream</t>
  </si>
  <si>
    <t>RMA-2498/23/09/2021</t>
  </si>
  <si>
    <t>05-2802.12.04.2024</t>
  </si>
  <si>
    <t>nidoflor</t>
  </si>
  <si>
    <t xml:space="preserve"> Triamcinolone and antibiotics</t>
  </si>
  <si>
    <t>D07CB01</t>
  </si>
  <si>
    <t>(1 mg+3.82 mg+100000 IU)/1 g</t>
  </si>
  <si>
    <t>outer carton containing one aluminium tube with 15 g cream</t>
  </si>
  <si>
    <t>RMA-2301/20/04/2021</t>
  </si>
  <si>
    <t>05-2737.12.04.2024</t>
  </si>
  <si>
    <t>Gentazon</t>
  </si>
  <si>
    <t xml:space="preserve"> Betamethasone Sodium Phosphate, Gentamicin (as sulfate)</t>
  </si>
  <si>
    <t>S03CA06</t>
  </si>
  <si>
    <t>(1 mg+3 mg)/1 ml</t>
  </si>
  <si>
    <t>1 (one) bottle of 5 ml</t>
  </si>
  <si>
    <t>Antibiotic-Razgrad AD Bulgaria</t>
  </si>
  <si>
    <t xml:space="preserve"> Balkanpharma-Razgrad AD, Bulgaria</t>
  </si>
  <si>
    <t>MA-0296/02/12/2021</t>
  </si>
  <si>
    <t>BetazonGent</t>
  </si>
  <si>
    <t xml:space="preserve"> Betamethasone valerate, equivalent to Betamethasone, Gentamicin (as sulfate)</t>
  </si>
  <si>
    <t>D07CC01</t>
  </si>
  <si>
    <t>(1 mg+1 mg)/1 g</t>
  </si>
  <si>
    <t>BetazonGent cream 15 g in double lacquered aluminum tubes closed with a plastic screw cap.</t>
  </si>
  <si>
    <t>MA-0120/26/05/2022</t>
  </si>
  <si>
    <t>BetazonGent ointment 15 g in double lacquered aluminum tubes closed with a plastic screw cap</t>
  </si>
  <si>
    <t>MA-0121/26/05/2022</t>
  </si>
  <si>
    <t>Ciprofloxacin ABR</t>
  </si>
  <si>
    <t xml:space="preserve"> Ciprofloxacin hydrochloride</t>
  </si>
  <si>
    <t>1 (one) bottle of 5ml</t>
  </si>
  <si>
    <t>MA-0295/02/12/2021</t>
  </si>
  <si>
    <t>Methylprednisolon Cortico</t>
  </si>
  <si>
    <t xml:space="preserve"> Methylprednisolone</t>
  </si>
  <si>
    <t>H02AB04</t>
  </si>
  <si>
    <t>10 (ten) tablets in a blister of transparent, orange PVC/PVdC/Al foil. Two blisters per carton.</t>
  </si>
  <si>
    <t>MA-0220/15/10/2021</t>
  </si>
  <si>
    <t>10 (ten) tablets in a blister of transparent, orange PVC//PVdC//Al foil. Two blisters per carton.</t>
  </si>
  <si>
    <t>MA-0219/15/10/2021</t>
  </si>
  <si>
    <t>Moxifloxan</t>
  </si>
  <si>
    <t xml:space="preserve"> Moxifloxacin hydrochloride</t>
  </si>
  <si>
    <t>5 ml Moxifloxan eye drops in white plastic bottles</t>
  </si>
  <si>
    <t>MA-0293/02/12/2021</t>
  </si>
  <si>
    <t>MupiroNasal</t>
  </si>
  <si>
    <t xml:space="preserve"> Mupirocin Calcium, equivalent to Mupirocin</t>
  </si>
  <si>
    <t>R01AX06</t>
  </si>
  <si>
    <t>20 mg/1 g</t>
  </si>
  <si>
    <t>Nasal ointment</t>
  </si>
  <si>
    <t>carton box in aluminum tubes with a cannula, sealed with a plastic screw cap x 3 g nasal ointment</t>
  </si>
  <si>
    <t>MA-0069/29/03/2022</t>
  </si>
  <si>
    <t>Trio Vision</t>
  </si>
  <si>
    <t xml:space="preserve"> Neomycin sulfate, Polymyxin B sulfate, Dexamethasone</t>
  </si>
  <si>
    <t>S01CA01</t>
  </si>
  <si>
    <t>(3500 IU+6000 IU+1 mg)/1 ml</t>
  </si>
  <si>
    <t>Eye drops, suspension</t>
  </si>
  <si>
    <t>Each package contains 1 (one) bottle of 5 ml</t>
  </si>
  <si>
    <t>MA-0294/02/12/2021</t>
  </si>
  <si>
    <t>Dehydrocortison</t>
  </si>
  <si>
    <t xml:space="preserve"> Prednisone</t>
  </si>
  <si>
    <t>H02AB07</t>
  </si>
  <si>
    <t>MA-0360/27/10/2023</t>
  </si>
  <si>
    <t>Tetracycline Vision</t>
  </si>
  <si>
    <t>S01AA09</t>
  </si>
  <si>
    <t>Lacquered aluminium tubes, fitted with a cannula, closed with a plastic screw cap</t>
  </si>
  <si>
    <t>MA-0197/19/08/2022</t>
  </si>
  <si>
    <t>Tobrin</t>
  </si>
  <si>
    <t xml:space="preserve"> Tobramycin sulfate,  equiv. to Tobramycin</t>
  </si>
  <si>
    <t>S01AA12</t>
  </si>
  <si>
    <t>0.3 %</t>
  </si>
  <si>
    <t>Carton box containing one white LDPE bottle of 5 ml with LDPE nozzle and white HDPE screw cap with tamper-evident ring containing 5 ml of eye drops, solution (One bottle with 5 ml of eye drops, solution</t>
  </si>
  <si>
    <t>MA-0166/08/09/2021</t>
  </si>
  <si>
    <t>Dex-Tobrin</t>
  </si>
  <si>
    <t xml:space="preserve"> Tobramycin sulfate, Dexamethasone</t>
  </si>
  <si>
    <t>(3 mg+1 mg)/1 ml</t>
  </si>
  <si>
    <t>Sterile white plastic vials with a volume of 5 ml, equipped with a dropper applicator and closed with a screw cap with ring.</t>
  </si>
  <si>
    <t>MA-0198/24/09/2021</t>
  </si>
  <si>
    <t>ToboDexin</t>
  </si>
  <si>
    <t xml:space="preserve"> Tobramycin Sulfate, Dexamethasone</t>
  </si>
  <si>
    <t>(3 mg+1 mg)/1 g</t>
  </si>
  <si>
    <t>Carton box containing 1 Lacquered aluminium tube containing 5 g of eye ointment</t>
  </si>
  <si>
    <t>MA-0193/12/08/2022</t>
  </si>
  <si>
    <t>Tropicamid Vision</t>
  </si>
  <si>
    <t xml:space="preserve"> Tropicamide</t>
  </si>
  <si>
    <t>S01FA06</t>
  </si>
  <si>
    <t>10mg/ml</t>
  </si>
  <si>
    <t>One bottle of 10 ml is packed in a carton box.</t>
  </si>
  <si>
    <t>MA-0305/10/12/2021</t>
  </si>
  <si>
    <t>05-2537.11.04.2024</t>
  </si>
  <si>
    <t>Aratro 500mg film-coated tablets</t>
  </si>
  <si>
    <t xml:space="preserve"> Azithromycin dihydrate</t>
  </si>
  <si>
    <t>J01FA10</t>
  </si>
  <si>
    <t>3 Tablets</t>
  </si>
  <si>
    <t>ARAFARMA GROUP S.A.Spain</t>
  </si>
  <si>
    <t xml:space="preserve"> ARAFARMA GROUP S.A, Spain</t>
  </si>
  <si>
    <t>RMA-2886/17/06/2022</t>
  </si>
  <si>
    <t>Candifix 150 mg hard capsules</t>
  </si>
  <si>
    <t>Cardboard box containing 1 PVC/aluminium blister, with 1 hard capsule (1 hard capsule)</t>
  </si>
  <si>
    <t xml:space="preserve"> ARAFARMA GROUP S.A., Spain</t>
  </si>
  <si>
    <t>MA-0337/17/10/2023</t>
  </si>
  <si>
    <t>Dresplan</t>
  </si>
  <si>
    <t xml:space="preserve"> Oxybutynin hydrochloride</t>
  </si>
  <si>
    <t>G04BD04</t>
  </si>
  <si>
    <t>Cardboard box box containing 3 PVC/aluminium blisters; each blister contains 20 tablets (60 tablets)</t>
  </si>
  <si>
    <t>MA-0317/15/09/2023</t>
  </si>
  <si>
    <t>05-2736.12.04.2024</t>
  </si>
  <si>
    <t>Adiclair</t>
  </si>
  <si>
    <t xml:space="preserve"> Nystatin</t>
  </si>
  <si>
    <t>A07AA02</t>
  </si>
  <si>
    <t>100000 IU/1 ml</t>
  </si>
  <si>
    <t>Carton box containing brown glass bottle with dosing pipette containing 24 ml suspension</t>
  </si>
  <si>
    <t>ARDEYPHARM GMBH-GERMANY</t>
  </si>
  <si>
    <t xml:space="preserve"> Ardeypharm Gmbh, Germany </t>
  </si>
  <si>
    <t>MA-00236/25/11/2020</t>
  </si>
  <si>
    <t>D01AA01</t>
  </si>
  <si>
    <t>100000 IU/1 g</t>
  </si>
  <si>
    <t>Carton box containing 1 aluminium tube with 20 g ointment</t>
  </si>
  <si>
    <t>MA-0263/09/12/2020</t>
  </si>
  <si>
    <t>05-2791.12.04.2024</t>
  </si>
  <si>
    <t>Ambroxol Aristo Hustensaft, 30 mg/5 ml</t>
  </si>
  <si>
    <t xml:space="preserve"> Ambroxol hydrochloride</t>
  </si>
  <si>
    <t>R05CB06</t>
  </si>
  <si>
    <t>30 mg/5 ml</t>
  </si>
  <si>
    <t>Carton box containing glass bottle with 100 ml  oral solution.</t>
  </si>
  <si>
    <t>Aristo Pharma GmbH-Germany</t>
  </si>
  <si>
    <t xml:space="preserve"> Aristo Pharma GmbH, Germany </t>
  </si>
  <si>
    <t>URMA-00114/15/05/2020</t>
  </si>
  <si>
    <t>Citalopram Aristo 20mg Filmtabletten</t>
  </si>
  <si>
    <t xml:space="preserve"> Citalopram hydrobromide</t>
  </si>
  <si>
    <t>Folding carton, PVC/PVDC colorless blisters with aluminum foil, 20 film coated tablets</t>
  </si>
  <si>
    <t>URMA-00148/22/06/2020</t>
  </si>
  <si>
    <t>Clindamycin Aristo 600mg Filmtabletten</t>
  </si>
  <si>
    <t xml:space="preserve"> Clindamycin hydrochloride</t>
  </si>
  <si>
    <t>J01FF01</t>
  </si>
  <si>
    <t>PVC-Aluminium blister, folding carton, 12 film-coated tablets</t>
  </si>
  <si>
    <t>MA-0242/18/07/2023</t>
  </si>
  <si>
    <t>05-2791 .12.04.2024</t>
  </si>
  <si>
    <t>Esomeprazol Aristo 20 mg magensaftresistente Hartkapseln</t>
  </si>
  <si>
    <t xml:space="preserve"> Esomeprazol-Hemimagnesium 1 H2O</t>
  </si>
  <si>
    <t>A02BC05</t>
  </si>
  <si>
    <t>30 gastro-resistant capsules, hard</t>
  </si>
  <si>
    <t>URMA-00181/21/07/2020</t>
  </si>
  <si>
    <t>Esomeprazol Aristo 40 mg magensaftresistente Hartkapseln</t>
  </si>
  <si>
    <t>URMA-00182/21/07/2020</t>
  </si>
  <si>
    <t>Formo-Aristo 12 Mikrogramm Hartkapseln mit Pulver zur Inhalation</t>
  </si>
  <si>
    <t xml:space="preserve"> Formoterol fumarate dihydrate</t>
  </si>
  <si>
    <t>12 mcg</t>
  </si>
  <si>
    <t>HDPE bottle closed with a polypropylene screw cap, contains desiccant (silica gel), Folding carton, 60 hard capsules and 1 inhaler</t>
  </si>
  <si>
    <t>MA-0243/18/07/2023</t>
  </si>
  <si>
    <t>Levofloxacin Aristo 250mg filmtabletten</t>
  </si>
  <si>
    <t xml:space="preserve"> Levofloxacin hemihydrate corresponding to levofloxacin base</t>
  </si>
  <si>
    <t>Carton box containing 10 film coated tablets</t>
  </si>
  <si>
    <t>MA-0044/11/03/2022</t>
  </si>
  <si>
    <t>Levofloxacin Aristo 500mg filmtabletten</t>
  </si>
  <si>
    <t>Carton box containing 7 film coated tablets</t>
  </si>
  <si>
    <t>MA-0045/11/03/2022</t>
  </si>
  <si>
    <t>MA-0046/11/03/2022</t>
  </si>
  <si>
    <t>EFEROX</t>
  </si>
  <si>
    <t xml:space="preserve"> Levothyroxine sodium</t>
  </si>
  <si>
    <t>H03AA01</t>
  </si>
  <si>
    <t>100 mcg</t>
  </si>
  <si>
    <t>Two PVC-foil blisters, welded on aluminium foil, Folding carton x 25 tablets (50 tablets)</t>
  </si>
  <si>
    <t>MA-0183/02/05/2023</t>
  </si>
  <si>
    <t>25 mcg</t>
  </si>
  <si>
    <t>MA-0181/02/05/2023</t>
  </si>
  <si>
    <t>50 mcg</t>
  </si>
  <si>
    <t>MA-0182/02/05/2023</t>
  </si>
  <si>
    <t>Pantoprazol Aristo</t>
  </si>
  <si>
    <t xml:space="preserve"> Pantoprazole sodium Sesquihydrate</t>
  </si>
  <si>
    <t>A02BC02</t>
  </si>
  <si>
    <t>14 gastro-resistant tablets</t>
  </si>
  <si>
    <t>URMA-5843/12/06/2019</t>
  </si>
  <si>
    <t>URMA-5844/12/06/2019</t>
  </si>
  <si>
    <t>Ariscare 10mg Filmtabletten</t>
  </si>
  <si>
    <t xml:space="preserve"> Solifenacin succinate</t>
  </si>
  <si>
    <t>G04BD08</t>
  </si>
  <si>
    <t>Carton box containing 3 PVC-foil blisters, welded on aluminium foil x 10 tablets (30 tablets)</t>
  </si>
  <si>
    <t xml:space="preserve"> Aristo Pharma GmbH, Germany ; Laboratorios Medicamentos Internacionales S.A., Spain</t>
  </si>
  <si>
    <t>MA-0293/23/08/2023</t>
  </si>
  <si>
    <t>Ariscare 5mg Filmtabletten</t>
  </si>
  <si>
    <t>MA-0294/23/08/2023</t>
  </si>
  <si>
    <t>Arissila 20mg Filmtabletten</t>
  </si>
  <si>
    <t xml:space="preserve"> Tadalafil</t>
  </si>
  <si>
    <t>G04BE08</t>
  </si>
  <si>
    <t>Tablets are packed in PVC-foil blisters, welded on aluminium foil, folding carton x 2 tablets</t>
  </si>
  <si>
    <t>MA-0292/23/08/2023</t>
  </si>
  <si>
    <t>Arissila 5mg Filmtabletten</t>
  </si>
  <si>
    <t>Carton box containing 2 PVC-foil blisters, welded on aluminium foil x 15 tablets (30 tablets)</t>
  </si>
  <si>
    <t xml:space="preserve"> Aristo Pharma GmbH Address, Germany ; Laboratorios Medicamentos Internacionales S.A., Spain</t>
  </si>
  <si>
    <t>MA-0291/23/08/2023</t>
  </si>
  <si>
    <t>Imidin N Nasenspray</t>
  </si>
  <si>
    <t xml:space="preserve"> Xylometazoline hydrochloride</t>
  </si>
  <si>
    <t>R01AA07</t>
  </si>
  <si>
    <t>Nasal spray, solution</t>
  </si>
  <si>
    <t>Box containing brown glass bottle with dosing pump with nose adapter and protective cap of 10ml</t>
  </si>
  <si>
    <t>MA-0197/17/09/2021</t>
  </si>
  <si>
    <t>05-2680.11.04.2024</t>
  </si>
  <si>
    <t>Lexam</t>
  </si>
  <si>
    <t>10mg</t>
  </si>
  <si>
    <t>Tablets</t>
  </si>
  <si>
    <t xml:space="preserve">Box  containing 28 tablets </t>
  </si>
  <si>
    <t>Arrow Pharma  Pty Ltd,Australia</t>
  </si>
  <si>
    <t>Strides Shaun Ltd,India</t>
  </si>
  <si>
    <t>RMA-1508/19/03/2019</t>
  </si>
  <si>
    <t>05-2681.11.04.2024</t>
  </si>
  <si>
    <t>TALAM</t>
  </si>
  <si>
    <t>28 tablets</t>
  </si>
  <si>
    <t>Arrow Pharma Pty Ltd</t>
  </si>
  <si>
    <t xml:space="preserve"> Strides Shasun Limited, India</t>
  </si>
  <si>
    <t>RMA-1673/26/08/2019</t>
  </si>
  <si>
    <t>05-2759.12.04.2024</t>
  </si>
  <si>
    <t>MILDRONATE</t>
  </si>
  <si>
    <t xml:space="preserve"> meldonium</t>
  </si>
  <si>
    <t>C01EB</t>
  </si>
  <si>
    <t>60 hard capsules</t>
  </si>
  <si>
    <t>AS GRINDEKS,LATVIA</t>
  </si>
  <si>
    <t xml:space="preserve"> AS GRINDEKS,Latvia, Latvia</t>
  </si>
  <si>
    <t>RMA-2899/12/07/2022</t>
  </si>
  <si>
    <t>C01EB22</t>
  </si>
  <si>
    <t>Box containing 60 hard capsules</t>
  </si>
  <si>
    <t>RMA-2900/12/07/2022</t>
  </si>
  <si>
    <t>OXYTOCIN GRINDEKS</t>
  </si>
  <si>
    <t xml:space="preserve"> Oxytocin</t>
  </si>
  <si>
    <t>H01BB02</t>
  </si>
  <si>
    <t>10 IU/1 ml</t>
  </si>
  <si>
    <t xml:space="preserve"> JSC GRINDEKS, Latvia</t>
  </si>
  <si>
    <t>MA-08222/15/03/2024</t>
  </si>
  <si>
    <t>SOMNOLS</t>
  </si>
  <si>
    <t xml:space="preserve"> Zopiclone</t>
  </si>
  <si>
    <t>N05CF01</t>
  </si>
  <si>
    <t>7.5 mg</t>
  </si>
  <si>
    <t>30 fct</t>
  </si>
  <si>
    <t xml:space="preserve"> AS Grindeks, Latvia</t>
  </si>
  <si>
    <t>RMA-2955/26/08/2022</t>
  </si>
  <si>
    <t xml:space="preserve">05-2725.12.04.2024  </t>
  </si>
  <si>
    <t>prostenoon - gel</t>
  </si>
  <si>
    <t xml:space="preserve"> dinoprostone</t>
  </si>
  <si>
    <t>G02AD02</t>
  </si>
  <si>
    <t>Endocervical gel</t>
  </si>
  <si>
    <t>each pack contains one sterile syringe and one sterile catheter in two separate pouches</t>
  </si>
  <si>
    <t>AS Kevelt</t>
  </si>
  <si>
    <t xml:space="preserve"> as kevelt, Estonia</t>
  </si>
  <si>
    <t>RMA-3018/04/10/2022</t>
  </si>
  <si>
    <t xml:space="preserve">05-2741.12.04.2024   </t>
  </si>
  <si>
    <t>IMFINZI</t>
  </si>
  <si>
    <t xml:space="preserve"> Durvalumab</t>
  </si>
  <si>
    <t>L01FF03</t>
  </si>
  <si>
    <t>50 mg/ml</t>
  </si>
  <si>
    <t>2.4 ml (a total of 120 mg durvalumab) of concentrate. Pack size of 1 vial.</t>
  </si>
  <si>
    <t>ASTRAZENECA AB SWEDEN,SWEDEN</t>
  </si>
  <si>
    <t xml:space="preserve"> AstraZeneca AB, Sweden; AstraZeneca AB, Sweden; AstraZeneca AB, Sweden</t>
  </si>
  <si>
    <t>MA-03304/16/02/2024</t>
  </si>
  <si>
    <t>neni 9 par 7</t>
  </si>
  <si>
    <t xml:space="preserve">05-2740.12.04.2024   </t>
  </si>
  <si>
    <t>10 ml (a total of 500 mg durvalumab) of concentrate. Pack size of 1 vial.</t>
  </si>
  <si>
    <t>MA-03305/16/02/2024</t>
  </si>
  <si>
    <t xml:space="preserve">05-2744.12.04.2024  </t>
  </si>
  <si>
    <t>TAGRISSO</t>
  </si>
  <si>
    <t xml:space="preserve"> Osimertinib (as mesylate)</t>
  </si>
  <si>
    <t>L01EB04</t>
  </si>
  <si>
    <t>30 x 1 film-coated tablets</t>
  </si>
  <si>
    <t xml:space="preserve"> AstraZeneca AB, Sweden</t>
  </si>
  <si>
    <t>MA-00228/07/03/2024</t>
  </si>
  <si>
    <t xml:space="preserve">05-2745.12.04.2024  </t>
  </si>
  <si>
    <t>MA-00227/07/03/2024</t>
  </si>
  <si>
    <t xml:space="preserve">05-2739.12.04.2024 </t>
  </si>
  <si>
    <t>SYNAGIS</t>
  </si>
  <si>
    <t xml:space="preserve"> Palivizumab</t>
  </si>
  <si>
    <t>J06BD01</t>
  </si>
  <si>
    <t>50 mg/0.5 ml</t>
  </si>
  <si>
    <t>Pack size of 1 vial</t>
  </si>
  <si>
    <t xml:space="preserve"> AbbVie S.r.l, Italy</t>
  </si>
  <si>
    <t>MA-05846/23/02/2024</t>
  </si>
  <si>
    <t>neni 9 par 8</t>
  </si>
  <si>
    <t>2 shporta</t>
  </si>
  <si>
    <t>Phenoxymethylpenicillin 250 mg/5ml Oral Solution</t>
  </si>
  <si>
    <t xml:space="preserve"> phenoxymethylpenicillin</t>
  </si>
  <si>
    <t>J01CE02</t>
  </si>
  <si>
    <t>Carton box, plastic bottle of 100ml, Powder for Oral Solution</t>
  </si>
  <si>
    <t>Athlone Laboratories L.T.D.Ireland</t>
  </si>
  <si>
    <t xml:space="preserve"> Athlone Laboratories Ltd, Ireland</t>
  </si>
  <si>
    <t>URMA-00132/05/06/2020</t>
  </si>
  <si>
    <t>05-2780.12.04.2024</t>
  </si>
  <si>
    <t>Tantum Verde</t>
  </si>
  <si>
    <t xml:space="preserve"> Benzydamine hydrochloride</t>
  </si>
  <si>
    <t>0.15%</t>
  </si>
  <si>
    <t>30 ml spray bottle</t>
  </si>
  <si>
    <t>Aziende Chimiche Riunite Angelini Francesco A.C.R.A. SpA</t>
  </si>
  <si>
    <t xml:space="preserve"> Aziende Chimiche Riunite Angelini Francesco - A.C.R.A.F S.p.A, Italy</t>
  </si>
  <si>
    <t>RMA-2740/02/03/2022</t>
  </si>
  <si>
    <t>15 ml spray bottle</t>
  </si>
  <si>
    <t>RMA-2741/02/03/2022</t>
  </si>
  <si>
    <t>MOMENT</t>
  </si>
  <si>
    <t>24 coated tablets</t>
  </si>
  <si>
    <t xml:space="preserve"> Aziende Chimiche Riunite Angelini Francesco - A.C.R.A.F. S.p.A, Italy; Famar Italia S.p.A.,, Italy</t>
  </si>
  <si>
    <t>RMA-2973/21/09/2022</t>
  </si>
  <si>
    <t>MOMENTACT</t>
  </si>
  <si>
    <t>12 FILM-COATED TABLETS</t>
  </si>
  <si>
    <t xml:space="preserve"> Aziende Chimiche Riunite Angelini Francesco - A.C.R.A.F. S.p.A, Italy</t>
  </si>
  <si>
    <t>RMA-2972/21/09/2022</t>
  </si>
  <si>
    <t>originatori</t>
  </si>
  <si>
    <t>MOMENDOL</t>
  </si>
  <si>
    <t xml:space="preserve"> Naproxen sodium</t>
  </si>
  <si>
    <t>M01AE02</t>
  </si>
  <si>
    <t>220 mg</t>
  </si>
  <si>
    <t>12 film-coated tablets</t>
  </si>
  <si>
    <t xml:space="preserve"> Aziende Chimiche Riunite Angelini Francesco-A.C.R.A.F. S.p.A, Italy; Famar Italia S.p.A.,, Italy</t>
  </si>
  <si>
    <t>RMA-2935/18/08/2022</t>
  </si>
  <si>
    <t>Tachipirina</t>
  </si>
  <si>
    <t>100 mg/1 ml</t>
  </si>
  <si>
    <t>Oral drops</t>
  </si>
  <si>
    <t>Bottle Containing 30 ml of solution</t>
  </si>
  <si>
    <t xml:space="preserve"> Aziende Chimiche Reunite Angelini Francesco A.C.R.A Spa-, Italy</t>
  </si>
  <si>
    <t>RMA-2802/29/04/2022</t>
  </si>
  <si>
    <t>TACHIPIRINA</t>
  </si>
  <si>
    <t>Effervescent tablet</t>
  </si>
  <si>
    <t>Box containing 12 effervescent tablet</t>
  </si>
  <si>
    <t xml:space="preserve"> Aziende Chimiche Riunite Angelini Francesco, Italy</t>
  </si>
  <si>
    <t>RMA-2800/29/04/2022</t>
  </si>
  <si>
    <t>Box containing 1 bottle of 120ml of syrup</t>
  </si>
  <si>
    <t>RMA-2839/04/05/2022</t>
  </si>
  <si>
    <t>125 mg</t>
  </si>
  <si>
    <t>Box containing 10 suppositories</t>
  </si>
  <si>
    <t>RMA-2811/29/04/2022</t>
  </si>
  <si>
    <t>RMA-2812/29/04/2022</t>
  </si>
  <si>
    <t xml:space="preserve"> Aziende Chimiche Riunite Angelini Francesco - A.C.R.A.F - S.p.A, Italy; Istituto de Angelini S.r.L, Italy</t>
  </si>
  <si>
    <t>RMA-3165/15/12/2022</t>
  </si>
  <si>
    <t>Effervescent granules</t>
  </si>
  <si>
    <t>Case of 20 heat-sealed sachets in polycoupled paper-aluminium-polythene</t>
  </si>
  <si>
    <t>RMA-2801/29/04/2022</t>
  </si>
  <si>
    <t>TACHICAF</t>
  </si>
  <si>
    <t xml:space="preserve"> Paracetamol + Caffeine, Paracetamol + Caffeine</t>
  </si>
  <si>
    <t>1000 mg+130 mg</t>
  </si>
  <si>
    <t>16 Effervescent granules</t>
  </si>
  <si>
    <t xml:space="preserve"> Aziende Chimiche Riunite Angelini Francesco - A.C.R.A.F.  S.p.a, Italy</t>
  </si>
  <si>
    <t>RMA-2936/18/08/2022</t>
  </si>
  <si>
    <t>ESOLUT</t>
  </si>
  <si>
    <t xml:space="preserve"> Progresterone</t>
  </si>
  <si>
    <t>200  mg</t>
  </si>
  <si>
    <t>TWO BLISTERS, EACH CONTAINING SIX PESSARIES</t>
  </si>
  <si>
    <t xml:space="preserve"> Chimiche Riunite Angelini Francesco - A.C.R.A.F   S.p.a, Italy</t>
  </si>
  <si>
    <t>RMA-2742/02/03/2022</t>
  </si>
  <si>
    <t>05-2708.12.04.2024</t>
  </si>
  <si>
    <t>BUPIVACAINA B. BRAUN</t>
  </si>
  <si>
    <t xml:space="preserve"> bupivacaine hydrochloride</t>
  </si>
  <si>
    <t>N01BB01</t>
  </si>
  <si>
    <t xml:space="preserve">5mg/1 ml </t>
  </si>
  <si>
    <t>Cartoon box, containing 100 units of  polyethylene ampoules (Mini-Plasco) of 10 ml</t>
  </si>
  <si>
    <t>B. BRAUN MEDICAL S.A,Spain</t>
  </si>
  <si>
    <t xml:space="preserve"> B. BRAUN MEDICAL, S.A., Spain</t>
  </si>
  <si>
    <t>MA-0164/13/04/2023</t>
  </si>
  <si>
    <t>GLUCOCEMIN 50% CONCENTRADO PARA SOLUCION PARA PERFUSION</t>
  </si>
  <si>
    <t xml:space="preserve"> glucose moohydrate</t>
  </si>
  <si>
    <t>B05BA03</t>
  </si>
  <si>
    <t>500 mg/ml</t>
  </si>
  <si>
    <t>Carton box,20 ml low-density polyethylene containers (Miniplasco Classic and Miniplasco Connect)20 containers of 20 ml</t>
  </si>
  <si>
    <t xml:space="preserve"> B. BRAUN MELSUNGEN AG, Germany ; B. BRAUN MELSUNGEN AG, Germany </t>
  </si>
  <si>
    <t>MA-0387/24/11/2023</t>
  </si>
  <si>
    <t>Lidocaina B. Braun</t>
  </si>
  <si>
    <t xml:space="preserve"> lidocaine hydrochloride</t>
  </si>
  <si>
    <t>N01BB02</t>
  </si>
  <si>
    <t>10 mg/ ml</t>
  </si>
  <si>
    <t>Carton box, containing 100 units of plastic ampoules (Mini-Plasco) of 10 ml</t>
  </si>
  <si>
    <t xml:space="preserve"> B. Braun Medical, S.A., Spain; B. Braun Melsungen AG, Germany </t>
  </si>
  <si>
    <t>MA-0390/07/12/2023</t>
  </si>
  <si>
    <t>20 mg/ ml</t>
  </si>
  <si>
    <t>Cartoon box, containing 100 units of polyethylene ampoules (Mini-Plasco) of 5ml</t>
  </si>
  <si>
    <t>MA-0391/07/12/2023</t>
  </si>
  <si>
    <t xml:space="preserve"> LIDOCAINE HYDROCHLORIDE</t>
  </si>
  <si>
    <t>50 mg/ ml</t>
  </si>
  <si>
    <t>Cartoon box, containing 100 units of polyethylene ampoules (Mini-Plasco) of 10ml</t>
  </si>
  <si>
    <t>MA-0392/07/12/2023</t>
  </si>
  <si>
    <t>NORADRENALINA B. BRAUN 1mg/ml CONCENTRADO PARA SOLUCION PARA PERFUSION</t>
  </si>
  <si>
    <t xml:space="preserve"> NOREPINEPHRINE BITARTRATE</t>
  </si>
  <si>
    <t>C01CA03</t>
  </si>
  <si>
    <t>10 mg/10 ml</t>
  </si>
  <si>
    <t>Carton box, type I glass ampoules of, 10 x 10ml, Concentrate for solution for infusion</t>
  </si>
  <si>
    <t xml:space="preserve"> B. BRAUN MEDICAL S.A, Spain</t>
  </si>
  <si>
    <t>MA-0145/07/07/2022</t>
  </si>
  <si>
    <t>TIOBARBITAL BRAUN 0,5 g</t>
  </si>
  <si>
    <t xml:space="preserve"> THIOPENTAL SODIUM</t>
  </si>
  <si>
    <t>N01AF03</t>
  </si>
  <si>
    <t>0.5 g</t>
  </si>
  <si>
    <t>cartoon box,Type III clear glass vials., in boxes of 50 vials of 0.5g</t>
  </si>
  <si>
    <t>MA-0033/16/02/2023</t>
  </si>
  <si>
    <t>05-2706.12.04.2024</t>
  </si>
  <si>
    <t>FENTANYL B.BRAUN 0.1mg</t>
  </si>
  <si>
    <t xml:space="preserve"> Fentanyl</t>
  </si>
  <si>
    <t>N01AH01</t>
  </si>
  <si>
    <t>0.1 mg/2 ml</t>
  </si>
  <si>
    <t>10 ampoules of 2 ml</t>
  </si>
  <si>
    <t>B.BRAUN MELSUNGEN AG,GERMANY</t>
  </si>
  <si>
    <t xml:space="preserve"> B.Braun Melsungen AG, Germany </t>
  </si>
  <si>
    <t>RMA-04535/02/04/2024</t>
  </si>
  <si>
    <t>Fluconazole B.Braun 2mg/ml</t>
  </si>
  <si>
    <t>D01AC15</t>
  </si>
  <si>
    <t>2 mg/1 ml</t>
  </si>
  <si>
    <t>Solution for infusion</t>
  </si>
  <si>
    <t>20 Polyethylene bottles of 100 mL, 100ml of solution, Bottle containing 100ml</t>
  </si>
  <si>
    <t xml:space="preserve"> B.Braun Medical SA, Spain, Spain</t>
  </si>
  <si>
    <t>RMA-1831/04/12/2019</t>
  </si>
  <si>
    <t>HEPARIN SODIUM B. BRAUN 25000IU/5ML</t>
  </si>
  <si>
    <t xml:space="preserve"> Heparin Sodium</t>
  </si>
  <si>
    <t>B01AB01</t>
  </si>
  <si>
    <t>5000 IU/1 ml</t>
  </si>
  <si>
    <t>Supplied in packs of 10x5ml</t>
  </si>
  <si>
    <t xml:space="preserve"> B.Braun Melsungen AG, Germany ; B Braun Medical S.A, Spain</t>
  </si>
  <si>
    <t>RMA-03626/17/12/2023</t>
  </si>
  <si>
    <t>NuTRIflex Lipid peri</t>
  </si>
  <si>
    <t xml:space="preserve"> Isoleucin, Leucine, Lysine hydrochloride equto lysine1.816g, Methionine, Phenylalanine, Threonine, Tryptophan, Valine, Arginine, Histidine hcl monohydrate equ to histidine 1.00g, Alanine, Glycine, Glutamic acid, Proline, Serine, Sodium Hydroxide, Sodium Chloride, Sodium acetat trihydrate, Potassium acetate, Magnesium acetate tetrahydrate, Calcium chloride dihydrate, Glucose monohydrate eq to anhydrous glucose 64.0 g, Zinc acetate dihydrate, Triglycerides,medium chain, Soya  Oil, Aspartic acid, </t>
  </si>
  <si>
    <t>B05BA10</t>
  </si>
  <si>
    <t>(1.87 g+2.5 g+2.27 g+1.57 g+1.46 g+2.08 g+2.16 g+1.35 g+3.88 g+1.32 g+1.2g +2.8 g+2.72 g+2.4 g+2.8 g+0.46 g+70.4 g+0.64 g+0.865 g+0.435 g+0.936 g+2.354 g+0.515 g+0.353 g+20 g+20 g+5.3 mg+0.336 g+5 g+2.4 g+0.06 g+ 878g)/1000 ml</t>
  </si>
  <si>
    <t>Emulsion for infusion</t>
  </si>
  <si>
    <t>In flexible multichamber bags of 2500ml</t>
  </si>
  <si>
    <t>MA-00026/11/02/2020</t>
  </si>
  <si>
    <t>In flexible multichamber bags of 1875ml</t>
  </si>
  <si>
    <t>MA-00177/15/07/2020</t>
  </si>
  <si>
    <t>Aminoplasmal B. Braun 5% E</t>
  </si>
  <si>
    <t xml:space="preserve"> Isoleucine, Leucine, Lysine Hydrochloride, Methionine, Phentylalanine, Threonine, Tryptophan, Valine, Arginine, Histidine, Alanine, Glycine, Aspartic acid, Glutamic acid, Proline, Serine, Tyrosine, Sodium acetate Trihydrate, Sodium hydroxide, Potassiium acetate, Magnesium Choride Hexahydrate, Disodium Phosphate Dodecahydrate</t>
  </si>
  <si>
    <t>50 g/1 l</t>
  </si>
  <si>
    <t>10 x 500ml</t>
  </si>
  <si>
    <t xml:space="preserve"> B. Braun Melsungen AG, Germany </t>
  </si>
  <si>
    <t>RMA-2198/14/01/2021</t>
  </si>
  <si>
    <t>Aminoplasmal B. Braun10% E</t>
  </si>
  <si>
    <t>100 g/1 l</t>
  </si>
  <si>
    <t>RMA-2197/14/01/2021</t>
  </si>
  <si>
    <t>METRONIDAZOLE B.BRAUN 5mg/ml</t>
  </si>
  <si>
    <t xml:space="preserve"> Metronidazole</t>
  </si>
  <si>
    <t>J01XD01</t>
  </si>
  <si>
    <t>Box containing glass bottles and transparent polyethylene plastic containers  20 x 100ml</t>
  </si>
  <si>
    <t xml:space="preserve"> B.Braun Melsungen AG,Germany, Germany </t>
  </si>
  <si>
    <t>RMA-2406/07/07/2021</t>
  </si>
  <si>
    <t>Midazolam B.Braun 1mg/ml</t>
  </si>
  <si>
    <t xml:space="preserve"> Midazolam</t>
  </si>
  <si>
    <t>N05CD08</t>
  </si>
  <si>
    <t>1mg/ ml</t>
  </si>
  <si>
    <t>Solution for injection/infusion</t>
  </si>
  <si>
    <t>Packs of 20 ampoules with 5 ml solution</t>
  </si>
  <si>
    <t>RMA-04534/02/04/2024</t>
  </si>
  <si>
    <t>Naloxon B.Braun 0.4mg/ml Injektions/Infusionslösung</t>
  </si>
  <si>
    <t xml:space="preserve"> Naloxone  hydrochloride</t>
  </si>
  <si>
    <t>V03AB15</t>
  </si>
  <si>
    <t xml:space="preserve">0.4 mg/1 ml </t>
  </si>
  <si>
    <t>Box containing 10 ampoles of 1ml</t>
  </si>
  <si>
    <t xml:space="preserve"> Siegfried Hameln GmbH, Germany ; B. Braun Medical S.A., Spain</t>
  </si>
  <si>
    <t>MA-0098/10/05/2022</t>
  </si>
  <si>
    <t>Paracetamol B.Braun 10mg/ml Infusionslösung</t>
  </si>
  <si>
    <t>Carton box containing 20 Ampoule of low-density polyethylene; contents: 10 ml of Solution for infusion</t>
  </si>
  <si>
    <t xml:space="preserve"> B. Braun Medical S.A., Spain</t>
  </si>
  <si>
    <t>MA-0060/14/04/2021</t>
  </si>
  <si>
    <t xml:space="preserve">10 mg/1 ml </t>
  </si>
  <si>
    <t>Carton box containing 10 Bottles of low-density polyethylene. contents:50 ml of solution for infusion</t>
  </si>
  <si>
    <t>MA-0233/06/07/2023</t>
  </si>
  <si>
    <t>Carton box containing 10 Bottles of low-density polyethylene. contents:100 ml of solution for infusion</t>
  </si>
  <si>
    <t>MA-0234/06/07/2023</t>
  </si>
  <si>
    <t>PROPOFOL-LIPURO 1%</t>
  </si>
  <si>
    <t xml:space="preserve"> propofol</t>
  </si>
  <si>
    <t>N01AX10</t>
  </si>
  <si>
    <t>Emulsion for injection/infusion</t>
  </si>
  <si>
    <t>5x20 ml</t>
  </si>
  <si>
    <t xml:space="preserve"> B.Braun Melsungen AG,, Germany </t>
  </si>
  <si>
    <t>RMA-2813/29/04/2022</t>
  </si>
  <si>
    <t>Rocuronium B.Braun 10mg/ml</t>
  </si>
  <si>
    <t xml:space="preserve"> Rocuronium bromide</t>
  </si>
  <si>
    <t>M03AC09</t>
  </si>
  <si>
    <t>50 mg/5 ml</t>
  </si>
  <si>
    <t>Box containing 20 plastic ampoules containing 5ml solution</t>
  </si>
  <si>
    <t xml:space="preserve"> B.Braun Melsungen, Germany ; B.Braun Melsungen, Germany </t>
  </si>
  <si>
    <t>RMA-1732/03/10/2019</t>
  </si>
  <si>
    <t>Ringer  Infusionslösung B.Braun</t>
  </si>
  <si>
    <t xml:space="preserve"> Sodium  chloride, Potassium chloride, Calcium chloride dihydrate</t>
  </si>
  <si>
    <t>B05BB01</t>
  </si>
  <si>
    <t>(8.6 g+0.3 g+0.33 g)/1 l</t>
  </si>
  <si>
    <t>Cartoon box,plastic bottle (PE) containing 10x500ml</t>
  </si>
  <si>
    <t>MA-0028/16/02/2023</t>
  </si>
  <si>
    <t>05-2628.11.04.2024</t>
  </si>
  <si>
    <t>CRESEMBA</t>
  </si>
  <si>
    <t xml:space="preserve"> Isavuconazonium sulfate</t>
  </si>
  <si>
    <t>J02AC05</t>
  </si>
  <si>
    <t>14 hard capsules (in two aluminum blisters), with each capsule pocket connected to a pocket with desiccant.</t>
  </si>
  <si>
    <t>Basilea Pharmaceutica Deutschland GmbH,Germany</t>
  </si>
  <si>
    <t xml:space="preserve"> Almac Pharma Services (Ireland) Limited, Ireland</t>
  </si>
  <si>
    <t>MA-0322/29/12/2021</t>
  </si>
  <si>
    <t>Powder for concentrate for solution for infusion</t>
  </si>
  <si>
    <t>One 10 mL Type I glass vial with rubber stopper and an aluminum cap with plastic seal.</t>
  </si>
  <si>
    <t>MA-0321/29/12/2021</t>
  </si>
  <si>
    <t>05-2553.11.04.2024</t>
  </si>
  <si>
    <t>CANESTEN® 3 vaginal cream</t>
  </si>
  <si>
    <t xml:space="preserve"> Cloritromazole</t>
  </si>
  <si>
    <t>G01AF02</t>
  </si>
  <si>
    <t>Vaginal cream</t>
  </si>
  <si>
    <t>Kutia prej 20g of cream with 3 applicators</t>
  </si>
  <si>
    <t>Bayer AG</t>
  </si>
  <si>
    <t xml:space="preserve"> Kern Pharma SL Spain, Spain; GP Grenzach Produktions GmbH, Germany ; Bayer Farmacevtska druzba d.o.o., Slovenia; Bayer Farmacevtska druzba d.o.o., Slovenia</t>
  </si>
  <si>
    <t>PMA-088/01/02/2017</t>
  </si>
  <si>
    <t>CANESTEN® 3 vaginal tablet</t>
  </si>
  <si>
    <t xml:space="preserve"> Clotrimazole micronised</t>
  </si>
  <si>
    <t>Kutia prej 3 vaginal tablet with 1 applicator</t>
  </si>
  <si>
    <t xml:space="preserve"> Bayer Ag Germany, Germany ; GP Grenzach Produktions GmbH, Germany ; Bayer Farmacevtska druzba d.o.o., Slovenia</t>
  </si>
  <si>
    <t>PMA-089/01/02/2017</t>
  </si>
  <si>
    <t>neni 9 paragrafi 8</t>
  </si>
  <si>
    <t xml:space="preserve">shporta 2 </t>
  </si>
  <si>
    <t>YASMIN</t>
  </si>
  <si>
    <t>3 mg+0.03 mg</t>
  </si>
  <si>
    <t>Kutia prej 21 tablets, box containing 21 tablets</t>
  </si>
  <si>
    <t xml:space="preserve"> Bayer AG, Germany </t>
  </si>
  <si>
    <t>RMA-2118/24/09/2020</t>
  </si>
  <si>
    <t>GADOVIST</t>
  </si>
  <si>
    <t xml:space="preserve"> Gadobutrol</t>
  </si>
  <si>
    <t>V08CA09</t>
  </si>
  <si>
    <t>1 mmol/1 ml</t>
  </si>
  <si>
    <t>5 perfilled syringes x 7.5 ml of solution for injection ( in syringe of 10ml)</t>
  </si>
  <si>
    <t xml:space="preserve"> Bayer Ag, Germany ; Bayer Farmacevtska druzba d.o.o., Slovenia</t>
  </si>
  <si>
    <t>RMA-3082/26/10/2022</t>
  </si>
  <si>
    <t>10 bottles x 30ml of solution</t>
  </si>
  <si>
    <t>Betaferon ®</t>
  </si>
  <si>
    <t xml:space="preserve"> Recombinant interferon beta-1b</t>
  </si>
  <si>
    <t>L03AB08</t>
  </si>
  <si>
    <t>250 microgram (8.0 million IU)</t>
  </si>
  <si>
    <t>15 single pack,each containing 1 vial with powder,15 pre-filled-syringe with solvent,1 vial adapter with needle</t>
  </si>
  <si>
    <t xml:space="preserve"> Bayer AG, Germany ; Bayer farmacevtska druzba d.o.o, Slovenia</t>
  </si>
  <si>
    <t>RMA-1706/17/09/2019</t>
  </si>
  <si>
    <t>Xarelto</t>
  </si>
  <si>
    <t xml:space="preserve"> rivarobaxan micronized</t>
  </si>
  <si>
    <t xml:space="preserve"> Bayer Pharma Ag, Germany ; Bayer Healthcare Manufacturing Srl, Italy</t>
  </si>
  <si>
    <t>RMA-1742/08/10/2019</t>
  </si>
  <si>
    <t xml:space="preserve"> rivaroxaban micronized</t>
  </si>
  <si>
    <t xml:space="preserve"> Bayer pharma AG, Germany ; Bayer healthcare manufacturing Srl., Italy</t>
  </si>
  <si>
    <t>RMA-1741/08/10/2019</t>
  </si>
  <si>
    <t xml:space="preserve"> Bayer Pharma AG, Germany ; Bayer healthcare manufacturing Srl, Italy</t>
  </si>
  <si>
    <t>RMA-1743/08/10/2019</t>
  </si>
  <si>
    <t>ASPIRIN®protect</t>
  </si>
  <si>
    <t xml:space="preserve"> Acetylsalicylic Acid</t>
  </si>
  <si>
    <t>Kutia prej 30 tablets</t>
  </si>
  <si>
    <t>BAYER PHARMA AG, GERMANY</t>
  </si>
  <si>
    <t xml:space="preserve"> Bayer Bitterfeld GmBH, Germany </t>
  </si>
  <si>
    <t>PMA-085/01/02/2017</t>
  </si>
  <si>
    <t>Eylea</t>
  </si>
  <si>
    <t xml:space="preserve"> Aflibercept</t>
  </si>
  <si>
    <t>L01XX44</t>
  </si>
  <si>
    <t>Box containing 1 vial of 0.1ml</t>
  </si>
  <si>
    <t xml:space="preserve"> Bayer Pharma AG, Germany, Germany </t>
  </si>
  <si>
    <t>RMA-2012/16/04/2020</t>
  </si>
  <si>
    <t>Ultravist 370</t>
  </si>
  <si>
    <t xml:space="preserve"> Iopromide</t>
  </si>
  <si>
    <t>V08AB05</t>
  </si>
  <si>
    <t>370 mg/1 ml</t>
  </si>
  <si>
    <t>Box containing 10 bottles of 100ml</t>
  </si>
  <si>
    <t xml:space="preserve"> Bayer Schering Pharma A, Germany </t>
  </si>
  <si>
    <t>RMA-2048/29/05/2020</t>
  </si>
  <si>
    <t>Box containing 10 bottles of 50ml</t>
  </si>
  <si>
    <t>Xarelto®</t>
  </si>
  <si>
    <t xml:space="preserve"> Rivaroxaban micronized</t>
  </si>
  <si>
    <t>Box containing  56 film coated tablets</t>
  </si>
  <si>
    <t xml:space="preserve"> Bayer AG, Germany ; Bayer HealthCare Manufacturing Srl, Italy</t>
  </si>
  <si>
    <t>RMA-2058/08/06/2020</t>
  </si>
  <si>
    <t>NEXAVAR</t>
  </si>
  <si>
    <t xml:space="preserve"> Sorafenid tosylate</t>
  </si>
  <si>
    <t>L01XE05</t>
  </si>
  <si>
    <t>112 film -coated tablets (4x28)</t>
  </si>
  <si>
    <t xml:space="preserve"> BAYER SCHERING PHARMA AG, Germany ; Bayer Pharma AG, GERMANY, Germany </t>
  </si>
  <si>
    <t>RMA-2477/15/09/2021</t>
  </si>
  <si>
    <t>CANESTEN ® cream</t>
  </si>
  <si>
    <t>Tube containing 20g of cream</t>
  </si>
  <si>
    <t>BAYER SCHERING PHARMA AG,GERMANY</t>
  </si>
  <si>
    <t xml:space="preserve"> Kern Pharma SL, Spain; GP Grenzach Produktions GmbH, Germany, Germany </t>
  </si>
  <si>
    <t>PMA-086/01/02/2017</t>
  </si>
  <si>
    <t>RUPURUT ® chewable tablets</t>
  </si>
  <si>
    <t xml:space="preserve"> Hydrotalcite</t>
  </si>
  <si>
    <t>A02AD04</t>
  </si>
  <si>
    <t>Kutia prej 20 tablets</t>
  </si>
  <si>
    <t xml:space="preserve"> Bayer Bitterfeld Gmbh.Germany, Germany </t>
  </si>
  <si>
    <t>PMA-106/01/02/2017</t>
  </si>
  <si>
    <t>ULTRAVIST 370</t>
  </si>
  <si>
    <t xml:space="preserve"> iopromide</t>
  </si>
  <si>
    <t>Kutia prej 10 bottles of 200ml solution</t>
  </si>
  <si>
    <t xml:space="preserve"> Bayer Schering Pharma AG, Germany </t>
  </si>
  <si>
    <t>RMA-2618/01/12/2021</t>
  </si>
  <si>
    <t>Kutia prej  8 bottles with 500ml solution</t>
  </si>
  <si>
    <t>05-2600.11.04.2024</t>
  </si>
  <si>
    <t>Aska Pro</t>
  </si>
  <si>
    <t>Carton box, PVC//Al blisters containing 30 gastro resistant tablets</t>
  </si>
  <si>
    <t>BELUPO PHARMACEUTICALS &amp; COSMETICS,CROATIA</t>
  </si>
  <si>
    <t xml:space="preserve"> Belupo lijekovi i kozmetika d.d., Croatia</t>
  </si>
  <si>
    <t>MA-0185/02/05/2023</t>
  </si>
  <si>
    <t>Sona Duo</t>
  </si>
  <si>
    <t xml:space="preserve"> Adapalen, Benzyl peroxide, hydrous equivalent to benzyl peroxide 25 mg/g</t>
  </si>
  <si>
    <t>D10AD53</t>
  </si>
  <si>
    <t>(1 mg+25 mg)/1 g</t>
  </si>
  <si>
    <t>Carton box, with laminated tube with aluminium barrier containing 30g gel</t>
  </si>
  <si>
    <t xml:space="preserve"> BELUPO lijekovi i kozmetika d.d., Croatia</t>
  </si>
  <si>
    <t>MA-0097/10/05/2022</t>
  </si>
  <si>
    <t>(1 mg+25 mg)/g</t>
  </si>
  <si>
    <t>Carton box, white polypropylene bottle,1x30g , gel</t>
  </si>
  <si>
    <t>MA-0141/24/03/2023</t>
  </si>
  <si>
    <t>SONA</t>
  </si>
  <si>
    <t xml:space="preserve"> Adapalene</t>
  </si>
  <si>
    <t>D10AD03</t>
  </si>
  <si>
    <t>1 mg/g</t>
  </si>
  <si>
    <t>30g of gel</t>
  </si>
  <si>
    <t xml:space="preserve"> Belupo Pharmaceuticals&amp;Cosmetics, Incorporated (BELUPO Inc.), Croatia</t>
  </si>
  <si>
    <t>RMA-1652/06/08/2019</t>
  </si>
  <si>
    <t>30g of cream</t>
  </si>
  <si>
    <t>RMA-1653/06/08/2019</t>
  </si>
  <si>
    <t>AFLODERM ® cream</t>
  </si>
  <si>
    <t xml:space="preserve"> Alclometasone dipropionate</t>
  </si>
  <si>
    <t>D07AB10</t>
  </si>
  <si>
    <t>0.5 mg/1 g</t>
  </si>
  <si>
    <t>20g of cream</t>
  </si>
  <si>
    <t xml:space="preserve"> BELUPO Pharmaceuticals &amp; Cosmetics, Croatia</t>
  </si>
  <si>
    <t>PMA-075/20/12/2016</t>
  </si>
  <si>
    <t>AFLODERM ® ointment</t>
  </si>
  <si>
    <t>20 g of oinment</t>
  </si>
  <si>
    <t>PMA-076/20/12/2016</t>
  </si>
  <si>
    <t>AZOLAR 15 mg tablets</t>
  </si>
  <si>
    <t xml:space="preserve"> aripiprazole</t>
  </si>
  <si>
    <t>N05AX12</t>
  </si>
  <si>
    <t xml:space="preserve"> Belupo Pharmaceuticals &amp; Cosmetics Ltd a, Croatia</t>
  </si>
  <si>
    <t>RMA-2110/20/08/2020</t>
  </si>
  <si>
    <t>AZOLAR 30 mg tablets</t>
  </si>
  <si>
    <t xml:space="preserve"> Belupo Pharmaceuticals &amp; Cosmetics Ltd, Croatia</t>
  </si>
  <si>
    <t>RMA-2111/20/08/2020</t>
  </si>
  <si>
    <t>AZOLAR 10 mg tablets</t>
  </si>
  <si>
    <t xml:space="preserve"> aripriprazol</t>
  </si>
  <si>
    <t>RMA-2109/20/08/2020</t>
  </si>
  <si>
    <t>Urutal</t>
  </si>
  <si>
    <t xml:space="preserve"> Betahistine dihidrochloride</t>
  </si>
  <si>
    <t>Carton box containing 2 PVC/PVDC//Al blisters containing 10 tablets each blister (20 tablets)</t>
  </si>
  <si>
    <t>MA-0005/08/01/2021</t>
  </si>
  <si>
    <t>URUTAL</t>
  </si>
  <si>
    <t xml:space="preserve"> Betahistine hydrochloride</t>
  </si>
  <si>
    <t>100 tablets</t>
  </si>
  <si>
    <t xml:space="preserve"> Belupo Pharmaceuticals &amp; Cosmetics, Croatia</t>
  </si>
  <si>
    <t>PMA-079/20/12/2016</t>
  </si>
  <si>
    <t>BELOGENT ® ointment</t>
  </si>
  <si>
    <t xml:space="preserve"> Betamethasone dipropionate, Gentamicine dulphate</t>
  </si>
  <si>
    <t>(0.5 mg+1 mg)/1 g</t>
  </si>
  <si>
    <t>Tube with 15g of ointment, 15 g of ointment</t>
  </si>
  <si>
    <t>PMA-074/20/12/2016</t>
  </si>
  <si>
    <t>BELOSALIC</t>
  </si>
  <si>
    <t xml:space="preserve"> Betamthasone diporpionate, Salycilic acid, Betamethasone dipropionate</t>
  </si>
  <si>
    <t>D07BC01</t>
  </si>
  <si>
    <t>(0.5 mg+30 mg)/1 g</t>
  </si>
  <si>
    <t>30 g of ointment</t>
  </si>
  <si>
    <t>PMA-078/20/12/2016</t>
  </si>
  <si>
    <t>BELODERM ® cream</t>
  </si>
  <si>
    <t xml:space="preserve"> Bethametasone dipropionate</t>
  </si>
  <si>
    <t>D07AC01</t>
  </si>
  <si>
    <t>15 g of cream</t>
  </si>
  <si>
    <t>PMA-071/20/12/2016</t>
  </si>
  <si>
    <t>BELOSALIC ® lotion</t>
  </si>
  <si>
    <t xml:space="preserve"> Bethametasone dipropionate, Salycilic acid</t>
  </si>
  <si>
    <t>(0.5 mg+20 mg)/1 g</t>
  </si>
  <si>
    <t>Cutaneous liquid</t>
  </si>
  <si>
    <t>Plastic bottle with 50ml of lotion</t>
  </si>
  <si>
    <t>PMA-077/20/12/2016</t>
  </si>
  <si>
    <t>BELODERM ® ointment</t>
  </si>
  <si>
    <t xml:space="preserve"> Bethamethasone dipropionate</t>
  </si>
  <si>
    <t>Tube with 15g of ointment</t>
  </si>
  <si>
    <t>PMA-072/20/12/2016</t>
  </si>
  <si>
    <t>Bisobel</t>
  </si>
  <si>
    <t xml:space="preserve"> Bisoprolol fumarate, micronized</t>
  </si>
  <si>
    <t>Carton box, PVC/PVDC/Al blister containing 30 tablets, 1x30</t>
  </si>
  <si>
    <t xml:space="preserve"> Belupo Inc., Croatia</t>
  </si>
  <si>
    <t>MA-0039/24/02/2023</t>
  </si>
  <si>
    <t>neni 9 par 9</t>
  </si>
  <si>
    <t>MA-0037/24/02/2023</t>
  </si>
  <si>
    <t>MA-0038/24/02/2023</t>
  </si>
  <si>
    <t>ERITROMICIN ®</t>
  </si>
  <si>
    <t xml:space="preserve"> erythromycin</t>
  </si>
  <si>
    <t>J01FA01</t>
  </si>
  <si>
    <t>Kutia prej 16 capsules</t>
  </si>
  <si>
    <t>PMA-067/20/12/2016</t>
  </si>
  <si>
    <t>CITRAM</t>
  </si>
  <si>
    <t>28 (2 x 14 )tablets</t>
  </si>
  <si>
    <t xml:space="preserve"> Belupo Pharmaceuticals &amp; Cosmetics, Incorporated (BELUPO Inc.), Croatia</t>
  </si>
  <si>
    <t>RMA-1621/11/07/2019</t>
  </si>
  <si>
    <t>KATENA®</t>
  </si>
  <si>
    <t xml:space="preserve"> gabapentine</t>
  </si>
  <si>
    <t>N03AX12</t>
  </si>
  <si>
    <t>20 (2 x 10) capsules in blister</t>
  </si>
  <si>
    <t xml:space="preserve"> BELUPO Pharmaceuticals &amp; Cosmetics, Croatia; Belupo Pharmaceuticals and Cosmetics, inc., Croatia</t>
  </si>
  <si>
    <t>RMA-1942/19/02/2020</t>
  </si>
  <si>
    <t xml:space="preserve"> Gabapentine</t>
  </si>
  <si>
    <t>300 mg</t>
  </si>
  <si>
    <t>50 (5 x 10) capsules in blister</t>
  </si>
  <si>
    <t xml:space="preserve"> Belupo Pharmaceutical &amp; Cosmetics, Croatia; Belupo Pharmaceuticals and Cosmetics, inc., Croatia</t>
  </si>
  <si>
    <t>RMA-1943/19/02/2020</t>
  </si>
  <si>
    <t>BELOGENT ® cream</t>
  </si>
  <si>
    <t xml:space="preserve"> Gentamicine sulphate, Bethamethasone dipropionate</t>
  </si>
  <si>
    <t>Tube with 15g of cream</t>
  </si>
  <si>
    <t>PMA-073/20/12/2016</t>
  </si>
  <si>
    <t>Neofen neo-forte</t>
  </si>
  <si>
    <t>Carton box containing 2 PVC//Al blister containing 10 tablets each blister (20 tablets)</t>
  </si>
  <si>
    <t xml:space="preserve"> BELUPO Pharmaceuticals and Cosmetics, Inc, Croatia</t>
  </si>
  <si>
    <t>MA-0240/02/11/2021</t>
  </si>
  <si>
    <t>Neofen Plus</t>
  </si>
  <si>
    <t>Carton box, aluminium tube,1x50g, gel</t>
  </si>
  <si>
    <t>MA-0199/31/05/2023</t>
  </si>
  <si>
    <t>INDOMETACIN</t>
  </si>
  <si>
    <t xml:space="preserve"> Indometacin</t>
  </si>
  <si>
    <t>M01AB01</t>
  </si>
  <si>
    <t>2x15 capsules</t>
  </si>
  <si>
    <t xml:space="preserve"> Belupo Pharmaceuticals&amp;Cosmetics, Croatia</t>
  </si>
  <si>
    <t>PMA-068/20/12/2016</t>
  </si>
  <si>
    <t>PINOX</t>
  </si>
  <si>
    <t xml:space="preserve"> Lercanidipin hydrochloride</t>
  </si>
  <si>
    <t>C08CA13</t>
  </si>
  <si>
    <t>28(1x28) tablets in PVC//PVDC//Al blister, Carton Box, containing 1 PVC//PVDC//Al blister x 28 film coated tablets (28 film coated tablets)</t>
  </si>
  <si>
    <t xml:space="preserve"> Belupo, lijekovi i kozmetika, d.d., Croatia</t>
  </si>
  <si>
    <t>RMA-0336/27/09/2023</t>
  </si>
  <si>
    <t>IRUMED 5mg</t>
  </si>
  <si>
    <t xml:space="preserve"> BELUPO Pharmaceuticals&amp;Cosmetics, Incorporated (BELUPO Inc.), Croatia</t>
  </si>
  <si>
    <t>RMA-1627/18/07/2019</t>
  </si>
  <si>
    <t>IRUMED 10mg</t>
  </si>
  <si>
    <t xml:space="preserve"> Lisinopril dihydrate</t>
  </si>
  <si>
    <t>RMA-1628/18/07/2019</t>
  </si>
  <si>
    <t>IRUMED 20mg</t>
  </si>
  <si>
    <t>30 tablets/pack</t>
  </si>
  <si>
    <t>RMA-1629/18/07/2019</t>
  </si>
  <si>
    <t>IRUZID</t>
  </si>
  <si>
    <t xml:space="preserve"> Lisinopril dihydrate equivalent to anhydrous lisinopril*, Hydrochlortiazide</t>
  </si>
  <si>
    <t>10 mg+12.5 mg</t>
  </si>
  <si>
    <t>RMA-1663/15/08/2019</t>
  </si>
  <si>
    <t>RMA-1664/15/08/2019</t>
  </si>
  <si>
    <t>RMA-1665/15/08/2019</t>
  </si>
  <si>
    <t>RUDAKOL ®</t>
  </si>
  <si>
    <t xml:space="preserve"> Mebevrine hydrochloride</t>
  </si>
  <si>
    <t>A03AA04</t>
  </si>
  <si>
    <t>135 mg</t>
  </si>
  <si>
    <t>50 tablets</t>
  </si>
  <si>
    <t>PMA-066/20/12/2016</t>
  </si>
  <si>
    <t>ROJAZOL</t>
  </si>
  <si>
    <t xml:space="preserve"> Miconazole nitrate</t>
  </si>
  <si>
    <t>D01AC02</t>
  </si>
  <si>
    <t>7 pessaries</t>
  </si>
  <si>
    <t xml:space="preserve"> Belupo Pharmaceuticals&amp; Cosmetics, Croatia</t>
  </si>
  <si>
    <t>PMA-070/20/12/2016</t>
  </si>
  <si>
    <t>ROJAZOL ® cream</t>
  </si>
  <si>
    <t>Tube with 30g of cream</t>
  </si>
  <si>
    <t>PMA-069/20/12/2016</t>
  </si>
  <si>
    <t>SILYMARIN</t>
  </si>
  <si>
    <t xml:space="preserve"> Milk Thistle Dry Exract</t>
  </si>
  <si>
    <t>A05BA03</t>
  </si>
  <si>
    <t>30 hard capsules</t>
  </si>
  <si>
    <t xml:space="preserve"> Belupo Pharmaceuticals&amp;Cosmetitcs, Incorporated (BELUPO Inc.), Croatia</t>
  </si>
  <si>
    <t>RMA-1626/18/07/2019</t>
  </si>
  <si>
    <t>CALIXTA</t>
  </si>
  <si>
    <t xml:space="preserve"> Mirtazapine</t>
  </si>
  <si>
    <t>N06AX11</t>
  </si>
  <si>
    <t>30 (1x30) tablets in blister</t>
  </si>
  <si>
    <t>RMA-1657/08/08/2019</t>
  </si>
  <si>
    <t>30 (2x15) tablets in blister</t>
  </si>
  <si>
    <t xml:space="preserve"> BELUPO Pharmaceuticals&amp;Cosmetics, Incormporated (BELUPO Inc.), Croatia</t>
  </si>
  <si>
    <t>RMA-1658/08/08/2019</t>
  </si>
  <si>
    <t>MONLAST 5MG</t>
  </si>
  <si>
    <t xml:space="preserve"> Montelukast sodium</t>
  </si>
  <si>
    <t>28 tableta</t>
  </si>
  <si>
    <t xml:space="preserve"> Belupo Pharmaceuticals&amp;Cosmetics, Croatia; FARMAVITA D.O.O., SARAJEVO - BOSNIA AND HERZEGOVINA, Bosnia and Herzegovina</t>
  </si>
  <si>
    <t>RMA-3103/07/11/2022</t>
  </si>
  <si>
    <t>MONLAST 10MG</t>
  </si>
  <si>
    <t xml:space="preserve"> Montelukast sodium equivalent to montelukast</t>
  </si>
  <si>
    <t xml:space="preserve"> Belupo Pharmaceuticals&amp;Cosmetics.Croatia, Croatia; FARMAVITA D.O.O., SARAJEVO - BOSNIA AND HERZEGOVINA, Bosnia and Herzegovina</t>
  </si>
  <si>
    <t>RMA-3102/07/11/2022</t>
  </si>
  <si>
    <t>MOKSONIDIN BELUPO</t>
  </si>
  <si>
    <t xml:space="preserve"> Moxonidine</t>
  </si>
  <si>
    <t>C02AC05</t>
  </si>
  <si>
    <t>Carton box, PVC/PVDC//Al blister containing 28 film coated tablets</t>
  </si>
  <si>
    <t>MA-0184/02/05/2023</t>
  </si>
  <si>
    <t>MIROBACT</t>
  </si>
  <si>
    <t xml:space="preserve"> Mupirocin</t>
  </si>
  <si>
    <t>D06AX09</t>
  </si>
  <si>
    <t>tube containing 15 g</t>
  </si>
  <si>
    <t>RMA-1669/21/08/2019</t>
  </si>
  <si>
    <t>NIBEL</t>
  </si>
  <si>
    <t xml:space="preserve"> Nebivololum</t>
  </si>
  <si>
    <t>14 tableta</t>
  </si>
  <si>
    <t xml:space="preserve"> BELUPO Pharmaceuticals &amp; Cosmetics,Croatia, Croatia</t>
  </si>
  <si>
    <t>RMA-2737/02/03/2022</t>
  </si>
  <si>
    <t>Q-PIN</t>
  </si>
  <si>
    <t xml:space="preserve"> Quetiapine fumarate</t>
  </si>
  <si>
    <t>N05AH04</t>
  </si>
  <si>
    <t>60 Film tableta të mbeshtjellura</t>
  </si>
  <si>
    <t>RMA-1640/29/07/2019</t>
  </si>
  <si>
    <t xml:space="preserve"> Quetiapine fumarate **</t>
  </si>
  <si>
    <t xml:space="preserve"> Belupo Pharmaceuticals &amp; Cosmetics Incorporated (BELUPO Inc.), Croatia</t>
  </si>
  <si>
    <t>RMA-1641/29/07/2019</t>
  </si>
  <si>
    <t xml:space="preserve"> Quetiapine fumarate**</t>
  </si>
  <si>
    <t>60 (2X30)tablets</t>
  </si>
  <si>
    <t>RMA-1642/29/07/2019</t>
  </si>
  <si>
    <t>Rosix Duo</t>
  </si>
  <si>
    <t xml:space="preserve"> Rosuvastatin Calcium, Acetylsalicylic acid</t>
  </si>
  <si>
    <t>C10BX05</t>
  </si>
  <si>
    <t>10 mg+100 mg</t>
  </si>
  <si>
    <t>Carton box containing 3 PA/Al/PVC (laminat)//Al blisters x 10 capsules (30 capsules hard)</t>
  </si>
  <si>
    <t>MA-0147/24/03/2023</t>
  </si>
  <si>
    <t>20 mg+100 mg</t>
  </si>
  <si>
    <t>MA-0146/24/03/2023</t>
  </si>
  <si>
    <t>Rosix Combi</t>
  </si>
  <si>
    <t xml:space="preserve"> Rosuvastatin Calcium, Ezetimibe</t>
  </si>
  <si>
    <t>Carton box containing 3 PA/Al/PVC//Al blisters, each blister has 10 tablets (30 tablets)</t>
  </si>
  <si>
    <t>MA-0140/24/03/2023</t>
  </si>
  <si>
    <t>MA-0142/24/03/2023</t>
  </si>
  <si>
    <t>TAMOSIN</t>
  </si>
  <si>
    <t xml:space="preserve"> tamsulosin hydrochloride</t>
  </si>
  <si>
    <t>TWO STRIPS, EACH CONTAINIG 15 CAPSULES</t>
  </si>
  <si>
    <t>RMA-2513/29/09/2021</t>
  </si>
  <si>
    <t>LUMIDOL</t>
  </si>
  <si>
    <t xml:space="preserve"> Tramadol Hydrochloride</t>
  </si>
  <si>
    <t>10ml(30 pika)</t>
  </si>
  <si>
    <t xml:space="preserve"> Belupo Pharmaceuticals&amp;Cosmetics.Croatia, Croatia</t>
  </si>
  <si>
    <t>RMA-2736/02/03/2022</t>
  </si>
  <si>
    <t>LUMIDOL®RETARD</t>
  </si>
  <si>
    <t xml:space="preserve"> 200 mg</t>
  </si>
  <si>
    <t>30 (2 x 15 ) tablets</t>
  </si>
  <si>
    <t xml:space="preserve"> BELUPO Pharmaceuticals &amp; Cosmetics Ltd, Croatia</t>
  </si>
  <si>
    <t>RMA-2735/02/03/2022</t>
  </si>
  <si>
    <t>ZARACET</t>
  </si>
  <si>
    <t xml:space="preserve"> Tramadol hydrochloride, Paracetamol</t>
  </si>
  <si>
    <t>N02AJ13</t>
  </si>
  <si>
    <t>75 mg+650 mg</t>
  </si>
  <si>
    <t>Carton Box containing 30 (3x10), tablets are packed in PVC/PVDC//Al blister strips.</t>
  </si>
  <si>
    <t xml:space="preserve"> Belupo d.d., Croatia</t>
  </si>
  <si>
    <t>MA-00188/04/08/2020</t>
  </si>
  <si>
    <t>N02AX52</t>
  </si>
  <si>
    <t>37.5 mg+325 mg</t>
  </si>
  <si>
    <t>10 Film tableta të mbeshtjellura</t>
  </si>
  <si>
    <t>RMA-1681/28/08/2019</t>
  </si>
  <si>
    <t>VAL</t>
  </si>
  <si>
    <t xml:space="preserve"> valsartan</t>
  </si>
  <si>
    <t>C09CA03</t>
  </si>
  <si>
    <t>TWO STRIPS, EACH CONTAINIG 14 FILM-COATED TBL</t>
  </si>
  <si>
    <t>RMA-2544/08/10/2021</t>
  </si>
  <si>
    <t xml:space="preserve"> valsatran</t>
  </si>
  <si>
    <t>160 mg</t>
  </si>
  <si>
    <t>RMA-2545/08/10/2021</t>
  </si>
  <si>
    <t>VAL plus</t>
  </si>
  <si>
    <t xml:space="preserve"> valsatran, hydrochlorothiazide</t>
  </si>
  <si>
    <t>C09DA03</t>
  </si>
  <si>
    <t>160 mg+12.5 mg</t>
  </si>
  <si>
    <t>Box containing 28 (2x14) Film Coated tablets</t>
  </si>
  <si>
    <t>RMA-2547/08/10/2021</t>
  </si>
  <si>
    <t>80 mg+12.5 mg</t>
  </si>
  <si>
    <t>CARTON BOX CONTAINING 28(2X14)TBL</t>
  </si>
  <si>
    <t>RMA-2546/08/10/2021</t>
  </si>
  <si>
    <t>05-2534.11.04.2024</t>
  </si>
  <si>
    <t>BEN-U-RON</t>
  </si>
  <si>
    <t>bottles with 100 ml szrup, Bottle containing 100ml</t>
  </si>
  <si>
    <t>BENE-ARZNEIMITTEL,GERMANY</t>
  </si>
  <si>
    <t xml:space="preserve"> Bene-arzneimittel,Germany, Germany ; Farmalabor  Produtos Farmacêuticos, S.A., Portugal</t>
  </si>
  <si>
    <t>RMA-2348/31/05/2021</t>
  </si>
  <si>
    <t>10</t>
  </si>
  <si>
    <t xml:space="preserve"> bene-Arzneimittel GmbH, Germany </t>
  </si>
  <si>
    <t>RMA-2345/31/05/2021</t>
  </si>
  <si>
    <t xml:space="preserve"> Bene-arzneimittel,GmbH, Germany </t>
  </si>
  <si>
    <t>RMA-2347/31/05/2021</t>
  </si>
  <si>
    <t>ben-u-ron ®</t>
  </si>
  <si>
    <t>Cardboard box containing 2 white PVC/Al blisters; each blister contains 10 capsules (20 capsules)</t>
  </si>
  <si>
    <t>MA-0290/13/10/2022</t>
  </si>
  <si>
    <t>ben-u-ron® 1000 mg Tabletten</t>
  </si>
  <si>
    <t>MA-0158/20/08/2021</t>
  </si>
  <si>
    <t>TALVOSILEN FORTE</t>
  </si>
  <si>
    <t xml:space="preserve"> Paracetamol, Codein phosphate hemihydrate</t>
  </si>
  <si>
    <t>500 mg+30 mg</t>
  </si>
  <si>
    <t>RMA-2490/20/09/2021</t>
  </si>
  <si>
    <t xml:space="preserve"> paracetomol</t>
  </si>
  <si>
    <t>10, 10x10</t>
  </si>
  <si>
    <t xml:space="preserve"> Bene-arzneimittel,Germany, Germany </t>
  </si>
  <si>
    <t>RMA-2346/31/05/2021</t>
  </si>
  <si>
    <t>05-2772.12.04.2024</t>
  </si>
  <si>
    <t>EDUFIL</t>
  </si>
  <si>
    <t xml:space="preserve"> Formoterol fumarate dehydrate</t>
  </si>
  <si>
    <t>60 capsules (6 blisters of 10 capsules each) + 1 aerolizer</t>
  </si>
  <si>
    <t>BENNETT PHARMACEUTICALS SA ,</t>
  </si>
  <si>
    <t xml:space="preserve"> FACTORY BENNET PHARMACEUTICALS S.A., Greece; GENEPHARM   SA, Greece; LABORATORIOS LICONSA, S.A., Spain</t>
  </si>
  <si>
    <t>MA-00015/23/01/2020</t>
  </si>
  <si>
    <t>MIRALUST</t>
  </si>
  <si>
    <t>28 film coated tablet</t>
  </si>
  <si>
    <t xml:space="preserve"> Adamed Pharma S.A., Poland</t>
  </si>
  <si>
    <t>MA-5834/18/07/2019</t>
  </si>
  <si>
    <t>28 chewable tablets</t>
  </si>
  <si>
    <t>MA-5835/18/07/2019</t>
  </si>
  <si>
    <t>NEBICUR</t>
  </si>
  <si>
    <t xml:space="preserve"> Nebivolol hydrochloride</t>
  </si>
  <si>
    <t>28 tablet</t>
  </si>
  <si>
    <t xml:space="preserve"> FACTORY BENNET PHARMACEUTICALS  S.A, Greece</t>
  </si>
  <si>
    <t>MA-5837/15/08/2019</t>
  </si>
  <si>
    <t>BENZOL</t>
  </si>
  <si>
    <t xml:space="preserve"> OMEPRAZOLE</t>
  </si>
  <si>
    <t xml:space="preserve">20  mg </t>
  </si>
  <si>
    <t>28 Gastro-resistant capsule, hard</t>
  </si>
  <si>
    <t xml:space="preserve"> FACTORY BENNET PHARMACEUTICALS  S.A., Greece</t>
  </si>
  <si>
    <t>MA-5833/18/07/2019</t>
  </si>
  <si>
    <t>05-2552.11.04.2024</t>
  </si>
  <si>
    <t>Adenuric 120</t>
  </si>
  <si>
    <t xml:space="preserve"> Febuxostat</t>
  </si>
  <si>
    <t>M04AA03</t>
  </si>
  <si>
    <t>120 mg</t>
  </si>
  <si>
    <t>BERLIN - CHEMIE A.G. (MENARINIGROUP) - GERMANY</t>
  </si>
  <si>
    <t xml:space="preserve"> Menarini Von Heyden GmbH, Germany </t>
  </si>
  <si>
    <t>RMA-1770/28/10/2019</t>
  </si>
  <si>
    <t>neni 9 par. 5</t>
  </si>
  <si>
    <t>ADENURIC 80</t>
  </si>
  <si>
    <t xml:space="preserve"> febuxostat</t>
  </si>
  <si>
    <t>Kutia prej 28 Film tableta të mbeshtjellura</t>
  </si>
  <si>
    <t xml:space="preserve"> Menarini Von Heyden GmbH, Germany, Germany </t>
  </si>
  <si>
    <t>RMA-1769/23/10/2019</t>
  </si>
  <si>
    <t>05-2637.11.04.2024</t>
  </si>
  <si>
    <t>TRICAL</t>
  </si>
  <si>
    <t xml:space="preserve"> Glimepiride</t>
  </si>
  <si>
    <t>A10BB12</t>
  </si>
  <si>
    <t xml:space="preserve"> A. Menarini Manufacturing Logistics and Services S.r.I.ITALY, Italy</t>
  </si>
  <si>
    <t>RMA-1674/26/08/2019</t>
  </si>
  <si>
    <t>30</t>
  </si>
  <si>
    <t>RMA-1675/26/08/2019</t>
  </si>
  <si>
    <t>FASTUM ® gel</t>
  </si>
  <si>
    <t xml:space="preserve"> ketoprofen</t>
  </si>
  <si>
    <t>M02AA10</t>
  </si>
  <si>
    <t>2.5 %</t>
  </si>
  <si>
    <t>Tube containing 50g of gel</t>
  </si>
  <si>
    <t>PMA-128/20/02/2017</t>
  </si>
  <si>
    <t>Lercanil®10</t>
  </si>
  <si>
    <t xml:space="preserve"> Lercanidipine hydrochloride, Equivalent to Lercanidipine, Lactose monohydrate, Microcrystalline cellulose, Sodium starch glycolate (type A), Povidone (K-value 30), Magnesium stearate, Opadry OY-SR-6497, Corresponding to: 6. Hypromellose, 7.Talc, 8.Titanium dioxide, 9.Macrogol 6000, 10.Ferric oxide</t>
  </si>
  <si>
    <t xml:space="preserve">10mg </t>
  </si>
  <si>
    <t xml:space="preserve"> 60 film tablets</t>
  </si>
  <si>
    <t xml:space="preserve"> Berlin-Chemie AG (Menarini Group), Germany </t>
  </si>
  <si>
    <t>RMA-3110/07/11/2022</t>
  </si>
  <si>
    <t>LETROX ® 50</t>
  </si>
  <si>
    <t xml:space="preserve"> levothyroxine sodium</t>
  </si>
  <si>
    <t>Kutia prej 50 tablets</t>
  </si>
  <si>
    <t>PMA-127/20/02/2017</t>
  </si>
  <si>
    <t>LETROX ® 100</t>
  </si>
  <si>
    <t xml:space="preserve"> Levothyroxine-sodium</t>
  </si>
  <si>
    <t>Kutia prej 50  tablets</t>
  </si>
  <si>
    <t xml:space="preserve"> Berlin-Chemie AG ( Menrini Group), Germany </t>
  </si>
  <si>
    <t>PMA-126/20/02/2017</t>
  </si>
  <si>
    <t>LETROX ® 150</t>
  </si>
  <si>
    <t>150 mcg</t>
  </si>
  <si>
    <t xml:space="preserve"> BERLIN-CHEMIE AG (Menarini Group), Germany </t>
  </si>
  <si>
    <t>PMA-125/20/02/2017</t>
  </si>
  <si>
    <t>SIOFOR ® 1000</t>
  </si>
  <si>
    <t>Kutia prej 30 s.c.tablets</t>
  </si>
  <si>
    <t xml:space="preserve"> Berlin-Chemia AG(Menrini Group), Germany </t>
  </si>
  <si>
    <t>PMA-121/20/02/2017</t>
  </si>
  <si>
    <t>SIOFOR ® 500</t>
  </si>
  <si>
    <t>Kutia prej 30 f-c.tablets</t>
  </si>
  <si>
    <t>PMA-119/20/02/2017</t>
  </si>
  <si>
    <t>SIOFOR ® 850</t>
  </si>
  <si>
    <t>Kutia prej 30 f.c.tablets</t>
  </si>
  <si>
    <t>PMA-120/20/02/2017</t>
  </si>
  <si>
    <t>CORVITOL ® 100</t>
  </si>
  <si>
    <t xml:space="preserve"> Metoprolol tartarate</t>
  </si>
  <si>
    <t>PMA-131/20/02/2017</t>
  </si>
  <si>
    <t>CORVITOL ® 50</t>
  </si>
  <si>
    <t>PMA-132/20/02/2017</t>
  </si>
  <si>
    <t>Bretaris® Genuair®</t>
  </si>
  <si>
    <t xml:space="preserve"> Micronized aclidinium bromide</t>
  </si>
  <si>
    <t>R03BB05</t>
  </si>
  <si>
    <t xml:space="preserve">375 mcg </t>
  </si>
  <si>
    <t>Inhalation powder</t>
  </si>
  <si>
    <t>1 inhaler x 60 unit doses</t>
  </si>
  <si>
    <t xml:space="preserve"> INDUSTRIAS FARMACEUTICAS ALMIRALL, S.A., Spain</t>
  </si>
  <si>
    <t>RMA-2374/10/06/2021</t>
  </si>
  <si>
    <t>Brimica® Genuair®</t>
  </si>
  <si>
    <t xml:space="preserve"> Micronized aclidinium bromide, Micronized formoterol fumarate dihydrate</t>
  </si>
  <si>
    <t>R03AL05</t>
  </si>
  <si>
    <t>(12 mcg+340 mcg)/1 dose</t>
  </si>
  <si>
    <t>1 inhaler with 60 doses</t>
  </si>
  <si>
    <t xml:space="preserve"> INDUSTRIAS FARMACÉUTICAS ALMIRALL, S.A. (IFA), Spain</t>
  </si>
  <si>
    <t>MA-0040/24/02/2023</t>
  </si>
  <si>
    <t>NEBILET ®</t>
  </si>
  <si>
    <t xml:space="preserve"> nebivolol hydrocloride</t>
  </si>
  <si>
    <t>Kutia prej 28 tablets</t>
  </si>
  <si>
    <t>PMA-117/20/03/2017</t>
  </si>
  <si>
    <t>MENARTAN</t>
  </si>
  <si>
    <t xml:space="preserve"> Olmesartan medoxomil</t>
  </si>
  <si>
    <t>C09CA08</t>
  </si>
  <si>
    <t>28 FILM TABLETS</t>
  </si>
  <si>
    <t xml:space="preserve"> Berlin Chemie AG, Germany ; Menarini - Von Heyden GmbH (MvH), Germany ; Laboratorios Menarini, S.A., Spain</t>
  </si>
  <si>
    <t>RMA-2877/15/06/2022</t>
  </si>
  <si>
    <t>28 film tableta te mbeshtjellura</t>
  </si>
  <si>
    <t>RMA-2878/15/06/2022</t>
  </si>
  <si>
    <t>28 Film Coated Tablets</t>
  </si>
  <si>
    <t>RMA-2879/15/06/2022</t>
  </si>
  <si>
    <t>Ranexa® 375</t>
  </si>
  <si>
    <t xml:space="preserve"> Ranolazine</t>
  </si>
  <si>
    <t>C01EB18</t>
  </si>
  <si>
    <t>Kutia prej 60 tablets</t>
  </si>
  <si>
    <t>RMA-1950/29/02/2020</t>
  </si>
  <si>
    <t>Ranexa® 500</t>
  </si>
  <si>
    <t>RMA-1949/29/02/2020</t>
  </si>
  <si>
    <t>Ranexa® 750</t>
  </si>
  <si>
    <t>Box containing 60 prolonged release tablet</t>
  </si>
  <si>
    <t>RMA-1951/29/02/2020</t>
  </si>
  <si>
    <t>PROSTAMOL ® uno</t>
  </si>
  <si>
    <t xml:space="preserve"> Serenoa repens, ethanolic extract ( 9-11:1)</t>
  </si>
  <si>
    <t>G04CX02</t>
  </si>
  <si>
    <t>320 mg</t>
  </si>
  <si>
    <t>Kutia prej 30 soft capsules</t>
  </si>
  <si>
    <t>PMA-118/20/03/2017</t>
  </si>
  <si>
    <t>ESPUMISAN ® L</t>
  </si>
  <si>
    <t xml:space="preserve"> Simeticon( dimeticon to silica 96:4), Sorbic Acid, Hydroxypropylcellulose, Sodium cyclomate, Saccharin sodium, Banana flavouring concentrate, Purified water</t>
  </si>
  <si>
    <t>A03AX13</t>
  </si>
  <si>
    <t>Oral emulsion</t>
  </si>
  <si>
    <t>Bottle containing 30ml</t>
  </si>
  <si>
    <t xml:space="preserve"> Berlin-Chemie AG ( Menarini group), Germany </t>
  </si>
  <si>
    <t>PMA-129/20/02/2017</t>
  </si>
  <si>
    <t>ESPUMISAN ®</t>
  </si>
  <si>
    <t xml:space="preserve"> Simeticone</t>
  </si>
  <si>
    <t xml:space="preserve">Kutia prej 25 capsules </t>
  </si>
  <si>
    <t>PMA-130/20/02/2017</t>
  </si>
  <si>
    <t>Kutia prej 50 capsules</t>
  </si>
  <si>
    <t>TOREM 10</t>
  </si>
  <si>
    <t xml:space="preserve"> torasemide</t>
  </si>
  <si>
    <t>C03CA04</t>
  </si>
  <si>
    <t>Carton box, transparent PVC, aluminium foil blister, 3x10, tablets</t>
  </si>
  <si>
    <t xml:space="preserve"> Berlin Chemie AG, Germany </t>
  </si>
  <si>
    <t>MA-0266/24/11/2021</t>
  </si>
  <si>
    <t>TOREM COR</t>
  </si>
  <si>
    <t xml:space="preserve"> Torasemide</t>
  </si>
  <si>
    <t>Carton box, transparent PVC, aluminium foil blister, 3x10, tablets.</t>
  </si>
  <si>
    <t xml:space="preserve"> Berlin-Chemie AG, Germany </t>
  </si>
  <si>
    <t>MA-0265/23/11/2021</t>
  </si>
  <si>
    <t>05-2595.11.04.2024</t>
  </si>
  <si>
    <t>Duloxetin beta</t>
  </si>
  <si>
    <t xml:space="preserve"> Duloxetine hydrochloride</t>
  </si>
  <si>
    <t>N06AX21</t>
  </si>
  <si>
    <t>Carton box, containing 2 PVC/PVDC//Al blisters with 14 capsules, hard (28 capsules, hard)</t>
  </si>
  <si>
    <t>Betapharm Arzneimittel GmbH,Germany</t>
  </si>
  <si>
    <t xml:space="preserve"> Laboratorios Dr Esteve S.A., Spain</t>
  </si>
  <si>
    <t>MA-0226/06/09/2022</t>
  </si>
  <si>
    <t>Carton box, containing 4 PVC/PVDC//Al blisters with 14 capsules, hard (56 capsules, hard)</t>
  </si>
  <si>
    <t>MA-0227/06/09/2022</t>
  </si>
  <si>
    <t>Dutasterid/Tamsulosin beta</t>
  </si>
  <si>
    <t xml:space="preserve"> Dutasteride, Tamsulosine hydrochloride</t>
  </si>
  <si>
    <t>0.5 mg/0.4 mg</t>
  </si>
  <si>
    <t xml:space="preserve"> Laboratorios Leon Farma, S.A., Spain</t>
  </si>
  <si>
    <t>MA-00331/27/02/2024</t>
  </si>
  <si>
    <t>Olmesartan Amlodipin HCT beta</t>
  </si>
  <si>
    <t xml:space="preserve"> Olmesartan medoxomil, Amlodipine besilate, Hydrochlorothiazide</t>
  </si>
  <si>
    <t>C09DX03</t>
  </si>
  <si>
    <t>20 mg+5 mg+12.5 mg</t>
  </si>
  <si>
    <t>Carton box containing 2 OPA/Al/PVC -Al blisters with 14 film  tablets (total 28 film  tablets)</t>
  </si>
  <si>
    <t xml:space="preserve"> Teva Operations Poland Sp. z.o.o., Poland; Balkanpharma-Dupnitsa AD, Bulgaria</t>
  </si>
  <si>
    <t>MA-0091/07/03/2023</t>
  </si>
  <si>
    <t>40 mg+10 mg+25 mg</t>
  </si>
  <si>
    <t>Carton box containing 4 OPA/Al/PVC -Al blisters with 7 film tablets (total 28 film  tablets)</t>
  </si>
  <si>
    <t>MA-0093/07/03/2023</t>
  </si>
  <si>
    <t>40 mg+5 mg+12.5 mg</t>
  </si>
  <si>
    <t>Carton box containing 2 OPA/Al/PVC -Al blisters with 14 film tablets (total 28 film tablets)</t>
  </si>
  <si>
    <t>MA-0092/07/03/2023</t>
  </si>
  <si>
    <t>Pregabalin beta 75 mg Hartkapseln</t>
  </si>
  <si>
    <t xml:space="preserve"> Pregabalin</t>
  </si>
  <si>
    <t>N03AX16</t>
  </si>
  <si>
    <t>Carton box containing 4 clear PVC/PVdC-Alu blister with 14 capsules, hard (total 56 capsules, hard)</t>
  </si>
  <si>
    <t xml:space="preserve"> betapharm Arzneimittel GmbH, Germany </t>
  </si>
  <si>
    <t>MA-0094/07/03/2023</t>
  </si>
  <si>
    <t>Sitagliptin beta</t>
  </si>
  <si>
    <t xml:space="preserve"> Sitagliptin Hydrochloride Monohydrate</t>
  </si>
  <si>
    <t>A10BH01</t>
  </si>
  <si>
    <t>Carton box containing 4 OPA/Alu/PVC//Alu blisters with 14 film coated tablets (56 film coated tablets)</t>
  </si>
  <si>
    <t xml:space="preserve"> betapharm Arzneimittel GmbH, Germany ; Pharmadox Healthcare Ltd., Malta; S.C. Rual Laboratories S.R.L., Romania; Dr. Reddy's Laboratories Romania SRL, Romania</t>
  </si>
  <si>
    <t>MA-0173/14/04/2023</t>
  </si>
  <si>
    <t>Sitagliptin/Metformin beta</t>
  </si>
  <si>
    <t xml:space="preserve"> Sitagliptin Hydrochloride monohydrate, Metformin HCl</t>
  </si>
  <si>
    <t>A10BD07</t>
  </si>
  <si>
    <t>50 mg+1000 mg</t>
  </si>
  <si>
    <t>Carton box containing 4 OPA/Alu/PVC-Alu blisters with 14 film coated tablets (total 56 film coated tablets)</t>
  </si>
  <si>
    <t xml:space="preserve"> betapharm Arzneimittel GmbH, Germany ; Dr. Reddy's Laboratories Romania SRL, Romania; S.C. Rual Laboratories S.R.L., Romania</t>
  </si>
  <si>
    <t>MA-0230/20/06/2023</t>
  </si>
  <si>
    <t>50 mg+850 mg</t>
  </si>
  <si>
    <t>MA-0229/20/06/2023</t>
  </si>
  <si>
    <t>05-2829.12.04.2024</t>
  </si>
  <si>
    <t>Cevital</t>
  </si>
  <si>
    <t xml:space="preserve"> Ascorbic Acid</t>
  </si>
  <si>
    <t>A11GA01</t>
  </si>
  <si>
    <t>50 ampoules x 5ml</t>
  </si>
  <si>
    <t>BHARAT Paranterals Ltd,India</t>
  </si>
  <si>
    <t xml:space="preserve"> Bharat Parenterals Limited, India</t>
  </si>
  <si>
    <t>MA-0042/25/03/2021</t>
  </si>
  <si>
    <t>Ekstencilin 1.2</t>
  </si>
  <si>
    <t xml:space="preserve"> Benzathine Penicillin</t>
  </si>
  <si>
    <t>J01CE08</t>
  </si>
  <si>
    <t>1200000 IU</t>
  </si>
  <si>
    <t>10 vials in carton box x 10 ml clear glass Vial, USP Type III</t>
  </si>
  <si>
    <t xml:space="preserve"> Bharat Parenterals Ltd., India</t>
  </si>
  <si>
    <t>MA-0032/16/02/2023</t>
  </si>
  <si>
    <t>Pantraz BPL</t>
  </si>
  <si>
    <t xml:space="preserve"> Pantoprazole</t>
  </si>
  <si>
    <t>40 mg/10 ml</t>
  </si>
  <si>
    <t>Box Containing 10 Vials x 1oml Amber color glass vial, USP Type III</t>
  </si>
  <si>
    <t>MA-0221/02/09/2022</t>
  </si>
  <si>
    <t>05-2781.12.04.2024</t>
  </si>
  <si>
    <t>Diacol</t>
  </si>
  <si>
    <t xml:space="preserve"> Dextromethorphan hydrobromide</t>
  </si>
  <si>
    <t>R05DA09</t>
  </si>
  <si>
    <t>27 mg/15 ml</t>
  </si>
  <si>
    <t>Bottle containing 200ml of syrup</t>
  </si>
  <si>
    <t>Bial - Portela &amp; C.ª, S. A.Portugal</t>
  </si>
  <si>
    <t xml:space="preserve"> Bial - Portela &amp; C.ª, S. A., Portugal</t>
  </si>
  <si>
    <t>MA-0103/16/05/2022</t>
  </si>
  <si>
    <t>Folicil</t>
  </si>
  <si>
    <t xml:space="preserve"> Folic acid</t>
  </si>
  <si>
    <t>B03BB01</t>
  </si>
  <si>
    <t>Box containing 6 PVC and aluminium blisters x 10 tablets (60 tablets)</t>
  </si>
  <si>
    <t xml:space="preserve"> BIAL - Portela &amp; C.ª, S. A., Portugal</t>
  </si>
  <si>
    <t>MA-0212/26/08/2022</t>
  </si>
  <si>
    <t>Folifer</t>
  </si>
  <si>
    <t xml:space="preserve"> Folic acid, Ferrous sulfate (90mg of Iron)</t>
  </si>
  <si>
    <t>B03AD</t>
  </si>
  <si>
    <t>90 mg+1 mg</t>
  </si>
  <si>
    <t>Box containing 6 Blister of Alu/Alu x 10 tablets (60 tablets)</t>
  </si>
  <si>
    <t>MA-0213/26/08/2022</t>
  </si>
  <si>
    <t>Migrétil</t>
  </si>
  <si>
    <t xml:space="preserve"> Paracetamol, Caffeine, Ergotamine tartrate, Belladonna alkaloids</t>
  </si>
  <si>
    <t>N02CA52</t>
  </si>
  <si>
    <t>400 mg+100 mg+1 mg+0.1 mg</t>
  </si>
  <si>
    <t>20 tablets per box</t>
  </si>
  <si>
    <t>MA-0271/07/10/2022</t>
  </si>
  <si>
    <t>05-2633.11.04.2024</t>
  </si>
  <si>
    <t>Klamoks BID</t>
  </si>
  <si>
    <t xml:space="preserve"> Amoxicillin Trihydrate, Clavulanic Acid</t>
  </si>
  <si>
    <t>Bilim Ilac San.Ve Tic.A.S -</t>
  </si>
  <si>
    <t xml:space="preserve"> Bilim Ilac Sanayi ve Ticaret A.S, Turkey </t>
  </si>
  <si>
    <t>MA-00169/08/07/2020</t>
  </si>
  <si>
    <t>Klamoks BID Fort</t>
  </si>
  <si>
    <t xml:space="preserve"> Amoxicillin Trihydrate, Potassium Clavulanate-Syloid AL-I (1:1) mixture</t>
  </si>
  <si>
    <t>400 mg+57 mg</t>
  </si>
  <si>
    <t>Bottle containing 70 mL of powder for oral suspension</t>
  </si>
  <si>
    <t>MA-00172/08/07/2020</t>
  </si>
  <si>
    <t>Ceftinex</t>
  </si>
  <si>
    <t xml:space="preserve"> Cefdinir</t>
  </si>
  <si>
    <t>J01DD15</t>
  </si>
  <si>
    <t xml:space="preserve">300 mg </t>
  </si>
  <si>
    <t>Box containing 10 film tablets</t>
  </si>
  <si>
    <t xml:space="preserve"> Bilim Ilac Sanayi Ve Ticaret A.S, Turkey </t>
  </si>
  <si>
    <t>MA-00008/20/01/2020</t>
  </si>
  <si>
    <t>Forsef</t>
  </si>
  <si>
    <t xml:space="preserve"> Ceftriaxone</t>
  </si>
  <si>
    <t xml:space="preserve">1 g </t>
  </si>
  <si>
    <t>Box containing 1 vial and ampoule.</t>
  </si>
  <si>
    <t xml:space="preserve"> BILIM ILAC SANAYI VE TICARET AS, Turkey </t>
  </si>
  <si>
    <t>MA-5914/06/11/2019</t>
  </si>
  <si>
    <t>Enfexia</t>
  </si>
  <si>
    <t xml:space="preserve"> Cefuroxime acetil</t>
  </si>
  <si>
    <t xml:space="preserve"> Pharmavision Sanayi ve Ticaret A.S, Turkey </t>
  </si>
  <si>
    <t>MA-00028/11/02/2020</t>
  </si>
  <si>
    <t>Apireks</t>
  </si>
  <si>
    <t>Bottle containing 100 ml of Pediatric Suspension</t>
  </si>
  <si>
    <t>MA-00170/08/07/2020</t>
  </si>
  <si>
    <t>Travazol</t>
  </si>
  <si>
    <t xml:space="preserve"> Isoconazole nitrate, Diflucortolone valerate</t>
  </si>
  <si>
    <t>D01AC20</t>
  </si>
  <si>
    <t>1 % +0.1 %</t>
  </si>
  <si>
    <t>Tube containing 15 g of cream,</t>
  </si>
  <si>
    <t xml:space="preserve"> Bilim Ilaç Sanayi ve Ticaret A.S, Turkey </t>
  </si>
  <si>
    <t>MA-5845/20/09/2019</t>
  </si>
  <si>
    <t>ATEROZ</t>
  </si>
  <si>
    <t xml:space="preserve"> Atorvastatin calcium</t>
  </si>
  <si>
    <t>cardboard box containing 30 film tablets in Al /Al blisters</t>
  </si>
  <si>
    <t>BILIM ILAC SANAYI  VE TICARET A.S. TURKEY</t>
  </si>
  <si>
    <t xml:space="preserve"> BILIM ILAC SANAYII ve TICARET  A.S., Turkey </t>
  </si>
  <si>
    <t>MA-00440/24/01/2024</t>
  </si>
  <si>
    <t>MA-0264/25/07/2023</t>
  </si>
  <si>
    <t>CORONIS</t>
  </si>
  <si>
    <t xml:space="preserve"> Carvedilol</t>
  </si>
  <si>
    <t>C07AG02</t>
  </si>
  <si>
    <t>12.5 mg</t>
  </si>
  <si>
    <t>cardboard box containing 28 tablets in Al/PVC/PVDC blisters</t>
  </si>
  <si>
    <t>MA-0263/25/07/2023</t>
  </si>
  <si>
    <t>6.25 mg</t>
  </si>
  <si>
    <t>MA-0262/25/07/2023</t>
  </si>
  <si>
    <t>Zimaks</t>
  </si>
  <si>
    <t xml:space="preserve"> Cefixime</t>
  </si>
  <si>
    <t>Bottle containing 50ml in ambered coloured Type III glass bottle with white opaque plastic cap</t>
  </si>
  <si>
    <t xml:space="preserve"> BILIM ILAC SAN. VE TIC. A.S., Turkey </t>
  </si>
  <si>
    <t>MA-0029/31/01/2022</t>
  </si>
  <si>
    <t>Bottle containing 100ml</t>
  </si>
  <si>
    <t>MA-0028/31/01/2022</t>
  </si>
  <si>
    <t>MA-0332/30/12/2021</t>
  </si>
  <si>
    <t>DILOXOL</t>
  </si>
  <si>
    <t xml:space="preserve"> Clopidogrel bisulphate</t>
  </si>
  <si>
    <t>Carton box, Al-PVC/PVDC blister,28 film coated tablet</t>
  </si>
  <si>
    <t>MA-0276/09/08/2023</t>
  </si>
  <si>
    <t>KETORAL</t>
  </si>
  <si>
    <t xml:space="preserve"> Ketoconazole</t>
  </si>
  <si>
    <t>D01AC08</t>
  </si>
  <si>
    <t>2 %</t>
  </si>
  <si>
    <t>Shampoo</t>
  </si>
  <si>
    <t>cardboard box , shampoo, 100 ml, 1 bottle</t>
  </si>
  <si>
    <t xml:space="preserve"> RECORDATI  ILAÇ SANAYI  VE TICARET A.S., Turkey </t>
  </si>
  <si>
    <t>MA-05834/23/02/2024</t>
  </si>
  <si>
    <t>MIXOVUL</t>
  </si>
  <si>
    <t xml:space="preserve"> Metronidazole, Miconazole Nitrate, Lidocaine Base</t>
  </si>
  <si>
    <t>750 mg+200 mg+100 mg</t>
  </si>
  <si>
    <t>Cardboard box, PVC / PE packaging, 7 vaginal ovules with 7 fingerstalls</t>
  </si>
  <si>
    <t>MA-0277/09/08/2023</t>
  </si>
  <si>
    <t>Momecon</t>
  </si>
  <si>
    <t xml:space="preserve"> Mometasone furoate (micronized)</t>
  </si>
  <si>
    <t>D07AC13</t>
  </si>
  <si>
    <t>0.1 %</t>
  </si>
  <si>
    <t>Carton box containing lacquered aluminum tube with HDPE screw cap x 30g of cream</t>
  </si>
  <si>
    <t xml:space="preserve"> Bilim Ilac Sanayi ve Ticaret A.S., Turkey </t>
  </si>
  <si>
    <t>MA-0126/10/06/2022</t>
  </si>
  <si>
    <t>Momesalic</t>
  </si>
  <si>
    <t xml:space="preserve"> Mometasone furoate (micronized), Salicylic acid</t>
  </si>
  <si>
    <t>D07XC03</t>
  </si>
  <si>
    <t>0.1 %+5 %</t>
  </si>
  <si>
    <t>45 gram tube</t>
  </si>
  <si>
    <t xml:space="preserve"> Bilim Ilac San. ve Tic. A.S., Turkey </t>
  </si>
  <si>
    <t>MA-0122/26/05/2022</t>
  </si>
  <si>
    <t>ULCOREKS</t>
  </si>
  <si>
    <t xml:space="preserve"> Pantoprazole sodium sesquihydrate</t>
  </si>
  <si>
    <t xml:space="preserve">40 mg </t>
  </si>
  <si>
    <t>cardboard box,28 enteric coated tablets are packaged in 20 mL amber colored Type III glass bottle with HDPE cap.</t>
  </si>
  <si>
    <t>MA-05835/23/02/2024</t>
  </si>
  <si>
    <t>SPAZMOTEK PLUS</t>
  </si>
  <si>
    <t xml:space="preserve"> Paracetamol, Hyoscine N-Butylbromide</t>
  </si>
  <si>
    <t>A03DB04</t>
  </si>
  <si>
    <t>500 mg/10 mg</t>
  </si>
  <si>
    <t>Carton box, Al/PVC blister package, 20 film coated tablets</t>
  </si>
  <si>
    <t>MA-0275/03/08/2023</t>
  </si>
  <si>
    <t>A-Ferin Plus</t>
  </si>
  <si>
    <t xml:space="preserve"> Paracetamol, Pseudoephedrine HCl, Chlorpheniramine Maleate</t>
  </si>
  <si>
    <t>R05X</t>
  </si>
  <si>
    <t>(160 mg+1 mg+15 mg)/5 ml</t>
  </si>
  <si>
    <t>Bottle of 100ml</t>
  </si>
  <si>
    <t>MA-0070/29/03/2022</t>
  </si>
  <si>
    <t>Terbonile</t>
  </si>
  <si>
    <t xml:space="preserve"> Terbinafine HCl (micronised)</t>
  </si>
  <si>
    <t>D01AE15</t>
  </si>
  <si>
    <t>15 g tube</t>
  </si>
  <si>
    <t>MA-0333/30/12/2021</t>
  </si>
  <si>
    <t>Muscoflex</t>
  </si>
  <si>
    <t xml:space="preserve"> Thiocolchicoside</t>
  </si>
  <si>
    <t>20 capsules in a carton box</t>
  </si>
  <si>
    <t>MA-0331/30/12/2021</t>
  </si>
  <si>
    <t>4 mg/2 ml</t>
  </si>
  <si>
    <t>Pack containing 6 ampoules colorless Type I glass ampoule 2 ml; with OPC identification circle</t>
  </si>
  <si>
    <t>MA-0330/30/12/2021</t>
  </si>
  <si>
    <t>LEODEX</t>
  </si>
  <si>
    <t xml:space="preserve"> Dexketoprofen Trometamol</t>
  </si>
  <si>
    <t>M01AE17</t>
  </si>
  <si>
    <t>Box containing 20 Film Coated Tablets</t>
  </si>
  <si>
    <t>BILIM PHARMACEUTICALS TYRKEY</t>
  </si>
  <si>
    <t xml:space="preserve"> Bilim Pharmaceuticals, Turkey </t>
  </si>
  <si>
    <t>RMA-3480/10/08/2023</t>
  </si>
  <si>
    <t>50 mg/2 ml</t>
  </si>
  <si>
    <t>Box containing 6 ampoules</t>
  </si>
  <si>
    <t xml:space="preserve"> IDOL ILAÇ Dolum SAN ve TIC. A.S, Turkey </t>
  </si>
  <si>
    <t>RMA-3479/10/08/2023</t>
  </si>
  <si>
    <t>Tilac</t>
  </si>
  <si>
    <t>Box containing 14 tablets.</t>
  </si>
  <si>
    <t xml:space="preserve"> Bilim Ilac San.ve Tic. A.S, Turkey </t>
  </si>
  <si>
    <t>RMA-3295/28/02/2023</t>
  </si>
  <si>
    <t>Stiderm Gel</t>
  </si>
  <si>
    <t xml:space="preserve"> Mepyramine maleate, Lidocaine HCI, Dexapanthenol</t>
  </si>
  <si>
    <t>D04AB01</t>
  </si>
  <si>
    <t>15 mg+15 mg</t>
  </si>
  <si>
    <t>30 g gel</t>
  </si>
  <si>
    <t>RMA-2290/30/03/2021</t>
  </si>
  <si>
    <t>BACODERM	2 % POMADE</t>
  </si>
  <si>
    <t>Box containing 15 g ointment in a tube.</t>
  </si>
  <si>
    <t>RMA-3470/28/07/2023</t>
  </si>
  <si>
    <t>Box containing 10 capsules</t>
  </si>
  <si>
    <t xml:space="preserve"> BILIM ILAÇ SANAYI VE TICARET A.S., Turkey </t>
  </si>
  <si>
    <t>MA-08220/28/06/2019</t>
  </si>
  <si>
    <t>05-2766.12.04.2024</t>
  </si>
  <si>
    <t>Artigo</t>
  </si>
  <si>
    <t xml:space="preserve"> Cinnarizine, Dimenhydrinate</t>
  </si>
  <si>
    <t>N07CA52</t>
  </si>
  <si>
    <t>20 mg+40 mg</t>
  </si>
  <si>
    <t>Carton box, aluminium blisters, 30 film coated tablets</t>
  </si>
  <si>
    <t>Biofarm Sp.z.o.o,Poland</t>
  </si>
  <si>
    <t xml:space="preserve"> Biofarm Sp. z o.o., Poland</t>
  </si>
  <si>
    <t>MA-00061/13/03/2020</t>
  </si>
  <si>
    <t>Lapixen</t>
  </si>
  <si>
    <t xml:space="preserve"> Lacidipine</t>
  </si>
  <si>
    <t>C08CA09</t>
  </si>
  <si>
    <t>RMA-3555/01/12/2023</t>
  </si>
  <si>
    <t>RMA-3556/01/12/2023</t>
  </si>
  <si>
    <t>Carton box, aluminium blister, 28 film coated tablets.</t>
  </si>
  <si>
    <t xml:space="preserve"> Biofarm Sp. z o.o., Poland; Phytopharm Klenka S.A., Poland</t>
  </si>
  <si>
    <t>MA-00099/21/04/2020</t>
  </si>
  <si>
    <t>Nebicard</t>
  </si>
  <si>
    <t>box containing  2 PVC/PE/PVDC/aluminium blisters x 14 tablets (28 tablets)</t>
  </si>
  <si>
    <t>MA-0230/06/09/2022</t>
  </si>
  <si>
    <t>MA-0224/06/09/2022</t>
  </si>
  <si>
    <t>Rosutrox</t>
  </si>
  <si>
    <t xml:space="preserve"> Rosuvastatin calcium</t>
  </si>
  <si>
    <t>MA-5757/11/04/2019</t>
  </si>
  <si>
    <t>MA-5747/10/04/2019</t>
  </si>
  <si>
    <t>Cardboard box, - blister, 28 film coated tablets</t>
  </si>
  <si>
    <t>MA-00042/28/02/2020</t>
  </si>
  <si>
    <t>Diured</t>
  </si>
  <si>
    <t>box containing  3 PVC /aluminium blisters x 10 tablets (30 tablets)</t>
  </si>
  <si>
    <t>MA-0229/06/09/2022</t>
  </si>
  <si>
    <t>MA-0231/06/09/2022</t>
  </si>
  <si>
    <t>VICEBROL FORTE</t>
  </si>
  <si>
    <t xml:space="preserve"> Vinpocetine</t>
  </si>
  <si>
    <t>N06BX18</t>
  </si>
  <si>
    <t>Carton box, 3 blister x 30 tablets ( 90 tablets)</t>
  </si>
  <si>
    <t>MA-0334/16/10/2023</t>
  </si>
  <si>
    <t>05-2580.11.04.2024</t>
  </si>
  <si>
    <t>Enfuryl</t>
  </si>
  <si>
    <t xml:space="preserve"> Nifuroxazide </t>
  </si>
  <si>
    <t xml:space="preserve">200 mg/5 ml </t>
  </si>
  <si>
    <t>Suspension</t>
  </si>
  <si>
    <t>CartonBox containing Glass bottle of 60 ml of suspension with  measuring spoon of 5 ml</t>
  </si>
  <si>
    <t>60 m</t>
  </si>
  <si>
    <t>Biofarma Ilaç Sanayi ve Ticaret A..S,</t>
  </si>
  <si>
    <t>Biofarma Ilaç Sanayi ve Ticaret A.S, Turkey</t>
  </si>
  <si>
    <t>MA-00126/27/05/2020</t>
  </si>
  <si>
    <t>Mukoral</t>
  </si>
  <si>
    <t xml:space="preserve"> Ambroxol HCL</t>
  </si>
  <si>
    <t>15 mg / 5 mL</t>
  </si>
  <si>
    <t>Brown coloured glass bottles of 100 ml with a dosing spoon of 5 ml</t>
  </si>
  <si>
    <t>Biofarma Ilaç Sanayi ve Ticaret A..S, Turkey</t>
  </si>
  <si>
    <t xml:space="preserve"> Biofarma Ilac San. ve Tic. A.S., Turkey </t>
  </si>
  <si>
    <t>MA-0339/17/10/2023</t>
  </si>
  <si>
    <t>Tiopram</t>
  </si>
  <si>
    <t xml:space="preserve"> Escitalopram Oxalate</t>
  </si>
  <si>
    <t>Carton box containing 28 film coated tablets in aluminium folio-PVC/PE/PVDC blister pack</t>
  </si>
  <si>
    <t xml:space="preserve"> Biofarma Ilac San. ve Tic A.S., Turkey </t>
  </si>
  <si>
    <t>MA-0415/21/12/2023</t>
  </si>
  <si>
    <t>MA-0416/21/12/2023</t>
  </si>
  <si>
    <t>ESODAX</t>
  </si>
  <si>
    <t>Cardboard box containing Aluminium foil-PVC blisters  of 14 Film coated tablets</t>
  </si>
  <si>
    <t xml:space="preserve"> BIOFARMA ILAC Sanayi Ve Ticaret Anonim Sirketi, Turkey </t>
  </si>
  <si>
    <t>MA-05789/06/02/2024</t>
  </si>
  <si>
    <t>Gabaset</t>
  </si>
  <si>
    <t xml:space="preserve"> Gabapentin</t>
  </si>
  <si>
    <t>Box containing 2aluminium foil PVC/PE/PVDC blister x 10 capsule (20 capsules)</t>
  </si>
  <si>
    <t xml:space="preserve"> Biofarma Ilac San. Ve. Tic. A.S., Turkey </t>
  </si>
  <si>
    <t>MA-0193/18/05/2023</t>
  </si>
  <si>
    <t>Box containing 5 aluminum foil  PVC/PE/PVDC blister x 10 capsule (50 capsules)</t>
  </si>
  <si>
    <t>MA-0224/12/06/2023</t>
  </si>
  <si>
    <t>Isorat</t>
  </si>
  <si>
    <t xml:space="preserve"> Isosorbide -5-mononitrate</t>
  </si>
  <si>
    <t>C01DA14</t>
  </si>
  <si>
    <t>PVC-aluminium foil blister, cardboard box, box contains 20 tablets.</t>
  </si>
  <si>
    <t xml:space="preserve"> Biofarma Ilac San. ve Tic. A.S, Turkey </t>
  </si>
  <si>
    <t>MA-0369/03/11/2023</t>
  </si>
  <si>
    <t>OSMOLAK</t>
  </si>
  <si>
    <t xml:space="preserve"> Lactulose</t>
  </si>
  <si>
    <t>A06AD11</t>
  </si>
  <si>
    <t>10 g/15 ml</t>
  </si>
  <si>
    <t>Bottle containing 250 mL of solution</t>
  </si>
  <si>
    <t xml:space="preserve"> Biofarma Ilac San Ve Tic A.S., Turkey </t>
  </si>
  <si>
    <t>RMA-1557/16/05/2019</t>
  </si>
  <si>
    <t>Leviset</t>
  </si>
  <si>
    <t xml:space="preserve"> Levocetirizine dihydrochloride</t>
  </si>
  <si>
    <t>R06AE09</t>
  </si>
  <si>
    <t>Cardboard box containing 2 aluminium polyamide foil blister of 10 film coated tablets (20 Film coated tablets)</t>
  </si>
  <si>
    <t>MA-0308/15/09/2023</t>
  </si>
  <si>
    <t>AiRLAST</t>
  </si>
  <si>
    <t xml:space="preserve"> Montelukast Sodium</t>
  </si>
  <si>
    <t>Box x 28 film tablets</t>
  </si>
  <si>
    <t xml:space="preserve"> Biofarma Ilaç Sanayi ve Ticaret A.S, Turkey </t>
  </si>
  <si>
    <t>MA-5789/16/05/2019</t>
  </si>
  <si>
    <t>Box x 28 chewable tablets</t>
  </si>
  <si>
    <t>MA-5790/16/05/2019</t>
  </si>
  <si>
    <t>MA-5792/16/05/2019</t>
  </si>
  <si>
    <t>PiYELOSEPTYL</t>
  </si>
  <si>
    <t xml:space="preserve"> Nitrofurantoin</t>
  </si>
  <si>
    <t>J01XE01</t>
  </si>
  <si>
    <t>Box x 30tablets</t>
  </si>
  <si>
    <t>MA-5800/22/05/2019</t>
  </si>
  <si>
    <t xml:space="preserve"> Nitrofurantoin, Macrocrystal</t>
  </si>
  <si>
    <t>Box x 1 bottle x 100 ml</t>
  </si>
  <si>
    <t>MA-5784/16/05/2019</t>
  </si>
  <si>
    <t>ZYZAPIN</t>
  </si>
  <si>
    <t xml:space="preserve"> Olanzapine</t>
  </si>
  <si>
    <t>N05AH03</t>
  </si>
  <si>
    <t>Carton box containing 2 aluminium foil - aluminium polyamid foil blister x 14 tablets (28 film coated tablets)</t>
  </si>
  <si>
    <t>MA-0368/03/11/2023</t>
  </si>
  <si>
    <t>Carton Box containing 2 aluminium foil - aluminium polyamid foil blister x 14 tablets (28 film coated tablets)</t>
  </si>
  <si>
    <t>MA-0367/03/11/2023</t>
  </si>
  <si>
    <t>Lypre</t>
  </si>
  <si>
    <t>Aluminium foil, Transparent PVC/PE/PVDC blisters containing 56 capsules, in a box.</t>
  </si>
  <si>
    <t>MA-0024/06/02/2023</t>
  </si>
  <si>
    <t>MA-0307/30/08/2023</t>
  </si>
  <si>
    <t>Aluminium foil, Transparent PVC/PE/PVDC blisters containing 14 capsules, in a box.</t>
  </si>
  <si>
    <t>MA-0309/15/09/2023</t>
  </si>
  <si>
    <t>Ricus</t>
  </si>
  <si>
    <t xml:space="preserve"> Risperidone</t>
  </si>
  <si>
    <t>carton box containing 2 aluminum foil  PVC/TE/PVDC blister x 10 tablets (20 film coated tablets)</t>
  </si>
  <si>
    <t>MA-0356/25/11/2022</t>
  </si>
  <si>
    <t>MA-0355/25/11/2022</t>
  </si>
  <si>
    <t>carton box containing 2 aluminum foil PVC/TE/PVDC blister x 10 tablets (20 film coated tablets)</t>
  </si>
  <si>
    <t>MA-0354/25/11/2022</t>
  </si>
  <si>
    <t>SOLIFAS</t>
  </si>
  <si>
    <t xml:space="preserve"> Solifenacin Succinate</t>
  </si>
  <si>
    <t>Box x 30 film tablets</t>
  </si>
  <si>
    <t>MA-0106/03/06/2021</t>
  </si>
  <si>
    <t>MA-0105/03/06/2021</t>
  </si>
  <si>
    <t>TOREDA SR</t>
  </si>
  <si>
    <t xml:space="preserve"> Tolterodine Tartrate</t>
  </si>
  <si>
    <t>G04BD07</t>
  </si>
  <si>
    <t>Box containing 4 aluminium foil PVC/PE/PVDC blister x 7 capsules / 28 capsules</t>
  </si>
  <si>
    <t xml:space="preserve"> Biofarma Ilac  San. Ve Tic. A.S., Turkey </t>
  </si>
  <si>
    <t>MA-0414/21/12/2023</t>
  </si>
  <si>
    <t>TRIMOTIL</t>
  </si>
  <si>
    <t xml:space="preserve"> Trimebutine Maleate</t>
  </si>
  <si>
    <t>A03AA05</t>
  </si>
  <si>
    <t>20, 20 Tablets</t>
  </si>
  <si>
    <t>RMA-04558/03/04/2024</t>
  </si>
  <si>
    <t>TRAVADERM</t>
  </si>
  <si>
    <t xml:space="preserve"> Isoconasole Nitrate, Diflucortolone Valerate</t>
  </si>
  <si>
    <t>1 %+0.1 %</t>
  </si>
  <si>
    <t>Tube  containing 15g of cream</t>
  </si>
  <si>
    <t>BIOFARMA PHARMACEUTICALS IND., TURKEY</t>
  </si>
  <si>
    <t>RMA-2373/10/06/2021</t>
  </si>
  <si>
    <t>NOGRIPPIN capsule</t>
  </si>
  <si>
    <t xml:space="preserve"> Paracetamol, Oxolamine Citrate, Chlorpheniramine Maleate</t>
  </si>
  <si>
    <t>250 mg+100 mg+2 mg</t>
  </si>
  <si>
    <t>15 capsules</t>
  </si>
  <si>
    <t xml:space="preserve"> Biofarma Ilac Sanayi ve Ticaret A.S., Turkey </t>
  </si>
  <si>
    <t>RMA-1749/14/10/2019</t>
  </si>
  <si>
    <t>NOGRIPPIN Pediatric syrup</t>
  </si>
  <si>
    <t>(120 mg+50 mg+1 mg)/5 ml</t>
  </si>
  <si>
    <t>RMA-1747/14/10/2019</t>
  </si>
  <si>
    <t>NOGRIPPIN Forte</t>
  </si>
  <si>
    <t xml:space="preserve"> Paracetamol, Oxolamine Citrate, Pseudoephedrine HCL, Chlorpheniramine Maleate</t>
  </si>
  <si>
    <t>650 mg+200 mg+4 mg+60 mg</t>
  </si>
  <si>
    <t xml:space="preserve"> Biofarma Ilac sanayi ve Ticaret A.S, Turkey </t>
  </si>
  <si>
    <t>RMA-1748/14/10/2019</t>
  </si>
  <si>
    <t xml:space="preserve"> Trimebutine</t>
  </si>
  <si>
    <t>24 mg/5 ml</t>
  </si>
  <si>
    <t>Box x 1 bottle x 250 ml</t>
  </si>
  <si>
    <t>MA-00049/09/03/2020</t>
  </si>
  <si>
    <t>05-2664.11.04.2024</t>
  </si>
  <si>
    <t>Traumeel S</t>
  </si>
  <si>
    <t xml:space="preserve"> Achillea millefolium D3, Aconitum napellus D3, Atropa bella-donna D4, Hepar sulfuris D8, Matricaria recutita D3, Mercurius solubilis Hahnemanni D8, Symphytum officinale D8, Bellis perennis D2, Calendula officinalis D2, Echinacea D2, Echinacea purpurea D2, Hamamelis virginiana D2, Hypericum perforatum D2, Arnica montana D2</t>
  </si>
  <si>
    <t>V03AX</t>
  </si>
  <si>
    <t>15 mg+30 mg+75 mg+30 mg+24 mg+30 mg+24 mg+6 mg+15 mg+6 mg+6 mg+15 mg+3 mg+15 mg</t>
  </si>
  <si>
    <t>cardboard box containing polypropylene container fitted with polypropylene closure x 50 tablets</t>
  </si>
  <si>
    <t>Biologische Heilmittel Heel GmbH,Germany</t>
  </si>
  <si>
    <t xml:space="preserve"> Biologische Heilmittel Heel GmbH, Germany </t>
  </si>
  <si>
    <t>MA-0255/25/07/2023</t>
  </si>
  <si>
    <t xml:space="preserve"> Achillea millefolium D3, Matricaria recutita D3, Symphytum officinale D6, Aconitum napellus D2, Atropa bella-donna D2, Bellis perennis D2, Calendula officinalis D2, Echinacea D2, Echinacea purpurea D2, Hypericum perforatum D2, Hepar sulfuris D6 "aquos", Mercurius solubilis Hahnemanni D6 "aquos", Hamamelis virginiana D1, Arnica montana D2</t>
  </si>
  <si>
    <t>(2.2 mg+2.2 mg+2.2 mg+1.32 mg+2.2 mg+1.1 mg+2.2 mg+0.55 mg+0.55 mg+0.66 mg+2.2 mg+1.1 mg+ 0.22 mg+2.2 mg)/2.2 ml</t>
  </si>
  <si>
    <t>cardboard box containing 10 glass ampoules of 2.2 ml, solution for injection</t>
  </si>
  <si>
    <t>MA-0256/25/07/2023</t>
  </si>
  <si>
    <t xml:space="preserve"> Achillea millefolium mother tincture, Aconitum napellus D1, Arnica montana D3, Atropa bella-donna D1, Bellis perennis mother tincture, Calendula officinalis mother tincture, Echinacea mother tincture, Echinacea purpurea mother tincture, Hamamelis virginiana mother tincture, Hepar sulfuris D6, Hypericum perforatum D6, Matricaria recutita mother tincture, Mercurius solubilis Hahnemanni D6, Symphytum officinale D4</t>
  </si>
  <si>
    <t>(0.09 g+0.05 g+1.5 g+0.05 g+0.1 g+0.45 g+0.15 g+0.15 g+0.45 g+0.025 g +0.09 g+0.15 g+0.04 g+0.1 g)/100 g</t>
  </si>
  <si>
    <t>cardboard box containing aluminium tube with a screw cap x 50 g of cream</t>
  </si>
  <si>
    <t>MA-0257/25/07/2023</t>
  </si>
  <si>
    <t>Vertigoheel</t>
  </si>
  <si>
    <t xml:space="preserve"> Ambra grisea D6, Anamirta cocculus D4, Conium maculatum D3, Petroleum rectificatum D8</t>
  </si>
  <si>
    <t>(30.0+210.0+30.0+30.0)mg/301.5 mg</t>
  </si>
  <si>
    <t>Cardboard box,100 tablets</t>
  </si>
  <si>
    <t>MA-08215/06/02/2024</t>
  </si>
  <si>
    <t>Lymphomyosot</t>
  </si>
  <si>
    <t xml:space="preserve"> Araneus diadematus D6, Calcium phosphoricum D12, Equisetum hiemale D4, Ferrum iodatum D12, Fumaria officinalis D4, Gentiana lutea D5, Geranium robertianum D4, Juglans regia ssp. regia D3, Levothyroxinum D12, Myosotis arvensis D3, Nasturtium officinale D4, Natrium sulfuricum D4, Pinus sylvestris D4, Scrophularia nodosa D3, Smilax D6, Teucrium scorodonia D3, Veronica officinalis D3</t>
  </si>
  <si>
    <t>(15.0+15.0+15.0+30.0+15.0+15.0+30.0+15.0+15.0+15.0+30.0+15.0+ 15.0+15.0+15.0+15.0+15.0)mg/301.5 mg</t>
  </si>
  <si>
    <t>Cardboard box, 100 tablets</t>
  </si>
  <si>
    <t>MA-05787/06/02/2024</t>
  </si>
  <si>
    <t>Lymphomyosot N</t>
  </si>
  <si>
    <t xml:space="preserve"> Araneus diadematus D6, Calcium phosphoricum D12, Equisetum hiemale D4, Ferrum iodatum D12, Fumaria officinalis D4, Gentiana lutea D5, Geranium robertianum D4, Levothyroxinum D12, Myosotis arvensis D3, Nasturtium officinale D4, Natrium sulfuricum D4, Pinus sylvestris D4, Scrophularia nodosa D3, Smilax D6, Teucrium scorodonia D3, Veronica officinalis D3</t>
  </si>
  <si>
    <t>(0.55+0.55+0.55+1.10+0.55+0.55+1.10+0.55+0.55+1.10+0.55+0.55+ 0.55+0.55+0.55+0.55)mg/1.1ml</t>
  </si>
  <si>
    <t>Cardboard box, Solution for injection ,10 ampoules of 1.1 ml</t>
  </si>
  <si>
    <t>MA-05788/06/02/2024</t>
  </si>
  <si>
    <t>Zeel comp. N</t>
  </si>
  <si>
    <t xml:space="preserve"> Arnica montana D4, Rhus toxicodendron D4, Sanguinaria canadensis D4, Solanum dulcamara D4, Sulfur D10</t>
  </si>
  <si>
    <t>M09AH20</t>
  </si>
  <si>
    <t>(2 mg+10 mg+1 mg+1 mg+3 mg)/2.2 ml</t>
  </si>
  <si>
    <t>Cardboardbox containing 10 glass ampoules containing 2  ml of liquid dilution for injection</t>
  </si>
  <si>
    <t>MA-0189/02/05/2023</t>
  </si>
  <si>
    <t>Discus compositum N mit Kalmia</t>
  </si>
  <si>
    <t xml:space="preserve"> Asa foetida D8, Hydrargyrum oxydatum rubrum D10, Kalmia latifolia D8</t>
  </si>
  <si>
    <t>M09A</t>
  </si>
  <si>
    <t xml:space="preserve">(22 mg+22 mg+22 mg)/2.2 ml </t>
  </si>
  <si>
    <t>Cardboardbox containing 10 glass ampoules containing 2.2 ml of liquid dilution for injection</t>
  </si>
  <si>
    <t>MA-0322/09/11/2022</t>
  </si>
  <si>
    <t>Viburcol N</t>
  </si>
  <si>
    <t xml:space="preserve"> Atropa bella-donna D2, Calcium carbonicum Hahnemanni D8, Matricaria recutita D1, Plantago major D3, Pulsatilla pratensis D2</t>
  </si>
  <si>
    <t>R05XH20</t>
  </si>
  <si>
    <t>(1.1 mg+4.4 mg+1.1 mg+1.1 mg+2.2mg)/1.1 g</t>
  </si>
  <si>
    <t>Cardboardbox containing 12 suppositories of 1.1 g. in polyvinylchloride / polyethylene moulded strip packs</t>
  </si>
  <si>
    <t>MA-0111/24/03/2023</t>
  </si>
  <si>
    <t>Neurexan</t>
  </si>
  <si>
    <t xml:space="preserve"> Avena sativa D2, Coffea arabica D12, Passiflora incarnata D2, Zincum isovalerianicum D4</t>
  </si>
  <si>
    <t>N05HH20</t>
  </si>
  <si>
    <t>0.6 mg+0.6 mg+0.6 mg+0.6 mg</t>
  </si>
  <si>
    <t>Cardboard box 50 tablets of 301.5 mg in polypropylene tablet containers  fitted with polypropylene closure</t>
  </si>
  <si>
    <t>MA-0169/14/04/2023</t>
  </si>
  <si>
    <t>Engystol</t>
  </si>
  <si>
    <t xml:space="preserve"> Vincetoxicum hirundinaria D6, Vincetoxicum hirundinaria D10, Vincetoxicum hirundinaria D30, Sulfur D4, Sulfur D10</t>
  </si>
  <si>
    <t>301.5 mg</t>
  </si>
  <si>
    <t>polypropylene tablet containers fitted with polypropylene closure,cardboard box,50 tablets</t>
  </si>
  <si>
    <t>MA-0074/01/04/2022</t>
  </si>
  <si>
    <t>05-2803.12.04.2024</t>
  </si>
  <si>
    <t>Dofurin</t>
  </si>
  <si>
    <t xml:space="preserve"> Furazidin</t>
  </si>
  <si>
    <t>Carton box, PVC/Al blister, 1 x 30 tablets</t>
  </si>
  <si>
    <t>Bionika Pharmaceuticals,  Republic of North Macedonia</t>
  </si>
  <si>
    <t xml:space="preserve"> BIONIKA PHARMACEUTICALS, North Macedonia</t>
  </si>
  <si>
    <t>MA-0100/03/06/2021</t>
  </si>
  <si>
    <t>05-2800.12.04.2024</t>
  </si>
  <si>
    <t>Salcrozine</t>
  </si>
  <si>
    <t xml:space="preserve"> Mesalazine</t>
  </si>
  <si>
    <t>A07EC02</t>
  </si>
  <si>
    <t>carton box with 10 Alu/Alu blisters x 10 tablets (100 tablets)</t>
  </si>
  <si>
    <t xml:space="preserve"> Bionika Pharmaceuticals DOO, North Macedonia; FAES FARMA, S. A., Spain</t>
  </si>
  <si>
    <t>MA-0242/15/09/2022</t>
  </si>
  <si>
    <t>05-2804.12.04.2024</t>
  </si>
  <si>
    <t>carton box with 2 PVC/PE blisters x 6 suppositories (12 suppositories)</t>
  </si>
  <si>
    <t xml:space="preserve"> Bionika Pharmaceuticals DOO, North Macedonia</t>
  </si>
  <si>
    <t>MA-0371/20/12/2022</t>
  </si>
  <si>
    <t>05-2799.12.04.2024</t>
  </si>
  <si>
    <t>ANTROLIN</t>
  </si>
  <si>
    <t xml:space="preserve"> Nifedipine, Lidocaine hydrochloride</t>
  </si>
  <si>
    <t>C05AX03</t>
  </si>
  <si>
    <t>0.3 %+1.5 %</t>
  </si>
  <si>
    <t>Rectal cream</t>
  </si>
  <si>
    <t>tube containing 30g of cream</t>
  </si>
  <si>
    <t xml:space="preserve"> BIONIKA Pharmaceuticals DOO - Republic of Macedonia, North Macedonia</t>
  </si>
  <si>
    <t>RMA-1692/06/09/2019</t>
  </si>
  <si>
    <t>05-2532.11.04.2024</t>
  </si>
  <si>
    <t>VENOSAN</t>
  </si>
  <si>
    <t xml:space="preserve"> AESCIN, Essential Phospholipids, Heparin sodium</t>
  </si>
  <si>
    <t>C05BA53</t>
  </si>
  <si>
    <t>(10 mg+10 mg+100 IU)/g</t>
  </si>
  <si>
    <t>Tube containing 40 g of gel</t>
  </si>
  <si>
    <t>BOSNALIJEK D.D BOSNIA AND HERCEGOVINA</t>
  </si>
  <si>
    <t>RMA-2478/15/09/2021</t>
  </si>
  <si>
    <t>Promass</t>
  </si>
  <si>
    <t xml:space="preserve"> Alendronate Sodium Trihydrate, Alendronate Sodium Trihydrate</t>
  </si>
  <si>
    <t>M05BA04</t>
  </si>
  <si>
    <t>70 mg</t>
  </si>
  <si>
    <t>4 tablets</t>
  </si>
  <si>
    <t xml:space="preserve"> Bosnalijek d.d., Bosnia and Herzegovina</t>
  </si>
  <si>
    <t>RMA-2810/29/04/2022</t>
  </si>
  <si>
    <t>DUOCLAV</t>
  </si>
  <si>
    <t xml:space="preserve"> Amoxicillin, Clavulanic acid</t>
  </si>
  <si>
    <t>500 mg+125 mg</t>
  </si>
  <si>
    <t>Carton box, Cold forming Alu/Alu blister, 15 film-coated tablets</t>
  </si>
  <si>
    <t xml:space="preserve"> BOSNALIJEK d.d., Bosnia and Herzegovina</t>
  </si>
  <si>
    <t>MA-0029/16/02/2023</t>
  </si>
  <si>
    <t>Carton box, Cold forming Alu/Alu blister, 10 film-coated tablets</t>
  </si>
  <si>
    <t>MA-0243/15/09/2022</t>
  </si>
  <si>
    <t>AMOXIBOS</t>
  </si>
  <si>
    <t xml:space="preserve"> amoxilcillin trihydrate</t>
  </si>
  <si>
    <t>A box containg 16 capsules</t>
  </si>
  <si>
    <t xml:space="preserve"> BOSNALIJEK d.d, BOSNIA HERZEGOVINA, Bosnia and Herzegovina</t>
  </si>
  <si>
    <t>RMA-3182/28/12/2022</t>
  </si>
  <si>
    <t>LUMINEL®</t>
  </si>
  <si>
    <t xml:space="preserve"> Aripiprazole</t>
  </si>
  <si>
    <t>Orodispersible tablet</t>
  </si>
  <si>
    <t>Carton box containing 3 blisters with10 orodispersible tablets (30 orodispersible tablets)</t>
  </si>
  <si>
    <t>MA-00233/18/11/2020</t>
  </si>
  <si>
    <t>MA-00232/18/11/2020</t>
  </si>
  <si>
    <t>AMINOL</t>
  </si>
  <si>
    <t xml:space="preserve"> Atenolol</t>
  </si>
  <si>
    <t>C07AB03</t>
  </si>
  <si>
    <t>A box containing 20 tablets</t>
  </si>
  <si>
    <t xml:space="preserve"> Bosnalijek, Bosnia and Herzegovina</t>
  </si>
  <si>
    <t>RMA-2487/20/09/2021</t>
  </si>
  <si>
    <t>TOZAR</t>
  </si>
  <si>
    <t xml:space="preserve"> Atorvastatin Calcium</t>
  </si>
  <si>
    <t>A Kutia prej 30 Film tableta të mbeshtjellura</t>
  </si>
  <si>
    <t>RMA-2305/20/04/2021</t>
  </si>
  <si>
    <t xml:space="preserve"> Bosnaljek d.d..,Bosnia Herzegovina, Bosnia and Herzegovina</t>
  </si>
  <si>
    <t>RMA-2304/20/04/2021</t>
  </si>
  <si>
    <t>Azomex</t>
  </si>
  <si>
    <t xml:space="preserve"> Azithromycin Dihydrate</t>
  </si>
  <si>
    <t>200mg/5ml</t>
  </si>
  <si>
    <t>Powder for preparation of 15 ml of oral suspension</t>
  </si>
  <si>
    <t xml:space="preserve"> Bosnaljek d.d., Bosnia and Herzegovina</t>
  </si>
  <si>
    <t>RMA-2210/19/01/2021</t>
  </si>
  <si>
    <t>AZOMEX</t>
  </si>
  <si>
    <t xml:space="preserve"> Azythromycin Dihydrate</t>
  </si>
  <si>
    <t>Kutia prej 3 film tablet, a box containing 3 film coated tablets</t>
  </si>
  <si>
    <t>RMA-2488/20/09/2021</t>
  </si>
  <si>
    <t>PROBILOL</t>
  </si>
  <si>
    <t>30 film coated tablets</t>
  </si>
  <si>
    <t xml:space="preserve"> BOSNALIJEK, Bosnia and Herzegovina</t>
  </si>
  <si>
    <t>RMA-3180/21/12/2022</t>
  </si>
  <si>
    <t>30 film  tablets</t>
  </si>
  <si>
    <t>RMA-3370/10/05/2023</t>
  </si>
  <si>
    <t>KAMFART®</t>
  </si>
  <si>
    <t xml:space="preserve"> Camphor, Racemic, Methyl Salycilate, Benzyl Nicotinate, Menthol,Racemic</t>
  </si>
  <si>
    <t>M02AC</t>
  </si>
  <si>
    <t>(20 mg+10 mg+10 mg+10 mg)/1 g</t>
  </si>
  <si>
    <t>A tube containing 40 g of cream</t>
  </si>
  <si>
    <t>PMA-195/24/03/2107</t>
  </si>
  <si>
    <t>TRYCCEF</t>
  </si>
  <si>
    <t>Carton box, Amber coloured glass bottle, 100ml, Powder for oral suspension</t>
  </si>
  <si>
    <t>MA-0289/13/10/2022</t>
  </si>
  <si>
    <t xml:space="preserve">400 mg </t>
  </si>
  <si>
    <t>Carton box containing 1 blister with 5 film coated tablets</t>
  </si>
  <si>
    <t>MA-0431/27/12/2023</t>
  </si>
  <si>
    <t>Carton box containing 2 blisters with 5 film coated tablets (10 film coated tablets)</t>
  </si>
  <si>
    <t>MA-0430/27/12/2023</t>
  </si>
  <si>
    <t>CIPROL</t>
  </si>
  <si>
    <t xml:space="preserve"> Ciprofloxacine Hydrochloride</t>
  </si>
  <si>
    <t>A box containing 10 film coated tabletes</t>
  </si>
  <si>
    <t>RMA-2481/15/09/2021</t>
  </si>
  <si>
    <t>Monoclar ®</t>
  </si>
  <si>
    <t xml:space="preserve"> Clarithromycin</t>
  </si>
  <si>
    <t>J01FA09</t>
  </si>
  <si>
    <t>14 film-coated tablets</t>
  </si>
  <si>
    <t>RMA-0334/15/09/2023</t>
  </si>
  <si>
    <t>CLODIL</t>
  </si>
  <si>
    <t>a packing containing 30 film coated tablets</t>
  </si>
  <si>
    <t>RMA-0331/12/11/2023</t>
  </si>
  <si>
    <t>DOLOREX</t>
  </si>
  <si>
    <t xml:space="preserve">25 mg </t>
  </si>
  <si>
    <t>10 film-coated tablets</t>
  </si>
  <si>
    <t>MA-5926/26/11/2019</t>
  </si>
  <si>
    <t>DOLOREX ®</t>
  </si>
  <si>
    <t xml:space="preserve"> Dexketoprofen Trometamol*</t>
  </si>
  <si>
    <t>M02AA27</t>
  </si>
  <si>
    <t>12.5 mg/1 g</t>
  </si>
  <si>
    <t>Tube containing 40 g of gel.</t>
  </si>
  <si>
    <t>MA-0393/14/12/2023</t>
  </si>
  <si>
    <t>DIFEN</t>
  </si>
  <si>
    <t xml:space="preserve"> Diclofenac Diethylamine</t>
  </si>
  <si>
    <t>M02AA15</t>
  </si>
  <si>
    <t>40g</t>
  </si>
  <si>
    <t>BoSNALIJEK D.D BOSNIA AND HERCEGOVINA</t>
  </si>
  <si>
    <t xml:space="preserve"> Bosnalijek d.d, Bosnia and Herzegovina</t>
  </si>
  <si>
    <t>RMA-2239/16/02/2021</t>
  </si>
  <si>
    <t>Difen®</t>
  </si>
  <si>
    <t xml:space="preserve"> Diclofenac Sodium</t>
  </si>
  <si>
    <t>20 prolonged release tablets</t>
  </si>
  <si>
    <t>RMA-0388/12/11/2023</t>
  </si>
  <si>
    <t>LANIBOS</t>
  </si>
  <si>
    <t xml:space="preserve"> Digoxin*</t>
  </si>
  <si>
    <t>C01AA05</t>
  </si>
  <si>
    <t>Carton Box Coantining two  Blisters with 10 tablets</t>
  </si>
  <si>
    <t xml:space="preserve"> BOSNALIJEK D.D, Bosnia and Herzegovina</t>
  </si>
  <si>
    <t>RMA-2634/08/12/2021</t>
  </si>
  <si>
    <t>Verion ®</t>
  </si>
  <si>
    <t xml:space="preserve"> Dutasteride</t>
  </si>
  <si>
    <t>RMA-3435/29/06/2023</t>
  </si>
  <si>
    <t>CITALEA</t>
  </si>
  <si>
    <t>RMA-3473/04/08/2023</t>
  </si>
  <si>
    <t>Alerix</t>
  </si>
  <si>
    <t xml:space="preserve"> Fexofenadine Hydrochloride</t>
  </si>
  <si>
    <t>R06AX26</t>
  </si>
  <si>
    <t xml:space="preserve"> BOSNALIJEK d.d, BOSNIA and HERCEGOCINA, Bosnia and Herzegovina</t>
  </si>
  <si>
    <t>RMA-0332/15/09/2023</t>
  </si>
  <si>
    <t>FUNZOL</t>
  </si>
  <si>
    <t xml:space="preserve"> fluconazol</t>
  </si>
  <si>
    <t>Box containing one blister with 7 capsules hard</t>
  </si>
  <si>
    <t xml:space="preserve"> BOSNALIJEK d.d, Bosnia and Herzegovina</t>
  </si>
  <si>
    <t>RMA-2342/31/05/2021</t>
  </si>
  <si>
    <t>Box containing one blister with 7 capsules</t>
  </si>
  <si>
    <t>RMA-2343/31/05/2021</t>
  </si>
  <si>
    <t>Funzol</t>
  </si>
  <si>
    <t>boxes containing 1blister with 7 capsule, hard.</t>
  </si>
  <si>
    <t>RMA-2344/31/05/2021</t>
  </si>
  <si>
    <t>FLUSETIN®</t>
  </si>
  <si>
    <t xml:space="preserve"> fluoxetine hydrochloride</t>
  </si>
  <si>
    <t>A box containing 20 film tablets</t>
  </si>
  <si>
    <t>RMA-2096/06/08/2020</t>
  </si>
  <si>
    <t>LODIX</t>
  </si>
  <si>
    <t>Kutia prej: 10 tablets</t>
  </si>
  <si>
    <t xml:space="preserve"> BOSNALIJEK d.d.- Bosnia &amp;Herzegovina, Bosnia and Herzegovina</t>
  </si>
  <si>
    <t>RMA-3330/29/03/2023</t>
  </si>
  <si>
    <t>NIRVAX</t>
  </si>
  <si>
    <t xml:space="preserve"> GABAPENTIN</t>
  </si>
  <si>
    <t>50 CAPSULES, HARD</t>
  </si>
  <si>
    <t xml:space="preserve"> BOSNJALEK D.D, Bosnia and Herzegovina</t>
  </si>
  <si>
    <t>RMA-2568/22/10/2021</t>
  </si>
  <si>
    <t>RMA-2569/22/10/2021</t>
  </si>
  <si>
    <t>GENTAMICIN 0.1%</t>
  </si>
  <si>
    <t xml:space="preserve"> Gentamicin Sulphate</t>
  </si>
  <si>
    <t>D06AX07</t>
  </si>
  <si>
    <t>1 mg/1 g</t>
  </si>
  <si>
    <t>A tube containing 15 g of ointment</t>
  </si>
  <si>
    <t>RMA-0337/15/09/2023</t>
  </si>
  <si>
    <t>DIABOS ®</t>
  </si>
  <si>
    <t>A Kutia prej 30 tablets</t>
  </si>
  <si>
    <t>PMA-230/06/04/2017</t>
  </si>
  <si>
    <t>MELPAMID ®</t>
  </si>
  <si>
    <t>RMA-0369/17/12/2023</t>
  </si>
  <si>
    <t>RMA-0368/17/12/2023</t>
  </si>
  <si>
    <t>STOMATIDIN ®</t>
  </si>
  <si>
    <t xml:space="preserve"> Hexetidine</t>
  </si>
  <si>
    <t>A01AB12</t>
  </si>
  <si>
    <t xml:space="preserve"> 0.1 %</t>
  </si>
  <si>
    <t>Oromucosal solution</t>
  </si>
  <si>
    <t>A box containing 1 bottle-bottle containing 200ml of oromucosal solution</t>
  </si>
  <si>
    <t>PMA-199/24/03/2017</t>
  </si>
  <si>
    <t>LENOCOR ®</t>
  </si>
  <si>
    <t xml:space="preserve"> Lercanidipine Hydrochloride</t>
  </si>
  <si>
    <t>Carton box containing 3 blisters with 10 film coated tablets, 30 film coated tablets</t>
  </si>
  <si>
    <t>MA-0004/08/01/2021</t>
  </si>
  <si>
    <t>LENOCOR®</t>
  </si>
  <si>
    <t>Carton Box containing 3 blisters with 10 film coated tablets, 30 film coated tablets.</t>
  </si>
  <si>
    <t>MA-0003/08/01/2021</t>
  </si>
  <si>
    <t>LOPRIL ®</t>
  </si>
  <si>
    <t xml:space="preserve"> Lisinopril  Dihydrate</t>
  </si>
  <si>
    <t>PMA-091/01/02/2017</t>
  </si>
  <si>
    <t xml:space="preserve"> Lisinopril Dihydrate ( corresponding to of Lisinopril)</t>
  </si>
  <si>
    <t>PMA-092/01/02/2017</t>
  </si>
  <si>
    <t>PMA-090/02/02/2017</t>
  </si>
  <si>
    <t>LOPRIL ® H</t>
  </si>
  <si>
    <t xml:space="preserve"> Lisinopril Dihydrate, Hydrochlorothiazide</t>
  </si>
  <si>
    <t>A box containg 20 tablets</t>
  </si>
  <si>
    <t>PMA-093/01/02/2017</t>
  </si>
  <si>
    <t>Lopril ® H plus</t>
  </si>
  <si>
    <t xml:space="preserve"> Lisinopril dihydrate, Hydrochlorothiazide</t>
  </si>
  <si>
    <t>20 tablets, 30 tablets</t>
  </si>
  <si>
    <t>RMA-0335/15/09/2023</t>
  </si>
  <si>
    <t>LOPRIL® H</t>
  </si>
  <si>
    <t xml:space="preserve"> Lizinopril, hydrochlorothiazide</t>
  </si>
  <si>
    <t>PMA-094/01/02/2017</t>
  </si>
  <si>
    <t>TENLOP</t>
  </si>
  <si>
    <t xml:space="preserve"> Losartan Potassium</t>
  </si>
  <si>
    <t>C09DA01</t>
  </si>
  <si>
    <t>RMA-2306/20/04/2021</t>
  </si>
  <si>
    <t>TENLOP H</t>
  </si>
  <si>
    <t xml:space="preserve"> Losartan Potassium, Hydrochlorothiazide</t>
  </si>
  <si>
    <t>100 mg+25 mg</t>
  </si>
  <si>
    <t>RMA-2308/20/04/2021</t>
  </si>
  <si>
    <t xml:space="preserve"> Losartan Potassium, HYDROCHLOROTHIAZIDE</t>
  </si>
  <si>
    <t>50 mg+12.5 mg</t>
  </si>
  <si>
    <t>RMA-2307/20/04/2021</t>
  </si>
  <si>
    <t>LYSOBACT® P SPRAY with banana flavour</t>
  </si>
  <si>
    <t xml:space="preserve"> Lysozym Hydrochloride, Pyridoxine Hydrochloride</t>
  </si>
  <si>
    <t>R02AA20</t>
  </si>
  <si>
    <t>(20 mg+10 mg)/1 ml</t>
  </si>
  <si>
    <t>30 ml</t>
  </si>
  <si>
    <t>MA-00086/10/04/2020</t>
  </si>
  <si>
    <t>Lysoderm ®</t>
  </si>
  <si>
    <t xml:space="preserve"> lysozyme hydrochloride</t>
  </si>
  <si>
    <t>D06BB07</t>
  </si>
  <si>
    <t>20 mg/g</t>
  </si>
  <si>
    <t xml:space="preserve"> bosnalijek d.d, Bosnia and Herzegovina</t>
  </si>
  <si>
    <t>RMA-2231/11/02/2021</t>
  </si>
  <si>
    <t>Lysobact duo</t>
  </si>
  <si>
    <t xml:space="preserve"> Lysozyme Hydrochloride, Cetylpiridinium Chloride</t>
  </si>
  <si>
    <t>R02AA06</t>
  </si>
  <si>
    <t>20 mg/1.5 mg</t>
  </si>
  <si>
    <t>Lozenge</t>
  </si>
  <si>
    <t>Box containing 20 compressed lozenges(Two blisters with 10 lozenges respectively)</t>
  </si>
  <si>
    <t>RMA-2349/31/05/2021</t>
  </si>
  <si>
    <t>LYSOBACT Spray with peppermint flavour</t>
  </si>
  <si>
    <t xml:space="preserve"> Lysozyme Hydrochloride, Cetylpyridinium Chloride</t>
  </si>
  <si>
    <t>R02AA</t>
  </si>
  <si>
    <t>(20 mg +1.5 mg)/1 ml</t>
  </si>
  <si>
    <t>MA-5998/30/12/2019</t>
  </si>
  <si>
    <t>LYSOBACT COMPLETE Spray (Lysozyme hydrochloride/Cetylpyridinum chloride/ lidocaine hydrochloride)</t>
  </si>
  <si>
    <t xml:space="preserve"> Lysozyme hydrochloride, Cetylpyridinum chloride, Lidocaine hydrochloride</t>
  </si>
  <si>
    <t>R02AAXX</t>
  </si>
  <si>
    <t>(20 mg+1.5 mg+0.5 mg)/1 ml</t>
  </si>
  <si>
    <t>30 ml of the solution</t>
  </si>
  <si>
    <t>RMA-2173/16/11/2020</t>
  </si>
  <si>
    <t>LYSOBACT</t>
  </si>
  <si>
    <t xml:space="preserve"> Lyzozyme Hydrochloride, Pyridoxine Hydrochloride</t>
  </si>
  <si>
    <t>Compressed lozenge</t>
  </si>
  <si>
    <t>30 compressed lozenges</t>
  </si>
  <si>
    <t>RMA-2024/23/04/2020</t>
  </si>
  <si>
    <t>FORDEX</t>
  </si>
  <si>
    <t xml:space="preserve"> Metformin HCl DC granule</t>
  </si>
  <si>
    <t>60 film- coated tablets</t>
  </si>
  <si>
    <t>RMA-3144/28/12/2022</t>
  </si>
  <si>
    <t>FORDEX®</t>
  </si>
  <si>
    <t xml:space="preserve"> Metformin HCl DC Granule</t>
  </si>
  <si>
    <t>Carton box, PVC/PE/PVDC/Aluminum blister,60, film-coated tablets</t>
  </si>
  <si>
    <t>MA-00115/15/05/2020</t>
  </si>
  <si>
    <t>MATHADOR</t>
  </si>
  <si>
    <t>RMA-3254/13/02/2023</t>
  </si>
  <si>
    <t>RMA-3253/13/02/2023</t>
  </si>
  <si>
    <t>METROZOL</t>
  </si>
  <si>
    <t xml:space="preserve"> metronidazole</t>
  </si>
  <si>
    <t>P01AB01</t>
  </si>
  <si>
    <t>Box containing 10 tablets</t>
  </si>
  <si>
    <t>RMA-2479/15/09/2021</t>
  </si>
  <si>
    <t>PILFUD ® 5%</t>
  </si>
  <si>
    <t xml:space="preserve"> minoxidil</t>
  </si>
  <si>
    <t>D11AX01</t>
  </si>
  <si>
    <t>Cutaneous spray</t>
  </si>
  <si>
    <t>Bottle with 60 ml lotion, Aerosol for skin</t>
  </si>
  <si>
    <t>PMA-193/24/03/2017</t>
  </si>
  <si>
    <t>PILFUD ® 2%</t>
  </si>
  <si>
    <t xml:space="preserve"> minoxitid</t>
  </si>
  <si>
    <t>Cutaneous spray, solution</t>
  </si>
  <si>
    <t>Bottle with 60 ml lotion</t>
  </si>
  <si>
    <t>PMA-192/24/03/2017</t>
  </si>
  <si>
    <t>FLAMIX</t>
  </si>
  <si>
    <t xml:space="preserve"> Moxifloxacin (as hydrochloride)</t>
  </si>
  <si>
    <t>Box containing 5 film coated tablets</t>
  </si>
  <si>
    <t>RMA-2480/15/09/2021</t>
  </si>
  <si>
    <t>ENTEROFURYL STOP</t>
  </si>
  <si>
    <t>Box containing 12 capsules, hard</t>
  </si>
  <si>
    <t>RMA-2756/11/03/2022</t>
  </si>
  <si>
    <t>ENTEROFURYL ®</t>
  </si>
  <si>
    <t xml:space="preserve"> Nifuroxazide, Nifuroxazide</t>
  </si>
  <si>
    <t>Kutia prej 30 capsules</t>
  </si>
  <si>
    <t xml:space="preserve"> Bosnaljek d.d, Bosnia and Herzegovina</t>
  </si>
  <si>
    <t>PMA-174/20/03/2017</t>
  </si>
  <si>
    <t>Kutia prej 8 capsules</t>
  </si>
  <si>
    <t>PMA-175/20/03/2017</t>
  </si>
  <si>
    <t>Bottle containing 90 ml of suspension, Oral suspensiom ,200mg/5ml</t>
  </si>
  <si>
    <t>PMA-176/20/03/2017</t>
  </si>
  <si>
    <t>TRAZEM</t>
  </si>
  <si>
    <t xml:space="preserve"> Nitrazepam</t>
  </si>
  <si>
    <t>N05CD02</t>
  </si>
  <si>
    <t>A Kutia prej 10 tablets, Abox  containing 10 tablets</t>
  </si>
  <si>
    <t>RMA-2240/16/02/2021</t>
  </si>
  <si>
    <t>FENIX</t>
  </si>
  <si>
    <t xml:space="preserve"> Pantoprazole sodium</t>
  </si>
  <si>
    <t>Cold forming Alu/Alu blister in carton box containing 28 tablets</t>
  </si>
  <si>
    <t>MA-0072/06/03/2023</t>
  </si>
  <si>
    <t>Cold forming Alu/Alu blister in carton box containing 14 tablets</t>
  </si>
  <si>
    <t>MA-0071/06/03/2023</t>
  </si>
  <si>
    <t>KOFAN INSTANT®</t>
  </si>
  <si>
    <t xml:space="preserve"> Paracetamol, Paracetamol, Propyphenazone, Caffeine</t>
  </si>
  <si>
    <t>200 mg+200 mg+50 mg</t>
  </si>
  <si>
    <t>Kutia prej 10 tabletave</t>
  </si>
  <si>
    <t>PMA-196/24/03/2017</t>
  </si>
  <si>
    <t>Rhinostop Hot</t>
  </si>
  <si>
    <t xml:space="preserve"> Paracetamol, Pseudoephedrine hydrochloride</t>
  </si>
  <si>
    <t>R01BA52</t>
  </si>
  <si>
    <t>500 mg+60 mg</t>
  </si>
  <si>
    <t>Granules for oral solution</t>
  </si>
  <si>
    <t>8 sachets</t>
  </si>
  <si>
    <t>MA-5918/06/11/2019</t>
  </si>
  <si>
    <t>RHINOSTOP ®</t>
  </si>
  <si>
    <t xml:space="preserve"> Paracetamol, Pseudoephedrine Hydrochloride, Chlorphenamine Maleate</t>
  </si>
  <si>
    <t>251 mg+61.20 mg+2.54 mg</t>
  </si>
  <si>
    <t>A box containing 1 blister-blister containing 10 tablets</t>
  </si>
  <si>
    <t>PMA-198/24/03/2017</t>
  </si>
  <si>
    <t xml:space="preserve"> Paracetamol, Pseudoephrdrine Hydrochloride, Chlorphenamine Maleat</t>
  </si>
  <si>
    <t>(101 mg+20.2 mg+1.01 mg)/5 ml</t>
  </si>
  <si>
    <t>A box containing 1 bottle. bottle containing 100 mL syrup.</t>
  </si>
  <si>
    <t>PMA-197/24/03/2017</t>
  </si>
  <si>
    <t>HYPRESSIN PLUS</t>
  </si>
  <si>
    <t xml:space="preserve"> Perindopril tert- Butylamine, Indapamide</t>
  </si>
  <si>
    <t>C09BA04</t>
  </si>
  <si>
    <t>2 mg+0.625 mg</t>
  </si>
  <si>
    <t>RMA-3187/12/01/2023</t>
  </si>
  <si>
    <t>Hypressin plus</t>
  </si>
  <si>
    <t>4 mg+1.25 mg</t>
  </si>
  <si>
    <t>RMA-3186/12/01/2023</t>
  </si>
  <si>
    <t>HYPRESSIN</t>
  </si>
  <si>
    <t>MA-5975/17/12/2019</t>
  </si>
  <si>
    <t>MA-5974/17/12/2019</t>
  </si>
  <si>
    <t>MA-5973/17/12/2019</t>
  </si>
  <si>
    <t>ANTISEPT D</t>
  </si>
  <si>
    <t xml:space="preserve"> Povidone, Iodinated</t>
  </si>
  <si>
    <t>A bottle containing 100 ml of solution</t>
  </si>
  <si>
    <t xml:space="preserve"> BOSNALIJEK d.d, BOSNIA HERZEGOVIA, Bosnia and Herzegovina</t>
  </si>
  <si>
    <t>RMA-3183/28/12/2022</t>
  </si>
  <si>
    <t>Epiron</t>
  </si>
  <si>
    <t>56 capsules, hard</t>
  </si>
  <si>
    <t>RMA-2534/06/10/2021</t>
  </si>
  <si>
    <t>RMA-2533/06/10/2021</t>
  </si>
  <si>
    <t>AVAMIGRAN</t>
  </si>
  <si>
    <t xml:space="preserve"> prophenazone</t>
  </si>
  <si>
    <t>200 mg+25 mg+20 mg+0.75 mg</t>
  </si>
  <si>
    <t>PMA-194/24/03/2017</t>
  </si>
  <si>
    <t>TENPRIL</t>
  </si>
  <si>
    <t xml:space="preserve"> Ramipril</t>
  </si>
  <si>
    <t>C09AA05</t>
  </si>
  <si>
    <t>30 tablets (3 blisters x 10 tablets in a box)</t>
  </si>
  <si>
    <t>MA-5989/19/12/2019</t>
  </si>
  <si>
    <t>MA-5990/19/12/2019</t>
  </si>
  <si>
    <t>MA-5988/19/12/2019</t>
  </si>
  <si>
    <t>TENPRIL DUO ®</t>
  </si>
  <si>
    <t xml:space="preserve"> Ramipril, Hydrochlorothiazide</t>
  </si>
  <si>
    <t>C09BA05</t>
  </si>
  <si>
    <t>2.5 mg/12.5 mg</t>
  </si>
  <si>
    <t>MA-0274/29/12/2020</t>
  </si>
  <si>
    <t>TENPRIL DUO®</t>
  </si>
  <si>
    <t>5 mg+25 mg</t>
  </si>
  <si>
    <t>MA-0275/29/12/2020</t>
  </si>
  <si>
    <t>RIVER</t>
  </si>
  <si>
    <t>Carton box, PVC/PVDC/Aluminum blisters, 10 film coated tablets</t>
  </si>
  <si>
    <t>MA-0028/11/03/2021</t>
  </si>
  <si>
    <t>Carton box, PVC/PVDC/Aluminum blisters, 30 film coated tablets</t>
  </si>
  <si>
    <t>MA-0029/11/03/2021</t>
  </si>
  <si>
    <t>MA-0027/11/03/2021</t>
  </si>
  <si>
    <t>ROTIN</t>
  </si>
  <si>
    <t xml:space="preserve"> Rosuvastatin as Rosuvastatin Calcium</t>
  </si>
  <si>
    <t>Carton box containing 3 Alu/Alu blisters x 10 film coated tablets (30 film coated tablets)</t>
  </si>
  <si>
    <t xml:space="preserve"> BOSNALIJEK d.d, Bosnia and Herzegovina; The Jordanian Pharmaceutical Manufacturing Company, Jordan</t>
  </si>
  <si>
    <t>MA-0074/06/03/2023</t>
  </si>
  <si>
    <t>MA-0073/06/03/2023</t>
  </si>
  <si>
    <t>Carton box containing 3 Alu/Alu blister x 10 film coated tablets (30 film coated tablets)</t>
  </si>
  <si>
    <t>MA-0075/06/03/2023</t>
  </si>
  <si>
    <t>Ontril</t>
  </si>
  <si>
    <t xml:space="preserve"> Salbutamol Sulphate</t>
  </si>
  <si>
    <t>R03CC02</t>
  </si>
  <si>
    <t>RMA-2398/06/07/2021</t>
  </si>
  <si>
    <t>ONTRIL</t>
  </si>
  <si>
    <t xml:space="preserve"> salbutamol sulphate, salbutamol sulphate</t>
  </si>
  <si>
    <t>R03AC02</t>
  </si>
  <si>
    <t>2 mg/5 ml</t>
  </si>
  <si>
    <t>RMA-2399/06/07/2021</t>
  </si>
  <si>
    <t>ARGEDIN ®</t>
  </si>
  <si>
    <t xml:space="preserve"> Silver Sulphadiazine</t>
  </si>
  <si>
    <t>D06BA01</t>
  </si>
  <si>
    <t>Tube containing 40g of cream</t>
  </si>
  <si>
    <t>PMA-177/20/03/2017</t>
  </si>
  <si>
    <t>FAVISTAN</t>
  </si>
  <si>
    <t xml:space="preserve"> Thiamazole</t>
  </si>
  <si>
    <t>H03BB02</t>
  </si>
  <si>
    <t>A box contaning 20 tablets</t>
  </si>
  <si>
    <t xml:space="preserve"> BOSNALJIEK, Bosnia and Herzegovina</t>
  </si>
  <si>
    <t>RMA-2471/10/09/2021</t>
  </si>
  <si>
    <t>XILOZIN</t>
  </si>
  <si>
    <t xml:space="preserve"> Xylometazoline Hydrochloride</t>
  </si>
  <si>
    <t>RMA-3181/21/12/2022</t>
  </si>
  <si>
    <t>XILOZIN P</t>
  </si>
  <si>
    <t>RMA-3318/13/03/2023</t>
  </si>
  <si>
    <t>RINOBACT</t>
  </si>
  <si>
    <t xml:space="preserve"> Xylometazoline Hydrochloride, Lysozym Hydrochloride</t>
  </si>
  <si>
    <t>R01AB06</t>
  </si>
  <si>
    <t>(1 mg+0.5 mg)/1 ml</t>
  </si>
  <si>
    <t>Carton box containing 10 ml of nasal spray, solution in a glass bottles, with pump + actuator, and a protective cap.</t>
  </si>
  <si>
    <t>MA-5999/30/12/2019</t>
  </si>
  <si>
    <t>RINOBACT P</t>
  </si>
  <si>
    <t>(0.5 mg+0.5 mg)/1 ml</t>
  </si>
  <si>
    <t>Carton box containing 10 ml of nasal spray, solution in a glass bottle, with pump + actuator and a protective cap</t>
  </si>
  <si>
    <t>MA-6000/30/12/2019</t>
  </si>
  <si>
    <t>05-2765.12.04.2024</t>
  </si>
  <si>
    <t>allacan</t>
  </si>
  <si>
    <t xml:space="preserve"> cetirizine hydrochloride</t>
  </si>
  <si>
    <t>Carton box containing 2 PVC/aluminium blisters each  blister contain 15 tablets  (30 film-coated tablets)</t>
  </si>
  <si>
    <t>Bristol Laboratories Ltd.United Kingdom</t>
  </si>
  <si>
    <t xml:space="preserve"> Bristol Laboratories Ltd, United Kingdom</t>
  </si>
  <si>
    <t>MA-0226/18/10/2021</t>
  </si>
  <si>
    <t>Clopidogrel</t>
  </si>
  <si>
    <t xml:space="preserve"> Clopidogrel Hydrogen Sulfate</t>
  </si>
  <si>
    <t>Blister pack: OPA (Oriented polyamide)/ Aluminium/PVC and Aluminium foil, 2 blisters of 14 tablets, 28 tablets in a carton box.</t>
  </si>
  <si>
    <t>MA-0350/23/11/2022</t>
  </si>
  <si>
    <t>Lisinopril</t>
  </si>
  <si>
    <t>Carton box containing 2 Al/PVC or Al/PVDC-PVC blisters, each blister has 14 tablets, total 28 tablets in box</t>
  </si>
  <si>
    <t>MA-0320/09/11/2022</t>
  </si>
  <si>
    <t>MA-0321/09/11/2022</t>
  </si>
  <si>
    <t>MA-0319/09/11/2022</t>
  </si>
  <si>
    <t>Lisoretic</t>
  </si>
  <si>
    <t>Aluminium/PVDC coated PVC blister strips containing 14 tablets. 2 Blister strips packaged into outer carton container to give total of 28 tablets.</t>
  </si>
  <si>
    <t>MA-0009/11/01/2023</t>
  </si>
  <si>
    <t>MA-0010/11/01/2023</t>
  </si>
  <si>
    <t>Paracetamol</t>
  </si>
  <si>
    <t>Carton box containing 4 Al/PVC child resistant blisters enclosed in an outer carton, each blister has 8 tablets, total 32 tablets in box</t>
  </si>
  <si>
    <t>MA-0006/17/01/2022</t>
  </si>
  <si>
    <t>Warfarin</t>
  </si>
  <si>
    <t xml:space="preserve"> Warfarin</t>
  </si>
  <si>
    <t>B01AA03</t>
  </si>
  <si>
    <t>2 blisters with 14 tablets each. Blister strips packaged into outer carton, total of 28 tablets</t>
  </si>
  <si>
    <t>MA-0032/16/02/2022</t>
  </si>
  <si>
    <t>MA-0033/16/02/2022</t>
  </si>
  <si>
    <t>05-2614.11.04.2024</t>
  </si>
  <si>
    <t>Yervoy</t>
  </si>
  <si>
    <t xml:space="preserve"> Ipilimumab</t>
  </si>
  <si>
    <t>L01XC11</t>
  </si>
  <si>
    <t>5mg/ml</t>
  </si>
  <si>
    <t>Carton box containing 1 vial of 10ml (Type I glass) that contain 50mg/10ml concentrate for solution for infusion</t>
  </si>
  <si>
    <t>Bristol Myers Squibb Pharma EEIG-Ireland</t>
  </si>
  <si>
    <t>MA-0052/11/03/2022</t>
  </si>
  <si>
    <t>05-2626.04.11.2024</t>
  </si>
  <si>
    <t>Eliquis</t>
  </si>
  <si>
    <t xml:space="preserve"> Apixaban</t>
  </si>
  <si>
    <t>B01AF02</t>
  </si>
  <si>
    <t>2.5mg</t>
  </si>
  <si>
    <t>Film Coated Tablets</t>
  </si>
  <si>
    <t>Box containing 60film coated tablets</t>
  </si>
  <si>
    <t>Bristol Myers Squibb/Pfizer EEIG-UK</t>
  </si>
  <si>
    <t>Bristol Myers Squibb S.r.l-Italy , Pfizer Manufacturing Deutchland GmbH - Germany</t>
  </si>
  <si>
    <t>RMA-1856/11/12/2018</t>
  </si>
  <si>
    <t>Box containing 10film coated tablets</t>
  </si>
  <si>
    <t>RMA-1856/11/12/2019</t>
  </si>
  <si>
    <t>RMA-1857/11/12/2019</t>
  </si>
  <si>
    <t>OPDIVO®</t>
  </si>
  <si>
    <t xml:space="preserve"> Nivolumab</t>
  </si>
  <si>
    <t>L01XC17</t>
  </si>
  <si>
    <t>Carton box containing 1 vial of 4 ml (Type I glass) that contain 40mg/4ml concentrate for solution for infusion</t>
  </si>
  <si>
    <t>Bristol-Myers Squibb Pharma EEIG,Ireland</t>
  </si>
  <si>
    <t xml:space="preserve"> Swords Laboratories t/a Bristol-Myers Squibb Cruiserath Biologics, Ireland</t>
  </si>
  <si>
    <t>MA-0034/16/02/2022</t>
  </si>
  <si>
    <t>Carton box containing 1 vial of 10 ml (Type I glass) that contain 100mg/10ml concentrate for solution for infusion</t>
  </si>
  <si>
    <t>MA-0036/16/02/2022</t>
  </si>
  <si>
    <t>05-2630.11.04.2024</t>
  </si>
  <si>
    <t>KORTIRON (Iron Sucrose Injection  USP)</t>
  </si>
  <si>
    <t xml:space="preserve"> Ferric Hydroxide in complex with Sucrose equivalent to Elemental Iron</t>
  </si>
  <si>
    <t>B03AC</t>
  </si>
  <si>
    <t xml:space="preserve">100 mg/5 ml </t>
  </si>
  <si>
    <t>Carton along with insert,amber glass ampoule,5x5ml,solution for injection</t>
  </si>
  <si>
    <t>Brooks laboratorios Ltd,India</t>
  </si>
  <si>
    <t xml:space="preserve"> Brooks Laboratories Limited, India</t>
  </si>
  <si>
    <t>MA-0271/15/12/2020</t>
  </si>
  <si>
    <t>KONDAN</t>
  </si>
  <si>
    <t xml:space="preserve"> Ondansetron Hydrochloride</t>
  </si>
  <si>
    <t>A04AA01</t>
  </si>
  <si>
    <t>Carton box containing 10 glass ampoules with 2 ml of solution for IM, IV injection</t>
  </si>
  <si>
    <t xml:space="preserve"> BROOKS LABORATORIES LTD, India</t>
  </si>
  <si>
    <t>MA-0012/08/02/2021</t>
  </si>
  <si>
    <t>05-2547.11.04.2024</t>
  </si>
  <si>
    <t>Clarithromycin 500 mg Film-coated tablets</t>
  </si>
  <si>
    <t>Carton box containing 2 PVC/PVdC-Aluminium Blisters; each blister contains 7 tablets (14 film coated tablets)</t>
  </si>
  <si>
    <t>Brown&amp; Burk UK Ltd,United Kingdom</t>
  </si>
  <si>
    <t xml:space="preserve"> Brown &amp; Burk UK Limited, United Kingdom</t>
  </si>
  <si>
    <t>MA-0124/01/06/2022</t>
  </si>
  <si>
    <t>Lisinopril 10 mg Tablets</t>
  </si>
  <si>
    <t xml:space="preserve"> Lisinopril Dihydrate</t>
  </si>
  <si>
    <t>Cardboard box containing 2 Aluminium/PVC blister strips; each  blister contains 14 tablets (28 tablets)</t>
  </si>
  <si>
    <t>MA-0256/26/09/2022</t>
  </si>
  <si>
    <t>Lisinopril 20 mg Tablets</t>
  </si>
  <si>
    <t>Cardboard box containing 2 Aluminium/PVC blister strips; each blister contains 14 tablets (28 tablets)</t>
  </si>
  <si>
    <t>MA-0257/26/09/2022</t>
  </si>
  <si>
    <t>Pantoprazole 20mg Gastro-resistant Tablets</t>
  </si>
  <si>
    <t xml:space="preserve"> Pantoprazole Sodium Sesquihydrate*</t>
  </si>
  <si>
    <t>Carton box containing 2 blisters x 14 Gastro-resistant tablets (28 Gastro-resistant tablets)</t>
  </si>
  <si>
    <t xml:space="preserve"> Brown &amp; Burk UK Ltd, United Kingdom</t>
  </si>
  <si>
    <t>URMA-00105/24/04/2020</t>
  </si>
  <si>
    <t>Pantoprazole 40mg Gastro-resistant Tablets</t>
  </si>
  <si>
    <t>URMA-00094/10/04/2020</t>
  </si>
  <si>
    <t>Rosuvastatin 10 mg film-coated tablets</t>
  </si>
  <si>
    <t xml:space="preserve"> Rosuvastatin calcium*</t>
  </si>
  <si>
    <t>28 film-coated tablets</t>
  </si>
  <si>
    <t>MA-0191/12/08/2022</t>
  </si>
  <si>
    <t>Rosuvastatin 20 mg film-coated tablets</t>
  </si>
  <si>
    <t>MA-0192/12/08/2022</t>
  </si>
  <si>
    <t>LANTIGEN B</t>
  </si>
  <si>
    <t xml:space="preserve"> S.pneumonie type 3, S.pneumonie A, B .catarrhalis, S.aureus, H.influenze type b, K.pneumoniae</t>
  </si>
  <si>
    <t>J07AX</t>
  </si>
  <si>
    <t>63.2 AgU+126.2 AgU+39.9 AgU+79.6 AgU+50.2 AgU+39.8 AgU</t>
  </si>
  <si>
    <t>Oral drops, suspension</t>
  </si>
  <si>
    <t>Bottle of 18ml suspension</t>
  </si>
  <si>
    <t>BRUSCHETTINI S.R.L, ITALY</t>
  </si>
  <si>
    <t xml:space="preserve"> BRUCHETTINI S.r.1, Italy</t>
  </si>
  <si>
    <t>RMA-3287/22/02/2023</t>
  </si>
  <si>
    <t>TOBRASTILL</t>
  </si>
  <si>
    <t xml:space="preserve"> Tobramicin</t>
  </si>
  <si>
    <t>Bottle of 5 ml</t>
  </si>
  <si>
    <t xml:space="preserve"> BRUSCHETINI S.r.1, Italy</t>
  </si>
  <si>
    <t>RMA-3288/22/02/2023</t>
  </si>
  <si>
    <t>COMBISTILL</t>
  </si>
  <si>
    <t xml:space="preserve"> Tobramycin, Dexamethasone</t>
  </si>
  <si>
    <t>0.3 %+0.1 %</t>
  </si>
  <si>
    <t>Box containing 1 bottle of 5 ml with insert</t>
  </si>
  <si>
    <t xml:space="preserve"> Rafarm Hellas S.A., Greece</t>
  </si>
  <si>
    <t>RMA-2232/11/02/2021</t>
  </si>
  <si>
    <t>05-2650.11.04.2024</t>
  </si>
  <si>
    <t>REMSIMA</t>
  </si>
  <si>
    <t xml:space="preserve"> Infliximab</t>
  </si>
  <si>
    <t>L04AB02</t>
  </si>
  <si>
    <t>Carton box containing one vial</t>
  </si>
  <si>
    <t>Celltrion Healthcare Kft, Hungary</t>
  </si>
  <si>
    <t xml:space="preserve"> Biotec Services International Ltd, United Kingdom; Biotec Services International Ltd, United Kingdom; Millmount Healthcare Ltd., Ireland; Nuvisan GmbH, Germany ; Nuvisan France SARL, France</t>
  </si>
  <si>
    <t>MA-00072/26/03/2020</t>
  </si>
  <si>
    <t>Carton box containing 2 prefilled pens (1 mL sterile solution) with 2 alcohol pads</t>
  </si>
  <si>
    <t xml:space="preserve"> Biotec Services International Ltd., Biotec House, United Kingdom; Biotec Services International Ltd.,  Units 2100, 2110, 2010, 2120, 2130 and 2500, United Kingdom; Millmount Healthcare Ltd., Ireland; Nuvisan GmbH, Germany ; Nuvisan France SARL, France</t>
  </si>
  <si>
    <t>MA-0019/11/03/2021</t>
  </si>
  <si>
    <t>TRUXIMA</t>
  </si>
  <si>
    <t xml:space="preserve"> Rituximab</t>
  </si>
  <si>
    <t>L01XC02</t>
  </si>
  <si>
    <t>Carton box containing 2 vials</t>
  </si>
  <si>
    <t xml:space="preserve"> Biotec Services International Ltd, United Kingdom; Biotec Services International Ltd, United Kingdom; Millmount Healthcare Ltd., Ireland; Millmount Healthcare Ltd., Ireland; Nuvisan GmbH, Germany ; Nuvisan France SARL, France</t>
  </si>
  <si>
    <t>MA-00076/26/03/2020</t>
  </si>
  <si>
    <t>500 mg/50 ml</t>
  </si>
  <si>
    <t>MA-00075/26/03/2020</t>
  </si>
  <si>
    <t>HERZUMA</t>
  </si>
  <si>
    <t xml:space="preserve"> Trastuzumab</t>
  </si>
  <si>
    <t>L01XC03</t>
  </si>
  <si>
    <t>Each carton contains one vial</t>
  </si>
  <si>
    <t>MA-00073/26/03/2020</t>
  </si>
  <si>
    <t>420 mg</t>
  </si>
  <si>
    <t>MA-00074/26/03/2020</t>
  </si>
  <si>
    <t>Omex</t>
  </si>
  <si>
    <t xml:space="preserve"> Omeprazole sodium</t>
  </si>
  <si>
    <t>Lyophilisate for solution for injection</t>
  </si>
  <si>
    <t>Carton box containing one 10 ml vial made of transparent type I glass with bromobutyl stopper and aluminum/plastic flip-off cap and one 10 ml solvent ampoule made of transparent type I glass</t>
  </si>
  <si>
    <t>Centurion İlaç, Sanayi ve Ticaret A.Ş.  Turkey</t>
  </si>
  <si>
    <t xml:space="preserve"> Centurion Ilaç Sanayi ve Tic. A.S., Turkey </t>
  </si>
  <si>
    <t>MA-0139/24/06/2022</t>
  </si>
  <si>
    <t>XFEBRIL</t>
  </si>
  <si>
    <t>Carton box containing 12 type II colorless glass vials with gray bromobutyl stopper and blue Flip-Off cap of 100 ml</t>
  </si>
  <si>
    <t>MA-0328/30/12/2021</t>
  </si>
  <si>
    <t>Planicid</t>
  </si>
  <si>
    <t xml:space="preserve"> Teicoplanin</t>
  </si>
  <si>
    <t>J01XA02</t>
  </si>
  <si>
    <t>Carton box containing one type-I glass vial closed with plastic covered aluminum flip-off cap and rubber stopper and one type-I clear glass ampoule containing 3.0 ml of water for injection</t>
  </si>
  <si>
    <t>MA-0279/24/11/2021</t>
  </si>
  <si>
    <t>Tigecid</t>
  </si>
  <si>
    <t xml:space="preserve"> Tigecycline</t>
  </si>
  <si>
    <t>J01AA12</t>
  </si>
  <si>
    <t>Powder for solution for infusion</t>
  </si>
  <si>
    <t>Carton box containing 10 type I glass 5 ml vials with Al/Propylene flip-off cap and bromobutyl rubber stopper</t>
  </si>
  <si>
    <t>MA-0101/16/05/2022</t>
  </si>
  <si>
    <t>Ronix</t>
  </si>
  <si>
    <t xml:space="preserve"> Zoledronic acid</t>
  </si>
  <si>
    <t>M05BA08</t>
  </si>
  <si>
    <t>4 mg/5 ml</t>
  </si>
  <si>
    <t>Carton box, colorless Type I glass vial, 1x5 mL, Concentrate for solution for infusion</t>
  </si>
  <si>
    <t>MA-0022/31/01/2022</t>
  </si>
  <si>
    <t>05-2776.12.04.2024</t>
  </si>
  <si>
    <t>CLENIL</t>
  </si>
  <si>
    <t xml:space="preserve"> Beclometasone dipropionate</t>
  </si>
  <si>
    <t>R01AD01</t>
  </si>
  <si>
    <t>250 mcg</t>
  </si>
  <si>
    <t>Pressurised inhalation, solution</t>
  </si>
  <si>
    <t>1 pressurised canister providing 200 inhalations</t>
  </si>
  <si>
    <t>CHIESI FARMACEUTICI S.P.A, ITALY</t>
  </si>
  <si>
    <t xml:space="preserve"> HOLOPACK, Germany </t>
  </si>
  <si>
    <t>RMA-2541/08/10/2021</t>
  </si>
  <si>
    <t>R03BA01</t>
  </si>
  <si>
    <t>0.8 mg/2 ml</t>
  </si>
  <si>
    <t>Nebuliser suspension</t>
  </si>
  <si>
    <t>20 monodose vials of 2ml</t>
  </si>
  <si>
    <t>RMA-2537/08/10/2021</t>
  </si>
  <si>
    <t>CLIPPER</t>
  </si>
  <si>
    <t xml:space="preserve"> beclometasone dipropionate</t>
  </si>
  <si>
    <t>R01BA01</t>
  </si>
  <si>
    <t xml:space="preserve"> DOPPEL FARMACEUTICI SRL., Italy</t>
  </si>
  <si>
    <t>RMA-3145/01/12/2022</t>
  </si>
  <si>
    <t>RINOCLENIL</t>
  </si>
  <si>
    <t>Bottle providing at least 200 actuation ;30 ml</t>
  </si>
  <si>
    <t xml:space="preserve"> CHIESI FARMACEUTICI S.P.A,Italy, Italy</t>
  </si>
  <si>
    <t>RMA-2538/08/10/2021</t>
  </si>
  <si>
    <t>Foster</t>
  </si>
  <si>
    <t xml:space="preserve"> beclometasone dipropionate anhydrate, formoterol fumarate dehydrous</t>
  </si>
  <si>
    <t>R03AK08</t>
  </si>
  <si>
    <t>100 mcg+6 mcg</t>
  </si>
  <si>
    <t>Box: can of 120 doses</t>
  </si>
  <si>
    <t xml:space="preserve"> Chiesi Farmaceutici S.P.A., Italy</t>
  </si>
  <si>
    <t>RMA-2368/08/06/2021</t>
  </si>
  <si>
    <t>100 mcg+6mcg</t>
  </si>
  <si>
    <t>RMA-3170/15/12/2022</t>
  </si>
  <si>
    <t>200 mcg+6 mcg</t>
  </si>
  <si>
    <t>Each pack contains 1 pressurised container (which provides 120 actuations)</t>
  </si>
  <si>
    <t xml:space="preserve"> Chiesi Farmaceutici S.p.A, Italy; Chiesi Pharmaceuticals GmbH, Austria; Chiesi S.A.S., France</t>
  </si>
  <si>
    <t>RMA-04593/03/04/2024</t>
  </si>
  <si>
    <t>Each pack contains one inhaler which provide 120 inhalations each</t>
  </si>
  <si>
    <t xml:space="preserve"> Chiesi Farmaceutici S.p.A., Italy; Chiesi S.A.S., France; Chiesi Pharmaceuticals GmbH, Austria</t>
  </si>
  <si>
    <t>RMA-04592/03/04/2024</t>
  </si>
  <si>
    <t>TRIMBOW</t>
  </si>
  <si>
    <t xml:space="preserve"> Beclometasone dipropionate anhydrous, Formoterol fumarate dehydrate, Glycopyrronium bromide</t>
  </si>
  <si>
    <t>R03AL09</t>
  </si>
  <si>
    <t>(87 mcg+5 mcg+9 mcg)/1 dose</t>
  </si>
  <si>
    <t>Box x 1 pressurised container which provides 120 actuations</t>
  </si>
  <si>
    <t xml:space="preserve"> Chiesi Farmaceutici S.p.A., Italy</t>
  </si>
  <si>
    <t>RMA-0374/27/09/2023</t>
  </si>
  <si>
    <t>PEYONA</t>
  </si>
  <si>
    <t xml:space="preserve"> caffeine citrate</t>
  </si>
  <si>
    <t>N06BC01</t>
  </si>
  <si>
    <t>Solution for infusion and oral solution</t>
  </si>
  <si>
    <t>10 ampoules of 1ml</t>
  </si>
  <si>
    <t xml:space="preserve"> AlfaSigma S.p.A. Italy, Italy</t>
  </si>
  <si>
    <t>RMA-1978/16/03/2020</t>
  </si>
  <si>
    <t>ATIMOS</t>
  </si>
  <si>
    <t xml:space="preserve"> formoterol fumarate</t>
  </si>
  <si>
    <t>pressurised container for 100 inhalation</t>
  </si>
  <si>
    <t xml:space="preserve"> CHIESI FARMACEUTICI S.P.A,, Italy</t>
  </si>
  <si>
    <t>RMA-2536/08/10/2021</t>
  </si>
  <si>
    <t>05-2592.11.04.2024</t>
  </si>
  <si>
    <t>ATRACIR</t>
  </si>
  <si>
    <t xml:space="preserve"> Atracurium besylate</t>
  </si>
  <si>
    <t>M03AC04</t>
  </si>
  <si>
    <t>Carton pack, 5ml glass ampoule Type 1, 10 x 5ml</t>
  </si>
  <si>
    <t>Ciron Drugs &amp; Pharmaceutical Pvt. Ltd.</t>
  </si>
  <si>
    <t xml:space="preserve"> Ciron Drugs &amp; Pharmaceuticals Pvt. Ltd, India</t>
  </si>
  <si>
    <t>MA-00080/06/04/2020</t>
  </si>
  <si>
    <t>COLISTIMETHATE SODIUM FOR INJECTION USP 1000000 IU (1 MILLION IU)</t>
  </si>
  <si>
    <t xml:space="preserve"> Colistimethate Sodium USP</t>
  </si>
  <si>
    <t>J01XB01</t>
  </si>
  <si>
    <t>1000000 IU/1 ml</t>
  </si>
  <si>
    <t>box containing 1 vial x 10 ml clear tubular glass vial USP Type I</t>
  </si>
  <si>
    <t xml:space="preserve"> Ciron Drugs &amp; Pharmaceutical Pvt. Ltd., India</t>
  </si>
  <si>
    <t>MA-0153/31/03/2023</t>
  </si>
  <si>
    <t>Lidocaine Hydrochloride Injection USP</t>
  </si>
  <si>
    <t xml:space="preserve"> Lidocaine Hydrochloride  Eq. to anhydrous  Lidocaine Hydrochloride</t>
  </si>
  <si>
    <t>Carton packs with 10 ampoules of 3.5ml each</t>
  </si>
  <si>
    <t xml:space="preserve"> Ciron Drugs &amp; Pharmaceutical Pvt. Ltd, India</t>
  </si>
  <si>
    <t>RMA-04549/05/04/2024</t>
  </si>
  <si>
    <t>cmim cip</t>
  </si>
  <si>
    <t>METHYLPREDNISOLONE CIRON</t>
  </si>
  <si>
    <t xml:space="preserve"> Methylprdenisolon</t>
  </si>
  <si>
    <t>carton box with 10ml glass and solvent, 1 x powder for solution for injection</t>
  </si>
  <si>
    <t xml:space="preserve"> CIRON Drugs &amp; Pharmaceuticals Pvt, Ltd, India</t>
  </si>
  <si>
    <t>MA-0088/11/05/2021</t>
  </si>
  <si>
    <t>Metoclopramide Injection BP</t>
  </si>
  <si>
    <t xml:space="preserve"> Metoclopramide Hydrochloride BP Eq. to Anhydrous Metoclopramide Hydrochloride</t>
  </si>
  <si>
    <t>package of 10 ampoules of 2ml each</t>
  </si>
  <si>
    <t>MA-5777/10/05/2019</t>
  </si>
  <si>
    <t>NEOSTIGMINE INJECTION BP 2.5MG/ML</t>
  </si>
  <si>
    <t xml:space="preserve"> Neostigmine Metilsulfate</t>
  </si>
  <si>
    <t>N07AA01</t>
  </si>
  <si>
    <t>2.5 mg/1 ml</t>
  </si>
  <si>
    <t>10 AMPOULES IN ONE BOX</t>
  </si>
  <si>
    <t>MA-00051/09/03/2020</t>
  </si>
  <si>
    <t xml:space="preserve">05-2728.12.04.2024    </t>
  </si>
  <si>
    <t>OMEPRAZOLE  Sodium</t>
  </si>
  <si>
    <t>Carton box, 10 vials /Box,Lyophilized powder for injection</t>
  </si>
  <si>
    <t>CISEN PHARMACEUTICAL CO.,Ltd .China</t>
  </si>
  <si>
    <t xml:space="preserve"> CISEN PHARMACEUTICAL CO.,LTD., China</t>
  </si>
  <si>
    <t>MA-0126/24/03/2023</t>
  </si>
  <si>
    <t>05-2492.05.04.2024</t>
  </si>
  <si>
    <t>ENJOMIN</t>
  </si>
  <si>
    <t xml:space="preserve"> Dimenhydrinate</t>
  </si>
  <si>
    <t>R06AA02</t>
  </si>
  <si>
    <t>Cardbox containing 4 suppositories</t>
  </si>
  <si>
    <t>CODILAB – Indústria e Comércio de Produtos Farmacêuticos, S.A.</t>
  </si>
  <si>
    <t xml:space="preserve"> Farmalabor – Produtos farmacêuticos, S.A., Portugal</t>
  </si>
  <si>
    <t>RMA-2249/25/02/2021</t>
  </si>
  <si>
    <t>05-2830.12.04.2024</t>
  </si>
  <si>
    <t>Anabel Emergent</t>
  </si>
  <si>
    <t>1 TABLET</t>
  </si>
  <si>
    <t>Corona Remedies PVT.LTD,India</t>
  </si>
  <si>
    <t xml:space="preserve"> Corona Remedies PVT. LTD., India</t>
  </si>
  <si>
    <t>MA-0058/07/04/2021</t>
  </si>
  <si>
    <t>Anabel</t>
  </si>
  <si>
    <t xml:space="preserve"> Levonorgestrel, Ethinylestradiol, Ferrous Fumarate</t>
  </si>
  <si>
    <t>G03FA11</t>
  </si>
  <si>
    <t>0.15 mg+0.03 mg+75 mg</t>
  </si>
  <si>
    <t>Package containing 28 tablets</t>
  </si>
  <si>
    <t xml:space="preserve"> Corona Remedies PVT. LTD, India</t>
  </si>
  <si>
    <t>MA-5983/17/12/2019</t>
  </si>
  <si>
    <t>05-2655.11.04.2024</t>
  </si>
  <si>
    <t>Alvesco</t>
  </si>
  <si>
    <t xml:space="preserve"> Ciclesonide</t>
  </si>
  <si>
    <t>R03BA08</t>
  </si>
  <si>
    <t>160 mcg</t>
  </si>
  <si>
    <t>Inhaler with 120 accurately measured puffs</t>
  </si>
  <si>
    <t>Covis Pharma Europe BV,Netherlands</t>
  </si>
  <si>
    <t xml:space="preserve"> Covis Pharma Europe B.V., Netherlands</t>
  </si>
  <si>
    <t>MA-0265/25/07/2023</t>
  </si>
  <si>
    <t>05-2545.11.04.2024</t>
  </si>
  <si>
    <t>Flucloxacillin 125mg/5ml Granules for Oral Solution</t>
  </si>
  <si>
    <t xml:space="preserve"> Flucloxacillin Sodium</t>
  </si>
  <si>
    <t>J01CF05</t>
  </si>
  <si>
    <t>Bottle containing 64 g of granules for the reconstitution of 100 ml oral solution.</t>
  </si>
  <si>
    <t>Crescent Pharma Limited - UK</t>
  </si>
  <si>
    <t xml:space="preserve"> Crescent Manufacturing Limited, United Kingdom; Crescent Pharma Limited, United Kingdom</t>
  </si>
  <si>
    <t>URMA-5910/31/10/2019</t>
  </si>
  <si>
    <t>Metronidazole Tablets 400mg</t>
  </si>
  <si>
    <t>Carton box containing 3 Blister packs of aluminium/white opaque PVC with PVDC coating; each blister contains 7 tablets (21 tablets)</t>
  </si>
  <si>
    <t xml:space="preserve"> Crescent Pharma Limited, United Kingdom</t>
  </si>
  <si>
    <t>MA-0204/19/08/2022</t>
  </si>
  <si>
    <t>Naproxen 500mg Tablets</t>
  </si>
  <si>
    <t xml:space="preserve"> Naproxen</t>
  </si>
  <si>
    <t>Carton box containing 2 Al/PVC blisters x 14 tablets</t>
  </si>
  <si>
    <t>MA-0088/28/04/2022</t>
  </si>
  <si>
    <t xml:space="preserve">05-2727.12.04.2024   </t>
  </si>
  <si>
    <t>Albumeon</t>
  </si>
  <si>
    <t xml:space="preserve"> human albumin</t>
  </si>
  <si>
    <t>B05AA01</t>
  </si>
  <si>
    <t>20 %</t>
  </si>
  <si>
    <t>Carton box, type  II vial , 1x50ml, solution for infusion</t>
  </si>
  <si>
    <t>CSL  Behring GmbH</t>
  </si>
  <si>
    <t xml:space="preserve"> CSL Behring GmbH, Germany </t>
  </si>
  <si>
    <t>MA-0065/20/04/2021</t>
  </si>
  <si>
    <t xml:space="preserve">05-2727.12.04.2024 </t>
  </si>
  <si>
    <t>Privigen</t>
  </si>
  <si>
    <t xml:space="preserve"> Human normal immunoglobulin</t>
  </si>
  <si>
    <t>J06BA02</t>
  </si>
  <si>
    <t>1x25ml, solution for infusion</t>
  </si>
  <si>
    <t>MA-00224/07/03/2024</t>
  </si>
  <si>
    <t>05-2727.12.04.2024</t>
  </si>
  <si>
    <t>Tetagam P</t>
  </si>
  <si>
    <t xml:space="preserve"> Human protein, thereof immunoglobulin, with antibodies to tetanus toxin</t>
  </si>
  <si>
    <t>J06BB02</t>
  </si>
  <si>
    <t>250 IU/1 ml</t>
  </si>
  <si>
    <t>1 pre-filled syringe of 1ml</t>
  </si>
  <si>
    <t>URMA-5993/19/12/2019</t>
  </si>
  <si>
    <t>05-2658.11.04.2024</t>
  </si>
  <si>
    <t>Sevikar</t>
  </si>
  <si>
    <t xml:space="preserve"> Olmesartan medoxomil, Amlodipine besilate</t>
  </si>
  <si>
    <t>C09DB02</t>
  </si>
  <si>
    <t xml:space="preserve">20 mg+5 mg </t>
  </si>
  <si>
    <t>Daiichi Sankyo Europe GmbH</t>
  </si>
  <si>
    <t xml:space="preserve"> Daiichi Sankyo Europe GmbH, Germany </t>
  </si>
  <si>
    <t>MA-5799/22/05/2019</t>
  </si>
  <si>
    <t xml:space="preserve">40 mg+10 mg </t>
  </si>
  <si>
    <t>MA-5804/22/05/2019</t>
  </si>
  <si>
    <t xml:space="preserve">40 mg+5 mg </t>
  </si>
  <si>
    <t>MA-5797/22/05/2019</t>
  </si>
  <si>
    <t>Sevikar HCT</t>
  </si>
  <si>
    <t>MA-5798/22/05/2019</t>
  </si>
  <si>
    <t>40 mg+10 mg+12.5 mg</t>
  </si>
  <si>
    <t>MA-5796/22/05/2019</t>
  </si>
  <si>
    <t>MA-5795/22/05/2019</t>
  </si>
  <si>
    <t>MA-5793/22/05/2019</t>
  </si>
  <si>
    <t>40 mg+5 mg+25 mg</t>
  </si>
  <si>
    <t>MA-5794/22/05/2019</t>
  </si>
  <si>
    <t>05-2785.12.04.2024</t>
  </si>
  <si>
    <t>Rinosol</t>
  </si>
  <si>
    <t xml:space="preserve"> Beclometasone dipropionate, Norflurane</t>
  </si>
  <si>
    <t>250 mcg/1 dose</t>
  </si>
  <si>
    <t>BT x 1Canister x 200 doses</t>
  </si>
  <si>
    <t>DAST BIOTECH PHARM, LTD, GREECE</t>
  </si>
  <si>
    <t xml:space="preserve"> Medicair Bioscience Laboratories S.A., Greece</t>
  </si>
  <si>
    <t>RMA-2191/29/12/2020</t>
  </si>
  <si>
    <t>BETACORT</t>
  </si>
  <si>
    <t xml:space="preserve"> FUSIDIC ACID, BETAMETHASONE VALERATE</t>
  </si>
  <si>
    <t>2.0 %+0.1 %</t>
  </si>
  <si>
    <t>1 tube x 30 g</t>
  </si>
  <si>
    <t xml:space="preserve"> MEDICAIR BIOSCIENCE LABORATORIES S.A., Greece</t>
  </si>
  <si>
    <t>MA-00043/05/03/2020</t>
  </si>
  <si>
    <t>BOTADERM</t>
  </si>
  <si>
    <t xml:space="preserve"> KETOCONAZOLE</t>
  </si>
  <si>
    <t>Plastic bottle containing 120 ml of solution</t>
  </si>
  <si>
    <t>MA-0069/06/03/2023</t>
  </si>
  <si>
    <t xml:space="preserve">2 % </t>
  </si>
  <si>
    <t>Plastic bottle containing 180 ml of solution</t>
  </si>
  <si>
    <t>MA-0070/06/03/2023</t>
  </si>
  <si>
    <t>VIOPLEX-T</t>
  </si>
  <si>
    <t xml:space="preserve"> Neomycin (as sulfate), Bacitracin</t>
  </si>
  <si>
    <t>D06AX54</t>
  </si>
  <si>
    <t>(1338.22 IU+103.80 IU)/1 g</t>
  </si>
  <si>
    <t>Cutaneous powder</t>
  </si>
  <si>
    <t>121.4 g</t>
  </si>
  <si>
    <t>RMA-2060/09/06/2020</t>
  </si>
  <si>
    <t>05-2571.11.04.2024</t>
  </si>
  <si>
    <t>Acyclovir Denk 5 % Cream</t>
  </si>
  <si>
    <t xml:space="preserve"> Aciclovir</t>
  </si>
  <si>
    <t>1 tube of aluminum coated with a protective lacquer containing 7 g cream</t>
  </si>
  <si>
    <t>Denk Pharma GmbH &amp; Co. KG,Germany</t>
  </si>
  <si>
    <t xml:space="preserve"> RubiePharm Arzneimittel GmbH, Germany </t>
  </si>
  <si>
    <t>MA-0345/16/11/2022</t>
  </si>
  <si>
    <t>Acyclovir Denk 200</t>
  </si>
  <si>
    <t xml:space="preserve"> Aciclovir, micronized quality 9-(2 hydroxyethoxymethyl) guanine</t>
  </si>
  <si>
    <t>J05AB01</t>
  </si>
  <si>
    <t>Carton box, with PVC/PVDC/Aluminium blisters containing 25 tablets</t>
  </si>
  <si>
    <t xml:space="preserve"> Denk Pharma GmbH &amp; Co.KG, Germany </t>
  </si>
  <si>
    <t>MA-0109/24/03/2023</t>
  </si>
  <si>
    <t>Amlo-Denk 10</t>
  </si>
  <si>
    <t xml:space="preserve"> Amlodipine mesilate monohydrate</t>
  </si>
  <si>
    <t>Carton box, PVC/PE/PVdC blister foil Aluminium foils, 5x10, tablets</t>
  </si>
  <si>
    <t xml:space="preserve"> Denk Pharma GmbH &amp; Co. KG, Germany </t>
  </si>
  <si>
    <t>MA-0030/16/02/2023</t>
  </si>
  <si>
    <t>Amlo-Denk 5</t>
  </si>
  <si>
    <t>MA-0304/20/10/2022</t>
  </si>
  <si>
    <t>Amoxi-Denk</t>
  </si>
  <si>
    <t xml:space="preserve"> Amoxicillin trihydrate (Equivalent to Amoxicillin 1000mg)</t>
  </si>
  <si>
    <t>Carton box containing 1 Opaque PVC/PVDC aluminium blister strip contain 10 tablets</t>
  </si>
  <si>
    <t xml:space="preserve"> PenCef Pharma GmbH, Germany </t>
  </si>
  <si>
    <t>MA-0115/26/05/2022</t>
  </si>
  <si>
    <t xml:space="preserve"> Amoxicillin trihydrate (Equivalent to Amoxicillin 500mg)</t>
  </si>
  <si>
    <t>Carton box containing 2 Opaque PVC/PVDC aluminium blister strips contain 10 tablets (20 tablets)</t>
  </si>
  <si>
    <t>MA-0114/26/05/2022</t>
  </si>
  <si>
    <t>Anastrozol Denk 1 mg Filmtabletten</t>
  </si>
  <si>
    <t xml:space="preserve"> Anastrozole</t>
  </si>
  <si>
    <t>L02BG03</t>
  </si>
  <si>
    <t>Carton box, PVC/PVDC/Aluminium blister containing 100 film coated tablets</t>
  </si>
  <si>
    <t xml:space="preserve"> Haupt Pharma Münster GmbH, Germany </t>
  </si>
  <si>
    <t>MA-05786/06/02/2024</t>
  </si>
  <si>
    <t>Axaban-Denk</t>
  </si>
  <si>
    <t>Carton box, HDPE bottles, containing 60 film coated tablets.</t>
  </si>
  <si>
    <t xml:space="preserve"> COMBINO PHARM MALTA, LTD, Malta</t>
  </si>
  <si>
    <t>MA-0207/31/05/2023</t>
  </si>
  <si>
    <t>MA-0208/31/05/2023</t>
  </si>
  <si>
    <t>Azithro-Denk 500 mg</t>
  </si>
  <si>
    <t xml:space="preserve"> Azithromycin monohydrate</t>
  </si>
  <si>
    <t>Carton box containing 1 blister with 3 film coated tablets</t>
  </si>
  <si>
    <t xml:space="preserve"> Artesan Pharma GmbH &amp; Co. KG, Germany </t>
  </si>
  <si>
    <t>MA-0276/29/12/2020</t>
  </si>
  <si>
    <t>Calci D3-Denk 1000 mg / 880 I.E. Brausetabletten</t>
  </si>
  <si>
    <t xml:space="preserve"> calcium carbonate, Cholecalciferol</t>
  </si>
  <si>
    <t>A12AX</t>
  </si>
  <si>
    <t>1,000 mg/22 microgram</t>
  </si>
  <si>
    <t>Carton box containing 20 effervescent tablets</t>
  </si>
  <si>
    <t xml:space="preserve"> Swiss Caps GmbH, Germany </t>
  </si>
  <si>
    <t>MA-0364/03/11/2023</t>
  </si>
  <si>
    <t>Carvedi-Denk</t>
  </si>
  <si>
    <t>Carton box containing 3 Aluminium/aluminium blisters, 3x10 tablets</t>
  </si>
  <si>
    <t>MA-0092/20/05/2021</t>
  </si>
  <si>
    <t>MA-0091/20/05/2021</t>
  </si>
  <si>
    <t>Cipro-Denk 500</t>
  </si>
  <si>
    <t xml:space="preserve"> Ciprofloxacin hydrochloride 1H2O</t>
  </si>
  <si>
    <t>Carton box containing PVC/PVDC-aluminium blister with 10 film coated tablets</t>
  </si>
  <si>
    <t xml:space="preserve"> allphamed PHARBIL Arzneimittel GmbH, Germany </t>
  </si>
  <si>
    <t>MA-0376/20/12/2022</t>
  </si>
  <si>
    <t>Cipro-Denk 750</t>
  </si>
  <si>
    <t>MA-0377/20/12/2022</t>
  </si>
  <si>
    <t>Clotri-Denk 1% Cream</t>
  </si>
  <si>
    <t>Carton box, Aluminium tube, containing 20 g</t>
  </si>
  <si>
    <t xml:space="preserve"> C.P.M. ContractPharma GmbH, Germany </t>
  </si>
  <si>
    <t>MA-0358/07/12/2022</t>
  </si>
  <si>
    <t>Deslora-Denk 5</t>
  </si>
  <si>
    <t>10 f.c. tablets</t>
  </si>
  <si>
    <t>MA-5951/09/12/2019</t>
  </si>
  <si>
    <t>Diclo-Denk 100 Rectal</t>
  </si>
  <si>
    <t>Carton box, PVC/PVDC/PE blister containing 10 suppositories</t>
  </si>
  <si>
    <t xml:space="preserve"> Haupt Pharma Wülfing GmbH, Germany </t>
  </si>
  <si>
    <t>MA-0066/06/03/2023</t>
  </si>
  <si>
    <t>Diclo-Denk 100 Retard</t>
  </si>
  <si>
    <t>Carton box, PVC/PVDC-aluminium blisters containing 100 tablets</t>
  </si>
  <si>
    <t>MA-0065/06/03/2023</t>
  </si>
  <si>
    <t>Carton box, PVC/PVDC-aluminium blister containing 10 tablets</t>
  </si>
  <si>
    <t>MA-0083/07/03/2023</t>
  </si>
  <si>
    <t>Diclo-Denk 75 Injection</t>
  </si>
  <si>
    <t>Carton box, containing 10 OPC ampoule x 3ml</t>
  </si>
  <si>
    <t>MA-0082/07/03/2023</t>
  </si>
  <si>
    <t>Glimepiride Denk 2</t>
  </si>
  <si>
    <t xml:space="preserve"> Glimepride</t>
  </si>
  <si>
    <t xml:space="preserve"> DENK PHARMA GmbH &amp; Co. KG, Germany </t>
  </si>
  <si>
    <t>MA-5967/12/12/2019</t>
  </si>
  <si>
    <t>Glimepiride Denk 3</t>
  </si>
  <si>
    <t>MA-5966/12/12/2019</t>
  </si>
  <si>
    <t>Ibuprofen Denk 600</t>
  </si>
  <si>
    <t>Carton box, blister packs of PVC/PVDC-aluminium 2x10 film coated tablets</t>
  </si>
  <si>
    <t>MA-0152/31/03/2023</t>
  </si>
  <si>
    <t>Levo-Denk 500</t>
  </si>
  <si>
    <t>Carton box, PVC/PVDC-aluminium blisters containing 10 film-coated tablets</t>
  </si>
  <si>
    <t xml:space="preserve"> Rottendorf Pharma GmbH, Germany </t>
  </si>
  <si>
    <t>MA-0310/21/10/2022</t>
  </si>
  <si>
    <t>Levoflox-Denk 5 mg/ml</t>
  </si>
  <si>
    <t>Carton box, colourless glass vials (type I glass) with aluminium cap, chlorobutyl rubber stopper and tear-off polypropylene lid containing 100 ml solution for infusion.</t>
  </si>
  <si>
    <t xml:space="preserve"> Solupharm Pharmazeutische Erzeugnisse GmbH, Germany </t>
  </si>
  <si>
    <t>MA-0067/06/03/2023</t>
  </si>
  <si>
    <t>Losar-Denk 100</t>
  </si>
  <si>
    <t xml:space="preserve"> Losartan potassium</t>
  </si>
  <si>
    <t>Carton box, Opaque Al/PVC/PE/PVDC blister foil, containing 28 film coated tablets</t>
  </si>
  <si>
    <t>MA-0062/14/04/2021</t>
  </si>
  <si>
    <t>Losar-Denk 50</t>
  </si>
  <si>
    <t>MA-0053/07/04/2021</t>
  </si>
  <si>
    <t>CoLosar-Denk</t>
  </si>
  <si>
    <t xml:space="preserve"> Losartan potassium, Hydrochlorothiazide</t>
  </si>
  <si>
    <t>100 mg+12.5 mg</t>
  </si>
  <si>
    <t>Carton box, Al/Al blister, containing 28 film coated tablets</t>
  </si>
  <si>
    <t xml:space="preserve"> DENK PHARMA GmbH &amp; Co.KG, Germany </t>
  </si>
  <si>
    <t>MA-0063/25/03/2022</t>
  </si>
  <si>
    <t>MA-0062/25/03/2022</t>
  </si>
  <si>
    <t>Metformin Denk 1000</t>
  </si>
  <si>
    <t>MA-5948/09/12/2019</t>
  </si>
  <si>
    <t>Metformin Denk 500</t>
  </si>
  <si>
    <t>MA-5949/09/12/2019</t>
  </si>
  <si>
    <t>100 film coated tablets</t>
  </si>
  <si>
    <t>Metformin Denk 850</t>
  </si>
  <si>
    <t>MA-5950/09/12/2019</t>
  </si>
  <si>
    <t>120 film coated tablets</t>
  </si>
  <si>
    <t>Denk-Air 10 mg</t>
  </si>
  <si>
    <t>Box x 28 film coated tablets (2 blister x 14 tablets)</t>
  </si>
  <si>
    <t>MA-00432/19/01/2024</t>
  </si>
  <si>
    <t>Denk-Air Junior</t>
  </si>
  <si>
    <t>Box x 28 chewable tablets (2 blister x 14 tablets)</t>
  </si>
  <si>
    <t>MA-0423/22/12/2023</t>
  </si>
  <si>
    <t>MA-0424/22/12/2023</t>
  </si>
  <si>
    <t>On.setron-Denk 8 mg ODT</t>
  </si>
  <si>
    <t xml:space="preserve"> Ondansetron</t>
  </si>
  <si>
    <t>Cardboard Box, with Alu-Alu blisters, containing 6 orodispersible tablets</t>
  </si>
  <si>
    <t>MA-00222/05/03/2024</t>
  </si>
  <si>
    <t>Panto-Denk 20</t>
  </si>
  <si>
    <t>28 gastro-resistant tablets</t>
  </si>
  <si>
    <t xml:space="preserve"> Advance Pharma GmbH, Germany ; allphamed PHARBIL Arzneimittel GmbH, Germany </t>
  </si>
  <si>
    <t>MA-5969/16/12/2019</t>
  </si>
  <si>
    <t>Panto-Denk 40</t>
  </si>
  <si>
    <t xml:space="preserve"> Pantoprazole sodium sesquihydrate (equivalent to pantoprazole 40 mg)</t>
  </si>
  <si>
    <t>MA-5968/16/12/2019</t>
  </si>
  <si>
    <t>Doloforte Denk</t>
  </si>
  <si>
    <t xml:space="preserve"> Paracetamol, Tramadol hydrochloride</t>
  </si>
  <si>
    <t>Carton box, PVC / aluminium blister, 2X10, film coated tablets.</t>
  </si>
  <si>
    <t xml:space="preserve"> Denk Pharma GmbH  Co. KG, Germany </t>
  </si>
  <si>
    <t>MA-0272/24/11/2021</t>
  </si>
  <si>
    <t>Rosuvastatin Denk</t>
  </si>
  <si>
    <t xml:space="preserve"> Rosuvastatin calcium (equivalent to rosuvastatin 10.00mg)</t>
  </si>
  <si>
    <t>Aluminium-OPA/Al/PVC blisters containing 30 film coated tablets</t>
  </si>
  <si>
    <t xml:space="preserve"> Pharmaceutical Works Polpharma S.A., Poland</t>
  </si>
  <si>
    <t>MA-0048/11/03/2022</t>
  </si>
  <si>
    <t xml:space="preserve"> Rosuvastatin calcium (equivalent to rosuvastatin 20.00mg)</t>
  </si>
  <si>
    <t>MA-0049/11/03/2022</t>
  </si>
  <si>
    <t>Toras-Denk 10</t>
  </si>
  <si>
    <t>Carton box containing 3 PVC/PE/PCTFE (PVC/PE/Aclar®)-Aluminium blisters, 3x10 tablets</t>
  </si>
  <si>
    <t>MA-0254/18/11/2021</t>
  </si>
  <si>
    <t>Toras-Denk 5</t>
  </si>
  <si>
    <t>MA-0253/18/11/2021</t>
  </si>
  <si>
    <t>Tramadol Denk 100 mg/2 ml</t>
  </si>
  <si>
    <t>100 mg/2 ml</t>
  </si>
  <si>
    <t>Carton box, Colourless glass ampoule, 5x2ml, Solution for injections</t>
  </si>
  <si>
    <t>MA-0132/24/03/2023</t>
  </si>
  <si>
    <t>Tramadol Denk 50</t>
  </si>
  <si>
    <t>Carton box, Polypropylene tubes with a polyethylene stopper containing 10 effervescent tablets</t>
  </si>
  <si>
    <t xml:space="preserve"> Losan Pharma GmbH, Germany </t>
  </si>
  <si>
    <t>MA-0381/24/11/2023</t>
  </si>
  <si>
    <t>Amva Denk</t>
  </si>
  <si>
    <t xml:space="preserve"> Valsartan, Amlodipine besilate</t>
  </si>
  <si>
    <t>C09DB01</t>
  </si>
  <si>
    <t>10 mg+160 mg</t>
  </si>
  <si>
    <t>Carton box, with PVC/PVDC-Aluminium blisters containing 28 film coated tablets</t>
  </si>
  <si>
    <t xml:space="preserve"> Balkanpharma Dupnitsa AD, Bulgaria</t>
  </si>
  <si>
    <t>MA-0318/09/11/2022</t>
  </si>
  <si>
    <t>5 mg+160 mg</t>
  </si>
  <si>
    <t>MA-0317/09/11/2022</t>
  </si>
  <si>
    <t>5 mg+80 mg</t>
  </si>
  <si>
    <t>MA-0316/09/11/2022</t>
  </si>
  <si>
    <t>Vilda Denk 50 mg</t>
  </si>
  <si>
    <t xml:space="preserve"> Vildagliptin</t>
  </si>
  <si>
    <t>A10BH02</t>
  </si>
  <si>
    <t>Carton box, Aluminium/aluminium blister, containing 28 tablets</t>
  </si>
  <si>
    <t>MA-0138/24/06/2022</t>
  </si>
  <si>
    <t>Dentinox-Gel N</t>
  </si>
  <si>
    <t xml:space="preserve"> Chamomile tincture (1:5), Lidocaine hydrochloride, Macrogol lauryl ether</t>
  </si>
  <si>
    <t>A01AD11</t>
  </si>
  <si>
    <t>(150 mg+3.4 mg+3.2 mg)/1 g</t>
  </si>
  <si>
    <t>Oromucosal gel</t>
  </si>
  <si>
    <t>10 g</t>
  </si>
  <si>
    <t>DENTINOX GESELLSCHAFT FUR PHARMAZEUTISCHE PRAPARATE LENK&amp; SCHUPPAN KG- GERMANY</t>
  </si>
  <si>
    <t xml:space="preserve"> Dentinox Gesellschaft für pharmazeutische Präparate Lenk &amp; Schuppan KG (Dentinox KG), Germany </t>
  </si>
  <si>
    <t>MA-5945/09/12/2019</t>
  </si>
  <si>
    <t>05-2594.11.04.2024</t>
  </si>
  <si>
    <t>Micotar®Mundgel</t>
  </si>
  <si>
    <t xml:space="preserve"> Miconazole</t>
  </si>
  <si>
    <t>A01AB09</t>
  </si>
  <si>
    <t>Tube with 20 g oral gel</t>
  </si>
  <si>
    <t>DERMAPHARM AG,GERMANY</t>
  </si>
  <si>
    <t xml:space="preserve"> Mibe GmbH Arzneimittel, Germany </t>
  </si>
  <si>
    <t>MA-00178/15/07/2020</t>
  </si>
  <si>
    <t>Volon® A 40</t>
  </si>
  <si>
    <t xml:space="preserve"> Triamcinolone acetonide</t>
  </si>
  <si>
    <t>H02AB08</t>
  </si>
  <si>
    <t>Suspension for injection</t>
  </si>
  <si>
    <t>Carton box containing 1 x 1ml pre-filled syringe</t>
  </si>
  <si>
    <t>MA-00127/30/05/2020</t>
  </si>
  <si>
    <t>Volon®4mg</t>
  </si>
  <si>
    <t>Box x 20 tablets</t>
  </si>
  <si>
    <t xml:space="preserve"> MIBE GmbH Arzneimittel, Germany, Germany </t>
  </si>
  <si>
    <t>RMA-0324/15/09/2023</t>
  </si>
  <si>
    <t>Dexamethasone Sodium Phosphate Injection USP</t>
  </si>
  <si>
    <t xml:space="preserve"> Dexamethasone Sodium phosphate equivalent to dexamethasone phospate</t>
  </si>
  <si>
    <t>H02AB02</t>
  </si>
  <si>
    <t>4 mg/1 ml</t>
  </si>
  <si>
    <t>Box containing 10 ampoules of 1ml</t>
  </si>
  <si>
    <t>DEUTSCHE LABS., INC - INDIA</t>
  </si>
  <si>
    <t xml:space="preserve"> Deutsche Labs.,Inc.India, India</t>
  </si>
  <si>
    <t>RMA-3332/29/03/2023</t>
  </si>
  <si>
    <t>Vitamin B Complex Injection</t>
  </si>
  <si>
    <t xml:space="preserve"> Thiamine Hydrochloride, Riboflavin Sodium Phosphate, Pyridoxine Hydrochloride, Nicotinamide, Dexpanthenol</t>
  </si>
  <si>
    <t>A11EA</t>
  </si>
  <si>
    <t>2 ml</t>
  </si>
  <si>
    <t>2 ml amber glass ampoule , 10 ampoules in carton</t>
  </si>
  <si>
    <t xml:space="preserve"> Deutsche Labs., Inc, India</t>
  </si>
  <si>
    <t>RMA-3147/01/12/2022</t>
  </si>
  <si>
    <t>05-2574.11.04.2024</t>
  </si>
  <si>
    <t>Virosil</t>
  </si>
  <si>
    <t>10 g Cream</t>
  </si>
  <si>
    <t>DEVA HOLDING A.S, - TURKEY</t>
  </si>
  <si>
    <t xml:space="preserve"> Deva holding A.S, Turkey </t>
  </si>
  <si>
    <t>RMA-1714/23/09/2019</t>
  </si>
  <si>
    <t>AMOKLAVIN BID</t>
  </si>
  <si>
    <t xml:space="preserve"> Amoxicillin</t>
  </si>
  <si>
    <t>200 mg+28 mg</t>
  </si>
  <si>
    <t>glass bottle containing 70ml</t>
  </si>
  <si>
    <t xml:space="preserve"> DEVA HOLDING A.S, Turkey </t>
  </si>
  <si>
    <t>RMA-3529/28/09/2023</t>
  </si>
  <si>
    <t>Box contain 10 film coated tablets</t>
  </si>
  <si>
    <t xml:space="preserve"> DEVA Holding A.S., Turkey </t>
  </si>
  <si>
    <t>RMA-1872/20/12/2019</t>
  </si>
  <si>
    <t>AMOKLAVIN BID FORTE</t>
  </si>
  <si>
    <t xml:space="preserve"> Amoxicilline trihydrate (potency: 861µg/mg), Potassium clavunate +Syloid AL-1_FP blend 1:1 (potency: 417.5µg/mg), with 5% overdose</t>
  </si>
  <si>
    <t>(400 mg +57 mg)/5 ml</t>
  </si>
  <si>
    <t>Carton box, glass bottles (Type III) are marked to 70 ml</t>
  </si>
  <si>
    <t xml:space="preserve"> DEVA HOLDING A.S., Turkey </t>
  </si>
  <si>
    <t>RMA-2914/13/07/2022</t>
  </si>
  <si>
    <t xml:space="preserve"> Amoxicilline trihydrate equivalent to 875 mg Amoxicillin, Potassium clavunate +43.5 mg Syloid AL-1_FP+105.31 mg Avicel pH 112 SLM blend (Activity:%42) equivalent to 125 mg Clavulanic acid</t>
  </si>
  <si>
    <t>Carton box, plastic bottles with 10 tablets</t>
  </si>
  <si>
    <t>RMA-2684/13/01/2022</t>
  </si>
  <si>
    <t>Amoklavin ES</t>
  </si>
  <si>
    <t xml:space="preserve"> Amoxycillin Trihydrate</t>
  </si>
  <si>
    <t>600 mg+42.9 mg</t>
  </si>
  <si>
    <t>100 ml  Powder For Oral Suspension</t>
  </si>
  <si>
    <t>RMA-1930/31/01/2020</t>
  </si>
  <si>
    <t>Colastin L 10mg</t>
  </si>
  <si>
    <t>RMA-3483/22/08/2023</t>
  </si>
  <si>
    <t>Colastin L 40mg</t>
  </si>
  <si>
    <t xml:space="preserve"> Atorvastatin calcium </t>
  </si>
  <si>
    <t xml:space="preserve"> Deva Holding A.S., Turkey </t>
  </si>
  <si>
    <t>RMA-3485/22/08/2023</t>
  </si>
  <si>
    <t>Colastin L 80mg</t>
  </si>
  <si>
    <t xml:space="preserve"> Deva Holding A.Sa.-Turkey, Turkey </t>
  </si>
  <si>
    <t>RMA-3486/22/08/2023</t>
  </si>
  <si>
    <t>Colastin L 20mg</t>
  </si>
  <si>
    <t xml:space="preserve"> Atorvastatin calium (equivalent to 80 mg atorvastatin)</t>
  </si>
  <si>
    <t>RMA-3484/22/08/2023</t>
  </si>
  <si>
    <t>AZITRO</t>
  </si>
  <si>
    <t xml:space="preserve"> Azithromycin dehydrate 542.30 mg equivalent to 500 mg Azithromycin with 3% overdose (Potency: 949.6µg/mg)</t>
  </si>
  <si>
    <t>Carton box, Al/foils blister consisting of 3 film tablets, Box containing 3 film tablets</t>
  </si>
  <si>
    <t>RMA-2683/13/01/2022</t>
  </si>
  <si>
    <t xml:space="preserve"> Azithromycin dihydrate (equivalent to 0.200 g Azithromycin)</t>
  </si>
  <si>
    <t>Powder and solvent for oral suspension</t>
  </si>
  <si>
    <t>15 ml Suspension</t>
  </si>
  <si>
    <t>RMA-1795/18/11/2019</t>
  </si>
  <si>
    <t>30 ml Suspension</t>
  </si>
  <si>
    <t xml:space="preserve"> azithromycin dihydrate equivalent to 250 mg azithrumycin with 3/ overdose potency 949 ym/mg</t>
  </si>
  <si>
    <t>Box containing 6 film tablets</t>
  </si>
  <si>
    <t xml:space="preserve"> Deva holding A.S., Turkey </t>
  </si>
  <si>
    <t>RMA-2682/13/01/2022</t>
  </si>
  <si>
    <t>Cezol</t>
  </si>
  <si>
    <t xml:space="preserve"> Cefazolin Sodium (equivalent to 1 g Cefazolin)), + 3% overdose</t>
  </si>
  <si>
    <t>J01DB04</t>
  </si>
  <si>
    <t>1vial + 1 ampoule</t>
  </si>
  <si>
    <t xml:space="preserve"> Deva Holding A.S, Turkey </t>
  </si>
  <si>
    <t>RMA-3454/14/07/2023</t>
  </si>
  <si>
    <t>FIXEF</t>
  </si>
  <si>
    <t>RMA-1784/12/11/2019</t>
  </si>
  <si>
    <t xml:space="preserve"> Cefixime trihydrate</t>
  </si>
  <si>
    <t>Box x 1 bottle x 50 ml</t>
  </si>
  <si>
    <t>MA-00018/27/01/2020</t>
  </si>
  <si>
    <t>DESEFIN</t>
  </si>
  <si>
    <t>1 Vial + 1 Ampoule, Box containing 1 vial and 1 ampoule of solvent</t>
  </si>
  <si>
    <t>RMA-2514/29/09/2021</t>
  </si>
  <si>
    <t>Desefin 1g I.M/I.V</t>
  </si>
  <si>
    <t xml:space="preserve"> Ceftriaxone disodium (Equivalent to 1g Ceftriaxone base)</t>
  </si>
  <si>
    <t>20 vial</t>
  </si>
  <si>
    <t>RMA-3449/10/07/2023</t>
  </si>
  <si>
    <t xml:space="preserve"> ceftriaxone disodium 3.5 H20(equivalent to 0.50g ceftriaxone)</t>
  </si>
  <si>
    <t>1vial+1ampoule</t>
  </si>
  <si>
    <t xml:space="preserve"> Deva holding a.s, Turkey </t>
  </si>
  <si>
    <t>RMA-1691/04/09/2019</t>
  </si>
  <si>
    <t xml:space="preserve"> Ceftriaxone disodium 3.5 H2O (equivalent to 1 g ceftriaxone)</t>
  </si>
  <si>
    <t>Box containing 1 vial + 1 ampoules containing 3.5ml of 1% lidocaine HCl.</t>
  </si>
  <si>
    <t xml:space="preserve"> DEVA HOLDING A.S, - Turkey, Turkey </t>
  </si>
  <si>
    <t>RMA-1689/04/09/2019</t>
  </si>
  <si>
    <t>DESEFIN 1g</t>
  </si>
  <si>
    <t>1 vial + 1 ampoule</t>
  </si>
  <si>
    <t>RMA-1690/04/09/2019</t>
  </si>
  <si>
    <t>CEFAKS</t>
  </si>
  <si>
    <t xml:space="preserve"> cefuroxime axetil</t>
  </si>
  <si>
    <t>10 film tablets</t>
  </si>
  <si>
    <t xml:space="preserve"> deva holding A.s, Turkey </t>
  </si>
  <si>
    <t>RMA-2826/04/05/2022</t>
  </si>
  <si>
    <t xml:space="preserve"> Cefuroxime axetil (Potency 81.67% with 2.5% overdose) Equivalent to 250 mg Cefuroxime</t>
  </si>
  <si>
    <t>Carton box, Alu/Alu strip of 10, film tablets</t>
  </si>
  <si>
    <t xml:space="preserve"> DEVA HOLDING A.S,Turkey, Turkey </t>
  </si>
  <si>
    <t>RMA-2825/04/05/2022</t>
  </si>
  <si>
    <t xml:space="preserve"> Cefuroxime Axetil Amorphous (Coated with stearic acid)</t>
  </si>
  <si>
    <t>MA-5956/12/12/2019</t>
  </si>
  <si>
    <t xml:space="preserve"> Cefuroxime Sodium (equivalent to 750.0 mg Cefuroxime)</t>
  </si>
  <si>
    <t>1 vial and 1 diluent ampoule</t>
  </si>
  <si>
    <t>RMA-3477/10/08/2023</t>
  </si>
  <si>
    <t>HITRIZIN</t>
  </si>
  <si>
    <t xml:space="preserve"> Cetirizine dihydrocchloride</t>
  </si>
  <si>
    <t>10 Film Coated Tablets</t>
  </si>
  <si>
    <t>RMA-1852/10/12/2019</t>
  </si>
  <si>
    <t>GEMYSETIN</t>
  </si>
  <si>
    <t xml:space="preserve"> Chloramphenicol micronised</t>
  </si>
  <si>
    <t xml:space="preserve">1 % </t>
  </si>
  <si>
    <t>5g</t>
  </si>
  <si>
    <t>MA-5919/06/11/2019</t>
  </si>
  <si>
    <t>DEVIT-3</t>
  </si>
  <si>
    <t xml:space="preserve"> cholecalciferol</t>
  </si>
  <si>
    <t>A11CC05</t>
  </si>
  <si>
    <t>300000 IU/1 ml</t>
  </si>
  <si>
    <t>1 ampoule</t>
  </si>
  <si>
    <t xml:space="preserve"> DEVA HOLDING, Turkey </t>
  </si>
  <si>
    <t>RMA-1756/14/10/2019</t>
  </si>
  <si>
    <t>Devit-3</t>
  </si>
  <si>
    <t xml:space="preserve"> Cholecalciferol (Vitamin D3)</t>
  </si>
  <si>
    <t>50000 IU/15 ml</t>
  </si>
  <si>
    <t>Oral drops, emulsion</t>
  </si>
  <si>
    <t>15 ml</t>
  </si>
  <si>
    <t>RMA-1755/14/10/2019</t>
  </si>
  <si>
    <t>Pimaro</t>
  </si>
  <si>
    <t xml:space="preserve"> Cinacalcet Hydrochloride</t>
  </si>
  <si>
    <t>H05BX01</t>
  </si>
  <si>
    <t>Transparent PVC - Aluminum foil, Carton box containing 28 film coated tablets</t>
  </si>
  <si>
    <t>MA-03307/02/02/2024</t>
  </si>
  <si>
    <t>Transparent PVC - Aluminum foil, carton box containing 28 film coated tablets</t>
  </si>
  <si>
    <t>MA-03308/02/02/2024</t>
  </si>
  <si>
    <t>MA-03309/02/02/2024</t>
  </si>
  <si>
    <t>CIFLOSIN</t>
  </si>
  <si>
    <t xml:space="preserve"> Ciprofloxacin Hydrochloride Monohydrate</t>
  </si>
  <si>
    <t>Each carboard box contains blister of 10 tablets</t>
  </si>
  <si>
    <t>RMA-2804/29/04/2022</t>
  </si>
  <si>
    <t>Ciflosin</t>
  </si>
  <si>
    <t xml:space="preserve">750 mg </t>
  </si>
  <si>
    <t>RMA-3316/13/03/2023</t>
  </si>
  <si>
    <t>DEKLARIT</t>
  </si>
  <si>
    <t xml:space="preserve"> Clarithomycin</t>
  </si>
  <si>
    <t>14 Film  Coated Tablets</t>
  </si>
  <si>
    <t>RMA-2803/29/04/2022</t>
  </si>
  <si>
    <t>Depores</t>
  </si>
  <si>
    <t xml:space="preserve"> Cyclosporine</t>
  </si>
  <si>
    <t>S01XA18</t>
  </si>
  <si>
    <t>Ear drops, emulsion</t>
  </si>
  <si>
    <t>Box containing 30 single use vials</t>
  </si>
  <si>
    <t>RMA-2331/27/05/2021</t>
  </si>
  <si>
    <t>Doxafin</t>
  </si>
  <si>
    <t>2.5 mg/5 ml</t>
  </si>
  <si>
    <t>150 ml Syrup and a propylene measuring spoon of 5 ml marked for doses of 2.0 ml and 2.5 ml.</t>
  </si>
  <si>
    <t>RMA-2395/06/07/2021</t>
  </si>
  <si>
    <t>20 film-coated tablets</t>
  </si>
  <si>
    <t>RMA-3448/10/07/2023</t>
  </si>
  <si>
    <t>DEKORT</t>
  </si>
  <si>
    <t xml:space="preserve"> Dexamethasone (5% excess)</t>
  </si>
  <si>
    <t>RMA-1802/19/11/2019</t>
  </si>
  <si>
    <t xml:space="preserve"> Dexamethasone Sodium Phosphate</t>
  </si>
  <si>
    <t>8 mg/2 ml</t>
  </si>
  <si>
    <t>RMA-1772/28/10/2019</t>
  </si>
  <si>
    <t>PANTENOL</t>
  </si>
  <si>
    <t xml:space="preserve"> Dexapanthenol</t>
  </si>
  <si>
    <t>D03AX03</t>
  </si>
  <si>
    <t>30 g cream</t>
  </si>
  <si>
    <t>RMA-1892/10/01/2020</t>
  </si>
  <si>
    <t>30 g ointment</t>
  </si>
  <si>
    <t>RMA-1893/10/01/2020</t>
  </si>
  <si>
    <t>KETAVEL</t>
  </si>
  <si>
    <t xml:space="preserve"> Dexketoprofen trometamol</t>
  </si>
  <si>
    <t>1.25 %</t>
  </si>
  <si>
    <t>60g</t>
  </si>
  <si>
    <t>RMA-2842/13/05/2022</t>
  </si>
  <si>
    <t>6 Ampoules x 2ml</t>
  </si>
  <si>
    <t>RMA-3197/12/01/2023</t>
  </si>
  <si>
    <t>DIAZEM</t>
  </si>
  <si>
    <t xml:space="preserve"> Diazepam</t>
  </si>
  <si>
    <t>10 Ampoules</t>
  </si>
  <si>
    <t xml:space="preserve"> Deva Holding A.S.-Turkey, Turkey </t>
  </si>
  <si>
    <t>RMA-1672/22/08/2019</t>
  </si>
  <si>
    <t>DIKLORON</t>
  </si>
  <si>
    <t xml:space="preserve"> Diclofenac Diethylamine*</t>
  </si>
  <si>
    <t>(10 mg/1 g), 1%</t>
  </si>
  <si>
    <t>50 g</t>
  </si>
  <si>
    <t>RMA-1596/20/06/2019</t>
  </si>
  <si>
    <t>Box containing 20 enteric film-coated tablets</t>
  </si>
  <si>
    <t>RMA-1878/26/12/2019</t>
  </si>
  <si>
    <t>75 mg/3 ml</t>
  </si>
  <si>
    <t>10 Ampoule</t>
  </si>
  <si>
    <t>RMA-1715/23/09/2019</t>
  </si>
  <si>
    <t>Box containing 4 Ampoules/box</t>
  </si>
  <si>
    <t>RMA-1906/16/01/2020</t>
  </si>
  <si>
    <t>Rediclon</t>
  </si>
  <si>
    <t>S01BC03</t>
  </si>
  <si>
    <t>Box x 20 vials</t>
  </si>
  <si>
    <t>MA-5848/23/09/2019</t>
  </si>
  <si>
    <t>Xolatim</t>
  </si>
  <si>
    <t xml:space="preserve"> Dorzolamide Hydrochloride, Timolol Maleate</t>
  </si>
  <si>
    <t>S01ED51</t>
  </si>
  <si>
    <t xml:space="preserve">(20 mg+5 mg)/1 ml </t>
  </si>
  <si>
    <t>Box x 1 bottle with dropper x 5 ml</t>
  </si>
  <si>
    <t>MA-5928/22/11/2019</t>
  </si>
  <si>
    <t>Monodoks</t>
  </si>
  <si>
    <t xml:space="preserve"> Doxycycline Hyclate</t>
  </si>
  <si>
    <t>J01AA02</t>
  </si>
  <si>
    <t>Box x 14 capsules</t>
  </si>
  <si>
    <t>MA-5946/09/12/2019</t>
  </si>
  <si>
    <t>DEGASTROL</t>
  </si>
  <si>
    <t xml:space="preserve"> enteric coated lansoprazole micropellet act8,57% equivalent to 15 mg lansoprazole</t>
  </si>
  <si>
    <t>Carton box, HDPE bottle of 28 capsules</t>
  </si>
  <si>
    <t xml:space="preserve"> Deva Holding A.S. Pharmaceutical Company, Turkey </t>
  </si>
  <si>
    <t>RMA-2921/15/07/2022</t>
  </si>
  <si>
    <t xml:space="preserve"> enteric lansoprazole micropellet</t>
  </si>
  <si>
    <t>Carton box, HDPE bottle of 14 capsules</t>
  </si>
  <si>
    <t>RMA-2922/15/07/2022</t>
  </si>
  <si>
    <t>ESOBLOK</t>
  </si>
  <si>
    <t xml:space="preserve"> Esomeprazole Sodium</t>
  </si>
  <si>
    <t>Box x 1 vial</t>
  </si>
  <si>
    <t>MA-00033/25/02/2020</t>
  </si>
  <si>
    <t>ZERO -P</t>
  </si>
  <si>
    <t xml:space="preserve"> Flurbiprofen</t>
  </si>
  <si>
    <t>M01AE09</t>
  </si>
  <si>
    <t>15 Film Coated Tablets</t>
  </si>
  <si>
    <t>RMA-2018/23/04/2020</t>
  </si>
  <si>
    <t>Flixon</t>
  </si>
  <si>
    <t xml:space="preserve"> Fluticasone Propionate (micronized)</t>
  </si>
  <si>
    <t>R03BA05</t>
  </si>
  <si>
    <t>125 mcg</t>
  </si>
  <si>
    <t>Pressurised inhalation, suspension</t>
  </si>
  <si>
    <t>120 Doses</t>
  </si>
  <si>
    <t>MA-5771/02/05/2019</t>
  </si>
  <si>
    <t>MA-5770/02/05/2019</t>
  </si>
  <si>
    <t>FOTEROL</t>
  </si>
  <si>
    <t xml:space="preserve"> Formeterol Fumarate Dihydrate (micronized)</t>
  </si>
  <si>
    <t>60 Capsules with inhalation powder, 1 Inhaler Device</t>
  </si>
  <si>
    <t>MA-5900/25/10/2019</t>
  </si>
  <si>
    <t>ROLASTYM COMBI</t>
  </si>
  <si>
    <t xml:space="preserve"> Formoterol Fumarate Dihydrate (micronized), Budesonide</t>
  </si>
  <si>
    <t>R03AK07</t>
  </si>
  <si>
    <t>12 mcg+200 mcg</t>
  </si>
  <si>
    <t>60 capsules</t>
  </si>
  <si>
    <t>MA-5822/02/07/2019</t>
  </si>
  <si>
    <t xml:space="preserve"> Formoterol fumarate dihydrate (micronized), Budesonide</t>
  </si>
  <si>
    <t>12 mcg+400 mcg</t>
  </si>
  <si>
    <t>MA-5823/02/07/2019</t>
  </si>
  <si>
    <t>FUROMID</t>
  </si>
  <si>
    <t xml:space="preserve"> Furosemide (Micronize)</t>
  </si>
  <si>
    <t>20 mg/2 ml</t>
  </si>
  <si>
    <t>5 Ampoules</t>
  </si>
  <si>
    <t xml:space="preserve"> Deva Holding A.S-Turkey, Turkey </t>
  </si>
  <si>
    <t>RMA-1666/20/08/2019</t>
  </si>
  <si>
    <t>FUSIX</t>
  </si>
  <si>
    <t xml:space="preserve"> Fusidic acid hemihydrate</t>
  </si>
  <si>
    <t>S01AA13</t>
  </si>
  <si>
    <t>Box x 1 tube x 5 g</t>
  </si>
  <si>
    <t>MA-5847/23/09/2019</t>
  </si>
  <si>
    <t xml:space="preserve"> hitirizin</t>
  </si>
  <si>
    <t>Bottle containing 150ml of syrup</t>
  </si>
  <si>
    <t>RMA-1809/22/11/2019</t>
  </si>
  <si>
    <t>Imatis</t>
  </si>
  <si>
    <t xml:space="preserve"> Imatinib Mesylate(Form-L) Equivalent to 100.00mg of Imatinib</t>
  </si>
  <si>
    <t>120 Film Coated Tablets</t>
  </si>
  <si>
    <t>RMA-2351/31/05/2021</t>
  </si>
  <si>
    <t xml:space="preserve"> Imatinib Mesylate(Form-L) Equivalent to 400.00mg of Imatinib</t>
  </si>
  <si>
    <t>30 Film-Coated Tablets</t>
  </si>
  <si>
    <t xml:space="preserve"> deva holding a.s., Turkey </t>
  </si>
  <si>
    <t>RMA-2350/31/05/2021</t>
  </si>
  <si>
    <t>Inbroxa</t>
  </si>
  <si>
    <t xml:space="preserve"> Indacaterol Maleate</t>
  </si>
  <si>
    <t>R03AC18</t>
  </si>
  <si>
    <t>Box x 30 capsules with a monodose dry powder inhaler device in a plastic separator</t>
  </si>
  <si>
    <t>MA-03176/05/02/2024</t>
  </si>
  <si>
    <t>300 mcg</t>
  </si>
  <si>
    <t>MA-03353/02/02/2024</t>
  </si>
  <si>
    <t>Letrasan</t>
  </si>
  <si>
    <t xml:space="preserve"> Letrozole(1)</t>
  </si>
  <si>
    <t>L02BG04</t>
  </si>
  <si>
    <t>2.5  mg</t>
  </si>
  <si>
    <t>30 Tablets</t>
  </si>
  <si>
    <t>RMA-1736/04/10/2019</t>
  </si>
  <si>
    <t>FLOXILEVO</t>
  </si>
  <si>
    <t xml:space="preserve"> levofloxacin</t>
  </si>
  <si>
    <t>Each cardboard box contains blister of 7 tablets</t>
  </si>
  <si>
    <t>RMA-2964/12/09/2022</t>
  </si>
  <si>
    <t xml:space="preserve"> levofloxacin hemihydrates</t>
  </si>
  <si>
    <t>RMA-2963/12/09/2022</t>
  </si>
  <si>
    <t>LOPERMID</t>
  </si>
  <si>
    <t xml:space="preserve"> Loperamide HCL</t>
  </si>
  <si>
    <t>A07DA03</t>
  </si>
  <si>
    <t>RMA-1719/25/09/2019</t>
  </si>
  <si>
    <t>Losapres Plus</t>
  </si>
  <si>
    <t>Box x 28 Film Tablet</t>
  </si>
  <si>
    <t>MA-5957/12/12/2019</t>
  </si>
  <si>
    <t>MELCAM</t>
  </si>
  <si>
    <t xml:space="preserve"> meloxicam</t>
  </si>
  <si>
    <t>M01AC06</t>
  </si>
  <si>
    <t>RMA-1966/12/03/2020</t>
  </si>
  <si>
    <t>RMA-1965/12/03/2020</t>
  </si>
  <si>
    <t>MONALIZ</t>
  </si>
  <si>
    <t xml:space="preserve"> Mometasone Furoate Monohydrate</t>
  </si>
  <si>
    <t>Nasal spray</t>
  </si>
  <si>
    <t>18g/140 dose</t>
  </si>
  <si>
    <t>RMA-1746/08/10/2019</t>
  </si>
  <si>
    <t>Demoxif</t>
  </si>
  <si>
    <t xml:space="preserve"> Moxifloxacin HCl</t>
  </si>
  <si>
    <t xml:space="preserve">0.5 % </t>
  </si>
  <si>
    <t>Box x 1 bottle x 5 ml</t>
  </si>
  <si>
    <t>MA-5927/22/11/2019</t>
  </si>
  <si>
    <t>MOKSINE</t>
  </si>
  <si>
    <t>7 film coated tablets</t>
  </si>
  <si>
    <t>RMA-3397/11/05/2023</t>
  </si>
  <si>
    <t>APRALJIN FORTE</t>
  </si>
  <si>
    <t>550 mg</t>
  </si>
  <si>
    <t>RMA-1796/18/11/2019</t>
  </si>
  <si>
    <t>NIMELID</t>
  </si>
  <si>
    <t xml:space="preserve"> Nimesulid</t>
  </si>
  <si>
    <t>M01AX18</t>
  </si>
  <si>
    <t>Kutia prej 15 Film Tableta të mbeshtjellura</t>
  </si>
  <si>
    <t>RMA-1705/17/09/2019</t>
  </si>
  <si>
    <t>Dupatin</t>
  </si>
  <si>
    <t xml:space="preserve"> Olopatidine Hydrochloride</t>
  </si>
  <si>
    <t>S01GX09</t>
  </si>
  <si>
    <t>Box x 1 bottle x 5ml</t>
  </si>
  <si>
    <t>MA-00168/08/07/2020</t>
  </si>
  <si>
    <t>DEMEPRAZOL</t>
  </si>
  <si>
    <t xml:space="preserve"> omeprazole pellet</t>
  </si>
  <si>
    <t>14 capsules</t>
  </si>
  <si>
    <t>RMA-1868/19/12/2019</t>
  </si>
  <si>
    <t>PANDEV</t>
  </si>
  <si>
    <t xml:space="preserve"> Pantoprazole Sodium</t>
  </si>
  <si>
    <t>28 enteric Tablets</t>
  </si>
  <si>
    <t>RMA-04573/02/04/2024</t>
  </si>
  <si>
    <t>Box containing 14 enteric coated tablets</t>
  </si>
  <si>
    <t>RMA-04587/02/04/2024</t>
  </si>
  <si>
    <t xml:space="preserve"> Pantoprazole Sodium Sesquihydrate</t>
  </si>
  <si>
    <t>Box containing 28 enteric coated tablets</t>
  </si>
  <si>
    <t>MA-0108/26/05/2022</t>
  </si>
  <si>
    <t>Pirofen</t>
  </si>
  <si>
    <t>MA-0112/15/06/2021</t>
  </si>
  <si>
    <t>DEVAPEN</t>
  </si>
  <si>
    <t xml:space="preserve"> Penicillin G. Potassium, Penicillin G. Procaine</t>
  </si>
  <si>
    <t xml:space="preserve">800000 IU </t>
  </si>
  <si>
    <t>Box x 1 vial of powder and 1 diluent ampoule of 2ml water for injection</t>
  </si>
  <si>
    <t xml:space="preserve"> DEVA HOLDING A.S. (as manufacturer of powder), Turkey ; DEVA HOLDING A.S. (as manufacturer of diluent), Turkey </t>
  </si>
  <si>
    <t>MA-5926/22/11/2019</t>
  </si>
  <si>
    <t>Pralas</t>
  </si>
  <si>
    <t xml:space="preserve"> Salbutamol Sulfate, Ipratropium Bromide Monohydrate</t>
  </si>
  <si>
    <t>R03AL02</t>
  </si>
  <si>
    <t>2.5 mg+0.5 mg</t>
  </si>
  <si>
    <t>Nebuliser solution</t>
  </si>
  <si>
    <t>MA-5904/31/10/2019</t>
  </si>
  <si>
    <t>SALRES</t>
  </si>
  <si>
    <t xml:space="preserve"> Salbutamol sulphate</t>
  </si>
  <si>
    <t>200 doses</t>
  </si>
  <si>
    <t xml:space="preserve"> DEVA Holding AS- Turkey, Turkey </t>
  </si>
  <si>
    <t>RMA-3411/05/06/2023</t>
  </si>
  <si>
    <t>Respiro</t>
  </si>
  <si>
    <t xml:space="preserve"> Salmeterol Xinafoate (micronized), Fluticasone propionate (micronized)</t>
  </si>
  <si>
    <t>25 mcg+125 mcg</t>
  </si>
  <si>
    <t>120 Dosage</t>
  </si>
  <si>
    <t>RMA-1957/04/03/2020</t>
  </si>
  <si>
    <t>25 mcg+250 mcg</t>
  </si>
  <si>
    <t xml:space="preserve">DEVA HOLDING A.S., Turkey </t>
  </si>
  <si>
    <t>RMA-2037/14/05/2020</t>
  </si>
  <si>
    <t>25 mcg+50 mcg</t>
  </si>
  <si>
    <t>RMA-1958/04/03/2020</t>
  </si>
  <si>
    <t>RESPIRO-D</t>
  </si>
  <si>
    <t xml:space="preserve"> Salmeterol Xinafoate, Fluticasone Propionate</t>
  </si>
  <si>
    <t>50 mcg+100 mcg</t>
  </si>
  <si>
    <t>60 capsule and 1 device (monodose dry powder inhaler)</t>
  </si>
  <si>
    <t>MA-5821/02/07/2019</t>
  </si>
  <si>
    <t>50 mcg+250 mcg</t>
  </si>
  <si>
    <t>MA-5820/02/07/2019</t>
  </si>
  <si>
    <t>50 mcg+500 mcg</t>
  </si>
  <si>
    <t>MA-5819/02/07/2019</t>
  </si>
  <si>
    <t>spazmol</t>
  </si>
  <si>
    <t xml:space="preserve"> scopolamine - N -butyl bromide</t>
  </si>
  <si>
    <t>A03BB01</t>
  </si>
  <si>
    <t>each box contains 6 ampoules of 1 ml</t>
  </si>
  <si>
    <t xml:space="preserve"> deva holding, Turkey </t>
  </si>
  <si>
    <t>RMA-3136/25/11/2022</t>
  </si>
  <si>
    <t>DEGRA</t>
  </si>
  <si>
    <t xml:space="preserve"> Sildenafil citrate</t>
  </si>
  <si>
    <t>4 film-coated tablets</t>
  </si>
  <si>
    <t>RMA-04575/02/04/2024</t>
  </si>
  <si>
    <t xml:space="preserve"> Sildenafil Citrate</t>
  </si>
  <si>
    <t>MA-00162/07/07/2020</t>
  </si>
  <si>
    <t>Silverdin</t>
  </si>
  <si>
    <t xml:space="preserve"> Silver sulfadiazine</t>
  </si>
  <si>
    <t>1% (10.00mg/1.00g)</t>
  </si>
  <si>
    <t>40 g</t>
  </si>
  <si>
    <t>RMA-3522/13/09/2023</t>
  </si>
  <si>
    <t>MIDIZOL</t>
  </si>
  <si>
    <t xml:space="preserve"> Temozolamide*</t>
  </si>
  <si>
    <t>5 capsules</t>
  </si>
  <si>
    <t>RMA-3475/04/08/2023</t>
  </si>
  <si>
    <t>maxthio ODT</t>
  </si>
  <si>
    <t xml:space="preserve"> thiocolchicoside</t>
  </si>
  <si>
    <t>20 orodispensible tablets</t>
  </si>
  <si>
    <t>RMA-3196/12/01/2023</t>
  </si>
  <si>
    <t>MAXTHIO</t>
  </si>
  <si>
    <t xml:space="preserve"> Thiocolchioside</t>
  </si>
  <si>
    <t>0.25 %</t>
  </si>
  <si>
    <t>Tube containing 30g of ointment</t>
  </si>
  <si>
    <t xml:space="preserve"> Deva Holdings A.S, Turkey </t>
  </si>
  <si>
    <t>RMA-1754/14/10/2019</t>
  </si>
  <si>
    <t>Kutia prej  6 ampoule</t>
  </si>
  <si>
    <t>RMA-1774/29/10/2019</t>
  </si>
  <si>
    <t>BRONTIO</t>
  </si>
  <si>
    <t xml:space="preserve"> Tiotropium bromide</t>
  </si>
  <si>
    <t>R03BB04</t>
  </si>
  <si>
    <t xml:space="preserve">18 mcg </t>
  </si>
  <si>
    <t>30 capsules + 1 inhalation device</t>
  </si>
  <si>
    <t>MA-00136/05/06/2020</t>
  </si>
  <si>
    <t>OFTAMYCIN</t>
  </si>
  <si>
    <t xml:space="preserve"> Tobramycin</t>
  </si>
  <si>
    <t>5 ml</t>
  </si>
  <si>
    <t xml:space="preserve"> DEVA Holding A.S, Turkey </t>
  </si>
  <si>
    <t>MA-5759/10/04/2019</t>
  </si>
  <si>
    <t>ASS Dexcel Protect</t>
  </si>
  <si>
    <t>Carton box containing 2 PVC/PVDC Aluminium blisters containing 25 gastro-resistant tablets each blister ( 50 gastro-resistant tablets )</t>
  </si>
  <si>
    <t>DEXCEL PHARMA GMBH, GERMANY</t>
  </si>
  <si>
    <t xml:space="preserve"> Dexcel Pharma GmbH, Germany </t>
  </si>
  <si>
    <t>MA-0014/19/02/2021</t>
  </si>
  <si>
    <t>Amlodipin (besilat) Dexcel</t>
  </si>
  <si>
    <t xml:space="preserve"> Amlodipine besilate</t>
  </si>
  <si>
    <t>MA-5856/03/10/2019</t>
  </si>
  <si>
    <t>MA-5857/03/10/2019</t>
  </si>
  <si>
    <t>Bisoprolol Dexcel</t>
  </si>
  <si>
    <t>URMA-5882/15/10/2019</t>
  </si>
  <si>
    <t>MA-5858/03/10/2019</t>
  </si>
  <si>
    <t>URMA-5883/15/10/2019</t>
  </si>
  <si>
    <t>Carvedilol Atid</t>
  </si>
  <si>
    <t>URMA-5870/10/10/2019</t>
  </si>
  <si>
    <t>URMA-5871/10/10/2019</t>
  </si>
  <si>
    <t>URMA-5869/10/10/2019</t>
  </si>
  <si>
    <t>HCT Dexcel</t>
  </si>
  <si>
    <t xml:space="preserve"> Hydrochlorothiazide</t>
  </si>
  <si>
    <t>URMA-5880/15/10/2019</t>
  </si>
  <si>
    <t>URMA-5881/15/10/2019</t>
  </si>
  <si>
    <t>Ibu Atid</t>
  </si>
  <si>
    <t>Pack of 10 film-coated tablets, Pack of 20 film-coated tablets</t>
  </si>
  <si>
    <t>URMA-5931/27/11/2019</t>
  </si>
  <si>
    <t>IbuDex</t>
  </si>
  <si>
    <t>Pack of 10 film-coated tablets</t>
  </si>
  <si>
    <t>URMA-5930/27/11/2019</t>
  </si>
  <si>
    <t>Ibuprofen Atid</t>
  </si>
  <si>
    <t>URMA-5889/17/10/2019</t>
  </si>
  <si>
    <t>800 mg</t>
  </si>
  <si>
    <t>URMA-5890/17/10/2019</t>
  </si>
  <si>
    <t>Lisinopril HCT Dexcel</t>
  </si>
  <si>
    <t>URMA-5901/28/10/2019</t>
  </si>
  <si>
    <t>URMA-5902/28/10/2019</t>
  </si>
  <si>
    <t>Metformin Atid</t>
  </si>
  <si>
    <t>URMA-5879/15/10/2019</t>
  </si>
  <si>
    <t>URMA-5877/15/10/2019</t>
  </si>
  <si>
    <t>URMA-5878/15/10/2019</t>
  </si>
  <si>
    <t>NaraDex</t>
  </si>
  <si>
    <t xml:space="preserve"> Naratriptan Hydrochloride</t>
  </si>
  <si>
    <t>N02CC02</t>
  </si>
  <si>
    <t>Box containing 2 tablets</t>
  </si>
  <si>
    <t>URMA-5868/10/10/2019</t>
  </si>
  <si>
    <t>Risperidon Atid</t>
  </si>
  <si>
    <t>URMA-5976/17/12/2019</t>
  </si>
  <si>
    <t>URMA-5977/17/12/2019</t>
  </si>
  <si>
    <t>URMA-5978/17/12/2019</t>
  </si>
  <si>
    <t>05-2656.11.04.2024</t>
  </si>
  <si>
    <t>IBUTOP CREAM</t>
  </si>
  <si>
    <t>50g</t>
  </si>
  <si>
    <t>DOLORGIET GMBH&amp;CO.KG,GERMANY</t>
  </si>
  <si>
    <t xml:space="preserve"> DOLORGIET GmbH &amp;Co.KG, Germany </t>
  </si>
  <si>
    <t>RMA-1991/26/03/2020</t>
  </si>
  <si>
    <t>IBUTOP Fast</t>
  </si>
  <si>
    <t>10 soft capsules, 20 soft capsules</t>
  </si>
  <si>
    <t xml:space="preserve"> Dolorgiet GmbH &amp; Co.Kg - Germany, Germany </t>
  </si>
  <si>
    <t>RMA-2176/19/11/2020</t>
  </si>
  <si>
    <t>IBUTOP Gel</t>
  </si>
  <si>
    <t>20 g , 50 g</t>
  </si>
  <si>
    <t xml:space="preserve"> Dolorgiet GmbH&amp; Co.Kg, Germany </t>
  </si>
  <si>
    <t>RMA-2175/19/11/2020</t>
  </si>
  <si>
    <t>05-2659.11.04.2024</t>
  </si>
  <si>
    <t>FLUIFORT</t>
  </si>
  <si>
    <t xml:space="preserve"> CARBOCYSTEINE LYSINE SALT</t>
  </si>
  <si>
    <t>90 mg/1 ml</t>
  </si>
  <si>
    <t>Bottle of 200ml</t>
  </si>
  <si>
    <t>Dompe Farmaceutici S.p.A, Italy</t>
  </si>
  <si>
    <t xml:space="preserve"> DOMPE S.p.A.,Italy, Italy; Alfa Wassermann, Italy</t>
  </si>
  <si>
    <t>RMA-2650/13/12/2021</t>
  </si>
  <si>
    <t xml:space="preserve"> Carbocysteine monohydrate lysine salt equal to SCMC-LS</t>
  </si>
  <si>
    <t>2.7 g</t>
  </si>
  <si>
    <t>Box x 30 bags</t>
  </si>
  <si>
    <t xml:space="preserve"> DOMPE S.p.A.,Italy, Italy</t>
  </si>
  <si>
    <t>RMA-2651/13/12/2021</t>
  </si>
  <si>
    <t>pack of 10 x 5 g sachets</t>
  </si>
  <si>
    <t>RMA-3077/26/10/2022</t>
  </si>
  <si>
    <t>OKI gola</t>
  </si>
  <si>
    <t xml:space="preserve"> Ketopreofen Lysine salt</t>
  </si>
  <si>
    <t>1.6 %</t>
  </si>
  <si>
    <t>Mouth wash</t>
  </si>
  <si>
    <t>Bottle of 150ml solution</t>
  </si>
  <si>
    <t xml:space="preserve"> ALfa wasserman SPA, Italy</t>
  </si>
  <si>
    <t>RMA-2730/25/02/2022</t>
  </si>
  <si>
    <t>OKITASK</t>
  </si>
  <si>
    <t>M01AE03</t>
  </si>
  <si>
    <t>Box containing 10 sachets, Box containing 20 sachets</t>
  </si>
  <si>
    <t xml:space="preserve"> Dompe Farmaceutici SpA, Italy</t>
  </si>
  <si>
    <t>RMA-2437/09/08/2021</t>
  </si>
  <si>
    <t>neni 8 paragrafi 6</t>
  </si>
  <si>
    <t>ARTROSILENE</t>
  </si>
  <si>
    <t xml:space="preserve"> Ketoprofen lysine salt</t>
  </si>
  <si>
    <t>160 mg/2 ml</t>
  </si>
  <si>
    <t>6 ampula</t>
  </si>
  <si>
    <t xml:space="preserve"> I.S.F. SPA, Italy; I.S.F. SPA, Italy; ALFA WASSERMAN SPA, Italy; ZAMBON GROUP SPA, Italy; PHARMACEUTICAL PLANT ABIOGEN PHARMA SPA, Italy; Abiogen Pharma, Italy</t>
  </si>
  <si>
    <t>RMA-2784/31/03/2022</t>
  </si>
  <si>
    <t xml:space="preserve"> kETOPROFEN LYSINE SALT</t>
  </si>
  <si>
    <t>Box x 20 capsules</t>
  </si>
  <si>
    <t xml:space="preserve"> ISTITUTO DE ANGELI S.R.L., Italy</t>
  </si>
  <si>
    <t>RMA-3172/15/12/2022</t>
  </si>
  <si>
    <t>OKI</t>
  </si>
  <si>
    <t>Box x 30 bags, box containing 30 sachets</t>
  </si>
  <si>
    <t xml:space="preserve"> DOMPE S.p.A., Italy; LAMP SAN PROSPERO SPA, Italy</t>
  </si>
  <si>
    <t>RMA-2729/25/02/2022</t>
  </si>
  <si>
    <t xml:space="preserve"> ketoprofen lysine salt</t>
  </si>
  <si>
    <t>80 mg/1 ml</t>
  </si>
  <si>
    <t>container,containing 30ml ofsolution</t>
  </si>
  <si>
    <t xml:space="preserve"> dompe farmaceutici S.p.a, Italy</t>
  </si>
  <si>
    <t>RMA-3076/26/10/2022</t>
  </si>
  <si>
    <t>OKi dolore e febbre</t>
  </si>
  <si>
    <t>Opaque, Paper/PE/Alu/PE sachets in carton box, containing 12 effervescent tablets</t>
  </si>
  <si>
    <t xml:space="preserve"> E-Pharma Trento S.p.A., Italy</t>
  </si>
  <si>
    <t>MA-0245/18/11/2021</t>
  </si>
  <si>
    <t>Okitask</t>
  </si>
  <si>
    <t xml:space="preserve"> Ketoprofen Lysine Salt</t>
  </si>
  <si>
    <t>Box containing 10 film-coated tablets</t>
  </si>
  <si>
    <t xml:space="preserve"> Abiogen Pharma S.P.A, Italy</t>
  </si>
  <si>
    <t>RMA-3173/15/12/2022</t>
  </si>
  <si>
    <t>Box containing 20 film-coated tablets</t>
  </si>
  <si>
    <t>levotuss</t>
  </si>
  <si>
    <t xml:space="preserve"> levodropropizine</t>
  </si>
  <si>
    <t>R05DB27</t>
  </si>
  <si>
    <t>box of  1 bottle x 200 ml</t>
  </si>
  <si>
    <t xml:space="preserve"> dompe farmaceutisi s.p.a, Italy; ala wasserman s.p.a, Italy</t>
  </si>
  <si>
    <t>RMA-3039/05/10/2022</t>
  </si>
  <si>
    <t>Sintredius</t>
  </si>
  <si>
    <t xml:space="preserve"> Prednisolone sodium phosphate</t>
  </si>
  <si>
    <t>Box containing 10 single- dose containers</t>
  </si>
  <si>
    <t xml:space="preserve"> Genetic S.p.a, Italy</t>
  </si>
  <si>
    <t>RMA-2324/05/05/2021</t>
  </si>
  <si>
    <t>miotens</t>
  </si>
  <si>
    <t>6 ampoules of 4mg/2ml</t>
  </si>
  <si>
    <t xml:space="preserve"> alfa wasserman s.p.a, Italy; abiogen pharma s.p.a, Italy</t>
  </si>
  <si>
    <t>RMA-3115/10/11/2022</t>
  </si>
  <si>
    <t>Diclofenac Dr. Müller Pharma 10 mg/g gel</t>
  </si>
  <si>
    <t>Carton box, Laminate tube with Al barrier, 1x120 g, Gel</t>
  </si>
  <si>
    <t>Dr. Müller Pharma s.r.o.,Czech Republic</t>
  </si>
  <si>
    <t xml:space="preserve"> Dr. Müller Pharma s.r.o, Czech Republic ; Dr. Müller Pharma s.r.o., Czech Republic </t>
  </si>
  <si>
    <t>MA-0208/28/09/2021</t>
  </si>
  <si>
    <t>Diclofenac Dr. Müller Pharma 100 mg suppositories</t>
  </si>
  <si>
    <t>100 g</t>
  </si>
  <si>
    <t>Packing contains 12 suppositories in formed ALU/PE foil.</t>
  </si>
  <si>
    <t xml:space="preserve"> Dr. Müller Pharma s.r.o., Czech Republic ; Dr. Müller Pharma s.r.o., Czech Republic </t>
  </si>
  <si>
    <t>MA-0207/28/09/2021</t>
  </si>
  <si>
    <t>05-2596.11.04.2024</t>
  </si>
  <si>
    <t>Ketorol</t>
  </si>
  <si>
    <t xml:space="preserve"> Ketorolacum trometamol</t>
  </si>
  <si>
    <t>M01AB15</t>
  </si>
  <si>
    <t>Carton box containing 2 blisters, 20 film coated tablets</t>
  </si>
  <si>
    <t>DR.REDDY"S LABORATORIES ROMANIA SRL</t>
  </si>
  <si>
    <t xml:space="preserve"> Rual Laboratories SRL, Romania; Dr. REDDY'S LABORATORIES ROMANIA S.R.L., Romania</t>
  </si>
  <si>
    <t>MA-0263/03/10/2022</t>
  </si>
  <si>
    <t>Relitaz</t>
  </si>
  <si>
    <t xml:space="preserve"> RABEPRAZOLE SODIUM MONOHYDRATE</t>
  </si>
  <si>
    <t>A02BC04</t>
  </si>
  <si>
    <t>Carton box containing 4 Aluminium foil blisters; each  blister contain 7 tablets (28 gastro-resistant tablets</t>
  </si>
  <si>
    <t xml:space="preserve"> GAP S.A., Greece</t>
  </si>
  <si>
    <t>MA-0209/26/08/2022</t>
  </si>
  <si>
    <t>Xibimer</t>
  </si>
  <si>
    <t xml:space="preserve"> Sumatriptanum</t>
  </si>
  <si>
    <t>N02CC01</t>
  </si>
  <si>
    <t>Package with one PVC/PVDC-Al blister containing 6 film-coated tablets.</t>
  </si>
  <si>
    <t xml:space="preserve"> DR. REDDY'S LABORATORIES (UK) Ltd., United Kingdom; S.C. Rual laboratories S.R.L., Romania</t>
  </si>
  <si>
    <t>MA-0011/08/02/2021</t>
  </si>
  <si>
    <t>05-2763.12.04.2024</t>
  </si>
  <si>
    <t>pulmor</t>
  </si>
  <si>
    <t xml:space="preserve"> ambroxol hydrochloride</t>
  </si>
  <si>
    <t>15 mg/5 ml</t>
  </si>
  <si>
    <t>each bottle contains 0.45g ambroxol hydrochloride (15mg/5ml) 1bottle x 150ml</t>
  </si>
  <si>
    <t>Drogsan Ilaclari San. Ve  Tic.A.S,Turkey</t>
  </si>
  <si>
    <t xml:space="preserve"> Drogsan Ilaclari San ve tic A.S., Turkey </t>
  </si>
  <si>
    <t>RMA-3239/13/02/2023</t>
  </si>
  <si>
    <t>Pulmor</t>
  </si>
  <si>
    <t xml:space="preserve"> Ambroxol Hydrochloride</t>
  </si>
  <si>
    <t>Pulmor 30 mg/ 5 ml Syrup is packed in 150 ml brown glass bottle with a scaled cap.  1 bottle x 150ml</t>
  </si>
  <si>
    <t xml:space="preserve"> Drogsan Ilaçlari San. ve Tic. A.S., Turkey </t>
  </si>
  <si>
    <t>RMA-3238/13/02/2023</t>
  </si>
  <si>
    <t>amlovas</t>
  </si>
  <si>
    <t xml:space="preserve"> amlodipine besilate</t>
  </si>
  <si>
    <t xml:space="preserve"> drogsan ilaclari san. ve tic. a.s, Turkey </t>
  </si>
  <si>
    <t>RMA-3271/21/02/2023</t>
  </si>
  <si>
    <t>30 tab x 5 mg</t>
  </si>
  <si>
    <t>RMA-3234/13/02/2023</t>
  </si>
  <si>
    <t>Kloroben</t>
  </si>
  <si>
    <t xml:space="preserve"> chlorhexidine gluconate 0.12%, benzydamine hydrochloride 0.15%</t>
  </si>
  <si>
    <t>0.12 %+0.15 %</t>
  </si>
  <si>
    <t>Kloroben oral rinse packed in 200 ml PET bottle with a scaled cap</t>
  </si>
  <si>
    <t>RMA-3222/01/02/2023</t>
  </si>
  <si>
    <t xml:space="preserve"> chlorhexidine gluconate, benzydamine hydrochloride</t>
  </si>
  <si>
    <t>1BOTTLEX30ml</t>
  </si>
  <si>
    <t>RMA-3223/01/02/2023</t>
  </si>
  <si>
    <t>siprosan</t>
  </si>
  <si>
    <t xml:space="preserve"> ciprofloxacin hydrochloride</t>
  </si>
  <si>
    <t xml:space="preserve"> drogasan ilaclari san. ve tic. a.s, Turkey </t>
  </si>
  <si>
    <t>RMA-3240/13/02/2023</t>
  </si>
  <si>
    <t>DOLARIT</t>
  </si>
  <si>
    <t>Box x 14 Film tablets</t>
  </si>
  <si>
    <t xml:space="preserve"> DROGSAN Ilaçlari San. ve. Tic. A.S., Turkey </t>
  </si>
  <si>
    <t>MA-0154/13/08/2021</t>
  </si>
  <si>
    <t>maximus</t>
  </si>
  <si>
    <t>White HDPE bottle with spray applicator x 30ml</t>
  </si>
  <si>
    <t>MA-0155/13/08/2021</t>
  </si>
  <si>
    <t>Maximus</t>
  </si>
  <si>
    <t xml:space="preserve"> flurbiprofen</t>
  </si>
  <si>
    <t>15 film tablet</t>
  </si>
  <si>
    <t>RMA-3425/21/06/2023</t>
  </si>
  <si>
    <t>Dalman AQ</t>
  </si>
  <si>
    <t xml:space="preserve"> Fluticasone propionate</t>
  </si>
  <si>
    <t>R01AD08</t>
  </si>
  <si>
    <t>1 bottle consists of 120 metered dose</t>
  </si>
  <si>
    <t xml:space="preserve"> Drogsan Ilaqlari San. ve Tic. A.S., Turkey </t>
  </si>
  <si>
    <t>RMA-3270/21/02/2023</t>
  </si>
  <si>
    <t>urocare</t>
  </si>
  <si>
    <t xml:space="preserve"> fosfomycin trometamol</t>
  </si>
  <si>
    <t>J01XX01</t>
  </si>
  <si>
    <t>3 g</t>
  </si>
  <si>
    <t>1 sachet</t>
  </si>
  <si>
    <t>RMA-3241/13/02/2023</t>
  </si>
  <si>
    <t>Ravivo</t>
  </si>
  <si>
    <t xml:space="preserve"> Levofloxacin hemihydrate (eqivalent of 500 mg Levofloxacin)</t>
  </si>
  <si>
    <t>500 mg/100 ml</t>
  </si>
  <si>
    <t>1 vial</t>
  </si>
  <si>
    <t xml:space="preserve"> Drogsan Ilaqlan San. ve Tic. A.S., Turkey </t>
  </si>
  <si>
    <t>RMA-3236/13/02/2023</t>
  </si>
  <si>
    <t>ravivo</t>
  </si>
  <si>
    <t xml:space="preserve"> levofloxacine hemihydrate</t>
  </si>
  <si>
    <t>500mg x 7tablet</t>
  </si>
  <si>
    <t xml:space="preserve"> drogsan ilaclari san ve tic a.s, Turkey </t>
  </si>
  <si>
    <t>RMA-3235/13/02/2023</t>
  </si>
  <si>
    <t>Mometix AQ</t>
  </si>
  <si>
    <t xml:space="preserve"> mometasone furoate monohydrate equivalent to 0.050 mg mometasone furoate</t>
  </si>
  <si>
    <t>Bottle x 140 actuations (18g)</t>
  </si>
  <si>
    <t xml:space="preserve"> Drogsasn Ilaclari San. ve Tic. A.S, Turkey </t>
  </si>
  <si>
    <t>RMA-3219/31/01/2023</t>
  </si>
  <si>
    <t>Protech</t>
  </si>
  <si>
    <t xml:space="preserve"> Pantoprazole sodium sesquihydrate, Sodium carbonate anhydrous</t>
  </si>
  <si>
    <t>14 enteric coated tablets</t>
  </si>
  <si>
    <t>RMA-3237/13/02/2023</t>
  </si>
  <si>
    <t>Oledro Hot</t>
  </si>
  <si>
    <t xml:space="preserve"> paracetamol, chlorpheniramine maleate, phenylephrine hydrochloride, oxolamine citrate</t>
  </si>
  <si>
    <t>R05XA01</t>
  </si>
  <si>
    <t>500 mg+10 mg+2 mg+100 mg</t>
  </si>
  <si>
    <t>pack sizes of oldero is 12 effervescent granule sachets</t>
  </si>
  <si>
    <t>RMA-3312/13/03/2023</t>
  </si>
  <si>
    <t>Colidur</t>
  </si>
  <si>
    <t xml:space="preserve"> Rifaximin</t>
  </si>
  <si>
    <t>A07AA11</t>
  </si>
  <si>
    <t>12 film tablets</t>
  </si>
  <si>
    <t xml:space="preserve"> Drogsan Ilaclari San. ve Tic. A.S, Turkey </t>
  </si>
  <si>
    <t>RMA-3220/31/01/2023</t>
  </si>
  <si>
    <t>05-2668.11.04.2024</t>
  </si>
  <si>
    <t>MefenCare</t>
  </si>
  <si>
    <t xml:space="preserve"> Mefenamic Acid</t>
  </si>
  <si>
    <t>M01AG01</t>
  </si>
  <si>
    <t>500mg</t>
  </si>
  <si>
    <t>Carton box,  Aluminium/PVC/blister,1x10, Film coated tablet,</t>
  </si>
  <si>
    <t>East Africa ( India ) Overseas,India</t>
  </si>
  <si>
    <t xml:space="preserve"> East African (India) Overseas, India</t>
  </si>
  <si>
    <t>MA-0248/18/07/2023</t>
  </si>
  <si>
    <t>05-2601.11.04.2024</t>
  </si>
  <si>
    <t>Alfuzosine EG L.P. 10 mg</t>
  </si>
  <si>
    <t xml:space="preserve"> Alfuzosin hydrochloride</t>
  </si>
  <si>
    <t>G04CA01</t>
  </si>
  <si>
    <t>box of 30 tablet</t>
  </si>
  <si>
    <t>EG LABO Laboratoires Eurogenerics,France</t>
  </si>
  <si>
    <t xml:space="preserve"> STADA Arzneimittel AG, Germany ; LABORATOIRES BTT, France; EUROFINS PHAST GMBH, Germany ; ACINO ESTONIA, Estonia; Centrapharm Services B.V, Netherlands</t>
  </si>
  <si>
    <t>RMA-2782/25/03/2022</t>
  </si>
  <si>
    <t>Almotriptan EG</t>
  </si>
  <si>
    <t xml:space="preserve"> Almotriptan (as almotriptan malate)</t>
  </si>
  <si>
    <t>N02CC05</t>
  </si>
  <si>
    <t>Carton box, OPA / Aluminium/PVC/Aluminium,4x3, Film coated tablet,</t>
  </si>
  <si>
    <t xml:space="preserve"> Chanelle Medical, Ireland</t>
  </si>
  <si>
    <t>MA-0110/24/03/2023</t>
  </si>
  <si>
    <t>Econazole EG</t>
  </si>
  <si>
    <t xml:space="preserve"> econazole nitrate</t>
  </si>
  <si>
    <t>D01AC03</t>
  </si>
  <si>
    <t>Carton box, Varnished aluminium tube,1x30 g, Cream,</t>
  </si>
  <si>
    <t xml:space="preserve"> THEPENIER PHARMA INDUSTRIE, France; LABORATOIRES CHEMINEAU, France</t>
  </si>
  <si>
    <t>MA-0168/14/04/2023</t>
  </si>
  <si>
    <t>EZETIMIBE/SIMVASTATINE EG</t>
  </si>
  <si>
    <t xml:space="preserve"> Ezetimibe, Simvastatin</t>
  </si>
  <si>
    <t>C10BA02</t>
  </si>
  <si>
    <t>10 mg+20 mg</t>
  </si>
  <si>
    <t>3 OPA/ALU/PVC  Alu blisters, each blister has 10 tablets (30 tablets)</t>
  </si>
  <si>
    <t xml:space="preserve"> BALKANPHARMA-DUPNITSA AD, Bulgaria; STADA ARZNEIMITTEL AG, Germany ; STADA ARZNEIMITTEL GMBH, Austria; CENTRAFARM SERVICES B.V., Netherlands; CLONMEL HEALTHCARE LTD., Ireland; SANICO N.V., Belgium; Actavis LTD, Malta</t>
  </si>
  <si>
    <t>MA-0197/18/05/2023</t>
  </si>
  <si>
    <t xml:space="preserve"> ezetimibe, Simvastatin</t>
  </si>
  <si>
    <t>10 mg+40 mg</t>
  </si>
  <si>
    <t>Carton box containing 3 OPA/ALU/PVC  Alu blisters, each blister has 10 tablets (30 tablets)</t>
  </si>
  <si>
    <t xml:space="preserve"> BALKANPHARMA-DUPNITSA AD, Bulgaria; STADA ARZNEIMITTEL AG, Germany ; STADA ARZNEIMITTEL GMBH, Austria; CENTRAFARM SERVICES B.V., Netherlands; CLONMEL HEALTHCARE LTD., Ireland; SANICO N.V., Belgium; Actavis Ltd, Malta</t>
  </si>
  <si>
    <t>MA-0196/18/05/2023</t>
  </si>
  <si>
    <t>Fenofibrate EG</t>
  </si>
  <si>
    <t xml:space="preserve"> Fenofibrate</t>
  </si>
  <si>
    <t>box of 30 capsules</t>
  </si>
  <si>
    <t xml:space="preserve"> LBORATORIES BITT, France</t>
  </si>
  <si>
    <t>RMA-2781/25/03/2022</t>
  </si>
  <si>
    <t>Phloroglucinol EG</t>
  </si>
  <si>
    <t xml:space="preserve"> Phloroglucinol dihydrate</t>
  </si>
  <si>
    <t>A03AX12</t>
  </si>
  <si>
    <t>Box Containing 10 Orodispersible tablet</t>
  </si>
  <si>
    <t xml:space="preserve"> INPHARMASCI, France; Laboratoires BTT, France</t>
  </si>
  <si>
    <t>RMA-3079/26/10/2022</t>
  </si>
  <si>
    <t>Roxithromycine EG</t>
  </si>
  <si>
    <t xml:space="preserve"> Roxithromycine</t>
  </si>
  <si>
    <t>J01FA06</t>
  </si>
  <si>
    <t>Box of 10 coated tablets</t>
  </si>
  <si>
    <t xml:space="preserve"> LABORATORIES BTT, France</t>
  </si>
  <si>
    <t>RMA-3080/26/10/2022</t>
  </si>
  <si>
    <t>Thiocolchicoside EG</t>
  </si>
  <si>
    <t xml:space="preserve"> BluePharma - Industria Farmaceutica S.A., Portugal</t>
  </si>
  <si>
    <t>RMA-3118/15/11/2022</t>
  </si>
  <si>
    <t>05-2591.11.04.2024</t>
  </si>
  <si>
    <t>Explemed</t>
  </si>
  <si>
    <t>Egis Pharmaceuticals PLC,Hungary</t>
  </si>
  <si>
    <t xml:space="preserve"> Egis Pharmaceutical PLC., Hungary</t>
  </si>
  <si>
    <t>MA-03306/02/02/2024</t>
  </si>
  <si>
    <t xml:space="preserve"> Aripriprazole</t>
  </si>
  <si>
    <t>MA-03305/02/02/2024</t>
  </si>
  <si>
    <t>Suprastin</t>
  </si>
  <si>
    <t xml:space="preserve"> Chloropyramine hydrochloride</t>
  </si>
  <si>
    <t>R06AC03</t>
  </si>
  <si>
    <t>20mg/ml</t>
  </si>
  <si>
    <t>5 x 1ml</t>
  </si>
  <si>
    <t>MA-0379/10/11/2023</t>
  </si>
  <si>
    <t>Nitromint</t>
  </si>
  <si>
    <t xml:space="preserve"> Glyceryl Trinitrate</t>
  </si>
  <si>
    <t>8mg/g</t>
  </si>
  <si>
    <t>Sublingual spray</t>
  </si>
  <si>
    <t>10g. solution ( min 180 doses) in each container</t>
  </si>
  <si>
    <t xml:space="preserve"> Egis Pharmaceutical PLC, Hungary</t>
  </si>
  <si>
    <t>MA-0378/10/11/2023</t>
  </si>
  <si>
    <t>Delipid</t>
  </si>
  <si>
    <t xml:space="preserve"> Rosuvastatin</t>
  </si>
  <si>
    <t>28 Tablets</t>
  </si>
  <si>
    <t>MA-0418/21/12/2023</t>
  </si>
  <si>
    <t>MA-0419/21/12/2023</t>
  </si>
  <si>
    <t>05-2554.11.04.2024</t>
  </si>
  <si>
    <t>PROSPAN ® AKUT effervescent tab</t>
  </si>
  <si>
    <t xml:space="preserve"> Ivy leaves dry extraact</t>
  </si>
  <si>
    <t>R05CAXX</t>
  </si>
  <si>
    <t>65 mg</t>
  </si>
  <si>
    <t>ENGELHARD ARZNEIMITTEL GMBH&amp;CO.KG,GERMANY</t>
  </si>
  <si>
    <t xml:space="preserve"> Engelhard Arzeneimittle GmbH Co.KG, Germany </t>
  </si>
  <si>
    <t>RMA-2566/18/10/2021</t>
  </si>
  <si>
    <t>Prospan cough syrup</t>
  </si>
  <si>
    <t>0.7 g/100 ml</t>
  </si>
  <si>
    <t>Bottle of 100 ml</t>
  </si>
  <si>
    <t>RMA-2565/18/10/2021</t>
  </si>
  <si>
    <t>AMBROTUS</t>
  </si>
  <si>
    <t xml:space="preserve"> Ambroxol</t>
  </si>
  <si>
    <t>30 mg/10 ml</t>
  </si>
  <si>
    <t>EPIFARMA S.R.L.ITALY</t>
  </si>
  <si>
    <t xml:space="preserve"> Special Products line-Italy, Italy</t>
  </si>
  <si>
    <t>RMA-2913/13/07/2022</t>
  </si>
  <si>
    <t>ZITROBIOTIC</t>
  </si>
  <si>
    <t xml:space="preserve"> Azithromycin</t>
  </si>
  <si>
    <t>3 tablets</t>
  </si>
  <si>
    <t xml:space="preserve"> DOPPEL FARMACEUTICI SRL.ITALY, Italy; Special Product’s Lina S.p.A., Italy</t>
  </si>
  <si>
    <t>RMA-1548/07/05/2019</t>
  </si>
  <si>
    <t>FRINEG</t>
  </si>
  <si>
    <t xml:space="preserve"> Ceftriaxone sodium, Lidocaine</t>
  </si>
  <si>
    <t>1 bottle of powder+1 vial solvent of 3.5ml</t>
  </si>
  <si>
    <t xml:space="preserve"> Laboratorio Farmaceutico C.T.Srl, Italy</t>
  </si>
  <si>
    <t>RMA-3217/24/01/2023</t>
  </si>
  <si>
    <t>Clarmac</t>
  </si>
  <si>
    <t>Cardboard, PVDC/PVC/Alu blister, 14 Film Coated Tablets</t>
  </si>
  <si>
    <t xml:space="preserve"> Special Product's Line S.p.A, Italy</t>
  </si>
  <si>
    <t>MA-00097/21/04/2020</t>
  </si>
  <si>
    <t>Dolibloc</t>
  </si>
  <si>
    <t>Cardboard box, containing a PET bottle of 150ml oral suspension and a dosing syringe in PE</t>
  </si>
  <si>
    <t>MA-00223/03/11/2020</t>
  </si>
  <si>
    <t xml:space="preserve"> IBUPROFEN</t>
  </si>
  <si>
    <t>150 ML</t>
  </si>
  <si>
    <t xml:space="preserve"> Special Products Line S.p.A, Italy</t>
  </si>
  <si>
    <t>RMA-2076/25/06/2020</t>
  </si>
  <si>
    <t>IBUMAL</t>
  </si>
  <si>
    <t>cardboard,PVDC/PVC/Alu blister, 30 Film coated tablets</t>
  </si>
  <si>
    <t xml:space="preserve"> Doppel Farmaceutici S.r.l., Italy; Doppel Farmaceutici S.r.l., Italy; Special Product’s Line S.p.A, Italy</t>
  </si>
  <si>
    <t>MA-00101/21/04/2020</t>
  </si>
  <si>
    <t>KELIS</t>
  </si>
  <si>
    <t>Box containing 30 sachets</t>
  </si>
  <si>
    <t xml:space="preserve"> Special Product's Line S.p.A, ITALY, Italy</t>
  </si>
  <si>
    <t>RMA-2888/17/06/2022</t>
  </si>
  <si>
    <t>EUMAT</t>
  </si>
  <si>
    <t xml:space="preserve"> Ketorolac trimethamine</t>
  </si>
  <si>
    <t>30 mg/1 ml</t>
  </si>
  <si>
    <t>Box containing 3 vials</t>
  </si>
  <si>
    <t xml:space="preserve"> DOPPEL FARMACEUTICI SRL.ITALY, Italy</t>
  </si>
  <si>
    <t>RMA-2887/17/06/2022</t>
  </si>
  <si>
    <t>EPIFLOXIN</t>
  </si>
  <si>
    <t xml:space="preserve"> Levofloxacin</t>
  </si>
  <si>
    <t>5 film-coated tablets</t>
  </si>
  <si>
    <t xml:space="preserve"> Doppel Farmaceutici Srl, Italy; Doppel Farmaceutici Srl, Italy</t>
  </si>
  <si>
    <t>RMA-3445/06/07/2023</t>
  </si>
  <si>
    <t>Levair</t>
  </si>
  <si>
    <t xml:space="preserve"> Levosulpiride</t>
  </si>
  <si>
    <t>N05AL07</t>
  </si>
  <si>
    <t xml:space="preserve"> Doppel Farmaceutici S.r.l., Italy; Doppel Farmaceutici S.r.l., Italy</t>
  </si>
  <si>
    <t>MA-5954/10/12/2019</t>
  </si>
  <si>
    <t>HERZATEC</t>
  </si>
  <si>
    <t xml:space="preserve"> ramipril</t>
  </si>
  <si>
    <t>14 Tablets</t>
  </si>
  <si>
    <t xml:space="preserve"> DOPPEL Farmaceutici S.r.l. ITALY, Italy; Special Product’s Line S.p.A., Italy</t>
  </si>
  <si>
    <t>RMA-1649/02/08/2019</t>
  </si>
  <si>
    <t>HERZAPLUS</t>
  </si>
  <si>
    <t xml:space="preserve"> Doppel Farmaceutici S.r.l, Italy; Special Product’s Line S.p.A., Italy</t>
  </si>
  <si>
    <t>RMA-2903/12/07/2022</t>
  </si>
  <si>
    <t>TAMLIC</t>
  </si>
  <si>
    <t>20 hard capsules</t>
  </si>
  <si>
    <t xml:space="preserve"> Special Product's Line S.p.A., Italy; Famar Italia S.p.A., Italy</t>
  </si>
  <si>
    <t>MA-0139/24/03/2023</t>
  </si>
  <si>
    <t>05-2570.11.04.2024</t>
  </si>
  <si>
    <t>Ventofil</t>
  </si>
  <si>
    <t xml:space="preserve"> Doxophylline</t>
  </si>
  <si>
    <t xml:space="preserve">200 mg </t>
  </si>
  <si>
    <t>Carton box, Al-PVC/PE/PVDC blister, 3X10 tbl, Film coated tablet</t>
  </si>
  <si>
    <t>ESKAYEF PHARMACEUTICALS LTD,Bangladesh</t>
  </si>
  <si>
    <t xml:space="preserve"> Eskayef Pharmaceuticals Limited, Bangladesh</t>
  </si>
  <si>
    <t>MA-0155/31/03/2023</t>
  </si>
  <si>
    <t>MA-0154/31/03/2023</t>
  </si>
  <si>
    <t>05-2657.11.04.2024</t>
  </si>
  <si>
    <t>ALDACTONE 25</t>
  </si>
  <si>
    <t xml:space="preserve"> Spironolactone</t>
  </si>
  <si>
    <t>C03DA01</t>
  </si>
  <si>
    <t>20 coated tablets</t>
  </si>
  <si>
    <t>Esteve Pharmaceuticals GmbH</t>
  </si>
  <si>
    <t xml:space="preserve"> RIEMSER Pharma GmbH, Germany ; Kern Pharma S.L., Spain</t>
  </si>
  <si>
    <t>RMA-2100/10/08/2020</t>
  </si>
  <si>
    <t>05-2825.12.04.2024</t>
  </si>
  <si>
    <t>Cerebrolysin</t>
  </si>
  <si>
    <t xml:space="preserve"> Peptides</t>
  </si>
  <si>
    <t>V06DD</t>
  </si>
  <si>
    <t>215.2 mg/1 ml</t>
  </si>
  <si>
    <t>Carton box containing 5 amber glass ampoules x 5 ml aqueous solution for injection/concentrate for solution for infusion</t>
  </si>
  <si>
    <t>EVER Neuro Pharma GmbH,Austria</t>
  </si>
  <si>
    <t xml:space="preserve"> EVER Neuro Pharma GmbH, Austria</t>
  </si>
  <si>
    <t>MA-0227/12/06/2023</t>
  </si>
  <si>
    <t>05-2611.11.04.2024</t>
  </si>
  <si>
    <t>Cabazitaxel EVER Pharma</t>
  </si>
  <si>
    <t xml:space="preserve"> Cabazitaxel</t>
  </si>
  <si>
    <t>L01CD04</t>
  </si>
  <si>
    <t>10 mg/ml</t>
  </si>
  <si>
    <t>Clear, glass vial of 5 ml in carton box</t>
  </si>
  <si>
    <t>Ever Valinject GmbH ,Austria</t>
  </si>
  <si>
    <t xml:space="preserve"> EVER Pharma Jena GmbH, Germany ; EVER Pharma Jena GmbH, Germany </t>
  </si>
  <si>
    <t>MA-0409/14/12/2023</t>
  </si>
  <si>
    <t>Clear, glass vial of 4.5 ml in carton box</t>
  </si>
  <si>
    <t>MA-0408/14/12/2023</t>
  </si>
  <si>
    <t>Clear, glass vial of 6 ml in carton box</t>
  </si>
  <si>
    <t>MA-0407/14/12/2023</t>
  </si>
  <si>
    <t>Deksmedetomidin EVER Pharma</t>
  </si>
  <si>
    <t xml:space="preserve"> Dexmedetomidine hydrochloride</t>
  </si>
  <si>
    <t>N05CM18</t>
  </si>
  <si>
    <t>100 mcg/ml</t>
  </si>
  <si>
    <t>Concentrate for solution for injection</t>
  </si>
  <si>
    <t>5 Type I colourless glass ampoules with filling volume of 4 ml</t>
  </si>
  <si>
    <t xml:space="preserve"> EVER Pharma Jena GmbH, Germany </t>
  </si>
  <si>
    <t>MA-0340/17/10/2023</t>
  </si>
  <si>
    <t>5 Type I colourless glass ampoules with filling volume of 10 ml</t>
  </si>
  <si>
    <t>MA-0341/17/10/2023</t>
  </si>
  <si>
    <t>25 Type I colourless glass ampoules with filling volume of 2 ml</t>
  </si>
  <si>
    <t>MA-0342/17/10/2023</t>
  </si>
  <si>
    <t>05-2556.11.04.2024</t>
  </si>
  <si>
    <t>Isoprinosine®</t>
  </si>
  <si>
    <t xml:space="preserve"> Inosine pranobex</t>
  </si>
  <si>
    <t>J05AX05</t>
  </si>
  <si>
    <t>50 mg/1 ml</t>
  </si>
  <si>
    <t>Carton box containing Type III amber glass bottle (150 ml) closed with child-proof aluminium cap with dosing spoon contain 150 ml of syrup</t>
  </si>
  <si>
    <t>Ewopharma International s.r.o. Slovakia,Slovak Republic</t>
  </si>
  <si>
    <t xml:space="preserve"> Lusomedicamenta - Sociedade Técnica Farmaceutica, S.A., Portugal</t>
  </si>
  <si>
    <t>MA-0026/31/01/2022</t>
  </si>
  <si>
    <t>Carton box containing 5 PVC/PVDC//Al blister strips contain 10 tablets  (50 tablets)</t>
  </si>
  <si>
    <t>MA-0027/31/01/2022</t>
  </si>
  <si>
    <t>Carton box containing 24 sachets containing granules for oral solution</t>
  </si>
  <si>
    <t xml:space="preserve"> Lusomedicamenta Sociedade Técnica Farmaceutica, S.A., Portugal</t>
  </si>
  <si>
    <t>MA-0039/16/02/2022</t>
  </si>
  <si>
    <t>05-2536.11.04.2024</t>
  </si>
  <si>
    <t>Miko-Penotran</t>
  </si>
  <si>
    <t xml:space="preserve"> Miconazole Nitrate</t>
  </si>
  <si>
    <t>G01AF04</t>
  </si>
  <si>
    <t>1200 mg</t>
  </si>
  <si>
    <t>Cardboard box containing 1 PVC/LDPE duplex foil casing strip  x 1 vaginal ovule (1 vaginal ovule)</t>
  </si>
  <si>
    <t>Exeltis Ilaç San. Ve Tic. A.S, Turkey</t>
  </si>
  <si>
    <t xml:space="preserve"> Exeltis Ilaç San. Ve Tic. A.S., Turkey </t>
  </si>
  <si>
    <t>MA-0090/20/05/2021</t>
  </si>
  <si>
    <t>Gynomax Pessary (Ovule)</t>
  </si>
  <si>
    <t xml:space="preserve"> Tioconazole, Tinidazole</t>
  </si>
  <si>
    <t>100 mg+150 mg</t>
  </si>
  <si>
    <t>7 vaginal ovules</t>
  </si>
  <si>
    <t xml:space="preserve"> Exeltis Ilaç San. Ve Tic. A.S.,, Turkey </t>
  </si>
  <si>
    <t>MA-00055/09/03/2020</t>
  </si>
  <si>
    <t>Gynomax XL Pessary (Ovule)</t>
  </si>
  <si>
    <t xml:space="preserve"> Tioconazole, Tinidazole, Lidocaine HCl</t>
  </si>
  <si>
    <t>200 mg+300 mg+100 mg</t>
  </si>
  <si>
    <t>3 vaginal ovules</t>
  </si>
  <si>
    <t>MA-00056/09/03/2020</t>
  </si>
  <si>
    <t>05-2472.05.04.2024</t>
  </si>
  <si>
    <t>Alecensa</t>
  </si>
  <si>
    <t xml:space="preserve"> Alectinib HCl</t>
  </si>
  <si>
    <t>L01XE36</t>
  </si>
  <si>
    <t xml:space="preserve">150 mg </t>
  </si>
  <si>
    <t>224 hard capsules</t>
  </si>
  <si>
    <t>F. HOFFMAN LA ROCHE LTD, SWITZERLAND</t>
  </si>
  <si>
    <t xml:space="preserve"> Excella GmbH &amp; Co.KG, Germany ; F.Hoffmann- La Roche Ltd., Switzerland</t>
  </si>
  <si>
    <t>RMA-3409/05/06/2023</t>
  </si>
  <si>
    <t>Tecentriq</t>
  </si>
  <si>
    <t xml:space="preserve"> atezolizumab</t>
  </si>
  <si>
    <t>L01XC32</t>
  </si>
  <si>
    <t>840 mg/14 ml</t>
  </si>
  <si>
    <t>Carton box contain one 14 mL vial which contain 840 mg of atezolizumab</t>
  </si>
  <si>
    <t xml:space="preserve"> F. Hoffmann-La Roche Ltd., Switzerland</t>
  </si>
  <si>
    <t>MA-0287/13/10/2022</t>
  </si>
  <si>
    <t xml:space="preserve"> Atezolizumab</t>
  </si>
  <si>
    <t>PA ATC</t>
  </si>
  <si>
    <t>1200 mg/20 ml</t>
  </si>
  <si>
    <t>1 Vial of 1200mg/20ml</t>
  </si>
  <si>
    <t xml:space="preserve"> F.Hoffmann-La Roche Ltd, Switzerland</t>
  </si>
  <si>
    <t>RMA-2959/12/09/2022</t>
  </si>
  <si>
    <t>Avastin</t>
  </si>
  <si>
    <t xml:space="preserve"> Bevacizumab</t>
  </si>
  <si>
    <t>L01XC07</t>
  </si>
  <si>
    <t>100 mg/4 ml</t>
  </si>
  <si>
    <t>Box containing vial of 4 ml</t>
  </si>
  <si>
    <t xml:space="preserve"> F.Hoffmann La Roche Ltd, Switzerland; Roche Diagnostics GMBh, Germany </t>
  </si>
  <si>
    <t>RMA-0349/12/10/2023</t>
  </si>
  <si>
    <t>400 mg/16 ml</t>
  </si>
  <si>
    <t>Box containing 1 vial of 16 ml</t>
  </si>
  <si>
    <t xml:space="preserve"> F.Hoffmann-La Roche Ltd., Switzerland; Roche Diagnostics GmbH, Germany </t>
  </si>
  <si>
    <t>RMA-0350/12/10/2023</t>
  </si>
  <si>
    <t>Cotellic®</t>
  </si>
  <si>
    <t xml:space="preserve"> Cobimetinib hemifumarate</t>
  </si>
  <si>
    <t>L01XE38</t>
  </si>
  <si>
    <t>63 film coated tablets  (3 x 21)</t>
  </si>
  <si>
    <t xml:space="preserve"> F. Hoffmann-La  Roche Ltd., Switzerland</t>
  </si>
  <si>
    <t>RMA-2550/14/10/2021</t>
  </si>
  <si>
    <t>Pulmozyme</t>
  </si>
  <si>
    <t xml:space="preserve"> dornase alfa</t>
  </si>
  <si>
    <t>R05CB13</t>
  </si>
  <si>
    <t>2.5 mg/2.5 ml</t>
  </si>
  <si>
    <t>30 x 2.5 ml solution for inhalation</t>
  </si>
  <si>
    <t>MA-0081/15/04/2022</t>
  </si>
  <si>
    <t>Hemlibra</t>
  </si>
  <si>
    <t xml:space="preserve"> emicizumab</t>
  </si>
  <si>
    <t>B02BX06</t>
  </si>
  <si>
    <t>105 mg/0.7 ml</t>
  </si>
  <si>
    <t>Each vial of 0.7 mL contains 105 mg of emicizumab at a concentration of 150 mg/mL.Carton box contains 1 vial.</t>
  </si>
  <si>
    <t>MA-0166/12/07/2022</t>
  </si>
  <si>
    <t>150 mg/1 ml</t>
  </si>
  <si>
    <t>Each vial of 1 mL contains 150 mg of emicizumab at a concentration of 150 mg/mL.Carton box contains one vial.</t>
  </si>
  <si>
    <t>MA-0167/12/07/2022</t>
  </si>
  <si>
    <t>60 mg/0.4 ml</t>
  </si>
  <si>
    <t>Each vial of 0.4 mL contains 60 mg of emicizumab at a concentration of 150 mg/mL.Carton box contains 1 vial.</t>
  </si>
  <si>
    <t>MA-0165/12/07/2022</t>
  </si>
  <si>
    <t>Carton box contains 1 vial which contain 30 mg of emicizumab at a concentration of 30 mg/mL;</t>
  </si>
  <si>
    <t>MA-0164/12/07/2022</t>
  </si>
  <si>
    <t>Recormon</t>
  </si>
  <si>
    <t xml:space="preserve"> Epoetin Beta</t>
  </si>
  <si>
    <t>B03XA01</t>
  </si>
  <si>
    <t xml:space="preserve">2000 UI/0.3 ml </t>
  </si>
  <si>
    <t>6 prefilled syringed and 6 needles 27G1/2</t>
  </si>
  <si>
    <t xml:space="preserve"> F. Hoffmann La Roche Ltd. Switzerland, Switzerland</t>
  </si>
  <si>
    <t>RMA-1997/02/04/2020</t>
  </si>
  <si>
    <t>30000 UI/0.6 ml</t>
  </si>
  <si>
    <t>1 prefilled syringed and 1 needle 27G1/2</t>
  </si>
  <si>
    <t>RMA-1998/02/04/2020</t>
  </si>
  <si>
    <t>Vabysmo</t>
  </si>
  <si>
    <t xml:space="preserve"> Faricimab</t>
  </si>
  <si>
    <t>S01LA09</t>
  </si>
  <si>
    <t>120 mg/1 ml</t>
  </si>
  <si>
    <t>carton box,solution for injection, 1 vial and 1 blunt transfer filter needle (18-gauge x 1½ inch, 1.2 mm x 40 mm, 5 microm).</t>
  </si>
  <si>
    <t>MA-0244/18/07/2023</t>
  </si>
  <si>
    <t>MIRCERA</t>
  </si>
  <si>
    <t xml:space="preserve"> Methoxy polyethylene glycol- epoetin beta</t>
  </si>
  <si>
    <t>B03XA03</t>
  </si>
  <si>
    <t>100 mcg/0.3 ml</t>
  </si>
  <si>
    <t>Box containing 1 pre filled syringe</t>
  </si>
  <si>
    <t xml:space="preserve"> Roche Diagnostics GmbH, Germany </t>
  </si>
  <si>
    <t>RMA-2749/04/03/2022</t>
  </si>
  <si>
    <t>200 mcg/0.3 ml</t>
  </si>
  <si>
    <t>RMA-2747/04/03/2022</t>
  </si>
  <si>
    <t>50 mcg/0.3 ml</t>
  </si>
  <si>
    <t>RMA-2748/04/03/2022</t>
  </si>
  <si>
    <t xml:space="preserve"> Methoxy polyethylene glycol-epoetin beta</t>
  </si>
  <si>
    <t>120 mcg/0.3 ml</t>
  </si>
  <si>
    <t>Pre-filled syringe (type I glass) with laminated plunger stopper (bromobutyl rubber material) and tip cap (bromobutyl rubber material) and a needle 27G1/2. Pack size of 1</t>
  </si>
  <si>
    <t xml:space="preserve"> Roche  Diagnostics Gmbh.Germany, Germany </t>
  </si>
  <si>
    <t>RMA-2750/04/03/2022</t>
  </si>
  <si>
    <t>CELLCEPT</t>
  </si>
  <si>
    <t xml:space="preserve"> Mycophenolate mofetil</t>
  </si>
  <si>
    <t>L04AA06</t>
  </si>
  <si>
    <t>100 capsule</t>
  </si>
  <si>
    <t xml:space="preserve"> F.Hoffmann-La Roche Ltd, Switzerland; F. Hoffmann-La Roche Ltd, Switzerland; Delpharm Milano S.r.l., Italy</t>
  </si>
  <si>
    <t>RMA-1595/20/06/2019</t>
  </si>
  <si>
    <t>gazyva</t>
  </si>
  <si>
    <t xml:space="preserve"> obinutuzumab</t>
  </si>
  <si>
    <t>L01XC15</t>
  </si>
  <si>
    <t>1000 mg/1 40 ml</t>
  </si>
  <si>
    <t xml:space="preserve"> F.Hoffman-La Roche Ltd., Switzerland; Roche Diagnostics GmbH, Germany </t>
  </si>
  <si>
    <t>RMA-2258/09/03/2021</t>
  </si>
  <si>
    <t>Ocrevus</t>
  </si>
  <si>
    <t xml:space="preserve"> Ocrelizumab</t>
  </si>
  <si>
    <t>L04AA36</t>
  </si>
  <si>
    <t>300 mg/10 ml</t>
  </si>
  <si>
    <t>1 vial of 300mg/10ml</t>
  </si>
  <si>
    <t>RMA-3168/15/12/2022</t>
  </si>
  <si>
    <t>PERJETA</t>
  </si>
  <si>
    <t xml:space="preserve"> Pertuzumab</t>
  </si>
  <si>
    <t>L01XC13</t>
  </si>
  <si>
    <t>1 vial of 14 ml</t>
  </si>
  <si>
    <t xml:space="preserve"> F.Hoffmann-La Roche Ltd., Switzerland; Roche Diagnostics GmbH, Germany ; F. Hoffmann-La Roche Ltd., Switzerland</t>
  </si>
  <si>
    <t>RMA-03601/22/03/2024</t>
  </si>
  <si>
    <t>Phesgo</t>
  </si>
  <si>
    <t xml:space="preserve"> pertuzumab, trastuzumab</t>
  </si>
  <si>
    <t>L01XY02</t>
  </si>
  <si>
    <t>1200 mg+600 mg</t>
  </si>
  <si>
    <t>One vial of 15 mL solution contains 1200 mg of pertuzumab and 600 mg of trastuzumab. Each mL of solution contains 80 mg of pertuzumab and 40 mg of trastuzumab</t>
  </si>
  <si>
    <t xml:space="preserve"> F. Hoffmann-La Roche Ltd, Switzerland</t>
  </si>
  <si>
    <t>MA-0249/26/09/2022</t>
  </si>
  <si>
    <t>600 mg+600 mg</t>
  </si>
  <si>
    <t>One vial of 10 mL solution contains 600 mg of pertuzumab and 600 mg of trastuzumab. Each mL of solution contains 60 mg of pertuzumab and 60 mg of trastuzumab</t>
  </si>
  <si>
    <t>MA-0250/26/09/2022</t>
  </si>
  <si>
    <t>Polivy</t>
  </si>
  <si>
    <t xml:space="preserve"> polatuzumab vedotin</t>
  </si>
  <si>
    <t>L01FX14</t>
  </si>
  <si>
    <t>Each vial of powder for concentrate for solution for infusion contains 140 mg of polatuzumab vedotin. After reconstitution, each mL contains 20 mg of polatuzumab vedotin.Carton box contains 1 vial .</t>
  </si>
  <si>
    <t xml:space="preserve"> F. Hoffmann-La Roche AG  Switzerland, Switzerland</t>
  </si>
  <si>
    <t>MA-0042/24/02/2023</t>
  </si>
  <si>
    <t>Each vial of powder for concentrate for solution for infusion contains 30 mg of polatuzumab vedotin.  After reconstitution, each mL contains 20 mg of polatuzumab vedotin.Carton box contains 1 vial .</t>
  </si>
  <si>
    <t>MA-0041/24/02/2023</t>
  </si>
  <si>
    <t>Evrysdi</t>
  </si>
  <si>
    <t xml:space="preserve"> Risdiplam</t>
  </si>
  <si>
    <t>M09AX10</t>
  </si>
  <si>
    <t>Carton box contain: one bottle, 1 press-in bottle adapter, two re-usable 6 mL and two re-usable 12 mL graduated amber oral syringes</t>
  </si>
  <si>
    <t>MA-0357/07/12/2022</t>
  </si>
  <si>
    <t>MABTHERA</t>
  </si>
  <si>
    <t>2 vials of 10 ml</t>
  </si>
  <si>
    <t>RMA-0376/26/11/2023</t>
  </si>
  <si>
    <t>Mabthera</t>
  </si>
  <si>
    <t>1400 mg/11.7 ml</t>
  </si>
  <si>
    <t>1 vialper box</t>
  </si>
  <si>
    <t xml:space="preserve"> F. Hoffman LA Roche Ltd, Switzerland,, Switzerland</t>
  </si>
  <si>
    <t>RMA-1972/16/03/2020</t>
  </si>
  <si>
    <t>1 vial of 50 ml</t>
  </si>
  <si>
    <t>RMA-0375/26/11/2023</t>
  </si>
  <si>
    <t>Actemra</t>
  </si>
  <si>
    <t xml:space="preserve"> Tocilizumab</t>
  </si>
  <si>
    <t>L04AC07</t>
  </si>
  <si>
    <t>162 mg/0.9 ml</t>
  </si>
  <si>
    <t>4 pre filled pens</t>
  </si>
  <si>
    <t xml:space="preserve"> Vetter Pharma - Fertigung GmbH &amp; Co.KG, Germany </t>
  </si>
  <si>
    <t>RMA-2244/18/02/2021</t>
  </si>
  <si>
    <t>200 mg/10 ml</t>
  </si>
  <si>
    <t>1 flacon</t>
  </si>
  <si>
    <t xml:space="preserve"> Vetter Pharma Fertigung GmbH &amp;CoKG, Switzerland</t>
  </si>
  <si>
    <t>RMA-2746/04/03/2022</t>
  </si>
  <si>
    <t>ACTEMRA</t>
  </si>
  <si>
    <t>400 mg/20 ml</t>
  </si>
  <si>
    <t xml:space="preserve"> Vetter Pharma Fertigung GmbH &amp;CoKG, Germany </t>
  </si>
  <si>
    <t>RMA-2751/04/03/2022</t>
  </si>
  <si>
    <t>80 mg/4 ml</t>
  </si>
  <si>
    <t>RMA-2745/04/03/2022</t>
  </si>
  <si>
    <t>HERCEPTIN</t>
  </si>
  <si>
    <t>440 mg</t>
  </si>
  <si>
    <t xml:space="preserve"> Roche Diagnostics Gmbh, Germany ; F.Hoffmann- La Roche Ltd, Switzerland; Genentech Inc,, United States; Genentech, Inc., United States</t>
  </si>
  <si>
    <t>RMA-03604/15/02/2024</t>
  </si>
  <si>
    <t>600 mg/5 ml</t>
  </si>
  <si>
    <t>1 vial of 5 ml</t>
  </si>
  <si>
    <t xml:space="preserve"> F. Hoffman La Roche Ltd. , Switzerland, Switzerland; F. Hoffman La Roche Ltd, Switzerland</t>
  </si>
  <si>
    <t>RMA-1668/20/08/2019</t>
  </si>
  <si>
    <t>KADCYLA</t>
  </si>
  <si>
    <t xml:space="preserve"> Trastuzumab Emtasine</t>
  </si>
  <si>
    <t>Box containing 1 vial</t>
  </si>
  <si>
    <t xml:space="preserve"> F. Hoffman LA Roche Ltd, Switzerland, Switzerland</t>
  </si>
  <si>
    <t>RMA-1954/04/03/2020</t>
  </si>
  <si>
    <t xml:space="preserve"> Trstuyumab Emtasine</t>
  </si>
  <si>
    <t xml:space="preserve"> F.HOFFMANN-La Roche Ltd., Switzerland</t>
  </si>
  <si>
    <t>RMA-1953/04/03/2020</t>
  </si>
  <si>
    <t>ZELBORAF</t>
  </si>
  <si>
    <t xml:space="preserve"> vemurafenib co precipitate</t>
  </si>
  <si>
    <t>L01XE15</t>
  </si>
  <si>
    <t>56 film coated tablets</t>
  </si>
  <si>
    <t xml:space="preserve"> Delpharm Milano S.r.l., Italy; F. Hoffmann-La Roche Ltd, Switzerland</t>
  </si>
  <si>
    <t>RMA-04542/25/03/2024</t>
  </si>
  <si>
    <t>Pegasys</t>
  </si>
  <si>
    <t xml:space="preserve"> Peginterferon Alfa-2a</t>
  </si>
  <si>
    <t>L03AB11</t>
  </si>
  <si>
    <t>180mcg/0.5ml</t>
  </si>
  <si>
    <t>Box containing 1,4 or 12 prefilled syringes</t>
  </si>
  <si>
    <t>F.Hoffmann-La Roche Ltd,Switzerland</t>
  </si>
  <si>
    <t>RMA-2077/25/06/2020</t>
  </si>
  <si>
    <t>05-2806.12.04.2024</t>
  </si>
  <si>
    <t>Bilaxten</t>
  </si>
  <si>
    <t xml:space="preserve"> Bilastine</t>
  </si>
  <si>
    <t>R06AX29</t>
  </si>
  <si>
    <t>OPA/Al/PVC/Al blister, x 20 tablets in carton box</t>
  </si>
  <si>
    <t>FAES FARMA, SA - SPAIN</t>
  </si>
  <si>
    <t xml:space="preserve"> FAES FARMA, S. A., Spain</t>
  </si>
  <si>
    <t>MA-0128/17/06/2022</t>
  </si>
  <si>
    <t>05-2801.12.04.2024</t>
  </si>
  <si>
    <t>120 ml amber glass bottle, sealed with a polypropylene child-resistant cap, including a 15 ml cup for dosage with a mark of 4 ml in carton box</t>
  </si>
  <si>
    <t>MA-0129/17/06/2022</t>
  </si>
  <si>
    <t>05-2805.12.04.2024</t>
  </si>
  <si>
    <t>NIXAR</t>
  </si>
  <si>
    <t xml:space="preserve"> bilastine</t>
  </si>
  <si>
    <t>Kutia prej 10 tablets</t>
  </si>
  <si>
    <t xml:space="preserve"> Menarini -von Heyden GmbH, Germany ; A. Menarini Manufacturing Logistics and Services S.r.I., Italy</t>
  </si>
  <si>
    <t>RMA-1632/24/07/2019</t>
  </si>
  <si>
    <t>05-2543.11.04.2024</t>
  </si>
  <si>
    <t>FERROPROTINA</t>
  </si>
  <si>
    <t xml:space="preserve"> Ferimannitol ovoalbumin(eq. 40 mg ferric Fe)</t>
  </si>
  <si>
    <t>B03AB92</t>
  </si>
  <si>
    <t>300 mg ferrimannitol ovoalbumin (equivalent to 40 mg ferric iron)</t>
  </si>
  <si>
    <t>30 sachets per box</t>
  </si>
  <si>
    <t xml:space="preserve"> FAES FARMA S.A., Spain</t>
  </si>
  <si>
    <t>RMA-1564/17/05/2019</t>
  </si>
  <si>
    <t>POSITON</t>
  </si>
  <si>
    <t xml:space="preserve"> Triamcinolone acetonide, Neomycin sulphate, Nystatin</t>
  </si>
  <si>
    <t>Triamcinolone acetonide (1 mg/g), Neomycin sulphate (2.5 mg/g), Nystatin (100000 IU/g)</t>
  </si>
  <si>
    <t>30 grams</t>
  </si>
  <si>
    <t xml:space="preserve"> Faes Farma Portugal, S.A., Portugal</t>
  </si>
  <si>
    <t>RMA-1536/11/04/2019</t>
  </si>
  <si>
    <t>PRESSAC</t>
  </si>
  <si>
    <t xml:space="preserve"> Amlodipine maleate</t>
  </si>
  <si>
    <t>FARMACEUTICI DAMOR, S.P.A, - ITALY</t>
  </si>
  <si>
    <t xml:space="preserve"> FINE FOODS &amp; PHARMACEUTICALS N.T.M. S.p.A, Italy</t>
  </si>
  <si>
    <t>MA-00435/22/01/2024</t>
  </si>
  <si>
    <t xml:space="preserve"> ;v c</t>
  </si>
  <si>
    <t>MA-00436/22/01/2024</t>
  </si>
  <si>
    <t>FITOSTIMOLINE</t>
  </si>
  <si>
    <t xml:space="preserve"> Aqueous extract of Triticum vulgare, 2-phenoxyethanol</t>
  </si>
  <si>
    <t>D03AX49</t>
  </si>
  <si>
    <t>15 %</t>
  </si>
  <si>
    <t>Impregnated dressing</t>
  </si>
  <si>
    <t>10 impregnated gauzes</t>
  </si>
  <si>
    <t xml:space="preserve"> FARMACEUTICI DAMOR S.P.A. ITALY, Italy</t>
  </si>
  <si>
    <t>RMA-3285/21/02/2023</t>
  </si>
  <si>
    <t>SULIDAMOR® 100mg</t>
  </si>
  <si>
    <t xml:space="preserve"> Nimesuluide</t>
  </si>
  <si>
    <t>30 sachets</t>
  </si>
  <si>
    <t xml:space="preserve"> Farmaceutici Damor s.p.a, Italy</t>
  </si>
  <si>
    <t>RMA-1762/22/10/2019</t>
  </si>
  <si>
    <t xml:space="preserve"> Triticum vulgaris</t>
  </si>
  <si>
    <t>Tube 32g</t>
  </si>
  <si>
    <t xml:space="preserve"> Farmaceutici Damor s.p.a., Italy</t>
  </si>
  <si>
    <t>RMA-3286/21/02/2023</t>
  </si>
  <si>
    <t>05-2544.11.04.2024</t>
  </si>
  <si>
    <t>Ibuprofen (Arginin) Codramol</t>
  </si>
  <si>
    <t xml:space="preserve"> Ibuprofeno 70 mcg</t>
  </si>
  <si>
    <t>40 satches</t>
  </si>
  <si>
    <t>FARMALIDER S.A, SPAIN</t>
  </si>
  <si>
    <t xml:space="preserve"> Toll Manufacturing Services S.L, Spain, Lamp S.Prospero S.P.A, Italy, Spain; LAMP S. PROSPERO S.P.A., Italy</t>
  </si>
  <si>
    <t>RMA-2036/14/05/2020</t>
  </si>
  <si>
    <t>05-2757.12.04.2024</t>
  </si>
  <si>
    <t>OFTACORTAL</t>
  </si>
  <si>
    <t xml:space="preserve"> dexamethasone sodium phosphate</t>
  </si>
  <si>
    <t>S01BA01</t>
  </si>
  <si>
    <t>0.15 %</t>
  </si>
  <si>
    <t>20 single-dose containers of 0.3 ml</t>
  </si>
  <si>
    <t>FARMIGEA SPA,ITALY</t>
  </si>
  <si>
    <t xml:space="preserve"> FARMIGEA S.p.A, Italy</t>
  </si>
  <si>
    <t>RMA-3523/14/09/2023</t>
  </si>
  <si>
    <t>DICLOFTIL</t>
  </si>
  <si>
    <t xml:space="preserve"> FARMIGEA spa,Italy, Italy</t>
  </si>
  <si>
    <t>RMA-3243/13/02/2023</t>
  </si>
  <si>
    <t>FLOXIGEN</t>
  </si>
  <si>
    <t xml:space="preserve"> Ofloxacin</t>
  </si>
  <si>
    <t>S01AE01</t>
  </si>
  <si>
    <t>1 bottle x 10 ml</t>
  </si>
  <si>
    <t xml:space="preserve"> Farmigea S.p.A, Italy</t>
  </si>
  <si>
    <t>RMA-3412/06/06/2023</t>
  </si>
  <si>
    <t>SOLPRENE</t>
  </si>
  <si>
    <t xml:space="preserve"> prednisolone 21 solfato sodico</t>
  </si>
  <si>
    <t>S01CA02</t>
  </si>
  <si>
    <t>0.55 %+0.35 %</t>
  </si>
  <si>
    <t>Box containing  1 flacon x 5ml</t>
  </si>
  <si>
    <t>RMA-2785/31/03/2022</t>
  </si>
  <si>
    <t>TROPIMIL</t>
  </si>
  <si>
    <t>Carton box containing one Polyethylene dropper (plastic) bottle containing 5 ml of eye drops, solution</t>
  </si>
  <si>
    <t xml:space="preserve"> Farmigea SpA, Italy</t>
  </si>
  <si>
    <t>MA-0195/17/09/2021</t>
  </si>
  <si>
    <t>05-2770.12.04.2024</t>
  </si>
  <si>
    <t>Ezetimiba Farmoz</t>
  </si>
  <si>
    <t xml:space="preserve"> Ezetimibe</t>
  </si>
  <si>
    <t>C10AX09</t>
  </si>
  <si>
    <t>Carton box of 28 tablets, packed in 2 blisters of PVC/PE/PVdC-Alu, each blister with 14 tablets.</t>
  </si>
  <si>
    <t>FARMOZ - SOCIEDADE TECNICO MEDICINAL, S.A - PORTUGAL</t>
  </si>
  <si>
    <t xml:space="preserve"> Atlantic Pharma - Produções Farmacêuticas, S.A., Portugal</t>
  </si>
  <si>
    <t>MA-0080/05/05/2021</t>
  </si>
  <si>
    <t>Levetiracetam Farmoz</t>
  </si>
  <si>
    <t>Carton box containing one 300 ml amber glass bottle with a child resistant closure cap in a cardboard box also containing a graduated oral syringe.</t>
  </si>
  <si>
    <t xml:space="preserve"> Atlantic Pharma - Producoes Farmaceuticas, S.A., Portugal; Sofarimex - Industria Quimica e Farmaceutica, S.A. (Fab.), Portugal</t>
  </si>
  <si>
    <t>MA-0022/11/03/2021</t>
  </si>
  <si>
    <t>Carton box containing 6 PVC/PVDC/PVC-Alu  blisters; each  blister contain 10 film coated tablets  (60 film coated tablets)</t>
  </si>
  <si>
    <t xml:space="preserve"> Atlantic Pharma - Producoes Farmaceuticas, S.A., Portugal</t>
  </si>
  <si>
    <t>MA-0023/11/03/2021</t>
  </si>
  <si>
    <t>MA-0024/11/03/2021</t>
  </si>
  <si>
    <t>05-2676.11.04.2024</t>
  </si>
  <si>
    <t>MIRTAZAPINA FARMOZ</t>
  </si>
  <si>
    <t xml:space="preserve"> Atlantic Pharma - Producoes Farmaceuticas  S.A, Portugal</t>
  </si>
  <si>
    <t>RMA-1577/05/06/2019</t>
  </si>
  <si>
    <t>AMOX</t>
  </si>
  <si>
    <t xml:space="preserve"> amoxicillin trihydrate</t>
  </si>
  <si>
    <t>12</t>
  </si>
  <si>
    <t>FARTO S.R.L FARMACO BIOCHIMICO TOSCANO</t>
  </si>
  <si>
    <t xml:space="preserve"> MITIM S.r.l, Italy; Francia Farmaceutici Industria Farmaco Biologica S.r.l., Italy</t>
  </si>
  <si>
    <t>RMA-3320/15/03/2023</t>
  </si>
  <si>
    <t>KRUKLAR</t>
  </si>
  <si>
    <t xml:space="preserve"> Claritromicina</t>
  </si>
  <si>
    <t>14 TABLETS</t>
  </si>
  <si>
    <t>Farto S.r.l Farmaco Biochimico Toscano-</t>
  </si>
  <si>
    <t>RMA-1773/28/10/2019</t>
  </si>
  <si>
    <t>05-2762.12.04.2024</t>
  </si>
  <si>
    <t>05-2619.11.04.2024</t>
  </si>
  <si>
    <t>Trinomia</t>
  </si>
  <si>
    <t xml:space="preserve"> Atorvastatin (as atorvastatin calcium trihydrate), Acid acetylsalicylic, Ramipril</t>
  </si>
  <si>
    <t>C10BX06</t>
  </si>
  <si>
    <t xml:space="preserve">100 mg+20 mg+10 mg </t>
  </si>
  <si>
    <t>28 hard capsules</t>
  </si>
  <si>
    <t>Ferrer Internacional S.A.</t>
  </si>
  <si>
    <t xml:space="preserve"> Ferrer Internacional S.A., Spain</t>
  </si>
  <si>
    <t>RMA-2504/23/09/2021</t>
  </si>
  <si>
    <t xml:space="preserve">100 mg+20 mg+2.5 mg </t>
  </si>
  <si>
    <t>Box containing 28 hard capsules</t>
  </si>
  <si>
    <t xml:space="preserve"> Ferrer Internacional S.A, Spain</t>
  </si>
  <si>
    <t>RMA-2503/23/09/2021</t>
  </si>
  <si>
    <t xml:space="preserve">100 mg+20 mg+5 mg  </t>
  </si>
  <si>
    <t>RMA-2505/23/09/2021</t>
  </si>
  <si>
    <t>05-2641.11.04.2024</t>
  </si>
  <si>
    <t>MENOPUR 75 IU</t>
  </si>
  <si>
    <t xml:space="preserve"> Menotrophin (human menopausal gonadotrophin, HMG)</t>
  </si>
  <si>
    <t>G03GA02</t>
  </si>
  <si>
    <t>75 IU</t>
  </si>
  <si>
    <t>10 injections bottles with powder+10 ampoules with solvent</t>
  </si>
  <si>
    <t>FERRING GMBH, GERMANY</t>
  </si>
  <si>
    <t xml:space="preserve"> Ferring GmbH, Germany, Germany </t>
  </si>
  <si>
    <t>RMA-1540/15/04/2019</t>
  </si>
  <si>
    <t>Decapeptyl Depot</t>
  </si>
  <si>
    <t xml:space="preserve"> Triptoreline (as acetate)</t>
  </si>
  <si>
    <t>L02AE04</t>
  </si>
  <si>
    <t>3.75 mg</t>
  </si>
  <si>
    <t>Powder and solvent for suspension for injection</t>
  </si>
  <si>
    <t>Box containing 1 prefilled syringe (powder) plus 1 prefilled syringe (solvent)</t>
  </si>
  <si>
    <t xml:space="preserve"> Ferring International Center S.A., Switzerland</t>
  </si>
  <si>
    <t>RMA-2139/30/10/2020</t>
  </si>
  <si>
    <t>05-2640.11.04.2024</t>
  </si>
  <si>
    <t>Minirin</t>
  </si>
  <si>
    <t xml:space="preserve"> Desmopressine acetate</t>
  </si>
  <si>
    <t>H01BA02</t>
  </si>
  <si>
    <t>0.2 mg</t>
  </si>
  <si>
    <t>Box containing 30 tablets.</t>
  </si>
  <si>
    <t>Ferring International Center S.A.</t>
  </si>
  <si>
    <t>RMA-2140/30/10/2020</t>
  </si>
  <si>
    <t>Decapeptyl</t>
  </si>
  <si>
    <t xml:space="preserve"> Triptoreline free base</t>
  </si>
  <si>
    <t>0.1 mg</t>
  </si>
  <si>
    <t>Pack of 7 vails</t>
  </si>
  <si>
    <t xml:space="preserve"> Ferring International Center S.A, Swaziland</t>
  </si>
  <si>
    <t>RMA-2138/30/10/2020</t>
  </si>
  <si>
    <t>05-2777.12.04.2024</t>
  </si>
  <si>
    <t>ACICLINLABIALE</t>
  </si>
  <si>
    <t>Applicator</t>
  </si>
  <si>
    <t>Box containing cutaneous stick 2.5g</t>
  </si>
  <si>
    <t>FIDIA FARMACEUTICI S,PA,ITALY</t>
  </si>
  <si>
    <t xml:space="preserve"> LABORATORIO CHIMICO  FARMACEUTICO A. SELLA S.R.L, Italy</t>
  </si>
  <si>
    <t>RMA-2299/20/04/2021</t>
  </si>
  <si>
    <t>CONNETTIVINA PLUS</t>
  </si>
  <si>
    <t xml:space="preserve"> Hyaloronic acid sodium salt, Silver sulfodiazine</t>
  </si>
  <si>
    <t>D06BA51</t>
  </si>
  <si>
    <t>2 mg+40 mg</t>
  </si>
  <si>
    <t>10 gauze</t>
  </si>
  <si>
    <t xml:space="preserve"> FIDIA FARMACEUTICI S.p.A, Italy</t>
  </si>
  <si>
    <t>RMA-2511/29/09/2021</t>
  </si>
  <si>
    <t>HYALGAN</t>
  </si>
  <si>
    <t xml:space="preserve"> Hyaluronic acid sodium salt</t>
  </si>
  <si>
    <t>M09AX01</t>
  </si>
  <si>
    <t>Intraarticular use</t>
  </si>
  <si>
    <t xml:space="preserve"> Box containing 1 pre filled syringe of 20mg/2ml</t>
  </si>
  <si>
    <t xml:space="preserve"> FIDIA FARMACEUTICI S,pa,Italy, Italy</t>
  </si>
  <si>
    <t>RMA-2381/11/06/2021</t>
  </si>
  <si>
    <t>Connettivina 0.2%</t>
  </si>
  <si>
    <t xml:space="preserve"> Sodium hyaluronate</t>
  </si>
  <si>
    <t>D03AX05</t>
  </si>
  <si>
    <t>2 mg/1 g</t>
  </si>
  <si>
    <t>15gr</t>
  </si>
  <si>
    <t>RMA-2408/09/07/2021</t>
  </si>
  <si>
    <t>Connettivina plus 0.2%+1% cream</t>
  </si>
  <si>
    <t xml:space="preserve"> Sodium hyaluronate, silver sulphadiazine</t>
  </si>
  <si>
    <t>0.2 %+1 %</t>
  </si>
  <si>
    <t>25gr</t>
  </si>
  <si>
    <t>gemotro</t>
  </si>
  <si>
    <t>RMA-2382/14/06/2021</t>
  </si>
  <si>
    <t>05-2733.12.04.2024</t>
  </si>
  <si>
    <t>ETEL</t>
  </si>
  <si>
    <t xml:space="preserve">FOCUS &amp; RULZ PHARMACEUTICALS (PVT) LTD, PAKISTAN </t>
  </si>
  <si>
    <t xml:space="preserve"> FOCUS &amp; RULZ Pharmaceuticals (PVT) Ltd, Pakistan, Pakistan</t>
  </si>
  <si>
    <t>RMA-1758/15/10/2019</t>
  </si>
  <si>
    <t>05-2734.12.04.2024</t>
  </si>
  <si>
    <t>RMA-1757/15/10/2019</t>
  </si>
  <si>
    <t>05-2735.12.04.2024</t>
  </si>
  <si>
    <t>ESRO</t>
  </si>
  <si>
    <t xml:space="preserve"> Esomeprazol (as Magnesium Trihydrate)</t>
  </si>
  <si>
    <t>RMA-1789/14/11/2019</t>
  </si>
  <si>
    <t>05-2730.12.04.2024</t>
  </si>
  <si>
    <t xml:space="preserve"> Esomeprazole (as Magnesium Trihydrate)</t>
  </si>
  <si>
    <t>RMA-1788/14/11/2019</t>
  </si>
  <si>
    <t>05-2732.12.04.2024</t>
  </si>
  <si>
    <t>WOFF</t>
  </si>
  <si>
    <t>Kutia prej 10 Tablets</t>
  </si>
  <si>
    <t>RMA-1793/15/11/2019</t>
  </si>
  <si>
    <t>05-2731.12.04.2024</t>
  </si>
  <si>
    <t xml:space="preserve"> Levofloxacin as hemihydrate</t>
  </si>
  <si>
    <t>RMA-1792/15/11/2019</t>
  </si>
  <si>
    <t>Herpex</t>
  </si>
  <si>
    <t>3 blisters x 10 tablets</t>
  </si>
  <si>
    <t>Fortex Nutraceuticals Ltd,Bulgaria</t>
  </si>
  <si>
    <t xml:space="preserve"> Fortex Nutraceuticals Ltd., Bulgaria</t>
  </si>
  <si>
    <t>MA-0268/03/08/2023</t>
  </si>
  <si>
    <t>FLURAPID C 200 mg/ 150 mg/ 25 mg/ 2.5 mg</t>
  </si>
  <si>
    <t xml:space="preserve"> Paracetamol, Ascorbic acid, Caffeine, Chlorphenamine maleate</t>
  </si>
  <si>
    <t>200 mg+150 mg+25 mg+2.5 mg</t>
  </si>
  <si>
    <t>Each box contains 2 blisters with 10 capsules</t>
  </si>
  <si>
    <t>MA-0058/18/03/2022</t>
  </si>
  <si>
    <t>Flurapid</t>
  </si>
  <si>
    <t xml:space="preserve"> paracetamol, pheniramine maleate, ascorbic acid</t>
  </si>
  <si>
    <t>500 mg+25 mg+200 mg</t>
  </si>
  <si>
    <t>sachet x 12</t>
  </si>
  <si>
    <t>MA-00123/23/05/2020</t>
  </si>
  <si>
    <t>Elaxa pico 5 mg tablets</t>
  </si>
  <si>
    <t xml:space="preserve"> Sodium Picosulfate monohydrate</t>
  </si>
  <si>
    <t>A06AB08</t>
  </si>
  <si>
    <t>Each box contains 20 tablets (2 blisters with 10 tablets each)</t>
  </si>
  <si>
    <t>MA-0059/18/03/2022</t>
  </si>
  <si>
    <t>05-2768.12.04.2024</t>
  </si>
  <si>
    <t>FILAGRA Gel Shots</t>
  </si>
  <si>
    <t>Oral jelly</t>
  </si>
  <si>
    <t>7 Sachets</t>
  </si>
  <si>
    <t>Fortune Health Care</t>
  </si>
  <si>
    <t xml:space="preserve"> Fortune Health Care, India</t>
  </si>
  <si>
    <t>RMA-3171/15/12/2022</t>
  </si>
  <si>
    <t>FILDENA 100</t>
  </si>
  <si>
    <t>RMA-3229/01/02/2023</t>
  </si>
  <si>
    <t xml:space="preserve">05-2768.12.04.2024  </t>
  </si>
  <si>
    <t>FILDENA CT 100</t>
  </si>
  <si>
    <t>10 Chewable Tablets</t>
  </si>
  <si>
    <t>RMA-3230/01/02/2023</t>
  </si>
  <si>
    <t>05-2729.12.04.2024</t>
  </si>
  <si>
    <t>AMINOVEN 5%</t>
  </si>
  <si>
    <t xml:space="preserve"> Aminoacids, Nitrogen, Energy</t>
  </si>
  <si>
    <t>Box of 10 glass infusions</t>
  </si>
  <si>
    <t>FRESENIUS  KABI AUSTRIA GMBH ,AUSTRIA</t>
  </si>
  <si>
    <t xml:space="preserve"> FRESENIUS KABI, Austria</t>
  </si>
  <si>
    <t>RMA-1832/04/12/2019</t>
  </si>
  <si>
    <t>Calcium ' Fresenius'</t>
  </si>
  <si>
    <t xml:space="preserve"> Calciumgluconat x H2O, Calcium D sacharat x 4 H20</t>
  </si>
  <si>
    <t>A12AA20</t>
  </si>
  <si>
    <t xml:space="preserve">10 % </t>
  </si>
  <si>
    <t>Box of 5 glass ampoules of 10ml solution</t>
  </si>
  <si>
    <t xml:space="preserve"> Fresenius Kabi Austria GmbH, Austria</t>
  </si>
  <si>
    <t>RMA-2492/23/09/2021</t>
  </si>
  <si>
    <t>Oleovit D3 -Tropfen</t>
  </si>
  <si>
    <t xml:space="preserve"> Colecalciferol</t>
  </si>
  <si>
    <t>14400 IU/1 ml</t>
  </si>
  <si>
    <t>1x12,5 ml</t>
  </si>
  <si>
    <t>RMA-3465/25/07/2023</t>
  </si>
  <si>
    <t>KALIUMCHLORID "FRESENIUS" 1 molar</t>
  </si>
  <si>
    <t xml:space="preserve"> Potassium cloride</t>
  </si>
  <si>
    <t>A12BA01</t>
  </si>
  <si>
    <t>1 molar</t>
  </si>
  <si>
    <t>Box containing 20 ampoules of 20ml</t>
  </si>
  <si>
    <t>RMA-2698/14/02/2022</t>
  </si>
  <si>
    <t>Propofol "Fresenius" 1 % mit MCT</t>
  </si>
  <si>
    <t xml:space="preserve"> Propofol</t>
  </si>
  <si>
    <t xml:space="preserve">200 mg/20 ml </t>
  </si>
  <si>
    <t>Packs containing 5 glass ampoules with 20 ml emulsion</t>
  </si>
  <si>
    <t xml:space="preserve"> FRESENIUS KABI AUSTRIA GmbH, Austria</t>
  </si>
  <si>
    <t>MA-0126/08/07/2021</t>
  </si>
  <si>
    <t>Packs containing 10 glass vials with 20 ml emulsion</t>
  </si>
  <si>
    <t>MA-0201/24/09/2021</t>
  </si>
  <si>
    <t>INTRALIPID 20%</t>
  </si>
  <si>
    <t xml:space="preserve"> Purified soybean oil, Energy content, Organic phosphate</t>
  </si>
  <si>
    <t>B05BA02</t>
  </si>
  <si>
    <t>Box of 12 plastic bag infusion</t>
  </si>
  <si>
    <t xml:space="preserve"> Frensius Kabi GmbH, Germany </t>
  </si>
  <si>
    <t>RMA-1688/03/09/2019</t>
  </si>
  <si>
    <t>Natriumbicarbonat 8.4%   "Fresenius"</t>
  </si>
  <si>
    <t xml:space="preserve"> Sodium hydrogen carbonate</t>
  </si>
  <si>
    <t>B05XA02</t>
  </si>
  <si>
    <t>8.4 %</t>
  </si>
  <si>
    <t>Box of 10 glass ampoules of 20 ml of solution</t>
  </si>
  <si>
    <t xml:space="preserve"> Fresenius Kabi Austria GmbH, Austria; Labesfal - Laboratorio Almiro S.A., Portugal</t>
  </si>
  <si>
    <t>RMA-2766/25/03/2022</t>
  </si>
  <si>
    <t>GEMICITABINE KABI</t>
  </si>
  <si>
    <t xml:space="preserve"> GEMCITABINE </t>
  </si>
  <si>
    <t>L01BC05</t>
  </si>
  <si>
    <t>38MG/ML</t>
  </si>
  <si>
    <t xml:space="preserve">1000MG </t>
  </si>
  <si>
    <t>PCS</t>
  </si>
  <si>
    <t xml:space="preserve">FRESENIUS KABI </t>
  </si>
  <si>
    <t>KABI</t>
  </si>
  <si>
    <t>RMA-1439/15/01/2019</t>
  </si>
  <si>
    <t xml:space="preserve">200 MG </t>
  </si>
  <si>
    <t>KETOSTERIL Tablet</t>
  </si>
  <si>
    <t xml:space="preserve"> (RS)-3-methyl-2-oxovaleric acid (a-ketoanalogue to DL-isoleucine), calcium-salt, 4-methyl-2-oxovaleric acid (a-ketoanalogue to leucine), calcium-salt, 2-oxo-3-phenylpropionic acid (a-ketoanalogue to phenylalanine), calcium-salt, 3-methyl-2-oxobutyric acid (a-ketoanalogue to valine), calcium salt, (RS)-2-hydroxy-4-methylthio-butyric acid (a-hydroxyanalogue to DL-methionine),  calcium-salt, L-lysine acetate, L-threonine, L-tryptophan, L-histidine, L-tyrosine</t>
  </si>
  <si>
    <t>V06DE</t>
  </si>
  <si>
    <t>100 TABLETS</t>
  </si>
  <si>
    <t>Fresenius Kabi Deutschland GmbH,Germany</t>
  </si>
  <si>
    <t xml:space="preserve"> Labesfal-Laboratories Almiro S.A,, Portugal</t>
  </si>
  <si>
    <t>RMA-1980/19/03/2020</t>
  </si>
  <si>
    <t>Bortezomib Fresenius Kabi 3.5 mg powder for solution for injection</t>
  </si>
  <si>
    <t xml:space="preserve"> Bortezomib</t>
  </si>
  <si>
    <t>L01XG01</t>
  </si>
  <si>
    <t>3.5mg</t>
  </si>
  <si>
    <t xml:space="preserve"> Fresenius Kabi Deutschland GmbH, Germany ; Fresenius Kabi Polska Sp. z.o.o.,, Poland</t>
  </si>
  <si>
    <t>MA-08228/18/03/2024</t>
  </si>
  <si>
    <t>Carboplatin Kabi</t>
  </si>
  <si>
    <t xml:space="preserve"> Carboplatin</t>
  </si>
  <si>
    <t>L01XA02</t>
  </si>
  <si>
    <t>Each 45 ml vial contains 450 mg carboplatin</t>
  </si>
  <si>
    <t xml:space="preserve"> Frensius Kabi Oncology Plc, United Kingdom; Fresenius Kabi Deutschland GmbH, Germany </t>
  </si>
  <si>
    <t>RMA-2333/28/05/2021</t>
  </si>
  <si>
    <t>CephAZOLIN Fresenius</t>
  </si>
  <si>
    <t xml:space="preserve"> Cefazolin sodium</t>
  </si>
  <si>
    <t>Carton box, glass vials, 10 X 15ml, Powder for solution for injection</t>
  </si>
  <si>
    <t xml:space="preserve"> LABESFAL, Laboratorios Almiro S.A., Portugal</t>
  </si>
  <si>
    <t>MA-0285/02/12/2021</t>
  </si>
  <si>
    <t>2 g</t>
  </si>
  <si>
    <t>Carton box, glass vials, 10 X 100ml, Powder for solution for injection</t>
  </si>
  <si>
    <t>MA-0286/02/12/2021</t>
  </si>
  <si>
    <t>CefTRIAXON Kabi</t>
  </si>
  <si>
    <t xml:space="preserve"> ceftriaxone disodium</t>
  </si>
  <si>
    <t>Carton box containing 10 x 15 ml glass vials of hydrolytic class 2 or 3 (Ph. Eur.), closed with a rubber stopper and an aluminium cap.</t>
  </si>
  <si>
    <t xml:space="preserve"> Labesfal  Laboratórios Almiro S.A., Portugal</t>
  </si>
  <si>
    <t>MA-0152/05/08/2021</t>
  </si>
  <si>
    <t>Carton box containing 10 x 50 ml glass vials of hydrolytic class 2 or 3 (Ph. Eur.), closed with a rubber stopper and an aluminium cap.</t>
  </si>
  <si>
    <t>MA-0151/05/08/2021</t>
  </si>
  <si>
    <t>Ciprofloxacin Kabi 200mg/100ml infusionslösung</t>
  </si>
  <si>
    <t xml:space="preserve"> Ciprofloxacin (as hydrogensulphat)</t>
  </si>
  <si>
    <t>200 mg/100 ml</t>
  </si>
  <si>
    <t>Carton box containing 10 polyethylene bottles (KabiPac); Each bottle contain 100 ml of solution for infusion</t>
  </si>
  <si>
    <t xml:space="preserve"> Fresenius Kabi Polska Sp. z o.o., Poland; Fresenius Kabi Norge AS, Norway</t>
  </si>
  <si>
    <t>MA-0269/07/10/2022</t>
  </si>
  <si>
    <t>Kabiven Peripher</t>
  </si>
  <si>
    <t xml:space="preserve"> Glucose Monohydrate, Alanine, Arginine, Aspartic acid, Glutamic acid, Glycine, Histidine, Isoleucine, Leucine, Lysine hydrochloride, Methionine, Phenylalanine, Proline, Serine, Threonine, Tryptophan, Tyrosine, Valine, Calcium chloride dihydrate, Glycerol mono (disodium phosphate), Magnesium sulfate heptahydrate, Pottasium chloride, Sodium acetate trihydrate, Refined soyabean Oil</t>
  </si>
  <si>
    <t>(74.2 g+3.33 g+2.33 g+0.71 g+1.16 g+1.66 g+1.41 g+1.16 g+1.66 g+2.33 g+1.16 g+1.66 g+1.41 g+0.92 g+1.16 g+0.4 g+0.05 g+1.5 g+0.2 g+1.0 4g+0.67 g+1.25 g+1.71 g+35.4 g)/1000 ml</t>
  </si>
  <si>
    <t>Outer layer consist of copolyester-ether,Inner bag of poly copolymer and styrene thermoplastic elastomer,1x1440 ml,Emulsion for infusion</t>
  </si>
  <si>
    <t xml:space="preserve"> Fresenius Kabi AB, Sweden</t>
  </si>
  <si>
    <t>URMA-00128/05/06/2020</t>
  </si>
  <si>
    <t>IMIPENEM/CILASTATIN KABI</t>
  </si>
  <si>
    <t xml:space="preserve"> Imipenem monohydrate, Sodium Cilastatin</t>
  </si>
  <si>
    <t>J01DH51</t>
  </si>
  <si>
    <t>500 mg+500 mg</t>
  </si>
  <si>
    <t>10 vials of 20 ml</t>
  </si>
  <si>
    <t xml:space="preserve"> ACS Dobfar S.p.A, Italy</t>
  </si>
  <si>
    <t>RMA-3328/29/03/2023</t>
  </si>
  <si>
    <t>Levofloxacin Kabi 5mg/ml infusionlösung</t>
  </si>
  <si>
    <t xml:space="preserve"> levofloxacin hemihydrate</t>
  </si>
  <si>
    <t>Carton box containing 10 kabipack bottles  with 100 ml  solution for infusion”.</t>
  </si>
  <si>
    <t xml:space="preserve"> Fresenius Kabi Polska Sp. z o.o., Poland</t>
  </si>
  <si>
    <t>URMA-00116/15/05/2020</t>
  </si>
  <si>
    <t>Meropenem Kabi</t>
  </si>
  <si>
    <t xml:space="preserve"> meropenem trihydrate</t>
  </si>
  <si>
    <t>J01DH02</t>
  </si>
  <si>
    <t>Carton Box containing 10 glass vials with Powder for solution for injection/infusion</t>
  </si>
  <si>
    <t xml:space="preserve"> Fresenius Kabi Deutschland GmbH, Germany ; ACS Dobfar S.p.A., Italy; LABESFAL ? Laboratórios Almiro S.A., Portugal</t>
  </si>
  <si>
    <t>URMA-00062/26/03/2020</t>
  </si>
  <si>
    <t>Metronidazole Fresenius</t>
  </si>
  <si>
    <t>Packs containing 10 vials each with 100ml solution for infusion</t>
  </si>
  <si>
    <t xml:space="preserve"> Fresenius Kabi, Germany </t>
  </si>
  <si>
    <t>RMA-2370/09/06/2021</t>
  </si>
  <si>
    <t>Oxaliplatin Kabi 5 mg/ml Konzentrat zur Hertstellung einer Infusionslösung</t>
  </si>
  <si>
    <t xml:space="preserve"> Oxaliplatin</t>
  </si>
  <si>
    <t>L01XA03</t>
  </si>
  <si>
    <t>carton box,Type I clear glass vial ,1x10ml ,Concentrate for solution for infusion</t>
  </si>
  <si>
    <t xml:space="preserve"> Fresenius Kabi Deutschland GmbH, Germany ; Fresenius Kabi Oncology Plc, United Kingdom</t>
  </si>
  <si>
    <t>URMA-00155/02/07/2020</t>
  </si>
  <si>
    <t>5mg/1 ml</t>
  </si>
  <si>
    <t>carton box,Type I clear glass vial,1x20ml,Concentrate for solution for infusion</t>
  </si>
  <si>
    <t>URMA-00153/02/07/2020</t>
  </si>
  <si>
    <t>carton box,,Type I clear glass vial,1x40ml,Concentrate for solution for infusion</t>
  </si>
  <si>
    <t>URMA-00154/02/07/2020</t>
  </si>
  <si>
    <t>05-2724.12.04.2024</t>
  </si>
  <si>
    <t>Paclitaxel Kabi 6mg/ml</t>
  </si>
  <si>
    <t xml:space="preserve"> Paclitaxel</t>
  </si>
  <si>
    <t>L01CD01</t>
  </si>
  <si>
    <t>6 mg/1 ml</t>
  </si>
  <si>
    <t>Carton box, type I glass vials,1X50ml,Concentrate for solution for infusion</t>
  </si>
  <si>
    <t xml:space="preserve"> Fresenius Kabi Deutschland GmbH, Germany ; Fresenius Kabi Oncology Plc, United Kingdom; Corden Pharma Latina S.P.A, Italy; Fresenius Kabio Austria GmbH, Austria</t>
  </si>
  <si>
    <t>MA-0291/02/12/2021</t>
  </si>
  <si>
    <t>Carton box, type I glass vials,1X16.7ml,Concentrate for solution for infusion</t>
  </si>
  <si>
    <t xml:space="preserve"> Fresenius Kabi Deutschland GmbH, Germany ; Fresenius Kabi Oncology Plc, United Kingdom; Corden Pharma Latina S.P.A, Italy; Fresenius Kabi Austria GmbH, Austria</t>
  </si>
  <si>
    <t>URMA-00065/26/03/2020</t>
  </si>
  <si>
    <t>Carton box, type I glass vials,1X5ml,Concentrate for solution for infusion</t>
  </si>
  <si>
    <t>URMA-00064/26/03/2020</t>
  </si>
  <si>
    <t>PARACETAMOL KABI</t>
  </si>
  <si>
    <t>10 vial x 50 ml</t>
  </si>
  <si>
    <t xml:space="preserve"> Fresenius Kabi Deutschland GmbH, Germany ; Fresenius Kabi Austria GmbH, Austria</t>
  </si>
  <si>
    <t>RMA-1671/22/08/2019</t>
  </si>
  <si>
    <t>10 vial x 100 ml</t>
  </si>
  <si>
    <t>Piperacillin/Tazobactam KABI</t>
  </si>
  <si>
    <t xml:space="preserve"> Piperacillin (as sodium salt), Tazobactam (as sodium salt)</t>
  </si>
  <si>
    <t>J01CR05</t>
  </si>
  <si>
    <t>2 g+250 mg</t>
  </si>
  <si>
    <t>10 vials of 50ml</t>
  </si>
  <si>
    <t xml:space="preserve"> Laboratorio Farmaceutico C.T S.r.I, Italy</t>
  </si>
  <si>
    <t>RMA-2522/29/09/2021</t>
  </si>
  <si>
    <t>4 g+500 mg</t>
  </si>
  <si>
    <t>10vials of 50ml</t>
  </si>
  <si>
    <t xml:space="preserve"> Laboratorio Farmaceutico C.T S.r.I, Italy; LABESFAL -, Portugal; LABESFAL -, Portugal</t>
  </si>
  <si>
    <t>RMA-2523/29/09/2021</t>
  </si>
  <si>
    <t>Rocuroniumbromid Kabi 10mg/ml  Injektionslösung/Infusionslösung</t>
  </si>
  <si>
    <t xml:space="preserve"> Rocuroniumbromide</t>
  </si>
  <si>
    <t>Carton box, Colourless glass vials (type I), 10X5ml, Solution for injection/infusion</t>
  </si>
  <si>
    <t>MA-0194/17/09/2021</t>
  </si>
  <si>
    <t>Isotonische Kochsalzlösung "Fresenius" - Infusionslösung</t>
  </si>
  <si>
    <t xml:space="preserve"> Sodium Chloride</t>
  </si>
  <si>
    <t>0.9 %</t>
  </si>
  <si>
    <t>Carton box, bottle,10x500ml,solution for infusion</t>
  </si>
  <si>
    <t xml:space="preserve"> Fresenius Kabi Dutschland  GmbH, Germany ; Fresenius Kabi Italy S.r.l, Italy; Fresenius Kabi Polska  Sp.z.o.o, Poland; Fresenius Kabi Espana S.A.U, Spain; Fresenius Kabi France, France; Fresenius Kabi Norge AS, Norway; Fresenius Kabi Austria GmbH, Austria</t>
  </si>
  <si>
    <t>URMA-00036/26/02/2020</t>
  </si>
  <si>
    <t>Carton box, bottle,40x100ml,solution for infusion</t>
  </si>
  <si>
    <t>URMA-00034/25/02/2020</t>
  </si>
  <si>
    <t>RINGER Fresenius</t>
  </si>
  <si>
    <t xml:space="preserve"> Sodium chloride, Potassium chloride, Calcium chloride 2H20</t>
  </si>
  <si>
    <t xml:space="preserve">500ml </t>
  </si>
  <si>
    <t>Box of 10 plastic infusion</t>
  </si>
  <si>
    <t xml:space="preserve"> Fresenius kabi GmbH, Germany </t>
  </si>
  <si>
    <t>RMA-1822/29/11/2019</t>
  </si>
  <si>
    <t>Tyenne</t>
  </si>
  <si>
    <t xml:space="preserve"> tocilizumab</t>
  </si>
  <si>
    <t>162mg</t>
  </si>
  <si>
    <t>4 pre-filled syringes</t>
  </si>
  <si>
    <t>MA-08226/18/03/2024</t>
  </si>
  <si>
    <t>Zoledronsäure Fresenius Kabi</t>
  </si>
  <si>
    <t xml:space="preserve"> Zolendronic acid (as monohydrate )</t>
  </si>
  <si>
    <t>Carton box containing 10 plastic vials with 5 ml Concentrate for solution</t>
  </si>
  <si>
    <t>URMA-00063/26/03/2020</t>
  </si>
  <si>
    <t>Plasmion</t>
  </si>
  <si>
    <t xml:space="preserve"> Modified liquid gelatin, Sodium chloride, Magnesium chloride hexahydrate, Potassium chloride, Sodium (S) - Lactate solution</t>
  </si>
  <si>
    <t>B05AA06</t>
  </si>
  <si>
    <t>3.5 %</t>
  </si>
  <si>
    <t>Fee flexx bag of 500ml</t>
  </si>
  <si>
    <t>Fresenius Kabi France</t>
  </si>
  <si>
    <t xml:space="preserve"> Fresenius Kabi France, France</t>
  </si>
  <si>
    <t>RMA-2064/12/06/2020</t>
  </si>
  <si>
    <t>05-2568.11.04.2024</t>
  </si>
  <si>
    <t>FLOGOFEN</t>
  </si>
  <si>
    <t xml:space="preserve"> DICLOFENAC SODIUM</t>
  </si>
  <si>
    <t>10 suppositories</t>
  </si>
  <si>
    <t>FULTON MEDICINALI S.P.A-ITALY</t>
  </si>
  <si>
    <t xml:space="preserve"> FULTON MEDICINALI S.P.A, Italy</t>
  </si>
  <si>
    <t>RMA-2202/14/01/2021</t>
  </si>
  <si>
    <t>10 SUPPOSITORES</t>
  </si>
  <si>
    <t xml:space="preserve"> FULTON MEDICINALI S.P.A., Italy</t>
  </si>
  <si>
    <t>RMA-2199/14/01/2021</t>
  </si>
  <si>
    <t>10 SUPPOSITORIES</t>
  </si>
  <si>
    <t>RMA-2200/14/01/2021</t>
  </si>
  <si>
    <t>MELAGINA DUO</t>
  </si>
  <si>
    <t xml:space="preserve"> Metronidazole, Miconazole nitrate</t>
  </si>
  <si>
    <t>500 mg+100 mg</t>
  </si>
  <si>
    <t>2 strips of 5 vaginal suppositories</t>
  </si>
  <si>
    <t xml:space="preserve"> FULTON MEDICINALI SPA, Italy</t>
  </si>
  <si>
    <t>MA-00215/20/10/2020</t>
  </si>
  <si>
    <t>Paramol</t>
  </si>
  <si>
    <t xml:space="preserve"> Fulton medicinali S.P.A, Italy</t>
  </si>
  <si>
    <t>RMA-2272/16/03/2021</t>
  </si>
  <si>
    <t>PARAMOL</t>
  </si>
  <si>
    <t xml:space="preserve"> PARACETAMOL</t>
  </si>
  <si>
    <t>RMA-2273/16/03/2021</t>
  </si>
  <si>
    <t>RMA-2270/16/03/2021</t>
  </si>
  <si>
    <t>Diclovit</t>
  </si>
  <si>
    <t xml:space="preserve"> diclofenac sodium, Thiamine hydrochloride, Pyridoxine hydrochloride, Cyanocobalamin</t>
  </si>
  <si>
    <t xml:space="preserve">50 mg+50 mg+50 mg+0.25 mg </t>
  </si>
  <si>
    <t>G.L. Pharma GmbH,Austria</t>
  </si>
  <si>
    <t xml:space="preserve"> G.L. Pharma GmbH, Austria</t>
  </si>
  <si>
    <t>RMA-3549/22/11/2023</t>
  </si>
  <si>
    <t>Mutan</t>
  </si>
  <si>
    <t xml:space="preserve"> Fluoxetine hydrochloride (corr. to 20.0 mg Fluoxetine)</t>
  </si>
  <si>
    <t>RMA-3548/22/11/2023</t>
  </si>
  <si>
    <t>Rheumesser</t>
  </si>
  <si>
    <t xml:space="preserve"> Kebuzone, Salicylamide-O-acetic acid, Dexamethasone, Cyanocobalamin, Lidocaine</t>
  </si>
  <si>
    <t>M01BA03</t>
  </si>
  <si>
    <t>450 mg+3.5 mg+2.5 mg+150 mg+5 mg</t>
  </si>
  <si>
    <t>3 X 3 ml, Box containing 3 ampoules x 3ml</t>
  </si>
  <si>
    <t>RMA-2300/20/04/2021</t>
  </si>
  <si>
    <t>Levebon</t>
  </si>
  <si>
    <t>100mg/ml oral solution Levetiracetam, 300 ml amber glass bottle</t>
  </si>
  <si>
    <t>MA-0298/03/12/2021</t>
  </si>
  <si>
    <t>Anaerobex</t>
  </si>
  <si>
    <t>RMA-03582/10/01/2024</t>
  </si>
  <si>
    <t>Oxygerolan</t>
  </si>
  <si>
    <t xml:space="preserve"> Oxycodone hydrochloride</t>
  </si>
  <si>
    <t>N02AA05</t>
  </si>
  <si>
    <t>box x 30 tbl</t>
  </si>
  <si>
    <t xml:space="preserve"> G.L.Pharma GmbH, Austria</t>
  </si>
  <si>
    <t>RMA-2720/16/02/2022</t>
  </si>
  <si>
    <t>30 tbl</t>
  </si>
  <si>
    <t>RMA-2719/16/02/2022</t>
  </si>
  <si>
    <t>package size 30 prolonged-release tablets 80mg</t>
  </si>
  <si>
    <t xml:space="preserve"> GL Pharma GmbH, Austria</t>
  </si>
  <si>
    <t>MA-0297/03/12/2021</t>
  </si>
  <si>
    <t>CONVULEX</t>
  </si>
  <si>
    <t xml:space="preserve"> sodium valproat</t>
  </si>
  <si>
    <t>N03AG01</t>
  </si>
  <si>
    <t>50 tablets, Box ontaining 50 prolonged release tablets</t>
  </si>
  <si>
    <t xml:space="preserve"> G.I Pharma GmbH, Austria</t>
  </si>
  <si>
    <t>RMA-2261/09/03/2021</t>
  </si>
  <si>
    <t>50 TABLETAS, Box containing 50 prolonged release tablets</t>
  </si>
  <si>
    <t>RMA-2262/09/03/2021</t>
  </si>
  <si>
    <t>Convulex</t>
  </si>
  <si>
    <t xml:space="preserve"> Sodium Valproate generated in situ from acid Valproic Acid Sodium Hydroxide</t>
  </si>
  <si>
    <t>300 mg/1 ml</t>
  </si>
  <si>
    <t>RMA-3139/25/11/2022</t>
  </si>
  <si>
    <t>ne nje BE</t>
  </si>
  <si>
    <t xml:space="preserve"> Sodium Valproate in situ manufactured from Valproic Acid Sodium Hydroxide</t>
  </si>
  <si>
    <t>100 ml, Bottle containing 100ml of syrup</t>
  </si>
  <si>
    <t>RMA-2263/12/03/2021</t>
  </si>
  <si>
    <t>Multivit-B</t>
  </si>
  <si>
    <t xml:space="preserve"> thiamine ( vitamin B1 ), riboflavin ( vitamin B2 ), nicotinamide, dexpanthenol, pyridoxine ( vitamin B6)</t>
  </si>
  <si>
    <t>5.5 mg +0.95 mg+ 27.5 mg+2.0 mg+1.9 mg</t>
  </si>
  <si>
    <t>box containing 5amp/2ml, Box containing 20x5amp/2ml</t>
  </si>
  <si>
    <t>RMA-2196/14/01/2021</t>
  </si>
  <si>
    <t>Multivit-B-forte</t>
  </si>
  <si>
    <t xml:space="preserve"> Thiamine (Vitamine B1), Riboflavine (Vitamine B2), Nicotineamide, Dexpanthenol, Pyridoxine (Vitamine B6)</t>
  </si>
  <si>
    <t>11 mg+3.8 mg+110 mg+6 mg+3.8 mg</t>
  </si>
  <si>
    <t>Box containing 5amp/2ml</t>
  </si>
  <si>
    <t>RMA-2195/14/01/2021</t>
  </si>
  <si>
    <t>Neuromultivit</t>
  </si>
  <si>
    <t xml:space="preserve"> Thiamine HCl, Pyridoxine HCl, Cyanocobalamin</t>
  </si>
  <si>
    <t>A11DB</t>
  </si>
  <si>
    <t xml:space="preserve">100 mg+200 mg+0.2 mg </t>
  </si>
  <si>
    <t>box containing 2 PVC/PVdC/PVC/aluminium blisters, 10 tablets, (20 film coated tablets)</t>
  </si>
  <si>
    <t>MA-0149/31/03/2023</t>
  </si>
  <si>
    <t>Tradolan</t>
  </si>
  <si>
    <t xml:space="preserve">50 mg  </t>
  </si>
  <si>
    <t>20 film coated tablets</t>
  </si>
  <si>
    <t>RMA-3544/20/10/2023</t>
  </si>
  <si>
    <t>05-2589.11.04.2024</t>
  </si>
  <si>
    <t>KSALOL</t>
  </si>
  <si>
    <t>Galenika a.d. Serbia</t>
  </si>
  <si>
    <t xml:space="preserve"> Galenika ad, Serbia</t>
  </si>
  <si>
    <t>MA-5828/12/07/2019</t>
  </si>
  <si>
    <t>MA-5829/12/07/2019</t>
  </si>
  <si>
    <t>MA-5830/12/07/2019</t>
  </si>
  <si>
    <t>Vitamin C</t>
  </si>
  <si>
    <t xml:space="preserve"> ascorbic acid</t>
  </si>
  <si>
    <t>500 mg/5 ml</t>
  </si>
  <si>
    <t>Box containing 50 ampoules x 5ml</t>
  </si>
  <si>
    <t xml:space="preserve"> Galenika a.d, Serbia; MEFAR ILAC sANAYII A.S, Turkey </t>
  </si>
  <si>
    <t>RMA-2584/01/11/2021</t>
  </si>
  <si>
    <t>Katopil</t>
  </si>
  <si>
    <t xml:space="preserve"> Captopril</t>
  </si>
  <si>
    <t>C09AA01</t>
  </si>
  <si>
    <t>40 tablets</t>
  </si>
  <si>
    <t xml:space="preserve"> Galenika a.d, Serbia</t>
  </si>
  <si>
    <t>RMA-2950/26/08/2022</t>
  </si>
  <si>
    <t>RMA-2949/26/08/2022</t>
  </si>
  <si>
    <t>Chloramphenicol Galenika</t>
  </si>
  <si>
    <t xml:space="preserve"> chloramphenicol.</t>
  </si>
  <si>
    <t>10 mg/g</t>
  </si>
  <si>
    <t>Cardboard box, aluminium tube with a plastic (HDPE) cap., 5 g, eye ointment</t>
  </si>
  <si>
    <t>MA-0288/02/12/2021</t>
  </si>
  <si>
    <t>Dexamethasone-neomycin</t>
  </si>
  <si>
    <t xml:space="preserve"> Dexamethasone sodium phopshate,, neomycin sulfate</t>
  </si>
  <si>
    <t>S03CA01</t>
  </si>
  <si>
    <t>0.1 %+0.35 %</t>
  </si>
  <si>
    <t>Box containing a single bottle (10 ml of the solution)</t>
  </si>
  <si>
    <t>RMA-2946/26/08/2022</t>
  </si>
  <si>
    <t>BENSEDIN</t>
  </si>
  <si>
    <t>Box containing 30 tablets (2 blisters x 15 tablets)</t>
  </si>
  <si>
    <t>MA-6006/30/12/2019</t>
  </si>
  <si>
    <t>MA-6004/30/12/2019</t>
  </si>
  <si>
    <t>MA-6005/30/12/2019</t>
  </si>
  <si>
    <t>Diklofen</t>
  </si>
  <si>
    <t xml:space="preserve"> Diclofenac diethylamine</t>
  </si>
  <si>
    <t>A tube contains 50g of gel</t>
  </si>
  <si>
    <t>RMA-3137/25/11/2022</t>
  </si>
  <si>
    <t>RMA-2780/25/03/2022</t>
  </si>
  <si>
    <t>5 ampoules x 3 ml</t>
  </si>
  <si>
    <t>RMA-2631/07/12/2021</t>
  </si>
  <si>
    <t>DOVICIN</t>
  </si>
  <si>
    <t xml:space="preserve"> doxycycline</t>
  </si>
  <si>
    <t>Box containin g one blister x 5 hard capsules</t>
  </si>
  <si>
    <t xml:space="preserve"> Galenika  a.d, Serbia</t>
  </si>
  <si>
    <t>RMA-2862/13/06/2022</t>
  </si>
  <si>
    <t>sinoderm</t>
  </si>
  <si>
    <t xml:space="preserve"> flucinolone acetonide</t>
  </si>
  <si>
    <t>D07AC04</t>
  </si>
  <si>
    <t>0.25 mg/1 g</t>
  </si>
  <si>
    <t>aluminum tube containing 30 g</t>
  </si>
  <si>
    <t xml:space="preserve"> galenika a.d, Serbia; Bosnalijek d.d., Bosnia and Herzegovina</t>
  </si>
  <si>
    <t>RMA-3329/29/03/2023</t>
  </si>
  <si>
    <t>SINODERM N</t>
  </si>
  <si>
    <t xml:space="preserve"> Fluocinolone acetonide, Neomycin (in the form of neomycin sulphate</t>
  </si>
  <si>
    <t>(0.25 mg+ 3.3 mg)/1 g</t>
  </si>
  <si>
    <t>Cardboard box containing one aluminum tube of 15 g ointment</t>
  </si>
  <si>
    <t xml:space="preserve"> Galenika a.d., Serbia; Bosnalijek d.d., Bosnia and Herzegovina</t>
  </si>
  <si>
    <t>MA-5783/14/05/2019</t>
  </si>
  <si>
    <t>Gentamicin Galenika</t>
  </si>
  <si>
    <t xml:space="preserve"> Gentamicin (in the form of Gentamicin sulphate)</t>
  </si>
  <si>
    <t>Cardboard box, aluminium tube with a plastic cap.1x15 g, ointment</t>
  </si>
  <si>
    <t xml:space="preserve"> Galenika ad, Serbia; Bosnalijek d.d., Bosnia and Herzegovina</t>
  </si>
  <si>
    <t>MA-0287/02/12/2021</t>
  </si>
  <si>
    <t>J01GB03</t>
  </si>
  <si>
    <t>120 mg/2 ml</t>
  </si>
  <si>
    <t>Cardboard box, colorless ampoules neutral glass of hydrolytic type I. 10 x 2mL, solution for injection</t>
  </si>
  <si>
    <t xml:space="preserve"> Galenika a.d., Serbia; MEFAR ILAÇ SANAYII A.S., Turkey </t>
  </si>
  <si>
    <t>MA-0303/10/12/2021</t>
  </si>
  <si>
    <t xml:space="preserve"> Gentamicin (in the form of gentamicin sulphate)</t>
  </si>
  <si>
    <t>80 mg/2 ml</t>
  </si>
  <si>
    <t>MA-0302/10/12/2021</t>
  </si>
  <si>
    <t>Didermal</t>
  </si>
  <si>
    <t xml:space="preserve"> Gentamicin sulfate, Betamethasone dipropionate</t>
  </si>
  <si>
    <t>(0.5 mg+1mg)/1 g</t>
  </si>
  <si>
    <t>15 g</t>
  </si>
  <si>
    <t>RMA-2924/15/07/2022</t>
  </si>
  <si>
    <t>Hepalpan</t>
  </si>
  <si>
    <t xml:space="preserve"> Heparin sodium</t>
  </si>
  <si>
    <t>C05BA03</t>
  </si>
  <si>
    <t>300 IU/1 g</t>
  </si>
  <si>
    <t>Tube 1x40g</t>
  </si>
  <si>
    <t xml:space="preserve"> Galenika a.d, Serbia; Bosnalijek d.d., Bosnia and Herzegovina</t>
  </si>
  <si>
    <t>RMA-2948/26/08/2022</t>
  </si>
  <si>
    <t xml:space="preserve">300 IU/1 g </t>
  </si>
  <si>
    <t>A tube contains 40g of cream.</t>
  </si>
  <si>
    <t>RMA-2947/26/08/2022</t>
  </si>
  <si>
    <t>Hydrocyclin</t>
  </si>
  <si>
    <t xml:space="preserve"> Hydrocortisone, oxytetracycline hydrochloride</t>
  </si>
  <si>
    <t>D07CA01</t>
  </si>
  <si>
    <t>1 %+3 %</t>
  </si>
  <si>
    <t>one tube with  5g of Ointment, one tube with  20g of Ointment</t>
  </si>
  <si>
    <t>RMA-3161/09/12/2022</t>
  </si>
  <si>
    <t>OHB12</t>
  </si>
  <si>
    <t xml:space="preserve"> Hydroxycobalamin</t>
  </si>
  <si>
    <t>B03BA03</t>
  </si>
  <si>
    <t>2500 mcg/2 ml</t>
  </si>
  <si>
    <t>5 ampoules x  2  ml</t>
  </si>
  <si>
    <t xml:space="preserve"> Galenika a.d., Serbia</t>
  </si>
  <si>
    <t>RMA-0397/15/11/2023</t>
  </si>
  <si>
    <t>Progesteron depo</t>
  </si>
  <si>
    <t xml:space="preserve"> Hydroxyprogesterone caproate</t>
  </si>
  <si>
    <t>G03DA03</t>
  </si>
  <si>
    <t>250 mg/1 ml</t>
  </si>
  <si>
    <t>Cardboard box containing 5 ampoulles x 1ml</t>
  </si>
  <si>
    <t>RMA-3063/25/10/2022</t>
  </si>
  <si>
    <t>Defrinol</t>
  </si>
  <si>
    <t xml:space="preserve"> Ibuprofen, Pseudoephedrine hydrochloride</t>
  </si>
  <si>
    <t>(30 mg+100 mg)/5 ml</t>
  </si>
  <si>
    <t>Cardboard box, bottle made of dark Type III glass, 100 mL, syrup</t>
  </si>
  <si>
    <t>MA-0015/31/01/2022</t>
  </si>
  <si>
    <t>DEFRINOL FORTE</t>
  </si>
  <si>
    <t>60 mg+400 mg</t>
  </si>
  <si>
    <t>ALU/PVC-PVC blister, cardboard box, 10 film-coated tablets.</t>
  </si>
  <si>
    <t xml:space="preserve"> GALENIKA AD BEOGRAD, Serbia</t>
  </si>
  <si>
    <t>MA-0247/18/07/2023</t>
  </si>
  <si>
    <t>Lidokain-hlorid Galenika 1%</t>
  </si>
  <si>
    <t xml:space="preserve"> Lidocaine hydrochloride</t>
  </si>
  <si>
    <t>RMA-04547/21/12/2023</t>
  </si>
  <si>
    <t>Daktanol</t>
  </si>
  <si>
    <t>30 g</t>
  </si>
  <si>
    <t>RMA-2668/30/12/2021</t>
  </si>
  <si>
    <t xml:space="preserve"> miconazole nitrate</t>
  </si>
  <si>
    <t>Oral gel</t>
  </si>
  <si>
    <t>Tube containing 40g of gel</t>
  </si>
  <si>
    <t>RMA-2669/30/12/2021</t>
  </si>
  <si>
    <t>PARACETAMOL Galenika</t>
  </si>
  <si>
    <t>cardboard box containing 2 blisters x 10 tablets (20 film-coated tablets)</t>
  </si>
  <si>
    <t>MA-0100/16/05/2022</t>
  </si>
  <si>
    <t>PROPRANOLOL Galenika</t>
  </si>
  <si>
    <t xml:space="preserve"> Propranolol hydrochloride</t>
  </si>
  <si>
    <t>C07AA05</t>
  </si>
  <si>
    <t xml:space="preserve"> Galenika a.d. Beograd, Serbia</t>
  </si>
  <si>
    <t>MA-00030/13/02/2020</t>
  </si>
  <si>
    <t>Bedoxin</t>
  </si>
  <si>
    <t xml:space="preserve"> pyrodixine</t>
  </si>
  <si>
    <t>A11HA02</t>
  </si>
  <si>
    <t>50 vials x 2ml</t>
  </si>
  <si>
    <t>RMA-2860/10/06/2022</t>
  </si>
  <si>
    <t>RIVAROX</t>
  </si>
  <si>
    <t>Non-transparent, white or grey PVC/PVDC-Alu blister, cardboard box, 10 film-coated tablets</t>
  </si>
  <si>
    <t>MA-0211/31/05/2023</t>
  </si>
  <si>
    <t>Non-transparent, white or grey PVC/PVDC-Alu blister, cardboard box, 28 film-coated tablets</t>
  </si>
  <si>
    <t>MA-0210/31/05/2023</t>
  </si>
  <si>
    <t>MA-0209/31/05/2023</t>
  </si>
  <si>
    <t>Spalmotil</t>
  </si>
  <si>
    <t xml:space="preserve"> salbutamol (as sulphate)</t>
  </si>
  <si>
    <t>cardboard box containing glass vial x 10ml nebuliser solution</t>
  </si>
  <si>
    <t xml:space="preserve"> Galanika a.d, Serbia</t>
  </si>
  <si>
    <t>RMA-3160/09/12/2022</t>
  </si>
  <si>
    <t>Spironolakton</t>
  </si>
  <si>
    <t xml:space="preserve"> Spironolakton</t>
  </si>
  <si>
    <t>30 tablets, Box containing 30 tablets</t>
  </si>
  <si>
    <t>RMA-2779/25/03/2022</t>
  </si>
  <si>
    <t>RMA-2778/25/03/2022</t>
  </si>
  <si>
    <t>Testosteron Depo</t>
  </si>
  <si>
    <t xml:space="preserve"> Testosterone enantate</t>
  </si>
  <si>
    <t>G03BA03</t>
  </si>
  <si>
    <t>Cardboard box containing 5 ampoules x 1ml solution for injection</t>
  </si>
  <si>
    <t xml:space="preserve"> Galenika a.d, Serbia; Rotexmedica GmbH Arzneikmittelwerk, Germany </t>
  </si>
  <si>
    <t>RMA-3326/22/03/2023</t>
  </si>
  <si>
    <t>Beviplex</t>
  </si>
  <si>
    <t xml:space="preserve"> vitamins</t>
  </si>
  <si>
    <t>40 mg+4 mg+8 mg+100 mg+10 mg+0.004 mg</t>
  </si>
  <si>
    <t>5 vials with powder for solution for injection</t>
  </si>
  <si>
    <t>RMA-2861/10/06/2022</t>
  </si>
  <si>
    <t>05-2616.11.04.2024</t>
  </si>
  <si>
    <t>Clariscan</t>
  </si>
  <si>
    <t xml:space="preserve"> Gadoteric acid</t>
  </si>
  <si>
    <t>V08CA02</t>
  </si>
  <si>
    <t>0.5 mmol/1 ml</t>
  </si>
  <si>
    <t>Glass vial; 10 x 10 ml</t>
  </si>
  <si>
    <t>GE Healthcare AS,  Nycoveien 1-2 , P.O. Box 4220 Nydalen N-0401 Oslo,</t>
  </si>
  <si>
    <t xml:space="preserve"> GE Healthcare AS, Norway</t>
  </si>
  <si>
    <t>MA-5816/01/07/2019</t>
  </si>
  <si>
    <t>Glass vial; 10 x 15 ml</t>
  </si>
  <si>
    <t>Glass vial; 10 x 20 ml</t>
  </si>
  <si>
    <t>Visipaque</t>
  </si>
  <si>
    <t xml:space="preserve"> iodixanol</t>
  </si>
  <si>
    <t>V08AB09</t>
  </si>
  <si>
    <t>320 mg/1 ml</t>
  </si>
  <si>
    <t>Glass vial ; 10 x 100 ml</t>
  </si>
  <si>
    <t xml:space="preserve"> GE Healthcare AS, Norway; GE Healthcare Ireland, Ireland; GE Healthcare, China</t>
  </si>
  <si>
    <t>RMA-2793/29/04/2022</t>
  </si>
  <si>
    <t>Omnipaque</t>
  </si>
  <si>
    <t xml:space="preserve"> Iohexol</t>
  </si>
  <si>
    <t>V08AB02</t>
  </si>
  <si>
    <t>350 mg/1 ml</t>
  </si>
  <si>
    <t>vial, bottle:10x50ml</t>
  </si>
  <si>
    <t xml:space="preserve"> GE Healthcare AS,, Norway</t>
  </si>
  <si>
    <t>RMA-2792/29/04/2022</t>
  </si>
  <si>
    <t xml:space="preserve"> bottle:10x100ml, vial</t>
  </si>
  <si>
    <t xml:space="preserve"> bottle 10x200ml, vial</t>
  </si>
  <si>
    <t>05-2557.11.04.2024</t>
  </si>
  <si>
    <t>Reagila</t>
  </si>
  <si>
    <t xml:space="preserve"> Cariprazine hydrochloride</t>
  </si>
  <si>
    <t>N05AX15</t>
  </si>
  <si>
    <t>Carton box containing 28 hard capsules</t>
  </si>
  <si>
    <t>Gedeon Richter Plc.Hungary</t>
  </si>
  <si>
    <t xml:space="preserve"> Gedeon Richter Plc, Hungary</t>
  </si>
  <si>
    <t>MA-0420/21/12/2023</t>
  </si>
  <si>
    <t>4.5 mg</t>
  </si>
  <si>
    <t>MA-0422/21/12/2023</t>
  </si>
  <si>
    <t>MA-0426/22/12/2023</t>
  </si>
  <si>
    <t>MA-0421/21/12/2023</t>
  </si>
  <si>
    <t>Bemfola</t>
  </si>
  <si>
    <t xml:space="preserve"> Follitropin alfa (rhFSH)</t>
  </si>
  <si>
    <t>G03GA05</t>
  </si>
  <si>
    <t>150 IU/0.25 ml</t>
  </si>
  <si>
    <t>1 pre-filled pen including one disposable needle and alcohol swab per pen</t>
  </si>
  <si>
    <t xml:space="preserve"> Gedeon Richter Plc., Hungary</t>
  </si>
  <si>
    <t>MA-03297/08/02/2024</t>
  </si>
  <si>
    <t>225 IU/0.375 ml</t>
  </si>
  <si>
    <t>MA-03298/08/02/2024</t>
  </si>
  <si>
    <t>300 IU/0.50 ml</t>
  </si>
  <si>
    <t>MA-08214/08/02/2024</t>
  </si>
  <si>
    <t>450 IU/0.75 ml</t>
  </si>
  <si>
    <t>MA-03299/08/02/2024</t>
  </si>
  <si>
    <t xml:space="preserve"> rhFSH (follitropin alfa)</t>
  </si>
  <si>
    <t>75 IU/0.125 ml</t>
  </si>
  <si>
    <t>MA-03296/08/02/2024</t>
  </si>
  <si>
    <t>05-2669.11.04.2024</t>
  </si>
  <si>
    <t>Mepred</t>
  </si>
  <si>
    <t>Alu-Alu Blister pack,Box Carton 2X10 tabets</t>
  </si>
  <si>
    <t>General Pharmaceuticals LTD,Bangladesh</t>
  </si>
  <si>
    <t xml:space="preserve"> GENERAL Pharmaceuticals Ltd., Bangladesh</t>
  </si>
  <si>
    <t>MA-0036/16/02/2023</t>
  </si>
  <si>
    <t>Alu-Alu Blister pack,Box Carton 2X10tablets</t>
  </si>
  <si>
    <t>MA-0034/16/02/2023</t>
  </si>
  <si>
    <t>Alu-Alu Blister pack,Box Carton 2X10 tablets</t>
  </si>
  <si>
    <t>MA-0035/16/02/2023</t>
  </si>
  <si>
    <t>Dakrin Oral Gel</t>
  </si>
  <si>
    <t>A07AC01</t>
  </si>
  <si>
    <t>Box Carton,Aluminium Tube, 1x40g,oral gel</t>
  </si>
  <si>
    <t>MA-0214/31/05/2023</t>
  </si>
  <si>
    <t>05-2582.11.04.2024</t>
  </si>
  <si>
    <t>Amlodipin Genericon</t>
  </si>
  <si>
    <t>GENERICON PHARMA GESELLSCHAFT M.B.H- AUSTRIA</t>
  </si>
  <si>
    <t xml:space="preserve"> Genericon Pharma Gesellschaft m.b.H., Austria</t>
  </si>
  <si>
    <t>RMA-04577/31/01/2024</t>
  </si>
  <si>
    <t xml:space="preserve"> Amlodipine mesilate monyhydrate</t>
  </si>
  <si>
    <t>RMA-04578/31/01/2024</t>
  </si>
  <si>
    <t>Azithromycin Genericon</t>
  </si>
  <si>
    <t>3 film-coated tablets</t>
  </si>
  <si>
    <t xml:space="preserve"> Genericon Pharma Gesellschaft m.b.H, Austria</t>
  </si>
  <si>
    <t>RMA-2493/23/09/2021</t>
  </si>
  <si>
    <t>Candesartan Genericon</t>
  </si>
  <si>
    <t xml:space="preserve"> Candesartan cilexetil</t>
  </si>
  <si>
    <t>C09CA06</t>
  </si>
  <si>
    <t>Cardboard box, 3 blisters, 30 tablets</t>
  </si>
  <si>
    <t>MA-00041/28/02/2020</t>
  </si>
  <si>
    <t>32 mg</t>
  </si>
  <si>
    <t>MA-00040/28/02/2020</t>
  </si>
  <si>
    <t>CandAm</t>
  </si>
  <si>
    <t xml:space="preserve"> Candesartan cilexetil, Amlodipine besilate</t>
  </si>
  <si>
    <t>C09DB07</t>
  </si>
  <si>
    <t>16 mg+10 mg</t>
  </si>
  <si>
    <t xml:space="preserve"> Genericon Pharma GmbH, Austria; Adamed Pharma S.A., Poland; Adamed Pharma S.A., Poland</t>
  </si>
  <si>
    <t>RMA-0383/29/11/2023</t>
  </si>
  <si>
    <t xml:space="preserve"> Candesartan cilexetil, Amlodipine Besilate</t>
  </si>
  <si>
    <t>16 mg+5 mg</t>
  </si>
  <si>
    <t>RMA-0382/29/11/2023</t>
  </si>
  <si>
    <t>8 mg+5 mg</t>
  </si>
  <si>
    <t xml:space="preserve"> Genericon Pharma GmbH, Austria; Pabianickie Zaklady Farmaceutyczne Polfa S.A., Poland; Adamed Pharma S.A., Poland</t>
  </si>
  <si>
    <t>MA-00013/23/01/2020</t>
  </si>
  <si>
    <t>Candesarcomp</t>
  </si>
  <si>
    <t xml:space="preserve"> Candesartan cilexetil, Hydrochlorothiazide</t>
  </si>
  <si>
    <t>C09DA06</t>
  </si>
  <si>
    <t>16 mg / 12.5 mg</t>
  </si>
  <si>
    <t xml:space="preserve"> GENERICON PHARMA Gesellschaft m.b.H, Austria, Austria</t>
  </si>
  <si>
    <t>RMA-1580/10/06/2019</t>
  </si>
  <si>
    <t>8 mg / 12.5 mg</t>
  </si>
  <si>
    <t>RMA-1581/10/06/2019</t>
  </si>
  <si>
    <t>Carvedilol Genericon</t>
  </si>
  <si>
    <t xml:space="preserve"> Genericon Pharma Gesellschaft m.b.H., Austria; Dragenopharm Apotheker Püschl GmbH, Germany </t>
  </si>
  <si>
    <t>RMA-0415/31/01/2024</t>
  </si>
  <si>
    <t>CLOPIDOGREL Genericon</t>
  </si>
  <si>
    <t xml:space="preserve"> Clopidogrel besiltae</t>
  </si>
  <si>
    <t>30 tablets, Box 30 film coated tablet</t>
  </si>
  <si>
    <t xml:space="preserve"> GENERICON Pharma Gesellschaft m.b.H-Austria, Austria</t>
  </si>
  <si>
    <t>RMA-3319/15/03/2023</t>
  </si>
  <si>
    <t>Doxazosin Genericon</t>
  </si>
  <si>
    <t xml:space="preserve"> Doxazosin mesylate</t>
  </si>
  <si>
    <t>C02CA04</t>
  </si>
  <si>
    <t>RMA-03629/31/01/2024</t>
  </si>
  <si>
    <t xml:space="preserve"> Genericon Pharma Gessellschaft  m.b.H, Austria</t>
  </si>
  <si>
    <t>RMA-03625/31/01/2024</t>
  </si>
  <si>
    <t>Dutasterid Genericon</t>
  </si>
  <si>
    <t>30 capsules, soft</t>
  </si>
  <si>
    <t>MA-00087/10/04/2020</t>
  </si>
  <si>
    <t>DuTamsul</t>
  </si>
  <si>
    <t xml:space="preserve"> DUTASTERIDE, TAMSULOSIN HYDROCHLORIDE</t>
  </si>
  <si>
    <t>0.5 mg+0.4 mg</t>
  </si>
  <si>
    <t>Cardboard carton, 30 hard capsules in 100 ml HDPE bottle</t>
  </si>
  <si>
    <t xml:space="preserve"> Genericon Pharma Gesellschaft m.b.H., Austria; Laboratorios León Farma, SA, Spain</t>
  </si>
  <si>
    <t>MA-0168/12/07/2022</t>
  </si>
  <si>
    <t>Eplerenon Genericon</t>
  </si>
  <si>
    <t xml:space="preserve"> Eplerenone</t>
  </si>
  <si>
    <t>C03DA04</t>
  </si>
  <si>
    <t>Carton box containing 2 PVC/Al blisters, each blister has 10 tablets (20 film coated tablets)</t>
  </si>
  <si>
    <t xml:space="preserve"> Genericon Pharma Gesellschaft m.b.H., Austria; Synthon B.V., Netherlands; Synthon Hispania S.L., Spain</t>
  </si>
  <si>
    <t>MA-0165/14/04/2023</t>
  </si>
  <si>
    <t>MA-0191/04/05/2023</t>
  </si>
  <si>
    <t>Finasterid Genericon</t>
  </si>
  <si>
    <t xml:space="preserve"> Finasteride</t>
  </si>
  <si>
    <t>G04CB01</t>
  </si>
  <si>
    <t>RMA-1586/11/06/2019</t>
  </si>
  <si>
    <t>Lactulose Genericon oral solution,concentrate</t>
  </si>
  <si>
    <t xml:space="preserve"> lactulose liquid</t>
  </si>
  <si>
    <t>667 mg</t>
  </si>
  <si>
    <t>RMA-0385/13/06/2023</t>
  </si>
  <si>
    <t>Lercanidipine Genericon</t>
  </si>
  <si>
    <t xml:space="preserve"> Lercanidipine hydrochloride</t>
  </si>
  <si>
    <t>RMA-2722/16/02/2022</t>
  </si>
  <si>
    <t>Levogen</t>
  </si>
  <si>
    <t xml:space="preserve"> Levoceterizine dihydrochloride</t>
  </si>
  <si>
    <t>10 tablets, Box containing 10 film coated tablets</t>
  </si>
  <si>
    <t>RMA-1790/14/11/2019</t>
  </si>
  <si>
    <t>Lisinocomp Genericon Mite</t>
  </si>
  <si>
    <t xml:space="preserve"> Lisinopril Dihydrate corresponding to 20 mg Lisinopril, Hydrochlorotiazide</t>
  </si>
  <si>
    <t>RMA-0378/28/12/2023</t>
  </si>
  <si>
    <t>Lisinocomp Genericon</t>
  </si>
  <si>
    <t xml:space="preserve"> Lisinopril Dihydrate corresponding to 20 mg Lisinopril, Hydrochlorthiazide</t>
  </si>
  <si>
    <t>RMA-0380/28/12/2023</t>
  </si>
  <si>
    <t>Lisinocomp Genericon Semi</t>
  </si>
  <si>
    <t>RMA-0377/28/12/2023</t>
  </si>
  <si>
    <t>Losarcomp Genericon</t>
  </si>
  <si>
    <t xml:space="preserve"> Losartan Potassium, Hydrochlorotiazide</t>
  </si>
  <si>
    <t>100 mg/25 mg</t>
  </si>
  <si>
    <t>30 TABLETS</t>
  </si>
  <si>
    <t>RMA-1599/24/06/2019</t>
  </si>
  <si>
    <t xml:space="preserve"> Losartan potassium, Hydrochlorthiazide</t>
  </si>
  <si>
    <t>30 Film coated tablet</t>
  </si>
  <si>
    <t>RMA-2583/01/11/2021</t>
  </si>
  <si>
    <t>Montelukast Genericon 5 mg Kautabletten</t>
  </si>
  <si>
    <t>Cardboard box, Al/Al-blister, 30, chewable tablets</t>
  </si>
  <si>
    <t>MA-0068/20/04/2021</t>
  </si>
  <si>
    <t>NAPROXEN Genericon</t>
  </si>
  <si>
    <t>10 tabletes</t>
  </si>
  <si>
    <t xml:space="preserve"> GENERICON PHARMA Gesellschaft m.b.H,, Austria</t>
  </si>
  <si>
    <t>RMA-1787/14/11/2019</t>
  </si>
  <si>
    <t>Nebivolol Genericon</t>
  </si>
  <si>
    <t xml:space="preserve"> Nebivolol Hydrochloride</t>
  </si>
  <si>
    <t>RMA-1791/14/11/2019</t>
  </si>
  <si>
    <t>Pantoprazol Genericon 40mg</t>
  </si>
  <si>
    <t xml:space="preserve"> Pantoprazole Sodium Sesquihydrate, Equivalent to Pantoprazole</t>
  </si>
  <si>
    <t>14 film coated tablets, Box containing 14 gastro resistant tablets</t>
  </si>
  <si>
    <t xml:space="preserve"> Genericon Pharma Gesellschalf m.b.H, Austria</t>
  </si>
  <si>
    <t>RMA-2393/06/07/2021</t>
  </si>
  <si>
    <t>PANTOPRAZOL</t>
  </si>
  <si>
    <t xml:space="preserve"> Pantoprazole Sodium Sesquihydrate, Equivalent to Pantoprazole, Macrogol 400</t>
  </si>
  <si>
    <t>Box containing 14 gastro resistant tablets</t>
  </si>
  <si>
    <t>RMA-2394/06/07/2021</t>
  </si>
  <si>
    <t>Ramipril Genericon</t>
  </si>
  <si>
    <t>RMA-0392/27/12/2023</t>
  </si>
  <si>
    <t>RMA-0394/28/12/2023</t>
  </si>
  <si>
    <t xml:space="preserve"> Genericon Pharma Gesellschaft m.b.H.-Austria, Austria</t>
  </si>
  <si>
    <t>RMA-0393/28/12/2023</t>
  </si>
  <si>
    <t>Ramicomp Genericon</t>
  </si>
  <si>
    <t xml:space="preserve"> Genericon Pharma Gesellschaft m.b.H., Austria; Coripharma ehf., Iceland</t>
  </si>
  <si>
    <t>RMA-0381/28/12/2023</t>
  </si>
  <si>
    <t>Rosamib</t>
  </si>
  <si>
    <t>Cardboard box, PA/AL/PVC//Al Blister, 30, tablet</t>
  </si>
  <si>
    <t>MA-0268/24/11/2021</t>
  </si>
  <si>
    <t>MA-0269/24/11/2021</t>
  </si>
  <si>
    <t>MA-0267/24/11/2021</t>
  </si>
  <si>
    <t>Spirono Genericon</t>
  </si>
  <si>
    <t>MA-00058/13/03/2020</t>
  </si>
  <si>
    <t>SPIRONO Genericon comp</t>
  </si>
  <si>
    <t xml:space="preserve"> Spironolactone, Furosemide</t>
  </si>
  <si>
    <t>C03EB01</t>
  </si>
  <si>
    <t>20 mg+50 mg</t>
  </si>
  <si>
    <t>RMA-3313/13/03/2023</t>
  </si>
  <si>
    <t>Sucralfat Genericon</t>
  </si>
  <si>
    <t xml:space="preserve"> Sucralfate</t>
  </si>
  <si>
    <t>A02BX02</t>
  </si>
  <si>
    <t>1 g/5 ml</t>
  </si>
  <si>
    <t>20 sachets each 5 ml</t>
  </si>
  <si>
    <t xml:space="preserve"> GENERICON PHARMA Gesellschaft m.b.H.., Austria; G.L Pharma GmbH, Austria</t>
  </si>
  <si>
    <t>RMA-1600/25/06/2019</t>
  </si>
  <si>
    <t>TAMSU Genericon retard</t>
  </si>
  <si>
    <t xml:space="preserve"> Tamsulosin Hydrochloride</t>
  </si>
  <si>
    <t xml:space="preserve"> Genericon Pharma Gesellschaft m.b.H, Austria; Synthon Hispania S.L., Spain; Synthon B.V., Netherlands</t>
  </si>
  <si>
    <t>RMA-0330/15/09/2023</t>
  </si>
  <si>
    <t xml:space="preserve">05-2726.12.04.2024   </t>
  </si>
  <si>
    <t>Ezinelle</t>
  </si>
  <si>
    <t xml:space="preserve"> levonorgestrel</t>
  </si>
  <si>
    <t xml:space="preserve">1.5 mg </t>
  </si>
  <si>
    <t>Carton box containing 1 PVC/Alu blister with 1 tablet</t>
  </si>
  <si>
    <t>Generics [UK] Ltd t/a Mylan</t>
  </si>
  <si>
    <t xml:space="preserve"> Generics UK Limited Mylan, United Kingdom; Viatris UK healthcare Limited, United Kingdom; Mylan Hungary Kft, Hungary; McDermott Laboratories t/a Gerard Laboratories, Ireland</t>
  </si>
  <si>
    <t>MA-0223/12/06/2023</t>
  </si>
  <si>
    <t>05-2542.11.04.2024</t>
  </si>
  <si>
    <t>Clopidogrel Aurovitas</t>
  </si>
  <si>
    <t xml:space="preserve"> Clopidogrel hydrogen sulphate (&lt;&gt; 75 mg Clopidogrel)</t>
  </si>
  <si>
    <t>Carton box, Transparent PVC/PE/PVdC-Aluminum blister pack, 4X7, Film coated tablets</t>
  </si>
  <si>
    <t>Generis Farmaceutica, S.A.,Portugal</t>
  </si>
  <si>
    <t xml:space="preserve"> APL Swift Services (Malta) Limited, Malta</t>
  </si>
  <si>
    <t>MA-0271/24/11/2021</t>
  </si>
  <si>
    <t>Acido Ibandronico Aurobindo</t>
  </si>
  <si>
    <t>Carton box containing 1 PVC/PE/PVDC-Aluminium blister x 1 film-coated tablet</t>
  </si>
  <si>
    <t xml:space="preserve"> APL Swift Services (Malta) Limited, Malta; Milpharm Limited, United Kingdom</t>
  </si>
  <si>
    <t>MA-0113/15/06/2021</t>
  </si>
  <si>
    <t>Irbesartan+Hidroclorotiazida Generis</t>
  </si>
  <si>
    <t xml:space="preserve"> Irbesartan, Hydroclorothyazide</t>
  </si>
  <si>
    <t>C09DA04</t>
  </si>
  <si>
    <t>300 mg+12.5 mg</t>
  </si>
  <si>
    <t xml:space="preserve"> Generis Farmaceutica, S.A., Portugal; Generis Farmaceutica, S.A., Portugal</t>
  </si>
  <si>
    <t>RMA-2192/29/12/2020</t>
  </si>
  <si>
    <t>Irbesartan+Hidroclorotiazide Generis</t>
  </si>
  <si>
    <t xml:space="preserve"> irbesartan, Hydroclotiazide</t>
  </si>
  <si>
    <t>150 mg+12.5 mg</t>
  </si>
  <si>
    <t xml:space="preserve"> Generis Farmaceutika S.A, Portugal; Generis Farmaceutika S.A, Portugal</t>
  </si>
  <si>
    <t>RMA-2193/29/12/2020</t>
  </si>
  <si>
    <t>Levofloxacina Aurovitas</t>
  </si>
  <si>
    <t>Carton box, containing 10 film-coated tablets in PVC/Aclar - Aluminium blister pack.</t>
  </si>
  <si>
    <t>MA-0066/20/04/2021</t>
  </si>
  <si>
    <t>Tansulosina Aurovitas</t>
  </si>
  <si>
    <t>Carton box, PVC/PE/PVDC blister pack, 3x10, Prolonged release capsule, hard</t>
  </si>
  <si>
    <t>MA-0014/31/01/2022</t>
  </si>
  <si>
    <t>KESOL</t>
  </si>
  <si>
    <t xml:space="preserve"> Budesonide</t>
  </si>
  <si>
    <t>R01AD05</t>
  </si>
  <si>
    <t>Carton box containing one vial of 200 doses/10ml</t>
  </si>
  <si>
    <t>Genetic S.p.A. - ITALY</t>
  </si>
  <si>
    <t xml:space="preserve"> Genetic S.p.A., Italy</t>
  </si>
  <si>
    <t>MA-00091/10/04/2020</t>
  </si>
  <si>
    <t xml:space="preserve"> budesonide</t>
  </si>
  <si>
    <t>Carton box containing one vial of 10ml/ 200 dose with metering spray pump</t>
  </si>
  <si>
    <t>MA-00090/10/04/2020</t>
  </si>
  <si>
    <t>BUTAPRAL</t>
  </si>
  <si>
    <t xml:space="preserve"> Ipratropium bromide, Salbutamol sulphate</t>
  </si>
  <si>
    <t>2.5 mg + 0.5 mg/ 2.5 ml</t>
  </si>
  <si>
    <t>Carton box with 30 single-dose containers of 2.5ml</t>
  </si>
  <si>
    <t xml:space="preserve"> Genetic S.P.A, Italy</t>
  </si>
  <si>
    <t>MA-00195/04/08/2020</t>
  </si>
  <si>
    <t>05-2575.11.04.2024</t>
  </si>
  <si>
    <t>Prednol</t>
  </si>
  <si>
    <t>Gensenta ilac Sanayi ve Ticaret A.S,Turkey</t>
  </si>
  <si>
    <t xml:space="preserve"> Gensenta Ilaç Sanayi ve Ticaret A.S., Turkey </t>
  </si>
  <si>
    <t>RMA-2129/06/10/2020</t>
  </si>
  <si>
    <t>RMA-2130/06/10/2020</t>
  </si>
  <si>
    <t>PREDNOL-L</t>
  </si>
  <si>
    <t>One Lyophilized Ampoule and one Diluent ampoule</t>
  </si>
  <si>
    <t>RMA-2876/15/06/2022</t>
  </si>
  <si>
    <t>RMA-2875/15/06/2022</t>
  </si>
  <si>
    <t>OKSAMEN</t>
  </si>
  <si>
    <t xml:space="preserve"> Tenoxicam</t>
  </si>
  <si>
    <t>M01AC02</t>
  </si>
  <si>
    <t>RMA-2131/06/10/2020</t>
  </si>
  <si>
    <t>Oksamen-L</t>
  </si>
  <si>
    <t>1 vial&amp; 1 diulent ampoule</t>
  </si>
  <si>
    <t>RMA-2132/06/10/2020</t>
  </si>
  <si>
    <t>05-2610.11.04.2024</t>
  </si>
  <si>
    <t>EPCLUSA</t>
  </si>
  <si>
    <t xml:space="preserve"> sofosbuvir, velpatasvir</t>
  </si>
  <si>
    <t>J05AX69</t>
  </si>
  <si>
    <t>400 mg+100 mg</t>
  </si>
  <si>
    <t>28 film-cated tablets</t>
  </si>
  <si>
    <t>GILEAD SCIENCES INTERNATIONAL LTD, UK</t>
  </si>
  <si>
    <t xml:space="preserve"> Gilead Sciences Ireand UC, Ireland</t>
  </si>
  <si>
    <t>RMA-3122/16/11/2022</t>
  </si>
  <si>
    <t>05-2541.11.04.2024</t>
  </si>
  <si>
    <t>Nebivolol Glenmark</t>
  </si>
  <si>
    <t>Card box containing 3 PVC/PVdC//Aluminium blisters; each blister contains 10 tablets (30 tablets)</t>
  </si>
  <si>
    <t>Glenmark Arzneimittel GmbH,Germany</t>
  </si>
  <si>
    <t xml:space="preserve"> Glenmark Pharmaceuticals s.r.o., Czech Republic </t>
  </si>
  <si>
    <t>MA-0249/18/07/2023</t>
  </si>
  <si>
    <t xml:space="preserve">05-2716.12.04.2024   </t>
  </si>
  <si>
    <t>Amiodaron -hameln 50mg/ml</t>
  </si>
  <si>
    <t xml:space="preserve"> Amiodarone hydrochlorid</t>
  </si>
  <si>
    <t>C01BD01</t>
  </si>
  <si>
    <t>Concentrate for solution for injection/infusion</t>
  </si>
  <si>
    <t>Each folding box contains 5 ml clear glass ampoules, type I, with 3 ml sterile concentrat,Cartoon box,10 x 3 ml ampoules</t>
  </si>
  <si>
    <t>Hameln pharma plus gmbh,Germany</t>
  </si>
  <si>
    <t xml:space="preserve"> Hameln Pharma GmbH, Germany ; Strides Arcolab Polska Sp z.o.o, Poland</t>
  </si>
  <si>
    <t>MA-0255/26/09/2022</t>
  </si>
  <si>
    <t>Hascovir</t>
  </si>
  <si>
    <t xml:space="preserve"> Acyclovir</t>
  </si>
  <si>
    <t>Carton box containing 2 Al/PVC/PVDC blisters; each  blister contain 15 tablets  (30 tablets)</t>
  </si>
  <si>
    <t>Hasco-Lek S.A.- Pharmaceutical Production Company, Poland</t>
  </si>
  <si>
    <t xml:space="preserve"> Pharmaceutical Production Company HASCO-LEK S.A., Poland</t>
  </si>
  <si>
    <t>MA-0110/08/06/2021</t>
  </si>
  <si>
    <t>MA-0111/08/06/2021</t>
  </si>
  <si>
    <t>Box containing 2 Al/PVC/PVDC blisters x 15 tablets (30 tablets)</t>
  </si>
  <si>
    <t>MA-0163/12/07/2022</t>
  </si>
  <si>
    <t>DIH MAX COMFORT</t>
  </si>
  <si>
    <t xml:space="preserve"> Diosmin</t>
  </si>
  <si>
    <t>C05CA03</t>
  </si>
  <si>
    <t>film-coated tablets are packed in PVC/PVDC/Al foil blisters of 30 film-coated tablets placed in a carton.</t>
  </si>
  <si>
    <t xml:space="preserve"> HASCO-LEK S .A., Poland</t>
  </si>
  <si>
    <t>MA-0262/18/11/2021</t>
  </si>
  <si>
    <t>IBUM EXPRESS</t>
  </si>
  <si>
    <t>Carton box containing 2 PVC/PVDC/Aluminium blisters; each  blister contain 12 capsules (24 soft capsules</t>
  </si>
  <si>
    <t xml:space="preserve"> PRZEDSIEBIORSTWO PRODUKCJI FARMACEUTYCZNEJ HASCO-LEK S.A, Poland</t>
  </si>
  <si>
    <t>MA-0260/18/11/2021</t>
  </si>
  <si>
    <t>IBUM SUPERMAX</t>
  </si>
  <si>
    <t>Carton box containing 2 PVC/PVDC/Aluminium blisters; each  blister contain 5 capsules (10 soft capsules)</t>
  </si>
  <si>
    <t>MA-0261/18/11/2021</t>
  </si>
  <si>
    <t xml:space="preserve">05-2713.12.04.2024  </t>
  </si>
  <si>
    <t>Ibum</t>
  </si>
  <si>
    <t xml:space="preserve"> Ibuprofen (Ibuprofenum</t>
  </si>
  <si>
    <t>box containing 130 g brown glass bottle with an aluminium screw cap with a pad and a tamper evident ring or with a polyethylene screw cap and a tamper evident ring with a bung and a measure or a marked measuring spoon, or a dose oral syringe, or a bung and a dose oral syringe</t>
  </si>
  <si>
    <t>MA-0143/06/07/2022</t>
  </si>
  <si>
    <t xml:space="preserve"> Ibuprofen, Levomenthol</t>
  </si>
  <si>
    <t>(50 mg+30 mg)/1 g</t>
  </si>
  <si>
    <t>Carton box containing 1  aluminium tube closed with HDPE screwcap which contain 50 g of gel</t>
  </si>
  <si>
    <t>MA-0263/18/11/2021</t>
  </si>
  <si>
    <t>Ibum Forte</t>
  </si>
  <si>
    <t xml:space="preserve"> Ibuprofenum</t>
  </si>
  <si>
    <t>Brown glass bottle (sodium-calcium-silicate, type III, brown) of 100 ml, closed with a polyethylene screw cap with a bung and a tamper evident ring, placed in a box with a patient information leaflet and a dose oral syringe (parts of the syringe: PE barrel and PS piston)</t>
  </si>
  <si>
    <t>MA-0144/06/07/2022</t>
  </si>
  <si>
    <t>Lactulosum Hasco</t>
  </si>
  <si>
    <t xml:space="preserve">2.5 g/5 ml </t>
  </si>
  <si>
    <t>brown glass bottle with an aluminium cap, a measure and a dose-measuring spoon in a carton box. 1 bottle 150 ml.</t>
  </si>
  <si>
    <t>MA-0259/18/11/2021</t>
  </si>
  <si>
    <t>05-2578.11.04.2024</t>
  </si>
  <si>
    <t>Busacain Spinal Heavy 0.5%</t>
  </si>
  <si>
    <t xml:space="preserve"> Bupivacaine hydrochloride</t>
  </si>
  <si>
    <t>20 mg/4 ml</t>
  </si>
  <si>
    <t>Carton box, Type I borosilicate glass ampoule, 5x4ml solution for injection</t>
  </si>
  <si>
    <t>Haver Farma Ilaç A.S ,Turkey</t>
  </si>
  <si>
    <t xml:space="preserve"> OSEL ILAC SAN. VE TIC. A.S., Turkey </t>
  </si>
  <si>
    <t>MA-0087/07/03/2023</t>
  </si>
  <si>
    <t>Osetron</t>
  </si>
  <si>
    <t>Box x 1 ampoule of 2mL</t>
  </si>
  <si>
    <t xml:space="preserve"> Osel Ilaç San. ve Tic. A.S., Turkey </t>
  </si>
  <si>
    <t>MA-0216/15/10/2021</t>
  </si>
  <si>
    <t xml:space="preserve">05-2788.12.04.2024 </t>
  </si>
  <si>
    <t>Delcabrin</t>
  </si>
  <si>
    <t xml:space="preserve"> Cabergoline</t>
  </si>
  <si>
    <t>G02CB03</t>
  </si>
  <si>
    <t>Carton box, containing Amber Glass Bottle x 2 Tablets</t>
  </si>
  <si>
    <t>Health Well Egypt,Egypt</t>
  </si>
  <si>
    <t xml:space="preserve"> Egyptian Group For Pharmaceutical Industries (EGPI), Egypt</t>
  </si>
  <si>
    <t>MA-0375/03/11/2023</t>
  </si>
  <si>
    <t>05-2583.11.04.2024</t>
  </si>
  <si>
    <t>LEXUR</t>
  </si>
  <si>
    <t xml:space="preserve"> levofloxasin hemihydrate</t>
  </si>
  <si>
    <t>7 FILM TABLET</t>
  </si>
  <si>
    <t>HELBA Pharmaceuticals INC.CO.</t>
  </si>
  <si>
    <t xml:space="preserve"> agis pharmaceutical inc.so, Turkey </t>
  </si>
  <si>
    <t>RMA-3336/29/03/2023</t>
  </si>
  <si>
    <t>RMA-3335/29/03/2023</t>
  </si>
  <si>
    <t>05-2593.11.04.2024</t>
  </si>
  <si>
    <t>Lopraxer</t>
  </si>
  <si>
    <t xml:space="preserve"> Citalopram hydrobromide, Equivalent to citalopram</t>
  </si>
  <si>
    <t>Box containing 28 film coated tablets</t>
  </si>
  <si>
    <t>HELP SA, GREECE</t>
  </si>
  <si>
    <t xml:space="preserve"> Help S.A., Greece</t>
  </si>
  <si>
    <t>RMA-2189/23/12/2020</t>
  </si>
  <si>
    <t>Edason</t>
  </si>
  <si>
    <t xml:space="preserve"> Clindamycin Phospate</t>
  </si>
  <si>
    <t>D10AF01</t>
  </si>
  <si>
    <t>30ml</t>
  </si>
  <si>
    <t>RMA-3434/29/06/2023</t>
  </si>
  <si>
    <t>VURDON</t>
  </si>
  <si>
    <t xml:space="preserve"> HELP S.A, Greece</t>
  </si>
  <si>
    <t>RMA-3299/03/03/2023</t>
  </si>
  <si>
    <t>Vurdon</t>
  </si>
  <si>
    <t>10 Slow release film coated tablets</t>
  </si>
  <si>
    <t>RMA-3347/24/04/2023</t>
  </si>
  <si>
    <t>RMA-3298/03/03/2023</t>
  </si>
  <si>
    <t>5 Ampules</t>
  </si>
  <si>
    <t>RMA-2326/11/05/2021</t>
  </si>
  <si>
    <t>diakarmon</t>
  </si>
  <si>
    <t xml:space="preserve"> gentamycine sulphate</t>
  </si>
  <si>
    <t>box containin 50 amp</t>
  </si>
  <si>
    <t>RMA-3276/21/02/2023</t>
  </si>
  <si>
    <t>TITUS</t>
  </si>
  <si>
    <t xml:space="preserve"> Lorazepam</t>
  </si>
  <si>
    <t>N05BA06</t>
  </si>
  <si>
    <t>Carton box which contains 20 tablets in blisters</t>
  </si>
  <si>
    <t>RMA-3297/03/03/2023</t>
  </si>
  <si>
    <t>MA-5846/20/09/2019</t>
  </si>
  <si>
    <t>GLAVERAL</t>
  </si>
  <si>
    <t>Box containing plastic high-density polyethylene bottle with 28 capsules</t>
  </si>
  <si>
    <t xml:space="preserve"> HELP S.A., Greece</t>
  </si>
  <si>
    <t>MA-0306/20/10/2022</t>
  </si>
  <si>
    <t>Box containing plastic high-density polyethylene bottle with 14 capsules</t>
  </si>
  <si>
    <t>MA-0305/20/10/2022</t>
  </si>
  <si>
    <t>ACC® Direkt</t>
  </si>
  <si>
    <t xml:space="preserve"> Acetylcysteine</t>
  </si>
  <si>
    <t>R05CB01</t>
  </si>
  <si>
    <t>Oral powder</t>
  </si>
  <si>
    <t>Card box containing 20 sachets</t>
  </si>
  <si>
    <t>HEXAL AG, GERMANY</t>
  </si>
  <si>
    <t xml:space="preserve"> Hermes Arzneimittel GmbH, Austria; Salutas Pharma GmbH, Germany </t>
  </si>
  <si>
    <t>MA-00140/10/06/2020</t>
  </si>
  <si>
    <t>Telpres Plus</t>
  </si>
  <si>
    <t>C09DA07</t>
  </si>
  <si>
    <t>80 mg+ 25 mg</t>
  </si>
  <si>
    <t xml:space="preserve"> Lek Phamaceuticals d.d, Slovenia; Lek S.A., Poland; Saulutas Pharma GmbH., Germany ; S.C.Sandoz S.R.L., Romania</t>
  </si>
  <si>
    <t>RMA-3107/07/11/2022</t>
  </si>
  <si>
    <t>RMA-3106/07/11/2022</t>
  </si>
  <si>
    <t>Zoprinea</t>
  </si>
  <si>
    <t xml:space="preserve"> Zolmitriptan</t>
  </si>
  <si>
    <t>N02CC03</t>
  </si>
  <si>
    <t>3 Film coated tablets</t>
  </si>
  <si>
    <t xml:space="preserve"> Lek Pharmaceuticals d.d., Slovenia</t>
  </si>
  <si>
    <t>RMA-2865/15/06/2022</t>
  </si>
  <si>
    <t>05-2720.12.04.2024</t>
  </si>
  <si>
    <t>Cisatracurium Hikma 2mg/ml Injektions/- Infusionslösung</t>
  </si>
  <si>
    <t xml:space="preserve"> cisatracuriumbesilat</t>
  </si>
  <si>
    <t>M03AC11</t>
  </si>
  <si>
    <t>2 mg/ ml</t>
  </si>
  <si>
    <t>Carton box,Type I, clear, neutral glass ampoules contains 5 ml in ampoule (glass): box of 10 ampoules</t>
  </si>
  <si>
    <t>HIKMA FARMACEUTICA, PORTUGAL</t>
  </si>
  <si>
    <t xml:space="preserve"> Hikma Italia S.p.A., Italy</t>
  </si>
  <si>
    <t>MA-03177/05/02/2024</t>
  </si>
  <si>
    <t>Ribodoxo 2mg/ml solution for injection</t>
  </si>
  <si>
    <t xml:space="preserve"> Doxorubicin hydrochloride</t>
  </si>
  <si>
    <t>L01DB01</t>
  </si>
  <si>
    <t>2mg/ml</t>
  </si>
  <si>
    <t>vial of 25 ml solution for injection contains 50 mg doxorubicin hydrochloride</t>
  </si>
  <si>
    <t xml:space="preserve"> Thymoorgan Pharmazie GmbH, Germany </t>
  </si>
  <si>
    <t>MA-0306/30/08/2023</t>
  </si>
  <si>
    <t>Epirubicin Hikma 2 mg/ml</t>
  </si>
  <si>
    <t xml:space="preserve"> Epirubicin  hydrochloride</t>
  </si>
  <si>
    <t>L01DB03</t>
  </si>
  <si>
    <t>Carton box,(type I) glass vials with rubber stoppers 1vial of  25 ml</t>
  </si>
  <si>
    <t>MA-0353/27/10/2023</t>
  </si>
  <si>
    <t>Etoposid Hikma</t>
  </si>
  <si>
    <t xml:space="preserve"> etoposide</t>
  </si>
  <si>
    <t>L01CB01</t>
  </si>
  <si>
    <t>Carton box containing 1 amber glass type I vial containing 5 ml of concentrate for solution for infusion</t>
  </si>
  <si>
    <t>MA-0047/11/03/2022</t>
  </si>
  <si>
    <t>05-2828.12.04.2024</t>
  </si>
  <si>
    <t>Fluferal Depo</t>
  </si>
  <si>
    <t xml:space="preserve"> Fluphenazine Decanoate</t>
  </si>
  <si>
    <t>N05AB02</t>
  </si>
  <si>
    <t>25 mg/1 ml</t>
  </si>
  <si>
    <t>5 ampoules x 1 ml amber glass ampoule USP Type-I</t>
  </si>
  <si>
    <t>Hiral Labs ltd.India</t>
  </si>
  <si>
    <t xml:space="preserve"> Hiral Labs Ltd., India</t>
  </si>
  <si>
    <t>MA-0077/01/04/2022</t>
  </si>
  <si>
    <t>HIRPEDOL-DEPO</t>
  </si>
  <si>
    <t xml:space="preserve"> Haloperidol Decanoate</t>
  </si>
  <si>
    <t>N05AD01</t>
  </si>
  <si>
    <t>Carton Box, amber color glass ampoule, 5 x 1ml ampoules Solution for injection.</t>
  </si>
  <si>
    <t>MA-0078/01/04/2022</t>
  </si>
  <si>
    <t>Lincohir</t>
  </si>
  <si>
    <t xml:space="preserve"> Lincomicin</t>
  </si>
  <si>
    <t>J01FF02</t>
  </si>
  <si>
    <t>Box containing 10 ampoules x 2 ml clear glass ampule.</t>
  </si>
  <si>
    <t>MA-0218/02/09/2022</t>
  </si>
  <si>
    <t>BUDINEB</t>
  </si>
  <si>
    <t xml:space="preserve"> BUDESONIDE</t>
  </si>
  <si>
    <t>R03BA02</t>
  </si>
  <si>
    <t>20 single-dose phials in strips</t>
  </si>
  <si>
    <t>I.B.N. Savio S.r.l.Italy</t>
  </si>
  <si>
    <t>RMA-3458/25/07/2023</t>
  </si>
  <si>
    <t>ANNISTER</t>
  </si>
  <si>
    <t xml:space="preserve"> Cholecalciferol</t>
  </si>
  <si>
    <t xml:space="preserve">25000 IU/2.5 ml </t>
  </si>
  <si>
    <t>1 monodose containers, 2.5 ml.</t>
  </si>
  <si>
    <t xml:space="preserve"> GENETIC SPA, Italy; Savio Industrial S.r.l, Italy</t>
  </si>
  <si>
    <t>RMA-3324/21/03/2023</t>
  </si>
  <si>
    <t>DECADRON</t>
  </si>
  <si>
    <t xml:space="preserve"> DEXAMETHASONE SODIUM PHOSPHATE</t>
  </si>
  <si>
    <t>RMA-2974/21/09/2022</t>
  </si>
  <si>
    <t>ALMEIDA</t>
  </si>
  <si>
    <t xml:space="preserve"> Salbutamol Sulphate, Ipratropium Bromide</t>
  </si>
  <si>
    <t xml:space="preserve"> (1.875 mg+0.375 mg)/0.5 ml </t>
  </si>
  <si>
    <t>Carton box containing 5 low-density polyethylene single-dose containers 5 containers are sealed in an aluminium packing, therefore 6 aluminium foil bags that contain a total of 30 containers ( 30 monodose containers with 0.5ml nebuliser solution)</t>
  </si>
  <si>
    <t xml:space="preserve"> GENETIC s.p.a, Italy</t>
  </si>
  <si>
    <t>MA-0225/18/10/2021</t>
  </si>
  <si>
    <t xml:space="preserve">05-2710.12.04.2024  </t>
  </si>
  <si>
    <t>Povigram</t>
  </si>
  <si>
    <t xml:space="preserve"> Povidone-Iodine</t>
  </si>
  <si>
    <t>10% w/v</t>
  </si>
  <si>
    <t>20 bottles of 500ml</t>
  </si>
  <si>
    <t>ICPA Health Procuct Ltd-India</t>
  </si>
  <si>
    <t xml:space="preserve"> ICPA HEALTH PRODUCTS LTD, India</t>
  </si>
  <si>
    <t>MA-00232/08/03/2024</t>
  </si>
  <si>
    <t>05-2674.11.04.2024</t>
  </si>
  <si>
    <t>VALCODIN</t>
  </si>
  <si>
    <t xml:space="preserve"> Amlodipine besilate, Valsartan</t>
  </si>
  <si>
    <t xml:space="preserve">10 mg+160 mg </t>
  </si>
  <si>
    <t>Ilko Ilac Sanayi.ve Ticaret.A.S</t>
  </si>
  <si>
    <t xml:space="preserve"> Ilko Ilac Sanayi ve Ticaret A.S., Turkey </t>
  </si>
  <si>
    <t>RMA-3314/13/03/2023</t>
  </si>
  <si>
    <t xml:space="preserve"> amlodipine, valsartan</t>
  </si>
  <si>
    <t xml:space="preserve"> Ilko Ilac Sanayi ve Ticaret A.S, Turkey </t>
  </si>
  <si>
    <t>RMA-3315/13/03/2023</t>
  </si>
  <si>
    <t>CEFDIA</t>
  </si>
  <si>
    <t>10 tablets in 2 blisters in carton box</t>
  </si>
  <si>
    <t xml:space="preserve"> nobel ilaq sanayi ve tic.a.s, Turkey </t>
  </si>
  <si>
    <t>RMA-3001/29/09/2022</t>
  </si>
  <si>
    <t>ALRINAST</t>
  </si>
  <si>
    <t xml:space="preserve"> desloratadine</t>
  </si>
  <si>
    <t>bottle x 150ml</t>
  </si>
  <si>
    <t xml:space="preserve"> nobel ilac san ve tic a.s, Turkey </t>
  </si>
  <si>
    <t>RMA-3002/29/09/2022</t>
  </si>
  <si>
    <t>Box  x 20 film-coated  tablets</t>
  </si>
  <si>
    <t xml:space="preserve"> Ilko  Ilaç Sanayi  ve  Ticaret  A.S, Turkey </t>
  </si>
  <si>
    <t>RMA-3003/29/09/2022</t>
  </si>
  <si>
    <t>algopet</t>
  </si>
  <si>
    <t>box x 15 film coated tablets</t>
  </si>
  <si>
    <t xml:space="preserve"> ilko ilac sanay ve ticaret a.s, Turkey </t>
  </si>
  <si>
    <t>RMA-3087/01/11/2022</t>
  </si>
  <si>
    <t>Valcor Plus</t>
  </si>
  <si>
    <t xml:space="preserve"> hydrochlorthiazide, valsartan</t>
  </si>
  <si>
    <t>RMA-3213/24/01/2023</t>
  </si>
  <si>
    <t>RMA-3214/24/01/2023</t>
  </si>
  <si>
    <t>IRBECOR PLUS</t>
  </si>
  <si>
    <t xml:space="preserve"> IRBESARTAN, Hydrochlorotazide</t>
  </si>
  <si>
    <t>Box x 28 film coated  tablet</t>
  </si>
  <si>
    <t>RMA-3072/25/10/2022</t>
  </si>
  <si>
    <t xml:space="preserve"> irbesartan, Hydrochlorthiazide</t>
  </si>
  <si>
    <t>Box x 28 film- coated tablets</t>
  </si>
  <si>
    <t xml:space="preserve"> Ilko Ilaq Sanayi ve Ticaret A.S., Turkey </t>
  </si>
  <si>
    <t>RMA-3073/25/10/2022</t>
  </si>
  <si>
    <t>Leptica</t>
  </si>
  <si>
    <t xml:space="preserve"> levetiracetam (form1)</t>
  </si>
  <si>
    <t>box x 50 film-coated tablets</t>
  </si>
  <si>
    <t xml:space="preserve"> ilko ilac sanayi ve ticaret A.S, Turkey </t>
  </si>
  <si>
    <t>RMA-3074/25/10/2022</t>
  </si>
  <si>
    <t>ALECAST</t>
  </si>
  <si>
    <t xml:space="preserve"> montelukast sodium</t>
  </si>
  <si>
    <t xml:space="preserve"> ilko ilac Sanayi ve Ticaret A.S, Turkey </t>
  </si>
  <si>
    <t>RMA-3084/01/11/2022</t>
  </si>
  <si>
    <t>box x 28 chewable tablets</t>
  </si>
  <si>
    <t xml:space="preserve"> ilko ilac sanayi ve ticaret a.s, Turkey </t>
  </si>
  <si>
    <t>RMA-3086/01/11/2022</t>
  </si>
  <si>
    <t>RMA-3085/01/11/2022</t>
  </si>
  <si>
    <t>Moksefen</t>
  </si>
  <si>
    <t xml:space="preserve"> moxifloxacin hcl</t>
  </si>
  <si>
    <t>Box x 7 film coated tablets</t>
  </si>
  <si>
    <t xml:space="preserve"> Ilko Ilaç Sanayi ve Ticaret A. S, Turkey </t>
  </si>
  <si>
    <t>RMA-3075/25/10/2022</t>
  </si>
  <si>
    <t>Rabiza</t>
  </si>
  <si>
    <t xml:space="preserve"> Rabeprazole Sodium</t>
  </si>
  <si>
    <t>28 tablets in 2 blisters in carton box</t>
  </si>
  <si>
    <t>RMA-3317/13/03/2023</t>
  </si>
  <si>
    <t>Raxerin</t>
  </si>
  <si>
    <t xml:space="preserve"> racecadotril</t>
  </si>
  <si>
    <t>A07XA04</t>
  </si>
  <si>
    <t>16 dispersible tablets</t>
  </si>
  <si>
    <t>RMA-3201/12/01/2023</t>
  </si>
  <si>
    <t>RAXERIN</t>
  </si>
  <si>
    <t xml:space="preserve"> Racecadotril</t>
  </si>
  <si>
    <t>30 dispersible tablets</t>
  </si>
  <si>
    <t>RMA-3202/12/01/2023</t>
  </si>
  <si>
    <t>livercol</t>
  </si>
  <si>
    <t xml:space="preserve"> rosuvastatina Ca</t>
  </si>
  <si>
    <t>Box x 28 Film Coated tablets</t>
  </si>
  <si>
    <t>RMA-3017/04/10/2022</t>
  </si>
  <si>
    <t>box x 28 film-coated tablets</t>
  </si>
  <si>
    <t>RMA-3016/04/10/2022</t>
  </si>
  <si>
    <t>VALCOR</t>
  </si>
  <si>
    <t xml:space="preserve"> Valsartan</t>
  </si>
  <si>
    <t>RMA-3200/12/01/2023</t>
  </si>
  <si>
    <t>Valcor</t>
  </si>
  <si>
    <t xml:space="preserve"> Valsartan   </t>
  </si>
  <si>
    <t>RMA-3199/12/01/2023</t>
  </si>
  <si>
    <t xml:space="preserve">05-2711.12.04.2024   </t>
  </si>
  <si>
    <t>Magnesiumsulfat 50% Inresa</t>
  </si>
  <si>
    <t xml:space="preserve"> Magneziumsulphate- heptahydrate</t>
  </si>
  <si>
    <t>A12CC02</t>
  </si>
  <si>
    <t>50 %</t>
  </si>
  <si>
    <t>Type I glass ampoule  Carton box Carton Box containing 10 ampoules each with  10 ml</t>
  </si>
  <si>
    <t>Inresa Arzneimittel GmbH,Germany</t>
  </si>
  <si>
    <t xml:space="preserve"> Inresa Arzneimttel GmbH, Germany </t>
  </si>
  <si>
    <t>MA-0228/06/09/2022</t>
  </si>
  <si>
    <t xml:space="preserve">05-2711.12.04.2024 </t>
  </si>
  <si>
    <t>Succinylcholin 2% Inresa</t>
  </si>
  <si>
    <t xml:space="preserve"> Suxamethonium chloride</t>
  </si>
  <si>
    <t>M03AB01</t>
  </si>
  <si>
    <t>Type I glass ampoule,Carton box containing 1x10ampoules each with 5ml solution for injection</t>
  </si>
  <si>
    <t>MA-0222/06/09/2022</t>
  </si>
  <si>
    <t>05-2773.12.04.2024</t>
  </si>
  <si>
    <t>ALGOFREN</t>
  </si>
  <si>
    <t>150 ml</t>
  </si>
  <si>
    <t>IOULIA&amp;IRENE TSETI PHARMACEUTICALS LAB.S.A.-INTERMED S.A.-GREECE</t>
  </si>
  <si>
    <t xml:space="preserve"> UNI-PHARMA KLEON TSETIS PHARMACEUTICALS Lab.greece, Greece</t>
  </si>
  <si>
    <t>RMA-3032/05/10/2022</t>
  </si>
  <si>
    <t>krem</t>
  </si>
  <si>
    <t xml:space="preserve"> IBUPROFEN (as Ibuprofen DCI-90%), IBUPROFEN DCI-90% it is in the form of granula with the excipients below: STARCH PREGELATINIZED NF POVIDONE</t>
  </si>
  <si>
    <t>BT x 20 (BLIST 2x10)</t>
  </si>
  <si>
    <t>RMA-3031/05/10/2022</t>
  </si>
  <si>
    <t>05-2792.12.04.2024</t>
  </si>
  <si>
    <t>AMOBRONC</t>
  </si>
  <si>
    <t>3mg/ml</t>
  </si>
  <si>
    <t>ISTITUTO CHIMICO INTERNAZIONALE DR. GIUSEPPE RENDE SRL-Italy</t>
  </si>
  <si>
    <t xml:space="preserve"> Special Product’s Line S.P.A, Italy</t>
  </si>
  <si>
    <t>MA-05845/23/02/2024</t>
  </si>
  <si>
    <t>REZAN</t>
  </si>
  <si>
    <t xml:space="preserve"> Azithromycin dihydrate corresponding to Azithromycin</t>
  </si>
  <si>
    <t>3 film -coated tablets</t>
  </si>
  <si>
    <t xml:space="preserve"> SPECIAL PRODUCT’S LINE S.P.A, Italy</t>
  </si>
  <si>
    <t>MA-08231/18/03/2024</t>
  </si>
  <si>
    <t>CIPERUS</t>
  </si>
  <si>
    <t xml:space="preserve"> Ciprofloxacin hydrochloride  equivalent to Ciprofloxacin</t>
  </si>
  <si>
    <t xml:space="preserve"> Laboratorio Farmacologico Milanese S.r.l.,, Italy</t>
  </si>
  <si>
    <t>MA-08211/23/02/2024</t>
  </si>
  <si>
    <t xml:space="preserve">05-2792.12.04.2024    </t>
  </si>
  <si>
    <t>box containing 2 blister x 6 tablets (12 tablets)</t>
  </si>
  <si>
    <t>MA-00149/23/02/2024</t>
  </si>
  <si>
    <t>LEMAXIL</t>
  </si>
  <si>
    <t xml:space="preserve"> Levofloxacin Hemihydrate (active substances</t>
  </si>
  <si>
    <t>Box containin 5 film coated  tablets</t>
  </si>
  <si>
    <t>MA-08229/18/03/2024</t>
  </si>
  <si>
    <t>ANADIR</t>
  </si>
  <si>
    <t>Box containing 14 capsules</t>
  </si>
  <si>
    <t>MA-08218/23/02/2024</t>
  </si>
  <si>
    <t>05-2792 .12.04.2024</t>
  </si>
  <si>
    <t>REALEN</t>
  </si>
  <si>
    <t xml:space="preserve"> Sodium alendronate trihydrate</t>
  </si>
  <si>
    <t>Box containin 4 film-coated tablets</t>
  </si>
  <si>
    <t xml:space="preserve"> SPECIAL PRODUCT’S LINE S.p.A., Italy</t>
  </si>
  <si>
    <t>MA-08230/18/03/2024</t>
  </si>
  <si>
    <t>GLIATILIN</t>
  </si>
  <si>
    <t xml:space="preserve"> Choline alphoscerate</t>
  </si>
  <si>
    <t>N07AX02</t>
  </si>
  <si>
    <t>cardboard box, 14 capsules of 400 mg, PVC/Aluminium</t>
  </si>
  <si>
    <t>Italfarmaco S.p.A. Italy</t>
  </si>
  <si>
    <t xml:space="preserve"> Italfarmaco S.p.A., Italy</t>
  </si>
  <si>
    <t>MA-00443/24/01/2024</t>
  </si>
  <si>
    <t>LEDOREN</t>
  </si>
  <si>
    <t>Lithographed cardboard box containing 30 sachets</t>
  </si>
  <si>
    <t>ITALIAN DEVICES S.R.L.</t>
  </si>
  <si>
    <t xml:space="preserve"> FINE FOODS &amp; PHARMACEUTICALS N.T.M LINE. S.P.A, Italy</t>
  </si>
  <si>
    <t>MA-00133/05/06/2020</t>
  </si>
  <si>
    <t>DOTAGRAF</t>
  </si>
  <si>
    <t>Carton box, Colourless glass vial of 10 ml, 1x1, solution for injection</t>
  </si>
  <si>
    <t>Jenapharm GmbH &amp; CO.KG,Germany</t>
  </si>
  <si>
    <t xml:space="preserve"> Sanochemia Pharmazeutika GmBH, Austria; Bayer farmacevtska dru?ba d.o.o., Slovenia</t>
  </si>
  <si>
    <t>MA-0119/24/03/2023</t>
  </si>
  <si>
    <t>Carton box, Colourless glass vial of 15 ml,1x1, solution for injection</t>
  </si>
  <si>
    <t xml:space="preserve"> Sanochemia Pharmazeutika GmBH, Austria; Bayer farmacevtska družba d.o.o., Slovenia</t>
  </si>
  <si>
    <t>MA-0120/24/03/2023</t>
  </si>
  <si>
    <t>Carton box, Colourless glass vial of 20 ml,1x1, solution for injection</t>
  </si>
  <si>
    <t>MA-0121/24/03/2023</t>
  </si>
  <si>
    <t>05-2642.11.04.2024</t>
  </si>
  <si>
    <t>ETACIZIN 50mg coated tablets</t>
  </si>
  <si>
    <t xml:space="preserve"> Aethacizine</t>
  </si>
  <si>
    <t>C01BC09</t>
  </si>
  <si>
    <t>50 tablets (5 blisters of 10 tablets)</t>
  </si>
  <si>
    <t>JSC "OLAINFARM", LATVIA</t>
  </si>
  <si>
    <t xml:space="preserve"> JSC Olainfarm, Latvia</t>
  </si>
  <si>
    <t>RMA-1891/10/01/2020</t>
  </si>
  <si>
    <t>NEOMIDANTAN</t>
  </si>
  <si>
    <t xml:space="preserve"> Amantadine Hydrochloride</t>
  </si>
  <si>
    <t>N04BB01</t>
  </si>
  <si>
    <t>50 capsules ( 5 blisters of 10 capsules</t>
  </si>
  <si>
    <t xml:space="preserve"> JSC OLAINFARM,, Latvia</t>
  </si>
  <si>
    <t>RMA-1801/19/11/2019</t>
  </si>
  <si>
    <t>FURAGIN</t>
  </si>
  <si>
    <t xml:space="preserve"> Furagin</t>
  </si>
  <si>
    <t>J01XEXX</t>
  </si>
  <si>
    <t>30 tablets (3 blister of 10 tablets)</t>
  </si>
  <si>
    <t xml:space="preserve"> JSC "OLAINFARM", LATVIA, Latvia</t>
  </si>
  <si>
    <t>RMA-1800/19/11/2019</t>
  </si>
  <si>
    <t>Furamag</t>
  </si>
  <si>
    <t>30 hard capsules(3blisters of 10 tablets)</t>
  </si>
  <si>
    <t>RMA-1798/19/11/2019</t>
  </si>
  <si>
    <t>FURASOL</t>
  </si>
  <si>
    <t xml:space="preserve"> Furagin soluble</t>
  </si>
  <si>
    <t>J01XE</t>
  </si>
  <si>
    <t>15 sachet in cardboard pack, Box containing 5 sachets, Box containing 15 sachets</t>
  </si>
  <si>
    <t>RMA-1850/10/12/2019</t>
  </si>
  <si>
    <t>5 sachet in cardboard pack,</t>
  </si>
  <si>
    <t xml:space="preserve"> Furain corresponds to Furagin Soluble</t>
  </si>
  <si>
    <t>box containing  30 hard capsule</t>
  </si>
  <si>
    <t>RMA-1799/19/11/2019</t>
  </si>
  <si>
    <t>NEIROMIDIN</t>
  </si>
  <si>
    <t xml:space="preserve"> Ipidacrine hydrochloride (calculated on anhydrous substance)</t>
  </si>
  <si>
    <t>N07AA</t>
  </si>
  <si>
    <t>15 mg/1 ml</t>
  </si>
  <si>
    <t>10 ampoules of 1 ml</t>
  </si>
  <si>
    <t>RMA-1888/08/01/2020</t>
  </si>
  <si>
    <t>RMA-1887/08/01/2020</t>
  </si>
  <si>
    <t xml:space="preserve"> Ipidacrine monohydrate</t>
  </si>
  <si>
    <t>N06DA05</t>
  </si>
  <si>
    <t>50 tableta</t>
  </si>
  <si>
    <t>RMA-1889/08/01/2020</t>
  </si>
  <si>
    <t>ITRANOL</t>
  </si>
  <si>
    <t xml:space="preserve"> Itraconazole</t>
  </si>
  <si>
    <t>J02AC02</t>
  </si>
  <si>
    <t>box containing 10 hard capsules in box (1 blister x 10 capsules)</t>
  </si>
  <si>
    <t>RMA-1870/20/12/2019</t>
  </si>
  <si>
    <t>ADAPTOL</t>
  </si>
  <si>
    <t xml:space="preserve"> Mebicar</t>
  </si>
  <si>
    <t>N06BX21</t>
  </si>
  <si>
    <t>20 Tablets (2 blisters of 10 tablets), Box containing  20 hard capsules</t>
  </si>
  <si>
    <t>RMA-1931/03/02/2020</t>
  </si>
  <si>
    <t xml:space="preserve"> mebicar</t>
  </si>
  <si>
    <t>20 capsules 2 blisters of 10 capsules, Box containing 20 Tablets</t>
  </si>
  <si>
    <t xml:space="preserve"> JSC "OLAINFARM", Latvia</t>
  </si>
  <si>
    <t>RMA-1933/04/02/2020</t>
  </si>
  <si>
    <t>Noofen 250 mg Tablets</t>
  </si>
  <si>
    <t xml:space="preserve"> Phenibut</t>
  </si>
  <si>
    <t>N06BX22</t>
  </si>
  <si>
    <t>20 tablets (2 blisters of 10 tablets)</t>
  </si>
  <si>
    <t>RMA-1894/10/01/2020</t>
  </si>
  <si>
    <t>Fenkarol®</t>
  </si>
  <si>
    <t xml:space="preserve"> Quifenadini hydrochloride</t>
  </si>
  <si>
    <t>R06AX31</t>
  </si>
  <si>
    <t>20 tablets (2 blister of 10 tablets)</t>
  </si>
  <si>
    <t xml:space="preserve"> JSC OLAINfarm, Latvia</t>
  </si>
  <si>
    <t>RMA-1884/06/01/2020</t>
  </si>
  <si>
    <t xml:space="preserve"> Quifenadini hydrochloridum</t>
  </si>
  <si>
    <t>Box comtaining 20 tablets</t>
  </si>
  <si>
    <t>RMA-1885/06/01/2020</t>
  </si>
  <si>
    <t>Amoxicillin 250mg/ 5ml Oral Suspension BP</t>
  </si>
  <si>
    <t xml:space="preserve"> amoxicillin</t>
  </si>
  <si>
    <t>Carton box, Plastic bottle of 100ml, Powder for oral suspension</t>
  </si>
  <si>
    <t>KENT PHARMA UK LIMITED,United Kingdom</t>
  </si>
  <si>
    <t xml:space="preserve"> Athlone Laboratories Ltd, Ireland; Kent Pharmaceuticals Limited, United Kingdom</t>
  </si>
  <si>
    <t>URMA-00131/05/06/2020</t>
  </si>
  <si>
    <t>05-2546.11.04.2024</t>
  </si>
  <si>
    <t>FUROSEMIDA KERN Pharma 40mg</t>
  </si>
  <si>
    <t>Pack containing 30 tablets</t>
  </si>
  <si>
    <t>KERN PHARMA S.L.-SPAIN</t>
  </si>
  <si>
    <t xml:space="preserve"> Kern Pharma S.L.-Spain, Spain</t>
  </si>
  <si>
    <t>RMA-1724/03/10/2019</t>
  </si>
  <si>
    <t xml:space="preserve">05-2774.12.04.2024    </t>
  </si>
  <si>
    <t>TIROSTU</t>
  </si>
  <si>
    <t xml:space="preserve"> Tirofiban Hydrochloride Monohydrate</t>
  </si>
  <si>
    <t>B01AC17</t>
  </si>
  <si>
    <t>12.5 mg/50 ml</t>
  </si>
  <si>
    <t>Clear glass (type I) vial of 50ml; Each box contains one vial; 1 vial of 50ml</t>
  </si>
  <si>
    <t>Koçsel ilaç sanayi Ve Ticaret A.S,Turkey</t>
  </si>
  <si>
    <t xml:space="preserve"> Onko Ilac Sanayi ve Ticaret A.S., Turkey </t>
  </si>
  <si>
    <t>MA-0277/29/12/2020</t>
  </si>
  <si>
    <t>05-2540.11.04.2024</t>
  </si>
  <si>
    <t>Hedelix Hustensaft</t>
  </si>
  <si>
    <t xml:space="preserve"> Extract of ivy leaves (2.2-2.9:1)1</t>
  </si>
  <si>
    <t>D02AC</t>
  </si>
  <si>
    <t>0.8 g/100 ml</t>
  </si>
  <si>
    <t>Krewel Meuselbach GmbH</t>
  </si>
  <si>
    <t xml:space="preserve"> Krewel Meuselbach GmbH, Germany </t>
  </si>
  <si>
    <t>RMA-2989/28/09/2022</t>
  </si>
  <si>
    <t>05-2531.11.04.2024</t>
  </si>
  <si>
    <t>HELEX</t>
  </si>
  <si>
    <t>KRKA D.D, NOVO MESTO, SLOVENIA</t>
  </si>
  <si>
    <t xml:space="preserve"> Krka,d.d.,Novo mesto, Slovenia; Krka-FARMA d.o.o, Croatia</t>
  </si>
  <si>
    <t>RMA-1647/02/08/2019</t>
  </si>
  <si>
    <t>RMA-1646/02/08/2019</t>
  </si>
  <si>
    <t>RMA-1648/02/08/2019</t>
  </si>
  <si>
    <t>Wamlox</t>
  </si>
  <si>
    <t xml:space="preserve"> Amlodipine Besilate, Valsartan</t>
  </si>
  <si>
    <t>Carton box contain 3 blister with 10 film-coated tablets (30 film-coated tablets)</t>
  </si>
  <si>
    <t xml:space="preserve"> Krka, d.d., Novo mesto, Slovenia; Krka-farma d.o.o., Croatia; TAD Pharma GmbH, Germany </t>
  </si>
  <si>
    <t>MA-0191/17/09/2021</t>
  </si>
  <si>
    <t>MA-0192/17/09/2021</t>
  </si>
  <si>
    <t>MA-0193/17/09/2021</t>
  </si>
  <si>
    <t>Valtricom</t>
  </si>
  <si>
    <t xml:space="preserve"> Amlodipine Besilate, Valsartan, Hydrochlorothiazide</t>
  </si>
  <si>
    <t>Carton box,Blister Aluminium (OPA/Al/PVC) / Aluminium,box contain 3 blister with 10 film-coated tablets (30 film-coated tablets)</t>
  </si>
  <si>
    <t xml:space="preserve"> Krka, d.d., Novo mesto, Slovenia; TAD Pharma GmbH, Germany </t>
  </si>
  <si>
    <t>MA-0175/14/09/2021</t>
  </si>
  <si>
    <t>MA-0177/14/09/2021</t>
  </si>
  <si>
    <t>MA-0176/14/09/2021</t>
  </si>
  <si>
    <t>TENOX ®</t>
  </si>
  <si>
    <t>PMA-108/08/02/2017</t>
  </si>
  <si>
    <t>PMA-107/08/02/2017</t>
  </si>
  <si>
    <t>HICONCIL ®</t>
  </si>
  <si>
    <t>Kutia prej 16 kapsules</t>
  </si>
  <si>
    <t>PMA-016/16/11/2016</t>
  </si>
  <si>
    <t>Bottle with 100 ml of suspension</t>
  </si>
  <si>
    <t>PMA-018/16/11/2016</t>
  </si>
  <si>
    <t>PMA-017/16/11/2016</t>
  </si>
  <si>
    <t>Betaklav®</t>
  </si>
  <si>
    <t xml:space="preserve"> Amoxicillin trihydrate , equivalent to amoxicillin</t>
  </si>
  <si>
    <t>14 g of powder for reconstitution  of  70ml of oral     suspension,respectively,in a box</t>
  </si>
  <si>
    <t xml:space="preserve"> Krka , d.d., Novo mesto, Slovenia; TAD Pharma GmbH, Germany </t>
  </si>
  <si>
    <t>RMA-3396/11/05/2023</t>
  </si>
  <si>
    <t xml:space="preserve"> Amoxicillin trihydrate , equivalent to amoxicillin (compacted)</t>
  </si>
  <si>
    <t>14 Film-coated tablets  in a box</t>
  </si>
  <si>
    <t>RMA-3394/11/05/2023</t>
  </si>
  <si>
    <t>ATORIS ®</t>
  </si>
  <si>
    <t>Kutia prej 30 Film tableta të mbeshtjellura</t>
  </si>
  <si>
    <t>PMA-001/16/11/2016</t>
  </si>
  <si>
    <t xml:space="preserve"> atorvastatin</t>
  </si>
  <si>
    <t>PMA-002/16/11/2016</t>
  </si>
  <si>
    <t>ATORIS</t>
  </si>
  <si>
    <t xml:space="preserve"> KRKA, D.D., NOVO MESTO, Slovenia; KRKA-FARMA d.o.o., Croatia</t>
  </si>
  <si>
    <t>RMA-2292/08/04/2021</t>
  </si>
  <si>
    <t>AZIBIOT</t>
  </si>
  <si>
    <t xml:space="preserve"> Azithromycine dihydrate</t>
  </si>
  <si>
    <t>Kutia prej 3 Film tableta të mbeshtjellura</t>
  </si>
  <si>
    <t xml:space="preserve"> KRKA d.d, Novo Mesto,, Slovenia; KRKA Polska sp. Z.o.o, Poland, Poland</t>
  </si>
  <si>
    <t>RMA-1782/11/11/2019</t>
  </si>
  <si>
    <t>SEPTOLETE MENTOL</t>
  </si>
  <si>
    <t xml:space="preserve"> Benzalkonium chloride</t>
  </si>
  <si>
    <t>30 lozenges, Box containing 30 lozenges</t>
  </si>
  <si>
    <t xml:space="preserve"> Krka, d.d., Novo mesto, Slovenia</t>
  </si>
  <si>
    <t>PMA-029/16/11/2016</t>
  </si>
  <si>
    <t>Septolete® total</t>
  </si>
  <si>
    <t>(1.5 mg+5 mg)/1 ml</t>
  </si>
  <si>
    <t>30 ML of oromucosal spray</t>
  </si>
  <si>
    <t>RMA-2413/14/07/2021</t>
  </si>
  <si>
    <t>Septolete® total eucalyptus</t>
  </si>
  <si>
    <t xml:space="preserve"> Benzydamine hydrochloride, Cetylpyridinium Chloride</t>
  </si>
  <si>
    <t>3 mg+1 mg</t>
  </si>
  <si>
    <t>Box containing 16 lozenge (2 blister of 8 lozenges)</t>
  </si>
  <si>
    <t xml:space="preserve"> Krka, d.d, Novo Mesto, Slovenia; TAD Pharma GmbH, Germany </t>
  </si>
  <si>
    <t>RMA-2369/09/06/2021</t>
  </si>
  <si>
    <t>Septolete® total lemon and elder flower</t>
  </si>
  <si>
    <t xml:space="preserve"> Benzydamine hydrochloride, Cetylpyridinium Chloride(as monohydrate)</t>
  </si>
  <si>
    <t>1 box contains 16 lozenges (2 blisters of 8 lozenges)</t>
  </si>
  <si>
    <t>RMA-3534/11/10/2023</t>
  </si>
  <si>
    <t>Septolete® total lemon and honey</t>
  </si>
  <si>
    <t xml:space="preserve"> Benzydamine hydrochloride, Cetylpyridinium Chloride1(as monohydrate)</t>
  </si>
  <si>
    <t>16 lozenges, in a box.</t>
  </si>
  <si>
    <t>MA-5997/30/12/2019</t>
  </si>
  <si>
    <t>SOBYCOR</t>
  </si>
  <si>
    <t xml:space="preserve"> KRKA d.d. Novo Mesto Slovenia, TAD Pharma Gmbh, Germany, Slovenia; TAD Pharma GmbH, Germany </t>
  </si>
  <si>
    <t>RMA-1837/05/12/2019</t>
  </si>
  <si>
    <t xml:space="preserve"> KRKA d.d. Novo Mesto Slovenia, TAD Pharma Gmbh, Germany, Slovenia; TAD Pharma Gmbh, Germany </t>
  </si>
  <si>
    <t>RMA-1838/05/12/2019</t>
  </si>
  <si>
    <t>LEXAURIN®</t>
  </si>
  <si>
    <t xml:space="preserve"> Krka,d.d., Novo Mesto, Slovenia</t>
  </si>
  <si>
    <t>RMA-03569/04/12/2023</t>
  </si>
  <si>
    <t xml:space="preserve"> KRKA, d.d., Novo Mesto, Slovenia; Krka, d.d., novo mesto, Slovenia</t>
  </si>
  <si>
    <t>RMA-03598/04/12/2023</t>
  </si>
  <si>
    <t>CORYOL ®</t>
  </si>
  <si>
    <t>PMA-005/16/11/2016</t>
  </si>
  <si>
    <t>PMA-004/16/11/2016</t>
  </si>
  <si>
    <t>PMA-003/16/11/2016</t>
  </si>
  <si>
    <t>Herbion® Iceland moss syrup</t>
  </si>
  <si>
    <t xml:space="preserve"> Cetraria islamdicatallus exctractum spissum</t>
  </si>
  <si>
    <t>R05CA12</t>
  </si>
  <si>
    <t>6 mg/ml</t>
  </si>
  <si>
    <t>syrup</t>
  </si>
  <si>
    <t>bottle containign 150 ml syrup</t>
  </si>
  <si>
    <t>RMA-1510/22/03/2019</t>
  </si>
  <si>
    <t>VITAMIN D3 Krka</t>
  </si>
  <si>
    <t xml:space="preserve"> Cholecalciferol Concentrate</t>
  </si>
  <si>
    <t>1000 IU</t>
  </si>
  <si>
    <t>Carton box contain 6 blister with 10 tablets (60 tablets)</t>
  </si>
  <si>
    <t>MA-0178/14/09/2021</t>
  </si>
  <si>
    <t>CIPRINOL ®</t>
  </si>
  <si>
    <t>Kutia prej 10 Film tableta të mbeshtjellura</t>
  </si>
  <si>
    <t>PMA-006/16/11/2016</t>
  </si>
  <si>
    <t xml:space="preserve"> Ciprofloxacin</t>
  </si>
  <si>
    <t>PMA-007/16/11/2016</t>
  </si>
  <si>
    <t>CIPRINOL</t>
  </si>
  <si>
    <t xml:space="preserve"> ciprofloxacin hydrochloride monohydrate</t>
  </si>
  <si>
    <t xml:space="preserve"> KRKA, D.D., NOVO MESTO, Slovenia</t>
  </si>
  <si>
    <t>RMA-2456/30/08/2021</t>
  </si>
  <si>
    <t>FROMILID ®</t>
  </si>
  <si>
    <t>Kutia prej 14 Film tableta të mbeshtjellura</t>
  </si>
  <si>
    <t>PMA-020/16/11/2016</t>
  </si>
  <si>
    <t>ZYLLT®</t>
  </si>
  <si>
    <t>28 Film tableta të mbeshtjellura</t>
  </si>
  <si>
    <t xml:space="preserve"> KRKA, d.d., Novo Mesto, Slovenia; KRKA-FARMA d.o.o, Croatia; Krka Polska Sp.z o.o., Poland</t>
  </si>
  <si>
    <t>RMA-03586/18/01/2024</t>
  </si>
  <si>
    <t>DASSELTA</t>
  </si>
  <si>
    <t xml:space="preserve"> Krka, d.d. Novo mesto, Slovenia</t>
  </si>
  <si>
    <t>RMA-1848/09/12/2019</t>
  </si>
  <si>
    <t xml:space="preserve"> Krka, d.d. Novo Mesto Slovenia,, Slovenia</t>
  </si>
  <si>
    <t>RMA-1873/20/12/2019</t>
  </si>
  <si>
    <t>Deksametazon Krka</t>
  </si>
  <si>
    <t xml:space="preserve"> Dexamethasone</t>
  </si>
  <si>
    <t>20 tablets, in a box.</t>
  </si>
  <si>
    <t>RMA-03588/10/01/2024</t>
  </si>
  <si>
    <t>Dexamethason Krka</t>
  </si>
  <si>
    <t>4 mg/ml</t>
  </si>
  <si>
    <t>25 ampoules of 1 ml</t>
  </si>
  <si>
    <t>MA-5767/02/05/2019</t>
  </si>
  <si>
    <t>Dekenor®</t>
  </si>
  <si>
    <t>5 ampoules of 2 ml of solution for injection/infusion, in a box.</t>
  </si>
  <si>
    <t>RMA-03587/10/01/2024</t>
  </si>
  <si>
    <t>APAURIN®</t>
  </si>
  <si>
    <t xml:space="preserve"> KRKA, d.d., Novo Mesto, Slovenia</t>
  </si>
  <si>
    <t>RMA-03614/07/02/2024</t>
  </si>
  <si>
    <t>30 coated tablets.</t>
  </si>
  <si>
    <t>RMA-03615/07/02/2024</t>
  </si>
  <si>
    <t>NAKLOFEN ®</t>
  </si>
  <si>
    <t>Kutia prej 5 ampoules of 3ml</t>
  </si>
  <si>
    <t>PMA-112/08/02/2017</t>
  </si>
  <si>
    <t>Flebaven</t>
  </si>
  <si>
    <t xml:space="preserve"> Diosmin, micronized1</t>
  </si>
  <si>
    <t>30  film-coated tablets</t>
  </si>
  <si>
    <t>MA-5826/09/07/2019</t>
  </si>
  <si>
    <t>60 film-coated tablets</t>
  </si>
  <si>
    <t>MA-5825/09/07/2019</t>
  </si>
  <si>
    <t>Dulsevia®</t>
  </si>
  <si>
    <t>28 hard gastro-resistant capsules, in a box.</t>
  </si>
  <si>
    <t>MA-5905/31/10/2019</t>
  </si>
  <si>
    <t>MA-5906/31/10/2019</t>
  </si>
  <si>
    <t>ENAP ®</t>
  </si>
  <si>
    <t xml:space="preserve"> Enalapril maleate</t>
  </si>
  <si>
    <t>C09AA02</t>
  </si>
  <si>
    <t>PMA-009/16/11/2016</t>
  </si>
  <si>
    <t>PMA-010/16/11/2016</t>
  </si>
  <si>
    <t>PMA-008/16/11/2016</t>
  </si>
  <si>
    <t>ENAP ® -H</t>
  </si>
  <si>
    <t xml:space="preserve"> enalapril, hydrochlorothiazide</t>
  </si>
  <si>
    <t>10 mg+25 mg</t>
  </si>
  <si>
    <t>PMA-012/16/11/2016</t>
  </si>
  <si>
    <t>ENAP ® -HL</t>
  </si>
  <si>
    <t>C09BA02</t>
  </si>
  <si>
    <t>PMA-011/16/11/2016</t>
  </si>
  <si>
    <t>ELICEA</t>
  </si>
  <si>
    <t>RMA-3012/04/10/2022</t>
  </si>
  <si>
    <t>RMA-3010/04/10/2022</t>
  </si>
  <si>
    <t>RMA-3011/04/10/2022</t>
  </si>
  <si>
    <t>EMANERA</t>
  </si>
  <si>
    <t xml:space="preserve"> Esomeprazole magnesium</t>
  </si>
  <si>
    <t>28 capsules (4 blisters of 7 capsules)</t>
  </si>
  <si>
    <t>RMA-3131/25/11/2022</t>
  </si>
  <si>
    <t xml:space="preserve"> Esomeprazole magnesium, Sugar spheres</t>
  </si>
  <si>
    <t>20mg</t>
  </si>
  <si>
    <t xml:space="preserve"> KRKA, D.D., NOVO MESTO, Slovenia; Krka,d.d., Novo mesto, Slovenia</t>
  </si>
  <si>
    <t>RMA-3130/25/11/2022</t>
  </si>
  <si>
    <t>MODITEN®</t>
  </si>
  <si>
    <t xml:space="preserve"> Fluphenazine Dihydrochloride</t>
  </si>
  <si>
    <t>25 coated tablets</t>
  </si>
  <si>
    <t xml:space="preserve"> Krka, d.d., Novo mesto, Slovenia; Krka,d.d., Novo mesto, Slovenia</t>
  </si>
  <si>
    <t>RMA-0424/04/12/2023</t>
  </si>
  <si>
    <t>BILOBIL ®</t>
  </si>
  <si>
    <t xml:space="preserve"> Ginkgo bilobae folii extractum siccum</t>
  </si>
  <si>
    <t>N06DX02</t>
  </si>
  <si>
    <t>Kutia prej 60 kapsules</t>
  </si>
  <si>
    <t>PMA-028/16/11/2016</t>
  </si>
  <si>
    <t>BILOBIL FORTE</t>
  </si>
  <si>
    <t xml:space="preserve"> Ginkgo dry Extract, refined and quantified (35-67:1), extraction solvent: Acetone 60%w/w</t>
  </si>
  <si>
    <t xml:space="preserve">80 mg </t>
  </si>
  <si>
    <t>RMA-2953/26/08/2022</t>
  </si>
  <si>
    <t>GLICLADA</t>
  </si>
  <si>
    <t xml:space="preserve"> Gliclazide</t>
  </si>
  <si>
    <t>A10BB09</t>
  </si>
  <si>
    <t>Kutia prej 30 tableta me lirim te modifikuar</t>
  </si>
  <si>
    <t xml:space="preserve"> KRKA d.d.Novo Mesto, Slovenia; TAD Pharma GmbH, Germany </t>
  </si>
  <si>
    <t>RMA-1745/08/10/2019</t>
  </si>
  <si>
    <t>RAWEL® SR</t>
  </si>
  <si>
    <t xml:space="preserve"> Indapamide</t>
  </si>
  <si>
    <t>C03BA11</t>
  </si>
  <si>
    <t>20 prolonged release film coated tablets</t>
  </si>
  <si>
    <t xml:space="preserve"> Krka,d.d.,Novo mesto, Slovenia</t>
  </si>
  <si>
    <t>RMA-04591/15/03/2024</t>
  </si>
  <si>
    <t>Herbion® IVY syrup</t>
  </si>
  <si>
    <t xml:space="preserve"> Ivy leaf dry extract</t>
  </si>
  <si>
    <t>7 mg/ml</t>
  </si>
  <si>
    <t>RMA-1484/07/03/2019</t>
  </si>
  <si>
    <t>LANZUL®</t>
  </si>
  <si>
    <t>14 hard kapsules</t>
  </si>
  <si>
    <t>RMA-03607/14/12/2023</t>
  </si>
  <si>
    <t>LANZUL® S</t>
  </si>
  <si>
    <t>28 hard kapsules</t>
  </si>
  <si>
    <t>RMA-03608/14/12/2023</t>
  </si>
  <si>
    <t>Lorista</t>
  </si>
  <si>
    <t xml:space="preserve"> Krka,d.d., Novo mesto, Slovenia; TAD Pharma GmbH, Germany </t>
  </si>
  <si>
    <t>RMA-3515/07/09/2023</t>
  </si>
  <si>
    <t>LORISTA</t>
  </si>
  <si>
    <t xml:space="preserve"> KRKA, d.d., Novo Mesto, Slovenia; TAD Pharma GmbH, Germany </t>
  </si>
  <si>
    <t>PMA-187/24/03/2017</t>
  </si>
  <si>
    <t>Lorista H</t>
  </si>
  <si>
    <t>RMA-3516/07/09/2023</t>
  </si>
  <si>
    <t>LORISTA H</t>
  </si>
  <si>
    <t xml:space="preserve"> Krka,d.d.Novo mesto, Slovenia</t>
  </si>
  <si>
    <t>PMA-188/24/03/2017</t>
  </si>
  <si>
    <t>NALGESIN S</t>
  </si>
  <si>
    <t>275 mg</t>
  </si>
  <si>
    <t>10 tableta</t>
  </si>
  <si>
    <t>RMA-3111/07/11/2022</t>
  </si>
  <si>
    <t>NALGESIN® Forte</t>
  </si>
  <si>
    <t xml:space="preserve"> Naproxen Sodium</t>
  </si>
  <si>
    <t>RMA-0425/29/11/2023</t>
  </si>
  <si>
    <t>RMA-1921/29/01/2020</t>
  </si>
  <si>
    <t>ZALASTA</t>
  </si>
  <si>
    <t xml:space="preserve"> olanzapine</t>
  </si>
  <si>
    <t xml:space="preserve"> Krka, d.d., Novo mesto, Slovenia; KRKA Polska Sp.z.o.o., Poland</t>
  </si>
  <si>
    <t>RMA-03584/18/01/2024</t>
  </si>
  <si>
    <t xml:space="preserve"> KRKA, d.d., Novo Mesto,, Slovenia; Krka, Polska Sp.z o.o., Poland</t>
  </si>
  <si>
    <t>RMA-03585/18/01/2024</t>
  </si>
  <si>
    <t>ULTOP ®</t>
  </si>
  <si>
    <t xml:space="preserve"> omeprazol</t>
  </si>
  <si>
    <t>Kutia prej 14 kapsules, Box containing 14 hard gastro resistant capsule</t>
  </si>
  <si>
    <t>PMA-025/16/11/2016</t>
  </si>
  <si>
    <t>Nolpaza®</t>
  </si>
  <si>
    <t xml:space="preserve"> Krka, d.d., Novo mesto, Slovenia; Sofarimex - Indústria Química e Farmacêutica, S.A, Portugal; LABORATORIOS ALCALÁ FARMA, S.L., Spain</t>
  </si>
  <si>
    <t>RMA-04569/03/04/2024</t>
  </si>
  <si>
    <t>RMA-0421/28/12/2023</t>
  </si>
  <si>
    <t>28 gastroresistant tablets</t>
  </si>
  <si>
    <t xml:space="preserve"> Krka d,d Novo mesto, Slovenia; TAD Pharma GmbH, Germany </t>
  </si>
  <si>
    <t>RMA-0420/28/12/2023</t>
  </si>
  <si>
    <t>DALERON ®</t>
  </si>
  <si>
    <t>Bottle containing 100ml of suspension</t>
  </si>
  <si>
    <t>PMA-032/16/11/2016</t>
  </si>
  <si>
    <t>Kutia prej 12 tablets</t>
  </si>
  <si>
    <t>PMA-033/16/11/2016</t>
  </si>
  <si>
    <t>Kutia prej 500 tablets</t>
  </si>
  <si>
    <t>Prenewel</t>
  </si>
  <si>
    <t xml:space="preserve"> Perindopril erbumine, Indapamide</t>
  </si>
  <si>
    <t xml:space="preserve"> KRKA, d.d., Novo Mesto, Slovakia</t>
  </si>
  <si>
    <t>RMA-3520/08/09/2023</t>
  </si>
  <si>
    <t>PRENEWEL</t>
  </si>
  <si>
    <t>8 mg+2.5 mg</t>
  </si>
  <si>
    <t xml:space="preserve"> KRKA d.d.Novo Mesto, Slovenia, Slovenia</t>
  </si>
  <si>
    <t>RMA-1651/05/08/2019</t>
  </si>
  <si>
    <t>PRENESSA</t>
  </si>
  <si>
    <t xml:space="preserve"> Perindopril ter-butylamine</t>
  </si>
  <si>
    <t>Box containing 30 tablets (3 x 10)</t>
  </si>
  <si>
    <t xml:space="preserve"> Krka d.d. Novo mesto, Slovenia</t>
  </si>
  <si>
    <t>RMA-2363/31/05/2021</t>
  </si>
  <si>
    <t xml:space="preserve"> Perindopril tert-butylamine</t>
  </si>
  <si>
    <t>RMA-2362/31/05/2021</t>
  </si>
  <si>
    <t>Amlessa®</t>
  </si>
  <si>
    <t xml:space="preserve"> Perindopril tert-butylamine, Amlodipine besilate</t>
  </si>
  <si>
    <t>C09BB04</t>
  </si>
  <si>
    <t>4 mg/5 mg</t>
  </si>
  <si>
    <t>30 tablets in a carton box</t>
  </si>
  <si>
    <t>RMA-3402/05/06/2023</t>
  </si>
  <si>
    <t>4 mg+10 mg</t>
  </si>
  <si>
    <t>RMA-3403/05/06/2023</t>
  </si>
  <si>
    <t>8 mg+10 mg</t>
  </si>
  <si>
    <t>RMA-3405/05/06/2023</t>
  </si>
  <si>
    <t>RMA-3404/05/06/2023</t>
  </si>
  <si>
    <t>Co-Amlessa</t>
  </si>
  <si>
    <t xml:space="preserve"> Perindopril tert-butylamine, Amlodipine besilate, Indapamide</t>
  </si>
  <si>
    <t>C09BX01</t>
  </si>
  <si>
    <t>4 mg+10 mg+1.25 mg</t>
  </si>
  <si>
    <t>30 tablets in a box.</t>
  </si>
  <si>
    <t>RMA-0428/05/10/2023</t>
  </si>
  <si>
    <t>4 mg+5 mg+1.25 mg</t>
  </si>
  <si>
    <t>RMA-0429/05/10/2023</t>
  </si>
  <si>
    <t>8 mg+10 mg+2.5 mg</t>
  </si>
  <si>
    <t>RMA-0426/05/10/2023</t>
  </si>
  <si>
    <t>8 mg+5 mg+2.5 mg</t>
  </si>
  <si>
    <t>RMA-0427/05/10/2023</t>
  </si>
  <si>
    <t>Herbion® Plantain syrup</t>
  </si>
  <si>
    <t xml:space="preserve"> plantaginis lanceoatae herbae extractum, malvae sylvetris foris extractum, ascorbic acid</t>
  </si>
  <si>
    <t>2.5 mg, 65mg</t>
  </si>
  <si>
    <t>MA-00137/05/06/2020</t>
  </si>
  <si>
    <t>RMA-1392/14/12/2018</t>
  </si>
  <si>
    <t>PRAGIOLA</t>
  </si>
  <si>
    <t>box containing 56 hard capsules</t>
  </si>
  <si>
    <t xml:space="preserve"> KRKA , d.d., Novo mesto, Slovenia; TAD Pharma GmbH, Germany </t>
  </si>
  <si>
    <t>RMA-2894/17/06/2022</t>
  </si>
  <si>
    <t>Herbion® Cowslip syrup</t>
  </si>
  <si>
    <t xml:space="preserve"> Primulae radix extractum, thymi herbae extractum</t>
  </si>
  <si>
    <t>3.08 mg/ml</t>
  </si>
  <si>
    <t>RMA-1391/14/12/2018</t>
  </si>
  <si>
    <t>AMPRIL®</t>
  </si>
  <si>
    <t>RMA-03602/31/01/2024</t>
  </si>
  <si>
    <t>RMA-03603/31/01/2024</t>
  </si>
  <si>
    <t>AMPRIL®HD</t>
  </si>
  <si>
    <t xml:space="preserve"> ramipril, Hydrochlorothiazide</t>
  </si>
  <si>
    <t>RMA-2724/25/02/2022</t>
  </si>
  <si>
    <t>AMPRIL®HL</t>
  </si>
  <si>
    <t>2.5 mg+12.5 mg</t>
  </si>
  <si>
    <t>RMA-2725/25/02/2022</t>
  </si>
  <si>
    <t>Xerdoxo</t>
  </si>
  <si>
    <t>Carton box,Blister (PVC/PVDC/PVC //Alu foil),2x14,Film-coated tablets (28 tablets)</t>
  </si>
  <si>
    <t>MA-0203/24/09/2021</t>
  </si>
  <si>
    <t>MA-0204/24/09/2021</t>
  </si>
  <si>
    <t>ROSWERA</t>
  </si>
  <si>
    <t>28 tableta, 28 film-coatet tablets</t>
  </si>
  <si>
    <t>RMA-3092/07/11/2022</t>
  </si>
  <si>
    <t>RMA-3093/07/11/2022</t>
  </si>
  <si>
    <t>RMA-3094/07/11/2022</t>
  </si>
  <si>
    <t>Co - Roswera</t>
  </si>
  <si>
    <t xml:space="preserve"> Rosuvastatin calcium, Ezetimibe</t>
  </si>
  <si>
    <t>Carton box contain 3 blister with 10 tablets (30 tablets)</t>
  </si>
  <si>
    <t>MA-0342/15/11/2022</t>
  </si>
  <si>
    <t>MA-0341/15/11/2022</t>
  </si>
  <si>
    <t>MA-0001/11/01/2023</t>
  </si>
  <si>
    <t xml:space="preserve"> Rosuvastin Calcium</t>
  </si>
  <si>
    <t>RMA-3091/07/11/2022</t>
  </si>
  <si>
    <t>ASENTRA</t>
  </si>
  <si>
    <t xml:space="preserve"> Sertraline hydrochloride</t>
  </si>
  <si>
    <t>N06AB06</t>
  </si>
  <si>
    <t>PMA-185/24/03/2017</t>
  </si>
  <si>
    <t>PMA-109/08/02/2017</t>
  </si>
  <si>
    <t>VASILIP ®</t>
  </si>
  <si>
    <t xml:space="preserve"> KRKA d.d. Novo Mesto, Slovenia</t>
  </si>
  <si>
    <t>PMA-013/16/11/2016</t>
  </si>
  <si>
    <t>PMA-014/16/11/2016</t>
  </si>
  <si>
    <t>PMA-015/16/11/2016</t>
  </si>
  <si>
    <t>Maysiglu®</t>
  </si>
  <si>
    <t xml:space="preserve"> Sitagliptin</t>
  </si>
  <si>
    <t>Carton box contain 2 blister with 14 tablets (28 tablets)</t>
  </si>
  <si>
    <t>MA-0246/18/07/2023</t>
  </si>
  <si>
    <t>MA-0245/18/07/2023</t>
  </si>
  <si>
    <t>Maymetsi</t>
  </si>
  <si>
    <t xml:space="preserve"> Sitagliptin, Metformin Hydrochloride</t>
  </si>
  <si>
    <t>Carton box contain 4 blister with 14 tablets (56 tablets)</t>
  </si>
  <si>
    <t>MA-0352/24/10/2023</t>
  </si>
  <si>
    <t>MA-0351/24/10/2023</t>
  </si>
  <si>
    <t>nje e BE</t>
  </si>
  <si>
    <t>NAKLOFEN DUO</t>
  </si>
  <si>
    <t xml:space="preserve"> Sodium Diclofenac</t>
  </si>
  <si>
    <t>Kutia prej 20 kapsules</t>
  </si>
  <si>
    <t>PMA-189/24/03/2017</t>
  </si>
  <si>
    <t>SULFASALAZIN KRKA EN</t>
  </si>
  <si>
    <t xml:space="preserve"> Sulfasalazine</t>
  </si>
  <si>
    <t>A07EC01</t>
  </si>
  <si>
    <t>50 gastro-resistant tablets.</t>
  </si>
  <si>
    <t xml:space="preserve"> Krka,d.d., Novo mesto, Slovenia</t>
  </si>
  <si>
    <t>RMA-04544/06/02/2024</t>
  </si>
  <si>
    <t>Tanyz® ERAS</t>
  </si>
  <si>
    <t xml:space="preserve"> Krka, d.d., Novo mesto, Slovenia; Synthon Hispania S.L., Spain; Synthon BV, Netherlands; TAD Pharma GmbH, Germany </t>
  </si>
  <si>
    <t>MA-5836/23/07/2019</t>
  </si>
  <si>
    <t>B-complex</t>
  </si>
  <si>
    <t xml:space="preserve"> Thiamine Hydrochloride, Riboflavine, Pyridoxine Hydrochloride, Cyanocobalamin, Calcium Pantothenate, Nicotinamide</t>
  </si>
  <si>
    <t>4 mg+5 mg+2 mg+0.001 mg+5 mg+25 mg</t>
  </si>
  <si>
    <t>30 coated tablets</t>
  </si>
  <si>
    <t xml:space="preserve"> Krka, d.d., Novo Mesto, Slovenia</t>
  </si>
  <si>
    <t>RMA-3509/04/09/2023</t>
  </si>
  <si>
    <t>DORETA</t>
  </si>
  <si>
    <t xml:space="preserve"> tramadol</t>
  </si>
  <si>
    <t>RMA-1817/26/11/2019</t>
  </si>
  <si>
    <t xml:space="preserve"> Tramadol Hydrochloride, Paracetamol</t>
  </si>
  <si>
    <t xml:space="preserve"> 37.5 mg+325 mg</t>
  </si>
  <si>
    <t>RMA-2992/28/09/2022</t>
  </si>
  <si>
    <t>20 tableta</t>
  </si>
  <si>
    <t>Kutia prej 30 film coated  tablets</t>
  </si>
  <si>
    <t>RMA-1849/09/12/2019</t>
  </si>
  <si>
    <t>VALSACOMBI</t>
  </si>
  <si>
    <t>160 mg+25 mg</t>
  </si>
  <si>
    <t xml:space="preserve"> krka, Slovenia</t>
  </si>
  <si>
    <t>RMA-2728/25/02/2022</t>
  </si>
  <si>
    <t>VALSACOR</t>
  </si>
  <si>
    <t>RMA-2360/31/05/2021</t>
  </si>
  <si>
    <t>RMA-2359/31/05/2021</t>
  </si>
  <si>
    <t xml:space="preserve"> Valsartan, Hydrochlortiazide</t>
  </si>
  <si>
    <t>28 film coated tablets (4x7), 28 film coated tablets (2x14), 28 film coated tablets</t>
  </si>
  <si>
    <t xml:space="preserve"> Krka d.d.d Novo mesto, Slovenia</t>
  </si>
  <si>
    <t>RMA-2727/25/02/2022</t>
  </si>
  <si>
    <t xml:space="preserve"> VALSTARAN, HYDROCHLOROTHIAZIDE</t>
  </si>
  <si>
    <t>320 mg+12.5 mg</t>
  </si>
  <si>
    <t>28 Film Coated Tablets, 28 FILM COATED TABLETS(2X14)</t>
  </si>
  <si>
    <t>RMA-2146/30/10/2020</t>
  </si>
  <si>
    <t>320 mg+25 mg</t>
  </si>
  <si>
    <t>Box containing 28 film coated Tablets (2 blister of 14 tablets)</t>
  </si>
  <si>
    <t xml:space="preserve"> KRKA, D.D., NOVO MESTO, Slovenia; TAD Pharma GmbH, Germany </t>
  </si>
  <si>
    <t>RMA-2145/30/10/2020</t>
  </si>
  <si>
    <t>28 tableta, 28 FILM COATED TABLETS (4X7);28 FILM COATED TABLETS(2X14)</t>
  </si>
  <si>
    <t>RMA-2726/25/02/2022</t>
  </si>
  <si>
    <t>PIKOVIT ®</t>
  </si>
  <si>
    <t xml:space="preserve"> viamin</t>
  </si>
  <si>
    <t>A11AA03</t>
  </si>
  <si>
    <t>900 IU+100 IU+50 mg+1 mg+1 mg+0.60 mg+5 mg+2 mg+1 mcg</t>
  </si>
  <si>
    <t>Glass bottle with 150ml of syrup</t>
  </si>
  <si>
    <t>PMA-038/16/11/2016</t>
  </si>
  <si>
    <t>Duovit</t>
  </si>
  <si>
    <t xml:space="preserve"> Vitamin A Concentrate,Synthetic,Oily Form(1.7 Mio IU/g), Cholecalciferol Concentrate ( Oily form) ( 1 Mio IU/g), Ascorbic Acid, Thiamine Nitrate, Riboflavine, Pyridoxine Hydrochloride, Cyanocobalaminum 0.1% in Mannitol, Nicotinamide, Folic Acid, Calcium Pantothenate, Tocopheryl Acetate, Calcium Hydroen Phosphate Dihydrate, Ferrous Fumarate, Copper Sulphate Pentahydrated, Zinc Suphate Heptahydrate, Magnesium Lactate Dihydrate, Manganese Sulphate Monohydrate, Sodium Molybdate Dihydrate</t>
  </si>
  <si>
    <t>/</t>
  </si>
  <si>
    <t>40 coated tablets</t>
  </si>
  <si>
    <t xml:space="preserve"> Krka,d.d Novo mesto, Slovenia</t>
  </si>
  <si>
    <t>RMA-1915/22/01/2020</t>
  </si>
  <si>
    <t>Septanazal for children</t>
  </si>
  <si>
    <t xml:space="preserve"> Xylometazoline hydrochloride, Dexpanthenol</t>
  </si>
  <si>
    <t>(0.5 mg+50 mg)/1 ml</t>
  </si>
  <si>
    <t>10 ml of nasal spray,solution</t>
  </si>
  <si>
    <t>RMA-1776/30/10/2019</t>
  </si>
  <si>
    <t>Septanazal for adults</t>
  </si>
  <si>
    <t xml:space="preserve"> Xylometazoline hyr=drochloride, dexapanthenol</t>
  </si>
  <si>
    <t>(1 mg+50mg)/1 ml</t>
  </si>
  <si>
    <t>10 ml of nasal spray, solution</t>
  </si>
  <si>
    <t>RMA-1777/30/10/2019</t>
  </si>
  <si>
    <t>05-2671.11.04.2024</t>
  </si>
  <si>
    <t>BISACARE</t>
  </si>
  <si>
    <t xml:space="preserve"> Bisacodyl</t>
  </si>
  <si>
    <t>A06AB02</t>
  </si>
  <si>
    <t>1 Alu-PVC blister of 10 yellow colored enteric coated tablets</t>
  </si>
  <si>
    <t>KWALITY PHARMACEUTICALS LTD,India</t>
  </si>
  <si>
    <t xml:space="preserve"> Kwality Pharmaceuticals Ltd., India</t>
  </si>
  <si>
    <t>MA-0172/12/07/2022</t>
  </si>
  <si>
    <t>CLARITHROCARE</t>
  </si>
  <si>
    <t>1 Alu-PVC blister of 14 yellow colored film coated tablets.</t>
  </si>
  <si>
    <t>MA-0173/12/07/2022</t>
  </si>
  <si>
    <t>LEVINCARE</t>
  </si>
  <si>
    <t xml:space="preserve"> Levocetirizine Dihydrochloride</t>
  </si>
  <si>
    <t>1 Alu-PVC blister containing 10 white colored film coated tablets.</t>
  </si>
  <si>
    <t>MA-0178/12/07/2022</t>
  </si>
  <si>
    <t>Doxy</t>
  </si>
  <si>
    <t xml:space="preserve"> Doxycycline Basis (under Doxycycline hyclate)</t>
  </si>
  <si>
    <t>Carton box containing one PVC/ALU blister with 15 coated tablets</t>
  </si>
  <si>
    <t>LABORATOIRE DES REALISATIONS THERAPEUTIQUES ELERTE,France</t>
  </si>
  <si>
    <t xml:space="preserve"> Laboratoires des Realisations Therapeutiques ELERTE, France</t>
  </si>
  <si>
    <t>MA-0361/07/12/2022</t>
  </si>
  <si>
    <t>05-2638.11.04.2024</t>
  </si>
  <si>
    <t>IDEOS</t>
  </si>
  <si>
    <t xml:space="preserve"> Calcium carbonate, Cholecalciferol</t>
  </si>
  <si>
    <t>500 mg+400 IU</t>
  </si>
  <si>
    <t>2 TUBES WITH 15 TABLETS, 2 tubes with 15 chewable tablets</t>
  </si>
  <si>
    <t>LABORATOIRE INNOTECH INTERNATIONAL, FRANCE</t>
  </si>
  <si>
    <t xml:space="preserve"> INNOTHERA CHOUZY, France</t>
  </si>
  <si>
    <t>RMA-2827/04/05/2022</t>
  </si>
  <si>
    <t>PHLEBODIA</t>
  </si>
  <si>
    <t xml:space="preserve"> diosmin</t>
  </si>
  <si>
    <t>Box containing 15 coated tab</t>
  </si>
  <si>
    <t xml:space="preserve"> INNOTHERA  CHOUZY, France</t>
  </si>
  <si>
    <t>RMA-1683/28/08/2019</t>
  </si>
  <si>
    <t>Box containing 30 coated tab.</t>
  </si>
  <si>
    <t>TOT'HEMA</t>
  </si>
  <si>
    <t xml:space="preserve"> Ironas Ferrous gluconate), Manganese( as Manganese gluconate), Copper (as copper gluconate)</t>
  </si>
  <si>
    <t>B03AA03</t>
  </si>
  <si>
    <t>box containing 20 ampules with 10ml solution</t>
  </si>
  <si>
    <t xml:space="preserve"> Innothera Chouzy. France, France</t>
  </si>
  <si>
    <t>RMA-1682/28/08/2019</t>
  </si>
  <si>
    <t>POLYGYNAX</t>
  </si>
  <si>
    <t xml:space="preserve"> Nystatin, Polymixin B sulfat, Neomicin sulfat</t>
  </si>
  <si>
    <t>G01AA51</t>
  </si>
  <si>
    <t>100000 IU +35000 IU+35000 IU</t>
  </si>
  <si>
    <t>Vaginal capsule</t>
  </si>
  <si>
    <t>Box containing 6 capsules</t>
  </si>
  <si>
    <t xml:space="preserve"> Innothera Chouzy, France</t>
  </si>
  <si>
    <t>RMA-1684/28/08/2019</t>
  </si>
  <si>
    <t>Imazol Paste</t>
  </si>
  <si>
    <t xml:space="preserve"> Clotrimazol</t>
  </si>
  <si>
    <t>Cutaneous paste</t>
  </si>
  <si>
    <t>Cardboard box containing aluminium tubes with polyethylene screw cap x 25g</t>
  </si>
  <si>
    <t>Laboratoires Bailleul S.A.Luxembourg</t>
  </si>
  <si>
    <t xml:space="preserve"> THEPENIER PHARMA &amp; COSMETICS, France</t>
  </si>
  <si>
    <t>MA-0324/06/10/2023</t>
  </si>
  <si>
    <t>Imazol Comp. Creme</t>
  </si>
  <si>
    <t xml:space="preserve"> Clotrimazole, Prednisolone acetate, Hexamidine diisetionate</t>
  </si>
  <si>
    <t>D07AA03</t>
  </si>
  <si>
    <t>10 mg/g - 2,5 mg/g - 5 mg/g</t>
  </si>
  <si>
    <t>Tube containing 20 g cream</t>
  </si>
  <si>
    <t>MA-0323/06/10/2023</t>
  </si>
  <si>
    <t>Oedien 2 mg/0.03mg film-coated tablets</t>
  </si>
  <si>
    <t xml:space="preserve"> Dienogest, Ethinylestradiol</t>
  </si>
  <si>
    <t>G03FA15</t>
  </si>
  <si>
    <t>2 mg+0.03 mg</t>
  </si>
  <si>
    <t>28 film coated tablets (blister of 28 tablets)</t>
  </si>
  <si>
    <t xml:space="preserve"> Cyndea Pharma SL, Spain</t>
  </si>
  <si>
    <t>MA-0370/03/11/2023</t>
  </si>
  <si>
    <t>ERYTHROGEL 4 %, gel pour application cutanée</t>
  </si>
  <si>
    <t xml:space="preserve"> Erythromycin</t>
  </si>
  <si>
    <t>D10AF02</t>
  </si>
  <si>
    <t>4 %</t>
  </si>
  <si>
    <t>Carton box containing one Aluminium tube contain 30 g of gel</t>
  </si>
  <si>
    <t xml:space="preserve"> LABORATOIRES CHEMINEAU, France</t>
  </si>
  <si>
    <t>MA-0136/08/07/2021</t>
  </si>
  <si>
    <t>ERYLIK, gel pour application cutanée</t>
  </si>
  <si>
    <t xml:space="preserve"> Erythromycin, Tretinoin</t>
  </si>
  <si>
    <t>D10AF52</t>
  </si>
  <si>
    <t>(4 g+0.025 mg)/100 g</t>
  </si>
  <si>
    <t>MA-0137/08/07/2021</t>
  </si>
  <si>
    <t>Minorga 2%</t>
  </si>
  <si>
    <t xml:space="preserve"> Minoxidil</t>
  </si>
  <si>
    <t>2%</t>
  </si>
  <si>
    <t>60ml</t>
  </si>
  <si>
    <t xml:space="preserve"> DELPHARM HUNINGUE SAS, France; Lichtenheldt GmbH Pharmazeutishe Fabrik, Germany </t>
  </si>
  <si>
    <t>MA-0345/18/10/2023</t>
  </si>
  <si>
    <t>Minorga 5%</t>
  </si>
  <si>
    <t>5%</t>
  </si>
  <si>
    <t>Box containing 60 ml of solution</t>
  </si>
  <si>
    <t>MA-0346/18/10/2023</t>
  </si>
  <si>
    <t>KETREL 0,050%, crème</t>
  </si>
  <si>
    <t xml:space="preserve"> Tretinoin</t>
  </si>
  <si>
    <t>D10AD01</t>
  </si>
  <si>
    <t>0,050 %</t>
  </si>
  <si>
    <t>Carton box containing one Aluminium tube contain 30 g of cream</t>
  </si>
  <si>
    <t>MA-0135/08/07/2021</t>
  </si>
  <si>
    <t>Coquelusédal nourrisson</t>
  </si>
  <si>
    <t xml:space="preserve"> grindelia, gelsemium</t>
  </si>
  <si>
    <t>R05CA10</t>
  </si>
  <si>
    <t>10 mg+5 mg</t>
  </si>
  <si>
    <t>LABORATOIRES DES REALISATIONS THERAPEUTIQUES ELERTE</t>
  </si>
  <si>
    <t xml:space="preserve"> Laboratoires ELERTE, France</t>
  </si>
  <si>
    <t>RMA-3543/20/10/2023</t>
  </si>
  <si>
    <t>Antarene</t>
  </si>
  <si>
    <t>RMA-2434/29/07/2021</t>
  </si>
  <si>
    <t>RMA-2433/29/07/2021</t>
  </si>
  <si>
    <t>Antarene Codeine</t>
  </si>
  <si>
    <t xml:space="preserve"> Ibuprofen, codein</t>
  </si>
  <si>
    <t>N02AJ08</t>
  </si>
  <si>
    <t>200 mg+30 mg</t>
  </si>
  <si>
    <t>20 Tablets</t>
  </si>
  <si>
    <t>RMA-2435/29/07/2021</t>
  </si>
  <si>
    <t>Timoferol</t>
  </si>
  <si>
    <t xml:space="preserve"> Iron (ferrous Sulfate, Ascorbic Acid</t>
  </si>
  <si>
    <t>B03AA07</t>
  </si>
  <si>
    <t>50 mg+30 mg</t>
  </si>
  <si>
    <t>30 Capsules</t>
  </si>
  <si>
    <t>RMA-2436/29/07/2021</t>
  </si>
  <si>
    <t>Alprazolam Pazolam 0.5 mg comprimidos de libertação modificada</t>
  </si>
  <si>
    <t>Carton box, Alu/Alu blister, 60 modified release tablets</t>
  </si>
  <si>
    <t>LABORATORIES ATRAL S.A, PORTUGAL</t>
  </si>
  <si>
    <t xml:space="preserve"> Laboratórios Atral, S.A., Portugal</t>
  </si>
  <si>
    <t>MA-00163/07/07/2020</t>
  </si>
  <si>
    <t>Cipamox</t>
  </si>
  <si>
    <t xml:space="preserve"> Amoxicillin trihydrate, Amoxicillin trihydrate</t>
  </si>
  <si>
    <t>16 tablets</t>
  </si>
  <si>
    <t xml:space="preserve"> Laboratorios Atral, S.A., Portugal</t>
  </si>
  <si>
    <t>RMA-3109/07/11/2022</t>
  </si>
  <si>
    <t>Betamox Plus 400</t>
  </si>
  <si>
    <t xml:space="preserve"> Amoxicillin trihydrate, Clavulanate potassium</t>
  </si>
  <si>
    <t>(400 mg+57 mg)/ 5ml</t>
  </si>
  <si>
    <t xml:space="preserve"> Laboratorios Atral S.A, Portugal</t>
  </si>
  <si>
    <t>RMA-2164/05/11/2020</t>
  </si>
  <si>
    <t>Betamox</t>
  </si>
  <si>
    <t xml:space="preserve"> Amoxicillin trihydrate, Potassiumclavulanate</t>
  </si>
  <si>
    <t>(250 mg+62.5 mg)/5 ml</t>
  </si>
  <si>
    <t>120ml</t>
  </si>
  <si>
    <t xml:space="preserve"> Laboratorios atral S.A, Portugal</t>
  </si>
  <si>
    <t>RMA-2163/05/11/2020</t>
  </si>
  <si>
    <t>Betamox ES</t>
  </si>
  <si>
    <t>(600 mg+42.9 mg)/5 ml</t>
  </si>
  <si>
    <t>RMA-3459/25/07/2023</t>
  </si>
  <si>
    <t>Lentocilin S 1200</t>
  </si>
  <si>
    <t xml:space="preserve"> Benzathine Benzylpenicillin</t>
  </si>
  <si>
    <t>1200000 IU/4 ml</t>
  </si>
  <si>
    <t>Powder and lovent for suspension for injection vial</t>
  </si>
  <si>
    <t>RMA-2760/11/03/2022</t>
  </si>
  <si>
    <t>Lisomucin</t>
  </si>
  <si>
    <t xml:space="preserve"> Bromhexine hydrochloride</t>
  </si>
  <si>
    <t>R05CB02</t>
  </si>
  <si>
    <t>MA-5872/10/10/2019</t>
  </si>
  <si>
    <t>NEOCEF</t>
  </si>
  <si>
    <t xml:space="preserve"> Cefixim (trihydrate)</t>
  </si>
  <si>
    <t>Carton box, foil blister packs of 8 coated tablets</t>
  </si>
  <si>
    <t xml:space="preserve"> LABORATORIES ATRAL S.A, PORTUGAL, Portugal</t>
  </si>
  <si>
    <t>RMA-2891/17/06/2022</t>
  </si>
  <si>
    <t xml:space="preserve"> Cefixime (trihydrate)</t>
  </si>
  <si>
    <t>Carton box, a measuring spoom, glass bottles are marked to 120 ml reconsitution volume.</t>
  </si>
  <si>
    <t>RMA-2890/17/06/2022</t>
  </si>
  <si>
    <t>Cefradur</t>
  </si>
  <si>
    <t xml:space="preserve"> Cefradine monohydrate</t>
  </si>
  <si>
    <t>J01DB09</t>
  </si>
  <si>
    <t>120 ml</t>
  </si>
  <si>
    <t>MA-5884/14/10/2019</t>
  </si>
  <si>
    <t xml:space="preserve"> Cefradine monohydrate (cefradina)</t>
  </si>
  <si>
    <t>RMA-2975/21/09/2022</t>
  </si>
  <si>
    <t>BETASPORINA</t>
  </si>
  <si>
    <t>1000 mg/10 ml</t>
  </si>
  <si>
    <t>Carton box containing 1 colorless glass vial with powder for solution for injection of ceftriaxone (as sodium salt) and 1 ampoule of 10 ml with solvent for solution for injection (water for injection)</t>
  </si>
  <si>
    <t>MA-0209/15/10/2021</t>
  </si>
  <si>
    <t>Histacet</t>
  </si>
  <si>
    <t>Pack of 20 coated tablets</t>
  </si>
  <si>
    <t>MA-5932/27/11/2019</t>
  </si>
  <si>
    <t>Ciplox</t>
  </si>
  <si>
    <t xml:space="preserve"> Ciprofloxacin, hydrochloride monohydrate (Ciprofloxacin)</t>
  </si>
  <si>
    <t>16 units</t>
  </si>
  <si>
    <t>RMA-2976/21/09/2022</t>
  </si>
  <si>
    <t>Zotinar</t>
  </si>
  <si>
    <t xml:space="preserve"> Desonide</t>
  </si>
  <si>
    <t>D07AB08</t>
  </si>
  <si>
    <t>Packs of 1 tube of 30 g.</t>
  </si>
  <si>
    <t>MA-00020/27/01/2020</t>
  </si>
  <si>
    <t>Zotinar N</t>
  </si>
  <si>
    <t xml:space="preserve"> Desonide, Neomycin sulphate</t>
  </si>
  <si>
    <t>D07BB02</t>
  </si>
  <si>
    <t>(1 mg+3 mg)/1 g</t>
  </si>
  <si>
    <t>MA-00019/27/01/2020</t>
  </si>
  <si>
    <t>Diclodent 0.074% Oromucosal solution</t>
  </si>
  <si>
    <t xml:space="preserve"> Diclofenac free acid</t>
  </si>
  <si>
    <t>0.74 mg/1 ml</t>
  </si>
  <si>
    <t>MA-5891/17/10/2019</t>
  </si>
  <si>
    <t>Cipancin</t>
  </si>
  <si>
    <t xml:space="preserve"> Minocycline hydrochloride dihydrate</t>
  </si>
  <si>
    <t>J01AA08</t>
  </si>
  <si>
    <t>Carton box containing 2 PVC/Alu Blisters x 8 film coated tablets( 16 coated tablets)</t>
  </si>
  <si>
    <t>MA-00149/22/06/2020</t>
  </si>
  <si>
    <t>Mirtazapina Psidep 30 mg comprimidos revestidos</t>
  </si>
  <si>
    <t>56 coated tablets</t>
  </si>
  <si>
    <t>MA-00164/07/07/2020</t>
  </si>
  <si>
    <t>Bioquil</t>
  </si>
  <si>
    <t>J01MA01</t>
  </si>
  <si>
    <t>16 tableta te mbeshtjelura</t>
  </si>
  <si>
    <t>RMA 3426/22/06/2023</t>
  </si>
  <si>
    <t>Betamox Plus</t>
  </si>
  <si>
    <t xml:space="preserve"> potassium clavulanate, potassium clavulante</t>
  </si>
  <si>
    <t>Box containing 16 coated tablets</t>
  </si>
  <si>
    <t>RMA-2452/27/08/2021</t>
  </si>
  <si>
    <t>05-2573.11.04.2024</t>
  </si>
  <si>
    <t>extencilline</t>
  </si>
  <si>
    <t xml:space="preserve"> benzathine benzylpenicillin</t>
  </si>
  <si>
    <t>1 vial powder and 1 ampoule solvent</t>
  </si>
  <si>
    <t>Laboratories Delbert</t>
  </si>
  <si>
    <t xml:space="preserve"> sandoz GmbH - TechOps, Austria</t>
  </si>
  <si>
    <t>RMA-3385/11/05/2023</t>
  </si>
  <si>
    <t>05-2615.11.04.2024</t>
  </si>
  <si>
    <t>Cetraxal</t>
  </si>
  <si>
    <t>S02AA15</t>
  </si>
  <si>
    <t>pack with 15 ampoules of 0.25 ml</t>
  </si>
  <si>
    <t>LABORATORIES SALVATA,S.A-SPAIN</t>
  </si>
  <si>
    <t xml:space="preserve"> laboratorios salvat s.a, Spain</t>
  </si>
  <si>
    <t>RMA-2943/18/08/2022</t>
  </si>
  <si>
    <t>Cetraxal Plus</t>
  </si>
  <si>
    <t xml:space="preserve"> Ciprofloxacin, Flucinolone acetonide</t>
  </si>
  <si>
    <t>S02CA05</t>
  </si>
  <si>
    <t>(3 mg+0.25 mg)/1 ml</t>
  </si>
  <si>
    <t>bottle of 10ml</t>
  </si>
  <si>
    <t xml:space="preserve"> Laboratories SALVAT , S.A., Spain</t>
  </si>
  <si>
    <t>RMA-2944/18/08/2022</t>
  </si>
  <si>
    <t>05-2530.11.04.2024</t>
  </si>
  <si>
    <t>PAIDOFEBRIL</t>
  </si>
  <si>
    <t>200ml</t>
  </si>
  <si>
    <t>Laboratorio ALDO-UNION S.L.Spain</t>
  </si>
  <si>
    <t xml:space="preserve"> Laboratorio Aldo Union S.L, Spain</t>
  </si>
  <si>
    <t>RMA-2734/25/02/2022</t>
  </si>
  <si>
    <t>Bromuro de Ipratropio Aldo-Unión</t>
  </si>
  <si>
    <t xml:space="preserve"> IPRATROPIUM BROMIDE</t>
  </si>
  <si>
    <t>R03BB01</t>
  </si>
  <si>
    <t>250 mcg/1 ml</t>
  </si>
  <si>
    <t>Carton box, containing 1 ml ampoules in 2 strips of 10 ampoules</t>
  </si>
  <si>
    <t xml:space="preserve"> LABORATOIRE UNITHER, France</t>
  </si>
  <si>
    <t>MA-0068/06/03/2023</t>
  </si>
  <si>
    <t>SALBUTAMOL ALDO -UNION 100</t>
  </si>
  <si>
    <t xml:space="preserve"> Salbutamol (as sulphate)</t>
  </si>
  <si>
    <t>100 mcg/1 dose</t>
  </si>
  <si>
    <t>10 ml of suspension</t>
  </si>
  <si>
    <t xml:space="preserve"> Laboratorie ALDO -UNION S.A., Spain</t>
  </si>
  <si>
    <t>RMA-2119/29/09/2020</t>
  </si>
  <si>
    <t>VENTODUO</t>
  </si>
  <si>
    <t xml:space="preserve"> SALBUTAMOL SULFATE, BECLOMETASONE DIPROPIONATE</t>
  </si>
  <si>
    <t>R03AK13</t>
  </si>
  <si>
    <t>(100 mcg+50 mcg)/1 dose</t>
  </si>
  <si>
    <t>Carton box, containing 10 ml pressurised aluminium canister, with a metered dose valve, actuator and cap. The canister provides 200 applications</t>
  </si>
  <si>
    <t xml:space="preserve"> LABORATORIO ALDO-UNION, S.L., Spain</t>
  </si>
  <si>
    <t>MA-0112/26/05/2022</t>
  </si>
  <si>
    <t>Salbuair 2.5mg/2.5ml</t>
  </si>
  <si>
    <t xml:space="preserve"> salbutamol sulphate</t>
  </si>
  <si>
    <t>2.5 mg/2. 5ml</t>
  </si>
  <si>
    <t>Box containing 60 ampoules of 2.5ml</t>
  </si>
  <si>
    <t xml:space="preserve"> Laboratoire Unither, France</t>
  </si>
  <si>
    <t>RMA-2606/18/11/2021</t>
  </si>
  <si>
    <t>CETILSAN</t>
  </si>
  <si>
    <t xml:space="preserve"> Cetylpyridinium chloride</t>
  </si>
  <si>
    <t>0.1%</t>
  </si>
  <si>
    <t>Carton box, Glass bottle of 200g, mouthwash</t>
  </si>
  <si>
    <t>Laboratorio Chimico Farmaceutico A. Sella srl</t>
  </si>
  <si>
    <t xml:space="preserve"> Laboratorio Chimico Farmaceutico A.Sella srl, Italy</t>
  </si>
  <si>
    <t>MA-00089/10/04/2020</t>
  </si>
  <si>
    <t>LIDOPROCTENE</t>
  </si>
  <si>
    <t xml:space="preserve"> Lidocaine Hydrochloride, Hydrocortisone Acetate</t>
  </si>
  <si>
    <t>1.5 %+1 %</t>
  </si>
  <si>
    <t>cardboard box, aluminum tube and a cannula, rectal cream, 30g</t>
  </si>
  <si>
    <t>MA-0044/29/03/2021</t>
  </si>
  <si>
    <t>Tussibron</t>
  </si>
  <si>
    <t xml:space="preserve"> Oxolamine citrate</t>
  </si>
  <si>
    <t>R05DB07</t>
  </si>
  <si>
    <t>Box, bottle of 190 ml, syrup</t>
  </si>
  <si>
    <t>MA-00088/10/04/2020</t>
  </si>
  <si>
    <t>Paracetamolo Sella 500 mg compresse</t>
  </si>
  <si>
    <t>Carton box, blisters, 30 tablets</t>
  </si>
  <si>
    <t>URMA-00069/26/03/2020</t>
  </si>
  <si>
    <t>FENAZIL</t>
  </si>
  <si>
    <t xml:space="preserve"> Promethazine hydrochloride</t>
  </si>
  <si>
    <t>D04AA10</t>
  </si>
  <si>
    <t>tube containing 15g cream</t>
  </si>
  <si>
    <t>MA-0190/12/08/2022</t>
  </si>
  <si>
    <t>Psodermil</t>
  </si>
  <si>
    <t xml:space="preserve"> Betamethasone dipropionate, Salicylic acid</t>
  </si>
  <si>
    <t>D07XC01</t>
  </si>
  <si>
    <t>(0.5 mg+20 mg)/1 ml</t>
  </si>
  <si>
    <t>Carton box containing HDPE bottle, with seal dropper and polyethylene cap with 100 ml Cutaneous solution</t>
  </si>
  <si>
    <t>Laboratorio Edol - Produtos Farmaceuticos, S.A. - Portugal</t>
  </si>
  <si>
    <t xml:space="preserve"> Laboratório Edol - Produtos Farmacêuticos S.A., Portugal</t>
  </si>
  <si>
    <t>MA-0213/15/10/2021</t>
  </si>
  <si>
    <t>tube containing  30g</t>
  </si>
  <si>
    <t xml:space="preserve"> Laboratório Edol Produtos Farmacêuticos, S.A, Portugal</t>
  </si>
  <si>
    <t>MA-00011/20/01/2020</t>
  </si>
  <si>
    <t>Clorocil</t>
  </si>
  <si>
    <t>Carton box with 5g tube</t>
  </si>
  <si>
    <t xml:space="preserve"> Laboratório Edol – Produtos Farmacêuticos, S.A., Portugal</t>
  </si>
  <si>
    <t>MA-0114/15/06/2021</t>
  </si>
  <si>
    <t>Clinac</t>
  </si>
  <si>
    <t xml:space="preserve"> Laboratório Edol Produtos Farmacêuticos, S.A., Portugal</t>
  </si>
  <si>
    <t>MA-5855/02/10/2019</t>
  </si>
  <si>
    <t>Gentocil</t>
  </si>
  <si>
    <t xml:space="preserve"> Gentamicin (gentamicin sulfate)</t>
  </si>
  <si>
    <t>S01AA11</t>
  </si>
  <si>
    <t>3 mg/1 g</t>
  </si>
  <si>
    <t>Carton box containing one Aluminium tube contain 3.5 g of ointment</t>
  </si>
  <si>
    <t xml:space="preserve"> Laboratório Edol - Produtos Farmacêuticos, S.A., Portugal</t>
  </si>
  <si>
    <t>MA-0115/15/06/2021</t>
  </si>
  <si>
    <t xml:space="preserve"> Gentamicin (Gentamicin Sulfate)</t>
  </si>
  <si>
    <t>Carton box with 5ml bottle</t>
  </si>
  <si>
    <t xml:space="preserve"> Laboratório Edol - Produtos Farmacêuticos, S.A., Portugal; Laboratorio Edol - Produtos Farmaceuticos S.A, Portugal; Laboratório Edol – Produtos Farmacêuticos, S.A, Portugal</t>
  </si>
  <si>
    <t>MA-0116/15/06/2021</t>
  </si>
  <si>
    <t>Meocil</t>
  </si>
  <si>
    <t xml:space="preserve"> Neomycin sulfate, Prednisolone acetate, Sulfacetamide sodium</t>
  </si>
  <si>
    <t>(5 mg+5 mg+100 mg)/1 g</t>
  </si>
  <si>
    <t>Carton box containing 1 tube with 5 g of ointment</t>
  </si>
  <si>
    <t>MA-00120/21/05/2020</t>
  </si>
  <si>
    <t>Floxedol</t>
  </si>
  <si>
    <t xml:space="preserve">3 mg/1 ml </t>
  </si>
  <si>
    <t>10 ml bottle</t>
  </si>
  <si>
    <t xml:space="preserve"> Laboratorio Edol Produtos Farmaceuticos, S.A, Portugal</t>
  </si>
  <si>
    <t>MA-0373/20/12/2022</t>
  </si>
  <si>
    <t>Flokort</t>
  </si>
  <si>
    <t xml:space="preserve"> Ofloxacin, Dexamethasone sodium phosphate</t>
  </si>
  <si>
    <t>MA-0150/03/08/2021</t>
  </si>
  <si>
    <t>Ottoduo</t>
  </si>
  <si>
    <t>S02CA06</t>
  </si>
  <si>
    <t>1mg/ml + 3mg/ml</t>
  </si>
  <si>
    <t>LD-polyethylene dropper container containing 5ml of solution</t>
  </si>
  <si>
    <t xml:space="preserve"> Laboratório Edol - Produtos Farmacêuticos, S.A., Portugal; Laboratório Edol - Produtos Farmacêuticos, S.A., Portugal</t>
  </si>
  <si>
    <t>MA-0319/15/09/2023</t>
  </si>
  <si>
    <t>Terricil</t>
  </si>
  <si>
    <t xml:space="preserve"> Oxytetracycline hydrochloride</t>
  </si>
  <si>
    <t>S01AA04</t>
  </si>
  <si>
    <t>5 mg/1 g</t>
  </si>
  <si>
    <t>5g tube</t>
  </si>
  <si>
    <t xml:space="preserve"> Laboratorio Edol Produtos Farmaceuticos, S.A., Portugal</t>
  </si>
  <si>
    <t>MA-0372/20/12/2022</t>
  </si>
  <si>
    <t>Protizol</t>
  </si>
  <si>
    <t xml:space="preserve"> Timolol maleate, Dorzolamide hydrochloride</t>
  </si>
  <si>
    <t>5 mg/ml + 20mg/ml</t>
  </si>
  <si>
    <t>bootle of 5 ml</t>
  </si>
  <si>
    <t xml:space="preserve"> Laboratorio Edol Produtos Farmaceuticos, S.A., Portugal; Laboratorio Edol  Produtos Farmaceuticos, S.A., Portugal</t>
  </si>
  <si>
    <t>MA-00439/24/01/2024</t>
  </si>
  <si>
    <t>Tropicil top</t>
  </si>
  <si>
    <t>10ml bottle</t>
  </si>
  <si>
    <t xml:space="preserve"> Laboratório Edol  Produtos Farmacêuticos, S.A, Portugal</t>
  </si>
  <si>
    <t>MA-0375/20/12/2022</t>
  </si>
  <si>
    <t>Tropicil Top</t>
  </si>
  <si>
    <t xml:space="preserve">5 mg/1 ml </t>
  </si>
  <si>
    <t>MA-0374/20/12/2022</t>
  </si>
  <si>
    <t>TORNAXON</t>
  </si>
  <si>
    <t xml:space="preserve">1 g/10 ml </t>
  </si>
  <si>
    <t>Carton box containing a glass vial and a glass ampoule with powder and solution for intravenous injection</t>
  </si>
  <si>
    <t>Laboratorio Farmaceutico CT S.r.l.</t>
  </si>
  <si>
    <t xml:space="preserve"> LABORATORIO FARMACEUTICO CT SRL, Italy</t>
  </si>
  <si>
    <t>MA-0021/11/03/2021</t>
  </si>
  <si>
    <t>carton box/ glass vial containing 2g powder for solution for infusion</t>
  </si>
  <si>
    <t>MA-0020/11/03/2021</t>
  </si>
  <si>
    <t>05-2566.11.04.2024</t>
  </si>
  <si>
    <t>CETAXON</t>
  </si>
  <si>
    <t xml:space="preserve"> CEFTRIAXONE DISODIUM</t>
  </si>
  <si>
    <t>10 powder vials</t>
  </si>
  <si>
    <t xml:space="preserve"> LABORATORIO FARMACEUTICO CT S.r.l., Italy</t>
  </si>
  <si>
    <t>RMA-3135/25/11/2022</t>
  </si>
  <si>
    <t>1 POWDER VIAL + 1 SOLVENT AMPOULE OF 3.5ML</t>
  </si>
  <si>
    <t xml:space="preserve"> LABORATORIO FARMACEUTICO S.r.l, Italy</t>
  </si>
  <si>
    <t>RMA-2099/10/08/2020</t>
  </si>
  <si>
    <t xml:space="preserve"> Ceftriaxone disodium</t>
  </si>
  <si>
    <t>1 powder vial</t>
  </si>
  <si>
    <t xml:space="preserve"> Laboratorio Farmaceutico CT S.r.l, Italy</t>
  </si>
  <si>
    <t>RMA-3185/23/12/2022</t>
  </si>
  <si>
    <t>05-2648.11.04.2024</t>
  </si>
  <si>
    <t>BETAMETASONE L.F.M</t>
  </si>
  <si>
    <t xml:space="preserve"> betamethasone</t>
  </si>
  <si>
    <t>H02AB01</t>
  </si>
  <si>
    <t>4mg/1ml</t>
  </si>
  <si>
    <t>Box containing 3 ampoules</t>
  </si>
  <si>
    <t>Laboratorio Farmacologico Milanese S.r.l.</t>
  </si>
  <si>
    <t xml:space="preserve"> Laboratorio Farmacologico Milanese SrI, Italy</t>
  </si>
  <si>
    <t>RMA-2407/07/07/2021</t>
  </si>
  <si>
    <t>SOLDESAM</t>
  </si>
  <si>
    <t>0.2 %</t>
  </si>
  <si>
    <t xml:space="preserve"> Laboratorio Farmacologico Milanese s.r.I, Italy, Italy</t>
  </si>
  <si>
    <t>RMA-2011/16/04/2020</t>
  </si>
  <si>
    <t xml:space="preserve"> Dexamethasone sodium phosphate</t>
  </si>
  <si>
    <t>3 glass ampoules of 4 mg/ml in box</t>
  </si>
  <si>
    <t xml:space="preserve"> Laboratorio Farmacologico Milanese S.r.l., Italy; Biologici Italia Laboratories S.r.l., Italy</t>
  </si>
  <si>
    <t>MA-5864/07/10/2019</t>
  </si>
  <si>
    <t>COROSAN</t>
  </si>
  <si>
    <t xml:space="preserve"> dipyridamole</t>
  </si>
  <si>
    <t>B01AC07</t>
  </si>
  <si>
    <t>RMA-2366/08/06/2021</t>
  </si>
  <si>
    <t>MIRACLIN</t>
  </si>
  <si>
    <t xml:space="preserve"> Doxycycline hyclate</t>
  </si>
  <si>
    <t>10 tablets in a box</t>
  </si>
  <si>
    <t xml:space="preserve"> Laboratorio Farmacologico Milanese S.r.l., Italy</t>
  </si>
  <si>
    <t>MA-5865/07/10/2019</t>
  </si>
  <si>
    <t>Furosemide L.F.M</t>
  </si>
  <si>
    <t xml:space="preserve"> furosemide</t>
  </si>
  <si>
    <t xml:space="preserve"> Laboratorio Farmalogico Milanese Srl, Italy</t>
  </si>
  <si>
    <t>RMA-2367/08/06/2021</t>
  </si>
  <si>
    <t>Dermabiolene</t>
  </si>
  <si>
    <t xml:space="preserve"> Gentamicin sulfate, Betamethasone valerate</t>
  </si>
  <si>
    <t>Tube 30g</t>
  </si>
  <si>
    <t xml:space="preserve"> Vamfarma S.r.l., Italy</t>
  </si>
  <si>
    <t>MA-0002/11/01/2023</t>
  </si>
  <si>
    <t>EUTOPIC</t>
  </si>
  <si>
    <t xml:space="preserve"> Gentamicina</t>
  </si>
  <si>
    <t>30g</t>
  </si>
  <si>
    <t xml:space="preserve"> Doppel farmaceutici S.r.l, Italy</t>
  </si>
  <si>
    <t>MA-00017/24/01/2020</t>
  </si>
  <si>
    <t>Nadiclox 2% pomada</t>
  </si>
  <si>
    <t xml:space="preserve"> Sodium fusidate</t>
  </si>
  <si>
    <t>D06AX01</t>
  </si>
  <si>
    <t>Aluminium tubes 15g, with an internal gold epoxy phenolic varnish and an external white polyester enamel coating, and with high-density polyethylene cap in carton box</t>
  </si>
  <si>
    <t>Laboratorio Medinfar - Produtos Farmaceuticos S.A.Portugal</t>
  </si>
  <si>
    <t xml:space="preserve"> Farmalabor, Produtos Farmacêuticos, S.A., Portugal</t>
  </si>
  <si>
    <t>MA-0113/26/05/2022</t>
  </si>
  <si>
    <t>Mentocaina R</t>
  </si>
  <si>
    <t xml:space="preserve"> Benzocaine, Tyrothricin</t>
  </si>
  <si>
    <t>R02AB02</t>
  </si>
  <si>
    <t>1.05 mg + 2.5 mg</t>
  </si>
  <si>
    <t>20 lozenges</t>
  </si>
  <si>
    <t>LABORATORIOS AZEVEDOS - INDUSTRIA FARMACEUTICI SA, PORTUGAL</t>
  </si>
  <si>
    <t xml:space="preserve"> Sofarimex - Indústria Química e Farmacêutica, S.A, Portugal</t>
  </si>
  <si>
    <t>MA-00329/27/02/2024</t>
  </si>
  <si>
    <t>Nalbix</t>
  </si>
  <si>
    <t>6 vaginal tablets</t>
  </si>
  <si>
    <t xml:space="preserve"> Sofarimex – Indústria Química e Farmacêutica, S.A, Portugal</t>
  </si>
  <si>
    <t>MA-00328/27/02/2024</t>
  </si>
  <si>
    <t>05-2718.12.04.2024</t>
  </si>
  <si>
    <t>PANTOPRAZOL Azevedos</t>
  </si>
  <si>
    <t xml:space="preserve"> Pantoprazol</t>
  </si>
  <si>
    <t xml:space="preserve"> Sofarimax - Industria Quimica E Farmaceutici S.A, Portugal</t>
  </si>
  <si>
    <t>RMA-2194/30/12/2020</t>
  </si>
  <si>
    <t>05-2572.11.04.2024</t>
  </si>
  <si>
    <t>Arovi</t>
  </si>
  <si>
    <t xml:space="preserve"> Enoxaparin Sodium</t>
  </si>
  <si>
    <t>B01AB05</t>
  </si>
  <si>
    <t>10000 IU/1 ml</t>
  </si>
  <si>
    <t>Carton box containing 10 syringes with 1 mL solution for injection in a 1mL graduated pre-filled syringe</t>
  </si>
  <si>
    <t>LABORATORIOS FARMACEUTICOS ROVI S.A.,Spain</t>
  </si>
  <si>
    <t xml:space="preserve"> ROVI PHARMA INDUSTRIAL SERVICES S.A., Spain</t>
  </si>
  <si>
    <t>MA-0284/24/11/2021</t>
  </si>
  <si>
    <t>2000 IU/0.2 ml</t>
  </si>
  <si>
    <t>Carton box containing 10 syringes with 0.2 mL solution for injection in a 0.5 mL pre-filled syringe without scale</t>
  </si>
  <si>
    <t>MA-0280/24/11/2021</t>
  </si>
  <si>
    <t>4000 IU/0.4 ml</t>
  </si>
  <si>
    <t>Carton box containing 10 syringes with 0.4 mL solution for injection in a 0.5 mL pre-filled syringe without scale</t>
  </si>
  <si>
    <t>MA-0281/24/11/2021</t>
  </si>
  <si>
    <t>6000 IU/0.6 ml</t>
  </si>
  <si>
    <t>Carton box containing 10 syringes with 0.6 mL solution for injection in a 1 mL graduated pre-filled syringe</t>
  </si>
  <si>
    <t>MA-0282/24/11/2021</t>
  </si>
  <si>
    <t>8000 IU/0.8 ml</t>
  </si>
  <si>
    <t>Carton box containing 10 syringes with 0.8 mL solution for injection in a 1mL graduated pre-filled syringe</t>
  </si>
  <si>
    <t>MA-0283/24/11/2021</t>
  </si>
  <si>
    <t>05-2782.12.04.2024</t>
  </si>
  <si>
    <t>ACETILCISTEINA NORMON</t>
  </si>
  <si>
    <t>Box containing 4 blister of aluminium/aluminium polyamide-PVC x 5 dispersible tablets (20 dispersible tablets)</t>
  </si>
  <si>
    <t>Laboratorios Normon S.A. Spain</t>
  </si>
  <si>
    <t xml:space="preserve"> Laboratorios Normon S.A, Spain</t>
  </si>
  <si>
    <t>MA-0205/31/05/2023</t>
  </si>
  <si>
    <t>Mucibron</t>
  </si>
  <si>
    <t>polyethylene terephthalate topaz bottle containing 200 ml of solution</t>
  </si>
  <si>
    <t>MA-0046/24/02/2023</t>
  </si>
  <si>
    <t>MUCIBRON FORTE</t>
  </si>
  <si>
    <t>Oral solution, box containing polyethylene terephthalate topaz bottle with aluminum pilfer proof cap with 250ml of oral solution</t>
  </si>
  <si>
    <t xml:space="preserve"> Laboratorios NORMON S.A, Spain</t>
  </si>
  <si>
    <t>MA-0206/31/05/2023</t>
  </si>
  <si>
    <t>ARIPIPRAZOL Normon</t>
  </si>
  <si>
    <t xml:space="preserve"> Apipirazole</t>
  </si>
  <si>
    <t>28 tabletes</t>
  </si>
  <si>
    <t xml:space="preserve"> laboratorios normon s.a.,, Spain</t>
  </si>
  <si>
    <t>RMA-2207/19/01/2021</t>
  </si>
  <si>
    <t>RMA-2206/19/01/2021</t>
  </si>
  <si>
    <t>NORMOBUCAL</t>
  </si>
  <si>
    <t xml:space="preserve"> Benzocaina</t>
  </si>
  <si>
    <t>N01BA05</t>
  </si>
  <si>
    <t>200mg/ml</t>
  </si>
  <si>
    <t>Dental solution</t>
  </si>
  <si>
    <t>Box containing bottle of 60ml solution, oromucosal spray</t>
  </si>
  <si>
    <t>MA-03261/15/02/2024</t>
  </si>
  <si>
    <t>Box containing bottle of 5ml solution, oromucosal spray</t>
  </si>
  <si>
    <t>MA-03262/15/02/2024</t>
  </si>
  <si>
    <t>BILASTINA NORMON</t>
  </si>
  <si>
    <t xml:space="preserve"> Bilastina</t>
  </si>
  <si>
    <t>Cardboard box containing 20 tablets (2 Al/Al/ PA-PVC or Al/PVC-PE-PVDC blisters, with 10 tablets)</t>
  </si>
  <si>
    <t>MA-0163/13/04/2023</t>
  </si>
  <si>
    <t>DESLORATADINA NORMON</t>
  </si>
  <si>
    <t xml:space="preserve"> Laboratories Normon S.A., Spain</t>
  </si>
  <si>
    <t>RMA-2056/08/06/2020</t>
  </si>
  <si>
    <t>Ebastina Normon</t>
  </si>
  <si>
    <t xml:space="preserve"> Ebastine</t>
  </si>
  <si>
    <t>R06AX22</t>
  </si>
  <si>
    <t>20 orodispersible tablet</t>
  </si>
  <si>
    <t xml:space="preserve"> Laboratorios Normon S.A., Spain</t>
  </si>
  <si>
    <t>MA-5786/16/05/2019</t>
  </si>
  <si>
    <t>20 orodisperible tablet</t>
  </si>
  <si>
    <t>MA-5787/16/05/2019</t>
  </si>
  <si>
    <t>DERATIN Complex Comprimidos Para Chupar Sabor Menta</t>
  </si>
  <si>
    <t xml:space="preserve"> Enoxolone, Benzocaine, Chlorhexidine Dihydrochloride</t>
  </si>
  <si>
    <t>3 mg+4 mg+5 mg</t>
  </si>
  <si>
    <t>Box containing 30 compressed lozenges</t>
  </si>
  <si>
    <t>MA-0363/03/11/2023</t>
  </si>
  <si>
    <t>DERATIN Complex Comprimidos Para Chupar Sabor Miel-Limon</t>
  </si>
  <si>
    <t xml:space="preserve"> Enoxolone, Benzocaine, Chlorhexidine dihydrochloride</t>
  </si>
  <si>
    <t>MA-0362/03/11/2023</t>
  </si>
  <si>
    <t>ESCITALOPRAM NORMON</t>
  </si>
  <si>
    <t xml:space="preserve"> Escitalopram (oxalate)</t>
  </si>
  <si>
    <t xml:space="preserve"> LABORATORIOS NORMON S.A., Spain</t>
  </si>
  <si>
    <t>RMA-2167/10/11/2020</t>
  </si>
  <si>
    <t>Levofloxacino NORMON</t>
  </si>
  <si>
    <t xml:space="preserve"> Levofloxacin Hemihydrate</t>
  </si>
  <si>
    <t>Packs containing 20 bags of 100ml</t>
  </si>
  <si>
    <t>MA-05842/23/02/2024</t>
  </si>
  <si>
    <t>Mepivacaina NORMOGEN</t>
  </si>
  <si>
    <t xml:space="preserve"> Mepivacaine hydrochloride</t>
  </si>
  <si>
    <t>N01BB03</t>
  </si>
  <si>
    <t>30mg/ml</t>
  </si>
  <si>
    <t>Pack containing 100 cartridges of 1.7 ml.</t>
  </si>
  <si>
    <t>MA-00148/23/02/2024</t>
  </si>
  <si>
    <t>METILPREDNISOLONA NORMON</t>
  </si>
  <si>
    <t xml:space="preserve"> Methylprednisolone (hydrogen succinate)</t>
  </si>
  <si>
    <t>1 vial of 40mg lyophilizied powder and 1 ampoule of 1 ml solution</t>
  </si>
  <si>
    <t>RMA-2059/09/06/2020</t>
  </si>
  <si>
    <t>Moxifloxacino Normon</t>
  </si>
  <si>
    <t>5 tablets</t>
  </si>
  <si>
    <t>MA-5765/02/05/2019</t>
  </si>
  <si>
    <t>OMEPRAZOL NORMON</t>
  </si>
  <si>
    <t xml:space="preserve"> Omeprazol sodium</t>
  </si>
  <si>
    <t>Carton box containing 1 colorless type I borosilicate glass vial.</t>
  </si>
  <si>
    <t xml:space="preserve"> LABORATORIOS NORMON S.A, Spain</t>
  </si>
  <si>
    <t>MA-0206/19/08/2022</t>
  </si>
  <si>
    <t>Carton box containing 50 colorless type I borosilicate glass vial.</t>
  </si>
  <si>
    <t>MA-0105/24/03/2023</t>
  </si>
  <si>
    <t>Normonasal</t>
  </si>
  <si>
    <t xml:space="preserve"> Oxymetazoline Hydrochloride</t>
  </si>
  <si>
    <t>Carton box containing supplied in a polyethylene bottle with a dosing pump containing 15 ml of solution.</t>
  </si>
  <si>
    <t>MA-0048/24/02/2023</t>
  </si>
  <si>
    <t>Pantoprazol Normogen</t>
  </si>
  <si>
    <t>Box containg 2 packages x 25 vials (50 vials)  with powder for solution for injection</t>
  </si>
  <si>
    <t>MA-08212/15/02/2024</t>
  </si>
  <si>
    <t>Pantoprazol NORMON</t>
  </si>
  <si>
    <t>Carton box containing 4 blister x 7 gastro-resistant tablets</t>
  </si>
  <si>
    <t xml:space="preserve"> Laboratorios NORMON S.A., Spain</t>
  </si>
  <si>
    <t>MA-00104/24/04/2020</t>
  </si>
  <si>
    <t>carton box containing 2 blister x 7 gastro-resistant tablets</t>
  </si>
  <si>
    <t>MA-00103/24/04/2020</t>
  </si>
  <si>
    <t>carton box containing 4 blister x 7 gastro-resistant tablets (28 gastro-resistant tablets)</t>
  </si>
  <si>
    <t>MA-0290/23/08/2023</t>
  </si>
  <si>
    <t>Paracetamol NORMON</t>
  </si>
  <si>
    <t>Package containing 20 tablets in PVC/Aluminium blisters</t>
  </si>
  <si>
    <t>MA-0047/24/02/2023</t>
  </si>
  <si>
    <t>TRAMADOL/PARACETAMOL NORMON</t>
  </si>
  <si>
    <t>RMA-2243/16/02/2021</t>
  </si>
  <si>
    <t>Normovidona</t>
  </si>
  <si>
    <t>Carton box containing 1 bottle of 50ml</t>
  </si>
  <si>
    <t>MA-0045/24/02/2023</t>
  </si>
  <si>
    <t>VITAGOBENS</t>
  </si>
  <si>
    <t xml:space="preserve"> Pyrodoxine Hydrochloride, Cyanocobalamin, Thiamine Hydrochloride</t>
  </si>
  <si>
    <t>250 mg+250 mg+500 mcg</t>
  </si>
  <si>
    <t>Blister of aluminium/PVC-ACLAR®(PCTFE) contain 30 film-coated tablets</t>
  </si>
  <si>
    <t>MA-0020/31/01/2023</t>
  </si>
  <si>
    <t>Simeticona Normon</t>
  </si>
  <si>
    <t>30 chewable tablets</t>
  </si>
  <si>
    <t xml:space="preserve"> Laboratoris Normon S. A, Spain</t>
  </si>
  <si>
    <t>RMA-2667/16/12/2021</t>
  </si>
  <si>
    <t>Lubrilax</t>
  </si>
  <si>
    <t xml:space="preserve"> Sodium Picosulfate</t>
  </si>
  <si>
    <t>7.5 mg/1 ml</t>
  </si>
  <si>
    <t>Carton box, dropping bottles, 1x30ml, oral drops solution</t>
  </si>
  <si>
    <t>MA-0049/24/02/2023</t>
  </si>
  <si>
    <t>Victogon</t>
  </si>
  <si>
    <t>Carton box containing one blister x 4 film coated tablets</t>
  </si>
  <si>
    <t>MA-00038/26/02/2020</t>
  </si>
  <si>
    <t>MA-00037/26/02/2020</t>
  </si>
  <si>
    <t>Dutasterida/Tamsulosina Normogen</t>
  </si>
  <si>
    <t xml:space="preserve"> Tamsulosin Hydrochloride, Dutasteride</t>
  </si>
  <si>
    <t>0.5mg/0.4mg</t>
  </si>
  <si>
    <t>HDPE bottle with silica gel desiccant contained 30 hard capsules in 100 ml bottle</t>
  </si>
  <si>
    <t xml:space="preserve"> Laboratorios Leon Farma S.A, Spain</t>
  </si>
  <si>
    <t>MA-00438/24/01/2024</t>
  </si>
  <si>
    <t>05-2653.11.04.2024</t>
  </si>
  <si>
    <t>Diurocard</t>
  </si>
  <si>
    <t>50 mg+20 mg</t>
  </si>
  <si>
    <t>30 capsules/box</t>
  </si>
  <si>
    <t>Labormed Pharma S.A</t>
  </si>
  <si>
    <t xml:space="preserve"> Labormed Pharma S.A, Romania</t>
  </si>
  <si>
    <t>RMA-2416/15/07/2021</t>
  </si>
  <si>
    <t>05-2639.11.04.2024</t>
  </si>
  <si>
    <t>Ceftriaxon Lagap</t>
  </si>
  <si>
    <t xml:space="preserve"> Sterile Ceftriaxone Sodium</t>
  </si>
  <si>
    <t>Box with 1 vial</t>
  </si>
  <si>
    <t>LAGAP S.A.Switzerland</t>
  </si>
  <si>
    <t xml:space="preserve"> Venus Pharma GmbH, Germany </t>
  </si>
  <si>
    <t>MA-0302/28/08/2023</t>
  </si>
  <si>
    <t>Box with 10 vial</t>
  </si>
  <si>
    <t>MA-0303/28/08/2023</t>
  </si>
  <si>
    <t>2000 mg</t>
  </si>
  <si>
    <t>MA-0304/28/08/2023</t>
  </si>
  <si>
    <t>MA-0305/28/08/2023</t>
  </si>
  <si>
    <t>MA-0300/28/08/2023</t>
  </si>
  <si>
    <t>Box with 10 vials</t>
  </si>
  <si>
    <t>MA-0301/28/08/2023</t>
  </si>
  <si>
    <t>05-2281.02.04.2024</t>
  </si>
  <si>
    <t>FALEV</t>
  </si>
  <si>
    <t xml:space="preserve"> Levofloxacina emidrata equivalente a levofloxacina 500,00 mg</t>
  </si>
  <si>
    <t>Transparent PVC/PE/PVDC/Aluminum blister in a carton box.  Pack sizes: 5 tablets.</t>
  </si>
  <si>
    <t>LANOVA FARMACEUTICI S.R.L,Italy</t>
  </si>
  <si>
    <t>MA-0060/18/03/2022</t>
  </si>
  <si>
    <t>KRUXAGON</t>
  </si>
  <si>
    <t>Carton box containing 4 PVC-AL-PA/AL-AL blisters, each blister has 7 capsules (28 hard gastro-resistant capsules</t>
  </si>
  <si>
    <t xml:space="preserve"> SPECIAL PRODUCTS LINE S.P.A., Italy</t>
  </si>
  <si>
    <t>MA-0155/07/07/2022</t>
  </si>
  <si>
    <t>05-2282.02.04.2024</t>
  </si>
  <si>
    <t>ZOLIUM</t>
  </si>
  <si>
    <t xml:space="preserve"> Pantoprazolo (pari a 45,11 mg di pantoprazolo sodico sesquiidrato)</t>
  </si>
  <si>
    <t>Box containing 2 aluminum blister x7 tablets (14 tablets)</t>
  </si>
  <si>
    <t xml:space="preserve"> Actavis LTD, Malta; BALKANPHARMA-DUPNITSA AD, Bulgaria</t>
  </si>
  <si>
    <t>MA-0195/19/08/2022</t>
  </si>
  <si>
    <t>Klavux</t>
  </si>
  <si>
    <t xml:space="preserve"> Amoxycilline (trihydrate), Potassium Clavulanate</t>
  </si>
  <si>
    <t>Carton box containing 2 PVC/AL blisters, each blister has 6 film coated tablets (12 film coated tablets)”</t>
  </si>
  <si>
    <t>LANOVA Farmaceutici S.R.L.Italy</t>
  </si>
  <si>
    <t xml:space="preserve"> LABORATORIO REIG JOFFRE S.A, Spain</t>
  </si>
  <si>
    <t>MA-0198/19/08/2022</t>
  </si>
  <si>
    <t>Zitronova</t>
  </si>
  <si>
    <t>Carton box containing 1  PVC-AL blister with 3 film coated tablets</t>
  </si>
  <si>
    <t xml:space="preserve"> Bluepharma Indústria Farmaceutica, S.A., Portugal</t>
  </si>
  <si>
    <t>MA-0176/12/07/2022</t>
  </si>
  <si>
    <t>Valexime</t>
  </si>
  <si>
    <t>Box containing 1 vial with powder and 1 ampoule with 3.5 ml of solvent containing lidocaine solution</t>
  </si>
  <si>
    <t xml:space="preserve"> ESSETI FARMACEUTICI S.R.L., Italy</t>
  </si>
  <si>
    <t>MA-0119/26/05/2022</t>
  </si>
  <si>
    <t>Ardbeg</t>
  </si>
  <si>
    <t xml:space="preserve"> Ketoprofen (Lysin salt)</t>
  </si>
  <si>
    <t>Lithographed cardboard box containing 30 paper/aluminum/polythene sachets containing Powder for oral solution for adults</t>
  </si>
  <si>
    <t xml:space="preserve"> LA.FA.RE S.R.L., Italy</t>
  </si>
  <si>
    <t>MA-0089/28/04/2022</t>
  </si>
  <si>
    <t>Nidipres</t>
  </si>
  <si>
    <t xml:space="preserve"> Lercanidipine HCl</t>
  </si>
  <si>
    <t>28 tablets in AL / PVC / PVDC blister</t>
  </si>
  <si>
    <t xml:space="preserve"> ACTAVIS EHF, Iceland; ACTAVIS LTD., Malta; BALKANPHARMA DUPNITSA AD, Bulgaria</t>
  </si>
  <si>
    <t>MA-0134/17/06/2022</t>
  </si>
  <si>
    <t>05-2715.12.04.2024</t>
  </si>
  <si>
    <t>Fentadur</t>
  </si>
  <si>
    <t xml:space="preserve"> Fenantyl</t>
  </si>
  <si>
    <t>N02AB03</t>
  </si>
  <si>
    <t>12 mcg/1 h</t>
  </si>
  <si>
    <t>Transdermal patch</t>
  </si>
  <si>
    <t>Box containing 5 transdermal patches</t>
  </si>
  <si>
    <t>Lavipharm S.A</t>
  </si>
  <si>
    <t xml:space="preserve"> Lavipharm S.A., Greece</t>
  </si>
  <si>
    <t>RMA-2646/13/12/2021</t>
  </si>
  <si>
    <t>100 mcg/1 h</t>
  </si>
  <si>
    <t>RMA-2645/13/12/2021</t>
  </si>
  <si>
    <t xml:space="preserve">05-2715.12.04.2024 </t>
  </si>
  <si>
    <t>25 mcg/1 h</t>
  </si>
  <si>
    <t>RMA-2647/13/12/2021</t>
  </si>
  <si>
    <t>50 mcg/1 h</t>
  </si>
  <si>
    <t>RMA-2648/13/12/2021</t>
  </si>
  <si>
    <t>75 mcg/1 h</t>
  </si>
  <si>
    <t>RMA-2649/13/12/2021</t>
  </si>
  <si>
    <t>CYCLOGEST</t>
  </si>
  <si>
    <t>Carton box containing 15 pessaries (3 PVC/PE strips; each  strip contain 5 pessaries)</t>
  </si>
  <si>
    <t>LD Collins &amp; Co. Ltd.United Kingdom</t>
  </si>
  <si>
    <t xml:space="preserve"> ACCORD-UK  LIMITED, United Kingdom</t>
  </si>
  <si>
    <t>MA-0258/26/09/2022</t>
  </si>
  <si>
    <t>ACC® 600</t>
  </si>
  <si>
    <t>PACKAGES CONTAINING 10 EFFERVESCENTTABLETS</t>
  </si>
  <si>
    <t>LEK PHARMACEUTICALS D.D SLOVENIA</t>
  </si>
  <si>
    <t xml:space="preserve"> Lek pharmaceuticals d.d., Slovenia; Hermes Pharma GmbH, Germany ; Salutas Pharma GmbH, Germany </t>
  </si>
  <si>
    <t>RMA-1562/17/05/2019</t>
  </si>
  <si>
    <t>PACKAGES CONTAINING 20 EFFERVESCENTTABLETS</t>
  </si>
  <si>
    <t>AMYZOL ®</t>
  </si>
  <si>
    <t xml:space="preserve"> Amitriptyline Hydrochloride</t>
  </si>
  <si>
    <t>N06AA09</t>
  </si>
  <si>
    <t>Kutia përmban 100 film tableta të mbështjellura</t>
  </si>
  <si>
    <t xml:space="preserve"> LEK Pharmaceutical d.d, Slovenia</t>
  </si>
  <si>
    <t>PMA-223/24/03/2017</t>
  </si>
  <si>
    <t xml:space="preserve"> Amitriptyline hydrochloride</t>
  </si>
  <si>
    <t xml:space="preserve"> Lek  Pharmaceuticals d.d., Slovenia</t>
  </si>
  <si>
    <t>PMA-224/24/03/2017</t>
  </si>
  <si>
    <t>Amyzol</t>
  </si>
  <si>
    <t>Carton box containing 25 film coated tablets</t>
  </si>
  <si>
    <t xml:space="preserve"> Salutas Pharma GmbH, Germany </t>
  </si>
  <si>
    <t>MA-0322/06/10/2023</t>
  </si>
  <si>
    <t>AMLOPIN</t>
  </si>
  <si>
    <t xml:space="preserve"> amlodipine besylate (equivalent to Amlodipine)</t>
  </si>
  <si>
    <t>30 tablets (3 blisters x 10 tablets)</t>
  </si>
  <si>
    <t xml:space="preserve"> LEK PHARMACEUTICALS d.d,SLOVENIA, Slovenia; Lek S.A., Poland</t>
  </si>
  <si>
    <t>RMA-2744/02/03/2022</t>
  </si>
  <si>
    <t>AMLOPIN ®</t>
  </si>
  <si>
    <t>RMA-2743/02/03/2022</t>
  </si>
  <si>
    <t>Ospamox®DT</t>
  </si>
  <si>
    <t xml:space="preserve"> Amoxicilin trihydrate ciorresponding to 1000 mg of amoxicillin</t>
  </si>
  <si>
    <t>Box containing 14 dispersible tablets</t>
  </si>
  <si>
    <t xml:space="preserve"> Sandox GmbH, Austria</t>
  </si>
  <si>
    <t>RMA-2621/02/12/2021</t>
  </si>
  <si>
    <t>AMOKSIKLAV ® 2X</t>
  </si>
  <si>
    <t xml:space="preserve"> Amoxicilin, Clavulanic acid, +stability overage</t>
  </si>
  <si>
    <t>457 mg/5 ml</t>
  </si>
  <si>
    <t>1 shishe prej 17.5g pluhur për pregaditjen e 70ml suspension</t>
  </si>
  <si>
    <t xml:space="preserve"> LEK Pharmaceutical d.d, Slovenia; Lek Pharmaceuticals d.d., Slovenia</t>
  </si>
  <si>
    <t>PMA-201/24/03/2017</t>
  </si>
  <si>
    <t>OSPAMOX®DT</t>
  </si>
  <si>
    <t xml:space="preserve"> Amoxicillin trihydrate corresponding to 500 mg of amoxicillin</t>
  </si>
  <si>
    <t>Pacs containing- 16 dispersible tablets</t>
  </si>
  <si>
    <t xml:space="preserve"> Sandoz GmbH, Austria</t>
  </si>
  <si>
    <t>RMA-2620/02/12/2021</t>
  </si>
  <si>
    <t>PMA-200/24/03/2017</t>
  </si>
  <si>
    <t>AMOKSIKLAV® 2X</t>
  </si>
  <si>
    <t xml:space="preserve"> LEK Pharmaceutical d.d, Slovenia; Lek Pharmacutikls d.d, Slovenia</t>
  </si>
  <si>
    <t>PMA-202/24/03/2017</t>
  </si>
  <si>
    <t>TULIP®</t>
  </si>
  <si>
    <t xml:space="preserve"> ATOVARSTATIN</t>
  </si>
  <si>
    <t>30 tablets, 30</t>
  </si>
  <si>
    <t xml:space="preserve"> LEK PHARMACEUTICALS d.d., Slovenia</t>
  </si>
  <si>
    <t>PMA-206/24/04/2017</t>
  </si>
  <si>
    <t xml:space="preserve"> Atrovastatin(in the from of calium salt</t>
  </si>
  <si>
    <t>PMA-205/24/04/2017</t>
  </si>
  <si>
    <t xml:space="preserve">BIVACYN ® 	</t>
  </si>
  <si>
    <t xml:space="preserve"> Bacitracin+Neomycin Sulphate	</t>
  </si>
  <si>
    <t>D06AX04</t>
  </si>
  <si>
    <t xml:space="preserve">500IU+3500IU/g			</t>
  </si>
  <si>
    <t>30mg of ointment</t>
  </si>
  <si>
    <t>Salutas Pharma GmbH,Germany</t>
  </si>
  <si>
    <t>RMA-1545/07/05/2019</t>
  </si>
  <si>
    <t>OSPEN ®1000</t>
  </si>
  <si>
    <t xml:space="preserve"> benzathine phenoxymethylpenicillin</t>
  </si>
  <si>
    <t>PMA-115/08/02/2017</t>
  </si>
  <si>
    <t>BYOL 10 mg</t>
  </si>
  <si>
    <t xml:space="preserve"> Bisoprolol (hemi) fumarate</t>
  </si>
  <si>
    <t xml:space="preserve"> Lek S.A., Poland; Lek S.A., Poland; Salutas Pharma GmbH, Germany </t>
  </si>
  <si>
    <t>RMA-2155/30/10/2020</t>
  </si>
  <si>
    <t>BYOL 5MG</t>
  </si>
  <si>
    <t xml:space="preserve"> Bisoprolol (Hemi) fumarate</t>
  </si>
  <si>
    <t>RMA-2154/30/10/2020</t>
  </si>
  <si>
    <t>DOXILEK ®</t>
  </si>
  <si>
    <t xml:space="preserve"> CALCIUM DOBESILATE MONOHYDRATE</t>
  </si>
  <si>
    <t>C05BX01</t>
  </si>
  <si>
    <t xml:space="preserve"> Lek pharmaceuticals d.d, Slovenia</t>
  </si>
  <si>
    <t>PMA-215/24/03/2017</t>
  </si>
  <si>
    <t>MODOLEX  ®</t>
  </si>
  <si>
    <t xml:space="preserve"> Calcium dobesilate monohydrate, Lidocaine hydrochloride</t>
  </si>
  <si>
    <t>C05AD01</t>
  </si>
  <si>
    <t>(40+20)mg/ g</t>
  </si>
  <si>
    <t>1 tube 30 mg of ointment</t>
  </si>
  <si>
    <t xml:space="preserve"> Lek Pharmaceuticals d.d., Slovenia; Salutas Pharma GmbH, Germany </t>
  </si>
  <si>
    <t>RMA-1546/07/05/2019</t>
  </si>
  <si>
    <t>Lendacin 1g</t>
  </si>
  <si>
    <t xml:space="preserve"> Ceftriaksone sodium *  ( equivalent to 1000 mg of ceftriaxone )</t>
  </si>
  <si>
    <t>Kutia prej 10 vials</t>
  </si>
  <si>
    <t xml:space="preserve"> Sandoz GmbH, Austria; Lek Pharmaceuticals d.d, Slovenia</t>
  </si>
  <si>
    <t>RMA-1941/14/02/2020</t>
  </si>
  <si>
    <t>LEKOKLAR</t>
  </si>
  <si>
    <t xml:space="preserve"> Clarithromicin</t>
  </si>
  <si>
    <t>14 Film tableta të mbeshtjellura</t>
  </si>
  <si>
    <t xml:space="preserve"> Sandoz S.R.L, Romania</t>
  </si>
  <si>
    <t>RMA-1730/03/10/2019</t>
  </si>
  <si>
    <t xml:space="preserve"> Lek Pharmaceuticals d.d,Slovenia,  Sandoz S.R.L, Romania,, Slovenia</t>
  </si>
  <si>
    <t>RMA-1731/03/10/2019</t>
  </si>
  <si>
    <t>Enalapril Lek ®</t>
  </si>
  <si>
    <t xml:space="preserve"> Lek Pharmaceuticals d.d,Slovenia, Slovenia; Salutas Pharma GmbH, Germany ; Lek S.A., Poland</t>
  </si>
  <si>
    <t>RMA-1543/07/05/2019</t>
  </si>
  <si>
    <t xml:space="preserve">20 tablets </t>
  </si>
  <si>
    <t>RMA-1542/07/05/2019</t>
  </si>
  <si>
    <t>EDEMID</t>
  </si>
  <si>
    <t xml:space="preserve"> furosemid</t>
  </si>
  <si>
    <t>RMA-2622/02/12/2021</t>
  </si>
  <si>
    <t>KETONAL ®</t>
  </si>
  <si>
    <t xml:space="preserve"> Ketoprofen</t>
  </si>
  <si>
    <t>Kutia prej 12 suppositories</t>
  </si>
  <si>
    <t>PMA-216/24/03/2017</t>
  </si>
  <si>
    <t>Bottle containing 10 ampoules of 2ml, 10 ampoules</t>
  </si>
  <si>
    <t>PMA-218/24/03/2017</t>
  </si>
  <si>
    <t>Bottle containing 25 hard kapsules, 25</t>
  </si>
  <si>
    <t>PMA-217/24/03/2017</t>
  </si>
  <si>
    <t>KETONAL Gel</t>
  </si>
  <si>
    <t>RMA-1910/22/01/2020</t>
  </si>
  <si>
    <t>Ketonal® forte</t>
  </si>
  <si>
    <t>20 film coated tablet/box</t>
  </si>
  <si>
    <t>RMA-1550/10/05/2019</t>
  </si>
  <si>
    <t xml:space="preserve">Linex </t>
  </si>
  <si>
    <t xml:space="preserve"> Lactobacillus acidophilus Bifdobacterium Infantis, enterococcus</t>
  </si>
  <si>
    <t>A07FA01</t>
  </si>
  <si>
    <t>12000000CFU</t>
  </si>
  <si>
    <t>Hard Capsule</t>
  </si>
  <si>
    <t>Box Containing 16 Hard Capsules</t>
  </si>
  <si>
    <t>Lek Pharmaceutical d.d ,  Slovenia</t>
  </si>
  <si>
    <t>PMA-204/24/03/2017</t>
  </si>
  <si>
    <t>LEVOCETIRIZINE LEK ®</t>
  </si>
  <si>
    <t>20 Film tableta të mbeshtjellura</t>
  </si>
  <si>
    <t>RMA-1537/11/04/2019</t>
  </si>
  <si>
    <t>Flexid® 500</t>
  </si>
  <si>
    <t>Lek Pharmaceuticals d.d-Slovenia</t>
  </si>
  <si>
    <t>RMA-1920/28/01/2020</t>
  </si>
  <si>
    <t>FLONIDAN ®</t>
  </si>
  <si>
    <t>5 mg/5 ml</t>
  </si>
  <si>
    <t>Bottle containing 120 ml of oral suspension</t>
  </si>
  <si>
    <t>PMA-220/24/03/2017</t>
  </si>
  <si>
    <t xml:space="preserve"> loratadine</t>
  </si>
  <si>
    <t>PMA-219/24/03/2017</t>
  </si>
  <si>
    <t>Mommox</t>
  </si>
  <si>
    <t xml:space="preserve"> Mometasone furoate</t>
  </si>
  <si>
    <t>50 mcg/1 dose</t>
  </si>
  <si>
    <t>1 bottle containing 17.0 g nasal spray suspension , corresonding to 120 delivered doses</t>
  </si>
  <si>
    <t>RMA-2843/13/05/2022</t>
  </si>
  <si>
    <t>EXODERIL 1% cutaneous solution</t>
  </si>
  <si>
    <t xml:space="preserve"> Naftifine Hydrochloride</t>
  </si>
  <si>
    <t>D01AE22</t>
  </si>
  <si>
    <t>Bottle containing 10ml of solution</t>
  </si>
  <si>
    <t xml:space="preserve"> Sandoz GmbH-Austria,, Austria</t>
  </si>
  <si>
    <t>RMA-2075/19/06/2020</t>
  </si>
  <si>
    <t>EXODERIL 1% cream</t>
  </si>
  <si>
    <t xml:space="preserve"> naftiftine hydrtochloride</t>
  </si>
  <si>
    <t>15g</t>
  </si>
  <si>
    <t xml:space="preserve"> Sandoz GmbH-Austria, Salutas Pharma GmbH, Germany, Austria; Salutas Pharma GmbH, Germany </t>
  </si>
  <si>
    <t>RMA-2074/19/06/2020</t>
  </si>
  <si>
    <t>ORTANOL 20mg capsule</t>
  </si>
  <si>
    <t xml:space="preserve"> omeprazole</t>
  </si>
  <si>
    <t xml:space="preserve"> Lek Pharmaceuticals d.d,, Slovenia</t>
  </si>
  <si>
    <t>RMA-1541/07/05/2019</t>
  </si>
  <si>
    <t>ACIPAN</t>
  </si>
  <si>
    <t>14 Tableta gastrorezistente, Packs contains 14 gastro-resistant tablets in a blister of7</t>
  </si>
  <si>
    <t xml:space="preserve"> Lek Pharmaceuticals d.d,, Slovenia; Sanovel Ilac Sanayi. ve Ticaret. A.S. Gebze Plastikciler Orgtanize Sanayi Bolgesi, Turkey </t>
  </si>
  <si>
    <t>RMA-2828/04/05/2022</t>
  </si>
  <si>
    <t xml:space="preserve"> Pantoprazole sodium sesquihydrate (1)</t>
  </si>
  <si>
    <t>14 Tableta gastrorezistente</t>
  </si>
  <si>
    <t xml:space="preserve"> Lek Pharmaceuticals d.d,Slovenia, Slovenia; Sanovel Ilac Sanayi. ve Ticaret. A.S. Gebze Plastikciler Orgtanize Sanayi Bolgesi, Turkey </t>
  </si>
  <si>
    <t>RMA-2829/04/05/2022</t>
  </si>
  <si>
    <t>OSPEN ® 1500</t>
  </si>
  <si>
    <t>1500000 IU</t>
  </si>
  <si>
    <t>Kutia prej 30 film-Tabletë e mbështjellura</t>
  </si>
  <si>
    <t>PMA-116/08/02/2017</t>
  </si>
  <si>
    <t>PIRAMIL</t>
  </si>
  <si>
    <t xml:space="preserve"> ramipri</t>
  </si>
  <si>
    <t>28 Tableta</t>
  </si>
  <si>
    <t xml:space="preserve"> LEK S.A., Poland</t>
  </si>
  <si>
    <t>RMA-2688/26/01/2022</t>
  </si>
  <si>
    <t>28 Tableta, Box Containing 10 Tablets</t>
  </si>
  <si>
    <t xml:space="preserve"> Lek S.A, Poland</t>
  </si>
  <si>
    <t>RMA-2689/26/01/2022</t>
  </si>
  <si>
    <t>PIRAMIL H</t>
  </si>
  <si>
    <t xml:space="preserve"> Salutas Pharma gmbh,Germany, Germany ; Lek S.A., Warsawa Site, Poland</t>
  </si>
  <si>
    <t>RMA-3100/07/11/2022</t>
  </si>
  <si>
    <t>RMA-3101/07/11/2022</t>
  </si>
  <si>
    <t>COUPET</t>
  </si>
  <si>
    <t xml:space="preserve"> Rosuvastatin ( inform of 41.583 mg of Rosuvastatin calcium)</t>
  </si>
  <si>
    <t>28 Film tableta te mbeshtjellura</t>
  </si>
  <si>
    <t xml:space="preserve"> Lek Pharmaceuticals d.d,Slovenia, Slovenia</t>
  </si>
  <si>
    <t>RMA-2764/24/03/2022</t>
  </si>
  <si>
    <t xml:space="preserve"> Rosuvastatin (in form of 10.396 mg of rosuvastatine calcium)</t>
  </si>
  <si>
    <t>RMA-2763/24/03/2022</t>
  </si>
  <si>
    <t xml:space="preserve"> Rosuvastatin (in form of 10.396mg of rosuvastatin calcium)</t>
  </si>
  <si>
    <t>RMA-2762/24/03/2022</t>
  </si>
  <si>
    <t>DERMAZIN®</t>
  </si>
  <si>
    <t xml:space="preserve"> SilverSulfadiazin</t>
  </si>
  <si>
    <t>1 Al tube x 50g cream contanng 10 mg/g silversulfadiazine, Tube containing 50g of cream</t>
  </si>
  <si>
    <t>RMA-2557/15/10/2021</t>
  </si>
  <si>
    <t>Telpres</t>
  </si>
  <si>
    <t xml:space="preserve"> telmisartan</t>
  </si>
  <si>
    <t>RMA-2765/24/03/2022</t>
  </si>
  <si>
    <t>RMA-2761/24/03/2022</t>
  </si>
  <si>
    <t>KORNAM ®</t>
  </si>
  <si>
    <t xml:space="preserve"> Terazosin</t>
  </si>
  <si>
    <t>G04CA03</t>
  </si>
  <si>
    <t>PMA-209/24/03/2017</t>
  </si>
  <si>
    <t>PMA-210/24/03/2017</t>
  </si>
  <si>
    <t>TORASEMID LEK</t>
  </si>
  <si>
    <t>30 FILM COATED TABLETS PER BOX, Box containing 30 tablets</t>
  </si>
  <si>
    <t>RMA-2573/22/10/2021</t>
  </si>
  <si>
    <t xml:space="preserve"> Salutas Pharma Gmbh, Germany </t>
  </si>
  <si>
    <t>RMA-2572/22/10/2021</t>
  </si>
  <si>
    <t>VOXIN®</t>
  </si>
  <si>
    <t xml:space="preserve"> Perindopril erbumine</t>
  </si>
  <si>
    <t>4mg</t>
  </si>
  <si>
    <t>RMA-1764/22/10/2019</t>
  </si>
  <si>
    <t>8mg</t>
  </si>
  <si>
    <t>RMA-1763/22/10/2019</t>
  </si>
  <si>
    <t>Voxin® Combo</t>
  </si>
  <si>
    <t xml:space="preserve"> Perindopril erbumine/indapamide</t>
  </si>
  <si>
    <t>2mg+0.625mg</t>
  </si>
  <si>
    <t>RMA-1768/23/10/2019</t>
  </si>
  <si>
    <t>4mg+1.25mg</t>
  </si>
  <si>
    <t>RMA-1767/23/10/2019</t>
  </si>
  <si>
    <t>Permetrina LMP</t>
  </si>
  <si>
    <t xml:space="preserve"> Permethrin</t>
  </si>
  <si>
    <t>P03AC04</t>
  </si>
  <si>
    <t>Carton box with 30g gel</t>
  </si>
  <si>
    <t>LMP SIA,Latvia</t>
  </si>
  <si>
    <t xml:space="preserve"> LMP SIA, Latvia</t>
  </si>
  <si>
    <t>MA-0370/12/12/2022</t>
  </si>
  <si>
    <t>05-2827.12.04.2024</t>
  </si>
  <si>
    <t>DICLONAC DUO</t>
  </si>
  <si>
    <t>20 Modified release capsules</t>
  </si>
  <si>
    <t>M/s Rivpra Formulation Pvt.Ltd,India</t>
  </si>
  <si>
    <t xml:space="preserve"> RIVPRA Formulation Pvt. Ltd., India</t>
  </si>
  <si>
    <t>MA-0043/25/03/2021</t>
  </si>
  <si>
    <t>DRIVINE</t>
  </si>
  <si>
    <t>R06AA11</t>
  </si>
  <si>
    <t>Box containing 10 Blisters x 10 Tablets packed in Alu-PVC blister</t>
  </si>
  <si>
    <t xml:space="preserve"> RIVPRA FORMULATION PVT. LTD, India</t>
  </si>
  <si>
    <t>MA-0369/12/12/2022</t>
  </si>
  <si>
    <t>ADRENALINE INJECTION BP</t>
  </si>
  <si>
    <t xml:space="preserve"> Adrenaline Acid Tartrate BP</t>
  </si>
  <si>
    <t>C01CA24</t>
  </si>
  <si>
    <t>carton along with tray&amp;insert, amber glass ,1 x 10 ml ampoules, Solution for injection</t>
  </si>
  <si>
    <t>M/s Swiss parenterals Pvt, LTD,India</t>
  </si>
  <si>
    <t xml:space="preserve"> SWISS PARENTERALS LTD., India</t>
  </si>
  <si>
    <t>MA-0295/23/08/2023</t>
  </si>
  <si>
    <t>AMIKA 500</t>
  </si>
  <si>
    <t xml:space="preserve"> Amikacin sulphate</t>
  </si>
  <si>
    <t>J01GB06</t>
  </si>
  <si>
    <t xml:space="preserve">500 mg/2 ml </t>
  </si>
  <si>
    <t>1 vial in carton</t>
  </si>
  <si>
    <t xml:space="preserve"> Swiss Parenterals Pvt.Ltd, India</t>
  </si>
  <si>
    <t>RMA-3453/13/07/2023</t>
  </si>
  <si>
    <t>Aminophyllime injection BP 250mg/10ml</t>
  </si>
  <si>
    <t xml:space="preserve"> aminophylline</t>
  </si>
  <si>
    <t>R03DA55</t>
  </si>
  <si>
    <t>250 mg/10 ml</t>
  </si>
  <si>
    <t>box containing 5 ampoules x 10ml</t>
  </si>
  <si>
    <t xml:space="preserve"> Swiss Parenterals Pvt Ltd, India</t>
  </si>
  <si>
    <t>RMA-2951/26/08/2022</t>
  </si>
  <si>
    <t>AMIODARONE STERILE CONCENTRATE BP 50 mg/ml, 3ml</t>
  </si>
  <si>
    <t xml:space="preserve"> Amiodarone Hydrochloride</t>
  </si>
  <si>
    <t>10x3 ml plain glass ampoule packed in a carton along with an insert</t>
  </si>
  <si>
    <t xml:space="preserve"> M/s. Swiss Parenterals Ltd., India</t>
  </si>
  <si>
    <t>MA-00209/05//10/2020</t>
  </si>
  <si>
    <t>ASCORBIC ACID INJECTION BP 500 MG/5ML</t>
  </si>
  <si>
    <t xml:space="preserve"> Ascorbic Acid BP</t>
  </si>
  <si>
    <t>10x5ml Amber glass ampoule</t>
  </si>
  <si>
    <t xml:space="preserve"> M/s. SWISS PARENTERALS LTD., India</t>
  </si>
  <si>
    <t>MA-0104/03/06/2021</t>
  </si>
  <si>
    <t>Cefazolin Sodium for Injection BP</t>
  </si>
  <si>
    <t xml:space="preserve"> Cefazolin Sodium BP Equivalent to Cefazolin</t>
  </si>
  <si>
    <t>1 vial in a carton</t>
  </si>
  <si>
    <t xml:space="preserve"> Swiss Parenterals Ltd, India</t>
  </si>
  <si>
    <t>RMA-0327/26/10/2023</t>
  </si>
  <si>
    <t>DICLOFENAC SODIUM INJECTION 75MG/3ML</t>
  </si>
  <si>
    <t>10 x 3 ml Plain glass ampoule packed in a carton along with an insert</t>
  </si>
  <si>
    <t xml:space="preserve"> SWISS PARENTERALS LTD, India</t>
  </si>
  <si>
    <t>MA-0041/25/03/2021</t>
  </si>
  <si>
    <t>05-2717.12.04.2024</t>
  </si>
  <si>
    <t>Psycosin</t>
  </si>
  <si>
    <t>Amber glass 10 x 1 ml Ampoules packed in a carton along with an insert.</t>
  </si>
  <si>
    <t xml:space="preserve"> Swiss Parenterals Ltd., India</t>
  </si>
  <si>
    <t>MA-0264/06/10/2022</t>
  </si>
  <si>
    <t>Gentamicin Injection BP</t>
  </si>
  <si>
    <t xml:space="preserve"> Gentamicin Sulphate Eq. to Gentamicin</t>
  </si>
  <si>
    <t>10 ampoules x 2 ml</t>
  </si>
  <si>
    <t>RMA-0326/26/10/2023</t>
  </si>
  <si>
    <t>HALOPERIDOL</t>
  </si>
  <si>
    <t xml:space="preserve"> Haloperidol</t>
  </si>
  <si>
    <t>cardboard box, 1 ml amber colour glass ampoule,10 x 1 ml ampoules</t>
  </si>
  <si>
    <t>MA-0190/17/09/2021</t>
  </si>
  <si>
    <t>Haloperidol Decanoate Injection</t>
  </si>
  <si>
    <t xml:space="preserve"> Haloperidol decanoate BP</t>
  </si>
  <si>
    <t>10 x 1ml ampoules</t>
  </si>
  <si>
    <t xml:space="preserve"> Swiss Parenterals, India</t>
  </si>
  <si>
    <t>RMA-03618/19/02/2024</t>
  </si>
  <si>
    <t>HYOSCINE BUTYLBROMIDE INJECTION BP 20MG/ML, 1 ML</t>
  </si>
  <si>
    <t xml:space="preserve"> Hyoscine Butylbromide</t>
  </si>
  <si>
    <t>Carton along with insert,glass ampoule,10x1ml, solution for injection</t>
  </si>
  <si>
    <t>MA-0270/15/12/2020</t>
  </si>
  <si>
    <t>IRON SUCROSE</t>
  </si>
  <si>
    <t xml:space="preserve"> Iron Sucrose</t>
  </si>
  <si>
    <t>B03AC02</t>
  </si>
  <si>
    <t>5 ml amber glass ampoule,, Outer packaging: 5x5 ml ampoules packed in a carton along with an insert., 5 ml Amber glass ampoule, 5 x 5 ml Ampoules packed in a carton along with an insert.</t>
  </si>
  <si>
    <t xml:space="preserve"> SWISS PARENTERALS PVT.LTD, India</t>
  </si>
  <si>
    <t>RMA-2515/29/09/2021</t>
  </si>
  <si>
    <t>LIDOCAIN CHLORIDE</t>
  </si>
  <si>
    <t>10 x 5ml containing 3.5ml of solution</t>
  </si>
  <si>
    <t>MA-0168/14/09/2021</t>
  </si>
  <si>
    <t>Drenomod-Solu 40</t>
  </si>
  <si>
    <t xml:space="preserve"> Methylprednisone Sodium Succinate</t>
  </si>
  <si>
    <t>1 vial with powder+ 1 ampoules with solvent in carton box</t>
  </si>
  <si>
    <t xml:space="preserve"> Swiss Parenterals LTD, India</t>
  </si>
  <si>
    <t>RMA-2559/18/10/2021</t>
  </si>
  <si>
    <t>carton box containing 10 plain glass ampoule x 2ml solution for injection</t>
  </si>
  <si>
    <t>MA-0378/20/12/2022</t>
  </si>
  <si>
    <t>METOPROLOL TARTRATE INJECTION USP 5 MG/5ML</t>
  </si>
  <si>
    <t>5 x 5 ml Plain glass ampoule packed in a carton along with an insert.</t>
  </si>
  <si>
    <t>MA-00210/05/10/2020</t>
  </si>
  <si>
    <t>OMEPRAZOLE FOR INJECTION 40 MG</t>
  </si>
  <si>
    <t xml:space="preserve"> Omeprazole Sodium Equivalent to Omeprazole</t>
  </si>
  <si>
    <t>Carton box,10 ml glass vial, 1x40 mg, powder for injection</t>
  </si>
  <si>
    <t>MA-0103/03/06/2021</t>
  </si>
  <si>
    <t>Pantoprazol</t>
  </si>
  <si>
    <t xml:space="preserve"> Pantoprazole Sodium (Lyophilized) Equivalent to Pantoprazole</t>
  </si>
  <si>
    <t>5 ml plain glass vial with 20mm grey bromo butyl rubber stopper, 1 vials in a carton</t>
  </si>
  <si>
    <t xml:space="preserve"> SWISS PARENTERALS PVT. LTD, India</t>
  </si>
  <si>
    <t>RMA-3123/16/11/2022</t>
  </si>
  <si>
    <t>Sevoflurane</t>
  </si>
  <si>
    <t xml:space="preserve"> Sevoflurane</t>
  </si>
  <si>
    <t>N01AB08</t>
  </si>
  <si>
    <t>250 ml(100%)</t>
  </si>
  <si>
    <t>Inhalation vapour, liquid</t>
  </si>
  <si>
    <t>One amber glass bottle with integrated adaptor closure which containing 250ml(100%) of inhalation vapour,Liquid</t>
  </si>
  <si>
    <t>MA-0366/03/11/2023</t>
  </si>
  <si>
    <t>BIOSUTRA</t>
  </si>
  <si>
    <t xml:space="preserve"> Sildenafil Citrate USP Eq. to Sildenafil</t>
  </si>
  <si>
    <t xml:space="preserve">100 mg </t>
  </si>
  <si>
    <t>Carton box containing 1 PVC/Alu blister with 4 tablet</t>
  </si>
  <si>
    <t>MA-05836/23/02/2024</t>
  </si>
  <si>
    <t>Vancomycin Hydrochloride for Injection USP</t>
  </si>
  <si>
    <t xml:space="preserve"> Sterile Vancomycin Hydrochloride Equivalent to Vancomycin</t>
  </si>
  <si>
    <t>J01XA01</t>
  </si>
  <si>
    <t>1 vial x 10 ml</t>
  </si>
  <si>
    <t>RMA-0342/26/10/2023</t>
  </si>
  <si>
    <t>BIOCIALIS</t>
  </si>
  <si>
    <t xml:space="preserve"> tadalafil</t>
  </si>
  <si>
    <t>Box containing 1x4 tablets inPVC – ALU Blister</t>
  </si>
  <si>
    <t xml:space="preserve"> Swiss Parenterals Pvt. Ltd., India</t>
  </si>
  <si>
    <t>RMA-2990/28/09/2022</t>
  </si>
  <si>
    <t>1x4 tablets</t>
  </si>
  <si>
    <t xml:space="preserve"> swiss parenterals pvt. ltd., India</t>
  </si>
  <si>
    <t>RMA-3167/15/12/2022</t>
  </si>
  <si>
    <t>05-2652.11.04.2024</t>
  </si>
  <si>
    <t>Alymsys</t>
  </si>
  <si>
    <t>Carton box containing 1 (Type I glass) vial of 16 mL solution, containing 400 mg of bevacizumab</t>
  </si>
  <si>
    <t>MABXIENCE RESEARCH SL,Spain</t>
  </si>
  <si>
    <t xml:space="preserve"> GH GENHELIX S.A., Spain</t>
  </si>
  <si>
    <t>MA-0235/15/09/2022</t>
  </si>
  <si>
    <t xml:space="preserve">25 mg/1 ml </t>
  </si>
  <si>
    <t>Carton box containing 1 (Type I glass) vial of 4 mL solution, containing 100 mg of bevacizumab</t>
  </si>
  <si>
    <t>MA-0236/15/09/2022</t>
  </si>
  <si>
    <t>05-2660.11.04.2024</t>
  </si>
  <si>
    <t>Nicorette Freshmint</t>
  </si>
  <si>
    <t xml:space="preserve"> Nicotine</t>
  </si>
  <si>
    <t>N07BA01</t>
  </si>
  <si>
    <t>Medicated chewing-gum</t>
  </si>
  <si>
    <t>Carton box with 30 medicated chewing gums (2 blister x 15 chewing gums)</t>
  </si>
  <si>
    <t>McNeil AB,Sweden</t>
  </si>
  <si>
    <t xml:space="preserve"> McNeil AB, Sweden</t>
  </si>
  <si>
    <t>MA-00433/19/01/2024</t>
  </si>
  <si>
    <t>MA-00434/19/01/2024</t>
  </si>
  <si>
    <t>05-2784.12.04.2024</t>
  </si>
  <si>
    <t>SUOMICON</t>
  </si>
  <si>
    <t>10 mg/5 mlL</t>
  </si>
  <si>
    <t>Amber (Type III) glass bottle, with child-resistant, tamper-evident screw cap and a 5ml graduated oral dosing syringe, cardboard box, Bottle of 50ml</t>
  </si>
  <si>
    <t>MEDICAIR BIOSCIENCE LABORATORIES CY LTD,Cyprus</t>
  </si>
  <si>
    <t>MA-0050/24/02/2023</t>
  </si>
  <si>
    <t>20mg /5 ml</t>
  </si>
  <si>
    <t>Amber (Type III) glass bottle, with child-resistant, tamper-evident screw cap and a 3ml graduated oral dosing syringe, cardboard box, Bottle of 30ml</t>
  </si>
  <si>
    <t>MA-0051/24/02/2023</t>
  </si>
  <si>
    <t>Rafreda</t>
  </si>
  <si>
    <t xml:space="preserve"> Mefenamic acid</t>
  </si>
  <si>
    <t>BT x 1 BOTTLE x 150 ML</t>
  </si>
  <si>
    <t>MA-00135/05/06/2020</t>
  </si>
  <si>
    <t>PIRVER</t>
  </si>
  <si>
    <t xml:space="preserve"> PREDNISOLONE SODIUM PHOSPHATE</t>
  </si>
  <si>
    <t>1MG/ML</t>
  </si>
  <si>
    <t>Amber glass type III bottle and a white plastic screw cap,Lithographed carton box containing 1 bottle, a patient information leaflet and 5ml oral dosing syringe, 60 ml and 5ml oral dosing syringe</t>
  </si>
  <si>
    <t>MA-0384/24/11/2023</t>
  </si>
  <si>
    <t>5MG/ML</t>
  </si>
  <si>
    <t>Amber glass type III bottle and a white plastic screw cap,Lithographed carton box containing 1 bottle, a patient information leaflet and 5ml oral dosing syringe, 30 ml and 5ml oral dosing syringe</t>
  </si>
  <si>
    <t>MA-0385/24/11/2023</t>
  </si>
  <si>
    <t>ROSUVANOX</t>
  </si>
  <si>
    <t xml:space="preserve"> ROSUVASTATIN CALCIUM</t>
  </si>
  <si>
    <t>PVC/PVDC/ALUMINIUM FOIL, CARDBOARD BOX x 30 tablets</t>
  </si>
  <si>
    <t>MA-0053/24/02/2023</t>
  </si>
  <si>
    <t>MA-0052/24/02/2023</t>
  </si>
  <si>
    <t>MA-0054/24/02/2023</t>
  </si>
  <si>
    <t xml:space="preserve">05-2784 .12.04.2024  </t>
  </si>
  <si>
    <t>NASATRIM</t>
  </si>
  <si>
    <t xml:space="preserve"> TRIAMCINOLONE ACETONIDE</t>
  </si>
  <si>
    <t>R01AD11</t>
  </si>
  <si>
    <t>55 mcg/1 dose</t>
  </si>
  <si>
    <t>01 BT x 1 VIAL (16.5G) + M PUMP (120 doses)</t>
  </si>
  <si>
    <t>MA-0306/15/12/2021</t>
  </si>
  <si>
    <t xml:space="preserve">05-2786.12.04.2024  </t>
  </si>
  <si>
    <t>CONTRESOL</t>
  </si>
  <si>
    <t xml:space="preserve"> CHOLECALCIFEROL CONCETRATE</t>
  </si>
  <si>
    <t>25.000 IU/ML</t>
  </si>
  <si>
    <t>Carton box x 1 ampoule</t>
  </si>
  <si>
    <t>Medicair Bioscience Laboratories S.A.</t>
  </si>
  <si>
    <t>MA-08217/23/02/2024</t>
  </si>
  <si>
    <t xml:space="preserve">05-2786.12.04.2024    </t>
  </si>
  <si>
    <t>BOCACORT-S</t>
  </si>
  <si>
    <t>BT x 1Canister x 9g x 120 doses</t>
  </si>
  <si>
    <t>RMA-2217/26/01/2021</t>
  </si>
  <si>
    <t>CONDALAIR</t>
  </si>
  <si>
    <t>Amber glass bottle with screw plastic cap,CARTON BOX, 1 BOTTLE x 150 ML</t>
  </si>
  <si>
    <t>MA-0055/01/03/2023</t>
  </si>
  <si>
    <t>ORLOBIN</t>
  </si>
  <si>
    <t xml:space="preserve"> Amikacin sulfate</t>
  </si>
  <si>
    <t>500 mg/2 ml</t>
  </si>
  <si>
    <t>Box containing 1 vial of 2ml</t>
  </si>
  <si>
    <t>MEDICUS SA, GREECE</t>
  </si>
  <si>
    <t>RMA-2190/23/12/2020</t>
  </si>
  <si>
    <t>Cicloviral</t>
  </si>
  <si>
    <t>Carton box, aluminum tube, 10g, Cream</t>
  </si>
  <si>
    <t>Medinfar Consumer Health - Produtos Farmaceuticos, LDA.Portugal</t>
  </si>
  <si>
    <t>MA-00183/21/07/2020</t>
  </si>
  <si>
    <t>05-2558.11.04.2024</t>
  </si>
  <si>
    <t>AMIODARONE</t>
  </si>
  <si>
    <t xml:space="preserve"> Amiodarone hydrochloride</t>
  </si>
  <si>
    <t>Kutia prej 30  tablets</t>
  </si>
  <si>
    <t>MEDOCHEMIE LTD ,CYPRUS</t>
  </si>
  <si>
    <t xml:space="preserve"> MEDOCHEMIE LTD, Cyprus</t>
  </si>
  <si>
    <t>RMA-03597/10/01/2024</t>
  </si>
  <si>
    <t>MOXILEN FORTE</t>
  </si>
  <si>
    <t xml:space="preserve"> Amoxicilin trihydrate powder equivalent to amoxicilin</t>
  </si>
  <si>
    <t>100ml bottles cerospoding to 60ml oral suspension</t>
  </si>
  <si>
    <t xml:space="preserve"> Medochemie LTD, Cyprus</t>
  </si>
  <si>
    <t>RMA-2603/16/11/2021</t>
  </si>
  <si>
    <t>150ml bottles cerospoding to 100ml oral suspension</t>
  </si>
  <si>
    <t>MEDOCLAV</t>
  </si>
  <si>
    <t xml:space="preserve"> Amoxicilin Trihydrate, Mixture of Potassium Clavulanate+Silicon dioxide(1.1)</t>
  </si>
  <si>
    <t>(125 mg+31.25 mg)/5 ml</t>
  </si>
  <si>
    <t>pack of 100 ml</t>
  </si>
  <si>
    <t xml:space="preserve"> MEDOCHEMIEL LTD, Cyprus</t>
  </si>
  <si>
    <t>RMA-2872/15/06/2022</t>
  </si>
  <si>
    <t>pack of 60 ml</t>
  </si>
  <si>
    <t>MOXILEN</t>
  </si>
  <si>
    <t>Box containing 16 capsules</t>
  </si>
  <si>
    <t xml:space="preserve"> Medochemia Ltd ,Cyprus, Cyprus</t>
  </si>
  <si>
    <t>RMA-2601/16/11/2021</t>
  </si>
  <si>
    <t>Box containing 20 capsules</t>
  </si>
  <si>
    <t>Box containing 100 capsules</t>
  </si>
  <si>
    <t>MEDOCLAV 625mg</t>
  </si>
  <si>
    <t xml:space="preserve"> Amoxicillin trihydrate (1), Clavulanate potassium + microcrystalline cellulose (1:1)  (1)</t>
  </si>
  <si>
    <t>Box containing 7 film coated Tablets</t>
  </si>
  <si>
    <t xml:space="preserve"> Medochemie Ltd, Cyprus</t>
  </si>
  <si>
    <t>RMA-2116/24/09/2020</t>
  </si>
  <si>
    <t>Box containing 10 film coated Tablets</t>
  </si>
  <si>
    <t>Box containing 14 film coated Tablets</t>
  </si>
  <si>
    <t>Box containing 20 film coated Tablets</t>
  </si>
  <si>
    <t xml:space="preserve"> Amoxicillin Trihydrate equivalent to Amoxicillin base, Clavunate Potassium + microcrystalline cellulose (1:1) equivalent to Clavulanic acid</t>
  </si>
  <si>
    <t>8 Tablets</t>
  </si>
  <si>
    <t xml:space="preserve"> MEDOCHEMIE LTD., Cyprus</t>
  </si>
  <si>
    <t>RMA-2117/24/09/2020</t>
  </si>
  <si>
    <t>10 Tablets</t>
  </si>
  <si>
    <t>MEDOCLAV 375mg</t>
  </si>
  <si>
    <t xml:space="preserve"> Amoxicillin trihydrate equivalent to amoxicillin base-1, Clavulanate potassium + microcrystalline cellulose (1:1) equivalent to clavulanic acid-1</t>
  </si>
  <si>
    <t>250 mg+125 mg</t>
  </si>
  <si>
    <t>RMA-2115/24/09/2020</t>
  </si>
  <si>
    <t>21 tablets</t>
  </si>
  <si>
    <t xml:space="preserve"> Amoxicillin trihydrate powder equivalent to amoxicilln</t>
  </si>
  <si>
    <t xml:space="preserve"> Bottle containing 60ml oral suspension</t>
  </si>
  <si>
    <t>RMA-2602/16/11/2021</t>
  </si>
  <si>
    <t>Bottle containing 100ml oral suspension</t>
  </si>
  <si>
    <t>MEDOCLAV FORTE</t>
  </si>
  <si>
    <t xml:space="preserve"> amoxicillin trihydrate, Equivalent to Amoxicillin, Mixture of Potassium Clavulanate+Silicon, Equivalent to Clavulanic Acid</t>
  </si>
  <si>
    <t>pack of 100ml</t>
  </si>
  <si>
    <t xml:space="preserve"> Medochemiel LTD, Cyprus</t>
  </si>
  <si>
    <t>RMA-2871/15/06/2022</t>
  </si>
  <si>
    <t>PAMECIL</t>
  </si>
  <si>
    <t xml:space="preserve"> Ampicillin trihydrate</t>
  </si>
  <si>
    <t>Box containing 10 glass vials</t>
  </si>
  <si>
    <t>RMA-2518/29/09/2021</t>
  </si>
  <si>
    <t>Box containing 100 glass vials</t>
  </si>
  <si>
    <t xml:space="preserve"> AMPICILLIN TRIHYDRATE EQUIVALENT TO AMPICILLIN</t>
  </si>
  <si>
    <t>RMA-2519/29/09/2021</t>
  </si>
  <si>
    <t>ZYKALOR</t>
  </si>
  <si>
    <t>RMA-3416/13/06/2023</t>
  </si>
  <si>
    <t>RMA-3417/13/06/2023</t>
  </si>
  <si>
    <t>ZAFIBRAL</t>
  </si>
  <si>
    <t xml:space="preserve"> Bezafibrate</t>
  </si>
  <si>
    <t>C10AB02</t>
  </si>
  <si>
    <t>60 film coated tablets</t>
  </si>
  <si>
    <t xml:space="preserve"> Medochemie Ltd. - Central Factory, Cyprus</t>
  </si>
  <si>
    <t>MA-5922/14/11/2019</t>
  </si>
  <si>
    <t>RILCAPTON</t>
  </si>
  <si>
    <t>20 tablets (2 blisters x 10 tablets)</t>
  </si>
  <si>
    <t>RMA-2685/13/01/2022</t>
  </si>
  <si>
    <t>security bottles x 100 tablets</t>
  </si>
  <si>
    <t>TAVER</t>
  </si>
  <si>
    <t xml:space="preserve"> Carbamazepine</t>
  </si>
  <si>
    <t>N03AF01</t>
  </si>
  <si>
    <t xml:space="preserve"> MEDOCHEMIE Ltd, Cyrup, Cyprus</t>
  </si>
  <si>
    <t>RMA-1905/15/01/2020</t>
  </si>
  <si>
    <t>ZEPILEN</t>
  </si>
  <si>
    <t xml:space="preserve"> CEFAZOLIN SODIUM EQUIVALENT TO CEFAZOLIN</t>
  </si>
  <si>
    <t>10 GLASS VIALS IN AN OUTER CARTON</t>
  </si>
  <si>
    <t>RMA-2604/16/11/2021</t>
  </si>
  <si>
    <t>100 GLASS VIALS IN AN OUTER CARTON</t>
  </si>
  <si>
    <t>MEDAXONE</t>
  </si>
  <si>
    <t xml:space="preserve"> Cefriaxone sodium</t>
  </si>
  <si>
    <t>Box containing 10 vials</t>
  </si>
  <si>
    <t>RMA-2586/04/11/2021</t>
  </si>
  <si>
    <t>Box containing 100 vials</t>
  </si>
  <si>
    <t>Axetine</t>
  </si>
  <si>
    <t xml:space="preserve"> Cefuroxime</t>
  </si>
  <si>
    <t>Blister x 14 Tablets</t>
  </si>
  <si>
    <t xml:space="preserve"> Medochemie Ltd,, Cyprus</t>
  </si>
  <si>
    <t>RMA-1979/19/03/2020</t>
  </si>
  <si>
    <t>KLERIMED</t>
  </si>
  <si>
    <t xml:space="preserve"> Clarithromycin, Equivalent to anhydrous clarithromycin</t>
  </si>
  <si>
    <t>Box containing 14 tablets</t>
  </si>
  <si>
    <t>RMA-2126/06/10/2020</t>
  </si>
  <si>
    <t>Box containing 16 tablets</t>
  </si>
  <si>
    <t>Rivoril</t>
  </si>
  <si>
    <t xml:space="preserve"> Clonazepam</t>
  </si>
  <si>
    <t>N03AE01</t>
  </si>
  <si>
    <t>RMA-3526/28/09/2023</t>
  </si>
  <si>
    <t>MONOCLOX</t>
  </si>
  <si>
    <t xml:space="preserve"> cloxacillin sodium</t>
  </si>
  <si>
    <t>J01CF02</t>
  </si>
  <si>
    <t>Box containing 10</t>
  </si>
  <si>
    <t>RMA-2686/13/01/2022</t>
  </si>
  <si>
    <t>DEXAMED</t>
  </si>
  <si>
    <t xml:space="preserve"> Dexamethasone sodium phosphate, Equivalent to dexamethasone phosphate</t>
  </si>
  <si>
    <t>Kutia prej 10 ampoules</t>
  </si>
  <si>
    <t>RMA-1807/22/11/2019</t>
  </si>
  <si>
    <t>Kutia prej 100 ampoules</t>
  </si>
  <si>
    <t>ALMIRAL</t>
  </si>
  <si>
    <t>Box containing 10 glass ampoules</t>
  </si>
  <si>
    <t>RMA-2600/16/11/2021</t>
  </si>
  <si>
    <t>Box containing 100 glass ampoules</t>
  </si>
  <si>
    <t>COSTI</t>
  </si>
  <si>
    <t xml:space="preserve"> Domperidone</t>
  </si>
  <si>
    <t>Kutia prej 20 tableta</t>
  </si>
  <si>
    <t xml:space="preserve"> MEDOCHEMIA Ltd, Cyprus</t>
  </si>
  <si>
    <t>RMA-2108/13/08/2020</t>
  </si>
  <si>
    <t>Kutia prej 30 tableta</t>
  </si>
  <si>
    <t>ESTAN</t>
  </si>
  <si>
    <t xml:space="preserve"> escitalopram</t>
  </si>
  <si>
    <t>blister x 28 tablets</t>
  </si>
  <si>
    <t>RMA-2122/29/09/2020</t>
  </si>
  <si>
    <t>CONVERIUM</t>
  </si>
  <si>
    <t xml:space="preserve"> Irbesartan</t>
  </si>
  <si>
    <t>C09CA04</t>
  </si>
  <si>
    <t xml:space="preserve"> Medochemie Ltd (Central Factory), Cyprus</t>
  </si>
  <si>
    <t>RMA-1610/04/07/2019</t>
  </si>
  <si>
    <t>neni 8 par.4</t>
  </si>
  <si>
    <t xml:space="preserve"> Medochemie Ltd (Central factory), Cyprus</t>
  </si>
  <si>
    <t>RMA-1611/04/07/2019</t>
  </si>
  <si>
    <t>CONVERIDE</t>
  </si>
  <si>
    <t xml:space="preserve"> Irbesartan, Hydrochlorothiazide</t>
  </si>
  <si>
    <t>RMA-2587/09/11/2021</t>
  </si>
  <si>
    <t>300 mg+25 mg</t>
  </si>
  <si>
    <t>RMA-2588/09/11/2021</t>
  </si>
  <si>
    <t>ASKETON</t>
  </si>
  <si>
    <t xml:space="preserve"> Itopride HCl</t>
  </si>
  <si>
    <t>A03FA07</t>
  </si>
  <si>
    <t>Carton Box containing 40 film coated tablets</t>
  </si>
  <si>
    <t xml:space="preserve"> Medochemie Ltd – Central Factory, Cyprus</t>
  </si>
  <si>
    <t>MA-0067/29/03/2022</t>
  </si>
  <si>
    <t>LEVOMED 250/25mg</t>
  </si>
  <si>
    <t xml:space="preserve"> LEVODOPA, CARBIDOPA MONOHYDRATE Equivalente to CARBIDOPA</t>
  </si>
  <si>
    <t>N04BA02</t>
  </si>
  <si>
    <t>250 mg+25 mg</t>
  </si>
  <si>
    <t>RMA-1904/15/01/2020</t>
  </si>
  <si>
    <t>Amesol</t>
  </si>
  <si>
    <t>Blister x 7 tablets</t>
  </si>
  <si>
    <t>RMA-2123/29/09/2020</t>
  </si>
  <si>
    <t>Loperamide Medo</t>
  </si>
  <si>
    <t xml:space="preserve"> Loperamide hydrochloride</t>
  </si>
  <si>
    <t>10 capsules</t>
  </si>
  <si>
    <t xml:space="preserve"> Medochemie LTD-Cyprus, Cyprus</t>
  </si>
  <si>
    <t>RMA-3528/28/09/2023</t>
  </si>
  <si>
    <t>MEDOSTATIN</t>
  </si>
  <si>
    <t xml:space="preserve"> LOVASTATIN</t>
  </si>
  <si>
    <t>C10AA02</t>
  </si>
  <si>
    <t>RMA-2030/30/04/2020</t>
  </si>
  <si>
    <t>Box containing 100 tablets</t>
  </si>
  <si>
    <t xml:space="preserve"> Lovastatin</t>
  </si>
  <si>
    <t>RMA-2031/30/04/2020</t>
  </si>
  <si>
    <t xml:space="preserve"> Box containing 30 tablets</t>
  </si>
  <si>
    <t>ARCHIFAR</t>
  </si>
  <si>
    <t xml:space="preserve"> Meropenem trihydrate equivalent to Meropenem</t>
  </si>
  <si>
    <t>Carton box containing 10 type I clear glass vials with capacity volume of 30 ml</t>
  </si>
  <si>
    <t xml:space="preserve"> Medochemie Ltd. Factory C, Cyprus</t>
  </si>
  <si>
    <t>MA-0252/26/09/2022</t>
  </si>
  <si>
    <t>116..40</t>
  </si>
  <si>
    <t>Carton box containing 10 type I clear glass vials with capacity volume of 20 ml</t>
  </si>
  <si>
    <t>MA-0251/26/09/2022</t>
  </si>
  <si>
    <t>Daltex</t>
  </si>
  <si>
    <t xml:space="preserve"> Metformin Hydrochloride, Vildagliptin</t>
  </si>
  <si>
    <t>A10BD08</t>
  </si>
  <si>
    <t xml:space="preserve">1000 mg+50 mg </t>
  </si>
  <si>
    <t>MA-5960/12/12/2019</t>
  </si>
  <si>
    <t xml:space="preserve">850 mg+50 mg </t>
  </si>
  <si>
    <t>MA-5959/12/12/2019</t>
  </si>
  <si>
    <t>BROT</t>
  </si>
  <si>
    <t xml:space="preserve"> Metformin Hydrocloride</t>
  </si>
  <si>
    <t>RMA-03592/10/01/2024</t>
  </si>
  <si>
    <t>ARFEN</t>
  </si>
  <si>
    <t>RMA-03595/10/01/2024</t>
  </si>
  <si>
    <t>RMA-03596/10/01/2024</t>
  </si>
  <si>
    <t>GRIP STOP</t>
  </si>
  <si>
    <t xml:space="preserve"> Paracetamol DC 90 equivalent to Paracetamol, Pseudoephedrine, Chlorpheniramine maleate</t>
  </si>
  <si>
    <t>325 mg+15 mg+1 mg</t>
  </si>
  <si>
    <t>Blister x 30 tablets</t>
  </si>
  <si>
    <t>RMA-2655/13/12/2021</t>
  </si>
  <si>
    <t>ROVASTA</t>
  </si>
  <si>
    <t xml:space="preserve"> Medochemie Ltd, Cyprus, Cyprus</t>
  </si>
  <si>
    <t>RMA-1955/04/03/2020</t>
  </si>
  <si>
    <t>RMA-1956/04/03/2020</t>
  </si>
  <si>
    <t>TAMIFEN DS</t>
  </si>
  <si>
    <t xml:space="preserve"> TAMOXIFEN</t>
  </si>
  <si>
    <t>L02BA01</t>
  </si>
  <si>
    <t>Box containing 1000 tablets</t>
  </si>
  <si>
    <t>RMA-3007/29/09/2022</t>
  </si>
  <si>
    <t>TAMIFEN DS 20mg</t>
  </si>
  <si>
    <t xml:space="preserve"> Tamoxifen citrate, Equivalent to Tamoxifen</t>
  </si>
  <si>
    <t xml:space="preserve"> Medochemie Ltd, cyprus, Cyprus</t>
  </si>
  <si>
    <t>RMA-2017/21/04/2020</t>
  </si>
  <si>
    <t>TRAMADOL MEDO</t>
  </si>
  <si>
    <t>RMA-2107/13/08/2020</t>
  </si>
  <si>
    <t>100 ampoules of 2ml</t>
  </si>
  <si>
    <t>DALMEVIN</t>
  </si>
  <si>
    <t xml:space="preserve"> MEDOCHEMIE LTD, Cyprus; MEDOCHEMIE (FAR EAST) LTD, Vietnam</t>
  </si>
  <si>
    <t>RMA-03574/13/11/2023</t>
  </si>
  <si>
    <t>05-2535.11.04.2024</t>
  </si>
  <si>
    <t>Losartan Potassium/Hydrochlorothiazide 100mg/25mg Film-Coated Tablets</t>
  </si>
  <si>
    <t>100mg/25mg</t>
  </si>
  <si>
    <t>Each blister contains 14 tablets (28 tablets)</t>
  </si>
  <si>
    <t>Medreich PLC,United Kingdom</t>
  </si>
  <si>
    <t xml:space="preserve"> Medreich PLC, United Kingdom</t>
  </si>
  <si>
    <t>MA-00231/07/03/2024</t>
  </si>
  <si>
    <t>Losartan Potassium/Hydrochlorothiazide 50mg/12.5mg Film-Coated Tablets</t>
  </si>
  <si>
    <t>50mg/12.5mg</t>
  </si>
  <si>
    <t>MA-08224/15/03/2024</t>
  </si>
  <si>
    <t xml:space="preserve">05-2714.12.04.2024   </t>
  </si>
  <si>
    <t>Acmel 500 mg/5 ml IM/IV</t>
  </si>
  <si>
    <t xml:space="preserve"> Ascorbic acid</t>
  </si>
  <si>
    <t>carton box conatining 5 ampolue of 5 ml</t>
  </si>
  <si>
    <t>Menta Pharma Ilaç San ve Tic. A.S. - Turkey</t>
  </si>
  <si>
    <t xml:space="preserve"> MEFAR ILAC SAN.A.S, Turkey ; Menta Pharma Ilaç San ve Tic. A.S., Turkey </t>
  </si>
  <si>
    <t>RMA-2026/30/04/2020</t>
  </si>
  <si>
    <t>Mepolex 5mg/5ml</t>
  </si>
  <si>
    <t xml:space="preserve"> Metopropol tartarate</t>
  </si>
  <si>
    <t>Carton box containing 1 ampoule of 5 ml</t>
  </si>
  <si>
    <t xml:space="preserve"> MEFAR ILAC SAN. A.S., Turkey ; Menta Pharma Ilaç San ve Tic. A.S., Turkey </t>
  </si>
  <si>
    <t>RMA-2027/30/04/2020</t>
  </si>
  <si>
    <t>05-2565.11.04.2024</t>
  </si>
  <si>
    <t>BAVENCIO</t>
  </si>
  <si>
    <t xml:space="preserve"> Avelumab</t>
  </si>
  <si>
    <t>L01FF04</t>
  </si>
  <si>
    <t>200 mg/ 10 ml</t>
  </si>
  <si>
    <t>box containing 1 glass vial x 10ml of concentrate for solution for infusion</t>
  </si>
  <si>
    <t>Merck Europe B.V.  The Netherlands</t>
  </si>
  <si>
    <t xml:space="preserve"> Merck Serono S.p.A, Italy; Merck Serono S.A, Switzerland</t>
  </si>
  <si>
    <t>MA-0258/25/07/2023</t>
  </si>
  <si>
    <t>Cetrotide</t>
  </si>
  <si>
    <t xml:space="preserve"> Cetrorelix (base)</t>
  </si>
  <si>
    <t>H01CC02</t>
  </si>
  <si>
    <t>1 vial+1prefilled syringe with 1 ml of solvent+1 injecton needle+1 hypodermic injecton needle+2 alcohol swabs/box</t>
  </si>
  <si>
    <t xml:space="preserve"> Merck KGaA, Germany ; Aeterna Zentaris GmbH, Germany </t>
  </si>
  <si>
    <t>RMA-2125/06/10/2020</t>
  </si>
  <si>
    <t>OVITRELLE</t>
  </si>
  <si>
    <t xml:space="preserve"> Choriogonadotropin alfa</t>
  </si>
  <si>
    <t>G03GA08</t>
  </si>
  <si>
    <t xml:space="preserve">250 mcg/0.5 ml </t>
  </si>
  <si>
    <t>1 pre-filled syringe/ box</t>
  </si>
  <si>
    <t>MA-0057/18/03/2022</t>
  </si>
  <si>
    <t>MAVENCLAD</t>
  </si>
  <si>
    <t xml:space="preserve"> cladribine</t>
  </si>
  <si>
    <t>L04AA40</t>
  </si>
  <si>
    <t xml:space="preserve"> NerPharMa S.R.L, Italy; R-Pharm Germany GmbH, Germany </t>
  </si>
  <si>
    <t>MA-00052/09/03/2020</t>
  </si>
  <si>
    <t>GONAL f  pen 450 IU</t>
  </si>
  <si>
    <t xml:space="preserve"> Folitropin alfa</t>
  </si>
  <si>
    <t xml:space="preserve">450 IU/0.75 ml </t>
  </si>
  <si>
    <t>1 pre-filled pen + 12 needles /pack</t>
  </si>
  <si>
    <t>MA-0117/26/05/2022</t>
  </si>
  <si>
    <t>GONAL f  pen 900 IU</t>
  </si>
  <si>
    <t xml:space="preserve">900 IU/1.5 ml </t>
  </si>
  <si>
    <t>1 pre-filled pen + 20 needles /pack</t>
  </si>
  <si>
    <t>MA-0118/26/05/2022</t>
  </si>
  <si>
    <t>GONAL f  pen 300 IU</t>
  </si>
  <si>
    <t>300 IU/0.5 ml</t>
  </si>
  <si>
    <t>1 pre-filled pen + 8 needles /pack</t>
  </si>
  <si>
    <t>MA-0116/26/05/2022</t>
  </si>
  <si>
    <t>GONAL-f</t>
  </si>
  <si>
    <t xml:space="preserve"> Follitropin alfa</t>
  </si>
  <si>
    <t>1 vial of powder+1 pre-filled syringe of solvent/box</t>
  </si>
  <si>
    <t xml:space="preserve"> Merck Serono S.p.A., Italy</t>
  </si>
  <si>
    <t>RMA-2128/06/10/2020</t>
  </si>
  <si>
    <t>Rebif 22</t>
  </si>
  <si>
    <t xml:space="preserve"> Interferon beta 1-a</t>
  </si>
  <si>
    <t>L03AB07</t>
  </si>
  <si>
    <t>22 mcg</t>
  </si>
  <si>
    <t>3 pre-filled syringes/box</t>
  </si>
  <si>
    <t>RMA-2084/07/07/2020</t>
  </si>
  <si>
    <t>REBIF 44</t>
  </si>
  <si>
    <t>44 mcg</t>
  </si>
  <si>
    <t>12 pre-filled syringes/box</t>
  </si>
  <si>
    <t xml:space="preserve"> Merck Serono S.p.A, Italy</t>
  </si>
  <si>
    <t>RMA-2120/29/09/2020</t>
  </si>
  <si>
    <t>Concor ®</t>
  </si>
  <si>
    <t xml:space="preserve"> bisoprolol fumarate</t>
  </si>
  <si>
    <t>Merck Healthcare Germany GmbH,Germany</t>
  </si>
  <si>
    <t xml:space="preserve"> MERCK Healthcare KGaA, Germany ; Famar Lyon, France; MERCK S.L., Spain</t>
  </si>
  <si>
    <t>RMA-04579/12/11/2023</t>
  </si>
  <si>
    <t>Concor COR</t>
  </si>
  <si>
    <t>1.25 mg</t>
  </si>
  <si>
    <t xml:space="preserve"> MERCK Healthcare KGaA, Germany ; Merck S.L., Spain</t>
  </si>
  <si>
    <t>RMA-04529/27/09/2023</t>
  </si>
  <si>
    <t xml:space="preserve"> Merck Healthcare KGaA, Germany ; Merck S.L., Spain</t>
  </si>
  <si>
    <t>RMA-04528/27/09/2023</t>
  </si>
  <si>
    <t>EUTHYROX</t>
  </si>
  <si>
    <t>carton box containing 30 tablets</t>
  </si>
  <si>
    <t xml:space="preserve"> Merck Healthcare KGaA, Germany </t>
  </si>
  <si>
    <t>MA-0231/05/07/2023</t>
  </si>
  <si>
    <t>MA-0239/06/07/2023</t>
  </si>
  <si>
    <t>MA-0240/06/07/2023</t>
  </si>
  <si>
    <t>75 mcg</t>
  </si>
  <si>
    <t>MA-0241/06/07/2023</t>
  </si>
  <si>
    <t>Glucophage</t>
  </si>
  <si>
    <t xml:space="preserve"> metformin hydrochloride</t>
  </si>
  <si>
    <t>Merck Sante s.a.s.</t>
  </si>
  <si>
    <t xml:space="preserve"> MERCK SANTE s.a.s., France; MERCK S.L., Spain</t>
  </si>
  <si>
    <t>RMA-03577/23/10/2023</t>
  </si>
  <si>
    <t>RMA-03578/26/10/2023</t>
  </si>
  <si>
    <t>CRINONE</t>
  </si>
  <si>
    <t xml:space="preserve"> progesterone</t>
  </si>
  <si>
    <t>8 %</t>
  </si>
  <si>
    <t>Vaginal gel</t>
  </si>
  <si>
    <t>Carton box containing 15 single-use applicators/box (Each applicator contains 1.45 g of vaginal gel but delivers a controlled 1.125 g of vaginal gel.)</t>
  </si>
  <si>
    <t>Merck Serono GmbH,Germany</t>
  </si>
  <si>
    <t xml:space="preserve"> Central Pharma (Contact Packing) Ltd, United Kingdom; Milmount Healthcare Limited, Ireland</t>
  </si>
  <si>
    <t>MA-0349/23/11/2022</t>
  </si>
  <si>
    <t>GLUCOPHAGE XR</t>
  </si>
  <si>
    <t>30 prolonged release tablets/box</t>
  </si>
  <si>
    <t>Merck Serono Limited</t>
  </si>
  <si>
    <t xml:space="preserve"> Merck KGaA, Germany ; Merck Sante s.a.s-, France; Famar Lyon, France</t>
  </si>
  <si>
    <t>RMA-3498/30/08/2023</t>
  </si>
  <si>
    <t>RMA-3496/30/08/2023</t>
  </si>
  <si>
    <t>RMA-3497/30/08/2023</t>
  </si>
  <si>
    <t>SAIZEN ® 20 mg</t>
  </si>
  <si>
    <t xml:space="preserve"> somatropin</t>
  </si>
  <si>
    <t>H01AC01</t>
  </si>
  <si>
    <t>8 mg/1 ml</t>
  </si>
  <si>
    <t>1 cartridge x 2,50 ml/ pack</t>
  </si>
  <si>
    <t>Merck Serono S.p.A.</t>
  </si>
  <si>
    <t xml:space="preserve"> Merck Serono S.P.A, Italy</t>
  </si>
  <si>
    <t>MA-5763/02/05/2019</t>
  </si>
  <si>
    <t>05-2654.11.04.2024</t>
  </si>
  <si>
    <t>HÄDENSA-SUPPOSITORIES</t>
  </si>
  <si>
    <t xml:space="preserve"> Monochlorcarvacrol, Ichthammol, Menthol</t>
  </si>
  <si>
    <t>1 mg+4 mg+50 mg</t>
  </si>
  <si>
    <t>5 suppositories</t>
  </si>
  <si>
    <t>Merz Pharma Austria GMBH</t>
  </si>
  <si>
    <t xml:space="preserve"> MERZ PHARMA AUSTRIA GMBH, Austria</t>
  </si>
  <si>
    <t>RMA-2157/02/11/2020</t>
  </si>
  <si>
    <t>05-2587.11.04.2024</t>
  </si>
  <si>
    <t>Medical Oxygen</t>
  </si>
  <si>
    <t xml:space="preserve"> Oxygen</t>
  </si>
  <si>
    <t>V03AN01</t>
  </si>
  <si>
    <t>100 %</t>
  </si>
  <si>
    <t>Medicinal gas, compressed</t>
  </si>
  <si>
    <t>1 x 50 l</t>
  </si>
  <si>
    <t>l</t>
  </si>
  <si>
    <t>MESSER MEDICA LLC-Republic of Kosovo</t>
  </si>
  <si>
    <t xml:space="preserve"> Messer Medica LLC, Kosovo</t>
  </si>
  <si>
    <t>MA-0229/18/10/2021</t>
  </si>
  <si>
    <t>1 x 10 l</t>
  </si>
  <si>
    <t>MA-0231/18/10/2021</t>
  </si>
  <si>
    <t>1 x 40 l</t>
  </si>
  <si>
    <t>MA-0230/18/10/2021</t>
  </si>
  <si>
    <t xml:space="preserve">100 % </t>
  </si>
  <si>
    <t>1 x 3 L - 150 bar</t>
  </si>
  <si>
    <t xml:space="preserve"> Messer Medica L.L.C, Kosovo</t>
  </si>
  <si>
    <t>MA-0333/09/11/2022</t>
  </si>
  <si>
    <t>1 x 5 L - 150 bar</t>
  </si>
  <si>
    <t>MA-0344/16/11/2022</t>
  </si>
  <si>
    <t>05-2588.11.04.2024</t>
  </si>
  <si>
    <t>Nitrous oxide</t>
  </si>
  <si>
    <t xml:space="preserve"> nitrous oxyde</t>
  </si>
  <si>
    <t>N01AX13</t>
  </si>
  <si>
    <t>Medicinal gas, liquefied</t>
  </si>
  <si>
    <t>1x30kg</t>
  </si>
  <si>
    <t>kg</t>
  </si>
  <si>
    <t>Messer Tehnogass AD Beograd</t>
  </si>
  <si>
    <t xml:space="preserve"> messer tehnogas AD Beograd, Serbia</t>
  </si>
  <si>
    <t>RMA-3193/12/01/2023</t>
  </si>
  <si>
    <t>Nitrous oxyde</t>
  </si>
  <si>
    <t>1x25kg</t>
  </si>
  <si>
    <t>RMA-3194/12/01/2023</t>
  </si>
  <si>
    <t xml:space="preserve"> oxygen</t>
  </si>
  <si>
    <t>1x50L</t>
  </si>
  <si>
    <t>RMA-3191/12/01/2023</t>
  </si>
  <si>
    <t>Transport Container 1 x 10m3</t>
  </si>
  <si>
    <t>m3</t>
  </si>
  <si>
    <t xml:space="preserve"> Messer Tehnogas AD, Serbia</t>
  </si>
  <si>
    <t>MA-0092/28/04/2022</t>
  </si>
  <si>
    <t>1x40L</t>
  </si>
  <si>
    <t>RMA-3190/12/01/2023</t>
  </si>
  <si>
    <t>MEDICAL OXYGEN</t>
  </si>
  <si>
    <t>1x10L</t>
  </si>
  <si>
    <t>RMA-3192/12/01/2023</t>
  </si>
  <si>
    <t>Transport Container 1 x 15m3</t>
  </si>
  <si>
    <t>RMA-3227/01/02/2023</t>
  </si>
  <si>
    <t>Transport Container 1 x 20m3</t>
  </si>
  <si>
    <t>RMA-3228/01/02/2023</t>
  </si>
  <si>
    <t>Pantoprazole Micro Labs 20mg magensaftresistente Tabletten</t>
  </si>
  <si>
    <t>Micro Labs GmbH</t>
  </si>
  <si>
    <t xml:space="preserve"> Micro Labs GmbH, Germany </t>
  </si>
  <si>
    <t>URMA-5842/17/09/2019</t>
  </si>
  <si>
    <t>Pantoprazole Micro Labs 40mg magensaftresistente Tabletten</t>
  </si>
  <si>
    <t>URMA-5838/15/08/2019</t>
  </si>
  <si>
    <t xml:space="preserve">05-2775.12.04.2024   </t>
  </si>
  <si>
    <t>Morfina Cloridrato Monico</t>
  </si>
  <si>
    <t xml:space="preserve"> Morphine hydrochloride</t>
  </si>
  <si>
    <t>Box x 5 ampoules</t>
  </si>
  <si>
    <t>MONICO  SPA</t>
  </si>
  <si>
    <t xml:space="preserve"> Monico S.P.A, Italy</t>
  </si>
  <si>
    <t>MA-5854/01/10/2019</t>
  </si>
  <si>
    <t xml:space="preserve">05-2775.12.04.2024  </t>
  </si>
  <si>
    <t>MA-5853/01/10/2019</t>
  </si>
  <si>
    <t>05-2707.12.04.2024</t>
  </si>
  <si>
    <t>Capsorin</t>
  </si>
  <si>
    <t xml:space="preserve"> Ciclosporin</t>
  </si>
  <si>
    <t>L04AD01</t>
  </si>
  <si>
    <t>Cardboard box containing 6 AL/AL blisters; each blister contain 5 soft capsules (30 soft capsules)</t>
  </si>
  <si>
    <t>Morningside Healthcare Ltd.United Kingdom</t>
  </si>
  <si>
    <t xml:space="preserve"> Medis International AS, Czech Republic ; MONTERESEARCH SRL, Italy; MORNINGSIDE  PHARMACEUTICALS  LIMITED, United Kingdom</t>
  </si>
  <si>
    <t>MA-0340/15/11/2022</t>
  </si>
  <si>
    <t xml:space="preserve">50 mg </t>
  </si>
  <si>
    <t>MA-0339/15/11/2022</t>
  </si>
  <si>
    <t>05-2608.11.04.2024</t>
  </si>
  <si>
    <t>BRUFEN Granules</t>
  </si>
  <si>
    <t>Mylan Hrvatska d.o.o</t>
  </si>
  <si>
    <t xml:space="preserve"> ABBVIE S.R.L, Italy</t>
  </si>
  <si>
    <t>RMA-1858/13/12/2019</t>
  </si>
  <si>
    <t>Brufen Effect</t>
  </si>
  <si>
    <t>20 sachets with effervescent granules</t>
  </si>
  <si>
    <t>Mylan Hrvatska d.o.o.Croatia</t>
  </si>
  <si>
    <t xml:space="preserve"> AbbVie S.r.l., Italy</t>
  </si>
  <si>
    <t>MA-0122/24/03/2023</t>
  </si>
  <si>
    <t>05-2605.11.04.2024</t>
  </si>
  <si>
    <t>KLACID 250mg/5ml</t>
  </si>
  <si>
    <t xml:space="preserve"> Clarythromycinum</t>
  </si>
  <si>
    <t xml:space="preserve">Botle 70ml </t>
  </si>
  <si>
    <t>Mylan IRE Healthcare Limited</t>
  </si>
  <si>
    <t xml:space="preserve"> Aesica Queenborough Limited UK,, United Kingdom; AbbVie S.r.I, Italy, Italy</t>
  </si>
  <si>
    <t>RMA-1842/09/12/2019</t>
  </si>
  <si>
    <t>KLACID LA 500mg</t>
  </si>
  <si>
    <t>Pack contains 7 tablets</t>
  </si>
  <si>
    <t xml:space="preserve"> Aesica Queenborough Limited, United Kingdom; AbbVie S.r.l, Italy</t>
  </si>
  <si>
    <t>RMA-1830/04/12/2019</t>
  </si>
  <si>
    <t>CREON 10000</t>
  </si>
  <si>
    <t xml:space="preserve"> PANCEATIN</t>
  </si>
  <si>
    <t>A09AA02</t>
  </si>
  <si>
    <t>Box containing 50 capules</t>
  </si>
  <si>
    <t xml:space="preserve"> Abbott Products, Germany ; Abbott Laboratories GmbH, site, Germany </t>
  </si>
  <si>
    <t>RMA-2845/13/05/2022</t>
  </si>
  <si>
    <t>Creon 25000</t>
  </si>
  <si>
    <t xml:space="preserve"> PANCEATIN, Amylase, Lipase, total proteases</t>
  </si>
  <si>
    <t>Pack with 50 capsules</t>
  </si>
  <si>
    <t xml:space="preserve"> Abbott Products, Germany </t>
  </si>
  <si>
    <t>RMA-2844/13/05/2022</t>
  </si>
  <si>
    <t>05-2609.11.04.2024</t>
  </si>
  <si>
    <t>Fingolimod Mylan</t>
  </si>
  <si>
    <t xml:space="preserve"> Fingolimod Hydrochloride</t>
  </si>
  <si>
    <t>L04AA27</t>
  </si>
  <si>
    <t>0.50 mg</t>
  </si>
  <si>
    <t>Mylan Ireland Limited-Ireland</t>
  </si>
  <si>
    <t xml:space="preserve"> Mylan Hungary Kft, Hungary; Mylan Germany GmbH, Germany </t>
  </si>
  <si>
    <t>MA-05785/06/02/2024</t>
  </si>
  <si>
    <t>05-2606.11.04.2024</t>
  </si>
  <si>
    <t>Lipanthyl 160mg</t>
  </si>
  <si>
    <t xml:space="preserve"> fenofibrate</t>
  </si>
  <si>
    <t>Mylan Medical S.A.S</t>
  </si>
  <si>
    <t xml:space="preserve"> Astrea Fontaine-France, France; Delpharm L'Aigle, France</t>
  </si>
  <si>
    <t>RMA-04530/13/06/2023</t>
  </si>
  <si>
    <t>DUSPATALIN</t>
  </si>
  <si>
    <t xml:space="preserve"> Mebeverine hydrochloride</t>
  </si>
  <si>
    <t>Box containing 30 capsules, Box containing 30 modified release capsule,</t>
  </si>
  <si>
    <t xml:space="preserve"> Mylan Laboratories SAS, France</t>
  </si>
  <si>
    <t>RMA-3154/09/12/2022</t>
  </si>
  <si>
    <t>05-2607.11.04.2024</t>
  </si>
  <si>
    <t>Prasugrel Mylan</t>
  </si>
  <si>
    <t>28 film coated tablets in HDPE bottle</t>
  </si>
  <si>
    <t>Mylan Pharmaceuticals Limited-Ireland</t>
  </si>
  <si>
    <t xml:space="preserve"> Mylan Hungary Kft./Mylan Hungary Ltd., Hungary; McDermott Laboratories Ltd trading as Gerard Laboratories, Ireland</t>
  </si>
  <si>
    <t>MA-05837/23/02/2024</t>
  </si>
  <si>
    <t>05-2672.11.04.2024</t>
  </si>
  <si>
    <t>Dienosis</t>
  </si>
  <si>
    <t xml:space="preserve"> Dienogest</t>
  </si>
  <si>
    <t>G03DB08</t>
  </si>
  <si>
    <t>Carton box containing 10 boxes with 2x14 (28 tablets) Green PVC/PVDC-film and Aluminium foil film</t>
  </si>
  <si>
    <t>NAARI  PHARMA PRIVATE  LIMITED</t>
  </si>
  <si>
    <t xml:space="preserve"> Naari Pharma Private Limited, India</t>
  </si>
  <si>
    <t>MA-0279/14/08/2023</t>
  </si>
  <si>
    <t>Levonorgestrel</t>
  </si>
  <si>
    <t>Cartob box with 1 tablet</t>
  </si>
  <si>
    <t xml:space="preserve"> NAARI PHARMA PRIVATE LIMITED, India</t>
  </si>
  <si>
    <t>RMA-03570/26/10/2023</t>
  </si>
  <si>
    <t>Lady 28</t>
  </si>
  <si>
    <t xml:space="preserve"> Levonorgestrel*, Ethinyl Estradiol*</t>
  </si>
  <si>
    <t>G03AA07</t>
  </si>
  <si>
    <t>0.15 mg+ 0.03 mg</t>
  </si>
  <si>
    <t>Carton box,  Aluminium/PVC PVDC/ blister,1x28, tablet,</t>
  </si>
  <si>
    <t>MA-0219/12/06/2023</t>
  </si>
  <si>
    <t xml:space="preserve">05-2767.12.04.2024     </t>
  </si>
  <si>
    <t>BISOCOR</t>
  </si>
  <si>
    <t xml:space="preserve"> Bisoprolol hemi fumarate</t>
  </si>
  <si>
    <t>28 tablets, Box Containing 28 Tablets</t>
  </si>
  <si>
    <t>NICHE GENERICS LIMITED-UK</t>
  </si>
  <si>
    <t xml:space="preserve"> Niche Generics Limited-Rebublic of Ireland, Ireland</t>
  </si>
  <si>
    <t>RMA-3050/17/10/2022</t>
  </si>
  <si>
    <t xml:space="preserve">05-2767.12.04.2024   </t>
  </si>
  <si>
    <t>28, Box Containing 28 Tablets</t>
  </si>
  <si>
    <t xml:space="preserve"> Niche Generics Limited, Ireland</t>
  </si>
  <si>
    <t>RMA-3051/17/10/2022</t>
  </si>
  <si>
    <t>05-2667.11.04.2024</t>
  </si>
  <si>
    <t>VitCCare</t>
  </si>
  <si>
    <t>glass ampoule 1X 10 ampoules, Solution for injection</t>
  </si>
  <si>
    <t>Nixi Laboratories Pvt Ltd,India</t>
  </si>
  <si>
    <t xml:space="preserve"> Nixi Laboratories Pvt.Ltd, India</t>
  </si>
  <si>
    <t>MA-0316/15/09/2023</t>
  </si>
  <si>
    <t>05-2510.08.04.2024</t>
  </si>
  <si>
    <t>DUXET</t>
  </si>
  <si>
    <t xml:space="preserve"> Duloxetine HCl</t>
  </si>
  <si>
    <t>28 (2x14) gastro-resistant capsules in transparent PVC/PE/PVDC - Al, in a box</t>
  </si>
  <si>
    <t>Nobel Ilaç Pazarlama ve Sanayii Ltd,Turkey</t>
  </si>
  <si>
    <t xml:space="preserve"> Nobel Ilac Sanayii ve Ticaret A.S., Turkey </t>
  </si>
  <si>
    <t>MA-0086/15/04/2022</t>
  </si>
  <si>
    <t>28 (2x14) gastro-resistant capsules in transparent PVC/PE/PVDC – Al, in a box</t>
  </si>
  <si>
    <t>MA-0085/15/04/2022</t>
  </si>
  <si>
    <t>TISINON</t>
  </si>
  <si>
    <t xml:space="preserve"> Nitisinone</t>
  </si>
  <si>
    <t>A16AX04</t>
  </si>
  <si>
    <t xml:space="preserve"> Nobel Ilac Sanayii ve Ticaret A.S , Turkey, Turkey </t>
  </si>
  <si>
    <t>MA-00025/07/02/2020</t>
  </si>
  <si>
    <t>TIYOZID</t>
  </si>
  <si>
    <t>Kutia prej 6 ampoules</t>
  </si>
  <si>
    <t xml:space="preserve"> Idol Ilac Sanayii ve Ticaret A.S, turkey, Turkey </t>
  </si>
  <si>
    <t>RMA-2021/23/04/2020</t>
  </si>
  <si>
    <t>AZAX</t>
  </si>
  <si>
    <t>Kutia prej 3 tablets</t>
  </si>
  <si>
    <t>NOBEL ILAC SANAYI VE TICARET A.S-TURKEY</t>
  </si>
  <si>
    <t xml:space="preserve"> NOBEL ILAC SAN TIC A.S, Turkey </t>
  </si>
  <si>
    <t>RMA-2710/16/02/2022</t>
  </si>
  <si>
    <t>SEFPOTEC</t>
  </si>
  <si>
    <t xml:space="preserve"> Cefpodoxime Proxetil</t>
  </si>
  <si>
    <t>Kutia prej 14  Film tableta të mbeshtjellura</t>
  </si>
  <si>
    <t xml:space="preserve"> Nobelfarma Ilac Sanayi ve Ticaret A.S, Turkey </t>
  </si>
  <si>
    <t>RMA-2097/10/08/2020</t>
  </si>
  <si>
    <t>PREFIX</t>
  </si>
  <si>
    <t xml:space="preserve"> Cefprozil monohydrate*</t>
  </si>
  <si>
    <t>J01DC10</t>
  </si>
  <si>
    <t xml:space="preserve"> 50g Powder for 100ml Oral Suspension in 125ml amber colored glass bottle</t>
  </si>
  <si>
    <t xml:space="preserve"> NOBELFARMA Ilac Sanay ve Ticaret A.S., Turkey </t>
  </si>
  <si>
    <t>RMA-1989/26/03/2020</t>
  </si>
  <si>
    <t>AKSEF</t>
  </si>
  <si>
    <t xml:space="preserve"> Cefuroxime Axetil (Equivalent to 500mg cefuroxime) (Amorph)</t>
  </si>
  <si>
    <t>RMA-2711/16/02/2022</t>
  </si>
  <si>
    <t>ANZIBEL LOZENGE  with MENTHOL  FLAVOR</t>
  </si>
  <si>
    <t xml:space="preserve"> Chlorhexidine   Dihydrochloride (HCl), Benzocaine</t>
  </si>
  <si>
    <t>5 mg+4 mg+3+mg</t>
  </si>
  <si>
    <t>20 Lozenges/2 Blisters/1 Box</t>
  </si>
  <si>
    <t xml:space="preserve"> NOBEL ILAÇ SANAYIIve TICARET  A.S., Turkey </t>
  </si>
  <si>
    <t>RMA-3399/22/05/2023</t>
  </si>
  <si>
    <t>ANZIBEL  LOZENGE</t>
  </si>
  <si>
    <t xml:space="preserve"> Chlorhexidine   Dihydrochloride (HCl), Benzocaine, Enoxolone</t>
  </si>
  <si>
    <t>RMA-3398/22/05/2023</t>
  </si>
  <si>
    <t>ANZIBEL LOZENGE  with HONEY and LEMON FLAVOR</t>
  </si>
  <si>
    <t>RMA-3400/22/05/2023</t>
  </si>
  <si>
    <t>LORDES</t>
  </si>
  <si>
    <t xml:space="preserve"> NOBEL Ilac Sanay ve Ticaret A.S. Turkey, Turkey </t>
  </si>
  <si>
    <t>RMA-2006/08/04/2020</t>
  </si>
  <si>
    <t xml:space="preserve"> Kutia prej 20 Film tableta të mbeshtjellura</t>
  </si>
  <si>
    <t xml:space="preserve"> Nobel farma ilac sanayii ve ticaret A.S., Turkey </t>
  </si>
  <si>
    <t>RMA-2005/08/04/2020</t>
  </si>
  <si>
    <t>DEKSALGIN</t>
  </si>
  <si>
    <t>White Opaque PVC/PE/PVDC-Al blister/ Carton Box/ 20 film-coated tablets, 2 blisters, each blister contains 10 tablets</t>
  </si>
  <si>
    <t>MA-0093/28/04/2022</t>
  </si>
  <si>
    <t>2 ml solution for injection in amber colored, Type I glass ampulesube composed of darex and lac,carton box, 6 ampoules</t>
  </si>
  <si>
    <t xml:space="preserve"> Idol Ilaç Dolum Sanayii ve Ticaret A.S., Turkey </t>
  </si>
  <si>
    <t>MA-0094/28/04/2022</t>
  </si>
  <si>
    <t>Plastic HDPE capped 60 g aluminum tube composed of darex and lac,carton box, 60 g  gel</t>
  </si>
  <si>
    <t>MA-0095/28/04/2022</t>
  </si>
  <si>
    <t>ESRAM</t>
  </si>
  <si>
    <t>Carton box, White Opaque PVC/PE/PVDC - Al Foil Blister Package.28film coated tablets</t>
  </si>
  <si>
    <t xml:space="preserve"> Nobel Ilaç Sanayii ve Ticaret A.S., Turkey </t>
  </si>
  <si>
    <t>MA-0343/15/11/2022</t>
  </si>
  <si>
    <t xml:space="preserve"> </t>
  </si>
  <si>
    <t>Etodin Fort</t>
  </si>
  <si>
    <t xml:space="preserve"> Etodolac DC</t>
  </si>
  <si>
    <t>Box containing 14 film coated tablet</t>
  </si>
  <si>
    <t>RMA-2440/10/08/2021</t>
  </si>
  <si>
    <t>ETOL SR</t>
  </si>
  <si>
    <t xml:space="preserve"> Etodolac micronized</t>
  </si>
  <si>
    <t>White Opaque PVC/PE/PVDC – Al Foil Blister, carton box, 10 sustained release tablets / 1 blister / 1 box</t>
  </si>
  <si>
    <t xml:space="preserve"> NOBEL ILAÇ SANAYII VE TICARET A.S, Turkey </t>
  </si>
  <si>
    <t>MA-0138/24/03/2023</t>
  </si>
  <si>
    <t>ETOLAX</t>
  </si>
  <si>
    <t xml:space="preserve"> Etodolac, Thiocolchicoside</t>
  </si>
  <si>
    <t>M01BX</t>
  </si>
  <si>
    <t>500 mg+8 mg</t>
  </si>
  <si>
    <t>Opaque PVC / PE / PVDC / Al blister,carton box,14 film coated tablets</t>
  </si>
  <si>
    <t>MA-0179/02/05/2023</t>
  </si>
  <si>
    <t>FUNIT</t>
  </si>
  <si>
    <t>4 mikropelet capsule</t>
  </si>
  <si>
    <t xml:space="preserve"> NOBEL ILAÇ SANAYII VE TICARET A.S., Turkey </t>
  </si>
  <si>
    <t>RMA-1534/11/04/2019</t>
  </si>
  <si>
    <t>15 mikropelet capsule</t>
  </si>
  <si>
    <t>LEBEL</t>
  </si>
  <si>
    <t>Carton box, White Opaque PVC / PE / PVDC - Al blister,1x7, Film Coated Tablets</t>
  </si>
  <si>
    <t xml:space="preserve"> Nobel Ilac Sanayii ve Ticaret A.?., Turkey </t>
  </si>
  <si>
    <t>MA-0210/15/10/2021</t>
  </si>
  <si>
    <t>MELBEK</t>
  </si>
  <si>
    <t xml:space="preserve"> Meloxicam</t>
  </si>
  <si>
    <t>15 mg/1.5 ml</t>
  </si>
  <si>
    <t>3 Ampule</t>
  </si>
  <si>
    <t xml:space="preserve"> NOBEL ILAC SANAYII VE TICARET A.S., Turkey </t>
  </si>
  <si>
    <t>RMA-2392/06/07/2021</t>
  </si>
  <si>
    <t>MELBEK FORTE</t>
  </si>
  <si>
    <t>Kutia prej 10 tablet</t>
  </si>
  <si>
    <t xml:space="preserve"> NOBEL ILAC SAN TIC A.S, Turkey ; NOBELFARMA ILAC SANAYII VE TICARET A.S., Turkey </t>
  </si>
  <si>
    <t>RMA-2391/06/07/2021</t>
  </si>
  <si>
    <t>LORCLAST</t>
  </si>
  <si>
    <t xml:space="preserve"> Montelukast Sodium1, Desloratadine</t>
  </si>
  <si>
    <t>R03DC53</t>
  </si>
  <si>
    <t>Carton Box, PE aluminium foil, 3x10, film coated tablets</t>
  </si>
  <si>
    <t>MA-0148/31/03/2023</t>
  </si>
  <si>
    <t>100 ml amber colored type III glass bottle, 3 syringes with dosages of 1 ml/3 ml/5ml and 1 unit of adaptor closure.carton box, 90 ml suspension</t>
  </si>
  <si>
    <t>MA-0137/24/03/2023</t>
  </si>
  <si>
    <t>OMEPRAZID</t>
  </si>
  <si>
    <t>Kutia prej 14 micropellet capsule</t>
  </si>
  <si>
    <t>RMA-2709/16/02/2022</t>
  </si>
  <si>
    <t>PANTAP</t>
  </si>
  <si>
    <t>Kutia prej 14 enteric Tabletë e mbështjellur,</t>
  </si>
  <si>
    <t>RMA-2708/16/02/2022</t>
  </si>
  <si>
    <t>TYLOL SUSPENSION</t>
  </si>
  <si>
    <t>100ml of suspension</t>
  </si>
  <si>
    <t xml:space="preserve"> Nobel Ilaç Sanayii.Ve Ticaret A.S, Turkey </t>
  </si>
  <si>
    <t>RMA-2441/10/08/2021</t>
  </si>
  <si>
    <t>TYLOL HOT C</t>
  </si>
  <si>
    <t xml:space="preserve"> Paracetamol, Caffeine, anhydrous, Chlorpheniramine maleate, Ascorbic acid</t>
  </si>
  <si>
    <t xml:space="preserve">400 mg+50 mg+5 mg+300 mg </t>
  </si>
  <si>
    <t>Carton box, PET/Al/ PE film packet, 12 packets  powder for oral solution</t>
  </si>
  <si>
    <t>MA-0136/24/03/2023</t>
  </si>
  <si>
    <t>TYLOL HOT</t>
  </si>
  <si>
    <t xml:space="preserve"> Paracetamol, Chlorpheniramine maleate, Pseudoephedrine HCL</t>
  </si>
  <si>
    <t>500 mg+60 mg+4 mg</t>
  </si>
  <si>
    <t>12 sachets/Box</t>
  </si>
  <si>
    <t xml:space="preserve"> NOBEL ILAC SANAYII VE TICARET A.S, Turkey </t>
  </si>
  <si>
    <t>RMA-2332/27/05/2021</t>
  </si>
  <si>
    <t>RETOMIN</t>
  </si>
  <si>
    <t>PVC/PE/PVDC-Al,carton box,90 film coated tablets</t>
  </si>
  <si>
    <t>MA-0104/24/03/2023</t>
  </si>
  <si>
    <t xml:space="preserve"> Sterile Cefuroxime SodiumEquivalent to Cefuroxime anhydrous)</t>
  </si>
  <si>
    <t>Kutia prej 1 vial +1 diluent ampoule of 6 ml</t>
  </si>
  <si>
    <t>RMA-2712/16/02/2022</t>
  </si>
  <si>
    <t>TAMIDRA MR</t>
  </si>
  <si>
    <t>20 caps/2 blisters (1 blisters/10caps), 30 caps/3 blisters (1 blisters/10 caps), 50 caps/ 5 blisters (1 blisters/10 caps)</t>
  </si>
  <si>
    <t xml:space="preserve"> Nobel Ilaq Sanayii ve Ticaret A.S, Turkey </t>
  </si>
  <si>
    <t>RMA-2607/23/11/2021</t>
  </si>
  <si>
    <t xml:space="preserve">05-2774.12.04.2024  </t>
  </si>
  <si>
    <t>Colistin/Norma</t>
  </si>
  <si>
    <t xml:space="preserve"> Colistimethate Sodium</t>
  </si>
  <si>
    <t>Norma Hellas S.A.Greece</t>
  </si>
  <si>
    <t xml:space="preserve"> FAMAR A.V.E. ALIMOS PLANT, Greece</t>
  </si>
  <si>
    <t>RMA-3351/25/04/2023</t>
  </si>
  <si>
    <t xml:space="preserve">05-2774.12.04.2024   </t>
  </si>
  <si>
    <t>Powder for nebuliser solution</t>
  </si>
  <si>
    <t>30 vials</t>
  </si>
  <si>
    <t>RMA-3353/25/04/2023</t>
  </si>
  <si>
    <t>Beovu</t>
  </si>
  <si>
    <t xml:space="preserve"> Brolucizumab</t>
  </si>
  <si>
    <t>S01LA06</t>
  </si>
  <si>
    <t>Carton box contain 1 pre-filled syringe containing 0.165 ml solution for injection in pre- filled syringe.</t>
  </si>
  <si>
    <t>Novartis Europharm Limited, Ireland</t>
  </si>
  <si>
    <t xml:space="preserve"> S.A. Alcon-Couvreur N.V., Belgium</t>
  </si>
  <si>
    <t>MA-0273/29/12/2020</t>
  </si>
  <si>
    <t>Ultibro Breezhaler</t>
  </si>
  <si>
    <t xml:space="preserve"> Indacaterol maleate, Glycopyrronium bromide</t>
  </si>
  <si>
    <t>R03AL04</t>
  </si>
  <si>
    <t>110 mcg+50 mcg</t>
  </si>
  <si>
    <t>Single pack containing 30x1 hard capsules, together with 1 inhaler.</t>
  </si>
  <si>
    <t xml:space="preserve"> Novartis Pharma Stein AG, Switzerland; Siegfried Barbera S.L., Spain</t>
  </si>
  <si>
    <t>MA-0005/12/01/2022</t>
  </si>
  <si>
    <t>Kesimpta</t>
  </si>
  <si>
    <t xml:space="preserve"> Ofatumumab</t>
  </si>
  <si>
    <t>L04AA52</t>
  </si>
  <si>
    <t>20 mg/0.4 ml</t>
  </si>
  <si>
    <t>Carton box containing 1 pre-filled (sensoready) pen that delivers 0.4 mL of solution</t>
  </si>
  <si>
    <t xml:space="preserve"> Novartis Pharma Stein AG, Switzerland</t>
  </si>
  <si>
    <t>MA-0174/12/07/2022</t>
  </si>
  <si>
    <t>EXFORGE</t>
  </si>
  <si>
    <t xml:space="preserve"> amlodipine besylate, valsartan</t>
  </si>
  <si>
    <t>28 film-coated tablets (14x2)</t>
  </si>
  <si>
    <t>NOVARTIS PHARMA AG,  SWITZERLAND</t>
  </si>
  <si>
    <t xml:space="preserve"> Novartis Farma S.P.A., Italy; Siegfried Barbera S.L., Spain</t>
  </si>
  <si>
    <t>RMA-3015/04/10/2022</t>
  </si>
  <si>
    <t>EXFORGE HCT</t>
  </si>
  <si>
    <t xml:space="preserve"> Amlodipine besylate, Valsartan, Hydrochlorothiazide</t>
  </si>
  <si>
    <t>single pack contaning 28 film coated tablets</t>
  </si>
  <si>
    <t xml:space="preserve"> Novartis Pharma Gmbh, Germany </t>
  </si>
  <si>
    <t>RMA-1738/07/10/2019</t>
  </si>
  <si>
    <t xml:space="preserve"> Novartis Pharma GmbH, Germany, Germany </t>
  </si>
  <si>
    <t>RMA-1737/07/10/2019</t>
  </si>
  <si>
    <t>Single pack contaning 28 film coated tablets</t>
  </si>
  <si>
    <t>RMA-1739/07/10/2019</t>
  </si>
  <si>
    <t xml:space="preserve"> Amlodipine besylate, Valsartan, Hydrochlorotiazide</t>
  </si>
  <si>
    <t>Single pack containing 28 film coated tablets</t>
  </si>
  <si>
    <t xml:space="preserve"> Novartis Pharma GmbH, Germany </t>
  </si>
  <si>
    <t>RMA-1740/07/10/2019</t>
  </si>
  <si>
    <t xml:space="preserve"> Deregistration of Novartis Stein Novartis Pharma Stein AG, Switzerland; Siegfried Barbera S.L., Spain</t>
  </si>
  <si>
    <t>RMA-3014/04/10/2022</t>
  </si>
  <si>
    <t xml:space="preserve"> Amlodipine, valsartan</t>
  </si>
  <si>
    <t>RMA-3013/04/10/2022</t>
  </si>
  <si>
    <t>LIORESAL</t>
  </si>
  <si>
    <t xml:space="preserve"> Baclofen</t>
  </si>
  <si>
    <t>M03BX01</t>
  </si>
  <si>
    <t xml:space="preserve"> Novartis Farma S.p.A., Italy</t>
  </si>
  <si>
    <t>RMA-1584/10/06/2019</t>
  </si>
  <si>
    <t xml:space="preserve"> Siegfried Barbera S.L., Spain</t>
  </si>
  <si>
    <t>RMA-1583/10/06/2019</t>
  </si>
  <si>
    <t>TEGRETOL</t>
  </si>
  <si>
    <t xml:space="preserve"> Carbamazine</t>
  </si>
  <si>
    <t>Box containing 50 tablets</t>
  </si>
  <si>
    <t xml:space="preserve"> NOVARTIS PhARMA AG,Switzerland, Switzerland; Novartis Farma S.p.A, Italy</t>
  </si>
  <si>
    <t>RMA-1489/07/03/2019</t>
  </si>
  <si>
    <t>RMA-1490/07/03/2019</t>
  </si>
  <si>
    <t>TEGRETOL 2%</t>
  </si>
  <si>
    <t>Box containing 1 bottle of suspension (100ml)</t>
  </si>
  <si>
    <t xml:space="preserve"> DELPHARM HUNINGUE .FRANCE, France</t>
  </si>
  <si>
    <t>RMA-2905/13/07/2022</t>
  </si>
  <si>
    <t>Tafinlar</t>
  </si>
  <si>
    <t xml:space="preserve"> Dafrenib Mesylate</t>
  </si>
  <si>
    <t>L01XE23</t>
  </si>
  <si>
    <t xml:space="preserve"> Glaxo Operations UK Limited, United Kingdom</t>
  </si>
  <si>
    <t>RMA-2969/21/09/2022</t>
  </si>
  <si>
    <t>MAXIDEX</t>
  </si>
  <si>
    <t>5 ml, Bottle containing  5 ml suspension</t>
  </si>
  <si>
    <t xml:space="preserve"> s.a.Alcon-Couvreur n.v., Belgium</t>
  </si>
  <si>
    <t>RMA-3257/13/02/2023</t>
  </si>
  <si>
    <t>MAXITROL</t>
  </si>
  <si>
    <t xml:space="preserve"> Dexamethasone, Neomycin suphate, Polymyxin B sulphate</t>
  </si>
  <si>
    <t>(500 IU+6000 IU)/1 ml</t>
  </si>
  <si>
    <t>3.5 g</t>
  </si>
  <si>
    <t xml:space="preserve"> S.A.Alcon -Couvreur n.v.Belgium, Belgium; Alcon Cusi S.A., Spain</t>
  </si>
  <si>
    <t>RMA-3256/13/02/2023</t>
  </si>
  <si>
    <t>VOLTFAST</t>
  </si>
  <si>
    <t xml:space="preserve"> Diclofenac potassium</t>
  </si>
  <si>
    <t>30 sachets/pack</t>
  </si>
  <si>
    <t xml:space="preserve"> Mipharm S.p.A., Italy</t>
  </si>
  <si>
    <t>RMA-04576/20/02/2024</t>
  </si>
  <si>
    <t>Cataflam</t>
  </si>
  <si>
    <t xml:space="preserve"> Diclofenac Potassium</t>
  </si>
  <si>
    <t>Box containing 20 coated tablets</t>
  </si>
  <si>
    <t xml:space="preserve"> Novartis farma S.p.A., Italy; Novartis Saglik, Gida Ve Tarim Turkey, Turkey </t>
  </si>
  <si>
    <t>RMA-2619/01/12/2021</t>
  </si>
  <si>
    <t>Voltaren</t>
  </si>
  <si>
    <t>Box containing 5 suppositories</t>
  </si>
  <si>
    <t xml:space="preserve"> Delpharm Huningue S.A.A., France</t>
  </si>
  <si>
    <t>RMA-2227/09/02/2021</t>
  </si>
  <si>
    <t xml:space="preserve"> Novartis Pharma Stein AG, Switzerland; Delpharma Huningue S.A.S, France</t>
  </si>
  <si>
    <t>RMA-1827/04/12/2019</t>
  </si>
  <si>
    <t xml:space="preserve"> Novartis Pharma Stein AG, Switzerland; Delpharm Huningue S.A.S, France</t>
  </si>
  <si>
    <t>RMA-1834/05/12/2019</t>
  </si>
  <si>
    <t xml:space="preserve"> delpharm Huningue S.A.S., France</t>
  </si>
  <si>
    <t>RMA-2226/09/02/2021</t>
  </si>
  <si>
    <t>Box containing 5 ampoules x 3 ml</t>
  </si>
  <si>
    <t xml:space="preserve"> Novartis Pharma Stein AG, Switzerland; Lek Pharmaceuticals d.d., Slovenia</t>
  </si>
  <si>
    <t>RMA-2181/01/12/2020</t>
  </si>
  <si>
    <t>Box containing 20 gastro resistant tablets</t>
  </si>
  <si>
    <t xml:space="preserve"> Novartis Farma S.p.A., Italy; Novartis Saglik, GidaVe tarim Turkey, Turkey </t>
  </si>
  <si>
    <t>RMA-2183/08/12/2020</t>
  </si>
  <si>
    <t>REVOLADE</t>
  </si>
  <si>
    <t xml:space="preserve"> eltrombopag olamine</t>
  </si>
  <si>
    <t>B02BX05</t>
  </si>
  <si>
    <t>14 film coated tablet</t>
  </si>
  <si>
    <t xml:space="preserve"> glaxo operations UK limited, United Kingdom</t>
  </si>
  <si>
    <t>RMA-2985/28/09/2022</t>
  </si>
  <si>
    <t>RMA-2983/28/09/2022</t>
  </si>
  <si>
    <t>Seebri Breezhaler</t>
  </si>
  <si>
    <t xml:space="preserve"> Glycopyrronium bromide</t>
  </si>
  <si>
    <t>R03BB06</t>
  </si>
  <si>
    <t>Single pack containing 30 hard capsules with one inhaler.</t>
  </si>
  <si>
    <t>RMA-1723/30/09/2019</t>
  </si>
  <si>
    <t>LEQVIO</t>
  </si>
  <si>
    <t xml:space="preserve"> Inclisiran Sodium</t>
  </si>
  <si>
    <t>C10AX16</t>
  </si>
  <si>
    <t>(284 mg+1.5 mg)/1 ml</t>
  </si>
  <si>
    <t>carton box, 1.5 ml solution in a pre-filled syringe (Type I glass) with plunger stopper (bromobutyl, fluorotec coated rubber), with needle and rigid needle shield, solution for injection, one pre-filled syringe</t>
  </si>
  <si>
    <t xml:space="preserve"> Corden Pharma S.p.A, Italy</t>
  </si>
  <si>
    <t>MA-0200/31/05/2023</t>
  </si>
  <si>
    <t>Enerzair Breezhaler</t>
  </si>
  <si>
    <t xml:space="preserve"> Indacaterol acetate, Glycopyrronium bromide, Mometasone furoate</t>
  </si>
  <si>
    <t>R03AL12</t>
  </si>
  <si>
    <t>150 mcg+50 mcg+160 mcg</t>
  </si>
  <si>
    <t>Single pack containing 30 x 1  hard capsules, together with 1 inhaler.</t>
  </si>
  <si>
    <t>MA-0096/10/05/2022</t>
  </si>
  <si>
    <t>Atectura Breezhaler</t>
  </si>
  <si>
    <t xml:space="preserve"> Indacaterol acetate, Mometasone furoate</t>
  </si>
  <si>
    <t>R03AK14</t>
  </si>
  <si>
    <t>150 mcg+160 mcg</t>
  </si>
  <si>
    <t>Single pack containing 30 x 1 hard capsules, together with 1 inhaler.</t>
  </si>
  <si>
    <t>MA-0110/26/05/2022</t>
  </si>
  <si>
    <t>150 mcg+320 mcg</t>
  </si>
  <si>
    <t>MA-0111/26/05/2022</t>
  </si>
  <si>
    <t>150 mcg+80 mcg</t>
  </si>
  <si>
    <t>Single pack containing 30 x 1 hard capsules, together with 1 inhaler</t>
  </si>
  <si>
    <t>MA-0109/26/05/2022</t>
  </si>
  <si>
    <t>ONBREZ BREEZHALER</t>
  </si>
  <si>
    <t xml:space="preserve"> Indacaterol maleate</t>
  </si>
  <si>
    <t>Box containing 30 capsules and one Onbrez Breezhaler inhaler</t>
  </si>
  <si>
    <t>RMA-1538/11/04/2019</t>
  </si>
  <si>
    <t>30 capsules and one obrez breezhaler inhaler</t>
  </si>
  <si>
    <t>RMA-1539/11/04/2019</t>
  </si>
  <si>
    <t>MYFORTIC</t>
  </si>
  <si>
    <t xml:space="preserve"> Mycophenolate sodium</t>
  </si>
  <si>
    <t>120 tablets</t>
  </si>
  <si>
    <t xml:space="preserve"> Novartis Pharma Stein AG, Switzerland; LEK D.D., PE PROIZVODNJA LENDAVA, Slovenia</t>
  </si>
  <si>
    <t>RMA-1918/23/01/2020</t>
  </si>
  <si>
    <t>RMA-1917/23/01/2020</t>
  </si>
  <si>
    <t>TASIGNA</t>
  </si>
  <si>
    <t xml:space="preserve"> Nilotinib( as hydrocloride monohydrat)</t>
  </si>
  <si>
    <t>L01XE08</t>
  </si>
  <si>
    <t>Multipacks containing 112 (4 wallets of28) hard capsules</t>
  </si>
  <si>
    <t xml:space="preserve"> Novartis Pharma Stein AG, Switzerland; Lek d.d., PE Slovenia, Slovenia</t>
  </si>
  <si>
    <t>RMA-2775/24/03/2022</t>
  </si>
  <si>
    <t>Sandostatin LAR</t>
  </si>
  <si>
    <t xml:space="preserve"> Octreotide acetate</t>
  </si>
  <si>
    <t>H01CB02</t>
  </si>
  <si>
    <t>box x 1 vial x 1 prefilled syringe of 2 ml:vehicle for 2 ml suspension x 1 vial adapter x 1 sterile injection needle</t>
  </si>
  <si>
    <t xml:space="preserve"> Sandoz GmbH-Austria, Austria; Abbot Biologicals V.V., Netherlands</t>
  </si>
  <si>
    <t>RMA-2003/08/04/2020</t>
  </si>
  <si>
    <t>box x 1 vial x 1 prefilled syringe of 2 ml: vehicle for 2 ml suspension x 1 vial adapter x 1 sterile injection needle</t>
  </si>
  <si>
    <t xml:space="preserve"> Sandoz GmbH, Austria; Abbot Biologicals B.V., Netherlands</t>
  </si>
  <si>
    <t>RMA-2004/08/04/2020</t>
  </si>
  <si>
    <t>VOTRIENT</t>
  </si>
  <si>
    <t xml:space="preserve"> Pazopanib (as hydrochloride)</t>
  </si>
  <si>
    <t>L01XE11</t>
  </si>
  <si>
    <t>30 film coated tablet</t>
  </si>
  <si>
    <t xml:space="preserve"> Glaxo operations UK Limited, United Kingdom</t>
  </si>
  <si>
    <t>RMA-3212/24/01/2023</t>
  </si>
  <si>
    <t>FORADIL</t>
  </si>
  <si>
    <t>Box containing 30 capsules plus a Foradil Aerolizer inhaler</t>
  </si>
  <si>
    <t xml:space="preserve"> NOVARTIS Pharma Stein AG., Switzerland</t>
  </si>
  <si>
    <t>RMA-2786/12/04/2022</t>
  </si>
  <si>
    <t>KISQALI</t>
  </si>
  <si>
    <t xml:space="preserve"> Ribociclib succinate</t>
  </si>
  <si>
    <t>L01XE42</t>
  </si>
  <si>
    <t>63  film coated tablet</t>
  </si>
  <si>
    <t xml:space="preserve"> Novartis Singapore Pharmaceutical manufacturing Pte.Ltd., Singapore</t>
  </si>
  <si>
    <t>MA-5751/10/04/2019</t>
  </si>
  <si>
    <t>JAKAVI</t>
  </si>
  <si>
    <t xml:space="preserve"> Ruxolitinib as phospate)</t>
  </si>
  <si>
    <t>L01XE18</t>
  </si>
  <si>
    <t>Packs containing 56 tablets</t>
  </si>
  <si>
    <t>RMA-2638/10/12/2021</t>
  </si>
  <si>
    <t xml:space="preserve"> Ruxolitinib phosphate</t>
  </si>
  <si>
    <t>Box containing 56 tablets</t>
  </si>
  <si>
    <t xml:space="preserve"> Novartis Pharma Stein AG, Switzerland, Switzerland</t>
  </si>
  <si>
    <t>RMA-2184/08/12/2020</t>
  </si>
  <si>
    <t>ENTRESTO</t>
  </si>
  <si>
    <t xml:space="preserve"> Sacubitril/Valsartan</t>
  </si>
  <si>
    <t>C09DX04</t>
  </si>
  <si>
    <t>24 mg+26 mg</t>
  </si>
  <si>
    <t>30 Film Coated Tablet</t>
  </si>
  <si>
    <t xml:space="preserve"> Novartis Pharma Stein  AG,, Switzerland</t>
  </si>
  <si>
    <t>RMA-2287/22/03/2021</t>
  </si>
  <si>
    <t>49 mg+51 mg</t>
  </si>
  <si>
    <t>RMA-2288/22/03/2021</t>
  </si>
  <si>
    <t>97 mg+103 mg</t>
  </si>
  <si>
    <t>60 fct</t>
  </si>
  <si>
    <t xml:space="preserve"> Novartis Pharma Stein AG,, Switzerland</t>
  </si>
  <si>
    <t>RMA-2289/22/03/2021</t>
  </si>
  <si>
    <t>COSENTYX</t>
  </si>
  <si>
    <t xml:space="preserve"> Secukinumab</t>
  </si>
  <si>
    <t>L04AC10</t>
  </si>
  <si>
    <t>150mg/ml</t>
  </si>
  <si>
    <t>1 box with 1 pre-filled syringes</t>
  </si>
  <si>
    <t>RMA-3407/05/06/2023</t>
  </si>
  <si>
    <t>TOBREX</t>
  </si>
  <si>
    <t>5ml</t>
  </si>
  <si>
    <t xml:space="preserve"> s.a A lcon-Couvreur n.v, Belgium; s.a Alcon-Couvreur n.v, Belgium</t>
  </si>
  <si>
    <t>RMA-3250/13/02/2023</t>
  </si>
  <si>
    <t>TOBRADEX</t>
  </si>
  <si>
    <t>5 ml, Bottle containing  5 ml</t>
  </si>
  <si>
    <t xml:space="preserve"> S,A.ALCON COUVREUR N.V,BELGIUM, Belgium</t>
  </si>
  <si>
    <t>RMA-3249/13/02/2023</t>
  </si>
  <si>
    <t>MEKINIST</t>
  </si>
  <si>
    <t xml:space="preserve"> Trametinib Dimethyl Sulfoxide</t>
  </si>
  <si>
    <t>L01XE25</t>
  </si>
  <si>
    <t xml:space="preserve"> GlaxoSmithKline Manufacturing SpA, Italy</t>
  </si>
  <si>
    <t>RMA-3246/13/02/2023</t>
  </si>
  <si>
    <t>Travatan</t>
  </si>
  <si>
    <t xml:space="preserve"> Travoprost</t>
  </si>
  <si>
    <t>S01EE04</t>
  </si>
  <si>
    <t>40mcg/ml</t>
  </si>
  <si>
    <t>Box containing 1 plastic bottle of 2.5ml of solution</t>
  </si>
  <si>
    <t>Alcon-Couvrer N.V, Belgium; 2. Alcon Cusi S.A, Spain</t>
  </si>
  <si>
    <t>RMA-5621/27/07/2018</t>
  </si>
  <si>
    <t>DIOVAN®</t>
  </si>
  <si>
    <t>28 film coated tablets ( 14 x 2 ), 28 Tablets</t>
  </si>
  <si>
    <t xml:space="preserve"> Novartis Pharma Stein AG., Switzerland</t>
  </si>
  <si>
    <t>RMA-2639/10/12/2021</t>
  </si>
  <si>
    <t>shporta 2</t>
  </si>
  <si>
    <t>28 film coated tablets, 28 tablets</t>
  </si>
  <si>
    <t>RMA-2640/10/12/2021</t>
  </si>
  <si>
    <t>neni 9 paragrafi 6</t>
  </si>
  <si>
    <t>Co-Diovan</t>
  </si>
  <si>
    <t xml:space="preserve"> valsartan, Hydrochlortiazide</t>
  </si>
  <si>
    <t>Box containing 28 film-coated tablets (14x2)</t>
  </si>
  <si>
    <t>RMA-1466/20/02/2019</t>
  </si>
  <si>
    <t>RMA-3294/28/02/2023</t>
  </si>
  <si>
    <t>RMA-1467/20/02/2019</t>
  </si>
  <si>
    <t>GALVUS MET</t>
  </si>
  <si>
    <t xml:space="preserve"> Vildagliptin, Metformin HCl</t>
  </si>
  <si>
    <t xml:space="preserve"> Novartis Pharma Produktions GmbH, Germany </t>
  </si>
  <si>
    <t>RMA-1532/11/04/2019</t>
  </si>
  <si>
    <t>50 mg+500 mg</t>
  </si>
  <si>
    <t>RMA-1533/11/04/2019</t>
  </si>
  <si>
    <t>RMA-1531/11/04/2019</t>
  </si>
  <si>
    <t>SIMBRINZA</t>
  </si>
  <si>
    <t xml:space="preserve"> brinzolamide+Brimonidine Tartarate</t>
  </si>
  <si>
    <t>S01EC54</t>
  </si>
  <si>
    <t>10 mg/mL + 2 mg/mL</t>
  </si>
  <si>
    <t>1 bottle of 5ml</t>
  </si>
  <si>
    <t>NOVARTIS PHARMA AG, SWITZERLAND</t>
  </si>
  <si>
    <t>Alcon-Couvrer N.V, Belgium; 2. Alcon Laboratories INC-Aspex-USA</t>
  </si>
  <si>
    <t>MA-5672/29/10/2018</t>
  </si>
  <si>
    <t>LUCENTIS</t>
  </si>
  <si>
    <t xml:space="preserve"> Ranibizumab</t>
  </si>
  <si>
    <t>S01LA04</t>
  </si>
  <si>
    <t xml:space="preserve">1 pre-filled syringe </t>
  </si>
  <si>
    <t>Novartis Pharma Stein AG-Switzerland</t>
  </si>
  <si>
    <t>MA-5668/05/10/2018</t>
  </si>
  <si>
    <t>MIFLONIDE BREEZHALER®</t>
  </si>
  <si>
    <t>200mcg</t>
  </si>
  <si>
    <t>Powder for inhalation hard capsule</t>
  </si>
  <si>
    <t>Bottle  containing  60 hard capsules</t>
  </si>
  <si>
    <t>Novartis Pharma AG,Switzerland</t>
  </si>
  <si>
    <t>Pharmachemie BV, The Netherlands</t>
  </si>
  <si>
    <t>RMA-1518/29/03/2019</t>
  </si>
  <si>
    <t>400mcg</t>
  </si>
  <si>
    <t>RMA-1517/29/03/2019</t>
  </si>
  <si>
    <t>VOLTAREN SR</t>
  </si>
  <si>
    <t>75mg</t>
  </si>
  <si>
    <t>Modified release tablet</t>
  </si>
  <si>
    <t>Box containing 30 Modified release tablets</t>
  </si>
  <si>
    <t>Novartis Pharma S.p.A,Italy. Novartis Pharma Stein AG,Switzerland</t>
  </si>
  <si>
    <t>RMA-2182/04/12/2020</t>
  </si>
  <si>
    <t>Azopt</t>
  </si>
  <si>
    <t xml:space="preserve"> brinzolamide ( sterile, micronized )</t>
  </si>
  <si>
    <t>S01EC04</t>
  </si>
  <si>
    <t>Eye Drops, Suspension</t>
  </si>
  <si>
    <t xml:space="preserve">1 plastic bottle of 5ml of </t>
  </si>
  <si>
    <t>Novartis Pharma AG-Switzerland</t>
  </si>
  <si>
    <t>Alcon-Couvreur N.V , Belgium . 2.Alcon cusi,S.A.,Spain</t>
  </si>
  <si>
    <t>MA-5629/03/08/2018</t>
  </si>
  <si>
    <t>Xolair</t>
  </si>
  <si>
    <t xml:space="preserve"> Omalizumab</t>
  </si>
  <si>
    <t>R03DX05</t>
  </si>
  <si>
    <t>150mg</t>
  </si>
  <si>
    <t xml:space="preserve">Powder and solvent for solution for injection </t>
  </si>
  <si>
    <t xml:space="preserve">1 vial of powder and 1 ampoule of water for injections (2ml) </t>
  </si>
  <si>
    <t>RMA-3406/05/06/2023</t>
  </si>
  <si>
    <t>Galvus®</t>
  </si>
  <si>
    <t>28  tablets</t>
  </si>
  <si>
    <t>Novartis Pharma  Stein  AG-Switzerland</t>
  </si>
  <si>
    <t>RMA-1494/11/03/2019</t>
  </si>
  <si>
    <t>GILENYA ™</t>
  </si>
  <si>
    <t xml:space="preserve"> Fingolimod hydrochloride (corresponding to fingolimod 0.5 mg)</t>
  </si>
  <si>
    <t>0.5mg</t>
  </si>
  <si>
    <t>Hard capsule</t>
  </si>
  <si>
    <t>28 hard capsule</t>
  </si>
  <si>
    <t>Novartis Pharma Stein AG</t>
  </si>
  <si>
    <t>RMA-1500/14/03/2019</t>
  </si>
  <si>
    <t>05-2604.11.04.2024</t>
  </si>
  <si>
    <t>NovoSeven</t>
  </si>
  <si>
    <t xml:space="preserve"> Eptacog alfa (activated)</t>
  </si>
  <si>
    <t>B02BD08</t>
  </si>
  <si>
    <t>Carton box containing 1 vial (2 ml) with white powder for solution for injection, 1 pre-filled syringe (3 ml) with solvent for reconstitution, 1 plunger rod, 1 vial adapter, with an integrated particle filter with a pore size of 25 micrometer</t>
  </si>
  <si>
    <t>NOVO NORDISK A/S DENMARK</t>
  </si>
  <si>
    <t xml:space="preserve"> Novo Nordisk A/S, Denmark</t>
  </si>
  <si>
    <t>MA-0061/14/04/2021</t>
  </si>
  <si>
    <t>NovoMix30 FlexPen</t>
  </si>
  <si>
    <t xml:space="preserve"> insulin aspart</t>
  </si>
  <si>
    <t>A10AD05</t>
  </si>
  <si>
    <t>100 U/1 ml</t>
  </si>
  <si>
    <t>Box containing 5 pre - filled pen x3ml</t>
  </si>
  <si>
    <t>RMA-2446/26/08/2021</t>
  </si>
  <si>
    <t>NovoRapid Flex Pen</t>
  </si>
  <si>
    <t xml:space="preserve"> Insulin aspart</t>
  </si>
  <si>
    <t>A10AB05</t>
  </si>
  <si>
    <t>Box containing 5 pre- filled pen, Box containing 5 pre filled pens of 3ml</t>
  </si>
  <si>
    <t>RMA-2447/26/08/2021</t>
  </si>
  <si>
    <t>Tresiba</t>
  </si>
  <si>
    <t xml:space="preserve"> Insulin degludec</t>
  </si>
  <si>
    <t>A10AE06</t>
  </si>
  <si>
    <t>5 pre-filled pens x 3 ml</t>
  </si>
  <si>
    <t>MA-5850/01/10/2019</t>
  </si>
  <si>
    <t>Ryzodeg</t>
  </si>
  <si>
    <t xml:space="preserve"> Insulin degludec, Insulin aspart</t>
  </si>
  <si>
    <t>A10AD06</t>
  </si>
  <si>
    <t>5 pre-filled pens X 3 ml</t>
  </si>
  <si>
    <t>MA-5851/01/10/2019</t>
  </si>
  <si>
    <t>Levemir FlexPen</t>
  </si>
  <si>
    <t xml:space="preserve"> Insulin detemir</t>
  </si>
  <si>
    <t>A10AE05</t>
  </si>
  <si>
    <t>Box containing 5 pre filled pens of 3ml</t>
  </si>
  <si>
    <t>RMA-2445/26/08/2021</t>
  </si>
  <si>
    <t>Ozempic</t>
  </si>
  <si>
    <t xml:space="preserve"> Semaglutide</t>
  </si>
  <si>
    <t>A10BJ06</t>
  </si>
  <si>
    <t>1 pre-filled pen and 4 disposable NovoFine Plus needles</t>
  </si>
  <si>
    <t>MA-0145/02/08/2021</t>
  </si>
  <si>
    <t>MA-0144/02/08/2021</t>
  </si>
  <si>
    <t>MA-0143/02/08/2021</t>
  </si>
  <si>
    <t>NovoEight</t>
  </si>
  <si>
    <t xml:space="preserve"> Turoctocog alfa</t>
  </si>
  <si>
    <t>B02BD02</t>
  </si>
  <si>
    <t>250 IU</t>
  </si>
  <si>
    <t>1 glass vial (type I) with powder and chlorobutyl rubber stopper; 1 sterile vial adapter for reconstitution; 1 pre-filled syringe of 4 ml solvent with backstop (polypropylene), a rubber plunger (bromobutyl) and a syringe cap with a stopper (bromobutyl); 1 plunger rod (polypropylene)</t>
  </si>
  <si>
    <t>MA-0043/24/02/2023</t>
  </si>
  <si>
    <t>500 IU</t>
  </si>
  <si>
    <t>MA-0044/24/02/2023</t>
  </si>
  <si>
    <t>05-2551.11.04.2024</t>
  </si>
  <si>
    <t>RHESONATIV</t>
  </si>
  <si>
    <t xml:space="preserve"> Human anti D immonuglobulin</t>
  </si>
  <si>
    <t>J06BB01</t>
  </si>
  <si>
    <t>625 IU/1 ml</t>
  </si>
  <si>
    <t>1x1ml ampulla</t>
  </si>
  <si>
    <t>OCTAPHARMA AB,SWEDEN</t>
  </si>
  <si>
    <t xml:space="preserve"> Octapharma AB,SWEDEN, Sweden; Gerhard Beck AGES Pharma Med Institut OMCL, Austria</t>
  </si>
  <si>
    <t>RMA-2846/13/05/2022</t>
  </si>
  <si>
    <t>1x2ml ampulla</t>
  </si>
  <si>
    <t>10x2ml ampulla</t>
  </si>
  <si>
    <t>Nuwiq</t>
  </si>
  <si>
    <t xml:space="preserve"> Human coagulation factor VIII (rDNA) (simoctocog alfa)</t>
  </si>
  <si>
    <t>1 powder vial, 1 pre-filled syringe, 1 vial adapter, 1 winged infusion set, 2 alcohol swabs</t>
  </si>
  <si>
    <t xml:space="preserve"> Octapharma AB, Sweden</t>
  </si>
  <si>
    <t>RMA-04525/07/02/2024</t>
  </si>
  <si>
    <t>2000 IU</t>
  </si>
  <si>
    <t>RMA-04524/07/02/2024</t>
  </si>
  <si>
    <t>RMA-04523/07/02/2024</t>
  </si>
  <si>
    <t>RMA-04522/07/02/2024</t>
  </si>
  <si>
    <t>OCTANINE F</t>
  </si>
  <si>
    <t xml:space="preserve"> factor IX human 250,500, total protein &lt; 4.0 ,&lt;8.0,&lt;16.0</t>
  </si>
  <si>
    <t>B02BD04</t>
  </si>
  <si>
    <t xml:space="preserve">100 IU/1 ml </t>
  </si>
  <si>
    <t xml:space="preserve">1vial of 500 IU/5ML </t>
  </si>
  <si>
    <t>OCTAPHARMA PHARMAZEUTIKA PRODUKTIONSGES M.B.H.AUSTRIA</t>
  </si>
  <si>
    <t xml:space="preserve"> Octapharma Pharmazeutika Produktionsges.m.b.H, Austria; Octapharma S.A.S, France</t>
  </si>
  <si>
    <t>RMA-2945/24/08/2022</t>
  </si>
  <si>
    <t>1000IU/5ML</t>
  </si>
  <si>
    <t>OCTANATE</t>
  </si>
  <si>
    <t xml:space="preserve"> factor VII human 250,500, total protein 5.5,11,</t>
  </si>
  <si>
    <t>50 IU/1 ml</t>
  </si>
  <si>
    <t>1vial 500IU/10ml</t>
  </si>
  <si>
    <t xml:space="preserve"> Octapharma pharmazeutika Produktionsges m.b.H, Austria; octapharma S.A.S, France; Octapharma AB, Sweden; ages pharm med,institut OMCL, Austria</t>
  </si>
  <si>
    <t>RMA-2942/18/08/2022</t>
  </si>
  <si>
    <t xml:space="preserve"> 1vial 250IU/5ml</t>
  </si>
  <si>
    <t xml:space="preserve"> factor VIII human 250,500, total protein 5.5,11,</t>
  </si>
  <si>
    <t>100 IU/1 ml</t>
  </si>
  <si>
    <t>flakon 1000IU/10ml, 1vial of 1000 IU/10ml</t>
  </si>
  <si>
    <t xml:space="preserve"> Octapharma pharmazeutika  Produktionsges m.b.H, Austria; octapharma S.A.S, France; Octapharma AB, Sweden; ages pharm med,institut OMCL, Austria</t>
  </si>
  <si>
    <t>RMA-2941/18/08/2022</t>
  </si>
  <si>
    <t>ALBUNORM 20%</t>
  </si>
  <si>
    <t xml:space="preserve"> Human plasma proteins with as least 96% human albumin</t>
  </si>
  <si>
    <t>200 g/1 l</t>
  </si>
  <si>
    <t>50ml</t>
  </si>
  <si>
    <t xml:space="preserve"> Octapharma Pharmazeutika Produktionsges m.b.H.Austria, Austria; Octapharma S.A.S., France; Octapharma AB, Sweden; Octapharma Productionsgesellschaft Deutschland mbH Subsidiary Springe, Germany ; Gerhar Beck AGES Pharm Med, Institut OMCL, Austria</t>
  </si>
  <si>
    <t>RMA-2841/13/05/2022</t>
  </si>
  <si>
    <t>neni 9 paragrafi 10</t>
  </si>
  <si>
    <t>ALBUNORM 5%</t>
  </si>
  <si>
    <t xml:space="preserve"> 50 g/1 l</t>
  </si>
  <si>
    <t>RMA-2840/13/05/2022</t>
  </si>
  <si>
    <t>250ml</t>
  </si>
  <si>
    <t>ZOMTU</t>
  </si>
  <si>
    <t xml:space="preserve"> Zoledronic acid monohydrate</t>
  </si>
  <si>
    <t>Box x 1 vial, type-I clear glass vial, teflon-coated bromobutyl rubber stopper and aluminium flip-off seal</t>
  </si>
  <si>
    <t>Onko Ilaç Sanayi Ve Ticaret A.S.Turkey</t>
  </si>
  <si>
    <t>MA-0157/13/08/2021</t>
  </si>
  <si>
    <t>05-2673.11.04.2024</t>
  </si>
  <si>
    <t>Xenocort</t>
  </si>
  <si>
    <t xml:space="preserve"> Clobetasol Propionate</t>
  </si>
  <si>
    <t>D07AD01</t>
  </si>
  <si>
    <t>0.05%</t>
  </si>
  <si>
    <t>20g</t>
  </si>
  <si>
    <t>Orion Pharma Ltd,Bangladesh</t>
  </si>
  <si>
    <t xml:space="preserve"> Orion Pharma Ltd., Bangladesh</t>
  </si>
  <si>
    <t>MA-00229/07/03/2024</t>
  </si>
  <si>
    <t>MA-00230/07/03/2024</t>
  </si>
  <si>
    <t>Rivo 0.5</t>
  </si>
  <si>
    <t xml:space="preserve"> Orion Pharma LTD., Bangladesh</t>
  </si>
  <si>
    <t>MA-5827/09/07/2019</t>
  </si>
  <si>
    <t>Rivo 2</t>
  </si>
  <si>
    <t>3x10 tablets (30 tablets)</t>
  </si>
  <si>
    <t>MA-5952/09/12/2019</t>
  </si>
  <si>
    <t>Onasia Injection</t>
  </si>
  <si>
    <t xml:space="preserve"> Ondansetron Hydrochloride Dihydrate</t>
  </si>
  <si>
    <t>8 mg/4 ml</t>
  </si>
  <si>
    <t>Carton box with one plastic holder of 5 ampoules (1×5 ampoules)</t>
  </si>
  <si>
    <t>MA-0130/24/03/2023</t>
  </si>
  <si>
    <t>Combivit Injection</t>
  </si>
  <si>
    <t xml:space="preserve"> Thiamine Hydrochloride, Pyridoxine Hydrochloride, Riboflavin 5-Phosphate Sodium, Nicotinamide, D-Panthenol</t>
  </si>
  <si>
    <t>(50 mg+4 mg+10 mg+100 mg+5 mg)/2 ml</t>
  </si>
  <si>
    <t>Carton box with two blisters of 10 ampoules (2×5 ampoules)</t>
  </si>
  <si>
    <t>MA-0348/23/11/2022</t>
  </si>
  <si>
    <t>05-2579.11.04.2024</t>
  </si>
  <si>
    <t>Adrenalin Osel</t>
  </si>
  <si>
    <t xml:space="preserve"> Adrenaline</t>
  </si>
  <si>
    <t>Type I, amber colored glass ampoule in carton boxes containing 1 ml x 10 ampoules</t>
  </si>
  <si>
    <t>Osel Ilac San.ve Tic A.S,Turkey</t>
  </si>
  <si>
    <t>MA-0200/24/09/2021</t>
  </si>
  <si>
    <t>Amikaver</t>
  </si>
  <si>
    <t>Colorless glass ampoule of 2ml, Carton box x 1 ampoule</t>
  </si>
  <si>
    <t xml:space="preserve"> Osel Ilac San. ve Tic. A.S., Turkey </t>
  </si>
  <si>
    <t>MA-0217/15/10/2021</t>
  </si>
  <si>
    <t>Atropine Sulphate Osel</t>
  </si>
  <si>
    <t xml:space="preserve"> Atropine Sulphate</t>
  </si>
  <si>
    <t>A03BA01</t>
  </si>
  <si>
    <t>1 ml type I glass ampoules, in cardboard boxes containing 10 ampoules</t>
  </si>
  <si>
    <t xml:space="preserve"> Mefar Ilac San. A.S., Turkey </t>
  </si>
  <si>
    <t>MA-0187/17/09/2021</t>
  </si>
  <si>
    <t>Biofleks 20% Mannitol</t>
  </si>
  <si>
    <t xml:space="preserve"> Mannitol</t>
  </si>
  <si>
    <t>B05BC01</t>
  </si>
  <si>
    <t>PVC plastic container x 250 ml of solution</t>
  </si>
  <si>
    <t>MA-0186/17/09/2021</t>
  </si>
  <si>
    <t>Biofleks 0.9% Isotonic Sodium Chloride Solution</t>
  </si>
  <si>
    <t xml:space="preserve"> Sodium chloride</t>
  </si>
  <si>
    <t>B05XA03</t>
  </si>
  <si>
    <t xml:space="preserve">0.9 % </t>
  </si>
  <si>
    <t>Carton box containing 90 bags with a volume of 100 ml</t>
  </si>
  <si>
    <t>MA-0380/20/12/2022</t>
  </si>
  <si>
    <t>05-2721.12.04.2024</t>
  </si>
  <si>
    <t>Tacpan</t>
  </si>
  <si>
    <t xml:space="preserve"> Tacrolimus monohydrate</t>
  </si>
  <si>
    <t>L04AD02</t>
  </si>
  <si>
    <t>50 hard capsules in blisters</t>
  </si>
  <si>
    <t>Panacea Biotec Germany GmbH,Germany</t>
  </si>
  <si>
    <t xml:space="preserve"> Yasenka doo, Croatia</t>
  </si>
  <si>
    <t>MA-0427/22/12/2023</t>
  </si>
  <si>
    <t>Pangel</t>
  </si>
  <si>
    <t xml:space="preserve"> Benzoyl peroxide</t>
  </si>
  <si>
    <t>D10AE01</t>
  </si>
  <si>
    <t>Carton box containing 1 aluminium tube with 30 g of gel</t>
  </si>
  <si>
    <t>Pannoc Chemie NV, SA Belgium</t>
  </si>
  <si>
    <t xml:space="preserve"> PANNOC Chemie NV/SA, Belgium</t>
  </si>
  <si>
    <t>MA-00204/09/09/2020</t>
  </si>
  <si>
    <t>Pannocort</t>
  </si>
  <si>
    <t xml:space="preserve"> Hydrocortisone acetate</t>
  </si>
  <si>
    <t>Aluminium tube with PP screw cap containing 30g.</t>
  </si>
  <si>
    <t xml:space="preserve"> PANNOC NV, Belgium</t>
  </si>
  <si>
    <t>MA-0122/06/07/2021</t>
  </si>
  <si>
    <t>05-2665.11.04.2024</t>
  </si>
  <si>
    <t>Midazolam Panpharma 1 mg/ml Injektionslösung</t>
  </si>
  <si>
    <t>Carton box, Type I colorless glass ampoules, 10 x 5ml, solution for injection</t>
  </si>
  <si>
    <t>PANPHARMA GmbH,Germany</t>
  </si>
  <si>
    <t xml:space="preserve"> PANPHARMA GmbH, Germany </t>
  </si>
  <si>
    <t>MA-0360/07/12/2022</t>
  </si>
  <si>
    <t>Bupivacaine Heavy 5 mg/ml, solution for injection</t>
  </si>
  <si>
    <t>20 mg/ 4 ml</t>
  </si>
  <si>
    <t>Pack of 5 ampoules of 4 mL containing 20 mg of solution for injection</t>
  </si>
  <si>
    <t>Panpharma,France</t>
  </si>
  <si>
    <t>MA-0210/26/08/2022</t>
  </si>
  <si>
    <t>Fentanyl Panpharma 0,1 mg</t>
  </si>
  <si>
    <t xml:space="preserve"> Fentanyl citrate</t>
  </si>
  <si>
    <t>Pack of 10 ampoules of 2 ml of solution for injection. - 2 ml clear colourless type I glass ampoule. -Packed in a carton box</t>
  </si>
  <si>
    <t>MA-0175/12/07/2022</t>
  </si>
  <si>
    <t>Oxytocin PANPHARMA 10 IU/ml concentrate for solution for infusion</t>
  </si>
  <si>
    <t>Carton box containg 10 clear glass ampoule of 1 ml with concentrate of solution for infusion</t>
  </si>
  <si>
    <t xml:space="preserve"> PANPHARMA GmbH, Germany ; HAUPT PHARMA LIVRON, France</t>
  </si>
  <si>
    <t>MA-0353/25/11/2022</t>
  </si>
  <si>
    <t>Thiopental 500 mg powder for solution for injection</t>
  </si>
  <si>
    <t xml:space="preserve"> Thiopental sodium and sodium carbonate</t>
  </si>
  <si>
    <t>Pack of 10 vials containing 500 mg of powder for solution for injection</t>
  </si>
  <si>
    <t xml:space="preserve"> PANPHARMA, France</t>
  </si>
  <si>
    <t>MA-0211/26/08/2022</t>
  </si>
  <si>
    <t>05-2677.11.04.2024</t>
  </si>
  <si>
    <t>Memantina Pentafarma</t>
  </si>
  <si>
    <t>Film-coated tablets</t>
  </si>
  <si>
    <t>Pentafarma – Sociedade tecnico Medicinal , S.A. - Portugal</t>
  </si>
  <si>
    <t>Atlantic Pharma –Produçoes Farmaceuticas S.A - Portugal</t>
  </si>
  <si>
    <t>RMA-1598/24/06/2019</t>
  </si>
  <si>
    <t>05-2678.11.04.2024</t>
  </si>
  <si>
    <t>DONEPEZILO Fixime</t>
  </si>
  <si>
    <t xml:space="preserve"> Donepezil (as hydrochloride)</t>
  </si>
  <si>
    <t>PENTAFARMA - SOCIEDADE TECNICO MEDICINAL S.A - PORTUGAL</t>
  </si>
  <si>
    <t xml:space="preserve"> Atlantic Pharma -  Produções Farmacêuticas, S.A., Portugal</t>
  </si>
  <si>
    <t>RMA-1591/14/06/2019</t>
  </si>
  <si>
    <t>Levofloxacina Loxadin</t>
  </si>
  <si>
    <t>PVC/aluminium blisters containing 10 film-coated tablets. Outer carton box.</t>
  </si>
  <si>
    <t xml:space="preserve"> Farmalabor - Produtos Farmacêuticos, SA., Portugal</t>
  </si>
  <si>
    <t>MA-0127/08/07/2021</t>
  </si>
  <si>
    <t>PVC/aluminium blisters containing 7 film-coated tablets. Outer carton box.</t>
  </si>
  <si>
    <t>MA-0128/08/07/2021</t>
  </si>
  <si>
    <t>Perindopril Tensoliber</t>
  </si>
  <si>
    <t>Carton box, blisters of Al/PVC,3x10, tablets</t>
  </si>
  <si>
    <t xml:space="preserve"> Atlantic Pharma - Sociedade Técnico-Medicinal, S.A., Portugal</t>
  </si>
  <si>
    <t>MA-00217/20/10/2020</t>
  </si>
  <si>
    <t>MA-00216/20/10/2020</t>
  </si>
  <si>
    <t>Perindopril + Indapamida Tecazo</t>
  </si>
  <si>
    <t xml:space="preserve"> Perindopril tert-butylamine, Indapamide</t>
  </si>
  <si>
    <t>Carton box containing 3 Polyamide-ALU-PVC/ALU blisters; each  blister contain 10 tablets  (30 tablets)</t>
  </si>
  <si>
    <t>MA-0268/15/12/2020</t>
  </si>
  <si>
    <t>MA-0265/15/12/2020</t>
  </si>
  <si>
    <t>MA-0269/15/12/2020</t>
  </si>
  <si>
    <t>Tansulosina Reliva</t>
  </si>
  <si>
    <t>30 capsules. 3 blisters of 10 capsules/blister in Carton Pack.</t>
  </si>
  <si>
    <t>MA-00208/21/09/2020</t>
  </si>
  <si>
    <t>05-2679.11.04.2024</t>
  </si>
  <si>
    <t>Levetiracetam cinaz</t>
  </si>
  <si>
    <t>Carton box containing 6 PVC/PVDC/PVC-Alu blisters; each blister contain 10 film coated tablets (60 film coated tablets)</t>
  </si>
  <si>
    <t>PENTAFARMA-SOCIEDADO TECNICO</t>
  </si>
  <si>
    <t>Atlantic Pharma - Producoes Farmaceuticas, S.A.-Portugal</t>
  </si>
  <si>
    <t>MA-1590/13/06/2019</t>
  </si>
  <si>
    <t>05-2629.11.04.2024</t>
  </si>
  <si>
    <t>Zinforo</t>
  </si>
  <si>
    <t xml:space="preserve"> Ceftaroline fosamil</t>
  </si>
  <si>
    <t>J01DI02</t>
  </si>
  <si>
    <t>10 vials</t>
  </si>
  <si>
    <t>Pfizer  Ireland Pharmaceuticals,Ireland</t>
  </si>
  <si>
    <t>MA-0002/08/01/2021</t>
  </si>
  <si>
    <t>05-2627.11.04.2024</t>
  </si>
  <si>
    <t>Zirabev</t>
  </si>
  <si>
    <t>16 ml solution in a vial (Type I glass) with a stopper (butyl rubber) containing 400 mg of bevacizumab. Each 16 ml vial contains 400 mg of bevacizumab. Pack of 1 vial.</t>
  </si>
  <si>
    <t>Pfizer Europe MA EEIG – Bruxelles, Belgium</t>
  </si>
  <si>
    <t xml:space="preserve"> Pfizer Service Company BV, Belgium; Pfizer Ireland Pharmaceuticals, Ireland</t>
  </si>
  <si>
    <t>MA-0202/19/08/2022</t>
  </si>
  <si>
    <t>4 ml solution in a vial (Type I glass) with a stopper (butyl rubber) containing 100 mg of bevacizumab. Each 4 ml vial contains 100 mg of bevacizumab.. Pack of 1 vial.</t>
  </si>
  <si>
    <t>MA-0203/19/08/2022</t>
  </si>
  <si>
    <t>05-2612.11.04.2024</t>
  </si>
  <si>
    <t>Enbrel ®</t>
  </si>
  <si>
    <t xml:space="preserve"> Etanercept</t>
  </si>
  <si>
    <t>L04AB01</t>
  </si>
  <si>
    <t>25 mg/0.5 ml</t>
  </si>
  <si>
    <t>4 prefilled syringe and 4 alcohol swabs</t>
  </si>
  <si>
    <t xml:space="preserve"> Wyeth Pharmacuticals (Havant), United Kingdom; Pfizer Manufacturing Belgium NV,, Belgium</t>
  </si>
  <si>
    <t>RMA-04527/11/03/2024</t>
  </si>
  <si>
    <t>Besponsa</t>
  </si>
  <si>
    <t xml:space="preserve"> Inotuzumab Ozogamicin</t>
  </si>
  <si>
    <t>L01XC26</t>
  </si>
  <si>
    <t>Carton box containing 1 vial.</t>
  </si>
  <si>
    <t xml:space="preserve"> Pfizer Service Company BVBA, Belgium</t>
  </si>
  <si>
    <t>MA-0292/02/12/2021</t>
  </si>
  <si>
    <t>Lorviqua</t>
  </si>
  <si>
    <t xml:space="preserve"> Lorlatinib</t>
  </si>
  <si>
    <t>L01XE44</t>
  </si>
  <si>
    <t>Box containing 30 film-coated tablets in 3 OPA/Al/PVC blisters with 10 film-coated tablets</t>
  </si>
  <si>
    <t xml:space="preserve"> Pfizer Manufacturing Deutschland GmbH, Germany </t>
  </si>
  <si>
    <t>MA-0149/02/08/2021</t>
  </si>
  <si>
    <t>Box containing 90 film-coated tablets in 9 OPA/Al/PVC blisters with 10 film-coated tablets</t>
  </si>
  <si>
    <t>MA-0148/02/08/2021</t>
  </si>
  <si>
    <t>Paxlovid</t>
  </si>
  <si>
    <t xml:space="preserve"> Nirmatrelvir, Ritonavir</t>
  </si>
  <si>
    <t>J05AE30</t>
  </si>
  <si>
    <t xml:space="preserve">150 mg + 100 mg </t>
  </si>
  <si>
    <t>Carton box containing 30 film coated tablets (20 nirmatrelvir film coated tablets and 10 ritonavir film coated tablets)</t>
  </si>
  <si>
    <t xml:space="preserve"> Pfizer Manufacturing Deutschland GmbH, Germany ; Pfizer Ireland Pharmaceuticals, Ireland; Pfizer Italia S.r.L, Italy</t>
  </si>
  <si>
    <t>MA-0338/17/10/2023</t>
  </si>
  <si>
    <t>BeneFIX</t>
  </si>
  <si>
    <t xml:space="preserve"> Nonacog alfa</t>
  </si>
  <si>
    <t>Caton Box/ 1 vial with 1000 IU nonacog alfa, 1 pre filled syringe with 5ml solvent, 1 sterile vial adapter reconstitution device, 1 sterile infusion set, 2 alcohol swabs, 1 plaster, 1 gauze pad</t>
  </si>
  <si>
    <t xml:space="preserve"> Wyeth Farma, S.A., Spain</t>
  </si>
  <si>
    <t>MA-00191/04/08/2020</t>
  </si>
  <si>
    <t>Caton Box/ 1 vial with 2000 IU nonacog alfa, 1 pre filled syringe with 5ml solvent, 1 sterile vial adapter reconstitution device, 1 sterile infusion set, 2 alcohol swabs, 1 plaster, 1 gauze pad</t>
  </si>
  <si>
    <t>MA-00192/04/08/2020</t>
  </si>
  <si>
    <t>Carton Box/ 1 vial with 250 IU nonacog alfa, 1 pre filled syringe with 5ml solvent, 1 sterile vial adapter reconstitution device,1 sterile infusion set, 2 alcohol swabs,1 plaster, 1 gauze pad</t>
  </si>
  <si>
    <t>MA-00193/04/08/2020</t>
  </si>
  <si>
    <t>Carton Box/ 1 vial with 500 IU nonacog alfa, 1 pre filled syringe with 5ml solvent ,1 sterile vial adapter reconstitution device, 1 sterile infusion set, 2 alcohol swabs, 1 plaster,1 gauze pad</t>
  </si>
  <si>
    <t>MA-00190/04/08/2020</t>
  </si>
  <si>
    <t>Ibrance</t>
  </si>
  <si>
    <t xml:space="preserve"> Palbociclib</t>
  </si>
  <si>
    <t>L01XE33</t>
  </si>
  <si>
    <t>Carton  box containing 21 film coated tablets</t>
  </si>
  <si>
    <t>MA-0016/19/02/2021</t>
  </si>
  <si>
    <t>MA-0017/19/02/2021</t>
  </si>
  <si>
    <t>MA-0015/19/02/2021</t>
  </si>
  <si>
    <t>PREVENAR 13</t>
  </si>
  <si>
    <t xml:space="preserve"> Pneumococcal polysaccharide conjugated vaccine, adsorbed</t>
  </si>
  <si>
    <t>J07AL02</t>
  </si>
  <si>
    <t>13 valent</t>
  </si>
  <si>
    <t>1 injection in pre filled syringe with needles of 0.5ml</t>
  </si>
  <si>
    <t xml:space="preserve"> Pfizer Manufacturing Belgium N.V., Belgium</t>
  </si>
  <si>
    <t>RMA-1670/22/08/2019</t>
  </si>
  <si>
    <t>10 injection in pre filled syringe with needles of 0.5ml</t>
  </si>
  <si>
    <t>VYDURA</t>
  </si>
  <si>
    <t xml:space="preserve"> RIMEGEPANT SULFATE  (BHV -3000) micronized</t>
  </si>
  <si>
    <t>N02CD06</t>
  </si>
  <si>
    <t>Oral lyophilisate</t>
  </si>
  <si>
    <t>Unit dose 2 x 1 oral lyophilisates in a wallet carrier.</t>
  </si>
  <si>
    <t xml:space="preserve"> HITECH HEALTH LIMITED, Ireland; Millmount Healthcare Limited, Ireland</t>
  </si>
  <si>
    <t>MA-0357/27/10/2023</t>
  </si>
  <si>
    <t>Unit dose 8 x 1 oral lyophilisates.</t>
  </si>
  <si>
    <t>MA-0358/27/10/2023</t>
  </si>
  <si>
    <t>Unit dose 16 x 1 oral lyophilizates.</t>
  </si>
  <si>
    <t>MA-0356/27/10/2023</t>
  </si>
  <si>
    <t>Ruxience</t>
  </si>
  <si>
    <t>Box containing 1 Clear Type I glass vials with chlorobutyl rubber stopper containing 100 mg of rituximab in 10 mL.</t>
  </si>
  <si>
    <t xml:space="preserve"> Pfizer Manufacturing Belgium NV, Belgium</t>
  </si>
  <si>
    <t>MA-0132/17/06/2022</t>
  </si>
  <si>
    <t>Box containing  1 Clear Type I glass vials with chlorobutyl rubber stopper containing 500mg of rituximab in 50 mL.</t>
  </si>
  <si>
    <t>MA-0133/17/06/2022</t>
  </si>
  <si>
    <t>Vyndaqel</t>
  </si>
  <si>
    <t xml:space="preserve"> Tafamidis</t>
  </si>
  <si>
    <t>N07XX08</t>
  </si>
  <si>
    <t>61 mg</t>
  </si>
  <si>
    <t>Carton box containing 3 blisters with 10 soft capsules (30 soft capsules)</t>
  </si>
  <si>
    <t xml:space="preserve"> Millmount Healthcare Limited, Ireland; Pfizer Service Company BV, Belgium</t>
  </si>
  <si>
    <t>MA-0113/24/03/2023</t>
  </si>
  <si>
    <t>Xeljanz ®</t>
  </si>
  <si>
    <t xml:space="preserve"> Tofacitinib citrate</t>
  </si>
  <si>
    <t>L04AA29</t>
  </si>
  <si>
    <t>11 mg</t>
  </si>
  <si>
    <t>Carton box containing 4 Aluminium foil/PVC, each blister has 7 prolonged release tablets (28 prolonged release tablets)</t>
  </si>
  <si>
    <t>MA-0201/19/08/2022</t>
  </si>
  <si>
    <t>Xeljanz®</t>
  </si>
  <si>
    <t xml:space="preserve"> Tofacitinib Citrate</t>
  </si>
  <si>
    <t>56 film-coated tablets</t>
  </si>
  <si>
    <t>MA-00196/04/08/2020</t>
  </si>
  <si>
    <t xml:space="preserve"> Tofacitinib-citrat</t>
  </si>
  <si>
    <t>RMA-3333/29/03/2023</t>
  </si>
  <si>
    <t>elelyso</t>
  </si>
  <si>
    <t xml:space="preserve"> Taliglucerase alfa</t>
  </si>
  <si>
    <t>A16AB11</t>
  </si>
  <si>
    <t>200 IU</t>
  </si>
  <si>
    <t>Pfizer Inc,</t>
  </si>
  <si>
    <t xml:space="preserve"> Pharmacia and Upjohn Company LLC., United States</t>
  </si>
  <si>
    <t>RMA-2806/29/04/2022</t>
  </si>
  <si>
    <t>INLYTA</t>
  </si>
  <si>
    <t xml:space="preserve"> Axitinib</t>
  </si>
  <si>
    <t>L01XE17</t>
  </si>
  <si>
    <t>Kutia prej 56 Film tableta të mbeshtjellura</t>
  </si>
  <si>
    <t>PFIZER LIMITED, UK</t>
  </si>
  <si>
    <t xml:space="preserve"> Pfizer Manufacturing  Deutschland GmbH,, Germany </t>
  </si>
  <si>
    <t>RMA-1854/11/12/2019</t>
  </si>
  <si>
    <t xml:space="preserve"> Axitinib, Microcrystalline Cellulose, Lactose Monohydrate, Croscarmellose sodium, Magnesium Stearate</t>
  </si>
  <si>
    <t xml:space="preserve"> Pfizer Manufacturing  Deutschland GmbH, Germany, Germany </t>
  </si>
  <si>
    <t>RMA-1855/11/12/2019</t>
  </si>
  <si>
    <t>Box containing 56 film coated tablets</t>
  </si>
  <si>
    <t>XALKORI</t>
  </si>
  <si>
    <t xml:space="preserve"> Crizonitib</t>
  </si>
  <si>
    <t>L01XE16</t>
  </si>
  <si>
    <t>Kutia prej 60 hard capsule</t>
  </si>
  <si>
    <t>RMA-1813/25/11/2019</t>
  </si>
  <si>
    <t xml:space="preserve"> Crizotinib</t>
  </si>
  <si>
    <t>6 blisters x 10 capsules</t>
  </si>
  <si>
    <t>RMA-1812/25/11/2019</t>
  </si>
  <si>
    <t>Prostin E2</t>
  </si>
  <si>
    <t>each box containing 4 vaginal tablets</t>
  </si>
  <si>
    <t>PFIZER NV/SA, BELGIUM</t>
  </si>
  <si>
    <t xml:space="preserve"> Sanico NV, Belize</t>
  </si>
  <si>
    <t>RMA-2124/06/10/2020</t>
  </si>
  <si>
    <t>SOLU MEDROL</t>
  </si>
  <si>
    <t xml:space="preserve"> Methylprednisolone hydrogen succinate</t>
  </si>
  <si>
    <t>1 Act-O-Vial</t>
  </si>
  <si>
    <t xml:space="preserve"> Pfizer Manufacturing Belgium NV, Belgium, Belgium</t>
  </si>
  <si>
    <t>RMA-1775/30/10/2019</t>
  </si>
  <si>
    <t>Genotropin Go Quick</t>
  </si>
  <si>
    <t xml:space="preserve"> Somatropin</t>
  </si>
  <si>
    <t>12 mg/1 ml</t>
  </si>
  <si>
    <t>Kutia prej 1 x12mg pre filled pens</t>
  </si>
  <si>
    <t>RMA-1695/11/09/2019</t>
  </si>
  <si>
    <t>5.3 mg/1 ml</t>
  </si>
  <si>
    <t>Kutia prej 1 x 5.3mg pre filled pens</t>
  </si>
  <si>
    <t>RMA-1694/11/09/2019</t>
  </si>
  <si>
    <t xml:space="preserve">05-2761.12.04.2024     </t>
  </si>
  <si>
    <t>BENKETOL</t>
  </si>
  <si>
    <t xml:space="preserve"> Ketorolac Trometamolo</t>
  </si>
  <si>
    <t>Flacon of 10ml</t>
  </si>
  <si>
    <t>PHARMABER S.R.L-ITALY</t>
  </si>
  <si>
    <t xml:space="preserve"> SPECIAL PRODUCT'S LINE S.P.A, Italy</t>
  </si>
  <si>
    <t>MA-00150/22/06/2020</t>
  </si>
  <si>
    <t>Pack of 3 vial of 1 ml</t>
  </si>
  <si>
    <t xml:space="preserve"> ESSETI Farmaceutici S.r.l, Italy</t>
  </si>
  <si>
    <t>MA-00151/22/06/2020</t>
  </si>
  <si>
    <t xml:space="preserve">05-2793.12.04.2024  </t>
  </si>
  <si>
    <t>CYCLONAMINE</t>
  </si>
  <si>
    <t xml:space="preserve"> Etamsylate</t>
  </si>
  <si>
    <t>B02BX01</t>
  </si>
  <si>
    <t>PHARMACEUTICAL MANUFACTURING COOPERATIVE GALENA, POLAND</t>
  </si>
  <si>
    <t xml:space="preserve"> Pharmaceutical Manufacturing Cooperative GALENA, Poland, Poland</t>
  </si>
  <si>
    <t>RMA-04570/22/03/2024</t>
  </si>
  <si>
    <t>05-2808.12.04.2024</t>
  </si>
  <si>
    <t>Cyclonamine 12.5 %</t>
  </si>
  <si>
    <t>125 mg/1 ml</t>
  </si>
  <si>
    <t>5 ampoules of 2 ml</t>
  </si>
  <si>
    <t xml:space="preserve"> Pharmaceutical Works POLPHARMA S.A., Poland</t>
  </si>
  <si>
    <t>RMA-1899/10/01/2020</t>
  </si>
  <si>
    <t>05-2756.12.04.2024</t>
  </si>
  <si>
    <t>Ibucold C</t>
  </si>
  <si>
    <t xml:space="preserve"> Ibuprofen, Pseudoephedrine Hydrocloride, Ascorbic acid (Vitamin C)</t>
  </si>
  <si>
    <t>200 mg+30 mg+300 mg</t>
  </si>
  <si>
    <t>Cardboard box, OPA-ALU-PVC (Alu-Alu) and Aluminum foil, 3x10, film coated tablets</t>
  </si>
  <si>
    <t>PHARMACTIVE  ILAC SAN. VE Tic. A.S.Turkey</t>
  </si>
  <si>
    <t xml:space="preserve"> Pharmactive Ilac San. ve Tic, A.S., Turkey </t>
  </si>
  <si>
    <t>MA-0329/30/12/2021</t>
  </si>
  <si>
    <t>Mukozero</t>
  </si>
  <si>
    <t>Box containing 20 efervescecnt tablets in tube</t>
  </si>
  <si>
    <t>Pharmactive Ilac San.ve Tic.A.S</t>
  </si>
  <si>
    <t xml:space="preserve"> Pharmactive Ilac San.ve Tic.A.S/ Tekirdag, Turkey </t>
  </si>
  <si>
    <t>RMA-3128/25/11/2022</t>
  </si>
  <si>
    <t>Box containing 20 effervescent tablets in tube</t>
  </si>
  <si>
    <t>RMA-3242/13/02/2023</t>
  </si>
  <si>
    <t>Andorex</t>
  </si>
  <si>
    <t xml:space="preserve"> Benzydamine HCL, Chlorhexidine digluconate</t>
  </si>
  <si>
    <t>D08AC52</t>
  </si>
  <si>
    <t>0.15%+0.12%(0.1800ml,0.0450g)</t>
  </si>
  <si>
    <t>oral sprey</t>
  </si>
  <si>
    <t xml:space="preserve">box containing 30ml  bottle </t>
  </si>
  <si>
    <t xml:space="preserve"> pharmactive ilac san.ve.tic.a.s/tekirdag, Turkey </t>
  </si>
  <si>
    <t>RMA-3120/16/11/2022</t>
  </si>
  <si>
    <t>0.15%+0.12%(1.200ml,0.300g)</t>
  </si>
  <si>
    <t xml:space="preserve">box containing 200ml  bottle </t>
  </si>
  <si>
    <t>RMA-3121/16/11/2022</t>
  </si>
  <si>
    <t>codactiv</t>
  </si>
  <si>
    <t xml:space="preserve"> butamirate citrate</t>
  </si>
  <si>
    <t>R05DB13</t>
  </si>
  <si>
    <t>7.5 mg/5 ml</t>
  </si>
  <si>
    <t>Box containing, 100ml amber glass bottle</t>
  </si>
  <si>
    <t xml:space="preserve"> pharmactive ilac san .ve tic. a.s/tekirdag, Turkey </t>
  </si>
  <si>
    <t>RMA-3280/21/02/2023</t>
  </si>
  <si>
    <t>Gastren</t>
  </si>
  <si>
    <t xml:space="preserve"> Calcium Carbonate (as Calcium Carbonate DC), Magnesium carbonate</t>
  </si>
  <si>
    <t>Box containing 48 tablets</t>
  </si>
  <si>
    <t xml:space="preserve"> Pharmactive Ilac San. ve Tic. A.S/ Tekirdag, Turkey </t>
  </si>
  <si>
    <t>RMA-2960/12/09/2022</t>
  </si>
  <si>
    <t>Gastren Duo</t>
  </si>
  <si>
    <t xml:space="preserve"> Calcium carbonate, Masgnesium carbonate, Sodium alginate</t>
  </si>
  <si>
    <t>A02AX</t>
  </si>
  <si>
    <t>600 mg+70 mg+150 mg</t>
  </si>
  <si>
    <t xml:space="preserve"> Pharmactive Ilac San.ve Tic.A.S/Tekirdag, Turkey </t>
  </si>
  <si>
    <t>RMA-3429/22/06/2023</t>
  </si>
  <si>
    <t>Aria-Des</t>
  </si>
  <si>
    <t>RMA-3291/28/02/2023</t>
  </si>
  <si>
    <t xml:space="preserve"> Desloratidine</t>
  </si>
  <si>
    <t>Box containing 150 ml bottle.</t>
  </si>
  <si>
    <t xml:space="preserve"> Pharmactive Ilac San. ve Tic A.S/Tekirdag, Turkey </t>
  </si>
  <si>
    <t>RMA-3292/28/02/2023</t>
  </si>
  <si>
    <t>Ibuactive</t>
  </si>
  <si>
    <t>RMA-2962/12/09/2022</t>
  </si>
  <si>
    <t>Ibucold</t>
  </si>
  <si>
    <t xml:space="preserve"> Ibuprofen*, Pseudoephedrine hydrochloride*</t>
  </si>
  <si>
    <t>RMA-3053/17/10/2022</t>
  </si>
  <si>
    <t>Mantazol Cream</t>
  </si>
  <si>
    <t xml:space="preserve"> Isoconazole nitrate/ Diflucortolone Valerate</t>
  </si>
  <si>
    <t xml:space="preserve">10 mg+1 mg </t>
  </si>
  <si>
    <t>1 tube, 15 g</t>
  </si>
  <si>
    <t>RMA-2961/12/09/2022</t>
  </si>
  <si>
    <t>Leoctive</t>
  </si>
  <si>
    <t xml:space="preserve"> Levodropropizine, Methyl Parahydroxybenzoate, Propyl Parahydroxybenzoate, Citric Acid Monohydrate, Sodium Hydroxide, Sucrose, Rasberry Flavor (Rasberry Flavor 052382A), Mixed Fruit Flavor (Tutty Fuity 051880A7)</t>
  </si>
  <si>
    <t>Box contains 150 ml bottle</t>
  </si>
  <si>
    <t xml:space="preserve"> Pharmactive Ilac San. ve Tic.A.S/ Tekirdag, Turkey </t>
  </si>
  <si>
    <t>RMA-3371/10/05/2023</t>
  </si>
  <si>
    <t>EXENATE</t>
  </si>
  <si>
    <t xml:space="preserve"> Methylprednisolone Aceponate</t>
  </si>
  <si>
    <t>D07AC14</t>
  </si>
  <si>
    <t>tube containing 30g of Cream</t>
  </si>
  <si>
    <t xml:space="preserve"> Pharmactive Ilac.ve Tic.A.S/Tekirdga, Turkey </t>
  </si>
  <si>
    <t>RMA-2929/18/08/2022</t>
  </si>
  <si>
    <t>Sin-Mont</t>
  </si>
  <si>
    <t>box containing 28 chewable tablets in blister</t>
  </si>
  <si>
    <t>RMA-3444/05/07/2023</t>
  </si>
  <si>
    <t>Mondes</t>
  </si>
  <si>
    <t xml:space="preserve"> Montelukast, Desloratadine</t>
  </si>
  <si>
    <t>Box containing 30 film coated tablets in blister</t>
  </si>
  <si>
    <t>RMA-3471/04/08/2023</t>
  </si>
  <si>
    <t>Nimokain</t>
  </si>
  <si>
    <t xml:space="preserve"> Nimesulide, Lidocaine</t>
  </si>
  <si>
    <t>M02AA</t>
  </si>
  <si>
    <t>1 %+5 %</t>
  </si>
  <si>
    <t>Box containing  50 g tube</t>
  </si>
  <si>
    <t>RMA-3524/14/09/2023</t>
  </si>
  <si>
    <t>Nospazm</t>
  </si>
  <si>
    <t xml:space="preserve"> Otilonium bromide</t>
  </si>
  <si>
    <t>A03AB06</t>
  </si>
  <si>
    <t xml:space="preserve"> Pharmactive Ilac San. ve TIC. A/ Tekirdag, Turkey </t>
  </si>
  <si>
    <t>RMA-3472/04/08/2023</t>
  </si>
  <si>
    <t>Oxezole</t>
  </si>
  <si>
    <t xml:space="preserve"> Oxiconazole Nitrate</t>
  </si>
  <si>
    <t>D01AC11</t>
  </si>
  <si>
    <t>10g</t>
  </si>
  <si>
    <t>RMA-3151/09/12/2022</t>
  </si>
  <si>
    <t>20 ml</t>
  </si>
  <si>
    <t>RMA-3152/09/12/2022</t>
  </si>
  <si>
    <t>Pantactive</t>
  </si>
  <si>
    <t>Box containing 28 enteric coated tablets blister.</t>
  </si>
  <si>
    <t xml:space="preserve"> Pharmactive Ilaç San.ve Tic.A.S, Turkey </t>
  </si>
  <si>
    <t>RMA-3273/21/02/2023</t>
  </si>
  <si>
    <t xml:space="preserve">minamol </t>
  </si>
  <si>
    <t>120mg/5ml</t>
  </si>
  <si>
    <t xml:space="preserve">oral suspension </t>
  </si>
  <si>
    <t xml:space="preserve">box containing 150ml glass bottle </t>
  </si>
  <si>
    <t>MA-5727/31/01/2019</t>
  </si>
  <si>
    <t>minamol plus</t>
  </si>
  <si>
    <t>250mg/5ml</t>
  </si>
  <si>
    <t>Teragrip</t>
  </si>
  <si>
    <t xml:space="preserve"> Paracetamol, Fine powder1), Phenylephrine Hydrochloride, Chlorpheniramine Maleate</t>
  </si>
  <si>
    <t>650 mg+10 mg+4 mg</t>
  </si>
  <si>
    <t>RMA-2939/18/08/2022</t>
  </si>
  <si>
    <t xml:space="preserve"> paracetamol, prpyphenazone, caffeine</t>
  </si>
  <si>
    <t>250 mg+150 mg+50 mg</t>
  </si>
  <si>
    <t>box containing 30 tablets</t>
  </si>
  <si>
    <t>RMA-3150/09/12/2022</t>
  </si>
  <si>
    <t>Solfesire</t>
  </si>
  <si>
    <t>RMA-2937/18/08/2022</t>
  </si>
  <si>
    <t>RMA-2938/18/08/2022</t>
  </si>
  <si>
    <t>MYESED</t>
  </si>
  <si>
    <t>Box containing 4 film coated tab</t>
  </si>
  <si>
    <t xml:space="preserve"> Pharmactive Ilac San.ve Tic.A.S /Istanbul, Turkey </t>
  </si>
  <si>
    <t>RMA-3337/30/03/2023</t>
  </si>
  <si>
    <t>Musfixa</t>
  </si>
  <si>
    <t>Box containig 20 capsules</t>
  </si>
  <si>
    <t>RMA-3278/21/02/2023</t>
  </si>
  <si>
    <t>Tirebrant Fort</t>
  </si>
  <si>
    <t xml:space="preserve"> trimebutine maleate</t>
  </si>
  <si>
    <t>box containing 20 tablets in blister</t>
  </si>
  <si>
    <t>RMA-3360/04/05/2023</t>
  </si>
  <si>
    <t>Ursactive</t>
  </si>
  <si>
    <t xml:space="preserve"> Ursodeoxycholic Acid</t>
  </si>
  <si>
    <t xml:space="preserve"> Pharmactive Ilac San.veTic.A.S/Tekirdag, Turkey </t>
  </si>
  <si>
    <t>RMA-3274/21/02/2023</t>
  </si>
  <si>
    <t>05-2567.11.04.2024</t>
  </si>
  <si>
    <t>KLAVUPRO</t>
  </si>
  <si>
    <t xml:space="preserve"> Amoxicillin Trihydrate (compacted), Potassium clavulanate, Diluted</t>
  </si>
  <si>
    <t>PHARMAS D.O.O.-CROATIA</t>
  </si>
  <si>
    <t xml:space="preserve"> PharmaS d.o.o.-Croatia, Croatia</t>
  </si>
  <si>
    <t>RMA-1875/20/12/2019</t>
  </si>
  <si>
    <t>AZITHPRO</t>
  </si>
  <si>
    <t>3 film coated tablets</t>
  </si>
  <si>
    <t>RMA-1874/20/12/2019</t>
  </si>
  <si>
    <t>FINASTERID PHARMAS</t>
  </si>
  <si>
    <t>Box contain 28 tablets</t>
  </si>
  <si>
    <t xml:space="preserve"> PharmaS d.o.o., Croatia</t>
  </si>
  <si>
    <t>RMA-3166/15/12/2022</t>
  </si>
  <si>
    <t>IBANDRONAT PharmaS</t>
  </si>
  <si>
    <t xml:space="preserve"> Ibandronate Sodium Monohydrate</t>
  </si>
  <si>
    <t>Box contain 1 tablet</t>
  </si>
  <si>
    <t xml:space="preserve"> PharmaS d.o.o., Croatia; PharmaS d.o.o., Croatia</t>
  </si>
  <si>
    <t>RMA-03583/08/01/2024</t>
  </si>
  <si>
    <t>Olanzapin PharmaS</t>
  </si>
  <si>
    <t>28 orodispersible tablets</t>
  </si>
  <si>
    <t xml:space="preserve"> PharmaS d.o.o, Croatia</t>
  </si>
  <si>
    <t>RMA-0387/09/08/2023</t>
  </si>
  <si>
    <t>RMA-0386/09/08/2023</t>
  </si>
  <si>
    <t>Pantoprazol PharmaS</t>
  </si>
  <si>
    <t>28 gastro resistant tablets</t>
  </si>
  <si>
    <t xml:space="preserve"> PharmaS-d.o.o, Croatia</t>
  </si>
  <si>
    <t>RMA-3499/30/08/2023</t>
  </si>
  <si>
    <t>RMA-3500/30/08/2023</t>
  </si>
  <si>
    <t>REPAGLINID PHARMAS</t>
  </si>
  <si>
    <t xml:space="preserve"> Repaglinide</t>
  </si>
  <si>
    <t>A10BX02</t>
  </si>
  <si>
    <t>Box contain 90 tablets</t>
  </si>
  <si>
    <t>RMA-3069/25/10/2022</t>
  </si>
  <si>
    <t>90tablets</t>
  </si>
  <si>
    <t>RMA-3070/25/10/2022</t>
  </si>
  <si>
    <t>RMA-3071/25/10/2022</t>
  </si>
  <si>
    <t>Tamsupro</t>
  </si>
  <si>
    <t>30 (3x10) modified-release hard capsules in PVC/PE/PVDC//Al blisters</t>
  </si>
  <si>
    <t xml:space="preserve"> PharmaS d.o.o., Croatia; Synthon Hispania S.L., Spain; Synthon BV, Netherlands</t>
  </si>
  <si>
    <t>MA-0173/14/09/2021</t>
  </si>
  <si>
    <t>05-2533.11.04.2024</t>
  </si>
  <si>
    <t>Prednisolone Pharmazac</t>
  </si>
  <si>
    <t>10mg/1ml</t>
  </si>
  <si>
    <t>Box containing 1 bottle x 30 ml solution (+ dosage syringe 5ml)</t>
  </si>
  <si>
    <t>PharmaZac S.A.Greece</t>
  </si>
  <si>
    <t>MA-03295/08/02/2024</t>
  </si>
  <si>
    <t>Meliglix</t>
  </si>
  <si>
    <t>Carton box containing 2 Aluminium-PVC/PE/PVDC blisters, x 14 tablets (28 film coated tablets)</t>
  </si>
  <si>
    <t xml:space="preserve"> Remedica Ltd, Cyprus</t>
  </si>
  <si>
    <t>MA-0222/12/06/2023</t>
  </si>
  <si>
    <t>MA-0220/12/06/2023</t>
  </si>
  <si>
    <t>MA-0221/12/06/2023</t>
  </si>
  <si>
    <t>Sitagliptin + Metformin / Pharmazac</t>
  </si>
  <si>
    <t xml:space="preserve"> Sitagliptin Hydrochloride Monohydrate, Metformin Hydrochloride</t>
  </si>
  <si>
    <t>(50+1000)mg</t>
  </si>
  <si>
    <t>Carton box containing 4 blister x 14 tablets (56 film coated tablets)</t>
  </si>
  <si>
    <t>MA-0383/24/11/2023</t>
  </si>
  <si>
    <t>(50+850)mg</t>
  </si>
  <si>
    <t>MA-0382/24/11/2023</t>
  </si>
  <si>
    <t xml:space="preserve">05-2790 .12.04.2024  </t>
  </si>
  <si>
    <t>Sovelpa</t>
  </si>
  <si>
    <t xml:space="preserve"> Sofosbuvir, Velpatasvir</t>
  </si>
  <si>
    <t>J05AP55</t>
  </si>
  <si>
    <t>Carton box, Alu blister, 4X7 tbl, Film coated tablet</t>
  </si>
  <si>
    <t>PharmEvo (Private) Limited,Pakistan</t>
  </si>
  <si>
    <t xml:space="preserve"> PharmEvo (Pvt.) Ltd., Pakistan</t>
  </si>
  <si>
    <t>MA-0195/18/05/2023</t>
  </si>
  <si>
    <t>TRISSIL</t>
  </si>
  <si>
    <t>5 film coated tablets</t>
  </si>
  <si>
    <t>Piam Farmaceutici S.p.A</t>
  </si>
  <si>
    <t xml:space="preserve"> Special Product?s Line S.p.A., Italy; PSI supply nv, Belgium; PharmaS d.oo, Croatia</t>
  </si>
  <si>
    <t>MA-0377/10/11/2023</t>
  </si>
  <si>
    <t>05-2620.11.04.2024</t>
  </si>
  <si>
    <t>Sevoflurane 100% Inhalation Vapour, Liquid</t>
  </si>
  <si>
    <t>One amber glass bottle with integrated adaptor closure which containing 250 ml of Inhalation Vapour, Liquid</t>
  </si>
  <si>
    <t>PIRAMAL CRITICAL CARE LIMITED,United Kingdom</t>
  </si>
  <si>
    <t xml:space="preserve"> Piramal Critical care B.V., Netherlands</t>
  </si>
  <si>
    <t>MA-0087/15/04/2022</t>
  </si>
  <si>
    <t>100%v</t>
  </si>
  <si>
    <t>One amber glass bottle with two component screw cap which containing 250 ml of Inhalation Vapour, Liquid</t>
  </si>
  <si>
    <t>MA-0008/11/01/2023</t>
  </si>
  <si>
    <t>KARDIOSPIR</t>
  </si>
  <si>
    <t>PROFARMA SH.A, ALBANIA</t>
  </si>
  <si>
    <t xml:space="preserve"> Profarma Sh.a., Albania</t>
  </si>
  <si>
    <t>RMA-3260/13/02/2023</t>
  </si>
  <si>
    <t>ADRENALINE</t>
  </si>
  <si>
    <t xml:space="preserve"> Adrenaline hydrogen tetrat</t>
  </si>
  <si>
    <t xml:space="preserve"> Profarma Sh.a.,Albania, Albania</t>
  </si>
  <si>
    <t>RMA-2581/01/11/2021</t>
  </si>
  <si>
    <t>Alopurin</t>
  </si>
  <si>
    <t xml:space="preserve"> Allopurinol</t>
  </si>
  <si>
    <t>M04AA01</t>
  </si>
  <si>
    <t xml:space="preserve"> Profarma, Albania</t>
  </si>
  <si>
    <t>RMA-3451/13/07/2023</t>
  </si>
  <si>
    <t>Carton box x 50 tablets</t>
  </si>
  <si>
    <t xml:space="preserve"> "Profarma" sh.a, Albania</t>
  </si>
  <si>
    <t>MA-00117/15/05/2020</t>
  </si>
  <si>
    <t>METIL DOPA</t>
  </si>
  <si>
    <t xml:space="preserve"> Alpha Methyldopa</t>
  </si>
  <si>
    <t>C02AB01</t>
  </si>
  <si>
    <t>RMA-1568/24/05/2019</t>
  </si>
  <si>
    <t>ALZOLAX</t>
  </si>
  <si>
    <t>Carton box containing 3 PVC/aluminium foil blisters x 10  tablets (30 tablets)</t>
  </si>
  <si>
    <t xml:space="preserve"> PROFARMA sh.a, Albania</t>
  </si>
  <si>
    <t>MA-0036/11/03/2021</t>
  </si>
  <si>
    <t>Carton box containing 3 blisters x 10  tablets (30 tablets)</t>
  </si>
  <si>
    <t>MA-0037/11/03/2021</t>
  </si>
  <si>
    <t>AMITRIPTILINE</t>
  </si>
  <si>
    <t>Box x 30 s.c. tablets., Box containing 30 film coated  tablets</t>
  </si>
  <si>
    <t xml:space="preserve"> PROFARMA sha, Albania</t>
  </si>
  <si>
    <t>RMA-2635/08/12/2021</t>
  </si>
  <si>
    <t>AMLODIPINE</t>
  </si>
  <si>
    <t xml:space="preserve"> Amlodipine besilate, equivalent to Amlodipine</t>
  </si>
  <si>
    <t xml:space="preserve"> PROFARMA sh.a., Albania</t>
  </si>
  <si>
    <t>RMA-2474/15/09/2021</t>
  </si>
  <si>
    <t>VITAMINE C</t>
  </si>
  <si>
    <t>Box containing 10 ampoules of 2ml</t>
  </si>
  <si>
    <t>RMA-2469/10/09/2021</t>
  </si>
  <si>
    <t>Box containing 10 ampoules of 5ml</t>
  </si>
  <si>
    <t xml:space="preserve"> Profarma sh.a, Albania</t>
  </si>
  <si>
    <t>RMA-3505/04/09/2023</t>
  </si>
  <si>
    <t>Atenolol</t>
  </si>
  <si>
    <t>RMA-2475/15/09/2021</t>
  </si>
  <si>
    <t>APROLIP</t>
  </si>
  <si>
    <t xml:space="preserve"> Atorvastatin calcium x 3H2O, Eqv. to Atorvastatin</t>
  </si>
  <si>
    <t>Carton box X 30 f.c.tablets</t>
  </si>
  <si>
    <t>RMA-3142/01/12/2022</t>
  </si>
  <si>
    <t xml:space="preserve"> atrovastatin calcium x 3H2O eqv to Atrovastatin</t>
  </si>
  <si>
    <t>Carton box 30 film-coated tablets</t>
  </si>
  <si>
    <t xml:space="preserve"> profarma sha, Albania</t>
  </si>
  <si>
    <t>RMA-3141/01/12/2022</t>
  </si>
  <si>
    <t>BETAVAL</t>
  </si>
  <si>
    <t xml:space="preserve"> Betamethasone valerate</t>
  </si>
  <si>
    <t>Tube containing 15g of cream</t>
  </si>
  <si>
    <t>RMA-04550/03/04/2024</t>
  </si>
  <si>
    <t>PROCOR</t>
  </si>
  <si>
    <t xml:space="preserve"> Bisoprolol fumarat</t>
  </si>
  <si>
    <t>Carton box x 30 film coated tablets</t>
  </si>
  <si>
    <t xml:space="preserve"> PROFARMA SH.A, Albania</t>
  </si>
  <si>
    <t>RMA-2831/04/05/2022</t>
  </si>
  <si>
    <t>Procor</t>
  </si>
  <si>
    <t xml:space="preserve"> Profarma sha, Albania</t>
  </si>
  <si>
    <t>RMA-2832/04/05/2022</t>
  </si>
  <si>
    <t>BRONAX</t>
  </si>
  <si>
    <t>Bottle containing 100ml of syrup</t>
  </si>
  <si>
    <t>RMA-04551/19/03/2024</t>
  </si>
  <si>
    <t>Ringer Lactate</t>
  </si>
  <si>
    <t xml:space="preserve"> Calcium chloride, clorur calium, clorur natrium</t>
  </si>
  <si>
    <t>B05CB10</t>
  </si>
  <si>
    <t>0.135 g+0.2 g+3 g+1.56 g</t>
  </si>
  <si>
    <t>500ml</t>
  </si>
  <si>
    <t>RMA-3340/24/04/2023</t>
  </si>
  <si>
    <t>Karbamazepine</t>
  </si>
  <si>
    <t>RMA-1625/18/07/2019</t>
  </si>
  <si>
    <t>MucoGo</t>
  </si>
  <si>
    <t>Bottle containing  150 ml of syrup</t>
  </si>
  <si>
    <t>RMA-1565/23/05/2019</t>
  </si>
  <si>
    <t>Mukol</t>
  </si>
  <si>
    <t>RMA-1566/23/05/2019</t>
  </si>
  <si>
    <t>ALCET</t>
  </si>
  <si>
    <t>RMA-2701/15/02/2022</t>
  </si>
  <si>
    <t>Meliora</t>
  </si>
  <si>
    <t xml:space="preserve"> chloramphenicol, metronidazol, Nystatine, hydrocortisone acetate</t>
  </si>
  <si>
    <t>200 mg+500 mg+660000 IU+15 mg</t>
  </si>
  <si>
    <t>Carton box with 12 ovules.</t>
  </si>
  <si>
    <t>RMA-3159/09/12/2022</t>
  </si>
  <si>
    <t>KLORPROMAZINE</t>
  </si>
  <si>
    <t xml:space="preserve"> Chloropromazide Hydrochloride</t>
  </si>
  <si>
    <t>N05AA01</t>
  </si>
  <si>
    <t>Box x 60 Tablets</t>
  </si>
  <si>
    <t xml:space="preserve"> Profarm Sh.a, Albania</t>
  </si>
  <si>
    <t>RMA-2665/16/12/2021</t>
  </si>
  <si>
    <t>CINARIZINE</t>
  </si>
  <si>
    <t xml:space="preserve"> Cinarizine</t>
  </si>
  <si>
    <t>N07CA02</t>
  </si>
  <si>
    <t xml:space="preserve"> Profarma Sh.a.,Albania, Albania; Profarma Sh.a, Albania</t>
  </si>
  <si>
    <t>RMA-04552/19/03/2024</t>
  </si>
  <si>
    <t xml:space="preserve"> cinnarizine</t>
  </si>
  <si>
    <t>RMA-2636/08/12/2021</t>
  </si>
  <si>
    <t>Neocil</t>
  </si>
  <si>
    <t xml:space="preserve">100 mg/10 ml </t>
  </si>
  <si>
    <t>Carton box, Amber glass ampoule, 5x10ml ampoules</t>
  </si>
  <si>
    <t>MA-0133/24/03/2023</t>
  </si>
  <si>
    <t xml:space="preserve"> Ciprofloxacin hcl</t>
  </si>
  <si>
    <t>10 tablets, Box containing 10 tablets</t>
  </si>
  <si>
    <t>RMA-2590/15/11/2021</t>
  </si>
  <si>
    <t>KARISON</t>
  </si>
  <si>
    <t xml:space="preserve"> Clobetasol-17-propionat</t>
  </si>
  <si>
    <t>box with tube of 30g</t>
  </si>
  <si>
    <t>RMA-3354/25/04/2023</t>
  </si>
  <si>
    <t>RMA-3355/25/04/2023</t>
  </si>
  <si>
    <t>Cloderm 1%</t>
  </si>
  <si>
    <t>Box of 30 g, Box containing tube of 30g</t>
  </si>
  <si>
    <t>RMA-3506/04/09/2023</t>
  </si>
  <si>
    <t>KODEINE FOSFAT</t>
  </si>
  <si>
    <t xml:space="preserve"> codeine phosphate</t>
  </si>
  <si>
    <t>R05DA04</t>
  </si>
  <si>
    <t>RMA-2699/15/02/2022</t>
  </si>
  <si>
    <t>VITAMINE B12</t>
  </si>
  <si>
    <t xml:space="preserve"> cyanocobalamin</t>
  </si>
  <si>
    <t>RMA-2706/16/02/2022</t>
  </si>
  <si>
    <t>VITAMIN B12</t>
  </si>
  <si>
    <t xml:space="preserve"> cyanocobalamine</t>
  </si>
  <si>
    <t>100 mcg/1 ml</t>
  </si>
  <si>
    <t>Box of 10 ampoules</t>
  </si>
  <si>
    <t>RMA-2676/30/12/2021</t>
  </si>
  <si>
    <t>PRODEXA 4</t>
  </si>
  <si>
    <t xml:space="preserve"> Dexamethasone phosphate</t>
  </si>
  <si>
    <t>box containing 10 ampoules</t>
  </si>
  <si>
    <t xml:space="preserve"> Profarma Sh.a.,, Albania</t>
  </si>
  <si>
    <t>RMA-03589/08/01/2024</t>
  </si>
  <si>
    <t>DEXA - NEO</t>
  </si>
  <si>
    <t xml:space="preserve"> dexamethasone sodium phosphate, dexamethasone phosphate, neomicine sulphate</t>
  </si>
  <si>
    <t>0.1 %+0.5 %</t>
  </si>
  <si>
    <t>RMA-1635/24/07/2019</t>
  </si>
  <si>
    <t xml:space="preserve"> Dexamethasone sodium phosphate, Neomicine sulphate</t>
  </si>
  <si>
    <t>Bottle containing 5ml</t>
  </si>
  <si>
    <t>RMA-1636/24/07/2019</t>
  </si>
  <si>
    <t xml:space="preserve"> dexamethasone sodium phosphate, neomicine sulphate</t>
  </si>
  <si>
    <t>0.15 %+0.5 %</t>
  </si>
  <si>
    <t>RMA-1637/24/07/2019</t>
  </si>
  <si>
    <t>AFEBRIL</t>
  </si>
  <si>
    <t>5 mg/2.5 ml</t>
  </si>
  <si>
    <t>Rectal solution</t>
  </si>
  <si>
    <t>Carton Box with 5 plastic vials of 2.5ml</t>
  </si>
  <si>
    <t>RMA-2582/01/11/2021</t>
  </si>
  <si>
    <t>DIAZEPAM</t>
  </si>
  <si>
    <t xml:space="preserve"> DIAZEPAM</t>
  </si>
  <si>
    <t>0.5 %</t>
  </si>
  <si>
    <t>BOX x 10 AMPOULES OF 2ML</t>
  </si>
  <si>
    <t>RMA-2552/14/10/2021</t>
  </si>
  <si>
    <t>RMA-2551/14/10/2021</t>
  </si>
  <si>
    <t>DIKLOFENAK</t>
  </si>
  <si>
    <t>Injection</t>
  </si>
  <si>
    <t>10 ampule x 3 ml</t>
  </si>
  <si>
    <t xml:space="preserve"> PROFARMA Sh.a, Albania</t>
  </si>
  <si>
    <t>RMA-2542/08/10/2021</t>
  </si>
  <si>
    <t xml:space="preserve"> Diklofenak natriumi</t>
  </si>
  <si>
    <t>10 supp</t>
  </si>
  <si>
    <t xml:space="preserve"> PROFARMA SH.A, Albania, Albania</t>
  </si>
  <si>
    <t>RMA-1630/23/07/2019</t>
  </si>
  <si>
    <t>NITROSORBIT</t>
  </si>
  <si>
    <t xml:space="preserve"> Diluted Isosorbide dinitrate (25%) eqv. to. Isosorbide dinitrate.</t>
  </si>
  <si>
    <t>C01DA08</t>
  </si>
  <si>
    <t>RMA-2703/15/02/2022</t>
  </si>
  <si>
    <t>DOXYDERMA</t>
  </si>
  <si>
    <t xml:space="preserve"> Doxycycline monohydrat</t>
  </si>
  <si>
    <t>box with blister of 10 tablets</t>
  </si>
  <si>
    <t xml:space="preserve"> MIBE GmbH Arzneimittel, Germany ; Profarma sh.a, Albania</t>
  </si>
  <si>
    <t>RMA-3046/17/10/2022</t>
  </si>
  <si>
    <t>ENALAPRIL</t>
  </si>
  <si>
    <t>RMA-2567/18/10/2021</t>
  </si>
  <si>
    <t>lecorin ace</t>
  </si>
  <si>
    <t xml:space="preserve"> enalapril, lercadipine</t>
  </si>
  <si>
    <t>C09BB02</t>
  </si>
  <si>
    <t>RMA-2702/15/02/2022</t>
  </si>
  <si>
    <t>INDERM 4%</t>
  </si>
  <si>
    <t>Box with tube of 30 g</t>
  </si>
  <si>
    <t>RMA-3493/22/08/2023</t>
  </si>
  <si>
    <t>FUROSEMID</t>
  </si>
  <si>
    <t>Box x 10 ampules</t>
  </si>
  <si>
    <t>RMA-2589/15/11/2021</t>
  </si>
  <si>
    <t>RMA-2448/26/08/2021</t>
  </si>
  <si>
    <t>Fusidin</t>
  </si>
  <si>
    <t>Box of 30 g</t>
  </si>
  <si>
    <t>RMA-3047/17/10/2022</t>
  </si>
  <si>
    <t xml:space="preserve"> fusidic acid hemihydrate</t>
  </si>
  <si>
    <t>RMA-3048/17/10/2022</t>
  </si>
  <si>
    <t>GENTAMYCINE</t>
  </si>
  <si>
    <t xml:space="preserve"> GENTAMICINE</t>
  </si>
  <si>
    <t>40 mg/2 ml</t>
  </si>
  <si>
    <t>RMA-2517/29/09/2021</t>
  </si>
  <si>
    <t>Gentamycine</t>
  </si>
  <si>
    <t xml:space="preserve"> gentamycine</t>
  </si>
  <si>
    <t>box x 10 ampoules of 2ml</t>
  </si>
  <si>
    <t>RMA-2516/29/09/2021</t>
  </si>
  <si>
    <t>GLIBENKLAMID</t>
  </si>
  <si>
    <t>RMA-1750/14/10/2019</t>
  </si>
  <si>
    <t>Glukoze</t>
  </si>
  <si>
    <t xml:space="preserve"> Glucose</t>
  </si>
  <si>
    <t>B05CX01</t>
  </si>
  <si>
    <t>250 ml</t>
  </si>
  <si>
    <t xml:space="preserve"> Profarma Sh.a, Albania</t>
  </si>
  <si>
    <t>RMA-3339/24/04/2023</t>
  </si>
  <si>
    <t>HALOPERIDOL 0.2%</t>
  </si>
  <si>
    <t>RMA-2700/15/02/2022</t>
  </si>
  <si>
    <t>HIDROKLORTIAZID</t>
  </si>
  <si>
    <t xml:space="preserve"> Hidrochlortiazide</t>
  </si>
  <si>
    <t>Box x30 tablets</t>
  </si>
  <si>
    <t>RMA-2783/31/03/2022</t>
  </si>
  <si>
    <t>HYDROCUTAN</t>
  </si>
  <si>
    <t>Box x 30 g</t>
  </si>
  <si>
    <t xml:space="preserve"> Profarma Sha, Albania</t>
  </si>
  <si>
    <t>RMA-3450/13/07/2023</t>
  </si>
  <si>
    <t>Buskolamin</t>
  </si>
  <si>
    <t xml:space="preserve"> Hyoscine butylbromide</t>
  </si>
  <si>
    <t>Box x 10 ampoules 1 ml</t>
  </si>
  <si>
    <t>RMA-2057/08/06/2020</t>
  </si>
  <si>
    <t>BUSKOLAMIN</t>
  </si>
  <si>
    <t xml:space="preserve"> Hyoscine butylbromide, Pregelatinized starch</t>
  </si>
  <si>
    <t>carton box with 20 sugar  coated tablets.</t>
  </si>
  <si>
    <t>RMA-2898/12/07/2022</t>
  </si>
  <si>
    <t>Jenaprofen 400mg</t>
  </si>
  <si>
    <t>Box containing 20 film tablets</t>
  </si>
  <si>
    <t xml:space="preserve"> Jenapharma GmbH&amp;Co.KG, Germany ; Mibe GmbH Arzneimittel, Germany ; PROFARMA sh.a, Albania</t>
  </si>
  <si>
    <t>RMA-2837/04/05/2022</t>
  </si>
  <si>
    <t>Jenaprofen 600mg</t>
  </si>
  <si>
    <t xml:space="preserve"> Jenapharma GmbH&amp;Co.KG, Germany ; Profarma Sh.a, Albania</t>
  </si>
  <si>
    <t>RMA-2838/04/05/2022</t>
  </si>
  <si>
    <t>INDOMETACINE</t>
  </si>
  <si>
    <t xml:space="preserve"> indometacin</t>
  </si>
  <si>
    <t>box of 10 suppositories</t>
  </si>
  <si>
    <t>RMA-1660/15/08/2019</t>
  </si>
  <si>
    <t>Ultesan</t>
  </si>
  <si>
    <t xml:space="preserve"> irbesartan</t>
  </si>
  <si>
    <t>RMA-3177/19/12/2022</t>
  </si>
  <si>
    <t>Carton boxes with 30 film-coated tablets</t>
  </si>
  <si>
    <t>RMA-3176/19/12/2022</t>
  </si>
  <si>
    <t>CO- ULTESAN</t>
  </si>
  <si>
    <t>RMA-3431/29/06/2023</t>
  </si>
  <si>
    <t>RMA-3432/29/06/2023</t>
  </si>
  <si>
    <t>RMA-3430/29/06/2023</t>
  </si>
  <si>
    <t>Dolomed</t>
  </si>
  <si>
    <t xml:space="preserve"> Ketoprofen lysinate</t>
  </si>
  <si>
    <t>box x 10 ampoules-2ml</t>
  </si>
  <si>
    <t>RMA-2315/05/05/2021</t>
  </si>
  <si>
    <t>Fans</t>
  </si>
  <si>
    <t>carton box with 30 sachets</t>
  </si>
  <si>
    <t>RMA-3164/15/12/2022</t>
  </si>
  <si>
    <t>Ketorolak</t>
  </si>
  <si>
    <t xml:space="preserve"> Ketorolac tromethamine</t>
  </si>
  <si>
    <t>box x 10 ampoules-1ml</t>
  </si>
  <si>
    <t>RMA-2314/05/05/2021</t>
  </si>
  <si>
    <t>Ketofex</t>
  </si>
  <si>
    <t xml:space="preserve"> Ketotifen fumarate</t>
  </si>
  <si>
    <t>R06AX17</t>
  </si>
  <si>
    <t>1.38 mg/5 ml</t>
  </si>
  <si>
    <t>RMA-2113/13/08/2020</t>
  </si>
  <si>
    <t>Lecorin</t>
  </si>
  <si>
    <t xml:space="preserve"> lecardipine hydrochloride</t>
  </si>
  <si>
    <t>carton box x 30 film coated tablets</t>
  </si>
  <si>
    <t>RMA-2624/03/12/2021</t>
  </si>
  <si>
    <t>LIDOKAINE 2%</t>
  </si>
  <si>
    <t>Box x glass vial of 50ml.</t>
  </si>
  <si>
    <t>RMA-2664/16/12/2021</t>
  </si>
  <si>
    <t>Lidokaine Adrenaline</t>
  </si>
  <si>
    <t xml:space="preserve"> Lidocaine hydrochloride, Adrenaline acid tartrate</t>
  </si>
  <si>
    <t>(20 mg+0.01 mg)/1 ml</t>
  </si>
  <si>
    <t>BottleX50ml</t>
  </si>
  <si>
    <t>RMA-2663/16/12/2021</t>
  </si>
  <si>
    <t>LIDOKAINE</t>
  </si>
  <si>
    <t xml:space="preserve"> Lidrocaine Hydrochloride</t>
  </si>
  <si>
    <t>Box x 10 ampoules</t>
  </si>
  <si>
    <t>RMA-1823/29/11/2019</t>
  </si>
  <si>
    <t>LISIDIGAL 10mg</t>
  </si>
  <si>
    <t xml:space="preserve"> Lisinopril (as Lisinopril dihydrate)</t>
  </si>
  <si>
    <t>Box Containing 30 tablets`</t>
  </si>
  <si>
    <t>RMA-2833/04/05/2022</t>
  </si>
  <si>
    <t>LISIDIGAL 20mg</t>
  </si>
  <si>
    <t>RMA-2834/04/05/2022</t>
  </si>
  <si>
    <t>LISIDIGAL HCT 20mg/12.5mg tablet</t>
  </si>
  <si>
    <t xml:space="preserve"> Lisinopril, as Lisinopril dihydrate), Hydroclorothiazide</t>
  </si>
  <si>
    <t xml:space="preserve"> PROFARM sh.a, Albania</t>
  </si>
  <si>
    <t>RMA-2836/04/05/2022</t>
  </si>
  <si>
    <t>LISIDIGAL HCT 10mg/12.5mg tablet</t>
  </si>
  <si>
    <t xml:space="preserve"> Lisinopril, Hydrochlorothizide</t>
  </si>
  <si>
    <t>RMA-2835/04/05/2022</t>
  </si>
  <si>
    <t>LOPERAMID</t>
  </si>
  <si>
    <t xml:space="preserve"> loperdamid hydrochloride</t>
  </si>
  <si>
    <t>boa x 20 tablets</t>
  </si>
  <si>
    <t>RMA-3184/28/12/2022</t>
  </si>
  <si>
    <t>Lotens</t>
  </si>
  <si>
    <t xml:space="preserve"> PROFARMA Sh.a., Albania</t>
  </si>
  <si>
    <t>RMA-2121/29/09/2020</t>
  </si>
  <si>
    <t>SULFAT MAGNEZI</t>
  </si>
  <si>
    <t xml:space="preserve"> MAGNESIUM SULPHATE HEPTAHYDRATE</t>
  </si>
  <si>
    <t>B05XA05</t>
  </si>
  <si>
    <t>25 %</t>
  </si>
  <si>
    <t>BOX x 10 AMPOULES X 10 ML</t>
  </si>
  <si>
    <t>RMA-2591/15/11/2021</t>
  </si>
  <si>
    <t>MANITOL</t>
  </si>
  <si>
    <t xml:space="preserve"> Manitol</t>
  </si>
  <si>
    <t>200 mg/1 ml</t>
  </si>
  <si>
    <t>Plastic bag x 250ml</t>
  </si>
  <si>
    <t>RMA-03591/08/01/2024</t>
  </si>
  <si>
    <t>ANALGINE</t>
  </si>
  <si>
    <t xml:space="preserve"> Metamizole</t>
  </si>
  <si>
    <t>carton box of 30 tablets</t>
  </si>
  <si>
    <t xml:space="preserve"> Profarma Sh.a., Albania; Profarma Sh.a., Albania</t>
  </si>
  <si>
    <t>RMA-1659/15/08/2019</t>
  </si>
  <si>
    <t>ANALGINE 50% -2ml</t>
  </si>
  <si>
    <t>10 ampoules x 2m, 10 ampoules x 2ml</t>
  </si>
  <si>
    <t>RMA-2594/15/11/2021</t>
  </si>
  <si>
    <t>METFORMINE</t>
  </si>
  <si>
    <t xml:space="preserve"> Metformin hydrochloride ( 50 mesh ), Metformine hydrochloride ( 100 mesh)</t>
  </si>
  <si>
    <t>Box containing 60 film coated tab</t>
  </si>
  <si>
    <t>RMA-3045/17/10/2022</t>
  </si>
  <si>
    <t>Prulan</t>
  </si>
  <si>
    <t xml:space="preserve"> metoclopramide</t>
  </si>
  <si>
    <t>10 mg /2 ml</t>
  </si>
  <si>
    <t>Box containing 10 ampoules-2ml</t>
  </si>
  <si>
    <t xml:space="preserve"> profarma sh.a, Albania</t>
  </si>
  <si>
    <t>RMA-2298/20/04/2021</t>
  </si>
  <si>
    <t xml:space="preserve"> Metoclopramide hydrochloride x H2O, Eqv. Metoclopramide</t>
  </si>
  <si>
    <t>box x 30 tablets</t>
  </si>
  <si>
    <t>RMA-2623/03/12/2021</t>
  </si>
  <si>
    <t>Metoprolol</t>
  </si>
  <si>
    <t xml:space="preserve"> Metoprolol</t>
  </si>
  <si>
    <t>RMA-2657/13/12/2021</t>
  </si>
  <si>
    <t>METRONIDAZOL</t>
  </si>
  <si>
    <t>250  mg</t>
  </si>
  <si>
    <t>RMA-2661/16/12/2021</t>
  </si>
  <si>
    <t>METRONIDAZOL 0.5%</t>
  </si>
  <si>
    <t>Vial x 100 ml</t>
  </si>
  <si>
    <t>RMA-2662/16/12/2021</t>
  </si>
  <si>
    <t>MEZYL</t>
  </si>
  <si>
    <t xml:space="preserve"> metronidazole benzoat</t>
  </si>
  <si>
    <t>Box containing 120ml</t>
  </si>
  <si>
    <t>RMA-1631/24/07/2019</t>
  </si>
  <si>
    <t>MORFINE</t>
  </si>
  <si>
    <t xml:space="preserve"> morphine hydrochloride</t>
  </si>
  <si>
    <t>10ampoules, Box containing 10 ampoules</t>
  </si>
  <si>
    <t xml:space="preserve"> PROFARMA, Albania</t>
  </si>
  <si>
    <t>RMA-2172/16/11/2020</t>
  </si>
  <si>
    <t>Avacyn</t>
  </si>
  <si>
    <t xml:space="preserve"> Moxifloxacin</t>
  </si>
  <si>
    <t>400 mg/250 ml</t>
  </si>
  <si>
    <t>Carton box, glass bottle, 250ml, Solution for infusion</t>
  </si>
  <si>
    <t>MA-0134/24/03/2023</t>
  </si>
  <si>
    <t>Nafazoline</t>
  </si>
  <si>
    <t xml:space="preserve"> Naphazoline nitrate</t>
  </si>
  <si>
    <t>R01AA08</t>
  </si>
  <si>
    <t>Box x 10 ml</t>
  </si>
  <si>
    <t>RMA-2316/05/05/2021</t>
  </si>
  <si>
    <t>PRONAX</t>
  </si>
  <si>
    <t>Box x 20, Carton box with 20 film coated tablet</t>
  </si>
  <si>
    <t xml:space="preserve"> Profarma Sh.A., Albania</t>
  </si>
  <si>
    <t>RMA-3446/06/07/2023</t>
  </si>
  <si>
    <t>Nebiol</t>
  </si>
  <si>
    <t xml:space="preserve"> Nebivolol hydrochloride (eqv. Nebivolol)</t>
  </si>
  <si>
    <t>Carton box with 30 tablets</t>
  </si>
  <si>
    <t>RMA-2830/04/05/2022</t>
  </si>
  <si>
    <t>NEOBAC</t>
  </si>
  <si>
    <t xml:space="preserve"> Neomycin sulphate, Bacitracin</t>
  </si>
  <si>
    <t>(5mg+500IU)/1 g</t>
  </si>
  <si>
    <t>RMA-2274/16/03/2021</t>
  </si>
  <si>
    <t>PROZERINE</t>
  </si>
  <si>
    <t xml:space="preserve"> Neostigmine metilsulfate</t>
  </si>
  <si>
    <t>0.5 mg/ml</t>
  </si>
  <si>
    <t>Carton box, Amber glass ampoules,10x 1ml, Solution for injection</t>
  </si>
  <si>
    <t>MA-0019/31/01/2023</t>
  </si>
  <si>
    <t>PRONIPIN</t>
  </si>
  <si>
    <t xml:space="preserve"> Nifedipine</t>
  </si>
  <si>
    <t>C08CA05</t>
  </si>
  <si>
    <t>Box containing 30 retard tablets</t>
  </si>
  <si>
    <t xml:space="preserve"> PROFARMA sh.a, Albania; PROFARMA sh.a, Albania</t>
  </si>
  <si>
    <t>RMA-3462/25/07/2023</t>
  </si>
  <si>
    <t>NystaGo</t>
  </si>
  <si>
    <t xml:space="preserve"> Nistatine</t>
  </si>
  <si>
    <t>Glass containing 30ml suspension</t>
  </si>
  <si>
    <t>RMA-1547/07/05/2019</t>
  </si>
  <si>
    <t>Nitrofurantoine</t>
  </si>
  <si>
    <t>RMA-2677/30/12/2021</t>
  </si>
  <si>
    <t>Mesacor</t>
  </si>
  <si>
    <t xml:space="preserve"> Olmesartan medoxamil</t>
  </si>
  <si>
    <t>RMA-3163/15/12/2022</t>
  </si>
  <si>
    <t>Ulcozol</t>
  </si>
  <si>
    <t xml:space="preserve"> Laboratories Belmac, Spain</t>
  </si>
  <si>
    <t>RMA-3367/10/05/2023</t>
  </si>
  <si>
    <t>Ondansetron</t>
  </si>
  <si>
    <t xml:space="preserve"> Ondansetron  hydrochloride dihydrate*</t>
  </si>
  <si>
    <t>Carton box with 10 ampoules x 4ml</t>
  </si>
  <si>
    <t>RMA-0328/18/10/2023</t>
  </si>
  <si>
    <t>Sinus A</t>
  </si>
  <si>
    <t>Box x plastic bottle x 10ml</t>
  </si>
  <si>
    <t>MA-0188/02/05/2023</t>
  </si>
  <si>
    <t>Sinus P</t>
  </si>
  <si>
    <t>Box x 1 plastic bottle x 10ml</t>
  </si>
  <si>
    <t>MA-0187/02/05/2023</t>
  </si>
  <si>
    <t>SPAZMOFARMA</t>
  </si>
  <si>
    <t xml:space="preserve"> Oxyphenonium bromide</t>
  </si>
  <si>
    <t>A03AB03</t>
  </si>
  <si>
    <t>BOX x 30 TABLETS</t>
  </si>
  <si>
    <t xml:space="preserve"> PROMED shpk, Albania</t>
  </si>
  <si>
    <t>RMA-2819/04/05/2022</t>
  </si>
  <si>
    <t>Pancuron</t>
  </si>
  <si>
    <t xml:space="preserve"> Pancuronium bromide</t>
  </si>
  <si>
    <t>M03AC01</t>
  </si>
  <si>
    <t>Carton box with 10 ampoules</t>
  </si>
  <si>
    <t>RMA-3175/19/12/2022</t>
  </si>
  <si>
    <t>KIDAMOL</t>
  </si>
  <si>
    <t>Carton box with one amber glass bottle of 120 ml</t>
  </si>
  <si>
    <t>RMA-04531/15/03/2024</t>
  </si>
  <si>
    <t>RMA-2680/30/12/2021</t>
  </si>
  <si>
    <t>box x 10 suppositories</t>
  </si>
  <si>
    <t>RMA-2679/30/12/2021</t>
  </si>
  <si>
    <t>PARACETAMOL</t>
  </si>
  <si>
    <t>BOX x 60 TABLETS</t>
  </si>
  <si>
    <t>RMA-2678/30/12/2021</t>
  </si>
  <si>
    <t>LUMINAL</t>
  </si>
  <si>
    <t xml:space="preserve"> Phenobarbital</t>
  </si>
  <si>
    <t>N03AA02</t>
  </si>
  <si>
    <t>RMA-2659/16/12/2021</t>
  </si>
  <si>
    <t>RMA-2660/16/12/2021</t>
  </si>
  <si>
    <t>KLORUR KALIUMI</t>
  </si>
  <si>
    <t xml:space="preserve"> Potassium chloride</t>
  </si>
  <si>
    <t>B05XA01</t>
  </si>
  <si>
    <t>7.5 %</t>
  </si>
  <si>
    <t>Box containing 10 ampoules x 10ml</t>
  </si>
  <si>
    <t>RMA-2530/01/10/2021</t>
  </si>
  <si>
    <t>Dermosolon</t>
  </si>
  <si>
    <t xml:space="preserve"> Prednisolone</t>
  </si>
  <si>
    <t>R01AD02</t>
  </si>
  <si>
    <t>Box containing  20 tablets</t>
  </si>
  <si>
    <t>RMA-3494/22/08/2023</t>
  </si>
  <si>
    <t>PREDNIZON</t>
  </si>
  <si>
    <t xml:space="preserve"> Prednisolone acetate</t>
  </si>
  <si>
    <t>RMA-2666/16/12/2021</t>
  </si>
  <si>
    <t>CUTASON 5mg</t>
  </si>
  <si>
    <t xml:space="preserve"> prednisone</t>
  </si>
  <si>
    <t xml:space="preserve"> MIBE GmbH Arzneimittel, Germany, Germany ; PROFARM AD, Albania</t>
  </si>
  <si>
    <t>RMA-2815/04/05/2022</t>
  </si>
  <si>
    <t>CUTASON 20mg</t>
  </si>
  <si>
    <t xml:space="preserve"> Prednsione</t>
  </si>
  <si>
    <t>RMA-2873/15/06/2022</t>
  </si>
  <si>
    <t>Progesteron</t>
  </si>
  <si>
    <t>Carton box with 10 ampoules.</t>
  </si>
  <si>
    <t>RMA-3049/17/10/2022</t>
  </si>
  <si>
    <t>VITAMIN B6</t>
  </si>
  <si>
    <t xml:space="preserve"> Pyridoxine hydrochloride</t>
  </si>
  <si>
    <t>RMA-2674/30/12/2021</t>
  </si>
  <si>
    <t>VITAMINE B6</t>
  </si>
  <si>
    <t>RMA-2675/30/12/2021</t>
  </si>
  <si>
    <t>RISOCON</t>
  </si>
  <si>
    <t>RMA-3368/10/05/2023</t>
  </si>
  <si>
    <t>Risperidon</t>
  </si>
  <si>
    <t>Carton box, Amber glass bottle, 1x30ml ampoules, Oral solution</t>
  </si>
  <si>
    <t>MA-0073/01/04/2022</t>
  </si>
  <si>
    <t>BUTAMOL</t>
  </si>
  <si>
    <t xml:space="preserve"> salbutamol</t>
  </si>
  <si>
    <t>Glasss bottle x150ml</t>
  </si>
  <si>
    <t>RMA-3323/21/03/2023</t>
  </si>
  <si>
    <t>Cutadin- S</t>
  </si>
  <si>
    <t>Carton box with 1 tube of 50g</t>
  </si>
  <si>
    <t>MA-5809/03/06/2019</t>
  </si>
  <si>
    <t>Bikarbonat natriumi</t>
  </si>
  <si>
    <t xml:space="preserve"> Sodium bicarbonate</t>
  </si>
  <si>
    <t>840 mg/10 ml</t>
  </si>
  <si>
    <t>Box x 10 ampoules-10ml</t>
  </si>
  <si>
    <t>RMA-2874/15/06/2022</t>
  </si>
  <si>
    <t>Klorur Natriumi</t>
  </si>
  <si>
    <t xml:space="preserve"> SODIUM CHLORIDE</t>
  </si>
  <si>
    <t>RMA-3341/24/04/2023</t>
  </si>
  <si>
    <t>500 ml</t>
  </si>
  <si>
    <t>plastic bags containing 100ml</t>
  </si>
  <si>
    <t xml:space="preserve"> Profarma Sh,.a, Albania</t>
  </si>
  <si>
    <t>RMA-1720/25/09/2019</t>
  </si>
  <si>
    <t>KLORUR NATRIUMI</t>
  </si>
  <si>
    <t>RMA-2325/06/05/2021</t>
  </si>
  <si>
    <t>Spirolan</t>
  </si>
  <si>
    <t>box with 30 tablets</t>
  </si>
  <si>
    <t>RMA-2473/15/09/2021</t>
  </si>
  <si>
    <t xml:space="preserve"> Spironolaktone</t>
  </si>
  <si>
    <t>RMA-03590/08/01/2024</t>
  </si>
  <si>
    <t>SULFAMETOPRIM</t>
  </si>
  <si>
    <t xml:space="preserve"> Sulfamethoxazole, Trimethoprim</t>
  </si>
  <si>
    <t>J01EE01</t>
  </si>
  <si>
    <t>400 mg+80 mg</t>
  </si>
  <si>
    <t>Box Containing  20 tablets</t>
  </si>
  <si>
    <t>RMA-1707/18/09/2019</t>
  </si>
  <si>
    <t>PROSTACURE</t>
  </si>
  <si>
    <t>20 Retard capsules</t>
  </si>
  <si>
    <t>RMA-3369/10/05/2023</t>
  </si>
  <si>
    <t>Flotrin-Uro</t>
  </si>
  <si>
    <t xml:space="preserve"> Terazosin hydrochloride dihydrate</t>
  </si>
  <si>
    <t xml:space="preserve"> mibe GmbH Arzneimittel, Germany, Germany </t>
  </si>
  <si>
    <t>RMA-3463/25/07/2023</t>
  </si>
  <si>
    <t>TETRA 1%</t>
  </si>
  <si>
    <t xml:space="preserve"> Tetracycline Hydrochloride</t>
  </si>
  <si>
    <t>Tube containing 5g</t>
  </si>
  <si>
    <t>RMA-1828/04/12/2019</t>
  </si>
  <si>
    <t>TETRACIKLINE 3%</t>
  </si>
  <si>
    <t>15 g, Tube containing 15g</t>
  </si>
  <si>
    <t>RMA-1829/04/12/2019</t>
  </si>
  <si>
    <t>Vitamin B Kompleks</t>
  </si>
  <si>
    <t xml:space="preserve"> Thia,ime Hydrochloride, Pyridoxine Hydrochloride, Riboflavine, Nicotinamide, Microcrystalline cellulose (type 101)</t>
  </si>
  <si>
    <t>A11EX</t>
  </si>
  <si>
    <t>5 mg+2 mg+2 mg+30mg</t>
  </si>
  <si>
    <t>Box x 30 tablets</t>
  </si>
  <si>
    <t>RMA-2593/15/11/2021</t>
  </si>
  <si>
    <t>VITAMINE B1</t>
  </si>
  <si>
    <t xml:space="preserve"> Thiamine hydrochloride equiv with thiamine</t>
  </si>
  <si>
    <t>A11DA01</t>
  </si>
  <si>
    <t>Box x 100 ampoules</t>
  </si>
  <si>
    <t>RMA-2673/30/12/2021</t>
  </si>
  <si>
    <t>TIMOLOL</t>
  </si>
  <si>
    <t xml:space="preserve"> Timolol maleate</t>
  </si>
  <si>
    <t>S01ED01</t>
  </si>
  <si>
    <t>Carton box with 5 ml sterile plastic bottle</t>
  </si>
  <si>
    <t>RMA-3044/17/10/2022</t>
  </si>
  <si>
    <t>tramadol</t>
  </si>
  <si>
    <t xml:space="preserve"> tramadol hydrochloride</t>
  </si>
  <si>
    <t>carton box with 10ml amber glass bottle</t>
  </si>
  <si>
    <t xml:space="preserve"> profarma, Albania</t>
  </si>
  <si>
    <t>RMA-3140/01/12/2022</t>
  </si>
  <si>
    <t>TRAMADOL</t>
  </si>
  <si>
    <t>Carton box with 10 ampoules x 2ml</t>
  </si>
  <si>
    <t>RMA-3158/09/12/2022</t>
  </si>
  <si>
    <t>Traxal</t>
  </si>
  <si>
    <t xml:space="preserve"> Tranexamic acid</t>
  </si>
  <si>
    <t>B02AA02</t>
  </si>
  <si>
    <t>MA-5980/17/12/2019</t>
  </si>
  <si>
    <t>PARKINSAN</t>
  </si>
  <si>
    <t xml:space="preserve"> trihexyphenidyl hydrochloride</t>
  </si>
  <si>
    <t>N04AA01</t>
  </si>
  <si>
    <t>RMA-2897/12/07/2022</t>
  </si>
  <si>
    <t>Triam H</t>
  </si>
  <si>
    <t xml:space="preserve"> Trimateren, Hydrochlorothiazude</t>
  </si>
  <si>
    <t>C03EA01</t>
  </si>
  <si>
    <t xml:space="preserve">50 mg+25 mg </t>
  </si>
  <si>
    <t>packaging pf 30 tablets</t>
  </si>
  <si>
    <t>RMA-3492/22/08/2023</t>
  </si>
  <si>
    <t>VEPROL</t>
  </si>
  <si>
    <t xml:space="preserve"> Verapamil hydrochloride</t>
  </si>
  <si>
    <t>Carton box with 30 film coated tablets</t>
  </si>
  <si>
    <t>RMA-2704/15/02/2022</t>
  </si>
  <si>
    <t>Carton box with 30film coated tablets</t>
  </si>
  <si>
    <t>RMA-2705/15/02/2022</t>
  </si>
  <si>
    <t>neni 8 par.7</t>
  </si>
  <si>
    <t>CLENIL COMPOSITUM</t>
  </si>
  <si>
    <t xml:space="preserve"> Beclometasone dipropionate, Salbutamol sulphate</t>
  </si>
  <si>
    <t>R03AK04</t>
  </si>
  <si>
    <t>0.8 mg+1.6 mg</t>
  </si>
  <si>
    <t>20 monodose vials</t>
  </si>
  <si>
    <t>PROMEDICA GRUPPO CHIESI - ITALY</t>
  </si>
  <si>
    <t xml:space="preserve"> CHIESI FARMACEUTICI SPA, Italy</t>
  </si>
  <si>
    <t>RMA-3088/01/11/2022</t>
  </si>
  <si>
    <t>BREXIN</t>
  </si>
  <si>
    <t xml:space="preserve"> piroxicam betadextrin</t>
  </si>
  <si>
    <t>M01AC01</t>
  </si>
  <si>
    <t>Box containing 30 effervescent tablets</t>
  </si>
  <si>
    <t xml:space="preserve"> Chiesi Farmaceutici SPA, Italy</t>
  </si>
  <si>
    <t>RMA-2539/08/10/2021</t>
  </si>
  <si>
    <t xml:space="preserve"> Piroxicam betadextrin</t>
  </si>
  <si>
    <t xml:space="preserve"> Chiesi Farmaceutici Spa, Italy</t>
  </si>
  <si>
    <t>RMA-2540/08/10/2021</t>
  </si>
  <si>
    <t>05-2771.12.04.2024</t>
  </si>
  <si>
    <t>Crealb</t>
  </si>
  <si>
    <t>200g/l (10g/5ml)</t>
  </si>
  <si>
    <t>Carton box containing 1 (glass vial Type II  with a stopper (bromobutyl) vial and containing 50 ml of solution for infusion</t>
  </si>
  <si>
    <t>Prothya Biosolutions Netherlands   B.V. The Netherland</t>
  </si>
  <si>
    <t xml:space="preserve"> Prothya Biosolutions Netherlands B.V., Netherlands</t>
  </si>
  <si>
    <t>MA-0352/25/11/2022</t>
  </si>
  <si>
    <t xml:space="preserve">05-2771.12.04.2024   </t>
  </si>
  <si>
    <t>Optiglobin</t>
  </si>
  <si>
    <t xml:space="preserve"> Human normal immunoglobulin (IVIg)</t>
  </si>
  <si>
    <t>Carton box containing 1 glass vial (Type II glass) containing 25 ml (2.5 g) of solution with a stopper (bromobutyl) and a seal</t>
  </si>
  <si>
    <t>MA-0221/15/10/2021</t>
  </si>
  <si>
    <t>100ml (10g) of solution in a vial (Type II glass) with stopper and  a seal</t>
  </si>
  <si>
    <t>MA-0226/07/03/2024</t>
  </si>
  <si>
    <t>05-2779.12.04.2024</t>
  </si>
  <si>
    <t>CEFAZOLINA QILU</t>
  </si>
  <si>
    <t xml:space="preserve"> Cefazolin Sodium</t>
  </si>
  <si>
    <t>Carton box, 10 ml soda-lime Type II glass vial with a 20 mm film-coated butyl rubber stopper and sealed with an aluminium-plastic combined cap, Box containing 100 vials</t>
  </si>
  <si>
    <t>QILU PHARMA SPAIN S.L,Spain</t>
  </si>
  <si>
    <t xml:space="preserve"> KYMOS S.L., Spain; Mias Pharma Limited, Ireland; NETPHARMALAB CONSULTING SERVICES, Spain</t>
  </si>
  <si>
    <t>MA-0062/06/03/2023</t>
  </si>
  <si>
    <t>CEFEPIMA QILU</t>
  </si>
  <si>
    <t xml:space="preserve"> CEFEPIME DIHYDROCHLORIDE MONOHYDRATE</t>
  </si>
  <si>
    <t>J01DE01</t>
  </si>
  <si>
    <t>Carton box, 20 ml vials made of type II glass with a 20 mm film-coated butyl rubber stopper and sealed with an aluminium-plastic combined cap, Box containing 1 vials</t>
  </si>
  <si>
    <t xml:space="preserve"> KYMOS S.L., Spain; Mias Pharma Limited, Ireland</t>
  </si>
  <si>
    <t>MA-0090/07/03/2023</t>
  </si>
  <si>
    <t>Carton box, 20 ml vials made of type II glass with a 20 mm film- coated butyl rubber stopper and sealed with an aluminium-plastic combined cap, Box containing 50 vials</t>
  </si>
  <si>
    <t>MA-0089/07/03/2023</t>
  </si>
  <si>
    <t xml:space="preserve"> Cefepime Dihydrochlride monohydrate</t>
  </si>
  <si>
    <t>Carton box, 20 mm film- coated butyl rubber stopper and sealed with an aluminium-plastic combined cap, Box containing 50 vials</t>
  </si>
  <si>
    <t>MA-0088/07/03/2023</t>
  </si>
  <si>
    <t>CEFTAZIDIMA QILU</t>
  </si>
  <si>
    <t xml:space="preserve"> Ceftazidime pentahydrate</t>
  </si>
  <si>
    <t>J01DD02</t>
  </si>
  <si>
    <t>Carton box, Type III glass 15 ml with a butyl rubber stopper and sealed with aluminum cap, Box containing 50 vials</t>
  </si>
  <si>
    <t xml:space="preserve"> KYMOS S.L, Spain; Mias Pharma Limited, Ireland; Netpharmalab Consulting Services, Spain</t>
  </si>
  <si>
    <t>MA-0061/06/03/2023</t>
  </si>
  <si>
    <t>CEFTRIAXONA QILU</t>
  </si>
  <si>
    <t xml:space="preserve"> CEFTRIAXONE SODIUM</t>
  </si>
  <si>
    <t>Carton box, 15 ml glass vial with rubber stopper and blue aluminium-plastic cap, containing a sterile, almost white or yellowish crystalline powder, Box containing 1 vials</t>
  </si>
  <si>
    <t xml:space="preserve"> KYMOS S.L., Spain; Mias Pharma Limited, Ireland; Netpharmalab Consulting Services, Spain</t>
  </si>
  <si>
    <t>MA-0059/06/03/2023</t>
  </si>
  <si>
    <t>Carton box, 15 ml glass vial with rubber stopper and blue aluminium-plastic cap, containing a sterile, almost white or yellowish crystalline powder, Box containing 100 vials</t>
  </si>
  <si>
    <t>MA-0060/06/03/2023</t>
  </si>
  <si>
    <t>NURULIN DUO</t>
  </si>
  <si>
    <t xml:space="preserve"> Paracetamol DC 90*550 mg (equivalent to Paracetamol), Ibuprofen DC 90* 220 mg (equivalent to Ibuprofen)</t>
  </si>
  <si>
    <t>Carton box containing 2 blisters x 10 tablets</t>
  </si>
  <si>
    <t>RAMCOPHARM LTD</t>
  </si>
  <si>
    <t xml:space="preserve"> Ramcopharm Ltd, Bulgaria</t>
  </si>
  <si>
    <t>MA-00035/25/02/2020</t>
  </si>
  <si>
    <t>05-2687.11.04.2024</t>
  </si>
  <si>
    <t>Nurofen Forte for children 200mg/5ml with strawberry flavour</t>
  </si>
  <si>
    <t>Bottle 100 ml</t>
  </si>
  <si>
    <t>Reckitt Benckiser d.o.o</t>
  </si>
  <si>
    <t xml:space="preserve"> Reckitt Benckiser Healthcare UK Limited, United Kingdom; RB NL Brands BV, Netherlands</t>
  </si>
  <si>
    <t>MA-5839/17/09/2019</t>
  </si>
  <si>
    <t>05-2682.11.04.2024</t>
  </si>
  <si>
    <t>STREPSILS PLUS, lozenge</t>
  </si>
  <si>
    <t xml:space="preserve"> Amilmetacresolum, 2,4-dichlorbenzylum alcoholum, Lidocaini hydrochloridum</t>
  </si>
  <si>
    <t>R02AA03</t>
  </si>
  <si>
    <t xml:space="preserve">0.6 mg+1.2 mg+10 mg </t>
  </si>
  <si>
    <t>2 blisters x 8 lozenges</t>
  </si>
  <si>
    <t>RECKITT BENCKISER HEALTHCARE INTERNATIONAL LTD. UK</t>
  </si>
  <si>
    <t xml:space="preserve"> Reckitt Benckiser Healthcare ( UK) Limited, United Kingdom</t>
  </si>
  <si>
    <t>RMA-2387/06/07/2021</t>
  </si>
  <si>
    <t>05-2685.11.04.2024</t>
  </si>
  <si>
    <t>STREPSILS ® honey and lemon</t>
  </si>
  <si>
    <t xml:space="preserve"> Amylmetacresol, 2,4-Dichlorobenzyl Alcohol</t>
  </si>
  <si>
    <t>0.6 mg+1.2 mg</t>
  </si>
  <si>
    <t>Pastille</t>
  </si>
  <si>
    <t>Box containing 24 pastille</t>
  </si>
  <si>
    <t xml:space="preserve"> Reckitt Benckiser Healthcare International, United Kingdom</t>
  </si>
  <si>
    <t>PMA-080/17/01/2017</t>
  </si>
  <si>
    <t>05-2684.11.04.2024</t>
  </si>
  <si>
    <t>Strepsils Menthol &amp; Eucalyptus</t>
  </si>
  <si>
    <t xml:space="preserve"> Amylmetacresol, 2,4-Dichlorobenzyl Alcohol, Levomenthol</t>
  </si>
  <si>
    <t>0.6 mg+1.2 mg+8 mg</t>
  </si>
  <si>
    <t>24 Lozenges/Box</t>
  </si>
  <si>
    <t>PMA-082/17/01/2017</t>
  </si>
  <si>
    <t>05-2683.11.04.2024</t>
  </si>
  <si>
    <t>STREPSILS INTENSIVE HONEY AND LEMON</t>
  </si>
  <si>
    <t xml:space="preserve"> Flurbiprofenum</t>
  </si>
  <si>
    <t>R02AX01</t>
  </si>
  <si>
    <t>8.75 mg</t>
  </si>
  <si>
    <t>RMA-2380/11/06/2021</t>
  </si>
  <si>
    <t>05-2686.11.04.2024</t>
  </si>
  <si>
    <t>NUROFEN FOR CHILDREN</t>
  </si>
  <si>
    <t xml:space="preserve"> Reckitt Benckiser-Healthcare (UK) Limited, United Kingdom</t>
  </si>
  <si>
    <t>RMA-2759/15/03/2022</t>
  </si>
  <si>
    <t>05-2470.05.04.2024</t>
  </si>
  <si>
    <t>Mayfex</t>
  </si>
  <si>
    <t xml:space="preserve"> Fexofenadine HCL</t>
  </si>
  <si>
    <t>Cardboard box, PVC-PE-PVdC / Aluminum foil blisters, 2x10, Film coated tablet</t>
  </si>
  <si>
    <t>Recordati Ilac San. ve Tic. A.S-Turkey</t>
  </si>
  <si>
    <t xml:space="preserve"> Recordati Ilac Sanayi ve Tic. A.S., Turkey </t>
  </si>
  <si>
    <t>MA-0171/14/09/2021</t>
  </si>
  <si>
    <t>Terminus</t>
  </si>
  <si>
    <t xml:space="preserve"> Terbinafine HCL</t>
  </si>
  <si>
    <t>Cardboard box, Aluminum tube,1x30g, cream</t>
  </si>
  <si>
    <t>MA-0134/08/07/2021</t>
  </si>
  <si>
    <t>Cardboard box, High density polyethylene, white plastic spray bottle and spraying system, 1x30ml, Cutaneous spray, solution</t>
  </si>
  <si>
    <t>MA-0133/08/07/2021</t>
  </si>
  <si>
    <t>D01BA02</t>
  </si>
  <si>
    <t>Cardboard box, PVC-PE-PVdC / Aluminum foil blisters, 2x7, tablet</t>
  </si>
  <si>
    <t>MA-0156/13/08/2021</t>
  </si>
  <si>
    <t>05-2644.11.04.2024</t>
  </si>
  <si>
    <t>OPERIL®</t>
  </si>
  <si>
    <t xml:space="preserve"> oxymetazoline hydrochloride</t>
  </si>
  <si>
    <t>1 bottle with 10ml solution</t>
  </si>
  <si>
    <t>REPLEK AD Skopje,Republic of North Macedonia</t>
  </si>
  <si>
    <t>RMA-04555/28/02/2024</t>
  </si>
  <si>
    <t>OPERIL® P</t>
  </si>
  <si>
    <t xml:space="preserve"> Oxymetazoline hydrochloride</t>
  </si>
  <si>
    <t>0.025 %</t>
  </si>
  <si>
    <t>RMA-03620/28/02/2024</t>
  </si>
  <si>
    <t xml:space="preserve"> oxymethazoline hydrochloride</t>
  </si>
  <si>
    <t>1bottle with 10ml solution</t>
  </si>
  <si>
    <t>RMA-04556/28/02/2024</t>
  </si>
  <si>
    <t>1 bottle with 10 ml solution</t>
  </si>
  <si>
    <t>RMA-03619/28/02/2024</t>
  </si>
  <si>
    <t>AMLODIPIN</t>
  </si>
  <si>
    <t xml:space="preserve"> AMLODIPINE besilate**</t>
  </si>
  <si>
    <t>2 blisters x 10 tablets/sc</t>
  </si>
  <si>
    <t>REPLEK PHARM AD-SKOPJE, MACEDONIA</t>
  </si>
  <si>
    <t xml:space="preserve"> Replek Pharm AD-Skopje, Macedonia, North Macedonia</t>
  </si>
  <si>
    <t>RMA-2696/14/02/2022</t>
  </si>
  <si>
    <t>ATENOLOL</t>
  </si>
  <si>
    <t>14 tablets/PVCcontainer/box</t>
  </si>
  <si>
    <t xml:space="preserve"> Replek  Farm Ltd - Skopje, North Macedonia; Replek  Farm Ltd - Skopje, North Macedonia</t>
  </si>
  <si>
    <t>RMA-3419/13/06/2023</t>
  </si>
  <si>
    <t>AZIMED</t>
  </si>
  <si>
    <t>1 blister x 3 film-coated tablets/sc. with instruction leaflet packed in carton box</t>
  </si>
  <si>
    <t xml:space="preserve"> REPLEK FARM Ltd-Skopje, North Macedonia</t>
  </si>
  <si>
    <t>RMA-2697/14/02/2022</t>
  </si>
  <si>
    <t>Oralsept</t>
  </si>
  <si>
    <t>1.5 mg/1 g</t>
  </si>
  <si>
    <t>10g/glass bottle/box, Bottle containing 100g, One (1) plastic container with dosing pump and throath adapter 30 ml in a carton box with Patient Information Leaflet.</t>
  </si>
  <si>
    <t>RMA-2695/14/02/2022</t>
  </si>
  <si>
    <t>1.5 mg/1 ml</t>
  </si>
  <si>
    <t>10g/glass bottle/box, Bottle containing 100g, One (1) plastic container with dosing pump and throath adapter 30 ml in a carton box with Patient Information Leaflet., Box Containing 30 ml</t>
  </si>
  <si>
    <t>RMA-2174/19/11/2020</t>
  </si>
  <si>
    <t>BETAMETAZON</t>
  </si>
  <si>
    <t xml:space="preserve"> Betamethasone dipropionate, equivalnt to betmethasone</t>
  </si>
  <si>
    <t>30g ointment/tube/box</t>
  </si>
  <si>
    <t xml:space="preserve"> REPLEK FARM LTD-SKOPJE, North Macedonia</t>
  </si>
  <si>
    <t>RMA-2926/18/08/2022</t>
  </si>
  <si>
    <t xml:space="preserve"> Betamethasone ipropionate, equivalent to Betamethasone</t>
  </si>
  <si>
    <t>30g cream/tube/box</t>
  </si>
  <si>
    <t>RMA-2927/18/08/2022</t>
  </si>
  <si>
    <t>BISOPROLOL</t>
  </si>
  <si>
    <t>3 blisters x 10 film-coated tablets/sc. with instruction leaflet packed in carton box</t>
  </si>
  <si>
    <t>RMA-2693/14/02/2022</t>
  </si>
  <si>
    <t>3 blisters x 10 film-coated tablets/sc. with instructions leaflet packed in carton box</t>
  </si>
  <si>
    <t>RMA-2694/14/02/2022</t>
  </si>
  <si>
    <t>CETIRIZIN</t>
  </si>
  <si>
    <t>120ml oral solution/glass bottle/box</t>
  </si>
  <si>
    <t xml:space="preserve"> Replek Farm Ltd-Skopje, North Macedonia</t>
  </si>
  <si>
    <t>RMA-2166/09/11/2020</t>
  </si>
  <si>
    <t>CIPROFLOKSACIN</t>
  </si>
  <si>
    <t xml:space="preserve"> Ciprofloxacine HCL</t>
  </si>
  <si>
    <t>10 film coated tablets/sc</t>
  </si>
  <si>
    <t xml:space="preserve"> REPLEK Pharm Ltd-Skopje, North Macedonia</t>
  </si>
  <si>
    <t>RMA-3476/04/08/2023</t>
  </si>
  <si>
    <t>KLOPIDOGREL</t>
  </si>
  <si>
    <t xml:space="preserve"> Clopidogrel bisulfate, equivalent to clopidogrel</t>
  </si>
  <si>
    <t>3 blisters x 10 coated tablets/sc</t>
  </si>
  <si>
    <t xml:space="preserve"> REPLEK FARM Ltd. Skopje, North Macedonia</t>
  </si>
  <si>
    <t>PMA-235/03/07/2017</t>
  </si>
  <si>
    <t>DIKLOFENAK RETARD</t>
  </si>
  <si>
    <t xml:space="preserve"> diclofenak</t>
  </si>
  <si>
    <t>Box containing  2 blisters x 10 film coated tablets</t>
  </si>
  <si>
    <t xml:space="preserve"> Replek Farm Ltd Skopje, North Macedonia; Replek Farm Ltd Skopje, North Macedonia</t>
  </si>
  <si>
    <t>RMA-2506/23/09/2021</t>
  </si>
  <si>
    <t>DIKLOFENAK FORTE</t>
  </si>
  <si>
    <t xml:space="preserve"> diklofenak</t>
  </si>
  <si>
    <t>Box containing 2 blisters x 10 film coated tablets</t>
  </si>
  <si>
    <t xml:space="preserve"> Replek Farm Ltd Skopje, North Macedonia</t>
  </si>
  <si>
    <t>RMA-2507/23/09/2021</t>
  </si>
  <si>
    <t>20 tablets/sc</t>
  </si>
  <si>
    <t xml:space="preserve"> REPLEK FARM Ltd. - Skopje, North Macedonia</t>
  </si>
  <si>
    <t>RMA-3438/04/07/2023</t>
  </si>
  <si>
    <t xml:space="preserve"> Enalapril Maleate</t>
  </si>
  <si>
    <t>20 TABLETS/SC</t>
  </si>
  <si>
    <t xml:space="preserve"> REPLEK FARM Ltd SKOPJE, North Macedonia</t>
  </si>
  <si>
    <t>RMA-3437/04/07/2023</t>
  </si>
  <si>
    <t xml:space="preserve"> Enalapril Maletae</t>
  </si>
  <si>
    <t xml:space="preserve"> REPLEK FARM LTD.-SKOPJE, North Macedonia</t>
  </si>
  <si>
    <t>RMA-3439/04/07/2023</t>
  </si>
  <si>
    <t>FOLIC ACID</t>
  </si>
  <si>
    <t xml:space="preserve"> folic acid</t>
  </si>
  <si>
    <t>2 blisters x 10 t ablets/sc. with instruction leaflet packed in carton box</t>
  </si>
  <si>
    <t xml:space="preserve"> replek farm ldk.skopje, North Macedonia</t>
  </si>
  <si>
    <t>RMA-2928/18/08/2022</t>
  </si>
  <si>
    <t>IBUPROFEN</t>
  </si>
  <si>
    <t>100 ml/glass bottle/box</t>
  </si>
  <si>
    <t xml:space="preserve"> ReplekPharma AD- Skopje, North Macedonia</t>
  </si>
  <si>
    <t>RMA-2161/05/11/2020</t>
  </si>
  <si>
    <t>30 coated tablets/sc</t>
  </si>
  <si>
    <t xml:space="preserve"> REPLEK Pharm AD-Skopje, North Macedonia</t>
  </si>
  <si>
    <t>PMA-233/03/07/2017</t>
  </si>
  <si>
    <t>30 coated tablets/sc, Kutia prej 30 Tabletë e mbështjellur</t>
  </si>
  <si>
    <t xml:space="preserve"> REPLEK Pharm AD, North Macedonia</t>
  </si>
  <si>
    <t>PMA-234/03/07/2017</t>
  </si>
  <si>
    <t>REKONAZOL</t>
  </si>
  <si>
    <t>120 ml shampoo in white PE bottle with PE closure; 1 bottle with instruction leaflet is packed in carton box</t>
  </si>
  <si>
    <t>RMA-3508/04/09/2023</t>
  </si>
  <si>
    <t xml:space="preserve"> ketoconazole</t>
  </si>
  <si>
    <t>Tube containing 30g of cream</t>
  </si>
  <si>
    <t>RMA-3568/03/01/2024</t>
  </si>
  <si>
    <t>KETOPROFEN FORTE</t>
  </si>
  <si>
    <t>2 blister x 10 tablets/box</t>
  </si>
  <si>
    <t xml:space="preserve"> ReplekPharma Ad Skopje, North Macedonia</t>
  </si>
  <si>
    <t>RMA-2219/02/02/2021</t>
  </si>
  <si>
    <t>LORATADIN</t>
  </si>
  <si>
    <t>2 blisters (PVC/PVDC-Al) x 10 tablets/sc</t>
  </si>
  <si>
    <t xml:space="preserve"> REPLEK FARM Ltd - Skopje, North Macedonia</t>
  </si>
  <si>
    <t>PMA-236/03/07/2017</t>
  </si>
  <si>
    <t>120 ml/glass bottle/box</t>
  </si>
  <si>
    <t>RMA-2216/22/01/2021</t>
  </si>
  <si>
    <t>ANALGINUM</t>
  </si>
  <si>
    <t>Box containing 500 tablets, 50 blisters x 10 tablets/box</t>
  </si>
  <si>
    <t>RMA-2405/07/07/2021</t>
  </si>
  <si>
    <t>NIMESULID</t>
  </si>
  <si>
    <t xml:space="preserve"> Nimesulide micro</t>
  </si>
  <si>
    <t>20 tablets (2 blisters x 10 tablets) / box</t>
  </si>
  <si>
    <t xml:space="preserve"> REPLEKPHARM AD Skopje, North Macedonia</t>
  </si>
  <si>
    <t>RMA-3420/13/06/2023</t>
  </si>
  <si>
    <t>OMEPRAZOLE</t>
  </si>
  <si>
    <t xml:space="preserve"> Omperazole</t>
  </si>
  <si>
    <t>Gastro-resistant capsule</t>
  </si>
  <si>
    <t>14 gastro-resistant capsules  / plastic container</t>
  </si>
  <si>
    <t xml:space="preserve"> Replek Farm Ltd.-Skopje, North Macedonia</t>
  </si>
  <si>
    <t>PMA-238/03/07/2017</t>
  </si>
  <si>
    <t>100ml syrup/glass bottle/box</t>
  </si>
  <si>
    <t xml:space="preserve"> Replel Farm Ltd-Skopje, North Macedonia</t>
  </si>
  <si>
    <t>RMA-2251/04/03/2021</t>
  </si>
  <si>
    <t xml:space="preserve"> PARACETAMOL 90% granulate equivalent to paracetamol</t>
  </si>
  <si>
    <t>500 tablets ( 50 blisters x 10 tablets) / sc</t>
  </si>
  <si>
    <t>PMA-232/03/07/2017</t>
  </si>
  <si>
    <t>parafen</t>
  </si>
  <si>
    <t xml:space="preserve"> paracetamol, ibuprofen</t>
  </si>
  <si>
    <t xml:space="preserve"> Replek Farm Ltd.Skopje, North Macedonia</t>
  </si>
  <si>
    <t>RMA-3062/25/10/2022</t>
  </si>
  <si>
    <t>10 film coated tablets 1 blister x 10 film coated tablets/sc.with instruction leaflet packed in carton box</t>
  </si>
  <si>
    <t>RISPERIDON</t>
  </si>
  <si>
    <t>2 blisters x 10 film coated tablets/sc. with instruction leaflet packed in carton box</t>
  </si>
  <si>
    <t>RMA-2690/14/02/2022</t>
  </si>
  <si>
    <t>2 blister x 10 film coated tablets/sc. with instructions leaflet packed in carton box.</t>
  </si>
  <si>
    <t>RMA-2691/14/02/2022</t>
  </si>
  <si>
    <t>2 blister x 10 film coated tablets</t>
  </si>
  <si>
    <t xml:space="preserve"> Replek farm Ltd Skopje, North Macedonia</t>
  </si>
  <si>
    <t>RMA-2692/14/02/2022</t>
  </si>
  <si>
    <t>SPIRONOLAKTON</t>
  </si>
  <si>
    <t xml:space="preserve"> SPIRONOLACTONE</t>
  </si>
  <si>
    <t>3 blisters x 10 tablets/box</t>
  </si>
  <si>
    <t>RMA-2404/07/07/2021</t>
  </si>
  <si>
    <t xml:space="preserve"> spironolactone</t>
  </si>
  <si>
    <t>Box containing 40 tablets</t>
  </si>
  <si>
    <t>RMA-2403/07/07/2021</t>
  </si>
  <si>
    <t>Co-Trimoxazole</t>
  </si>
  <si>
    <t>(200 mg+40 mg)/5 ml</t>
  </si>
  <si>
    <t>100 ml syrup /glass bottle/box</t>
  </si>
  <si>
    <t>RMA-2143/30/10/2020</t>
  </si>
  <si>
    <t>2 blisters x 10 tablets / sc</t>
  </si>
  <si>
    <t>RMA-3418/13/06/2023</t>
  </si>
  <si>
    <t>VITAMIN C</t>
  </si>
  <si>
    <t xml:space="preserve"> Vitamin C 97 % equivalent to vitamin C</t>
  </si>
  <si>
    <t xml:space="preserve"> REPLEK PHARM Ltd-Skopje, North Macedonia</t>
  </si>
  <si>
    <t>PMA-239/03/07/2017</t>
  </si>
  <si>
    <t>250 tablets (25 blisters x 10 tablets ) / sc</t>
  </si>
  <si>
    <t xml:space="preserve"> REPLEK FARM Ltd -SKOPJE, North Macedonia</t>
  </si>
  <si>
    <t>PMA-240/03/07/2017</t>
  </si>
  <si>
    <t xml:space="preserve">05-2769.12.04.2024 </t>
  </si>
  <si>
    <t>DexaTobrom</t>
  </si>
  <si>
    <t xml:space="preserve"> Dexamethasone, Tobramycin</t>
  </si>
  <si>
    <t>White polyethylene bottle with white dropper insert, closed with white screw cap, sealed with safety ring, containing 1 bottle with 5 ml suspension.</t>
  </si>
  <si>
    <t>Rompharm Company S.R.L - Romania</t>
  </si>
  <si>
    <t xml:space="preserve"> Rompharm Company S.R.L., Romania</t>
  </si>
  <si>
    <t>MA-0086/07/03/2023</t>
  </si>
  <si>
    <t xml:space="preserve">05-2769.12.04.2024   </t>
  </si>
  <si>
    <t>Ketoprofen Rompharm</t>
  </si>
  <si>
    <t xml:space="preserve">100 mg/2 ml </t>
  </si>
  <si>
    <t xml:space="preserve"> Rompharm Company S.R.L romania, Romania</t>
  </si>
  <si>
    <t>RMA-3245/13/02/2023</t>
  </si>
  <si>
    <t>ketorolac trometamol rompharm</t>
  </si>
  <si>
    <t xml:space="preserve"> ketorolac trometamol</t>
  </si>
  <si>
    <t>RMA-3244/13/02/2023</t>
  </si>
  <si>
    <t xml:space="preserve">05-2769.12.04.2024  </t>
  </si>
  <si>
    <t>Moxifloxacina Rompharm</t>
  </si>
  <si>
    <t xml:space="preserve"> Moxifloxacin as moxifloxacin Hydrochloride</t>
  </si>
  <si>
    <t xml:space="preserve"> Rompharm Company S.R.L, Romania</t>
  </si>
  <si>
    <t>RMA-3206/12/01/2023</t>
  </si>
  <si>
    <t>ACICLOVIR FITERMAN 50 mg/g cream</t>
  </si>
  <si>
    <t>Carton box containing one aluminium tube with 15 g of cream</t>
  </si>
  <si>
    <t>S.C Fiterman Pharma S.R.L,Romania</t>
  </si>
  <si>
    <t xml:space="preserve"> FITERMAN PHARMA S.R.L., Romania</t>
  </si>
  <si>
    <t>MA-00202/25/08/2020</t>
  </si>
  <si>
    <t>TRESYL cream</t>
  </si>
  <si>
    <t xml:space="preserve"> Betamethasone dipropionate, Gentamicin sulfate, Clotrimazole</t>
  </si>
  <si>
    <t>(0.643 mg+1.54 mg+10 mg)/1 g</t>
  </si>
  <si>
    <t>Cardboard box with an aluminium tube containing 15 g of cream.</t>
  </si>
  <si>
    <t xml:space="preserve"> FITERMAN PHARMA S.R.L, Romania</t>
  </si>
  <si>
    <t>MA-00199/25/08/2020</t>
  </si>
  <si>
    <t>CLOTRIMAZOL FITERMAN 10 mg/g cream</t>
  </si>
  <si>
    <t>Carton box containing one aluminium tube with 35 g of cream</t>
  </si>
  <si>
    <t>MA-00201/25/08/2020</t>
  </si>
  <si>
    <t>Diflex 50 mg/g gel</t>
  </si>
  <si>
    <t>Box with an aluminium tube with polyepoxy-phenolic interior lacquer, containing 100 g of gel, closed with PE or PP thread cap.</t>
  </si>
  <si>
    <t xml:space="preserve"> S.C. FITERMAN PHARMA S.R.L, Romania</t>
  </si>
  <si>
    <t>MA-00205/15/09/2020</t>
  </si>
  <si>
    <t>Box with an aluminium tube with polyepoxy-phenolic interior lacquer, containing 50 g of gel, closed with PE or PP thread cap.</t>
  </si>
  <si>
    <t xml:space="preserve"> S.C.FITERMAN PHARMA S.R.L, Romania</t>
  </si>
  <si>
    <t>MA-00206/15/09/2020</t>
  </si>
  <si>
    <t>ALLÉ 10 mg + 500 UI/g gel</t>
  </si>
  <si>
    <t xml:space="preserve"> Diclofenac sodium, Heparin sodium</t>
  </si>
  <si>
    <t>(10 mg+500 UI)/1 g</t>
  </si>
  <si>
    <t>Cardboard box with an aluminium tube containing 100 g gel.</t>
  </si>
  <si>
    <t>MA-00218/26/10/2020</t>
  </si>
  <si>
    <t>ALLÉ 10 mg+500 UI/g  gel</t>
  </si>
  <si>
    <t>Cardboard box with an aluminium tube containing 50 g gel.</t>
  </si>
  <si>
    <t>MA-00219/26/10/2020</t>
  </si>
  <si>
    <t>Rival</t>
  </si>
  <si>
    <t xml:space="preserve"> Diphenhydramine hydrochloride</t>
  </si>
  <si>
    <t>D04AA32</t>
  </si>
  <si>
    <t>20 g</t>
  </si>
  <si>
    <t>MA-00093/10/04/2020</t>
  </si>
  <si>
    <t>FLUOCINOLON G FITERMAN</t>
  </si>
  <si>
    <t xml:space="preserve"> Fluocinolone acetonide, Gentamicin as gentamicin sulfate</t>
  </si>
  <si>
    <t>(0.25 mg + 1 mg)/1 g</t>
  </si>
  <si>
    <t>35 g</t>
  </si>
  <si>
    <t>MA-00102/21/04/2020</t>
  </si>
  <si>
    <t>PROCTOLIZIN</t>
  </si>
  <si>
    <t xml:space="preserve"> Hydrocortisone acetate, Lidocaine, Zinc oxide</t>
  </si>
  <si>
    <t>(10 mg+20 mg+50 mg)/1 g</t>
  </si>
  <si>
    <t>25 g</t>
  </si>
  <si>
    <t>MA-00092/10/04/2020</t>
  </si>
  <si>
    <t>SINDOLOR tablets</t>
  </si>
  <si>
    <t xml:space="preserve"> Paracetamol, Propyphenazone, Caffeine</t>
  </si>
  <si>
    <t>Box with 2 Al/PVC blisters of 6 tablets each</t>
  </si>
  <si>
    <t xml:space="preserve"> S.C. Laropharm S.R.L., Romania</t>
  </si>
  <si>
    <t>MA-00214/09/10/2020</t>
  </si>
  <si>
    <t>SINDOLOR gel</t>
  </si>
  <si>
    <t xml:space="preserve"> Piroxicam, Cyclobenzaprine hydrochloride, Lidocaine</t>
  </si>
  <si>
    <t>M02AA07</t>
  </si>
  <si>
    <t>(5 mg+5 mg+20 mg)/1 g</t>
  </si>
  <si>
    <t>Cardboard box with an aluminium tube with 50 g gel.</t>
  </si>
  <si>
    <t>MA-00213/09/10/2020</t>
  </si>
  <si>
    <t>Cardboard box with an aluminium tube with100 g gel.</t>
  </si>
  <si>
    <t>MA-00212/09/10/2020</t>
  </si>
  <si>
    <t>REGEN-AG 10 mg/g cream</t>
  </si>
  <si>
    <t>Cardboard box with an aluminium tube with polyepoxy-phenolic interior lacquer sealed with aluminium membrane and screw PE cap, containing 50 g cream.</t>
  </si>
  <si>
    <t>MA-00234/25/11/2020</t>
  </si>
  <si>
    <t>Trimetacor MR</t>
  </si>
  <si>
    <t xml:space="preserve"> Trimetazidine dihydrochloride</t>
  </si>
  <si>
    <t>C01EB15</t>
  </si>
  <si>
    <t>35 mg</t>
  </si>
  <si>
    <t>60 midified release tablets</t>
  </si>
  <si>
    <t>S.C Labormed-Pharma S.A</t>
  </si>
  <si>
    <t xml:space="preserve"> S.C. Labormed-Pharma S.A., Romania</t>
  </si>
  <si>
    <t>RMA-3055/17/10/2022</t>
  </si>
  <si>
    <t>MONDEX</t>
  </si>
  <si>
    <t>875 mg / 125 mg</t>
  </si>
  <si>
    <t>Box x 12 Film Coated Tablets</t>
  </si>
  <si>
    <t>S.F. Group. S.r.l. - Italy</t>
  </si>
  <si>
    <t xml:space="preserve"> Labaratorio Reig Jofre' S.A, Spain</t>
  </si>
  <si>
    <t>MA-05826/23/02/2024</t>
  </si>
  <si>
    <t>ZIMACROL</t>
  </si>
  <si>
    <t>Box x 3 tablets</t>
  </si>
  <si>
    <t xml:space="preserve"> Special Product's Line S.P.A., Italy; LACHIFARMA Srl, Laboratorio Chimico Farmaceutico Salentino, Italy</t>
  </si>
  <si>
    <t>MA-0318/15/09/2023</t>
  </si>
  <si>
    <t>STADIUM</t>
  </si>
  <si>
    <t>Box x 5 film coated tablets</t>
  </si>
  <si>
    <t xml:space="preserve"> ACS DOBFAR S.p.A, Italy</t>
  </si>
  <si>
    <t>MA-0315/15/09/2023</t>
  </si>
  <si>
    <t>MIBECOL</t>
  </si>
  <si>
    <t xml:space="preserve"> Balkanpharma Dupnitsa AD, Bulgaria; Special Product's Line S.P.A., Italy</t>
  </si>
  <si>
    <t>MA-0386/24/11/2023</t>
  </si>
  <si>
    <t>CORAL</t>
  </si>
  <si>
    <t>14 tablets, Box Containing 14 Film coated tablet at modified release</t>
  </si>
  <si>
    <t xml:space="preserve"> Special Products line Spa, Italy; Lachifarma S.r.l. - Laboratorio Chimico Salentino, Italy</t>
  </si>
  <si>
    <t>RMA-2892/17/06/2022</t>
  </si>
  <si>
    <t>RMA-2893/17/06/2022</t>
  </si>
  <si>
    <t>RABEX</t>
  </si>
  <si>
    <t xml:space="preserve"> Rabeprazole sodium</t>
  </si>
  <si>
    <t xml:space="preserve">20mg </t>
  </si>
  <si>
    <t>Box x 14 gastroresistant tablets</t>
  </si>
  <si>
    <t xml:space="preserve"> Balkanpharma Dupnitsa AD, Bulgaria; LACHIFARMA Srl, Laboratorio Chimico Farmaceutico Salentino, Italy; Special Product's Line S.P.A., Italy</t>
  </si>
  <si>
    <t>MA-0299/28/08/2023</t>
  </si>
  <si>
    <t>05-2783.12.04.2024</t>
  </si>
  <si>
    <t>ATORMAX</t>
  </si>
  <si>
    <t xml:space="preserve"> ATORVASTATIN CALCIUM TRIHYDRATE</t>
  </si>
  <si>
    <t>Carton box containing 4 Aluminium/aluminium blisters;each blister contains 7 tablets (28 film coated tablets)</t>
  </si>
  <si>
    <t>S.J.A Pharm Ltd,Greece</t>
  </si>
  <si>
    <t>MA-0331/09/11/2022</t>
  </si>
  <si>
    <t>ATORPLUS</t>
  </si>
  <si>
    <t>MA-0332/09/11/2022</t>
  </si>
  <si>
    <t>SERBO</t>
  </si>
  <si>
    <t>BT x 1 Bottle x 10 ml x200 doses</t>
  </si>
  <si>
    <t>RMA-2328/12/05/2021</t>
  </si>
  <si>
    <t>DASOGREL-S</t>
  </si>
  <si>
    <t xml:space="preserve"> CLOPIDOGREL</t>
  </si>
  <si>
    <t>Cardboard box, 2 x PVC/PE/PVDC/aluminium foil blisters x 14 film coated tablets</t>
  </si>
  <si>
    <t>MA-0325/09/11/2022</t>
  </si>
  <si>
    <t xml:space="preserve">05-2783.12.04.2024    </t>
  </si>
  <si>
    <t>PANDERM</t>
  </si>
  <si>
    <t xml:space="preserve"> FLUPREDNIDENE ACETATE, MICONAZOLE NITRATE</t>
  </si>
  <si>
    <t>0.1 %+2 %</t>
  </si>
  <si>
    <t>Tube x 50 g</t>
  </si>
  <si>
    <t>MA-00048/05/03/2020</t>
  </si>
  <si>
    <t>ADINSULIN-S</t>
  </si>
  <si>
    <t xml:space="preserve"> GLIMEPIRIDE</t>
  </si>
  <si>
    <t>Cardboard box, 3x PVC/PVDC/ALUMINIUM Foil blisters x 10 tablets</t>
  </si>
  <si>
    <t>MA-0323/09/11/2022</t>
  </si>
  <si>
    <t>MA-0324/09/11/2022</t>
  </si>
  <si>
    <t>ASSOSEPT-S</t>
  </si>
  <si>
    <t xml:space="preserve"> ITRACONAZOLE</t>
  </si>
  <si>
    <t>BT x 1 FL x 150 ML</t>
  </si>
  <si>
    <t>MA-00060/13/03/2020</t>
  </si>
  <si>
    <t>GOLASAN</t>
  </si>
  <si>
    <t xml:space="preserve"> LOSARTAN POTASSIUM</t>
  </si>
  <si>
    <t>Carton box containing 2 PVC/PVDC/AL foil blisters; each blister contains 14 tablets (28 film coated tablets)</t>
  </si>
  <si>
    <t>MA-0327/09/11/2022</t>
  </si>
  <si>
    <t>MA-0326/09/11/2022</t>
  </si>
  <si>
    <t>MAXARTAN</t>
  </si>
  <si>
    <t xml:space="preserve"> LOSARTAN POTASSIUM, HYDROCHLOROTHIAZIDE</t>
  </si>
  <si>
    <t>Carton box containing 4 PVC/PE/PVDC foil blisters, each blister contains 7 tablets (28 film coated tablets)</t>
  </si>
  <si>
    <t>MA-0328/09/11/2022</t>
  </si>
  <si>
    <t>MA-0329/09/11/2022</t>
  </si>
  <si>
    <t>Salment</t>
  </si>
  <si>
    <t xml:space="preserve"> salmeterol xinafoate</t>
  </si>
  <si>
    <t>R03AC12</t>
  </si>
  <si>
    <t>25 mcg/1 dose</t>
  </si>
  <si>
    <t>BT X 1 CANISTER X 120 DOSES</t>
  </si>
  <si>
    <t>RMA-2423/19/07/2021</t>
  </si>
  <si>
    <t>EXTRASTATIN</t>
  </si>
  <si>
    <t xml:space="preserve"> SIMVASTATIN</t>
  </si>
  <si>
    <t>Carton box containing 3 PVC/PVDC/Auminium foil Blisters; each blister contain 10 tablets (30 film coated tablets)</t>
  </si>
  <si>
    <t>MA-0330/09/11/2022</t>
  </si>
  <si>
    <t>05-2577.11.04.2024</t>
  </si>
  <si>
    <t>Niosta</t>
  </si>
  <si>
    <t xml:space="preserve"> Nystatin, micronised</t>
  </si>
  <si>
    <t>Carton box contain 1 glass bottle with 48 ml of oral suspension with a graduated dropper</t>
  </si>
  <si>
    <t>Saba Ilaç San.Ve Tic.A.S,Turkey</t>
  </si>
  <si>
    <t>MA-00224/03/11/2020</t>
  </si>
  <si>
    <t xml:space="preserve">05-2789.12.04.2024 </t>
  </si>
  <si>
    <t>SEFIXI 1000</t>
  </si>
  <si>
    <t xml:space="preserve"> Ceftriaxone Sodium Sterile</t>
  </si>
  <si>
    <t>1 x 10 ml clear glass vial USP Type I sealed with 20 mm rubber stopper and 20 mm flip off seal</t>
  </si>
  <si>
    <t>Sakar Healthcare Limited, India</t>
  </si>
  <si>
    <t xml:space="preserve"> SAKAR HEALTHCARE LIMITED, India</t>
  </si>
  <si>
    <t>MA-0076/01/04/2022</t>
  </si>
  <si>
    <t>05-2789.12.04.2024</t>
  </si>
  <si>
    <t>OMEKAR</t>
  </si>
  <si>
    <t>Carton box, 10 ml amber tubular glass, 1x10 ml vial, Lyophilized powder for solution for injection</t>
  </si>
  <si>
    <t>MA-0079/01/04/2022</t>
  </si>
  <si>
    <t xml:space="preserve">05-2789.12.04.2024   </t>
  </si>
  <si>
    <t>PENTOKAR</t>
  </si>
  <si>
    <t>Box conaining 1 x 10 ml vial amber tubular glass vial with 20 mm grey bromobutyl rubber stopper and 20 mm aluminium coloured flip off seal</t>
  </si>
  <si>
    <t>MA-0217/02/09/2022</t>
  </si>
  <si>
    <t>AirFluSal Forspiro</t>
  </si>
  <si>
    <t xml:space="preserve"> Salmeterol, Fluticasone Propionate</t>
  </si>
  <si>
    <t>1 device containing 60 doses</t>
  </si>
  <si>
    <t>SANDOZ A/S, DENMARK</t>
  </si>
  <si>
    <t xml:space="preserve"> Aeropharm GmbH, Germany, Germany </t>
  </si>
  <si>
    <t>RMA-1987/20/03/2020</t>
  </si>
  <si>
    <t>RMA-1988/20/03/2020</t>
  </si>
  <si>
    <t>Azitromicin Sandoz</t>
  </si>
  <si>
    <t>3 (1x3) film-coated 500 mg tablets in a (PVC/PVDC/AI) blister in carton box</t>
  </si>
  <si>
    <t>Sandoz d.o.o.Croatia</t>
  </si>
  <si>
    <t xml:space="preserve"> Sandoz S.R.L., Romania</t>
  </si>
  <si>
    <t>MA-0114/24/03/2023</t>
  </si>
  <si>
    <t>Ketonal Akut Rapid</t>
  </si>
  <si>
    <t xml:space="preserve"> Ketoprofen lysine salt Corresponding to 50 mg of Ketoprofen</t>
  </si>
  <si>
    <t>Carton box, Paper/Alu/PE bipartite, x10 sachets, Granules for oral suspension</t>
  </si>
  <si>
    <t xml:space="preserve"> Lek Pharmaceuticals d.d., Slovenia; Fine Foods &amp; Pharmaceuticals NTM S.p.A., Italy</t>
  </si>
  <si>
    <t>MA-0214/26/08/2022</t>
  </si>
  <si>
    <t>Spasmex</t>
  </si>
  <si>
    <t xml:space="preserve"> Trospium chloride</t>
  </si>
  <si>
    <t>G04BD09</t>
  </si>
  <si>
    <t>Carton box containing 3 PVC/ALU blisters with 10 tablets (30 tablets)</t>
  </si>
  <si>
    <t>MA-0277/13/10/2022</t>
  </si>
  <si>
    <t>OSPEN ® 750</t>
  </si>
  <si>
    <t>750000 IU/5 ml</t>
  </si>
  <si>
    <t>1 glass bottle</t>
  </si>
  <si>
    <t>Sandoz GmbH Austria</t>
  </si>
  <si>
    <t>PMA-114/08/02/2017</t>
  </si>
  <si>
    <t>Zarzio</t>
  </si>
  <si>
    <t xml:space="preserve"> Filgrastim</t>
  </si>
  <si>
    <t>L03AA02</t>
  </si>
  <si>
    <t>30000000 IU/0.5 ml</t>
  </si>
  <si>
    <t>1 pre-filled syringe with a needle safety guard</t>
  </si>
  <si>
    <t xml:space="preserve"> Sandoz, GmbH, Austria</t>
  </si>
  <si>
    <t>MA-5938/27/11/2019</t>
  </si>
  <si>
    <t>48000000 IU/0.5 ml</t>
  </si>
  <si>
    <t>MA-5943/27/11/2019</t>
  </si>
  <si>
    <t>Nebivolol Sandoz</t>
  </si>
  <si>
    <t>Carton box containing 3Al/PVC blisters with 10 tablets ( 30 tablets)</t>
  </si>
  <si>
    <t xml:space="preserve"> LEK farmacevstska druzba d.d, Slovenia; LEK S.A, Poland; LEK S.A, Poland; Salutas Pharma GmbH, Germany </t>
  </si>
  <si>
    <t>MA-0275/24/11/2021</t>
  </si>
  <si>
    <t>OSPEN 1.0 - Filmtabletten</t>
  </si>
  <si>
    <t xml:space="preserve"> Phenoxymethylpenicillin Potassium</t>
  </si>
  <si>
    <t>Box containing 3 blisters x 10 film coated tablets (30 tablets)</t>
  </si>
  <si>
    <t>MA-0130/17/06/2022</t>
  </si>
  <si>
    <t>OSPEN 1.5 - Filmtabletten</t>
  </si>
  <si>
    <t>MA-0131/17/06/2022</t>
  </si>
  <si>
    <t>Rixathon</t>
  </si>
  <si>
    <t>Carton box containing 2 clear type I glass vials which contains 10 ml (100mg/10ml) concentrate for solution for infusion</t>
  </si>
  <si>
    <t xml:space="preserve"> Sandoz, GmbH Schaftenau, Austria; LEK farmacevtska druzba d.d, Slovenia</t>
  </si>
  <si>
    <t>MA-0274/24/11/2021</t>
  </si>
  <si>
    <t>Carton box containing 1 clear type I glass vial which contains 50 ml (500mg/50ml) concentrate for solution for infusion</t>
  </si>
  <si>
    <t xml:space="preserve"> Sandoz GmbH Schaftenau, Austria; LEK farmacevtska druzba d.d, Slovenia</t>
  </si>
  <si>
    <t>MA-0276/24/11/2021</t>
  </si>
  <si>
    <t>Omnitrope</t>
  </si>
  <si>
    <t>10 mg/1.5 ml</t>
  </si>
  <si>
    <t>1 cartridge for SurePal 10</t>
  </si>
  <si>
    <t>MA-5940/27/11/2019</t>
  </si>
  <si>
    <t>5 cartridges for SurePal 10</t>
  </si>
  <si>
    <t>1 cartridge for SurePal 15</t>
  </si>
  <si>
    <t>MA-5941/27/11/2019</t>
  </si>
  <si>
    <t>5 cartridges for SurePal 15</t>
  </si>
  <si>
    <t>5 mg/1.5 ml</t>
  </si>
  <si>
    <t>1 cartridge for SurePal 5</t>
  </si>
  <si>
    <t>MA-5939/27/11/2019</t>
  </si>
  <si>
    <t>5 cartridges for SurePal 5</t>
  </si>
  <si>
    <t>Lercanidipina Sandoz 10mg</t>
  </si>
  <si>
    <t xml:space="preserve"> Lercanidipine HCl, anhydr.</t>
  </si>
  <si>
    <t>Alu/PVC: 28 film-coated tablets, Alu/PVDC: 28 film-coated tablets</t>
  </si>
  <si>
    <t>SANDOZ PHARMACEUTICAL LDA, PORTUGAL</t>
  </si>
  <si>
    <t xml:space="preserve"> Salutas Pharma GmbH,, Germany ; Actavis Hf., Iceland; Actavis Ltd., Malta; Balkanpharma Dupnista AD, Bulgaria</t>
  </si>
  <si>
    <t>RMA-1765/22/10/2019</t>
  </si>
  <si>
    <t>Lercanidipina Sandoz 20 mg</t>
  </si>
  <si>
    <t xml:space="preserve"> Lercanidipine HCL, anhydr.</t>
  </si>
  <si>
    <t>Alu/PVC: 28 film-coated tablets, Box containing 28 film-coated tablets</t>
  </si>
  <si>
    <t xml:space="preserve"> Salutas Pharma GmbH, Germany ; Actavis Hf., Iceland; Actavis Ltd., Malta; Lek Pharmaceuticals d.d, Slovenia; Balkanpharma Dupnitsa AD, Bulgaria</t>
  </si>
  <si>
    <t>RMA-1766/22/10/2019</t>
  </si>
  <si>
    <t>ZADITEN ®</t>
  </si>
  <si>
    <t xml:space="preserve"> Ketotifen hydrogen fumarate</t>
  </si>
  <si>
    <t>0.2 mg/ml</t>
  </si>
  <si>
    <t>box x 1 bottle of 100 ml</t>
  </si>
  <si>
    <t>Sandoz Pharmaceuticals AG,Switzerland</t>
  </si>
  <si>
    <t xml:space="preserve"> Delpharm Huningue SAS, France</t>
  </si>
  <si>
    <t>RMA-04545/13/02/2024</t>
  </si>
  <si>
    <t xml:space="preserve"> Novartis Pharma S.A.E., Egypt</t>
  </si>
  <si>
    <t>RMA-04546/13/02/2024</t>
  </si>
  <si>
    <t>Rivaroxaban Sandoz</t>
  </si>
  <si>
    <t>Carton box, OPA/Aluminium/PVC/Aluminium foil perforated unit dose blister Pack sizes of 10x3, film-coated tablets.</t>
  </si>
  <si>
    <t>Sandoz Pharmaceuticals d.d,Slovenia</t>
  </si>
  <si>
    <t xml:space="preserve"> Salutas Pharma GmbH, Germany ; Pharmacare Premium Ltd, Malta</t>
  </si>
  <si>
    <t>MA-0318/29/12/2021</t>
  </si>
  <si>
    <t>MA-0319/29/12/2021</t>
  </si>
  <si>
    <t>MA-0320/29/12/2021</t>
  </si>
  <si>
    <t>05-2622.11.04.2024</t>
  </si>
  <si>
    <t>LANTUS SoloStar</t>
  </si>
  <si>
    <t xml:space="preserve"> insulin glargine</t>
  </si>
  <si>
    <t>A10AE04</t>
  </si>
  <si>
    <t>Box containing 5 pens with 3rnl solution</t>
  </si>
  <si>
    <t>SANOFI AVENTIS DEUTCHLAND GMBH,GERMANY</t>
  </si>
  <si>
    <t xml:space="preserve"> Sanofi-Aventis Deutchland GmbH, Germany </t>
  </si>
  <si>
    <t>RMA-3006/29/09/2022</t>
  </si>
  <si>
    <t>APIDRA SOLOSTAR</t>
  </si>
  <si>
    <t xml:space="preserve"> INSULIN GLULISINE</t>
  </si>
  <si>
    <t>A10AB06</t>
  </si>
  <si>
    <t>5 pre-filled pen/box</t>
  </si>
  <si>
    <t xml:space="preserve"> Sanofi Aventis Deutchland GmbH,Germany, Germany </t>
  </si>
  <si>
    <t>RMA-3148/01/12/2022</t>
  </si>
  <si>
    <t>05-2613.11.04.2024</t>
  </si>
  <si>
    <t>CLEXANE®</t>
  </si>
  <si>
    <t xml:space="preserve"> ENOXAPARIN SODIUM</t>
  </si>
  <si>
    <t>Kutia prej 10 pre-filled syrings</t>
  </si>
  <si>
    <t>SANOFI AVENTIS GROUP, FRANCE</t>
  </si>
  <si>
    <t xml:space="preserve"> Sanofi Winthrop Industrie, France</t>
  </si>
  <si>
    <t>RMA-2266/16/03/2021</t>
  </si>
  <si>
    <t xml:space="preserve"> Enoxaparin sodium</t>
  </si>
  <si>
    <t>Box with 2 pre filled syringes</t>
  </si>
  <si>
    <t>RMA-2265/16/03/2021</t>
  </si>
  <si>
    <t>DEPAKINE CHRONO</t>
  </si>
  <si>
    <t xml:space="preserve"> Sodium valproate, Valproic acid</t>
  </si>
  <si>
    <t>Box with 30 prolonged release, film coated, scored tablet</t>
  </si>
  <si>
    <t xml:space="preserve"> SANOFI _WINTHROP INDUSTRIE, France</t>
  </si>
  <si>
    <t>RMA-1721/30/09/2019</t>
  </si>
  <si>
    <t>05-2621.11.04.2024</t>
  </si>
  <si>
    <t>CEREZYME® 400U</t>
  </si>
  <si>
    <t xml:space="preserve"> Imiglucerase</t>
  </si>
  <si>
    <t>A16AB02</t>
  </si>
  <si>
    <t>400 IU</t>
  </si>
  <si>
    <t>1 Vials per Carton</t>
  </si>
  <si>
    <t>Sanofi B.V-Netherlands</t>
  </si>
  <si>
    <t xml:space="preserve"> Genzyme Irleand Limited, Ireland</t>
  </si>
  <si>
    <t>RMA-1558/16/05/2019</t>
  </si>
  <si>
    <t>1.339.3</t>
  </si>
  <si>
    <t>Quadrivalent Influenza Vaccine (split virion, inactivated)</t>
  </si>
  <si>
    <t xml:space="preserve"> A/Victoria/2570/2019 (H1N1)pdm09 - like strain (A/Victoria/2570/2019, IVR-215), A/Darwin/9/2021 (H3N2) - like strain  (A/Darwin/9/2021, IVR-228), B/Austria/1359417/2021 - like strain  (B/Michigan/01/2021, wild type), BPhuket/3073/2013 - like strain  (B/Phuket/3073/2013, wild type)</t>
  </si>
  <si>
    <t>J07BB02</t>
  </si>
  <si>
    <t>0.5 ml</t>
  </si>
  <si>
    <t>Box containing 10 pre-filled syringes</t>
  </si>
  <si>
    <t>Sanofi Pasteur Europe,France</t>
  </si>
  <si>
    <t xml:space="preserve"> SANOFI PASTEUR - MARCY L'ETOILE (MLE), France; SANOFI PASTEUR - VAL DE REUIL (VDR), France; SANOFI-AVENTIS ZRT., Budapest Logisztikai es Disztribucios Platform / SANOFI-AVENTIS PRIVATE CO. LTD., Budapest Logistics and Distribution Platform, Hungary</t>
  </si>
  <si>
    <t>MA-0373/03/11/2023</t>
  </si>
  <si>
    <t>05-2618.11.04.2024</t>
  </si>
  <si>
    <t>Hexaxim</t>
  </si>
  <si>
    <t xml:space="preserve"> Diphteria Toxoid, Tetanus Toxoid, Bordetella pertussis antigens:Pertussis Toxoid/Filamentous Haemagglutinin, Poliovirus(inactivated)Types 1/2/3, Hepatatitis B surface antigen, Haemophilus influenzae type b polysaccharide conjugated to Tetanus protein</t>
  </si>
  <si>
    <t>J07CA09</t>
  </si>
  <si>
    <t>Box containing 1 syringe</t>
  </si>
  <si>
    <t>SANOFI PASTEURE S.A,FRANCE</t>
  </si>
  <si>
    <t xml:space="preserve"> Sanofi Pasteur, France; Sanofi pasteur, France; Agence Francaise de Secrurite des Produits de Sante-Direction des laboratoires et Controles, France; Agence Francaise de Securite Sanitaire des Produits de Sante-Direction des laboratories et Controles, France</t>
  </si>
  <si>
    <t>RMA-2377/10/06/2021</t>
  </si>
  <si>
    <t>PENTAXIM</t>
  </si>
  <si>
    <t xml:space="preserve"> Diphteria toxoid, Tetanus toxoid, Pertussis toxoid, Filamentous haemagglutinin</t>
  </si>
  <si>
    <t>J07CA06</t>
  </si>
  <si>
    <t>Powder in vial and 0.5ml suspension in prefilled syringe with two separate needles</t>
  </si>
  <si>
    <t xml:space="preserve"> SANOFI PASTEUR S.A, France</t>
  </si>
  <si>
    <t>RMA-2807/29/04/2022</t>
  </si>
  <si>
    <t>05-2758.12.04.2024</t>
  </si>
  <si>
    <t>CARDOFIX PLUS</t>
  </si>
  <si>
    <t xml:space="preserve"> Amlodipine besylate (equivalent to 10.0 mg Amlodipine), Valsartan, Hydrochlortiazide</t>
  </si>
  <si>
    <t>SANOVEL ILAC SAN VE TIC A.S, TURKEY</t>
  </si>
  <si>
    <t xml:space="preserve"> SANOVEL ILAC SAN. VE TIC. A.S., Turkey </t>
  </si>
  <si>
    <t>RMA-3210/24/01/2023</t>
  </si>
  <si>
    <t>RMA-3207/24/01/2023</t>
  </si>
  <si>
    <t xml:space="preserve"> Amlodipine besylate, Valsartan, Hydrochlorthiazide</t>
  </si>
  <si>
    <t xml:space="preserve"> SANOVEL ILAC SAN . VE TIC . A.S, Turkey </t>
  </si>
  <si>
    <t>RMA-3208/24/01/2023</t>
  </si>
  <si>
    <t xml:space="preserve"> amlodipine, valsartan, hydrochlorothiazide</t>
  </si>
  <si>
    <t xml:space="preserve"> Sanovel ilac San ve Tic A.S,Turkey, Turkey </t>
  </si>
  <si>
    <t>RMA-3209/24/01/2023</t>
  </si>
  <si>
    <t>ATOR- SANOVEL</t>
  </si>
  <si>
    <t xml:space="preserve"> ATORVASTATIN CALCIUM</t>
  </si>
  <si>
    <t xml:space="preserve"> Sanovel Ilac San.Ve Tic.A.S-Turkey, Turkey </t>
  </si>
  <si>
    <t>RMA-1512/28/05/2019</t>
  </si>
  <si>
    <t>CEMPES - SANOVEL</t>
  </si>
  <si>
    <t xml:space="preserve"> Cefdinir (for  suspension)</t>
  </si>
  <si>
    <t>It includes 100 mL suspension</t>
  </si>
  <si>
    <t xml:space="preserve"> Sanovel ilac San ve Tic A.S, Turkey, Turkey </t>
  </si>
  <si>
    <t>RMA-1785/12/11/2019</t>
  </si>
  <si>
    <t>INCEPTUM SANOVEL</t>
  </si>
  <si>
    <t xml:space="preserve"> Cefuroxime axetil ( equivalent to 500.0 mg Cefuroxime )</t>
  </si>
  <si>
    <t>RMA-1786/12/11/2019</t>
  </si>
  <si>
    <t>majezik-saovel</t>
  </si>
  <si>
    <t>30 ml vial</t>
  </si>
  <si>
    <t xml:space="preserve"> sanovel ilac sdan. ve tic. a.s, Turkey </t>
  </si>
  <si>
    <t>RMA-3464/25/07/2023</t>
  </si>
  <si>
    <t>LANSOR</t>
  </si>
  <si>
    <t xml:space="preserve"> Lansprazole micropellets (8.5 %)</t>
  </si>
  <si>
    <t>RMA-1803/20/11/2019</t>
  </si>
  <si>
    <t>Majezik Sanovel Duo</t>
  </si>
  <si>
    <t xml:space="preserve"> Majezik Sanovel Duo</t>
  </si>
  <si>
    <t>M03BX55</t>
  </si>
  <si>
    <t>100 mg+8 mg</t>
  </si>
  <si>
    <t>15</t>
  </si>
  <si>
    <t>RMA-3550/22/11/2023</t>
  </si>
  <si>
    <t>OFERTA-SANOVEL</t>
  </si>
  <si>
    <t xml:space="preserve"> SANOVEL ILAQ SAN.VE.TIC.A.S., Turkey </t>
  </si>
  <si>
    <t>RMA-2612/26/11/2021</t>
  </si>
  <si>
    <t>RMA-2613/26/11/2021</t>
  </si>
  <si>
    <t>Oferta-Sanovel 10 mg Film-coated Tablets</t>
  </si>
  <si>
    <t>RMA-261/26/11/2021</t>
  </si>
  <si>
    <t>Panthec-sanovel</t>
  </si>
  <si>
    <t>28 enteric tablets</t>
  </si>
  <si>
    <t xml:space="preserve"> sanovel ilac san ve tic a.s, Turkey </t>
  </si>
  <si>
    <t>RMA-3535/11/10/2023</t>
  </si>
  <si>
    <t>RMA-3536/11/10/2023</t>
  </si>
  <si>
    <t>SECITA</t>
  </si>
  <si>
    <t xml:space="preserve"> Escitalopram oxalate, (Escitalopram)</t>
  </si>
  <si>
    <t>Box containing 28 Film Coated Tablets</t>
  </si>
  <si>
    <t>SANTA FARMA ILAC SANAYII A.S - TURKEY</t>
  </si>
  <si>
    <t xml:space="preserve"> SANTA FARMA Ilac Sanayii A.S - TURKEY, Turkey </t>
  </si>
  <si>
    <t>RMA-1709/18/09/2019</t>
  </si>
  <si>
    <t>FLEXO</t>
  </si>
  <si>
    <t xml:space="preserve"> Etofenamate</t>
  </si>
  <si>
    <t>M02AA06</t>
  </si>
  <si>
    <t>1 g/2 ml</t>
  </si>
  <si>
    <t>1 x 1g/2ml</t>
  </si>
  <si>
    <t>RMA-1655/08/08/2019</t>
  </si>
  <si>
    <t>flurend</t>
  </si>
  <si>
    <t>30 ml, Bottle containing 30 ml</t>
  </si>
  <si>
    <t xml:space="preserve"> SANTA FARMA ILAÇ SAN. A.S., Turkey </t>
  </si>
  <si>
    <t>RMA-2858/03/06/2022</t>
  </si>
  <si>
    <t>neni 9 par 12</t>
  </si>
  <si>
    <t>Crebros</t>
  </si>
  <si>
    <t xml:space="preserve"> SANTA FARMA ILAC SAN.A.S., Turkey </t>
  </si>
  <si>
    <t>RMA-2857/03/06/2022</t>
  </si>
  <si>
    <t>CODERMO 0.1% cream</t>
  </si>
  <si>
    <t xml:space="preserve"> Mometasone fuorate</t>
  </si>
  <si>
    <t>1 tube of 0.1% cream</t>
  </si>
  <si>
    <t>RMA-1594/18/06/2019</t>
  </si>
  <si>
    <t>CODERMO 0.1% ointment</t>
  </si>
  <si>
    <t>RMA-1593/18/06/2019</t>
  </si>
  <si>
    <t>NAZOSTER</t>
  </si>
  <si>
    <t xml:space="preserve"> mometasone furoate, mometazone furoate monohydrate</t>
  </si>
  <si>
    <t>1 bottle of 25 ml</t>
  </si>
  <si>
    <t>RMA-1622/15/07/2019</t>
  </si>
  <si>
    <t>Trentilin</t>
  </si>
  <si>
    <t xml:space="preserve"> Pentoxifyllin</t>
  </si>
  <si>
    <t>C04AD03</t>
  </si>
  <si>
    <t>5x100mg/5ml</t>
  </si>
  <si>
    <t xml:space="preserve"> SANTA FARMA ILAC SANAYII A.S., Turkey ; MEfar Ilac Sanayii A.S., Turkey </t>
  </si>
  <si>
    <t>RMA-1623/15/07/2019</t>
  </si>
  <si>
    <t>Trentilin retard</t>
  </si>
  <si>
    <t xml:space="preserve"> SANTA FARMA ILAC SANAYII A.S., Turkey </t>
  </si>
  <si>
    <t>RMA-1601/25/06/2019</t>
  </si>
  <si>
    <t>TRIDAT Forte</t>
  </si>
  <si>
    <t xml:space="preserve"> Trimebutine maleate</t>
  </si>
  <si>
    <t>20 tablets.</t>
  </si>
  <si>
    <t xml:space="preserve"> SANTA FARMA ILAC SAN. A.S., Turkey </t>
  </si>
  <si>
    <t>RMA-2859/03/06/2022</t>
  </si>
  <si>
    <t>05-2649.11.04.2024</t>
  </si>
  <si>
    <t>Sopulmin</t>
  </si>
  <si>
    <t xml:space="preserve"> Sobrerol</t>
  </si>
  <si>
    <t>R05CB07</t>
  </si>
  <si>
    <t>Carton box containing one blister strip  x 10 suppositories</t>
  </si>
  <si>
    <t>Scharper S.p.A,Italy</t>
  </si>
  <si>
    <t xml:space="preserve"> Doppel farmaceutici s.r.l, Italy</t>
  </si>
  <si>
    <t>MA-00142/10/06/2020</t>
  </si>
  <si>
    <t xml:space="preserve"> sobrerol</t>
  </si>
  <si>
    <t>40 mg/3 ml</t>
  </si>
  <si>
    <t>Carton box containing 10 ampoules x 3 ml</t>
  </si>
  <si>
    <t>MA-00143/10/06/2020</t>
  </si>
  <si>
    <t>Carton box containing Glass bottle of 200 ml of syrup</t>
  </si>
  <si>
    <t>MA-00141/10/06/2020</t>
  </si>
  <si>
    <t>05-2722.12.04.2024</t>
  </si>
  <si>
    <t xml:space="preserve"> ondansetron hydrochloride dihydrate</t>
  </si>
  <si>
    <t>Carton box containing 5 glass ampoule that contain 4mg in 2 ml solution for injection</t>
  </si>
  <si>
    <t>Sciecure Pharma Limited ,United Kingdom</t>
  </si>
  <si>
    <t xml:space="preserve"> Sciecure Pharma Ltd, United Kingdom</t>
  </si>
  <si>
    <t>MA-0125/10/06/2022</t>
  </si>
  <si>
    <t>Carton box containing 5 glass ampoule that contain 8mg in 4 ml solution for injection</t>
  </si>
  <si>
    <t>MA-0127/10/06/2022</t>
  </si>
  <si>
    <t>Pregabalin Sciecure</t>
  </si>
  <si>
    <t xml:space="preserve"> pregabalin</t>
  </si>
  <si>
    <t xml:space="preserve">75 mg </t>
  </si>
  <si>
    <t>Carton box containing 4x14 of 56 hard capsules</t>
  </si>
  <si>
    <t>MA-0225/12/06/2023</t>
  </si>
  <si>
    <t>Azacitidine Seacross 25 mg/mL powder for suspension for injection</t>
  </si>
  <si>
    <t xml:space="preserve"> azacitidine</t>
  </si>
  <si>
    <t>L01BC07</t>
  </si>
  <si>
    <t>Powder for suspension for injection</t>
  </si>
  <si>
    <t>Cartoon box,type I glass vial 1x 100mg,powder for suspension for injection</t>
  </si>
  <si>
    <t>Seacross Pharmaceuticals Ltd.UK</t>
  </si>
  <si>
    <t xml:space="preserve"> Seacross Pharmaceuticals Ltd., United Kingdom</t>
  </si>
  <si>
    <t>MA-0311/29/12/2021</t>
  </si>
  <si>
    <t>Bendamustine Hydrochloride 2.5mg/ml powder for concentrate for solution for infusion</t>
  </si>
  <si>
    <t xml:space="preserve"> Bendamustine Hydrochloride</t>
  </si>
  <si>
    <t>L01AA09</t>
  </si>
  <si>
    <t xml:space="preserve">2.5 mg/1 ml </t>
  </si>
  <si>
    <t>Cartoon box 25mg/vial,  each carton containing five vials ,Type I brown glass vial</t>
  </si>
  <si>
    <t>MA-0304/10/12/2021</t>
  </si>
  <si>
    <t>Cartoon box 100mg/vial, each carton containing five vials ,Type I brown glass vial</t>
  </si>
  <si>
    <t>MA-0307/20/12/2021</t>
  </si>
  <si>
    <t>Docetaxel</t>
  </si>
  <si>
    <t xml:space="preserve"> Docetaxel Anhydrous</t>
  </si>
  <si>
    <t>L01CD02</t>
  </si>
  <si>
    <t xml:space="preserve">20 mg/1 ml </t>
  </si>
  <si>
    <t>Carton box containing 1 glass vial that contain 20mg/1ml concentrate for solution for infusion</t>
  </si>
  <si>
    <t xml:space="preserve"> Seacross Pharmaceuticals Ltd, United Kingdom</t>
  </si>
  <si>
    <t>MA-0016/31/01/2022</t>
  </si>
  <si>
    <t>Carton box containing 1 glass vial that contain 160mg/8ml concentrate for solution for infusion</t>
  </si>
  <si>
    <t>MA-0018/31/01/2022</t>
  </si>
  <si>
    <t>Carton box containing 1 glass vial that contain 80mg/4ml concentrate for solution for infusion</t>
  </si>
  <si>
    <t>MA-0017/31/01/2022</t>
  </si>
  <si>
    <t>Doxorubicin</t>
  </si>
  <si>
    <t xml:space="preserve"> doxorubicin hydrochloride</t>
  </si>
  <si>
    <t>Each 25ml vial contains 50 mg of Doxorubicin hydrochloride</t>
  </si>
  <si>
    <t>MA-0242/05/11/2021</t>
  </si>
  <si>
    <t>Irinotecan hydrochloride</t>
  </si>
  <si>
    <t xml:space="preserve"> Irinotecan  hydrochloride</t>
  </si>
  <si>
    <t>L01XX19</t>
  </si>
  <si>
    <t>Carton box containing 1 glass vial that contain 500mg/25ml concentrate for solution for infusion</t>
  </si>
  <si>
    <t xml:space="preserve"> Seacross Pharmaceuticals Limited, United Kingdom</t>
  </si>
  <si>
    <t>MA-0317/29/12/2021</t>
  </si>
  <si>
    <t>Carton box containing 1 glass vial  that contain 40mg/2ml concentrate for solution for infusion</t>
  </si>
  <si>
    <t>MA-0314/29/12/2021</t>
  </si>
  <si>
    <t>Carton box containing 1 glass vial that contain 100mg/5ml concentrate for solution for infusion</t>
  </si>
  <si>
    <t>MA-0315/29/12/2021</t>
  </si>
  <si>
    <t>Carton box containing 1 glass vial that contain 300mg/15ml concentrate for solution for infusion</t>
  </si>
  <si>
    <t>MA-0316/29/12/2021</t>
  </si>
  <si>
    <t>05-2584.11.04.2024</t>
  </si>
  <si>
    <t>Octreotide</t>
  </si>
  <si>
    <t xml:space="preserve"> Octreotide</t>
  </si>
  <si>
    <t>Carton box containing 1×1ml/ vial glass type I, in one carton box which contains 100 microgram/ml of solution for injection/infusion.</t>
  </si>
  <si>
    <t>MA-0274/07/10/2022</t>
  </si>
  <si>
    <t>Oxaliplatin 5mg/ml concentrate for solution for infusion</t>
  </si>
  <si>
    <t>Cartoon box, Type I clear glass 1 vial x 20ml ,concentrate for solution for infusion</t>
  </si>
  <si>
    <t>MA-0313/29/12/2021</t>
  </si>
  <si>
    <t xml:space="preserve">5 mg/1 ml  </t>
  </si>
  <si>
    <t>Cartoon box, Type I clear glass 1 vial x 10ml ,concentrate for solution for infusion</t>
  </si>
  <si>
    <t>MA-0312/29/12/2021</t>
  </si>
  <si>
    <t>Paclitaxel</t>
  </si>
  <si>
    <t xml:space="preserve"> paclitaxel</t>
  </si>
  <si>
    <t xml:space="preserve">6 mg/1 ml </t>
  </si>
  <si>
    <t>Cartoon box 1x5ml Type I glass vial Concentrate for solution for infusion</t>
  </si>
  <si>
    <t>MA-0289/02/12/2021</t>
  </si>
  <si>
    <t>Cartoon box 1x16.7ml Type I glass vial Concentrate for solution for infusion</t>
  </si>
  <si>
    <t>MA-0290/02/12/2021</t>
  </si>
  <si>
    <t>Palonosetron 250 micrograms solution for injection</t>
  </si>
  <si>
    <t xml:space="preserve"> Palonosetron Hydrochloride</t>
  </si>
  <si>
    <t>A04AA05</t>
  </si>
  <si>
    <t>250 mcg/5 ml</t>
  </si>
  <si>
    <t>Carton box containing 1 glass type I vial which contains 5ml of solution for injection.</t>
  </si>
  <si>
    <t xml:space="preserve"> SEACROSS PHARMACEUTICALS LIMITED, United Kingdom</t>
  </si>
  <si>
    <t>MA-0050/11/03/2022</t>
  </si>
  <si>
    <t>Pemetrexed Seacross</t>
  </si>
  <si>
    <t xml:space="preserve"> pemetrexed disodium</t>
  </si>
  <si>
    <t>L01BA04</t>
  </si>
  <si>
    <t>Carton box,type I glass vial containing 1x100mg powder for concentrate for solution for infusion</t>
  </si>
  <si>
    <t>MA-0011/11/01/2023</t>
  </si>
  <si>
    <t>Carton box,type I glass vial containing 1x500mg powder for concentrate for solution for infusion</t>
  </si>
  <si>
    <t>MA-0012/11/01/2023</t>
  </si>
  <si>
    <t>zoledronic acid</t>
  </si>
  <si>
    <t xml:space="preserve"> Zoledronic Acid monohydrate</t>
  </si>
  <si>
    <t xml:space="preserve">5mg/100 ml  </t>
  </si>
  <si>
    <t>Cartoon box,Type I silicon dioxide inner coated glass vials, capped with Type I bromobutyl rubber stoppers and sealed with aluminum polypropylene flip off seals containing 1 glass vial that contain 100ml solution for infusion</t>
  </si>
  <si>
    <t>MA-0365/03/11/2023</t>
  </si>
  <si>
    <t>.</t>
  </si>
  <si>
    <t>zolendronic acid</t>
  </si>
  <si>
    <t xml:space="preserve"> zolendronic acid monohydrate</t>
  </si>
  <si>
    <t xml:space="preserve">4 mg/5 ml  </t>
  </si>
  <si>
    <t>Carton box containing 1 glass vial  that contain 5ml concentrate for solution for infusion</t>
  </si>
  <si>
    <t>MA-0004/12/01/2022</t>
  </si>
  <si>
    <t xml:space="preserve">05-2787.12.04.2024    </t>
  </si>
  <si>
    <t>Omatril</t>
  </si>
  <si>
    <t xml:space="preserve"> Lynestrenol</t>
  </si>
  <si>
    <t>G03DC03</t>
  </si>
  <si>
    <t>Carton box containing ALU/PVC blisters x 30 tablets</t>
  </si>
  <si>
    <t>SEARLE PAKISTAN LIMITED,Pakistan</t>
  </si>
  <si>
    <t xml:space="preserve"> SEARLE PAKISTAN LIMITED, Pakistan</t>
  </si>
  <si>
    <t>MA-0215/31/05/2023</t>
  </si>
  <si>
    <t>05-2599.11.04.2024</t>
  </si>
  <si>
    <t>Septanest with adrenaline 1/100.000</t>
  </si>
  <si>
    <t xml:space="preserve"> Articaine hydrochloride, Adrenaline</t>
  </si>
  <si>
    <t>N01BB58</t>
  </si>
  <si>
    <t>(68 mg+0.017 mg)/1.7 ml</t>
  </si>
  <si>
    <t>Box x 50 cartridges</t>
  </si>
  <si>
    <t>SEPTODONT - France</t>
  </si>
  <si>
    <t xml:space="preserve"> SEPTODONT, France</t>
  </si>
  <si>
    <t>MA-5863/03/10/2019</t>
  </si>
  <si>
    <t>05-2598.11.04.2024</t>
  </si>
  <si>
    <t>Scandonest 30 mg/mL</t>
  </si>
  <si>
    <t>MA-00147/12/06/2020</t>
  </si>
  <si>
    <t>05-2597.11.04.2024</t>
  </si>
  <si>
    <t>Scandonest 2% Special</t>
  </si>
  <si>
    <t xml:space="preserve"> Mepivacaine hydrochloride, Adrenaline</t>
  </si>
  <si>
    <t>N01BB53</t>
  </si>
  <si>
    <t>20 mg+0.01 mg</t>
  </si>
  <si>
    <t>MA-00146/12/06/2020</t>
  </si>
  <si>
    <t xml:space="preserve">05-2709.12.04.2024  </t>
  </si>
  <si>
    <t>Iohexol injection</t>
  </si>
  <si>
    <t>Carton box, glass bottles, 10x100ml, Solution for injection,</t>
  </si>
  <si>
    <t>Shanghai Starry Pharmaceuticals Co.,China</t>
  </si>
  <si>
    <t xml:space="preserve"> Shanghai Starry Pharmaceutical Co.,, China</t>
  </si>
  <si>
    <t>MA-0124/24/03/2023</t>
  </si>
  <si>
    <t xml:space="preserve">05-2709.12.04.2024   </t>
  </si>
  <si>
    <t>Carton box, glass bottles, 10x100ml, Solution for injection</t>
  </si>
  <si>
    <t>MA-0125/24/03/2023</t>
  </si>
  <si>
    <t>05-2709.12.04.2024</t>
  </si>
  <si>
    <t>Iopamidol injection</t>
  </si>
  <si>
    <t xml:space="preserve"> Iopamidol</t>
  </si>
  <si>
    <t>V08AB04</t>
  </si>
  <si>
    <t>MA-0194/18/05/2023</t>
  </si>
  <si>
    <t xml:space="preserve">05-2713.12.04.2024    </t>
  </si>
  <si>
    <t>HEPARIN SODIUM INJECTION USP</t>
  </si>
  <si>
    <t xml:space="preserve"> Heparin sodium (porcine mucosa)</t>
  </si>
  <si>
    <t>1000 USP/1 ml</t>
  </si>
  <si>
    <t>Cardboard box, multiple dose vials, 25x1ml</t>
  </si>
  <si>
    <t>Shenzhen Techdow Pharmaceutical Co.Ltd,China</t>
  </si>
  <si>
    <t xml:space="preserve"> Shenzhen Techdow Pharmaceutical Co., Ltd., China</t>
  </si>
  <si>
    <t>MA-0143/24/03/2023</t>
  </si>
  <si>
    <t>20000 USP/1 ml</t>
  </si>
  <si>
    <t>Cardboard box, multiple dose vials, 25x1ml, Solution for injection,</t>
  </si>
  <si>
    <t>MA-0085/07/03/2023</t>
  </si>
  <si>
    <t>5000 USP/1 ml</t>
  </si>
  <si>
    <t>Cardboard box, multiple dose vials, 25x10ml</t>
  </si>
  <si>
    <t>MA-0144/24/03/2023</t>
  </si>
  <si>
    <t>MA-0084/07/03/2023</t>
  </si>
  <si>
    <t>VALECLOR</t>
  </si>
  <si>
    <t xml:space="preserve"> Cefaclor</t>
  </si>
  <si>
    <t>Bottle: 100ml</t>
  </si>
  <si>
    <t>SIAR PHARMA,SRL, ITALY</t>
  </si>
  <si>
    <t xml:space="preserve"> REMEDINA S.A., Greece</t>
  </si>
  <si>
    <t>RMA-2864/15/06/2022</t>
  </si>
  <si>
    <t>ALGOLIDER</t>
  </si>
  <si>
    <t xml:space="preserve"> nimesulide</t>
  </si>
  <si>
    <t xml:space="preserve"> Fine Foods &amp; Pharmaceuticals N.T.M S.p.A, Italy</t>
  </si>
  <si>
    <t>RMA-2580/28/10/2021</t>
  </si>
  <si>
    <t>LAMBRINEX</t>
  </si>
  <si>
    <t>Carton box, Blister of PA/AA/PVC Aluminium foil, 30 film coated tablet</t>
  </si>
  <si>
    <t>S-LAB Sp. z o.o.Poland</t>
  </si>
  <si>
    <t xml:space="preserve"> Suprobion Sp. z o.o. Spólka komandytowa, Poland</t>
  </si>
  <si>
    <t>MA-0056/07/04/2021</t>
  </si>
  <si>
    <t>MA-0055/07/04/2021</t>
  </si>
  <si>
    <t>MA-0054/07/04/2021</t>
  </si>
  <si>
    <t>AMOSOL</t>
  </si>
  <si>
    <t xml:space="preserve"> Amoxicilin trihydrats</t>
  </si>
  <si>
    <t>12 Soluble and chewable tablets, Box conatining 12 orodispersible tablets</t>
  </si>
  <si>
    <t>SO.SE PHARM, ITALY</t>
  </si>
  <si>
    <t xml:space="preserve"> LA. FA. RE Spa Italy, Italy; Francia Farmaceutici s.r.l, Italy; LA. FA. RE Srl Italy, Italy</t>
  </si>
  <si>
    <t>RMA-2134/09/10/2020</t>
  </si>
  <si>
    <t>OMEGASTATIN</t>
  </si>
  <si>
    <t xml:space="preserve"> Atorvastatina</t>
  </si>
  <si>
    <t xml:space="preserve"> Special product's line S.P.A, Italy; TEVA PHARMA S.L.U, Spain</t>
  </si>
  <si>
    <t>RMA-2062/10/06/2020</t>
  </si>
  <si>
    <t>RMA-2063/10/06/2020</t>
  </si>
  <si>
    <t>TROZAMIL</t>
  </si>
  <si>
    <t xml:space="preserve"> Azithromicine dihydrate</t>
  </si>
  <si>
    <t xml:space="preserve"> Special Product's line, Italy</t>
  </si>
  <si>
    <t>RMA-1552/13/05/2019</t>
  </si>
  <si>
    <t>Curcix</t>
  </si>
  <si>
    <t xml:space="preserve"> carvedilol</t>
  </si>
  <si>
    <t>Box containing 30 scored tablets</t>
  </si>
  <si>
    <t>RMA-1826/03/12/2019</t>
  </si>
  <si>
    <t xml:space="preserve"> Special product's line S.P.A, Italy</t>
  </si>
  <si>
    <t>RMA-1825/03/12/2019</t>
  </si>
  <si>
    <t>KLIACEF</t>
  </si>
  <si>
    <t xml:space="preserve"> Facta Farmaceutici S.p.A., Italy</t>
  </si>
  <si>
    <t>RMA-2275/16/03/2021</t>
  </si>
  <si>
    <t>SIRTAP</t>
  </si>
  <si>
    <t xml:space="preserve"> Ceftriaxone sodium, Lidocaine hydrochloride</t>
  </si>
  <si>
    <t>1 vial with powder + 1 vial with solvent 3.5 ml</t>
  </si>
  <si>
    <t xml:space="preserve"> Esseti Farmaceutici S.r.l, Italy; Laboratorio  Farmaceutico CT S.r.l, Italy</t>
  </si>
  <si>
    <t>MA-00437/24/01/2024</t>
  </si>
  <si>
    <t>CETERIS</t>
  </si>
  <si>
    <t xml:space="preserve"> ceterizin hydrochloridum</t>
  </si>
  <si>
    <t xml:space="preserve"> Special Product's line S.p.A, Italy</t>
  </si>
  <si>
    <t>RMA-3363/08/05/2023</t>
  </si>
  <si>
    <t>PULMIST Adulti</t>
  </si>
  <si>
    <t xml:space="preserve"> Flunisolide anhydrous</t>
  </si>
  <si>
    <t>R03BA03</t>
  </si>
  <si>
    <t>2 mg/2 ml</t>
  </si>
  <si>
    <t>Box containing 15 single dose</t>
  </si>
  <si>
    <t>RMA-1925/29/01/2020</t>
  </si>
  <si>
    <t>PULMIST Bambini</t>
  </si>
  <si>
    <t>1 mg/2 ml</t>
  </si>
  <si>
    <t xml:space="preserve"> Genetic S.p.A, Italy</t>
  </si>
  <si>
    <t>RMA-1924/29/01/2020</t>
  </si>
  <si>
    <t>BERNY</t>
  </si>
  <si>
    <t xml:space="preserve"> Fosfomycin trometamol</t>
  </si>
  <si>
    <t>2 sachets</t>
  </si>
  <si>
    <t xml:space="preserve"> Special product's line, Italy</t>
  </si>
  <si>
    <t>RMA-1551/13/05/2019</t>
  </si>
  <si>
    <t>SOSEFEN</t>
  </si>
  <si>
    <t>bottle 20 ml</t>
  </si>
  <si>
    <t xml:space="preserve"> Special Product's Line S.p.A., Italy</t>
  </si>
  <si>
    <t>MA-0336/17/10/2023</t>
  </si>
  <si>
    <t>LASTAN</t>
  </si>
  <si>
    <t>28 tablets, Box containing 28 film coated tablets</t>
  </si>
  <si>
    <t xml:space="preserve"> Bluepharma Industria pharmaceutica S.A., Portugal; Special Products Line S.p.A, Portugal; Special products Line, Italy</t>
  </si>
  <si>
    <t>RMA-3362/08/05/2023</t>
  </si>
  <si>
    <t>METILDROL</t>
  </si>
  <si>
    <t xml:space="preserve"> Special Product's line SPA, Italy</t>
  </si>
  <si>
    <t>MA-0166/14/04/2023</t>
  </si>
  <si>
    <t>MA-0201/31/05/2023</t>
  </si>
  <si>
    <t>NEBISCON</t>
  </si>
  <si>
    <t>28 divisible tablets</t>
  </si>
  <si>
    <t>MA-0343/18/10/2023</t>
  </si>
  <si>
    <t>CLETUS</t>
  </si>
  <si>
    <t>RMA-3547/22/11/2023</t>
  </si>
  <si>
    <t>INIPANT</t>
  </si>
  <si>
    <t>Carton box, AL/al blister, 28 gastroresistant tablets</t>
  </si>
  <si>
    <t xml:space="preserve"> Special Product's line S.P.A, Italy</t>
  </si>
  <si>
    <t>MA-0145/24/03/2023</t>
  </si>
  <si>
    <t>ANTUNES</t>
  </si>
  <si>
    <t xml:space="preserve"> Tamsulosin hydrocloride</t>
  </si>
  <si>
    <t xml:space="preserve"> Special products line, Italy</t>
  </si>
  <si>
    <t>RMA-3546/22/11/2023</t>
  </si>
  <si>
    <t>BART</t>
  </si>
  <si>
    <t xml:space="preserve"> Edmond Pharma s.r.l., Italy</t>
  </si>
  <si>
    <t>RMA-3364/08/05/2023</t>
  </si>
  <si>
    <t>URSOFLOR</t>
  </si>
  <si>
    <t>20 capsula</t>
  </si>
  <si>
    <t>RMA-1567/24/05/2019</t>
  </si>
  <si>
    <t>KEVINDOL</t>
  </si>
  <si>
    <t xml:space="preserve"> Ketorolac trometamol</t>
  </si>
  <si>
    <t xml:space="preserve">Injectable solution for intramuscular and intravenous use </t>
  </si>
  <si>
    <t>3 vials with 1ml</t>
  </si>
  <si>
    <t>So.Se.PHARM S.r.l-Italy</t>
  </si>
  <si>
    <t>Esseti Farmaceutici Srl-Italy</t>
  </si>
  <si>
    <t>RMA-1342/27/09/2018</t>
  </si>
  <si>
    <t>05-2826.12.04.2024</t>
  </si>
  <si>
    <t>IbuStop Fast</t>
  </si>
  <si>
    <t>Carton box contain 1 blister x 10 Softgel Capsules</t>
  </si>
  <si>
    <t>Softgel Healthcare Private Limited,India</t>
  </si>
  <si>
    <t xml:space="preserve"> Softgel Healthcare Pvt Ltd, India</t>
  </si>
  <si>
    <t>MA-00186/23/07/2020</t>
  </si>
  <si>
    <t>Allergosan 1%</t>
  </si>
  <si>
    <t xml:space="preserve"> chloropyramine hydrochloride</t>
  </si>
  <si>
    <t>D04AA09</t>
  </si>
  <si>
    <t>tube containing 18 gr of ointment</t>
  </si>
  <si>
    <t>Sopharma AD, - Bulgaria</t>
  </si>
  <si>
    <t xml:space="preserve"> Sopharma AD, Bulgaria</t>
  </si>
  <si>
    <t>RMA-3060/25/10/2022</t>
  </si>
  <si>
    <t>Allergosan 1% cream</t>
  </si>
  <si>
    <t>Tube containing 18 g of cream</t>
  </si>
  <si>
    <t>RMA-2411/14/07/2021</t>
  </si>
  <si>
    <t>Allergosan 10mg/ml solution for injection</t>
  </si>
  <si>
    <t xml:space="preserve"> chlorpyramine hydrochloride</t>
  </si>
  <si>
    <t>Box containing 10 ampoules x 2ml</t>
  </si>
  <si>
    <t>RMA-2412/14/07/2021</t>
  </si>
  <si>
    <t>Digoxin Sopharma</t>
  </si>
  <si>
    <t xml:space="preserve"> Digoxin</t>
  </si>
  <si>
    <t>Box containing 10 ampules of 2 ml</t>
  </si>
  <si>
    <t xml:space="preserve"> SOPHARMA AD, Bulgaria</t>
  </si>
  <si>
    <t>RMA-3061/25/10/2022</t>
  </si>
  <si>
    <t>Digoxin Sopharma 0.25mg tablet</t>
  </si>
  <si>
    <t xml:space="preserve"> digoxin</t>
  </si>
  <si>
    <t>RMA-2410/14/07/2021</t>
  </si>
  <si>
    <t>Isocor 2.5mg/ml solution for injection/infusion</t>
  </si>
  <si>
    <t xml:space="preserve"> verapamil hydrochloride</t>
  </si>
  <si>
    <t>RMA-2576/22/10/2021</t>
  </si>
  <si>
    <t>Troxerutin Sopharma</t>
  </si>
  <si>
    <t xml:space="preserve"> Troxerutin</t>
  </si>
  <si>
    <t>C05CA04</t>
  </si>
  <si>
    <t>SOPHARMA AD,Bulgaria</t>
  </si>
  <si>
    <t>RMA-1934/04/02/2020</t>
  </si>
  <si>
    <t>Ambroxol Sopharma</t>
  </si>
  <si>
    <t>15mg/5ml</t>
  </si>
  <si>
    <t>SOPHARMA AD-Bulgaria</t>
  </si>
  <si>
    <t>RMA-1911/22/01/2020</t>
  </si>
  <si>
    <t>FELORAN</t>
  </si>
  <si>
    <t xml:space="preserve"> Diclofenac Natrium</t>
  </si>
  <si>
    <t>Tube containing 60g of gel</t>
  </si>
  <si>
    <t>RMA-1923/29/01/2020</t>
  </si>
  <si>
    <t>Broncholytin</t>
  </si>
  <si>
    <t xml:space="preserve"> Glaucine hydrobromide, Ephedrine hydrochloride</t>
  </si>
  <si>
    <t>R05DB20</t>
  </si>
  <si>
    <t>(5.75mg+4.6mg)/5ml</t>
  </si>
  <si>
    <t>Bottle containing 125g</t>
  </si>
  <si>
    <t>RMA 1927/29/01/2020</t>
  </si>
  <si>
    <t>CAPTOPRIL SOPHARMA</t>
  </si>
  <si>
    <t>10 tablets are packed in a blister of rigid</t>
  </si>
  <si>
    <t>SOPHARMA PLC, BULGARIA</t>
  </si>
  <si>
    <t xml:space="preserve"> Sopharma PLC, Bulgaria, Bulgaria</t>
  </si>
  <si>
    <t>Ephedrine Sopharma 50mg/ml solution for injection</t>
  </si>
  <si>
    <t xml:space="preserve"> Ephedrine hydrochloride</t>
  </si>
  <si>
    <t>R03CA02</t>
  </si>
  <si>
    <t>RMA-2414/15/07/2021</t>
  </si>
  <si>
    <t>Haloperidol Sopharma 5mg/ml solution for injection</t>
  </si>
  <si>
    <t>Box containing 10 ampoules in a blister in a rigid PVC foil</t>
  </si>
  <si>
    <t>RMA-2415/15/07/2021</t>
  </si>
  <si>
    <t>TEMPALGIN</t>
  </si>
  <si>
    <t xml:space="preserve"> metamizole sodium, triacetonamine 4-toluensulfonate</t>
  </si>
  <si>
    <t>N02BB72</t>
  </si>
  <si>
    <t>500 mg+20 mg</t>
  </si>
  <si>
    <t xml:space="preserve"> SOPHARMA PLC, Bulgaria</t>
  </si>
  <si>
    <t>RMA-2956/26/08/2022</t>
  </si>
  <si>
    <t>Spiramycine/Metronidazole Substipharm</t>
  </si>
  <si>
    <t xml:space="preserve"> Spiramycin, Metronidazole</t>
  </si>
  <si>
    <t>J01RA04</t>
  </si>
  <si>
    <t>15000000 IU/250 mg</t>
  </si>
  <si>
    <t>10 film coated tablet / box</t>
  </si>
  <si>
    <t>SUBSTIPHARM,France</t>
  </si>
  <si>
    <t xml:space="preserve"> INPHARMASCI, France</t>
  </si>
  <si>
    <t>MA-00107/04/05/2020</t>
  </si>
  <si>
    <t>AMPICILLIN SODIUM FOR INJECTION BP</t>
  </si>
  <si>
    <t xml:space="preserve"> Ampicillin Sodium BP</t>
  </si>
  <si>
    <t>cardboard box containing 1 vial x 7.5 ml plain glass Vial (USP type-1)</t>
  </si>
  <si>
    <t>SWISS PARENTERALS,  LTD,India</t>
  </si>
  <si>
    <t>MA-0198/19/05/2023</t>
  </si>
  <si>
    <t>MEROPENEM FOR INJECTION USP 1 GM</t>
  </si>
  <si>
    <t xml:space="preserve"> Meropenem Trihydrate</t>
  </si>
  <si>
    <t>1g</t>
  </si>
  <si>
    <t>30 ml Plain Glass vial (USP Type- III) packed  in a carton along with tray and insert.</t>
  </si>
  <si>
    <t xml:space="preserve"> Swiss Parenterals LTD.,, India</t>
  </si>
  <si>
    <t>MA-08216/23/02/2024</t>
  </si>
  <si>
    <t>CEPHTIZONE</t>
  </si>
  <si>
    <t xml:space="preserve"> Sterile Ceftriaxone Sodium USP Equivalent to Ceftriaxone (anhydrous)</t>
  </si>
  <si>
    <t>Cardboard box, plain glass vial,1 x 10 ml ampoules, Powder for injection</t>
  </si>
  <si>
    <t>MA-0080/01/04/2022</t>
  </si>
  <si>
    <t>05-2723.12.04.2024</t>
  </si>
  <si>
    <t>Synervita</t>
  </si>
  <si>
    <t xml:space="preserve"> Phytomenadione BP</t>
  </si>
  <si>
    <t>B02BA01</t>
  </si>
  <si>
    <t>10 ampoules x1ml</t>
  </si>
  <si>
    <t>Syner Medico Pvt.Ltd</t>
  </si>
  <si>
    <t xml:space="preserve"> Syner Medico Pvt.Ltd., India</t>
  </si>
  <si>
    <t>MA-5996/30/12/2019</t>
  </si>
  <si>
    <t>05-2555.11.04.2024</t>
  </si>
  <si>
    <t>Entyvio</t>
  </si>
  <si>
    <t xml:space="preserve"> vedolizumab</t>
  </si>
  <si>
    <t>L04AA33</t>
  </si>
  <si>
    <t>Carton box containing 1 vial</t>
  </si>
  <si>
    <t>Takeda Pharma A/S,Denmark</t>
  </si>
  <si>
    <t xml:space="preserve"> Takeda Austria GmbH, Austria</t>
  </si>
  <si>
    <t>MA-00225/07/03/2024</t>
  </si>
  <si>
    <t>CLONAZEPAMUM TZF</t>
  </si>
  <si>
    <t>Carton box containing 1 Al/PVC or Al/PVC/PE/PVdC blister which contain 30 tablets</t>
  </si>
  <si>
    <t>Tarchominskie Zaklady Farmaceutyczne Polfa Społka Akcyjna,Poland</t>
  </si>
  <si>
    <t xml:space="preserve"> Tarchominskie Zaklady Farmaceutyczne "Polfa" Spolka Akcyjna, Poland</t>
  </si>
  <si>
    <t>MA-0055/11/03/2022</t>
  </si>
  <si>
    <t>MA-0054/11/03/2022</t>
  </si>
  <si>
    <t>Doxycyclinum TZF</t>
  </si>
  <si>
    <t>Carton box containing 2 Aluminium/PVC-foil blisters; each  blister contain 5 capsules (10 hard capsules)</t>
  </si>
  <si>
    <t xml:space="preserve"> Tarchominskie Zaklady Farmaceutyczne ''Polfa'' Spolka Akcyjna, Poland</t>
  </si>
  <si>
    <t>MA-0053/11/03/2022</t>
  </si>
  <si>
    <t xml:space="preserve">05-2712.12.04.2024 </t>
  </si>
  <si>
    <t>Inhixa</t>
  </si>
  <si>
    <t xml:space="preserve"> enoxaparin sodium</t>
  </si>
  <si>
    <t>Carton box containing 10 pre-filled syringes of 0.2ml contains 2,000 IU (20 mg) of solution</t>
  </si>
  <si>
    <t>Techdow pharma Netherlands B.V.Netherland</t>
  </si>
  <si>
    <t xml:space="preserve"> Health-Med spólka z ograniczona odpowiedzialnoscia spólka jawna, Poland</t>
  </si>
  <si>
    <t>MA-0010/21/01/2022</t>
  </si>
  <si>
    <t xml:space="preserve">05-2712.12.04.2024   </t>
  </si>
  <si>
    <t>Carton box containing 10 pre-filled syringes of 0.4ml contains 4,000 IU (40 mg) of solution</t>
  </si>
  <si>
    <t>MA-0011/21/01/2022</t>
  </si>
  <si>
    <t>Carton box containing 10 pre-filled syringes of 0.6ml contains 6,000 IU (60 mg) of solution</t>
  </si>
  <si>
    <t>MA-0012/21/01/2022</t>
  </si>
  <si>
    <t>05-2712.12.04.2024</t>
  </si>
  <si>
    <t>Carton box containing 10 pre-filled syringes of 0.8ml contains 8,000 IU (80 mg) of solution</t>
  </si>
  <si>
    <t>MA-0013/21/01/2022</t>
  </si>
  <si>
    <t>05-2675.11.04.2024</t>
  </si>
  <si>
    <t>ZIGABAL</t>
  </si>
  <si>
    <t xml:space="preserve"> Oxcarbazepine</t>
  </si>
  <si>
    <t>N03AF02</t>
  </si>
  <si>
    <t>TECNIMEDE - SOCIEDADE TECNICO MEDICINAL S.A, PORTUGAL</t>
  </si>
  <si>
    <t xml:space="preserve"> West Pharma Producoes de Especialidades Farmaceuticas, S.A., Portugal; Atlantic Pharma Producoes Farmaceuticas, S.A., Portugal</t>
  </si>
  <si>
    <t>RMA-1585/10/06/2019</t>
  </si>
  <si>
    <t>05-2666.11.04.2024</t>
  </si>
  <si>
    <t>Cinacalcet Tillomed 30 mg Filmtabletten</t>
  </si>
  <si>
    <t>Carton box, PVC-aluminium blisters in pack size of 28 film-coated tablets</t>
  </si>
  <si>
    <t>Tillomed Pharma GmbH,Germany</t>
  </si>
  <si>
    <t xml:space="preserve"> Tillomed Pharma GmbH, Germany ; Tillomed Laboratories Limited, United Kingdom; Emcure Pharma UK Limited, United Kingdom</t>
  </si>
  <si>
    <t>MA-0040/25/03/2021</t>
  </si>
  <si>
    <t>Mycophenolat mofetil Tillomed 250 mg Kapseln</t>
  </si>
  <si>
    <t>Carton box, PVC white opaque/aluminium foil perforated,100 Capsule, hard</t>
  </si>
  <si>
    <t>URMA-00203/27/08/2020</t>
  </si>
  <si>
    <t>Mycophenolatmofetil Tillomed 500 mg Filmtabletten</t>
  </si>
  <si>
    <t>Carton box, PVC-aluminium blisters in pack size of 150 film-coated tablets</t>
  </si>
  <si>
    <t xml:space="preserve"> Tillomed Pharma GmbH, Germany ; Emcure Pharma UK Ltd, United Kingdom; Tillomed Laboratories Ltd, United Kingdom</t>
  </si>
  <si>
    <t>URMA-00175/14/07/2020</t>
  </si>
  <si>
    <t>05-2625.04.11.2024</t>
  </si>
  <si>
    <t>ACT®</t>
  </si>
  <si>
    <t>Trepharm SH.P.K</t>
  </si>
  <si>
    <t xml:space="preserve"> TREPHARM, Kosovo</t>
  </si>
  <si>
    <t>RMA-2213/22/01/2021</t>
  </si>
  <si>
    <t>RMA-2212/22/01/2021</t>
  </si>
  <si>
    <t>RMA-2214/22/01/2021</t>
  </si>
  <si>
    <t>Box x 10 sachets</t>
  </si>
  <si>
    <t>RMA-2215/22/01/2021</t>
  </si>
  <si>
    <t>ASPIRIDOL Protect</t>
  </si>
  <si>
    <t>Box x 30 gastro-resistant tablets</t>
  </si>
  <si>
    <t>RMA-2170/11/11/2020</t>
  </si>
  <si>
    <t>RMA-2171/11/11/2020</t>
  </si>
  <si>
    <t>XALAM</t>
  </si>
  <si>
    <t xml:space="preserve"> Trepharm, Kosovo</t>
  </si>
  <si>
    <t>RMA-1963/11/03/2020</t>
  </si>
  <si>
    <t>XALAM®</t>
  </si>
  <si>
    <t xml:space="preserve"> TREPHARM SH.P.K., Kosovo</t>
  </si>
  <si>
    <t>RMA-1962/11/03/2020</t>
  </si>
  <si>
    <t>ASTAT 20mg tablet</t>
  </si>
  <si>
    <t xml:space="preserve"> Atorvastatin calcium trihydrate</t>
  </si>
  <si>
    <t xml:space="preserve"> TREPHARM SH.P.K, Kosovo</t>
  </si>
  <si>
    <t>RMA-1589/13/06/2019</t>
  </si>
  <si>
    <t>AZITRE</t>
  </si>
  <si>
    <t>1 bottle x 15ml</t>
  </si>
  <si>
    <t>RMA-1733/03/10/2019</t>
  </si>
  <si>
    <t>Azitre</t>
  </si>
  <si>
    <t xml:space="preserve"> Azithromycine dehydrate equivalent to azithromycine</t>
  </si>
  <si>
    <t>box x 3 capsules</t>
  </si>
  <si>
    <t xml:space="preserve"> N.P.T"Trepharm", Kosovo</t>
  </si>
  <si>
    <t>RMA-3393/11/05/2023</t>
  </si>
  <si>
    <t>BISACODYL</t>
  </si>
  <si>
    <t>20 tbl</t>
  </si>
  <si>
    <t>RMA-2045/29/05/2020</t>
  </si>
  <si>
    <t>Treclor</t>
  </si>
  <si>
    <t>box x 16 capsules</t>
  </si>
  <si>
    <t>RMA-3374/10/05/2023</t>
  </si>
  <si>
    <t>TRECLOR</t>
  </si>
  <si>
    <t xml:space="preserve"> Cefaclor monohydrate equivalent to cefaclor</t>
  </si>
  <si>
    <t>Bottle of 60ml</t>
  </si>
  <si>
    <t>RMA-1808/22/11/2019</t>
  </si>
  <si>
    <t>box x 1 bottle x 60ml</t>
  </si>
  <si>
    <t>RMA-3390/11/05/2023</t>
  </si>
  <si>
    <t>CEF®</t>
  </si>
  <si>
    <t xml:space="preserve"> Cefalexin</t>
  </si>
  <si>
    <t xml:space="preserve"> N.P.T"Trepharm"Republika e Kosoves, Kosovo</t>
  </si>
  <si>
    <t>RMA-3359/03/05/2023</t>
  </si>
  <si>
    <t>Cef®</t>
  </si>
  <si>
    <t>Box x 16 caps</t>
  </si>
  <si>
    <t>RMA-3389/11/05/2023</t>
  </si>
  <si>
    <t>CEFEXEL</t>
  </si>
  <si>
    <t xml:space="preserve"> cefixime trihydrate</t>
  </si>
  <si>
    <t>box x 10 capsules</t>
  </si>
  <si>
    <t xml:space="preserve"> NPT TREPHARM, Kosovo</t>
  </si>
  <si>
    <t>RMA-3119/16/11/2022</t>
  </si>
  <si>
    <t xml:space="preserve"> Cefixime trihydrate equivalent to anhydrous</t>
  </si>
  <si>
    <t>One bottle of 60 ml</t>
  </si>
  <si>
    <t xml:space="preserve"> N.P.T "Trepharm", Kosovo; Trepharm, Kosovo</t>
  </si>
  <si>
    <t>RMA-1716/23/09/2019</t>
  </si>
  <si>
    <t>Ciprot®</t>
  </si>
  <si>
    <t xml:space="preserve"> Ciprofloxacin hydrochloride equivalent to ciprofloxacin</t>
  </si>
  <si>
    <t>Box 10 FC tablets</t>
  </si>
  <si>
    <t>RMA-3380/10/05/2023</t>
  </si>
  <si>
    <t>RMA-3379/10/05/2023</t>
  </si>
  <si>
    <t>TREKLIN</t>
  </si>
  <si>
    <t xml:space="preserve"> Clindamycin hydrochloride eq to Clindamycin</t>
  </si>
  <si>
    <t>Box x 16 capsules</t>
  </si>
  <si>
    <t xml:space="preserve"> N.P.T" Trepharm" - Republika e Kosovës, Kosovo</t>
  </si>
  <si>
    <t>Diclofen® Retard</t>
  </si>
  <si>
    <t>RMA-2554/14/10/2021</t>
  </si>
  <si>
    <t>ZINOVIA</t>
  </si>
  <si>
    <t xml:space="preserve"> Empagliflozin</t>
  </si>
  <si>
    <t>A10BK03</t>
  </si>
  <si>
    <t>Carton box containing 3 blisters x 10 film coated tablets (30 tablets)</t>
  </si>
  <si>
    <t xml:space="preserve"> TREPHARM SH. P. K, Kosovo</t>
  </si>
  <si>
    <t>MA-0254/25/07/2023</t>
  </si>
  <si>
    <t>MA-0266/03/08/2023</t>
  </si>
  <si>
    <t>ZinoMet</t>
  </si>
  <si>
    <t xml:space="preserve"> Empaglifozin, Metformin hydrochloride</t>
  </si>
  <si>
    <t>A10BD20</t>
  </si>
  <si>
    <t>12.5 mg + 850 mg</t>
  </si>
  <si>
    <t>a. Carton box containing 3 blisters x 10 film coated tablets (30 tablets)</t>
  </si>
  <si>
    <t>MA-0297/24/08/2023</t>
  </si>
  <si>
    <t>Erytre®</t>
  </si>
  <si>
    <t xml:space="preserve"> Erythromicine estolate</t>
  </si>
  <si>
    <t>RMA-3387/11/05/2023</t>
  </si>
  <si>
    <t xml:space="preserve"> Erythromicine ethyl succinate</t>
  </si>
  <si>
    <t>Box x 1 bottle</t>
  </si>
  <si>
    <t>RMA-3358/03/05/2023</t>
  </si>
  <si>
    <t>GLIMUR®</t>
  </si>
  <si>
    <t xml:space="preserve"> Glimiperide</t>
  </si>
  <si>
    <t>RMA-1696/11/09/2019</t>
  </si>
  <si>
    <t>RMA-1697/11/09/2019</t>
  </si>
  <si>
    <t>Albadol</t>
  </si>
  <si>
    <t>Box containin g 1 bootle with 100ml of syrup</t>
  </si>
  <si>
    <t>RMA-2247/23/02/2021</t>
  </si>
  <si>
    <t>Box x12 sachets x 5ml</t>
  </si>
  <si>
    <t xml:space="preserve"> N.P.T ''TREPHARM'', Kosovo</t>
  </si>
  <si>
    <t>RMA-3134/25/11/2022</t>
  </si>
  <si>
    <t>Box x 10 Tab, Box x 200 Tab, Box x 30 Tab</t>
  </si>
  <si>
    <t>RMA-3392/11/05/2023</t>
  </si>
  <si>
    <t>ALBADOL PLUS</t>
  </si>
  <si>
    <t xml:space="preserve"> Ibuprofen DC 75, Pararacetamol DC90</t>
  </si>
  <si>
    <t>400 mg+325 mg</t>
  </si>
  <si>
    <t>Box x 20 Tab</t>
  </si>
  <si>
    <t>RMA-1579/05/06/2019</t>
  </si>
  <si>
    <t>DoloFix® Menstrual</t>
  </si>
  <si>
    <t>Box x 10 tab</t>
  </si>
  <si>
    <t>RMA-1578/05/06/2019</t>
  </si>
  <si>
    <t>PRO ®</t>
  </si>
  <si>
    <t>Box x 30 sachets</t>
  </si>
  <si>
    <t>RMA-2357/31/05/2021</t>
  </si>
  <si>
    <t>LISOCARD H</t>
  </si>
  <si>
    <t xml:space="preserve"> Lisinopril dihydrate, Hidrochlortiazid</t>
  </si>
  <si>
    <t>Box x 30 Tablets</t>
  </si>
  <si>
    <t>RMA-1555/16/05/2019</t>
  </si>
  <si>
    <t>LOCARD</t>
  </si>
  <si>
    <t>RMA-1515/31/05/2019</t>
  </si>
  <si>
    <t>LOCARD H</t>
  </si>
  <si>
    <t xml:space="preserve"> Losartan potassium eq.to losartan, Hydrochlorothiazide</t>
  </si>
  <si>
    <t>RMA-1592/14/06/2019</t>
  </si>
  <si>
    <t>PRIMET®</t>
  </si>
  <si>
    <t>MA-5936/27/11/2019</t>
  </si>
  <si>
    <t>box x 30 tab</t>
  </si>
  <si>
    <t>MA-5935/27/11/2019</t>
  </si>
  <si>
    <t>EXPERGO</t>
  </si>
  <si>
    <t xml:space="preserve"> modinifil</t>
  </si>
  <si>
    <t>N06BA07</t>
  </si>
  <si>
    <t xml:space="preserve"> trepharm, Kosovo</t>
  </si>
  <si>
    <t>RMA-2560/18/10/2021</t>
  </si>
  <si>
    <t>NIFUREX</t>
  </si>
  <si>
    <t>Box x 8 cps</t>
  </si>
  <si>
    <t>RMA-2046/29/05/2020</t>
  </si>
  <si>
    <t>NIFUREX®</t>
  </si>
  <si>
    <t>Box x 1 bottle x 90 ml</t>
  </si>
  <si>
    <t>RMA-2401/06/07/2021</t>
  </si>
  <si>
    <t>PROTOPEN</t>
  </si>
  <si>
    <t xml:space="preserve"> Pantoprazole sodium sesquihydrate eq. to pantoprazole</t>
  </si>
  <si>
    <t>box x 20 gastro-resistant tablets</t>
  </si>
  <si>
    <t>RMA-1836/05/12/2019</t>
  </si>
  <si>
    <t xml:space="preserve"> Pantoprazole sodium sesquihydrate eq.to pantoprazole</t>
  </si>
  <si>
    <t>Box x 20 enteric coated tablets</t>
  </si>
  <si>
    <t>RMA-1835/05/12/2019</t>
  </si>
  <si>
    <t>Dolo Kids</t>
  </si>
  <si>
    <t>Box x 1 bottle x 100ml</t>
  </si>
  <si>
    <t xml:space="preserve"> Tre Pharm, Kosovo</t>
  </si>
  <si>
    <t>RMA-2755/11/03/2022</t>
  </si>
  <si>
    <t>Dolofix Forte</t>
  </si>
  <si>
    <t>box x 200 tablets</t>
  </si>
  <si>
    <t>RMA-3381/11/05/2023</t>
  </si>
  <si>
    <t>DOLOKIDS®</t>
  </si>
  <si>
    <t>RMA-2187/17/12/2020</t>
  </si>
  <si>
    <t>Box x 12 sachets</t>
  </si>
  <si>
    <t>RMA-3310/13/03/2023</t>
  </si>
  <si>
    <t>RMA-3309/13/03/2023</t>
  </si>
  <si>
    <t>DOLOFIX</t>
  </si>
  <si>
    <t xml:space="preserve"> Paracetamol DC90</t>
  </si>
  <si>
    <t>Box x 500 tablets</t>
  </si>
  <si>
    <t>RMA-3382/11/05/2023</t>
  </si>
  <si>
    <t>Dolofix Muscular</t>
  </si>
  <si>
    <t xml:space="preserve"> Paracetamol, Chlorzoxazone</t>
  </si>
  <si>
    <t>325 mg+300 mg</t>
  </si>
  <si>
    <t>RMA-3410/05/06/2023</t>
  </si>
  <si>
    <t>DOLOFIX®NIGHT</t>
  </si>
  <si>
    <t xml:space="preserve"> Paracetamol, Diphenhydramine HCL</t>
  </si>
  <si>
    <t>500 mg+25 mg</t>
  </si>
  <si>
    <t>Box x 10 film coated tablets</t>
  </si>
  <si>
    <t>RMA-2564/18/10/2021</t>
  </si>
  <si>
    <t>DOLOHOT</t>
  </si>
  <si>
    <t xml:space="preserve"> Paracetamol, Pseudoephedrine HCl, Chlorpheniramine maleate</t>
  </si>
  <si>
    <t>RMA-03581/09/01/2024</t>
  </si>
  <si>
    <t>TREAGRA</t>
  </si>
  <si>
    <t>Box x 7 sachets</t>
  </si>
  <si>
    <t>RMA-3436/04/07/2023</t>
  </si>
  <si>
    <t xml:space="preserve"> Sildenafil citrate eq, to Sidenafil</t>
  </si>
  <si>
    <t>Box x4 film coated tablets</t>
  </si>
  <si>
    <t>RMA-1734/04/10/2019</t>
  </si>
  <si>
    <t>SECUVIA</t>
  </si>
  <si>
    <t xml:space="preserve"> Sitagliptin phosphate monohydrate</t>
  </si>
  <si>
    <t>RMA-3233/01/02/2023</t>
  </si>
  <si>
    <t>SECUMET</t>
  </si>
  <si>
    <t xml:space="preserve"> Sitagliptin phosphate monohydrate, Metformin hydrochloride</t>
  </si>
  <si>
    <t>Carton box containing 3 blisters x 10 film coated tablets (30  tablets)</t>
  </si>
  <si>
    <t>MA-00124/27/05/2020</t>
  </si>
  <si>
    <t>Bactre</t>
  </si>
  <si>
    <t>RMA-2255/04/03/2021</t>
  </si>
  <si>
    <t>BACTRE®</t>
  </si>
  <si>
    <t>RMA-03610/08/01/2024</t>
  </si>
  <si>
    <t xml:space="preserve"> Trimethoprim, Sulfamethoxazole</t>
  </si>
  <si>
    <t>160 mg+800 mg</t>
  </si>
  <si>
    <t>Box of 20 tablets</t>
  </si>
  <si>
    <t>RMA-1818/26/11/2019</t>
  </si>
  <si>
    <t>TRIOCARD®</t>
  </si>
  <si>
    <t xml:space="preserve"> Valsartan, Amlodipine besylate, Hydrochlorothiazide</t>
  </si>
  <si>
    <t>160 mg+5 mg+12.5 mg</t>
  </si>
  <si>
    <t>Box of  30 film coated tablets</t>
  </si>
  <si>
    <t>RMA-2499/23/09/2021</t>
  </si>
  <si>
    <t>Triocard</t>
  </si>
  <si>
    <t xml:space="preserve"> Valsartan, Amplodipine besylate, Hydrochlorthiazide</t>
  </si>
  <si>
    <t>320 mg+10 mg+25 mg</t>
  </si>
  <si>
    <t>Box x 30 film coated tablets</t>
  </si>
  <si>
    <t>RMA-2500/23/09/2021</t>
  </si>
  <si>
    <t>TURKTIPSAN METOCLOPRAMIDE HYDROCHLORIDE</t>
  </si>
  <si>
    <t xml:space="preserve"> metoclopramide hydrochloride.</t>
  </si>
  <si>
    <t xml:space="preserve">10 mg/2 ml </t>
  </si>
  <si>
    <t>cardboard boxes, 6 Type I ampoules x 2ml</t>
  </si>
  <si>
    <t>TURKTIPSAN Sagilik Turizm Egitim ve Ticaret A.S.Turkey</t>
  </si>
  <si>
    <t xml:space="preserve"> TURKTIPSAN Saglik Turizm Egitim ve Ticaret A.S., Turkey </t>
  </si>
  <si>
    <t>MA-0098/10/03/2023</t>
  </si>
  <si>
    <t>NEOFLEKS 0.9% ISOTONIC SODIUM CHLORIDE SOLUTION IN WATER</t>
  </si>
  <si>
    <t xml:space="preserve"> TURKTIPSAN SAGLIK TURÎZM EGÎTÎM VE TÎCARET A.S., Turkey </t>
  </si>
  <si>
    <t>MA-0115/24/03/2023</t>
  </si>
  <si>
    <t>MA-0116/24/03/2023</t>
  </si>
  <si>
    <t>MA-0118/24/03/2023</t>
  </si>
  <si>
    <t>Utrixone-1000</t>
  </si>
  <si>
    <t>10 vials x 1 g</t>
  </si>
  <si>
    <t>Umedica Laboratories Pvt.Ltd</t>
  </si>
  <si>
    <t xml:space="preserve"> Umedica Laboratories Pvt. Ltd, India</t>
  </si>
  <si>
    <t>MA-5754/11/04/2019</t>
  </si>
  <si>
    <t>Ufremide</t>
  </si>
  <si>
    <t xml:space="preserve"> Umedica laboratories Pvt. Ltd, India</t>
  </si>
  <si>
    <t>RMA-3455/14/07/2023</t>
  </si>
  <si>
    <t>Umepenta-40</t>
  </si>
  <si>
    <t>MA-5745/08/04/2019</t>
  </si>
  <si>
    <t>HEMAFER</t>
  </si>
  <si>
    <t xml:space="preserve"> Ferric hydroxide polymaltose complex Correspond to IRON ( III ) 50 mg</t>
  </si>
  <si>
    <t>B03AB04</t>
  </si>
  <si>
    <t>Bottle containing 30ml of solution</t>
  </si>
  <si>
    <t xml:space="preserve">UNI-PHARMA KLEON TSETIS PHARMACEUTICAL LABORATORIES S.A, GREECE </t>
  </si>
  <si>
    <t xml:space="preserve"> UNI-PHARMA Kleon Tsetis Pharmaceutical Laboratories S.A, Greece, Greece</t>
  </si>
  <si>
    <t>RMA-1864/17/12/2019</t>
  </si>
  <si>
    <t>Hemafer</t>
  </si>
  <si>
    <t xml:space="preserve"> FERRIC HYDROXIDE POLYMALTOSE COMPLEX*</t>
  </si>
  <si>
    <t>B03AB05</t>
  </si>
  <si>
    <t>Cardboard box that contains 30 chewable tablets</t>
  </si>
  <si>
    <t xml:space="preserve"> Uni-Pharma Kleon Tsetis Pharmaceutical Laboratories S.A., Greece</t>
  </si>
  <si>
    <t>MA-0286/13/10/2022</t>
  </si>
  <si>
    <t>T4</t>
  </si>
  <si>
    <t xml:space="preserve"> Levothyroxine Sodium</t>
  </si>
  <si>
    <t>Cardboard box containing 30 tablets</t>
  </si>
  <si>
    <t xml:space="preserve"> UNI-PHARMA KLEON TSETIS PHARMACEUTICAL  LABORATORIES S.A., Greece</t>
  </si>
  <si>
    <t>MA-5814/24/06/2019</t>
  </si>
  <si>
    <t>MA-5811/24/06/2019</t>
  </si>
  <si>
    <t>MA-5812/25/06/2019</t>
  </si>
  <si>
    <t>MA-5813/25/06/2019</t>
  </si>
  <si>
    <t>PROVIST</t>
  </si>
  <si>
    <t>Carton box, blisters made of PVC and Aluminium foil, 1x14 tablets</t>
  </si>
  <si>
    <t xml:space="preserve"> UNI-PHARMA KLEON TSETIS PHARMACEUTICAL LABORATORIES S.A., Greece</t>
  </si>
  <si>
    <t>MA-0187/12/08/2022</t>
  </si>
  <si>
    <t>Apotel</t>
  </si>
  <si>
    <t>Carton box contain one amber glass coloured glass bottle containing 120 ml of syrup</t>
  </si>
  <si>
    <t>MA-0170/12/07/2022</t>
  </si>
  <si>
    <t>Apotel Max</t>
  </si>
  <si>
    <t>1 g/100 ml</t>
  </si>
  <si>
    <t>Carton box containing 12 overwrapped with aluminium foil bags; each bag containing 100ml of solution for infusion</t>
  </si>
  <si>
    <t xml:space="preserve"> Uni-Pharma Kleon Tsetis Pharmaceutical Laboratories S.A, Greece</t>
  </si>
  <si>
    <t>MA-0169/12/07/2022</t>
  </si>
  <si>
    <t>APOTEL</t>
  </si>
  <si>
    <t xml:space="preserve"> paracetamol DCP3*corresponds to paracetamol</t>
  </si>
  <si>
    <t>12 efferverscent tablets</t>
  </si>
  <si>
    <t>RMA-1860/13/12/2019</t>
  </si>
  <si>
    <t>Spasmo-Apotel</t>
  </si>
  <si>
    <t xml:space="preserve"> PARACETAMOL, HYOSCINE BUTYLBROMIDE</t>
  </si>
  <si>
    <t>500 mg+10 mg</t>
  </si>
  <si>
    <t>Carton box, blisters made of PVC and Aluminium foil, 2x10 coated tablets</t>
  </si>
  <si>
    <t xml:space="preserve"> UNI-PHARMA KLEON TSETIS PHARMACEUTICAL LABORATORIES S.A, GREECE, Greece</t>
  </si>
  <si>
    <t>MA-0207/19/08/2022</t>
  </si>
  <si>
    <t>APOTEL C-500</t>
  </si>
  <si>
    <t xml:space="preserve"> Paracetomol DCP3 correspods to Paracetomol, Ascorbit acid</t>
  </si>
  <si>
    <t>500 mg +300 mg</t>
  </si>
  <si>
    <t>effeverscent tablets 12</t>
  </si>
  <si>
    <t>RMA-1859/13/12/2019</t>
  </si>
  <si>
    <t>OXYNIUM</t>
  </si>
  <si>
    <t xml:space="preserve"> PIRACETAM</t>
  </si>
  <si>
    <t>N06BX03</t>
  </si>
  <si>
    <t>Box with 30 film coated tablets</t>
  </si>
  <si>
    <t>MA-0270/07/10/2022</t>
  </si>
  <si>
    <t xml:space="preserve"> Priacetam</t>
  </si>
  <si>
    <t>1000 mg/5 ml</t>
  </si>
  <si>
    <t>Box with 12 ampoules x 5 ml</t>
  </si>
  <si>
    <t>RMA-1863/17/12/2019</t>
  </si>
  <si>
    <t>05-2623.11.04.2024</t>
  </si>
  <si>
    <t>XANAX</t>
  </si>
  <si>
    <t>Upjohn EESV,Netherlands</t>
  </si>
  <si>
    <t xml:space="preserve"> Pfizer Italia s.r.I, Italy, Italy</t>
  </si>
  <si>
    <t>RMA-1898/10/01/2020</t>
  </si>
  <si>
    <t>RMA-1897/10/01/2020</t>
  </si>
  <si>
    <t>NORVASC</t>
  </si>
  <si>
    <t xml:space="preserve"> Amlodipine besylate corresponding 10mg Amlodipine</t>
  </si>
  <si>
    <t>30 tablets , 3x 10 tabs</t>
  </si>
  <si>
    <t xml:space="preserve"> Pfizer Manufacturing Deutschland GmbH, Germany, Germany </t>
  </si>
  <si>
    <t>RMA-1761/21/10/2019</t>
  </si>
  <si>
    <t xml:space="preserve"> Amlodipine besylate corresponding 5 mg Amlodipine</t>
  </si>
  <si>
    <t>30 tablets , 3 x 10 tabs</t>
  </si>
  <si>
    <t>RMA-1760/21/10/2019</t>
  </si>
  <si>
    <t>SORTIS</t>
  </si>
  <si>
    <t xml:space="preserve"> Atorvastatin - Hemicalcium (correspoding to 40 mg Atorvastatine)</t>
  </si>
  <si>
    <t>RMA-1687/02/09/2019</t>
  </si>
  <si>
    <t xml:space="preserve"> Atorvastatin- Hemicalcium (corresponding to 20 mg Atorvastatin)</t>
  </si>
  <si>
    <t>RMA-1686/02/09/2019</t>
  </si>
  <si>
    <t xml:space="preserve"> Atorvastatine -Hemicalcium (corresponding to 10 mg Atorvastatine)</t>
  </si>
  <si>
    <t>RMA-1685/02/09/2019</t>
  </si>
  <si>
    <t>Xalatan</t>
  </si>
  <si>
    <t xml:space="preserve"> Latanoprost</t>
  </si>
  <si>
    <t>S01EE01</t>
  </si>
  <si>
    <t>0.005 %</t>
  </si>
  <si>
    <t>Box containing one vial with 2.5ml</t>
  </si>
  <si>
    <t>RMA-2491/23/09/2021</t>
  </si>
  <si>
    <t>LYRICA</t>
  </si>
  <si>
    <t>Kutia prej 56 hard capsules</t>
  </si>
  <si>
    <t>RMA-1908/16/01/2020</t>
  </si>
  <si>
    <t xml:space="preserve"> Pfaizer Manufacturing, Germany </t>
  </si>
  <si>
    <t>RMA-1907/16/01/2020</t>
  </si>
  <si>
    <t>RMA-1909/16/01/2020</t>
  </si>
  <si>
    <t>ZOLOFT</t>
  </si>
  <si>
    <t xml:space="preserve"> Haupt Pharma Latina S.r.I, Italy, Italy; Pfizer Manufacturing Deutschland GmBH, Germany, Germany </t>
  </si>
  <si>
    <t>RMA-1725/03/10/2019</t>
  </si>
  <si>
    <t>VIAGRA</t>
  </si>
  <si>
    <t>PVC/Aluminium blisters in cartons of 2 film coated tablet.</t>
  </si>
  <si>
    <t xml:space="preserve"> Fareva Amboise, France</t>
  </si>
  <si>
    <t>MA-0321/15/09/2023</t>
  </si>
  <si>
    <t>MA-0320/15/09/2023</t>
  </si>
  <si>
    <t xml:space="preserve">05-2748.12.04.2024   </t>
  </si>
  <si>
    <t>EFFERALGAN</t>
  </si>
  <si>
    <t>UPSA SAS</t>
  </si>
  <si>
    <t xml:space="preserve"> UPSA SAS, France</t>
  </si>
  <si>
    <t>RMA-2652/13/12/2021</t>
  </si>
  <si>
    <t xml:space="preserve">05-2746.12.04.2024 </t>
  </si>
  <si>
    <t>30 mg/ml</t>
  </si>
  <si>
    <t>Bottle containing 90ml</t>
  </si>
  <si>
    <t>RMA-2577/28/10/2021</t>
  </si>
  <si>
    <t xml:space="preserve">05-2749.12.04.2024   </t>
  </si>
  <si>
    <t>RMA-2574/22/10/2021</t>
  </si>
  <si>
    <t xml:space="preserve">05-2747.12.04.2024    </t>
  </si>
  <si>
    <t>EFFERALGAN + Vitamin C</t>
  </si>
  <si>
    <t xml:space="preserve"> paracetamol, vitamin C</t>
  </si>
  <si>
    <t>330 mg+20 0mg</t>
  </si>
  <si>
    <t>Box containing one tube with 10 effervescent tablet</t>
  </si>
  <si>
    <t>RMA-2575/22/10/2021</t>
  </si>
  <si>
    <t xml:space="preserve">05-2751.12.04.2024      </t>
  </si>
  <si>
    <t>FERVEX FOR ADULTS SUGAR FREE</t>
  </si>
  <si>
    <t xml:space="preserve"> Pheniramine maleate</t>
  </si>
  <si>
    <t>R06AB05</t>
  </si>
  <si>
    <t>25 mg+500 mg+200 mg</t>
  </si>
  <si>
    <t>Box containing 8 sachets</t>
  </si>
  <si>
    <t>RMA-2658/14/12/2021</t>
  </si>
  <si>
    <t xml:space="preserve">05-2750.12.04.2024     </t>
  </si>
  <si>
    <t>FERVEX FOR ADULTS</t>
  </si>
  <si>
    <t xml:space="preserve"> Pheniramine maleate, Paracetamol</t>
  </si>
  <si>
    <t>10 mg+280 mg+100 mg</t>
  </si>
  <si>
    <t>RMA-2653/13/12/2021</t>
  </si>
  <si>
    <t xml:space="preserve">05-2752.12.04.2024   </t>
  </si>
  <si>
    <t>FERVEX</t>
  </si>
  <si>
    <t xml:space="preserve"> pheniramine maleate, paracetamol, Ascorbic acid</t>
  </si>
  <si>
    <t xml:space="preserve"> UPSA SAS, France; UPSA SAS, France</t>
  </si>
  <si>
    <t>RMA-2578/27/10/2021</t>
  </si>
  <si>
    <t>Posifenicol C 1 %</t>
  </si>
  <si>
    <t>5 g</t>
  </si>
  <si>
    <t>URSAPHARM ARZNEIMITTEL GMBH  -GERMANY</t>
  </si>
  <si>
    <t xml:space="preserve"> URSAPHARM Arzneimittel GmbH, Germany </t>
  </si>
  <si>
    <t>URMA-5909/31/10/2019</t>
  </si>
  <si>
    <t>DEXA-GENTAMICIN</t>
  </si>
  <si>
    <t xml:space="preserve"> Dexamethasone (micronised), Gentamicin sulphate, (equivalent to gentamicin)</t>
  </si>
  <si>
    <t>(0.3 mg+5 mg)/1 g</t>
  </si>
  <si>
    <t>2.5 g, Tube containing 2.5g</t>
  </si>
  <si>
    <t xml:space="preserve"> URSA PHARM Arzneimittel GmbH, Germany </t>
  </si>
  <si>
    <t>RMA-3232/01/02/2023</t>
  </si>
  <si>
    <t xml:space="preserve"> Dexamethasone sodium phosphate, Gentamicin sulphate</t>
  </si>
  <si>
    <t>(1 mg+5mg)/1 ml</t>
  </si>
  <si>
    <t>5mL</t>
  </si>
  <si>
    <t xml:space="preserve"> URSAPHARM  Arzneimittel GmbH, Germany </t>
  </si>
  <si>
    <t>RMA-2870/15/06/2022</t>
  </si>
  <si>
    <t>Ofloxacin-POS</t>
  </si>
  <si>
    <t>URMA-5866/07/10/2019</t>
  </si>
  <si>
    <t>PREDNI-POS 1%</t>
  </si>
  <si>
    <t>S01CB02</t>
  </si>
  <si>
    <t xml:space="preserve"> URSAPHARMA ARZNEIMITTEL -GERMANY, Germany </t>
  </si>
  <si>
    <t>RMA-2889/17/06/2022</t>
  </si>
  <si>
    <t>ALLERGO-COMOD</t>
  </si>
  <si>
    <t xml:space="preserve"> Sodium cromoglicate</t>
  </si>
  <si>
    <t>S01GX01</t>
  </si>
  <si>
    <t xml:space="preserve"> URSAPHARMA ARZNEIMITTEL -, Germany </t>
  </si>
  <si>
    <t>RMA-2869/15/06/2022</t>
  </si>
  <si>
    <t>HYSAN adults</t>
  </si>
  <si>
    <t xml:space="preserve"> xylometazoline hydrochloride</t>
  </si>
  <si>
    <t>Plastic bottle of 10ml</t>
  </si>
  <si>
    <t xml:space="preserve"> URSAPHARMA Arzneimittel GMBh, Germany </t>
  </si>
  <si>
    <t>RMA-2510/29/09/2021</t>
  </si>
  <si>
    <t>Hysan Schnupfenspray Kinder</t>
  </si>
  <si>
    <t>0.5 mg/ 1 ml</t>
  </si>
  <si>
    <t>URMA-5898/17/10/2019</t>
  </si>
  <si>
    <t>05-2576.11.04.2024</t>
  </si>
  <si>
    <t>Adozin</t>
  </si>
  <si>
    <t xml:space="preserve"> Adenosine</t>
  </si>
  <si>
    <t>C01EB10</t>
  </si>
  <si>
    <t>Box x 1 ampoule with 2 ml capacity</t>
  </si>
  <si>
    <t>VEM Ilac San. ve Tic. A.S.- TURKEY</t>
  </si>
  <si>
    <t xml:space="preserve"> VEM Ilac San.ve Tic.A.S., Turkey </t>
  </si>
  <si>
    <t>MA-0170/14/09/2021</t>
  </si>
  <si>
    <t>NEUCURIUM</t>
  </si>
  <si>
    <t xml:space="preserve"> Atracurium Besylate</t>
  </si>
  <si>
    <t>Type I colourless glass ampoule with a capacity of 5 ml that contains 5 ml solution, cartoon box</t>
  </si>
  <si>
    <t xml:space="preserve"> VEM Ilac San. ve Tic. A.S., Turkey </t>
  </si>
  <si>
    <t>MA-0202/31/05/2023</t>
  </si>
  <si>
    <t>CUTMIRAT</t>
  </si>
  <si>
    <t xml:space="preserve"> Butamirate citrate</t>
  </si>
  <si>
    <t>Box x 100 mL glass bottle type II colorful with 5 mL PE measuring spoon</t>
  </si>
  <si>
    <t xml:space="preserve"> VEM Ilaç San. ve Tic. A.S., Turkey </t>
  </si>
  <si>
    <t>MA-0326/12/10/2023</t>
  </si>
  <si>
    <t>Sitafein</t>
  </si>
  <si>
    <t xml:space="preserve"> Caffeine citrate</t>
  </si>
  <si>
    <t>Box x 10 ampoules containing 1 ml of solution.</t>
  </si>
  <si>
    <t>MA-0089/11/05/2021</t>
  </si>
  <si>
    <t>OSTRIOL</t>
  </si>
  <si>
    <t xml:space="preserve"> Calcitriol</t>
  </si>
  <si>
    <t>A11CC04</t>
  </si>
  <si>
    <t>1 mcg/1 ml</t>
  </si>
  <si>
    <t>Box x 25 ampoules x 1ml</t>
  </si>
  <si>
    <t>MA-0324/30/12/2021</t>
  </si>
  <si>
    <t>2 mcg/1 ml</t>
  </si>
  <si>
    <t>MA-0325/30/12/2021</t>
  </si>
  <si>
    <t>Flotic</t>
  </si>
  <si>
    <t xml:space="preserve"> Ciprofloxacin Lactate</t>
  </si>
  <si>
    <t>Box x 1 vial x 100 ml</t>
  </si>
  <si>
    <t>MA-00220/29/10/2020</t>
  </si>
  <si>
    <t>DIAKSI</t>
  </si>
  <si>
    <t>Box x 5 rectal tubes of 2.5mL</t>
  </si>
  <si>
    <t>MA-0413/21/12/2023</t>
  </si>
  <si>
    <t>Dobcard</t>
  </si>
  <si>
    <t xml:space="preserve"> Dobutamine hydrochloride</t>
  </si>
  <si>
    <t>C01CA07</t>
  </si>
  <si>
    <t>250 mg/20 ml</t>
  </si>
  <si>
    <t>Box x 10 of 20 ml ampoule</t>
  </si>
  <si>
    <t>MA-00027/11/02/2020</t>
  </si>
  <si>
    <t>DOPADREN</t>
  </si>
  <si>
    <t xml:space="preserve"> Dopamine hydrochloride</t>
  </si>
  <si>
    <t>C01CA04</t>
  </si>
  <si>
    <t>5x5ml ampoule/box</t>
  </si>
  <si>
    <t>MA-5779/10/05/2019</t>
  </si>
  <si>
    <t>Etrexin</t>
  </si>
  <si>
    <t xml:space="preserve"> Erythromycin, Isotretinoin</t>
  </si>
  <si>
    <t>D10AD54</t>
  </si>
  <si>
    <t>2 %+0.05 %</t>
  </si>
  <si>
    <t>Carton box, Internally lacquered laminated tube with PP lid, 1x30g,  Gel</t>
  </si>
  <si>
    <t>MA-0270/24/11/2021</t>
  </si>
  <si>
    <t>TALINAT</t>
  </si>
  <si>
    <t xml:space="preserve"> Fentanyl Citrate</t>
  </si>
  <si>
    <t>Type I, colourless glass ampoules, containing 2 mL solution, carton box x 10 ampoules</t>
  </si>
  <si>
    <t>MA-0218/12/06/2023</t>
  </si>
  <si>
    <t>HIDROZON</t>
  </si>
  <si>
    <t xml:space="preserve"> Hydrocortizone sodium succinate</t>
  </si>
  <si>
    <t>H02AB09</t>
  </si>
  <si>
    <t>Powder and solvent for solution for injection/infusion</t>
  </si>
  <si>
    <t>Cardboard box containing 1 vial and 1 ampoule</t>
  </si>
  <si>
    <t>MA-0376/10/11/2023</t>
  </si>
  <si>
    <t>FERICOSE</t>
  </si>
  <si>
    <t xml:space="preserve"> Iron hydroxide sucrose complex</t>
  </si>
  <si>
    <t>Box x 5 ampoules x 5 ml</t>
  </si>
  <si>
    <t>MA-00029/13/02/2020</t>
  </si>
  <si>
    <t>05-2643.11.04.2024</t>
  </si>
  <si>
    <t>Izocort</t>
  </si>
  <si>
    <t>1tube/1box</t>
  </si>
  <si>
    <t xml:space="preserve"> Vem Ilac San ve Tic A.S, Turkey </t>
  </si>
  <si>
    <t>MA-5775/07/05/2019</t>
  </si>
  <si>
    <t>SOLERAT</t>
  </si>
  <si>
    <t xml:space="preserve"> Mepyramine maleate, Lidocaine, Dexpanthenol</t>
  </si>
  <si>
    <t>5%+1.5%+1.5%</t>
  </si>
  <si>
    <t>Cardboard box containing aluminium tubes of 30 g gel</t>
  </si>
  <si>
    <t>MA-0412/21/12/2023</t>
  </si>
  <si>
    <t>VOMEPRAM</t>
  </si>
  <si>
    <t xml:space="preserve"> Metoclopramide Hydrochloride anhydrous</t>
  </si>
  <si>
    <t xml:space="preserve"> VEM Ilaç San.ve Tic. A.S., Turkey </t>
  </si>
  <si>
    <t>MA-08221/02/05/2019</t>
  </si>
  <si>
    <t>Zolamid</t>
  </si>
  <si>
    <t>MA-5972/16/12/2019</t>
  </si>
  <si>
    <t>BALABAN</t>
  </si>
  <si>
    <t xml:space="preserve"> Mupirocin calcium</t>
  </si>
  <si>
    <t>Laminated, aluminum squeeze tube, with threaded plastic cap and nozzle, containing 15 gram ointment</t>
  </si>
  <si>
    <t>MA-0327/12/10/2023</t>
  </si>
  <si>
    <t>Omeref</t>
  </si>
  <si>
    <t xml:space="preserve"> Omeprazole Sodium</t>
  </si>
  <si>
    <t>Box x 1 vial and 1 ampoule</t>
  </si>
  <si>
    <t>MA-0129/08/07/2021</t>
  </si>
  <si>
    <t>PROGAS</t>
  </si>
  <si>
    <t xml:space="preserve"> Pantoprazole sodium sesquihydrate (on the basis of assay 100%)</t>
  </si>
  <si>
    <t>MA-5778/10/05/2019</t>
  </si>
  <si>
    <t>PARTEMOL</t>
  </si>
  <si>
    <t>Box of 1 vial x 100 ml</t>
  </si>
  <si>
    <t xml:space="preserve"> VEM Ilac San.ve Tic. A.S, Turkey </t>
  </si>
  <si>
    <t>MA-5752/10/04/2019</t>
  </si>
  <si>
    <t>PARICAL</t>
  </si>
  <si>
    <t xml:space="preserve"> Paricalcitol</t>
  </si>
  <si>
    <t>H05BX02</t>
  </si>
  <si>
    <t>5 mcg/1 ml</t>
  </si>
  <si>
    <t>Carton box containing 5 ampoules of 1ml</t>
  </si>
  <si>
    <t xml:space="preserve"> VEM Ilac San. ve Tic. A.S, Turkey </t>
  </si>
  <si>
    <t>MA-0203/31/05/2023</t>
  </si>
  <si>
    <t>MYOCRON</t>
  </si>
  <si>
    <t>1 vial/box</t>
  </si>
  <si>
    <t>MA-5780/10/05/2019</t>
  </si>
  <si>
    <t>Ronkotol</t>
  </si>
  <si>
    <t xml:space="preserve"> Salbutamol sulfate</t>
  </si>
  <si>
    <t>2.5 ml x 20 nebules/box</t>
  </si>
  <si>
    <t>MA-0216/12/06/2023</t>
  </si>
  <si>
    <t xml:space="preserve"> VEM ilac San. ve Tic. A.S., Turkey </t>
  </si>
  <si>
    <t>MA-0217/12/06/2023</t>
  </si>
  <si>
    <t>PERFOSE</t>
  </si>
  <si>
    <t xml:space="preserve"> Sevelamer HCl</t>
  </si>
  <si>
    <t>V03AE02</t>
  </si>
  <si>
    <t>Box x 180 film coated tablets</t>
  </si>
  <si>
    <t>MA-5937/27/11/2019</t>
  </si>
  <si>
    <t>ARCOTIL</t>
  </si>
  <si>
    <t>Box x 1 vial containing 20mg lyophilized powder + 1 ampoule of solvent containing 2mL of water for injection</t>
  </si>
  <si>
    <t>MA-00022/03/02/2020</t>
  </si>
  <si>
    <t>Vancomax</t>
  </si>
  <si>
    <t xml:space="preserve"> Vancomycin Hydrochloride</t>
  </si>
  <si>
    <t>1 vial/box.</t>
  </si>
  <si>
    <t xml:space="preserve"> Vem Ilac San.ve Tic AS, Turkey </t>
  </si>
  <si>
    <t>RMA-04557/21/01/2024</t>
  </si>
  <si>
    <t xml:space="preserve"> Vancomycin hydrochloride</t>
  </si>
  <si>
    <t>RMA-04568/21/01/2024</t>
  </si>
  <si>
    <t>Bonedro</t>
  </si>
  <si>
    <t xml:space="preserve"> Zoledronic Acid Monohydrate</t>
  </si>
  <si>
    <t>Box x 1 vial of 5ml capacity</t>
  </si>
  <si>
    <t>MA-0130/08/07/2021</t>
  </si>
  <si>
    <t>05-2538.11.04.2024</t>
  </si>
  <si>
    <t>Yenlip</t>
  </si>
  <si>
    <t xml:space="preserve"> clyndamycin phosphate, equivalent to clindamycin</t>
  </si>
  <si>
    <t>G01AA10</t>
  </si>
  <si>
    <t>1 strip x 7 suppositories</t>
  </si>
  <si>
    <t>Verisfield Single Member S.A. (VERISFIELD S.M.S.A.), Greece</t>
  </si>
  <si>
    <t>RMA-2777/24/03/2022</t>
  </si>
  <si>
    <t>XYLOCREAM</t>
  </si>
  <si>
    <t xml:space="preserve"> Lidocaine, Prilocaine</t>
  </si>
  <si>
    <t>N01BB20</t>
  </si>
  <si>
    <t>2.5 %+2.5 %</t>
  </si>
  <si>
    <t>Carton box containing 1 Aluminium tube x 30 g cream</t>
  </si>
  <si>
    <t xml:space="preserve"> Rafarm S.A., Greece</t>
  </si>
  <si>
    <t>MA-0260/25/07/2023</t>
  </si>
  <si>
    <t>Vasclor</t>
  </si>
  <si>
    <t>1 tube x 22.5 g gel &amp; 15 vaginal applicators</t>
  </si>
  <si>
    <t>1&amp;15</t>
  </si>
  <si>
    <t>RMA-2234/12/02/2021</t>
  </si>
  <si>
    <t>Fraxiparine</t>
  </si>
  <si>
    <t xml:space="preserve"> nadroparin calcium</t>
  </si>
  <si>
    <t>B01AB06</t>
  </si>
  <si>
    <t>2850 IU/0.3 ml</t>
  </si>
  <si>
    <t>Box of 10 pre-filled syringes</t>
  </si>
  <si>
    <t>Viatris Healthcare GmbH-Germany</t>
  </si>
  <si>
    <t xml:space="preserve"> Aspen Notre Dame de Bondeville, France</t>
  </si>
  <si>
    <t>MA-0406/14/12/2023</t>
  </si>
  <si>
    <t>3800 IU/0.4 ml</t>
  </si>
  <si>
    <t>MA-0405/14/12/2023</t>
  </si>
  <si>
    <t>5700 IU/0.6 ml</t>
  </si>
  <si>
    <t>MA-0404/14/12/2023</t>
  </si>
  <si>
    <t>Dymista</t>
  </si>
  <si>
    <t xml:space="preserve"> Azelastine hydrochloride, Fluticasone propionate</t>
  </si>
  <si>
    <t>R01AD58</t>
  </si>
  <si>
    <t>137 mcg+50 mcg</t>
  </si>
  <si>
    <t>25 ml bottle contains 23 g nasal spray, suspension (at least 120 actuations).</t>
  </si>
  <si>
    <t>Viatris Hrvatska d.o.o-Croatia</t>
  </si>
  <si>
    <t xml:space="preserve"> MEDA Pharma GmbH &amp; Co. KG, Germany ; Haupt Pharma Amareg GmbH, Germany ; Mylan Hungary Kft./ Mylan Hungary Ltd.,, Hungary</t>
  </si>
  <si>
    <t>MA-00081/06/04/2020</t>
  </si>
  <si>
    <t>Betaserc 24 mg</t>
  </si>
  <si>
    <t xml:space="preserve"> Betahistine dihydrochloride</t>
  </si>
  <si>
    <t xml:space="preserve"> Mylan Laboratories S.A.S., France</t>
  </si>
  <si>
    <t>MA-0374/03/11/2023</t>
  </si>
  <si>
    <t>BETASERC 24MG</t>
  </si>
  <si>
    <t xml:space="preserve"> Mylan Laboratiories S.A.S, France</t>
  </si>
  <si>
    <t>RMA-2915/15/07/2022</t>
  </si>
  <si>
    <t>LEPONEX</t>
  </si>
  <si>
    <t xml:space="preserve"> clozapine</t>
  </si>
  <si>
    <t>N05AH02</t>
  </si>
  <si>
    <t xml:space="preserve"> Mc Dermott Laboratories Ltd (t/a Gerard Laboratories), Ireland; Mylan Hungary Kft., Hungary; Madaus GmbH, Germany </t>
  </si>
  <si>
    <t>RMA-3252/13/02/2023</t>
  </si>
  <si>
    <t>RMA-3251/13/02/2023</t>
  </si>
  <si>
    <t>DUPHASTON</t>
  </si>
  <si>
    <t xml:space="preserve"> Dydrogesterone</t>
  </si>
  <si>
    <t>G03DB01</t>
  </si>
  <si>
    <t>Box containing 20 film coated  tablets</t>
  </si>
  <si>
    <t xml:space="preserve"> Abbott Healthcare Products B.V., Netherlands</t>
  </si>
  <si>
    <t>RMA-3155/09/12/2022</t>
  </si>
  <si>
    <t>FEVARIN</t>
  </si>
  <si>
    <t xml:space="preserve"> Fluvoxamine maleate</t>
  </si>
  <si>
    <t>N06AB08</t>
  </si>
  <si>
    <t>Packs with 15 tablets, Box Containing 15 Film Coated Tablets</t>
  </si>
  <si>
    <t xml:space="preserve"> Mylan Laboratories S.A.S,, France; Solvay Pharmaceuticals, France; Mylan Laboratories S.A.S,, France</t>
  </si>
  <si>
    <t>RMA-2916/15/07/2022</t>
  </si>
  <si>
    <t>Brufen</t>
  </si>
  <si>
    <t>pack contains 30 coated tablets</t>
  </si>
  <si>
    <t xml:space="preserve"> Famar S.A, Greece; Mylan Hungary Kft., Hungary</t>
  </si>
  <si>
    <t>RMA-0431/27/09/2023</t>
  </si>
  <si>
    <t>RMA-0430/27/09/2023</t>
  </si>
  <si>
    <t>Duphalac Effect</t>
  </si>
  <si>
    <t xml:space="preserve"> Lactulose, Liquid</t>
  </si>
  <si>
    <t>667 mg/1 ml</t>
  </si>
  <si>
    <t>HDPE bottle 200 ml</t>
  </si>
  <si>
    <t xml:space="preserve"> Abbott biologicals B.V, Netherlands</t>
  </si>
  <si>
    <t>RMA-2917/15/07/2022</t>
  </si>
  <si>
    <t>PHYSIOTENS 0.4MG</t>
  </si>
  <si>
    <t xml:space="preserve"> Moxodine</t>
  </si>
  <si>
    <t>packs with 28 film-coated tablets</t>
  </si>
  <si>
    <t xml:space="preserve"> Mylan Laboratories Sas-France, France; Mylan Laboratories SAS, France</t>
  </si>
  <si>
    <t>RMA-3153/09/12/2022</t>
  </si>
  <si>
    <t>Rytmonorm</t>
  </si>
  <si>
    <t xml:space="preserve"> Propafenone hydrochloride</t>
  </si>
  <si>
    <t>C01BC03</t>
  </si>
  <si>
    <t>50 film coated tablets</t>
  </si>
  <si>
    <t xml:space="preserve"> Mylan Hungary Kft, Hungary</t>
  </si>
  <si>
    <t>MA-00441/24/01/2024</t>
  </si>
  <si>
    <t>MA-00442/24/01/2024</t>
  </si>
  <si>
    <t>05-2280.02.04.2024</t>
  </si>
  <si>
    <t>Fosfomycin Vigapharma</t>
  </si>
  <si>
    <t xml:space="preserve"> Fosfomycinum</t>
  </si>
  <si>
    <t>3.g</t>
  </si>
  <si>
    <t>The granules are packed in paper-aluminum-polyethylene sachets. Each sachet contains 8.0 g of granules.  2 sachets</t>
  </si>
  <si>
    <t>VIGAPHARMA S.r.l-Italy</t>
  </si>
  <si>
    <t xml:space="preserve"> LA.FA RE. S.R.L, Italy</t>
  </si>
  <si>
    <t>MA-0396/14/12/2023</t>
  </si>
  <si>
    <t>DEXTROSE</t>
  </si>
  <si>
    <t xml:space="preserve"> Dextrose monohydrate</t>
  </si>
  <si>
    <t>Box containing 10 bottles of 250 ml</t>
  </si>
  <si>
    <t>VIOSER S.A-GREECE</t>
  </si>
  <si>
    <t xml:space="preserve"> Vioser S.A. PARENTERAL SOLUTIONS INDUSTRY, Greece</t>
  </si>
  <si>
    <t>MA-0361/03/11/2023</t>
  </si>
  <si>
    <t xml:space="preserve"> dextrose monohydrate</t>
  </si>
  <si>
    <t>Box containing 10 bottles of  100 ml solution</t>
  </si>
  <si>
    <t xml:space="preserve"> Vioser S.A, Greece</t>
  </si>
  <si>
    <t>RMA-2451/26/08/2021</t>
  </si>
  <si>
    <t xml:space="preserve"> Vioser S.A-Greece, Greece</t>
  </si>
  <si>
    <t>RMA-3301/03/03/2023</t>
  </si>
  <si>
    <t xml:space="preserve"> Vioser S.A. Parenteral Solutions Industry, Greece</t>
  </si>
  <si>
    <t xml:space="preserve"> Dextrose monohydrate, Equiv.to dextrose anhydrous</t>
  </si>
  <si>
    <t>RMA-3302/03/03/2023</t>
  </si>
  <si>
    <t>Mannitol/Vioser</t>
  </si>
  <si>
    <t xml:space="preserve"> manitol</t>
  </si>
  <si>
    <t xml:space="preserve"> Vioser SA, Greece</t>
  </si>
  <si>
    <t>RMA-2322/05/05/2021</t>
  </si>
  <si>
    <t>Metronidazole/Vioser</t>
  </si>
  <si>
    <t xml:space="preserve"> Metroniazole</t>
  </si>
  <si>
    <t>500 mg/ 100 ml</t>
  </si>
  <si>
    <t>Pack of 10 bottles of 100 ml</t>
  </si>
  <si>
    <t xml:space="preserve"> Vioser Sa, Greece</t>
  </si>
  <si>
    <t>RMA-3204/12/01/2023</t>
  </si>
  <si>
    <t>Moxifloxacin/Vioser</t>
  </si>
  <si>
    <t xml:space="preserve"> Moxifloxacin Hydrochloride</t>
  </si>
  <si>
    <t>Carton box containing 10 LDPE bottles x 250 ml</t>
  </si>
  <si>
    <t xml:space="preserve"> VIOSER S.A. PARENTERAL SOLUTIONS INDUSTRY, Greece</t>
  </si>
  <si>
    <t>MA-0235/06/07/2023</t>
  </si>
  <si>
    <t>SODIUM CHLORIDE</t>
  </si>
  <si>
    <t>Box containing 10 bottles of 100 ml</t>
  </si>
  <si>
    <t>RMA-2450/26/08/2021</t>
  </si>
  <si>
    <t>Sodium chloride</t>
  </si>
  <si>
    <t>Box Containing 10 bottles of 500 ml</t>
  </si>
  <si>
    <t xml:space="preserve"> VIOSER SA, Greece</t>
  </si>
  <si>
    <t>RMA-3300/03/03/2023</t>
  </si>
  <si>
    <t>Sodium Chloride/Vioser</t>
  </si>
  <si>
    <t>0.9%</t>
  </si>
  <si>
    <t>Carton box with Polyethylene plastic bottles containing 20x100 ml</t>
  </si>
  <si>
    <t>MA-05844/23/02/2024</t>
  </si>
  <si>
    <t>ringer solution / vioser</t>
  </si>
  <si>
    <t xml:space="preserve"> sodium chloride, potassium chloride, calcium chloride dihydrate</t>
  </si>
  <si>
    <t>0.86 g+0.03 g+0.033 g</t>
  </si>
  <si>
    <t>Box containing 10 bottles of 500 ml, Box containing 10 bottles of  500 ml of solution</t>
  </si>
  <si>
    <t xml:space="preserve"> vioser S.A., Greece</t>
  </si>
  <si>
    <t>RMA-1939/13/02/2020</t>
  </si>
  <si>
    <t>05-2539.11.04.2024</t>
  </si>
  <si>
    <t>Drenoxol</t>
  </si>
  <si>
    <t>Package containing 1 bottle of 200 ml</t>
  </si>
  <si>
    <t>VITORIA LABORATORIOS S.A,PORTUGAL</t>
  </si>
  <si>
    <t xml:space="preserve"> FAES FARMA,S.A., Spain</t>
  </si>
  <si>
    <t>RMA-2371/09/06/2021</t>
  </si>
  <si>
    <t>05-2719.12.04.2024</t>
  </si>
  <si>
    <t>Zefipime</t>
  </si>
  <si>
    <t xml:space="preserve"> cefepime dihydrochloride monohydrate</t>
  </si>
  <si>
    <t>Cardboard box, Type I glass vials,1x2g, Powder for solution for injection</t>
  </si>
  <si>
    <t>Vocate Pharmaceutical S.A Greece</t>
  </si>
  <si>
    <t xml:space="preserve"> LABORATORIO REIG JOFRE S.A.,, Spain</t>
  </si>
  <si>
    <t>MA-0222/15/10/2021</t>
  </si>
  <si>
    <t>Aciclovir/Vocate</t>
  </si>
  <si>
    <t xml:space="preserve"> Aciklovir</t>
  </si>
  <si>
    <t>package containing 5 galss vials</t>
  </si>
  <si>
    <t>Vocate Pharmaceuticals S.A.</t>
  </si>
  <si>
    <t xml:space="preserve"> Laboratorio REIG JOFRE,SA, Spain</t>
  </si>
  <si>
    <t>RMA-2323/05/05/2021</t>
  </si>
  <si>
    <t>Zetron</t>
  </si>
  <si>
    <t>Box containing a bottle with 50ml syrup and a dosing spoon</t>
  </si>
  <si>
    <t xml:space="preserve"> RAFARM S.A, Greece</t>
  </si>
  <si>
    <t>RMA-2512/29/09/2021</t>
  </si>
  <si>
    <t>ZOBACTAM</t>
  </si>
  <si>
    <t xml:space="preserve"> piperacillim + tazobactam</t>
  </si>
  <si>
    <t>4 g+0.5 g</t>
  </si>
  <si>
    <t xml:space="preserve"> Laboratorio Reig Jofre SA, Spain</t>
  </si>
  <si>
    <t>RMA-2508/23/09/2021</t>
  </si>
  <si>
    <t>05-2755.12.04.2024</t>
  </si>
  <si>
    <t>Amvastan</t>
  </si>
  <si>
    <t xml:space="preserve"> Atorvastatin calcium trihydrate(Form1) equivalent to 20.0mg Atorvastatin</t>
  </si>
  <si>
    <t>World Medicine Ilaç Sanayi Ve Ticaret A.S.Turkey</t>
  </si>
  <si>
    <t xml:space="preserve"> WORLD MEDICINE ILAC SAN.VE.TIC.A.S, Turkey </t>
  </si>
  <si>
    <t>RMA-3277/21/02/2023</t>
  </si>
  <si>
    <t>britil</t>
  </si>
  <si>
    <t>1 bottle x 5 ml</t>
  </si>
  <si>
    <t>RMA-3338/07/04/2023</t>
  </si>
  <si>
    <t>ROXIPIME</t>
  </si>
  <si>
    <t xml:space="preserve"> Cefepime hydrochloride</t>
  </si>
  <si>
    <t>1 vial of powder for preparation of solution for injection, 1 ampopule of solvent</t>
  </si>
  <si>
    <t xml:space="preserve"> Pharma Vision San. ve Tic. A.S., Turkey </t>
  </si>
  <si>
    <t>RMA-2509/23/09/2021</t>
  </si>
  <si>
    <t>Rotacef</t>
  </si>
  <si>
    <t xml:space="preserve"> Ceftriaxone sodium</t>
  </si>
  <si>
    <t>1 vial with powder (ceftriaxone sodium) + 1 ampoule with solvent ( water for injection)</t>
  </si>
  <si>
    <t xml:space="preserve"> Pharmavision Sanayi ve Tic. A.S., Turkey </t>
  </si>
  <si>
    <t>MA-4636/17/08/2016</t>
  </si>
  <si>
    <t>Powder and solvent for solution fo  IV,IM injection</t>
  </si>
  <si>
    <t>MA-0037/16/02/2022</t>
  </si>
  <si>
    <t>Orcipol</t>
  </si>
  <si>
    <t xml:space="preserve"> ciprofloxacin Hydrochloride, Ornidazole 500mg</t>
  </si>
  <si>
    <t>10 Film Coated Tablet</t>
  </si>
  <si>
    <t>RMA-2954/26/08/2022</t>
  </si>
  <si>
    <t>Eslotin</t>
  </si>
  <si>
    <t xml:space="preserve"> 2.5 mg/5 ml</t>
  </si>
  <si>
    <t>Box x 1 bottle x 60ml</t>
  </si>
  <si>
    <t xml:space="preserve"> WORLD MEDICINE ILAÇ  SAN.VE.TIC.A.S, Turkey </t>
  </si>
  <si>
    <t>MA-5920/13/11/2019</t>
  </si>
  <si>
    <t xml:space="preserve"> World Medicine Ilac San.Ve.Tic.A.S, Turkey </t>
  </si>
  <si>
    <t>RMA-2855/26/05/2022</t>
  </si>
  <si>
    <t>SERTOFEN</t>
  </si>
  <si>
    <t>film coated tablets 20 TBL</t>
  </si>
  <si>
    <t>RMA-3427/22/06/2023</t>
  </si>
  <si>
    <t>5 ampoules with 2 ml</t>
  </si>
  <si>
    <t>RMA-2637/08/12/2021</t>
  </si>
  <si>
    <t>ALZAMED</t>
  </si>
  <si>
    <t xml:space="preserve"> Donezepil hydrochloride</t>
  </si>
  <si>
    <t xml:space="preserve"> World Medicine Ilac San. ve Tic. A.S., Turkey </t>
  </si>
  <si>
    <t>RMA-2555/14/10/2021</t>
  </si>
  <si>
    <t>dorzasopt</t>
  </si>
  <si>
    <t xml:space="preserve"> dorzolamide hydrochloride, timolol maleate</t>
  </si>
  <si>
    <t>20 mg+5 mg</t>
  </si>
  <si>
    <t>1 bottle (5ml)</t>
  </si>
  <si>
    <t xml:space="preserve"> world medicine ilac san.ve.tic.a.s, Turkey </t>
  </si>
  <si>
    <t>RMA-3218/31/01/2023</t>
  </si>
  <si>
    <t>Rotaleptin</t>
  </si>
  <si>
    <t>Box containing 50 capsules</t>
  </si>
  <si>
    <t xml:space="preserve"> World Medicine Ilac San. ve Tic A.S., Turkey </t>
  </si>
  <si>
    <t>RMA-3561/07/12/2023</t>
  </si>
  <si>
    <t>Medrolgin</t>
  </si>
  <si>
    <t xml:space="preserve"> PharmaVision San. ve Tic. A.S., Turkey </t>
  </si>
  <si>
    <t>RMA-3563/07/12/2023</t>
  </si>
  <si>
    <t>LATASOPT</t>
  </si>
  <si>
    <t xml:space="preserve"> latanoprost</t>
  </si>
  <si>
    <t>2.5 ml eye drops solution is packed with nominal capacity of 5 ml white LDPE opaque bottle and white LDPE dropper</t>
  </si>
  <si>
    <t>RMA-3348/24/04/2023</t>
  </si>
  <si>
    <t>Metacartin</t>
  </si>
  <si>
    <t xml:space="preserve"> L-Carnitin</t>
  </si>
  <si>
    <t>A16AA01</t>
  </si>
  <si>
    <t>2g/10ml</t>
  </si>
  <si>
    <t>Oral Solution</t>
  </si>
  <si>
    <t>Oral Solution 10 vials/10ml</t>
  </si>
  <si>
    <t>MA-5626/27/07/2018</t>
  </si>
  <si>
    <t>levebrain</t>
  </si>
  <si>
    <t xml:space="preserve"> levetiracetam (form 1)</t>
  </si>
  <si>
    <t xml:space="preserve"> world medicide ilac san ve tic.a.s, Turkey </t>
  </si>
  <si>
    <t>RMA-3457/24/07/2023</t>
  </si>
  <si>
    <t>LEVOXIMED</t>
  </si>
  <si>
    <t>Box containing 1 vial of 100ml</t>
  </si>
  <si>
    <t xml:space="preserve"> World Medicines Ilaç San Ve Tic A.S- Turkey, Turkey ; MEFAR ILAC SANAYII, Turkey, Turkey </t>
  </si>
  <si>
    <t>RMA-2468/10/09/2021</t>
  </si>
  <si>
    <t>Levoximed</t>
  </si>
  <si>
    <t>7 film-coated tablets</t>
  </si>
  <si>
    <t>RMA-3322/16/03/2023</t>
  </si>
  <si>
    <t xml:space="preserve"> Levofloxacin hemihydrate (equivalent to 5.0 mg Levofloxacin )</t>
  </si>
  <si>
    <t>S01AE05</t>
  </si>
  <si>
    <t>1 bottle x 5ml</t>
  </si>
  <si>
    <t xml:space="preserve"> world medicine ilac san ve tic a.s, Turkey </t>
  </si>
  <si>
    <t>RMA-3352/25/04/2023</t>
  </si>
  <si>
    <t>INSUFOR</t>
  </si>
  <si>
    <t xml:space="preserve"> Metformin Hydrochloride</t>
  </si>
  <si>
    <t>Box containing 30 film coated Tablets</t>
  </si>
  <si>
    <t xml:space="preserve"> ILKO Ilac San ve Tic, Turkey </t>
  </si>
  <si>
    <t>RMA-2467/01/09/2021</t>
  </si>
  <si>
    <t>Limenda</t>
  </si>
  <si>
    <t xml:space="preserve"> Metronidazole, Miconazole Nitrate</t>
  </si>
  <si>
    <t>750 mg+200 mg</t>
  </si>
  <si>
    <t>7 vaginal suppositories</t>
  </si>
  <si>
    <t xml:space="preserve"> World Medicines Ilaç San Ve Tic A.S- Turkey, Turkey </t>
  </si>
  <si>
    <t>RMA-3311/13/03/2023</t>
  </si>
  <si>
    <t>CULENTO</t>
  </si>
  <si>
    <t xml:space="preserve"> Montelukast sodium(equivalente to 4.000mg Montelukast)</t>
  </si>
  <si>
    <t>28 Sachets</t>
  </si>
  <si>
    <t>RMA-3350/24/04/2023</t>
  </si>
  <si>
    <t>Moxicum</t>
  </si>
  <si>
    <t>Bottle containing 1 vail of 250ml</t>
  </si>
  <si>
    <t xml:space="preserve"> Mefar Ilac Sanbayii A.S, Turkey </t>
  </si>
  <si>
    <t>RMA-2656/13/12/2021</t>
  </si>
  <si>
    <t>Bivoxa</t>
  </si>
  <si>
    <t xml:space="preserve"> moxifloxacin HCL equivalent to 5.00mg moxifloxacin</t>
  </si>
  <si>
    <t>RMA-3501/30/08/2023</t>
  </si>
  <si>
    <t>NAPROFF</t>
  </si>
  <si>
    <t>10 film coated tablet</t>
  </si>
  <si>
    <t>RMA-2548/08/10/2021</t>
  </si>
  <si>
    <t>Nebiworld</t>
  </si>
  <si>
    <t xml:space="preserve"> nebivolol hydrochloride</t>
  </si>
  <si>
    <t>RMA-3502/30/08/2023</t>
  </si>
  <si>
    <t>APFECTO</t>
  </si>
  <si>
    <t xml:space="preserve"> Nepafenac</t>
  </si>
  <si>
    <t>S01BC10</t>
  </si>
  <si>
    <t>1 bottle x 1.7 ml</t>
  </si>
  <si>
    <t>RMA-3495/30/08/2023</t>
  </si>
  <si>
    <t>PALLADA</t>
  </si>
  <si>
    <t xml:space="preserve"> olopatadine HCL</t>
  </si>
  <si>
    <t xml:space="preserve"> Idol Ilac Dolum San.Ve. Tic. A.S, Turkey </t>
  </si>
  <si>
    <t>RMA-2717/16/02/2022</t>
  </si>
  <si>
    <t>GALARA</t>
  </si>
  <si>
    <t>Box containing 56 capsules</t>
  </si>
  <si>
    <t>RMA-3356/25/04/2023</t>
  </si>
  <si>
    <t>MUSCOMED</t>
  </si>
  <si>
    <t xml:space="preserve"> World Medicine Ilac ve San.A.S., Turkey </t>
  </si>
  <si>
    <t>RMA-3545/21/11/2023</t>
  </si>
  <si>
    <t>Box containing 6 ampules</t>
  </si>
  <si>
    <t xml:space="preserve"> Mefar Ilac San. A.S, Turkey </t>
  </si>
  <si>
    <t>RMA-3466/27/07/2023</t>
  </si>
  <si>
    <t>CARMETADIN</t>
  </si>
  <si>
    <t>Box containing  60 Modified Release Tablets</t>
  </si>
  <si>
    <t xml:space="preserve"> WORLD MEDICINE ILAÇ  SAN.VE.TIC.A.?, Turkey </t>
  </si>
  <si>
    <t>RMA-2718/16/02/2022</t>
  </si>
  <si>
    <t>Coledan</t>
  </si>
  <si>
    <t xml:space="preserve"> vitamin d3 (cholecalciferol)(equivalent to 1500IU)</t>
  </si>
  <si>
    <t>15000 IU/1 ml</t>
  </si>
  <si>
    <t>RMA-3503/30/08/2023</t>
  </si>
  <si>
    <t>ZOLTONAR</t>
  </si>
  <si>
    <t xml:space="preserve"> Zoledronic acid monohydrate(equivalent to 5mg Zoledronic acid)</t>
  </si>
  <si>
    <t>5 mg/100 ml</t>
  </si>
  <si>
    <t>Box containing 100ml solution in vial,packs containing one bottle</t>
  </si>
  <si>
    <t xml:space="preserve"> Idol Ilac Dolum San. ve Tic. A.S., Turkey </t>
  </si>
  <si>
    <t>RMA-2532/01/10/2021</t>
  </si>
  <si>
    <t>05-2670.11.04.2024</t>
  </si>
  <si>
    <t>AZID</t>
  </si>
  <si>
    <t>Carton box, Alu-PVC/PVDC blister containing 3 film coated tablets</t>
  </si>
  <si>
    <t>ZADA PHARMACEUTICALS - BOSNIA HERZEGOVINA</t>
  </si>
  <si>
    <t xml:space="preserve"> ZADA Pharmaceuticals d.o.o., Bosnia and Herzegovina</t>
  </si>
  <si>
    <t>MA-0267/03/08/2023</t>
  </si>
  <si>
    <t>CIPROZAD</t>
  </si>
  <si>
    <t xml:space="preserve"> Ciprofloxacin hidrochloride</t>
  </si>
  <si>
    <t>Carton box, with Alu-PVC/PVDC blister containing 10 film coated tablets, 1x10</t>
  </si>
  <si>
    <t>MA-0298/28/08/2023</t>
  </si>
  <si>
    <t>Spazmol</t>
  </si>
  <si>
    <t xml:space="preserve"> Hyoscine butylbromide, Paracetamol DC (Equivalent pure to Paracetamol 500 mg)</t>
  </si>
  <si>
    <t>10 mg/500 mg</t>
  </si>
  <si>
    <t>Carton box, with PVC/PVDC/Alu foil blisters containing 20 film coated tablets</t>
  </si>
  <si>
    <t>MA-0273/07/10/2022</t>
  </si>
  <si>
    <t>MOXI</t>
  </si>
  <si>
    <t xml:space="preserve"> Moxifoxacin hydrochloride Equivalent to Moxifloxacin anhydrous 400 mg</t>
  </si>
  <si>
    <t>Carton box, Al-PVC/PVDC blister containing 7 film coated tablets</t>
  </si>
  <si>
    <t>MA-0248/15/09/2022</t>
  </si>
  <si>
    <t>CORRIGO</t>
  </si>
  <si>
    <t>Carton box, containing 3 PVC/PVDC/Alu foil blisters, 3x10 tablets</t>
  </si>
  <si>
    <t>MA-0311/21/10/2022</t>
  </si>
  <si>
    <t>BENEFIT</t>
  </si>
  <si>
    <t>Carton box, Alu/Alu foil blister, 3x10, film coated tablets</t>
  </si>
  <si>
    <t>MA-0311/15/09/2023</t>
  </si>
  <si>
    <t>MA-0313/15/09/2023</t>
  </si>
  <si>
    <t>TINAZOL</t>
  </si>
  <si>
    <t xml:space="preserve"> Tinidazole</t>
  </si>
  <si>
    <t>P01AB02</t>
  </si>
  <si>
    <t>Carton box, with Al-PVC/PVDC blister containing 4 film coated tablets</t>
  </si>
  <si>
    <t>MA-0177/02/05/2023</t>
  </si>
  <si>
    <t>Carton box, with Al-PVC/PVDC blister 2x1, containing 14 film coated tablets</t>
  </si>
  <si>
    <t>MA-0178/02/05/2023</t>
  </si>
  <si>
    <t>ATENZIO</t>
  </si>
  <si>
    <t>Carton box, containing 3 Al-PVC/PVDC blisters, 3x10 film coated tablets</t>
  </si>
  <si>
    <t>MA-0245/15/09/2022</t>
  </si>
  <si>
    <t>MA-0244/15/09/2022</t>
  </si>
  <si>
    <t>ATENZIO PLUS</t>
  </si>
  <si>
    <t xml:space="preserve"> Valsartan, Hydrochlorothiazide</t>
  </si>
  <si>
    <t>Carton box, containing 3 PVC/PVDC/Alu foil blisters x 10 film coated tablets (30 tablets)</t>
  </si>
  <si>
    <t>MA-0247/15/09/2022</t>
  </si>
  <si>
    <t>MA-0246/15/09/2022</t>
  </si>
  <si>
    <t>Colistin Zentiva</t>
  </si>
  <si>
    <t xml:space="preserve"> Colistimethate Sodium, sterile</t>
  </si>
  <si>
    <t>ZENTIVA K.S, CZECH REPUBLIC</t>
  </si>
  <si>
    <t xml:space="preserve"> Xellia Pharmaceuticals ApS, Denmark</t>
  </si>
  <si>
    <t>RMA-3452/13/07/2023</t>
  </si>
  <si>
    <t>Helides</t>
  </si>
  <si>
    <t xml:space="preserve"> Esomeprazolum</t>
  </si>
  <si>
    <t>Box containing 28 gastro-resistant capsules, hard</t>
  </si>
  <si>
    <t xml:space="preserve"> Ethypharm, France; Ethypharm, France; S.C. Zentiva S.A., Romania</t>
  </si>
  <si>
    <t>MA-0007/19/01/2021</t>
  </si>
  <si>
    <t>Carton box containing 28 gastro-resistant capsules, hard</t>
  </si>
  <si>
    <t>MA-0006/19/01/2021</t>
  </si>
  <si>
    <t>Xanirva</t>
  </si>
  <si>
    <t>Carton box containing 2 PVC/Alu blisters; each  blister contain 14 film coated tablets  (28 film coated tablets)</t>
  </si>
  <si>
    <t xml:space="preserve"> S.C Zentiva S.A., Romania; Pharmadox Healthcare Ltd., Malta</t>
  </si>
  <si>
    <t>MA-0163/02/09/2021</t>
  </si>
  <si>
    <t>TRACSUS</t>
  </si>
  <si>
    <t xml:space="preserve"> Tacrolimus</t>
  </si>
  <si>
    <t>60 capsules , hard</t>
  </si>
  <si>
    <t xml:space="preserve"> Laboratorios Cinfa, S.A., Spain</t>
  </si>
  <si>
    <t>RMA-04563/27/02/2024</t>
  </si>
  <si>
    <t>Fokusin</t>
  </si>
  <si>
    <t>Cardboard box containing 2 transparent PVC/PVDC-Al blisters; each blister contains 15 capsules ( 30 modified release capsules in the box)</t>
  </si>
  <si>
    <t xml:space="preserve"> S. C. Zentiva S. A, Romania</t>
  </si>
  <si>
    <t>MA-0310/29/12/2021</t>
  </si>
  <si>
    <t>Tezeo</t>
  </si>
  <si>
    <t>Cardboard box containing 4 OPA/Aluminium/PVC/Aluminium blister; each blister contains 7 tablets</t>
  </si>
  <si>
    <t xml:space="preserve"> Zentiva, k.s., Czech Republic ; S.C. ZENTIVA S.A., Romania</t>
  </si>
  <si>
    <t>MA-0254/26/09/2022</t>
  </si>
  <si>
    <t>Virofob</t>
  </si>
  <si>
    <t xml:space="preserve"> Tenofovir Disoproxil Succinate</t>
  </si>
  <si>
    <t>MA-5805/22/05/2019</t>
  </si>
  <si>
    <t>Plubir</t>
  </si>
  <si>
    <t>18 mcg</t>
  </si>
  <si>
    <t>Cardboard box containing 30 capsules (3 blisters) and one MRX003-T10 DPI inhaler</t>
  </si>
  <si>
    <t xml:space="preserve"> Helm AG, Germany </t>
  </si>
  <si>
    <t>MA-0204/31/05/2023</t>
  </si>
  <si>
    <t>PERSEN ® forte</t>
  </si>
  <si>
    <t xml:space="preserve"> Valerianane radix ,dry extract, Melissae folium,dry extract, Peppermint leaf,dry extract</t>
  </si>
  <si>
    <t>87.5 mg+17.5 mg+17.5 mg</t>
  </si>
  <si>
    <t xml:space="preserve"> Lek Pharmaceuticals d.d., Slovenia; Adipharm EAD , Bulgaria</t>
  </si>
  <si>
    <t>PMA-208/24/03/2017</t>
  </si>
  <si>
    <t>05-2661.11.04.2024</t>
  </si>
  <si>
    <t>Bortezomib Zentiva 3.5 mg Pulver zur Herstellung einer Injektionslösung</t>
  </si>
  <si>
    <t xml:space="preserve"> Bortezomib anhydride</t>
  </si>
  <si>
    <t>L01XX32</t>
  </si>
  <si>
    <t>3.5 mg</t>
  </si>
  <si>
    <t>Carton box containing 1 colourless type I glass 10R (nominal volume 10 ml)  single-use vial with a bromobutyl rubber stopper and a blue flip-off cap</t>
  </si>
  <si>
    <t>Zentiva Pharma GmbH, Germany</t>
  </si>
  <si>
    <t xml:space="preserve"> Synthon Hispania S.L., Spain; Synthon s.r.o. Blansko, Czech Republic </t>
  </si>
  <si>
    <t>MA-0108/03/06/2021</t>
  </si>
  <si>
    <t>Erlotinib Zentiva 100 mg Filmtabletten</t>
  </si>
  <si>
    <t xml:space="preserve"> Erlotinib hydrochloride</t>
  </si>
  <si>
    <t>L01XE03</t>
  </si>
  <si>
    <t xml:space="preserve"> Synthon Hispania S.L., Spain; Synthon BV, Netherlands</t>
  </si>
  <si>
    <t>URMA-00167/07/07/2020</t>
  </si>
  <si>
    <t>Fingolimod Zentiva</t>
  </si>
  <si>
    <t>Carton box containing 2 PVC/PVDC/Al blisters; each  blister contain 14 capsules (28 hard capsules/box)</t>
  </si>
  <si>
    <t xml:space="preserve"> S.C. Zentiva S.A., Romania</t>
  </si>
  <si>
    <t>MA-0275/07/10/2022</t>
  </si>
  <si>
    <t>Prasugrelhydrobromid Zentiva 10 mg Filmtabletten</t>
  </si>
  <si>
    <t xml:space="preserve"> Prasugrelhydrobromid</t>
  </si>
  <si>
    <t>carton box contain 28 film coated tablets</t>
  </si>
  <si>
    <t>MA-0063/20/04/2021</t>
  </si>
  <si>
    <t>Sorafeb 200 mg Filmtabletten</t>
  </si>
  <si>
    <t xml:space="preserve"> Sorafenib tosylate</t>
  </si>
  <si>
    <t>Cardboard box containing 4 Aluminium-PVC/PE/PVDC blisters; each blister contains 28 tablets (112 film coated tablets in the box)</t>
  </si>
  <si>
    <t xml:space="preserve"> Remedica Ltd, Cyprus; PharOS MT Ltd, Malta</t>
  </si>
  <si>
    <t>MA-0241/02/11/2021</t>
  </si>
  <si>
    <t>Sunitinib Zentiva 50 mg Hartkapseln</t>
  </si>
  <si>
    <t xml:space="preserve"> Sunitinib</t>
  </si>
  <si>
    <t>L01EX01</t>
  </si>
  <si>
    <t>Carton box with High Density Polyethylene (HDPE) bottle with a polypropylene (PP) child resistant closure (screw cap) containing 30 hard capsules</t>
  </si>
  <si>
    <t xml:space="preserve"> Remedica Ltd, Cyprus; Pharmacare Premium Ltd., Malta</t>
  </si>
  <si>
    <t>MA-0278/13/10/2022</t>
  </si>
  <si>
    <t>05-2663.11.04.2024</t>
  </si>
  <si>
    <t>Dasatinib Zentiva 100 mg film coated tablets</t>
  </si>
  <si>
    <t>Carton  box containing 3 OPA/Alu/PVC/Alu foil. Blister contain 10 film coated tablets (30 film coated tablets)</t>
  </si>
  <si>
    <t>Zentiva Pharma UK Limited</t>
  </si>
  <si>
    <t xml:space="preserve"> Synthon Hispania S.L, Spain</t>
  </si>
  <si>
    <t>URMA-00176/14/07/2020</t>
  </si>
  <si>
    <t>MA-0314/15/09/2023</t>
  </si>
  <si>
    <t>neni 9paragraf 7</t>
  </si>
  <si>
    <t xml:space="preserve">neni 9 paragrafi 8 </t>
  </si>
  <si>
    <t>Mbajtësi i AM</t>
  </si>
  <si>
    <t>neni 8 par5</t>
  </si>
  <si>
    <t xml:space="preserve">neni 9 paragrafi 10 </t>
  </si>
  <si>
    <r>
      <rPr>
        <sz val="12"/>
        <color rgb="FF000000"/>
        <rFont val="Times New Roman"/>
        <family val="1"/>
      </rPr>
      <t xml:space="preserve">Powder and solvent(lidocaine) for solution for </t>
    </r>
    <r>
      <rPr>
        <sz val="12"/>
        <color rgb="FFFF0000"/>
        <rFont val="Times New Roman"/>
        <family val="1"/>
      </rPr>
      <t>IM</t>
    </r>
    <r>
      <rPr>
        <sz val="12"/>
        <color rgb="FF000000"/>
        <rFont val="Times New Roman"/>
        <family val="1"/>
      </rPr>
      <t xml:space="preserve"> injection</t>
    </r>
  </si>
  <si>
    <t>05-1187.18.02.2025</t>
  </si>
  <si>
    <t>Alprazolam Basi</t>
  </si>
  <si>
    <t>Alprazolam</t>
  </si>
  <si>
    <t>Box containing 60 tabltes</t>
  </si>
  <si>
    <t>LABORATORI BASI - INDUSTRIA FARMACEUTICA S.A. PORTUGAL</t>
  </si>
  <si>
    <t>RMA-02091/30/08/2024</t>
  </si>
  <si>
    <t>Deklarim</t>
  </si>
  <si>
    <t>RMA-02092/30/08/2024</t>
  </si>
  <si>
    <t>Neni 10</t>
  </si>
  <si>
    <t xml:space="preserve">Dimidon </t>
  </si>
  <si>
    <t xml:space="preserve">Ibuprofen </t>
  </si>
  <si>
    <t>20 mg / ml</t>
  </si>
  <si>
    <t>1 x 200 ml</t>
  </si>
  <si>
    <t>RMA-02094/03/10/2024</t>
  </si>
  <si>
    <t>40 mg / ml</t>
  </si>
  <si>
    <t>RMA-02093/03/10/2024</t>
  </si>
  <si>
    <t>05-828.07.02.2025</t>
  </si>
  <si>
    <t>BASIFLUX</t>
  </si>
  <si>
    <t>Bromhexine Hydrochloride</t>
  </si>
  <si>
    <t>0.8 mg/1 ml</t>
  </si>
  <si>
    <t>1 bottle of 200ml</t>
  </si>
  <si>
    <t>LABORATORI BASI-INDUSTRIA FARMACEUTICA S.A,PORTUGAL</t>
  </si>
  <si>
    <t>Laboratorios Basi - Industria Farmaceutica, S.A, Portugal</t>
  </si>
  <si>
    <t>RMA-3415/08/06/2023</t>
  </si>
  <si>
    <t>Broncosil</t>
  </si>
  <si>
    <t>Ambroxol Hydrochloride</t>
  </si>
  <si>
    <t>Laboratórios Basi – Indústria Farmacêutica, S.A., Portugal</t>
  </si>
  <si>
    <t>MA-00200/25/08/2020</t>
  </si>
  <si>
    <t>Desloratadine</t>
  </si>
  <si>
    <t>Clotrimazole Basi</t>
  </si>
  <si>
    <t>Clotrimazole</t>
  </si>
  <si>
    <t>1 tube 50 g</t>
  </si>
  <si>
    <t>Laboratórios Basi Indústria Farmacêutica, S.A., Portugal</t>
  </si>
  <si>
    <t>MA-0042/04/03/2022</t>
  </si>
  <si>
    <t>1 tube 20 g</t>
  </si>
  <si>
    <t>MA-0041/04/03/2022</t>
  </si>
  <si>
    <t>Desloratadina Basi</t>
  </si>
  <si>
    <t>Laboratórios Basi – Indústria Farmacêutica, S.A., Portugal; Actavis Ltd., Malta; Wynnova Pharma Solutions S.A., Spain</t>
  </si>
  <si>
    <t>RMA-2629/03/12/2021</t>
  </si>
  <si>
    <t xml:space="preserve">Dopamine Basi </t>
  </si>
  <si>
    <t>Dopamine Hydrochloride</t>
  </si>
  <si>
    <t>10 ampoules-5ml</t>
  </si>
  <si>
    <t>Laboratorios Basi- Industria Farmaceutica ,S.A., Portugal; Laboratorios Vitoria S.A, Portugal</t>
  </si>
  <si>
    <t>RMA-2330/27/05/2021</t>
  </si>
  <si>
    <t>Fentanilo Basi</t>
  </si>
  <si>
    <t>Fentanyl</t>
  </si>
  <si>
    <t>0.05 mg/1 ml</t>
  </si>
  <si>
    <t>Box containing 10 ampoules - 5ml</t>
  </si>
  <si>
    <t>Laboratórios Basi – Indústria Farmacêutica, S.A., Portugal; Laboratórios Vitória, S.A., Portugal</t>
  </si>
  <si>
    <t>RMA-2384/21/06/2021</t>
  </si>
  <si>
    <t>Glucose 5% Basi</t>
  </si>
  <si>
    <t>Glucose, monohydrate</t>
  </si>
  <si>
    <t>Box containing 1x500 ml bottle</t>
  </si>
  <si>
    <t>Laboratorios Basi - Industria Farmaceutica , S.A, Portugal; Paracelsia - Industria Farmaceutica , S.A, Portugal</t>
  </si>
  <si>
    <t>RMA-2233/11/02/2021</t>
  </si>
  <si>
    <t>Box containing 1 x 100ml bottle</t>
  </si>
  <si>
    <t>RMA-2386/02/07/2021</t>
  </si>
  <si>
    <t>Box containing 1x100ml bottle</t>
  </si>
  <si>
    <t>Inalgex</t>
  </si>
  <si>
    <t>Etofenamate</t>
  </si>
  <si>
    <t>100 mg/1 g</t>
  </si>
  <si>
    <t>1 tube-100g</t>
  </si>
  <si>
    <t>Laboratories Basi-Industria Farmaceutica, S.A., Portugal</t>
  </si>
  <si>
    <t>RMA-2246/19/02/2021</t>
  </si>
  <si>
    <t>Laboratories Basi-Industria Farmaceutica S.A, Portugal</t>
  </si>
  <si>
    <t>RMA-2245/19/02/2021</t>
  </si>
  <si>
    <t>Ringer com Lactato Basi</t>
  </si>
  <si>
    <t>Potassium chloride, Sodium chloride, Sodium lactate 50%, Calcium chloride dehydrate</t>
  </si>
  <si>
    <t>(0.2 g+0.3 g+6 g+3 g)/1 l</t>
  </si>
  <si>
    <t>Laboratorios Basi - Industria Farmaceutica, S.A., Portugal; Paracelsia - Industria Farmaceutica, S.A., Portugal</t>
  </si>
  <si>
    <t>RMA-2260/09/03/2021</t>
  </si>
  <si>
    <t>Soro Fisiologico Basi</t>
  </si>
  <si>
    <t>Sodium cloride</t>
  </si>
  <si>
    <t>9 mg/1 ml</t>
  </si>
  <si>
    <t>Laboratorios Bas Industria Farmaceutica S.A, Portugal; Paracelsia-Indusria Farmaceutica,S.A, Portugal</t>
  </si>
  <si>
    <t>RMA-2466/01/09/2021</t>
  </si>
  <si>
    <t>20 vials of 500 ml</t>
  </si>
  <si>
    <t>RMA-2364/03/06/2021</t>
  </si>
  <si>
    <t>SUPOFEN</t>
  </si>
  <si>
    <t>box of 12 suppositories</t>
  </si>
  <si>
    <t>Laboratori BASI-Industria Farmaceutica S.A,Portugal, Portugal</t>
  </si>
  <si>
    <t>RMA-3157/09/12/2022</t>
  </si>
  <si>
    <t>Box of 12 suppositories</t>
  </si>
  <si>
    <t>RMA-3156/09/12/2022</t>
  </si>
  <si>
    <t>1 bottle of 85ml</t>
  </si>
  <si>
    <t>RMA-2912/13/07/2022</t>
  </si>
  <si>
    <t>05-975.11.02.2025</t>
  </si>
  <si>
    <t>ndryshim</t>
  </si>
  <si>
    <t>Box containing 10 bottles of 500ml</t>
  </si>
  <si>
    <t>05-900.10.02.2025</t>
  </si>
  <si>
    <t>A/Victoria/2570/2019 (H1N1)pdm09 - like strain (A/Victoria/2570/2019, IVR-215), A/Darwin/9/2021 (H3N2) - like strain  (A/Darwin/9/2021, IVR-228), B/Austria/1359417/2021 - like strain  (B/Michigan/01/2021, wild type), BPhuket/3073/2013 - like strain  (B/Phuket/3073/2013, wild type)</t>
  </si>
  <si>
    <t>Box containing 1 pre-filled syringe</t>
  </si>
  <si>
    <t>SANOFI PASTEUR - MARCY L'ETOILE (MLE), France; SANOFI PASTEUR - VAL DE REUIL (VDR), France; SANOFI-AVENTIS ZRT., Budapest Logisztikai es Disztribucios Platform / SANOFI-AVENTIS PRIVATE CO. LTD., Budapest Logistics and Distribution Platform, Hungary</t>
  </si>
  <si>
    <t>MA-0372/03/11/2023</t>
  </si>
  <si>
    <t>deklarim per here te pare</t>
  </si>
  <si>
    <t>31.01.2026</t>
  </si>
  <si>
    <t>Lista e çmimeve me shumicë dhe pakicë të produkteve medicinale verzioni 1.1.</t>
  </si>
  <si>
    <t>23.03.2026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</si>
</sst>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
  </numFmts>
  <fonts count="20">
    <font>
      <sz val="11"/>
      <name val="Calibri"/>
    </font>
    <font>
      <sz val="11"/>
      <color theme="1"/>
      <name val="Aptos Narrow"/>
      <family val="2"/>
      <scheme val="minor"/>
    </font>
    <font>
      <sz val="11"/>
      <color rgb="FF006100"/>
      <name val="Aptos Narrow"/>
      <family val="2"/>
      <scheme val="minor"/>
    </font>
    <font>
      <sz val="8"/>
      <name val="Calibri"/>
      <family val="2"/>
    </font>
    <font>
      <sz val="10"/>
      <name val="Arial"/>
      <family val="2"/>
    </font>
    <font>
      <sz val="10"/>
      <name val="MS Sans Serif"/>
      <family val="2"/>
    </font>
    <font>
      <sz val="11"/>
      <color rgb="FF9C6500"/>
      <name val="Aptos Narrow"/>
      <family val="2"/>
      <scheme val="minor"/>
    </font>
    <font>
      <sz val="12"/>
      <color theme="1"/>
      <name val="Times New Roman"/>
      <family val="1"/>
    </font>
    <font>
      <b/>
      <sz val="12"/>
      <color theme="1"/>
      <name val="Times New Roman"/>
      <family val="1"/>
    </font>
    <font>
      <sz val="12"/>
      <color rgb="FF000000"/>
      <name val="Times New Roman"/>
      <family val="1"/>
    </font>
    <font>
      <sz val="12"/>
      <name val="Times New Roman"/>
      <family val="1"/>
    </font>
    <font>
      <b/>
      <sz val="12"/>
      <color rgb="FF000000"/>
      <name val="Times New Roman"/>
      <family val="1"/>
    </font>
    <font>
      <sz val="12"/>
      <color rgb="FFFF0000"/>
      <name val="Times New Roman"/>
      <family val="1"/>
    </font>
    <font>
      <sz val="18"/>
      <color theme="1"/>
      <name val="Times New Roman"/>
      <family val="1"/>
    </font>
    <font>
      <b/>
      <sz val="18"/>
      <name val="Times New Roman"/>
      <family val="1"/>
    </font>
    <font>
      <b/>
      <sz val="18"/>
      <color theme="1"/>
      <name val="Times New Roman"/>
      <family val="1"/>
    </font>
    <font>
      <sz val="11"/>
      <name val="Calibri"/>
      <family val="2"/>
    </font>
    <font>
      <sz val="10"/>
      <color theme="1"/>
      <name val="Times New Roman"/>
      <family val="1"/>
    </font>
    <font>
      <sz val="11"/>
      <color theme="1"/>
      <name val="Times New Roman"/>
      <family val="1"/>
    </font>
    <font>
      <sz val="11"/>
      <name val="Times New Roman"/>
      <family val="1"/>
    </font>
  </fonts>
  <fills count="16">
    <fill>
      <patternFill patternType="none"/>
    </fill>
    <fill>
      <patternFill patternType="gray125"/>
    </fill>
    <fill>
      <patternFill patternType="solid">
        <fgColor theme="5" tint="0.79998168889431442"/>
        <bgColor indexed="64"/>
      </patternFill>
    </fill>
    <fill>
      <patternFill patternType="solid">
        <fgColor theme="5" tint="0.79998168889431442"/>
        <bgColor theme="0"/>
      </patternFill>
    </fill>
    <fill>
      <patternFill patternType="solid">
        <fgColor theme="9" tint="0.79998168889431442"/>
        <bgColor theme="0"/>
      </patternFill>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theme="3" tint="0.89999084444715716"/>
        <bgColor indexed="64"/>
      </patternFill>
    </fill>
    <fill>
      <patternFill patternType="solid">
        <fgColor rgb="FFFF0000"/>
        <bgColor indexed="64"/>
      </patternFill>
    </fill>
    <fill>
      <patternFill patternType="solid">
        <fgColor rgb="FFFFFF0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FFEB9C"/>
      </patternFill>
    </fill>
    <fill>
      <patternFill patternType="solid">
        <fgColor theme="6" tint="0.39997558519241921"/>
        <bgColor indexed="64"/>
      </patternFill>
    </fill>
    <fill>
      <patternFill patternType="solid">
        <fgColor rgb="FFFFFFCC"/>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right style="medium">
        <color indexed="64"/>
      </right>
      <top style="medium">
        <color indexed="64"/>
      </top>
      <bottom/>
      <diagonal/>
    </border>
  </borders>
  <cellStyleXfs count="8">
    <xf numFmtId="0" fontId="0" fillId="0" borderId="0"/>
    <xf numFmtId="0" fontId="2" fillId="7" borderId="0" applyNumberFormat="0" applyBorder="0" applyAlignment="0" applyProtection="0"/>
    <xf numFmtId="0" fontId="1" fillId="0" borderId="0"/>
    <xf numFmtId="0" fontId="4" fillId="0" borderId="0"/>
    <xf numFmtId="0" fontId="5" fillId="0" borderId="0"/>
    <xf numFmtId="0" fontId="4" fillId="0" borderId="0"/>
    <xf numFmtId="0" fontId="6" fillId="13" borderId="0" applyNumberFormat="0" applyBorder="0" applyAlignment="0" applyProtection="0"/>
    <xf numFmtId="0" fontId="16" fillId="15" borderId="4" applyNumberFormat="0" applyFont="0" applyAlignment="0" applyProtection="0"/>
  </cellStyleXfs>
  <cellXfs count="100">
    <xf numFmtId="0" fontId="0" fillId="0" borderId="0" xfId="0"/>
    <xf numFmtId="2" fontId="8" fillId="2" borderId="1" xfId="0" applyNumberFormat="1" applyFont="1" applyFill="1" applyBorder="1" applyAlignment="1">
      <alignment wrapText="1"/>
    </xf>
    <xf numFmtId="0" fontId="8" fillId="2" borderId="1" xfId="0" applyFont="1" applyFill="1" applyBorder="1" applyAlignment="1">
      <alignment horizontal="left" vertical="center" wrapText="1"/>
    </xf>
    <xf numFmtId="2" fontId="7" fillId="6" borderId="1" xfId="0" applyNumberFormat="1" applyFont="1" applyFill="1" applyBorder="1" applyAlignment="1">
      <alignment wrapText="1"/>
    </xf>
    <xf numFmtId="2" fontId="7" fillId="6" borderId="1" xfId="0" applyNumberFormat="1" applyFont="1" applyFill="1" applyBorder="1" applyAlignment="1">
      <alignment horizontal="left" wrapText="1"/>
    </xf>
    <xf numFmtId="1" fontId="7" fillId="6" borderId="1" xfId="0" applyNumberFormat="1" applyFont="1" applyFill="1" applyBorder="1" applyAlignment="1">
      <alignment horizontal="right" wrapText="1"/>
    </xf>
    <xf numFmtId="1" fontId="7" fillId="6" borderId="1" xfId="0" applyNumberFormat="1" applyFont="1" applyFill="1" applyBorder="1" applyAlignment="1">
      <alignment wrapText="1"/>
    </xf>
    <xf numFmtId="2" fontId="7" fillId="0" borderId="1" xfId="0" applyNumberFormat="1" applyFont="1" applyBorder="1" applyAlignment="1">
      <alignment horizontal="left" wrapText="1"/>
    </xf>
    <xf numFmtId="2" fontId="7" fillId="0" borderId="1" xfId="0" applyNumberFormat="1" applyFont="1" applyBorder="1" applyAlignment="1">
      <alignment wrapText="1"/>
    </xf>
    <xf numFmtId="1" fontId="7" fillId="0" borderId="1" xfId="0" applyNumberFormat="1" applyFont="1" applyBorder="1" applyAlignment="1">
      <alignment horizontal="right" wrapText="1"/>
    </xf>
    <xf numFmtId="1" fontId="7" fillId="0" borderId="1" xfId="0" applyNumberFormat="1" applyFont="1" applyBorder="1" applyAlignment="1">
      <alignment wrapText="1"/>
    </xf>
    <xf numFmtId="0" fontId="10" fillId="0" borderId="1" xfId="0" applyFont="1" applyBorder="1" applyAlignment="1">
      <alignment horizontal="left" wrapText="1"/>
    </xf>
    <xf numFmtId="2" fontId="7" fillId="8" borderId="1" xfId="0" applyNumberFormat="1" applyFont="1" applyFill="1" applyBorder="1" applyAlignment="1">
      <alignment horizontal="left" wrapText="1"/>
    </xf>
    <xf numFmtId="2" fontId="7" fillId="8" borderId="1" xfId="0" applyNumberFormat="1" applyFont="1" applyFill="1" applyBorder="1" applyAlignment="1">
      <alignment wrapText="1"/>
    </xf>
    <xf numFmtId="1" fontId="7" fillId="8" borderId="1" xfId="0" applyNumberFormat="1" applyFont="1" applyFill="1" applyBorder="1" applyAlignment="1">
      <alignment horizontal="right" wrapText="1"/>
    </xf>
    <xf numFmtId="1" fontId="7" fillId="8" borderId="1" xfId="0" applyNumberFormat="1" applyFont="1" applyFill="1" applyBorder="1" applyAlignment="1">
      <alignment wrapText="1"/>
    </xf>
    <xf numFmtId="2" fontId="7" fillId="6" borderId="1" xfId="0" applyNumberFormat="1" applyFont="1" applyFill="1" applyBorder="1" applyAlignment="1">
      <alignment horizontal="right" wrapText="1"/>
    </xf>
    <xf numFmtId="0" fontId="10" fillId="0" borderId="1" xfId="0" applyFont="1" applyBorder="1" applyAlignment="1">
      <alignment wrapText="1"/>
    </xf>
    <xf numFmtId="49" fontId="7" fillId="0" borderId="1" xfId="0" applyNumberFormat="1" applyFont="1" applyBorder="1" applyAlignment="1">
      <alignment horizontal="left" wrapText="1"/>
    </xf>
    <xf numFmtId="2" fontId="7" fillId="6" borderId="1" xfId="0" applyNumberFormat="1" applyFont="1" applyFill="1" applyBorder="1" applyAlignment="1">
      <alignment horizontal="center" wrapText="1"/>
    </xf>
    <xf numFmtId="2" fontId="7" fillId="0" borderId="1" xfId="0" applyNumberFormat="1" applyFont="1" applyBorder="1" applyAlignment="1">
      <alignment horizontal="right" wrapText="1"/>
    </xf>
    <xf numFmtId="9" fontId="10" fillId="6" borderId="1" xfId="0" applyNumberFormat="1" applyFont="1" applyFill="1" applyBorder="1" applyAlignment="1" applyProtection="1">
      <alignment horizontal="left" wrapText="1"/>
      <protection locked="0"/>
    </xf>
    <xf numFmtId="164" fontId="7" fillId="0" borderId="1" xfId="0" applyNumberFormat="1" applyFont="1" applyBorder="1" applyAlignment="1">
      <alignment horizontal="left" wrapText="1"/>
    </xf>
    <xf numFmtId="2" fontId="10" fillId="6" borderId="1" xfId="0" applyNumberFormat="1" applyFont="1" applyFill="1" applyBorder="1" applyAlignment="1">
      <alignment wrapText="1"/>
    </xf>
    <xf numFmtId="2" fontId="10" fillId="6" borderId="1" xfId="6" applyNumberFormat="1" applyFont="1" applyFill="1" applyBorder="1" applyAlignment="1">
      <alignment horizontal="left" wrapText="1"/>
    </xf>
    <xf numFmtId="2" fontId="10" fillId="6" borderId="1" xfId="6" applyNumberFormat="1" applyFont="1" applyFill="1" applyBorder="1" applyAlignment="1">
      <alignment wrapText="1"/>
    </xf>
    <xf numFmtId="0" fontId="7" fillId="0" borderId="1" xfId="0" applyFont="1" applyBorder="1" applyAlignment="1">
      <alignment wrapText="1"/>
    </xf>
    <xf numFmtId="0" fontId="7" fillId="6" borderId="1" xfId="0" applyFont="1" applyFill="1" applyBorder="1" applyAlignment="1">
      <alignment wrapText="1"/>
    </xf>
    <xf numFmtId="2" fontId="7" fillId="5" borderId="1" xfId="0" applyNumberFormat="1" applyFont="1" applyFill="1" applyBorder="1" applyAlignment="1">
      <alignment wrapText="1"/>
    </xf>
    <xf numFmtId="2" fontId="7" fillId="2" borderId="1" xfId="0" applyNumberFormat="1" applyFont="1" applyFill="1" applyBorder="1" applyAlignment="1">
      <alignment wrapText="1"/>
    </xf>
    <xf numFmtId="2" fontId="7" fillId="2" borderId="1" xfId="0" applyNumberFormat="1" applyFont="1" applyFill="1" applyBorder="1" applyAlignment="1" applyProtection="1">
      <alignment wrapText="1"/>
      <protection locked="0"/>
    </xf>
    <xf numFmtId="0" fontId="7" fillId="5" borderId="1" xfId="0" applyFont="1" applyFill="1" applyBorder="1" applyAlignment="1">
      <alignment wrapText="1"/>
    </xf>
    <xf numFmtId="2" fontId="8" fillId="5" borderId="1" xfId="0" applyNumberFormat="1" applyFont="1" applyFill="1" applyBorder="1" applyAlignment="1">
      <alignment wrapText="1"/>
    </xf>
    <xf numFmtId="0" fontId="9" fillId="11" borderId="1" xfId="0" applyFont="1" applyFill="1" applyBorder="1" applyAlignment="1">
      <alignment wrapText="1"/>
    </xf>
    <xf numFmtId="43" fontId="7" fillId="6" borderId="1" xfId="0" applyNumberFormat="1" applyFont="1" applyFill="1" applyBorder="1" applyAlignment="1">
      <alignment wrapText="1"/>
    </xf>
    <xf numFmtId="0" fontId="7" fillId="8" borderId="1" xfId="0" applyFont="1" applyFill="1" applyBorder="1" applyAlignment="1">
      <alignment wrapText="1"/>
    </xf>
    <xf numFmtId="2" fontId="8" fillId="12" borderId="1" xfId="0" applyNumberFormat="1" applyFont="1" applyFill="1" applyBorder="1" applyAlignment="1">
      <alignment wrapText="1"/>
    </xf>
    <xf numFmtId="1" fontId="10" fillId="6" borderId="1" xfId="0" applyNumberFormat="1" applyFont="1" applyFill="1" applyBorder="1" applyAlignment="1">
      <alignment wrapText="1"/>
    </xf>
    <xf numFmtId="0" fontId="7" fillId="9" borderId="1" xfId="0" applyFont="1" applyFill="1" applyBorder="1" applyAlignment="1">
      <alignment wrapText="1"/>
    </xf>
    <xf numFmtId="2" fontId="7" fillId="8" borderId="1" xfId="0" applyNumberFormat="1" applyFont="1" applyFill="1" applyBorder="1" applyAlignment="1">
      <alignment horizontal="right" wrapText="1"/>
    </xf>
    <xf numFmtId="2" fontId="7" fillId="10" borderId="1" xfId="0" applyNumberFormat="1" applyFont="1" applyFill="1" applyBorder="1" applyAlignment="1" applyProtection="1">
      <alignment wrapText="1"/>
      <protection locked="0"/>
    </xf>
    <xf numFmtId="0" fontId="8" fillId="6" borderId="1" xfId="0" applyFont="1" applyFill="1" applyBorder="1" applyAlignment="1">
      <alignment wrapText="1"/>
    </xf>
    <xf numFmtId="0" fontId="7" fillId="10" borderId="1" xfId="0" applyFont="1" applyFill="1" applyBorder="1" applyAlignment="1">
      <alignment wrapText="1"/>
    </xf>
    <xf numFmtId="0" fontId="8" fillId="5" borderId="1" xfId="0" applyFont="1" applyFill="1" applyBorder="1" applyAlignment="1">
      <alignment wrapText="1"/>
    </xf>
    <xf numFmtId="0" fontId="10" fillId="5" borderId="1" xfId="0" applyFont="1" applyFill="1" applyBorder="1" applyAlignment="1">
      <alignment wrapText="1"/>
    </xf>
    <xf numFmtId="0" fontId="7" fillId="0" borderId="1" xfId="0" applyFont="1" applyBorder="1" applyAlignment="1">
      <alignment horizontal="left" vertical="top" wrapText="1"/>
    </xf>
    <xf numFmtId="2" fontId="8" fillId="14" borderId="1" xfId="0" applyNumberFormat="1" applyFont="1" applyFill="1" applyBorder="1" applyAlignment="1">
      <alignment wrapText="1"/>
    </xf>
    <xf numFmtId="2" fontId="11" fillId="5" borderId="1" xfId="0" applyNumberFormat="1" applyFont="1" applyFill="1" applyBorder="1" applyAlignment="1">
      <alignment wrapText="1"/>
    </xf>
    <xf numFmtId="0" fontId="7" fillId="2" borderId="1" xfId="0" applyFont="1" applyFill="1" applyBorder="1" applyAlignment="1">
      <alignment wrapText="1"/>
    </xf>
    <xf numFmtId="2" fontId="8" fillId="2" borderId="1" xfId="0" applyNumberFormat="1" applyFont="1" applyFill="1" applyBorder="1" applyAlignment="1" applyProtection="1">
      <alignment wrapText="1"/>
      <protection locked="0"/>
    </xf>
    <xf numFmtId="0" fontId="13" fillId="0" borderId="1" xfId="0" applyFont="1" applyBorder="1" applyAlignment="1">
      <alignment wrapText="1"/>
    </xf>
    <xf numFmtId="1" fontId="13" fillId="0" borderId="0" xfId="0" applyNumberFormat="1" applyFont="1" applyBorder="1" applyAlignment="1">
      <alignment wrapText="1"/>
    </xf>
    <xf numFmtId="0" fontId="13" fillId="6" borderId="2" xfId="0" applyFont="1" applyFill="1" applyBorder="1" applyAlignment="1">
      <alignment wrapText="1"/>
    </xf>
    <xf numFmtId="0" fontId="13" fillId="6" borderId="1" xfId="0" applyFont="1" applyFill="1" applyBorder="1" applyAlignment="1">
      <alignment wrapText="1"/>
    </xf>
    <xf numFmtId="2" fontId="17" fillId="5" borderId="1" xfId="0" applyNumberFormat="1" applyFont="1" applyFill="1" applyBorder="1" applyAlignment="1">
      <alignment horizontal="left" wrapText="1"/>
    </xf>
    <xf numFmtId="2" fontId="7" fillId="5" borderId="1" xfId="0" applyNumberFormat="1" applyFont="1" applyFill="1" applyBorder="1" applyAlignment="1">
      <alignment horizontal="right" wrapText="1"/>
    </xf>
    <xf numFmtId="2" fontId="8" fillId="2" borderId="1" xfId="0" applyNumberFormat="1" applyFont="1" applyFill="1" applyBorder="1" applyAlignment="1">
      <alignment horizontal="right" wrapText="1"/>
    </xf>
    <xf numFmtId="0" fontId="19" fillId="15" borderId="1" xfId="7" applyFont="1" applyBorder="1"/>
    <xf numFmtId="2" fontId="18" fillId="6" borderId="1" xfId="0" applyNumberFormat="1" applyFont="1" applyFill="1" applyBorder="1" applyAlignment="1">
      <alignment wrapText="1"/>
    </xf>
    <xf numFmtId="1" fontId="18" fillId="6" borderId="1" xfId="0" applyNumberFormat="1" applyFont="1" applyFill="1" applyBorder="1" applyAlignment="1">
      <alignment wrapText="1"/>
    </xf>
    <xf numFmtId="2" fontId="18" fillId="6" borderId="1" xfId="0" applyNumberFormat="1" applyFont="1" applyFill="1" applyBorder="1" applyAlignment="1">
      <alignment horizontal="left" wrapText="1"/>
    </xf>
    <xf numFmtId="2" fontId="19" fillId="6" borderId="1" xfId="0" applyNumberFormat="1" applyFont="1" applyFill="1" applyBorder="1" applyAlignment="1">
      <alignment wrapText="1"/>
    </xf>
    <xf numFmtId="1" fontId="18" fillId="6" borderId="1" xfId="0" applyNumberFormat="1" applyFont="1" applyFill="1" applyBorder="1" applyAlignment="1">
      <alignment horizontal="right" wrapText="1"/>
    </xf>
    <xf numFmtId="2" fontId="17" fillId="5" borderId="1" xfId="0" applyNumberFormat="1" applyFont="1" applyFill="1" applyBorder="1" applyAlignment="1">
      <alignment wrapText="1"/>
    </xf>
    <xf numFmtId="0" fontId="9" fillId="6" borderId="1" xfId="0" applyFont="1" applyFill="1" applyBorder="1" applyAlignment="1">
      <alignment wrapText="1"/>
    </xf>
    <xf numFmtId="1" fontId="18" fillId="0" borderId="1" xfId="0" applyNumberFormat="1" applyFont="1" applyBorder="1" applyAlignment="1">
      <alignment wrapText="1"/>
    </xf>
    <xf numFmtId="1" fontId="18" fillId="8" borderId="1" xfId="0" applyNumberFormat="1" applyFont="1" applyFill="1" applyBorder="1" applyAlignment="1">
      <alignment wrapText="1"/>
    </xf>
    <xf numFmtId="0" fontId="19" fillId="15" borderId="1" xfId="7" applyFont="1" applyBorder="1" applyAlignment="1">
      <alignment wrapText="1"/>
    </xf>
    <xf numFmtId="2" fontId="18" fillId="8" borderId="1" xfId="0" applyNumberFormat="1" applyFont="1" applyFill="1" applyBorder="1" applyAlignment="1">
      <alignment wrapText="1"/>
    </xf>
    <xf numFmtId="2" fontId="18" fillId="8" borderId="1" xfId="0" applyNumberFormat="1" applyFont="1" applyFill="1" applyBorder="1" applyAlignment="1">
      <alignment horizontal="left" wrapText="1"/>
    </xf>
    <xf numFmtId="0" fontId="19" fillId="15" borderId="1" xfId="7" applyFont="1" applyBorder="1" applyAlignment="1">
      <alignment horizontal="right"/>
    </xf>
    <xf numFmtId="2" fontId="18" fillId="8" borderId="1" xfId="0" applyNumberFormat="1" applyFont="1" applyFill="1" applyBorder="1" applyAlignment="1">
      <alignment horizontal="right" wrapText="1"/>
    </xf>
    <xf numFmtId="1" fontId="18" fillId="8" borderId="1" xfId="0" applyNumberFormat="1" applyFont="1" applyFill="1" applyBorder="1" applyAlignment="1">
      <alignment horizontal="right" wrapText="1"/>
    </xf>
    <xf numFmtId="49" fontId="18" fillId="8" borderId="1" xfId="0" applyNumberFormat="1" applyFont="1" applyFill="1" applyBorder="1" applyAlignment="1">
      <alignment horizontal="right" wrapText="1"/>
    </xf>
    <xf numFmtId="0" fontId="13" fillId="0" borderId="3" xfId="0" applyFont="1" applyBorder="1" applyAlignment="1">
      <alignment wrapText="1"/>
    </xf>
    <xf numFmtId="1" fontId="13" fillId="0" borderId="5" xfId="0" applyNumberFormat="1" applyFont="1" applyBorder="1" applyAlignment="1">
      <alignment horizontal="right" wrapText="1"/>
    </xf>
    <xf numFmtId="1" fontId="13" fillId="0" borderId="5" xfId="0" applyNumberFormat="1" applyFont="1" applyBorder="1" applyAlignment="1">
      <alignment wrapText="1"/>
    </xf>
    <xf numFmtId="2" fontId="13" fillId="0" borderId="5" xfId="0" applyNumberFormat="1" applyFont="1" applyBorder="1" applyAlignment="1">
      <alignment wrapText="1"/>
    </xf>
    <xf numFmtId="2" fontId="13" fillId="5" borderId="5" xfId="0" applyNumberFormat="1" applyFont="1" applyFill="1" applyBorder="1" applyAlignment="1">
      <alignment wrapText="1"/>
    </xf>
    <xf numFmtId="2" fontId="13" fillId="2" borderId="5" xfId="0" applyNumberFormat="1" applyFont="1" applyFill="1" applyBorder="1" applyAlignment="1">
      <alignment wrapText="1"/>
    </xf>
    <xf numFmtId="2" fontId="13" fillId="2" borderId="5" xfId="0" applyNumberFormat="1" applyFont="1" applyFill="1" applyBorder="1" applyAlignment="1" applyProtection="1">
      <alignment wrapText="1"/>
      <protection locked="0"/>
    </xf>
    <xf numFmtId="2" fontId="15" fillId="2" borderId="3" xfId="0" applyNumberFormat="1" applyFont="1" applyFill="1" applyBorder="1" applyAlignment="1">
      <alignment wrapText="1"/>
    </xf>
    <xf numFmtId="0" fontId="13" fillId="5" borderId="5" xfId="0" applyFont="1" applyFill="1" applyBorder="1" applyAlignment="1">
      <alignment wrapText="1"/>
    </xf>
    <xf numFmtId="0" fontId="13" fillId="6" borderId="5" xfId="0" applyFont="1" applyFill="1" applyBorder="1" applyAlignment="1">
      <alignment wrapText="1"/>
    </xf>
    <xf numFmtId="2" fontId="15" fillId="5" borderId="5" xfId="0" applyNumberFormat="1" applyFont="1" applyFill="1" applyBorder="1" applyAlignment="1">
      <alignment wrapText="1"/>
    </xf>
    <xf numFmtId="0" fontId="13" fillId="2" borderId="5" xfId="0" applyFont="1" applyFill="1" applyBorder="1" applyAlignment="1">
      <alignment wrapText="1"/>
    </xf>
    <xf numFmtId="43" fontId="13" fillId="6" borderId="5" xfId="0" applyNumberFormat="1" applyFont="1" applyFill="1" applyBorder="1" applyAlignment="1">
      <alignment wrapText="1"/>
    </xf>
    <xf numFmtId="0" fontId="15" fillId="5" borderId="6" xfId="0" applyFont="1" applyFill="1" applyBorder="1" applyAlignment="1">
      <alignment wrapText="1"/>
    </xf>
    <xf numFmtId="2" fontId="8" fillId="2" borderId="1" xfId="0" applyNumberFormat="1" applyFont="1" applyFill="1" applyBorder="1" applyAlignment="1">
      <alignment horizontal="left" vertical="center" wrapText="1"/>
    </xf>
    <xf numFmtId="1" fontId="8" fillId="2" borderId="1" xfId="0" applyNumberFormat="1" applyFont="1" applyFill="1" applyBorder="1" applyAlignment="1">
      <alignment horizontal="right" vertical="center" wrapText="1"/>
    </xf>
    <xf numFmtId="1" fontId="8" fillId="2" borderId="1" xfId="0" applyNumberFormat="1" applyFont="1" applyFill="1" applyBorder="1" applyAlignment="1">
      <alignment vertical="center" wrapText="1"/>
    </xf>
    <xf numFmtId="2" fontId="8" fillId="4" borderId="1" xfId="0" applyNumberFormat="1" applyFont="1" applyFill="1" applyBorder="1" applyAlignment="1">
      <alignment horizontal="left" vertical="center" wrapText="1"/>
    </xf>
    <xf numFmtId="2" fontId="8" fillId="3" borderId="1" xfId="0" applyNumberFormat="1" applyFont="1" applyFill="1" applyBorder="1" applyAlignment="1">
      <alignment horizontal="left" vertical="center" wrapText="1"/>
    </xf>
    <xf numFmtId="2" fontId="8" fillId="3" borderId="1" xfId="0" applyNumberFormat="1" applyFont="1" applyFill="1" applyBorder="1" applyAlignment="1" applyProtection="1">
      <alignment horizontal="left" vertical="center" wrapText="1"/>
      <protection locked="0"/>
    </xf>
    <xf numFmtId="0" fontId="8" fillId="4" borderId="1" xfId="0" applyFont="1" applyFill="1" applyBorder="1" applyAlignment="1">
      <alignment horizontal="left" vertical="center" wrapText="1"/>
    </xf>
    <xf numFmtId="0" fontId="8" fillId="8" borderId="1" xfId="1" applyFont="1" applyFill="1" applyBorder="1" applyAlignment="1">
      <alignment horizontal="left" vertical="center" wrapText="1"/>
    </xf>
    <xf numFmtId="0" fontId="8" fillId="2" borderId="1" xfId="1" applyFont="1" applyFill="1" applyBorder="1" applyAlignment="1">
      <alignment horizontal="left" vertical="center" wrapText="1"/>
    </xf>
    <xf numFmtId="0" fontId="8" fillId="5" borderId="1" xfId="0" applyFont="1" applyFill="1" applyBorder="1" applyAlignment="1">
      <alignment horizontal="left" vertical="center" wrapText="1"/>
    </xf>
    <xf numFmtId="43" fontId="8" fillId="5" borderId="1" xfId="0" applyNumberFormat="1" applyFont="1" applyFill="1" applyBorder="1" applyAlignment="1">
      <alignment horizontal="left" vertical="center" wrapText="1"/>
    </xf>
    <xf numFmtId="0" fontId="14" fillId="0" borderId="0" xfId="0" applyFont="1" applyAlignment="1">
      <alignment horizontal="left" wrapText="1"/>
    </xf>
  </cellXfs>
  <cellStyles count="8">
    <cellStyle name="Good" xfId="1" builtinId="26"/>
    <cellStyle name="Neutral" xfId="6" builtinId="28"/>
    <cellStyle name="Normal" xfId="0" builtinId="0"/>
    <cellStyle name="Normal 2" xfId="3" xr:uid="{00000000-0005-0000-0000-000003000000}"/>
    <cellStyle name="Normal 3" xfId="4" xr:uid="{00000000-0005-0000-0000-000004000000}"/>
    <cellStyle name="Normal 4" xfId="5" xr:uid="{00000000-0005-0000-0000-000005000000}"/>
    <cellStyle name="Normal 5" xfId="2" xr:uid="{00000000-0005-0000-0000-000006000000}"/>
    <cellStyle name="Note" xfId="7" builtinId="10"/>
  </cellStyles>
  <dxfs count="1">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L7785"/>
  <sheetViews>
    <sheetView tabSelected="1" zoomScale="70" zoomScaleNormal="70" workbookViewId="0">
      <pane ySplit="2" topLeftCell="A3" activePane="bottomLeft" state="frozen"/>
      <selection pane="bottomLeft" activeCell="O13" sqref="O13"/>
    </sheetView>
  </sheetViews>
  <sheetFormatPr defaultColWidth="28.5703125" defaultRowHeight="31.5" customHeight="1"/>
  <cols>
    <col min="1" max="1" width="24.42578125" style="7" hidden="1" customWidth="1"/>
    <col min="2" max="2" width="11" style="9" customWidth="1"/>
    <col min="3" max="3" width="10.5703125" style="10" hidden="1" customWidth="1"/>
    <col min="4" max="4" width="5" style="10" hidden="1" customWidth="1"/>
    <col min="5" max="5" width="37.140625" style="8" customWidth="1"/>
    <col min="6" max="6" width="23.28515625" style="8" customWidth="1"/>
    <col min="7" max="7" width="16.140625" style="8" customWidth="1"/>
    <col min="8" max="8" width="19.28515625" style="7" customWidth="1"/>
    <col min="9" max="9" width="16.140625" style="8" customWidth="1"/>
    <col min="10" max="10" width="18.85546875" style="8" customWidth="1"/>
    <col min="11" max="11" width="7.7109375" style="9" hidden="1" customWidth="1"/>
    <col min="12" max="12" width="7.7109375" style="8" hidden="1" customWidth="1"/>
    <col min="13" max="13" width="7.7109375" style="10" hidden="1" customWidth="1"/>
    <col min="14" max="14" width="7.7109375" style="8" hidden="1" customWidth="1"/>
    <col min="15" max="15" width="37.85546875" style="8" customWidth="1"/>
    <col min="16" max="16" width="23.7109375" style="8" customWidth="1"/>
    <col min="17" max="17" width="29.28515625" style="8" bestFit="1" customWidth="1"/>
    <col min="18" max="18" width="14.85546875" style="28" hidden="1" customWidth="1"/>
    <col min="19" max="19" width="14.85546875" style="29" hidden="1" customWidth="1"/>
    <col min="20" max="20" width="14.85546875" style="30" hidden="1" customWidth="1"/>
    <col min="21" max="21" width="14.85546875" style="49" hidden="1" customWidth="1"/>
    <col min="22" max="22" width="14.85546875" style="28" hidden="1" customWidth="1"/>
    <col min="23" max="30" width="14.85546875" style="29" hidden="1" customWidth="1"/>
    <col min="31" max="31" width="14.85546875" style="31" hidden="1" customWidth="1"/>
    <col min="32" max="39" width="14.85546875" style="27" hidden="1" customWidth="1"/>
    <col min="40" max="40" width="14.85546875" style="32" hidden="1" customWidth="1"/>
    <col min="41" max="41" width="14.85546875" style="27" hidden="1" customWidth="1"/>
    <col min="42" max="42" width="14.85546875" style="31" hidden="1" customWidth="1"/>
    <col min="43" max="47" width="14.85546875" style="27" hidden="1" customWidth="1"/>
    <col min="48" max="48" width="14.85546875" style="48" hidden="1" customWidth="1"/>
    <col min="49" max="50" width="14.85546875" style="27" hidden="1" customWidth="1"/>
    <col min="51" max="51" width="14.85546875" style="32" customWidth="1"/>
    <col min="52" max="52" width="14.42578125" style="34" customWidth="1"/>
    <col min="53" max="53" width="12.42578125" style="27" customWidth="1"/>
    <col min="54" max="54" width="12.28515625" style="43" customWidth="1"/>
    <col min="55" max="55" width="23.85546875" style="27" customWidth="1"/>
    <col min="56" max="56" width="0" style="27" hidden="1" customWidth="1"/>
    <col min="57" max="67" width="28.5703125" style="27"/>
    <col min="68" max="16384" width="28.5703125" style="26"/>
  </cols>
  <sheetData>
    <row r="1" spans="1:116" s="50" customFormat="1" ht="31.5" customHeight="1">
      <c r="A1" s="74"/>
      <c r="B1" s="75"/>
      <c r="C1" s="76"/>
      <c r="D1" s="51"/>
      <c r="E1" s="99" t="s">
        <v>12550</v>
      </c>
      <c r="F1" s="99"/>
      <c r="G1" s="99"/>
      <c r="H1" s="99"/>
      <c r="I1" s="99"/>
      <c r="J1" s="99"/>
      <c r="K1" s="99"/>
      <c r="L1" s="99"/>
      <c r="M1" s="99"/>
      <c r="N1" s="99"/>
      <c r="O1" s="99"/>
      <c r="P1" s="77"/>
      <c r="Q1" s="77"/>
      <c r="R1" s="78"/>
      <c r="S1" s="79"/>
      <c r="T1" s="80"/>
      <c r="U1" s="81"/>
      <c r="V1" s="78"/>
      <c r="W1" s="79"/>
      <c r="X1" s="79"/>
      <c r="Y1" s="79"/>
      <c r="Z1" s="79"/>
      <c r="AA1" s="79"/>
      <c r="AB1" s="79"/>
      <c r="AC1" s="79"/>
      <c r="AD1" s="79"/>
      <c r="AE1" s="82"/>
      <c r="AF1" s="83"/>
      <c r="AG1" s="83"/>
      <c r="AH1" s="83"/>
      <c r="AI1" s="83"/>
      <c r="AJ1" s="83"/>
      <c r="AK1" s="83"/>
      <c r="AL1" s="83"/>
      <c r="AM1" s="83"/>
      <c r="AN1" s="84"/>
      <c r="AO1" s="83"/>
      <c r="AP1" s="82"/>
      <c r="AQ1" s="83"/>
      <c r="AR1" s="83"/>
      <c r="AS1" s="83"/>
      <c r="AT1" s="83"/>
      <c r="AU1" s="83"/>
      <c r="AV1" s="85"/>
      <c r="AW1" s="83"/>
      <c r="AX1" s="83"/>
      <c r="AY1" s="84"/>
      <c r="AZ1" s="86"/>
      <c r="BA1" s="83"/>
      <c r="BB1" s="87"/>
      <c r="BC1" s="52"/>
      <c r="BD1" s="53"/>
      <c r="BE1" s="53"/>
      <c r="BF1" s="53"/>
      <c r="BG1" s="53"/>
      <c r="BH1" s="53"/>
      <c r="BI1" s="53"/>
      <c r="BJ1" s="53"/>
      <c r="BK1" s="53"/>
      <c r="BL1" s="53"/>
      <c r="BM1" s="53"/>
      <c r="BN1" s="53"/>
      <c r="BO1" s="53"/>
    </row>
    <row r="2" spans="1:116" s="2" customFormat="1" ht="31.5" customHeight="1">
      <c r="A2" s="88" t="s">
        <v>0</v>
      </c>
      <c r="B2" s="89" t="s">
        <v>1</v>
      </c>
      <c r="C2" s="90" t="s">
        <v>2</v>
      </c>
      <c r="D2" s="90"/>
      <c r="E2" s="88" t="s">
        <v>3</v>
      </c>
      <c r="F2" s="88" t="s">
        <v>4</v>
      </c>
      <c r="G2" s="88" t="s">
        <v>5</v>
      </c>
      <c r="H2" s="88" t="s">
        <v>6</v>
      </c>
      <c r="I2" s="88" t="s">
        <v>7</v>
      </c>
      <c r="J2" s="88" t="s">
        <v>8</v>
      </c>
      <c r="K2" s="89"/>
      <c r="L2" s="88"/>
      <c r="M2" s="90"/>
      <c r="N2" s="88"/>
      <c r="O2" s="88" t="s">
        <v>12450</v>
      </c>
      <c r="P2" s="88" t="s">
        <v>9</v>
      </c>
      <c r="Q2" s="88" t="s">
        <v>10</v>
      </c>
      <c r="R2" s="91" t="s">
        <v>11</v>
      </c>
      <c r="S2" s="92" t="s">
        <v>12</v>
      </c>
      <c r="T2" s="93" t="s">
        <v>13</v>
      </c>
      <c r="U2" s="1" t="s">
        <v>14</v>
      </c>
      <c r="V2" s="91" t="s">
        <v>15</v>
      </c>
      <c r="W2" s="92" t="s">
        <v>16</v>
      </c>
      <c r="X2" s="92" t="s">
        <v>17</v>
      </c>
      <c r="Y2" s="92" t="s">
        <v>18</v>
      </c>
      <c r="Z2" s="92" t="s">
        <v>19</v>
      </c>
      <c r="AA2" s="92" t="s">
        <v>20</v>
      </c>
      <c r="AB2" s="92" t="s">
        <v>21</v>
      </c>
      <c r="AC2" s="92" t="s">
        <v>22</v>
      </c>
      <c r="AD2" s="88" t="s">
        <v>23</v>
      </c>
      <c r="AE2" s="94" t="s">
        <v>15</v>
      </c>
      <c r="AF2" s="95" t="s">
        <v>16</v>
      </c>
      <c r="AG2" s="95" t="s">
        <v>17</v>
      </c>
      <c r="AH2" s="95" t="s">
        <v>18</v>
      </c>
      <c r="AI2" s="95" t="s">
        <v>19</v>
      </c>
      <c r="AJ2" s="96" t="s">
        <v>20</v>
      </c>
      <c r="AK2" s="96" t="s">
        <v>21</v>
      </c>
      <c r="AL2" s="96" t="s">
        <v>22</v>
      </c>
      <c r="AM2" s="96" t="s">
        <v>23</v>
      </c>
      <c r="AN2" s="91" t="s">
        <v>24</v>
      </c>
      <c r="AO2" s="94" t="s">
        <v>25</v>
      </c>
      <c r="AP2" s="97" t="s">
        <v>26</v>
      </c>
      <c r="AQ2" s="2" t="s">
        <v>27</v>
      </c>
      <c r="AR2" s="2" t="s">
        <v>28</v>
      </c>
      <c r="AS2" s="2" t="s">
        <v>29</v>
      </c>
      <c r="AT2" s="2" t="s">
        <v>30</v>
      </c>
      <c r="AU2" s="2" t="s">
        <v>31</v>
      </c>
      <c r="AV2" s="2" t="s">
        <v>32</v>
      </c>
      <c r="AY2" s="98" t="s">
        <v>33</v>
      </c>
      <c r="AZ2" s="98" t="s">
        <v>34</v>
      </c>
      <c r="BA2" s="97" t="s">
        <v>35</v>
      </c>
      <c r="BB2" s="97" t="s">
        <v>36</v>
      </c>
      <c r="BC2" s="2" t="s">
        <v>37</v>
      </c>
    </row>
    <row r="3" spans="1:116" s="27" customFormat="1" ht="31.5" customHeight="1">
      <c r="A3" s="4" t="s">
        <v>38</v>
      </c>
      <c r="B3" s="5">
        <v>1</v>
      </c>
      <c r="C3" s="6">
        <v>17972</v>
      </c>
      <c r="D3" s="6"/>
      <c r="E3" s="3" t="s">
        <v>57</v>
      </c>
      <c r="F3" s="3" t="s">
        <v>40</v>
      </c>
      <c r="G3" s="3" t="s">
        <v>41</v>
      </c>
      <c r="H3" s="4" t="s">
        <v>58</v>
      </c>
      <c r="I3" s="3" t="s">
        <v>43</v>
      </c>
      <c r="J3" s="3" t="s">
        <v>59</v>
      </c>
      <c r="K3" s="5"/>
      <c r="L3" s="3"/>
      <c r="M3" s="6">
        <v>60</v>
      </c>
      <c r="N3" s="3" t="s">
        <v>45</v>
      </c>
      <c r="O3" s="3" t="s">
        <v>46</v>
      </c>
      <c r="P3" s="3" t="s">
        <v>60</v>
      </c>
      <c r="Q3" s="3" t="s">
        <v>61</v>
      </c>
      <c r="R3" s="28">
        <v>988</v>
      </c>
      <c r="S3" s="29"/>
      <c r="T3" s="30">
        <v>919.07</v>
      </c>
      <c r="U3" s="1" t="s">
        <v>56</v>
      </c>
      <c r="V3" s="28"/>
      <c r="W3" s="29"/>
      <c r="X3" s="29"/>
      <c r="Y3" s="29"/>
      <c r="Z3" s="29"/>
      <c r="AA3" s="29"/>
      <c r="AB3" s="29"/>
      <c r="AC3" s="29"/>
      <c r="AD3" s="29"/>
      <c r="AE3" s="31"/>
      <c r="AG3" s="27">
        <v>983.10299999999995</v>
      </c>
      <c r="AN3" s="32">
        <v>988</v>
      </c>
      <c r="AO3" s="27" t="s">
        <v>49</v>
      </c>
      <c r="AP3" s="31" t="s">
        <v>50</v>
      </c>
      <c r="AQ3" s="27" t="e">
        <f t="shared" ref="AQ3:AQ66" si="0">AVERAGE(SMALL(AE3:AI3,1),SMALL(AE3:AI3,2))</f>
        <v>#NUM!</v>
      </c>
      <c r="AR3" s="27" t="e">
        <f t="shared" ref="AR3:AR66" si="1">IF(R3 &lt;=( AVERAGE(SMALL(AE3:AI3,1),SMALL(AE3:AI3,2))), R3, "")</f>
        <v>#NUM!</v>
      </c>
      <c r="AS3" s="27" t="e">
        <f t="shared" ref="AS3:AS66" si="2">AVERAGE(SMALL(AJ3:AM3,1),SMALL(AJ3:AM3,2))</f>
        <v>#NUM!</v>
      </c>
      <c r="AT3" s="27">
        <f t="shared" ref="AT3:AT66" si="3">T3*1.075</f>
        <v>988.00025000000005</v>
      </c>
      <c r="AU3" s="27" t="e">
        <f t="shared" ref="AU3:AU66" si="4">U3*1.075</f>
        <v>#VALUE!</v>
      </c>
      <c r="AV3" s="29" t="e">
        <f t="shared" ref="AV3:AV66" si="5">MIN(AN3,AT3,AU3)</f>
        <v>#VALUE!</v>
      </c>
      <c r="AW3" s="33" t="s">
        <v>51</v>
      </c>
      <c r="AX3" s="27" t="s">
        <v>50</v>
      </c>
      <c r="AY3" s="32">
        <v>988.00030000000004</v>
      </c>
      <c r="AZ3" s="34">
        <f t="shared" ref="AZ3:AZ66" si="6">IF(AND(AY3&gt;0,AY3&lt;=10),AY3*0.25,IF(AND(AY3&gt;10,AY3&lt;=50),AY3*0.17,IF(AND(AY3&gt;10,AY3&lt;=100),AY3*0.12,IF(AY3&gt;100,AY3*0.1))))</f>
        <v>98.800030000000007</v>
      </c>
      <c r="BA3" s="3">
        <f t="shared" ref="BA3:BA66" si="7">AZ3+AY3</f>
        <v>1086.80033</v>
      </c>
      <c r="BB3" s="32">
        <f t="shared" ref="BB3:BB66" si="8">BA3+BA3*0.08</f>
        <v>1173.7443564</v>
      </c>
      <c r="BC3" s="27" t="s">
        <v>12549</v>
      </c>
    </row>
    <row r="4" spans="1:116" s="27" customFormat="1" ht="31.5" customHeight="1">
      <c r="A4" s="4" t="s">
        <v>38</v>
      </c>
      <c r="B4" s="5">
        <v>2</v>
      </c>
      <c r="C4" s="6">
        <v>17974</v>
      </c>
      <c r="D4" s="6"/>
      <c r="E4" s="3" t="s">
        <v>52</v>
      </c>
      <c r="F4" s="3" t="s">
        <v>40</v>
      </c>
      <c r="G4" s="3" t="s">
        <v>41</v>
      </c>
      <c r="H4" s="4" t="s">
        <v>53</v>
      </c>
      <c r="I4" s="3" t="s">
        <v>43</v>
      </c>
      <c r="J4" s="3" t="s">
        <v>54</v>
      </c>
      <c r="K4" s="5"/>
      <c r="L4" s="3"/>
      <c r="M4" s="6">
        <v>30</v>
      </c>
      <c r="N4" s="3" t="s">
        <v>45</v>
      </c>
      <c r="O4" s="3" t="s">
        <v>46</v>
      </c>
      <c r="P4" s="3" t="s">
        <v>47</v>
      </c>
      <c r="Q4" s="3" t="s">
        <v>55</v>
      </c>
      <c r="R4" s="28">
        <v>3458</v>
      </c>
      <c r="S4" s="29"/>
      <c r="T4" s="30">
        <v>3216.74</v>
      </c>
      <c r="U4" s="1" t="s">
        <v>56</v>
      </c>
      <c r="V4" s="28"/>
      <c r="W4" s="29"/>
      <c r="X4" s="29"/>
      <c r="Y4" s="29"/>
      <c r="Z4" s="29"/>
      <c r="AA4" s="29"/>
      <c r="AB4" s="29"/>
      <c r="AC4" s="29"/>
      <c r="AD4" s="29"/>
      <c r="AE4" s="31"/>
      <c r="AN4" s="32">
        <v>3458</v>
      </c>
      <c r="AO4" s="27" t="s">
        <v>49</v>
      </c>
      <c r="AP4" s="31" t="s">
        <v>50</v>
      </c>
      <c r="AQ4" s="27" t="e">
        <f t="shared" si="0"/>
        <v>#NUM!</v>
      </c>
      <c r="AR4" s="27" t="e">
        <f t="shared" si="1"/>
        <v>#NUM!</v>
      </c>
      <c r="AS4" s="27" t="e">
        <f t="shared" si="2"/>
        <v>#NUM!</v>
      </c>
      <c r="AT4" s="27">
        <f t="shared" si="3"/>
        <v>3457.9954999999995</v>
      </c>
      <c r="AU4" s="27" t="e">
        <f t="shared" si="4"/>
        <v>#VALUE!</v>
      </c>
      <c r="AV4" s="29" t="e">
        <f t="shared" si="5"/>
        <v>#VALUE!</v>
      </c>
      <c r="AW4" s="33" t="s">
        <v>51</v>
      </c>
      <c r="AX4" s="27" t="s">
        <v>50</v>
      </c>
      <c r="AY4" s="32">
        <v>2457.9960000000001</v>
      </c>
      <c r="AZ4" s="34">
        <f t="shared" si="6"/>
        <v>245.79960000000003</v>
      </c>
      <c r="BA4" s="3">
        <f t="shared" si="7"/>
        <v>2703.7955999999999</v>
      </c>
      <c r="BB4" s="32">
        <f t="shared" si="8"/>
        <v>2920.099248</v>
      </c>
      <c r="BC4" s="27" t="s">
        <v>12549</v>
      </c>
    </row>
    <row r="5" spans="1:116" s="27" customFormat="1" ht="31.5" customHeight="1">
      <c r="A5" s="4" t="s">
        <v>38</v>
      </c>
      <c r="B5" s="5">
        <v>3</v>
      </c>
      <c r="C5" s="6">
        <v>17964</v>
      </c>
      <c r="D5" s="6"/>
      <c r="E5" s="3" t="s">
        <v>39</v>
      </c>
      <c r="F5" s="3" t="s">
        <v>40</v>
      </c>
      <c r="G5" s="3" t="s">
        <v>41</v>
      </c>
      <c r="H5" s="4" t="s">
        <v>42</v>
      </c>
      <c r="I5" s="3" t="s">
        <v>43</v>
      </c>
      <c r="J5" s="3" t="s">
        <v>44</v>
      </c>
      <c r="K5" s="5"/>
      <c r="L5" s="3"/>
      <c r="M5" s="6">
        <v>30</v>
      </c>
      <c r="N5" s="3" t="s">
        <v>45</v>
      </c>
      <c r="O5" s="3" t="s">
        <v>46</v>
      </c>
      <c r="P5" s="3" t="s">
        <v>47</v>
      </c>
      <c r="Q5" s="3" t="s">
        <v>48</v>
      </c>
      <c r="R5" s="28">
        <v>2470</v>
      </c>
      <c r="S5" s="29"/>
      <c r="T5" s="30">
        <v>2470</v>
      </c>
      <c r="U5" s="1">
        <v>2470</v>
      </c>
      <c r="V5" s="28"/>
      <c r="W5" s="29"/>
      <c r="X5" s="29"/>
      <c r="Y5" s="29"/>
      <c r="Z5" s="29"/>
      <c r="AA5" s="29"/>
      <c r="AB5" s="29"/>
      <c r="AC5" s="29"/>
      <c r="AD5" s="29"/>
      <c r="AE5" s="31"/>
      <c r="AN5" s="32">
        <v>2470</v>
      </c>
      <c r="AO5" s="27" t="s">
        <v>49</v>
      </c>
      <c r="AP5" s="31" t="s">
        <v>50</v>
      </c>
      <c r="AQ5" s="27" t="e">
        <f t="shared" si="0"/>
        <v>#NUM!</v>
      </c>
      <c r="AR5" s="27" t="e">
        <f t="shared" si="1"/>
        <v>#NUM!</v>
      </c>
      <c r="AS5" s="27" t="e">
        <f t="shared" si="2"/>
        <v>#NUM!</v>
      </c>
      <c r="AT5" s="27">
        <f t="shared" si="3"/>
        <v>2655.25</v>
      </c>
      <c r="AU5" s="27">
        <f t="shared" si="4"/>
        <v>2655.25</v>
      </c>
      <c r="AV5" s="29">
        <f t="shared" si="5"/>
        <v>2470</v>
      </c>
      <c r="AW5" s="33" t="s">
        <v>51</v>
      </c>
      <c r="AX5" s="27" t="s">
        <v>50</v>
      </c>
      <c r="AY5" s="32">
        <v>2470</v>
      </c>
      <c r="AZ5" s="34">
        <f t="shared" si="6"/>
        <v>247</v>
      </c>
      <c r="BA5" s="3">
        <f t="shared" si="7"/>
        <v>2717</v>
      </c>
      <c r="BB5" s="32">
        <f t="shared" si="8"/>
        <v>2934.36</v>
      </c>
      <c r="BC5" s="27" t="s">
        <v>12549</v>
      </c>
    </row>
    <row r="6" spans="1:116" s="27" customFormat="1" ht="31.5" customHeight="1">
      <c r="A6" s="7" t="s">
        <v>62</v>
      </c>
      <c r="B6" s="5">
        <v>4</v>
      </c>
      <c r="C6" s="10"/>
      <c r="D6" s="10"/>
      <c r="E6" s="8" t="s">
        <v>100</v>
      </c>
      <c r="F6" s="8" t="s">
        <v>101</v>
      </c>
      <c r="G6" s="8" t="s">
        <v>102</v>
      </c>
      <c r="H6" s="7" t="s">
        <v>103</v>
      </c>
      <c r="I6" s="8" t="s">
        <v>104</v>
      </c>
      <c r="J6" s="8" t="s">
        <v>105</v>
      </c>
      <c r="K6" s="9"/>
      <c r="L6" s="8"/>
      <c r="M6" s="10">
        <v>20</v>
      </c>
      <c r="N6" s="8" t="s">
        <v>45</v>
      </c>
      <c r="O6" s="8" t="s">
        <v>70</v>
      </c>
      <c r="P6" s="8" t="s">
        <v>82</v>
      </c>
      <c r="Q6" s="8" t="s">
        <v>106</v>
      </c>
      <c r="R6" s="28">
        <v>3.2</v>
      </c>
      <c r="S6" s="29">
        <v>3.44</v>
      </c>
      <c r="T6" s="30">
        <v>1.2</v>
      </c>
      <c r="U6" s="1">
        <v>1.1000000000000001</v>
      </c>
      <c r="V6" s="28"/>
      <c r="W6" s="29">
        <v>3.2</v>
      </c>
      <c r="X6" s="29"/>
      <c r="Y6" s="29"/>
      <c r="Z6" s="29"/>
      <c r="AA6" s="29"/>
      <c r="AB6" s="29"/>
      <c r="AC6" s="29"/>
      <c r="AD6" s="29"/>
      <c r="AE6" s="31"/>
      <c r="AF6" s="27">
        <v>2.99</v>
      </c>
      <c r="AN6" s="32"/>
      <c r="AP6" s="31"/>
      <c r="AQ6" s="27" t="e">
        <f t="shared" si="0"/>
        <v>#NUM!</v>
      </c>
      <c r="AR6" s="27" t="e">
        <f t="shared" si="1"/>
        <v>#NUM!</v>
      </c>
      <c r="AS6" s="27" t="e">
        <f t="shared" si="2"/>
        <v>#NUM!</v>
      </c>
      <c r="AT6" s="27">
        <f t="shared" si="3"/>
        <v>1.2899999999999998</v>
      </c>
      <c r="AU6" s="27">
        <f t="shared" si="4"/>
        <v>1.1825000000000001</v>
      </c>
      <c r="AV6" s="29">
        <f t="shared" si="5"/>
        <v>1.1825000000000001</v>
      </c>
      <c r="AW6" s="27" t="s">
        <v>73</v>
      </c>
      <c r="AX6" s="27" t="s">
        <v>74</v>
      </c>
      <c r="AY6" s="32">
        <v>1.18</v>
      </c>
      <c r="AZ6" s="34">
        <f t="shared" si="6"/>
        <v>0.29499999999999998</v>
      </c>
      <c r="BA6" s="3">
        <f t="shared" si="7"/>
        <v>1.4749999999999999</v>
      </c>
      <c r="BB6" s="32">
        <f t="shared" si="8"/>
        <v>1.593</v>
      </c>
      <c r="BC6" s="27" t="s">
        <v>12549</v>
      </c>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row>
    <row r="7" spans="1:116" s="27" customFormat="1" ht="31.5" customHeight="1">
      <c r="A7" s="7" t="s">
        <v>62</v>
      </c>
      <c r="B7" s="5">
        <v>5</v>
      </c>
      <c r="C7" s="10"/>
      <c r="D7" s="10"/>
      <c r="E7" s="8" t="s">
        <v>116</v>
      </c>
      <c r="F7" s="8" t="s">
        <v>117</v>
      </c>
      <c r="G7" s="8" t="s">
        <v>118</v>
      </c>
      <c r="H7" s="7" t="s">
        <v>103</v>
      </c>
      <c r="I7" s="8" t="s">
        <v>104</v>
      </c>
      <c r="J7" s="8" t="s">
        <v>119</v>
      </c>
      <c r="K7" s="9"/>
      <c r="L7" s="8"/>
      <c r="M7" s="10">
        <v>30</v>
      </c>
      <c r="N7" s="8" t="s">
        <v>45</v>
      </c>
      <c r="O7" s="8" t="s">
        <v>70</v>
      </c>
      <c r="P7" s="8" t="s">
        <v>82</v>
      </c>
      <c r="Q7" s="8" t="s">
        <v>120</v>
      </c>
      <c r="R7" s="28">
        <v>4</v>
      </c>
      <c r="S7" s="29">
        <v>4.3</v>
      </c>
      <c r="T7" s="30"/>
      <c r="U7" s="1">
        <v>1.3</v>
      </c>
      <c r="V7" s="28"/>
      <c r="W7" s="29">
        <v>4</v>
      </c>
      <c r="X7" s="29"/>
      <c r="Y7" s="29"/>
      <c r="Z7" s="29"/>
      <c r="AA7" s="29"/>
      <c r="AB7" s="29"/>
      <c r="AC7" s="29"/>
      <c r="AD7" s="29"/>
      <c r="AE7" s="31"/>
      <c r="AN7" s="32"/>
      <c r="AP7" s="31"/>
      <c r="AQ7" s="27" t="e">
        <f t="shared" si="0"/>
        <v>#NUM!</v>
      </c>
      <c r="AR7" s="27" t="e">
        <f t="shared" si="1"/>
        <v>#NUM!</v>
      </c>
      <c r="AS7" s="27" t="e">
        <f t="shared" si="2"/>
        <v>#NUM!</v>
      </c>
      <c r="AT7" s="27">
        <f t="shared" si="3"/>
        <v>0</v>
      </c>
      <c r="AU7" s="27">
        <f t="shared" si="4"/>
        <v>1.3975</v>
      </c>
      <c r="AV7" s="29">
        <f t="shared" si="5"/>
        <v>0</v>
      </c>
      <c r="AW7" s="27" t="s">
        <v>73</v>
      </c>
      <c r="AX7" s="27" t="s">
        <v>74</v>
      </c>
      <c r="AY7" s="32">
        <v>1.397</v>
      </c>
      <c r="AZ7" s="34">
        <f t="shared" si="6"/>
        <v>0.34925</v>
      </c>
      <c r="BA7" s="3">
        <f t="shared" si="7"/>
        <v>1.7462500000000001</v>
      </c>
      <c r="BB7" s="32">
        <f t="shared" si="8"/>
        <v>1.88595</v>
      </c>
      <c r="BC7" s="27" t="s">
        <v>12549</v>
      </c>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row>
    <row r="8" spans="1:116" s="27" customFormat="1" ht="31.5" customHeight="1">
      <c r="A8" s="7" t="s">
        <v>62</v>
      </c>
      <c r="B8" s="5">
        <v>6</v>
      </c>
      <c r="C8" s="10"/>
      <c r="D8" s="10"/>
      <c r="E8" s="8" t="s">
        <v>92</v>
      </c>
      <c r="F8" s="8" t="s">
        <v>93</v>
      </c>
      <c r="G8" s="8" t="s">
        <v>94</v>
      </c>
      <c r="H8" s="7" t="s">
        <v>95</v>
      </c>
      <c r="I8" s="8" t="s">
        <v>96</v>
      </c>
      <c r="J8" s="8" t="s">
        <v>97</v>
      </c>
      <c r="K8" s="9"/>
      <c r="L8" s="8"/>
      <c r="M8" s="10">
        <v>1</v>
      </c>
      <c r="N8" s="8" t="s">
        <v>45</v>
      </c>
      <c r="O8" s="8" t="s">
        <v>70</v>
      </c>
      <c r="P8" s="8" t="s">
        <v>98</v>
      </c>
      <c r="Q8" s="8" t="s">
        <v>99</v>
      </c>
      <c r="R8" s="28">
        <v>2.59</v>
      </c>
      <c r="S8" s="29">
        <v>2.78</v>
      </c>
      <c r="T8" s="30"/>
      <c r="U8" s="1">
        <v>1.4</v>
      </c>
      <c r="V8" s="28"/>
      <c r="W8" s="29">
        <v>2.59</v>
      </c>
      <c r="X8" s="29"/>
      <c r="Y8" s="29"/>
      <c r="Z8" s="29"/>
      <c r="AA8" s="29"/>
      <c r="AB8" s="29"/>
      <c r="AC8" s="29"/>
      <c r="AD8" s="29"/>
      <c r="AE8" s="31"/>
      <c r="AN8" s="32"/>
      <c r="AP8" s="31"/>
      <c r="AQ8" s="27" t="e">
        <f t="shared" si="0"/>
        <v>#NUM!</v>
      </c>
      <c r="AR8" s="27" t="e">
        <f t="shared" si="1"/>
        <v>#NUM!</v>
      </c>
      <c r="AS8" s="27" t="e">
        <f t="shared" si="2"/>
        <v>#NUM!</v>
      </c>
      <c r="AT8" s="27">
        <f t="shared" si="3"/>
        <v>0</v>
      </c>
      <c r="AU8" s="27">
        <f t="shared" si="4"/>
        <v>1.5049999999999999</v>
      </c>
      <c r="AV8" s="29">
        <f t="shared" si="5"/>
        <v>0</v>
      </c>
      <c r="AW8" s="27" t="s">
        <v>73</v>
      </c>
      <c r="AX8" s="27" t="s">
        <v>74</v>
      </c>
      <c r="AY8" s="32">
        <v>1.5049999999999999</v>
      </c>
      <c r="AZ8" s="34">
        <f t="shared" si="6"/>
        <v>0.37624999999999997</v>
      </c>
      <c r="BA8" s="3">
        <f t="shared" si="7"/>
        <v>1.8812499999999999</v>
      </c>
      <c r="BB8" s="32">
        <f t="shared" si="8"/>
        <v>2.0317499999999997</v>
      </c>
      <c r="BC8" s="27" t="s">
        <v>12549</v>
      </c>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row>
    <row r="9" spans="1:116" s="27" customFormat="1" ht="31.5" customHeight="1">
      <c r="A9" s="7" t="s">
        <v>62</v>
      </c>
      <c r="B9" s="5">
        <v>7</v>
      </c>
      <c r="C9" s="10"/>
      <c r="D9" s="10"/>
      <c r="E9" s="8" t="s">
        <v>75</v>
      </c>
      <c r="F9" s="8" t="s">
        <v>76</v>
      </c>
      <c r="G9" s="8" t="s">
        <v>77</v>
      </c>
      <c r="H9" s="7" t="s">
        <v>78</v>
      </c>
      <c r="I9" s="8" t="s">
        <v>79</v>
      </c>
      <c r="J9" s="8" t="s">
        <v>80</v>
      </c>
      <c r="K9" s="9">
        <v>20</v>
      </c>
      <c r="L9" s="8" t="s">
        <v>81</v>
      </c>
      <c r="M9" s="10">
        <v>1</v>
      </c>
      <c r="N9" s="8" t="s">
        <v>45</v>
      </c>
      <c r="O9" s="8" t="s">
        <v>70</v>
      </c>
      <c r="P9" s="8" t="s">
        <v>82</v>
      </c>
      <c r="Q9" s="8" t="s">
        <v>83</v>
      </c>
      <c r="R9" s="28">
        <v>3.97</v>
      </c>
      <c r="S9" s="29">
        <v>4.71</v>
      </c>
      <c r="T9" s="30"/>
      <c r="U9" s="1">
        <v>1.5</v>
      </c>
      <c r="V9" s="28"/>
      <c r="W9" s="29">
        <v>3.97</v>
      </c>
      <c r="X9" s="29"/>
      <c r="Y9" s="29"/>
      <c r="Z9" s="29"/>
      <c r="AA9" s="29"/>
      <c r="AB9" s="29"/>
      <c r="AC9" s="29"/>
      <c r="AD9" s="29"/>
      <c r="AE9" s="31"/>
      <c r="AN9" s="32"/>
      <c r="AP9" s="31"/>
      <c r="AQ9" s="27" t="e">
        <f t="shared" si="0"/>
        <v>#NUM!</v>
      </c>
      <c r="AR9" s="27" t="e">
        <f t="shared" si="1"/>
        <v>#NUM!</v>
      </c>
      <c r="AS9" s="27" t="e">
        <f t="shared" si="2"/>
        <v>#NUM!</v>
      </c>
      <c r="AT9" s="27">
        <f t="shared" si="3"/>
        <v>0</v>
      </c>
      <c r="AU9" s="27">
        <f t="shared" si="4"/>
        <v>1.6124999999999998</v>
      </c>
      <c r="AV9" s="29">
        <f t="shared" si="5"/>
        <v>0</v>
      </c>
      <c r="AW9" s="27" t="s">
        <v>73</v>
      </c>
      <c r="AX9" s="27" t="s">
        <v>74</v>
      </c>
      <c r="AY9" s="32">
        <v>1.6125</v>
      </c>
      <c r="AZ9" s="34">
        <f t="shared" si="6"/>
        <v>0.40312500000000001</v>
      </c>
      <c r="BA9" s="3">
        <f t="shared" si="7"/>
        <v>2.015625</v>
      </c>
      <c r="BB9" s="32">
        <f t="shared" si="8"/>
        <v>2.1768749999999999</v>
      </c>
      <c r="BC9" s="27" t="s">
        <v>12549</v>
      </c>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row>
    <row r="10" spans="1:116" s="27" customFormat="1" ht="31.5" customHeight="1">
      <c r="A10" s="7" t="s">
        <v>62</v>
      </c>
      <c r="B10" s="5">
        <v>8</v>
      </c>
      <c r="C10" s="10"/>
      <c r="D10" s="10"/>
      <c r="E10" s="8" t="s">
        <v>84</v>
      </c>
      <c r="F10" s="8" t="s">
        <v>85</v>
      </c>
      <c r="G10" s="8" t="s">
        <v>86</v>
      </c>
      <c r="H10" s="7" t="s">
        <v>87</v>
      </c>
      <c r="I10" s="8" t="s">
        <v>88</v>
      </c>
      <c r="J10" s="8" t="s">
        <v>89</v>
      </c>
      <c r="K10" s="9"/>
      <c r="L10" s="8"/>
      <c r="M10" s="10">
        <v>12</v>
      </c>
      <c r="N10" s="8" t="s">
        <v>45</v>
      </c>
      <c r="O10" s="8" t="s">
        <v>70</v>
      </c>
      <c r="P10" s="8" t="s">
        <v>90</v>
      </c>
      <c r="Q10" s="8" t="s">
        <v>91</v>
      </c>
      <c r="R10" s="28">
        <v>2.8</v>
      </c>
      <c r="S10" s="29">
        <v>3.01</v>
      </c>
      <c r="T10" s="30"/>
      <c r="U10" s="1">
        <v>1.5</v>
      </c>
      <c r="V10" s="28"/>
      <c r="W10" s="29">
        <v>2.8</v>
      </c>
      <c r="X10" s="29"/>
      <c r="Y10" s="29"/>
      <c r="Z10" s="29"/>
      <c r="AA10" s="29"/>
      <c r="AB10" s="29"/>
      <c r="AC10" s="29"/>
      <c r="AD10" s="29"/>
      <c r="AE10" s="31"/>
      <c r="AN10" s="32"/>
      <c r="AP10" s="31"/>
      <c r="AQ10" s="27" t="e">
        <f t="shared" si="0"/>
        <v>#NUM!</v>
      </c>
      <c r="AR10" s="27" t="e">
        <f t="shared" si="1"/>
        <v>#NUM!</v>
      </c>
      <c r="AS10" s="27" t="e">
        <f t="shared" si="2"/>
        <v>#NUM!</v>
      </c>
      <c r="AT10" s="27">
        <f t="shared" si="3"/>
        <v>0</v>
      </c>
      <c r="AU10" s="27">
        <f t="shared" si="4"/>
        <v>1.6124999999999998</v>
      </c>
      <c r="AV10" s="29">
        <f t="shared" si="5"/>
        <v>0</v>
      </c>
      <c r="AW10" s="27" t="s">
        <v>73</v>
      </c>
      <c r="AX10" s="27" t="s">
        <v>74</v>
      </c>
      <c r="AY10" s="32">
        <v>1.6125</v>
      </c>
      <c r="AZ10" s="34">
        <f t="shared" si="6"/>
        <v>0.40312500000000001</v>
      </c>
      <c r="BA10" s="3">
        <f t="shared" si="7"/>
        <v>2.015625</v>
      </c>
      <c r="BB10" s="32">
        <f t="shared" si="8"/>
        <v>2.1768749999999999</v>
      </c>
      <c r="BC10" s="27" t="s">
        <v>12549</v>
      </c>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row>
    <row r="11" spans="1:116" s="27" customFormat="1" ht="31.5" customHeight="1">
      <c r="A11" s="7" t="s">
        <v>62</v>
      </c>
      <c r="B11" s="5">
        <v>9</v>
      </c>
      <c r="C11" s="10"/>
      <c r="D11" s="10"/>
      <c r="E11" s="8" t="s">
        <v>100</v>
      </c>
      <c r="F11" s="8" t="s">
        <v>101</v>
      </c>
      <c r="G11" s="8" t="s">
        <v>102</v>
      </c>
      <c r="H11" s="7" t="s">
        <v>107</v>
      </c>
      <c r="I11" s="8" t="s">
        <v>79</v>
      </c>
      <c r="J11" s="8" t="s">
        <v>108</v>
      </c>
      <c r="K11" s="9">
        <v>20</v>
      </c>
      <c r="L11" s="8" t="s">
        <v>81</v>
      </c>
      <c r="M11" s="10">
        <v>1</v>
      </c>
      <c r="N11" s="8" t="s">
        <v>45</v>
      </c>
      <c r="O11" s="8" t="s">
        <v>70</v>
      </c>
      <c r="P11" s="8" t="s">
        <v>82</v>
      </c>
      <c r="Q11" s="8" t="s">
        <v>109</v>
      </c>
      <c r="R11" s="28">
        <v>3.7</v>
      </c>
      <c r="S11" s="29">
        <v>3.97</v>
      </c>
      <c r="T11" s="30"/>
      <c r="U11" s="1">
        <v>1.5</v>
      </c>
      <c r="V11" s="28"/>
      <c r="W11" s="29">
        <v>3.7</v>
      </c>
      <c r="X11" s="29"/>
      <c r="Y11" s="29"/>
      <c r="Z11" s="29"/>
      <c r="AA11" s="29"/>
      <c r="AB11" s="29"/>
      <c r="AC11" s="29"/>
      <c r="AD11" s="29"/>
      <c r="AE11" s="31"/>
      <c r="AN11" s="32"/>
      <c r="AP11" s="31"/>
      <c r="AQ11" s="27" t="e">
        <f t="shared" si="0"/>
        <v>#NUM!</v>
      </c>
      <c r="AR11" s="27" t="e">
        <f t="shared" si="1"/>
        <v>#NUM!</v>
      </c>
      <c r="AS11" s="27" t="e">
        <f t="shared" si="2"/>
        <v>#NUM!</v>
      </c>
      <c r="AT11" s="27">
        <f t="shared" si="3"/>
        <v>0</v>
      </c>
      <c r="AU11" s="27">
        <f t="shared" si="4"/>
        <v>1.6124999999999998</v>
      </c>
      <c r="AV11" s="29">
        <f t="shared" si="5"/>
        <v>0</v>
      </c>
      <c r="AW11" s="27" t="s">
        <v>73</v>
      </c>
      <c r="AX11" s="27" t="s">
        <v>74</v>
      </c>
      <c r="AY11" s="32">
        <v>1.6125</v>
      </c>
      <c r="AZ11" s="34">
        <f t="shared" si="6"/>
        <v>0.40312500000000001</v>
      </c>
      <c r="BA11" s="3">
        <f t="shared" si="7"/>
        <v>2.015625</v>
      </c>
      <c r="BB11" s="32">
        <f t="shared" si="8"/>
        <v>2.1768749999999999</v>
      </c>
      <c r="BC11" s="27" t="s">
        <v>12549</v>
      </c>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row>
    <row r="12" spans="1:116" s="27" customFormat="1" ht="31.5" customHeight="1">
      <c r="A12" s="7" t="s">
        <v>62</v>
      </c>
      <c r="B12" s="5">
        <v>10</v>
      </c>
      <c r="C12" s="10"/>
      <c r="D12" s="10"/>
      <c r="E12" s="8" t="s">
        <v>63</v>
      </c>
      <c r="F12" s="8" t="s">
        <v>64</v>
      </c>
      <c r="G12" s="8" t="s">
        <v>65</v>
      </c>
      <c r="H12" s="7" t="s">
        <v>66</v>
      </c>
      <c r="I12" s="8" t="s">
        <v>67</v>
      </c>
      <c r="J12" s="8" t="s">
        <v>68</v>
      </c>
      <c r="K12" s="9">
        <v>10</v>
      </c>
      <c r="L12" s="8" t="s">
        <v>69</v>
      </c>
      <c r="M12" s="10">
        <v>1</v>
      </c>
      <c r="N12" s="8" t="s">
        <v>45</v>
      </c>
      <c r="O12" s="8" t="s">
        <v>70</v>
      </c>
      <c r="P12" s="8" t="s">
        <v>71</v>
      </c>
      <c r="Q12" s="8" t="s">
        <v>72</v>
      </c>
      <c r="R12" s="28">
        <v>4</v>
      </c>
      <c r="S12" s="29">
        <v>4.3</v>
      </c>
      <c r="T12" s="30"/>
      <c r="U12" s="1">
        <v>2.0699999999999998</v>
      </c>
      <c r="V12" s="28"/>
      <c r="W12" s="29">
        <v>3</v>
      </c>
      <c r="X12" s="29"/>
      <c r="Y12" s="29"/>
      <c r="Z12" s="29"/>
      <c r="AA12" s="29"/>
      <c r="AB12" s="29"/>
      <c r="AC12" s="29"/>
      <c r="AD12" s="29"/>
      <c r="AE12" s="31"/>
      <c r="AN12" s="32"/>
      <c r="AP12" s="31"/>
      <c r="AQ12" s="27" t="e">
        <f t="shared" si="0"/>
        <v>#NUM!</v>
      </c>
      <c r="AR12" s="27" t="e">
        <f t="shared" si="1"/>
        <v>#NUM!</v>
      </c>
      <c r="AS12" s="27" t="e">
        <f t="shared" si="2"/>
        <v>#NUM!</v>
      </c>
      <c r="AT12" s="27">
        <f t="shared" si="3"/>
        <v>0</v>
      </c>
      <c r="AU12" s="27">
        <f t="shared" si="4"/>
        <v>2.22525</v>
      </c>
      <c r="AV12" s="29">
        <f t="shared" si="5"/>
        <v>0</v>
      </c>
      <c r="AW12" s="27" t="s">
        <v>73</v>
      </c>
      <c r="AX12" s="27" t="s">
        <v>74</v>
      </c>
      <c r="AY12" s="32">
        <v>2.2250000000000001</v>
      </c>
      <c r="AZ12" s="34">
        <f t="shared" si="6"/>
        <v>0.55625000000000002</v>
      </c>
      <c r="BA12" s="3">
        <f t="shared" si="7"/>
        <v>2.78125</v>
      </c>
      <c r="BB12" s="32">
        <f t="shared" si="8"/>
        <v>3.0037500000000001</v>
      </c>
      <c r="BC12" s="27" t="s">
        <v>12549</v>
      </c>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row>
    <row r="13" spans="1:116" s="27" customFormat="1" ht="31.5" customHeight="1">
      <c r="A13" s="7" t="s">
        <v>62</v>
      </c>
      <c r="B13" s="5">
        <v>11</v>
      </c>
      <c r="C13" s="10"/>
      <c r="D13" s="10"/>
      <c r="E13" s="8" t="s">
        <v>131</v>
      </c>
      <c r="F13" s="8" t="s">
        <v>132</v>
      </c>
      <c r="G13" s="8" t="s">
        <v>133</v>
      </c>
      <c r="H13" s="7" t="s">
        <v>134</v>
      </c>
      <c r="I13" s="8" t="s">
        <v>125</v>
      </c>
      <c r="J13" s="8" t="s">
        <v>135</v>
      </c>
      <c r="K13" s="9">
        <v>240</v>
      </c>
      <c r="L13" s="8" t="s">
        <v>81</v>
      </c>
      <c r="M13" s="10">
        <v>1</v>
      </c>
      <c r="N13" s="8" t="s">
        <v>45</v>
      </c>
      <c r="O13" s="8" t="s">
        <v>70</v>
      </c>
      <c r="P13" s="8" t="s">
        <v>82</v>
      </c>
      <c r="Q13" s="8" t="s">
        <v>136</v>
      </c>
      <c r="R13" s="28">
        <v>5.5</v>
      </c>
      <c r="S13" s="29">
        <v>5.91</v>
      </c>
      <c r="T13" s="30"/>
      <c r="U13" s="1">
        <v>2.4300000000000002</v>
      </c>
      <c r="V13" s="28"/>
      <c r="W13" s="29">
        <v>5.5</v>
      </c>
      <c r="X13" s="29"/>
      <c r="Y13" s="29"/>
      <c r="Z13" s="29"/>
      <c r="AA13" s="29"/>
      <c r="AB13" s="29"/>
      <c r="AC13" s="29"/>
      <c r="AD13" s="29"/>
      <c r="AE13" s="31"/>
      <c r="AF13" s="27">
        <v>4.0262000000000002</v>
      </c>
      <c r="AN13" s="32"/>
      <c r="AP13" s="31"/>
      <c r="AQ13" s="27" t="e">
        <f t="shared" si="0"/>
        <v>#NUM!</v>
      </c>
      <c r="AR13" s="27" t="e">
        <f t="shared" si="1"/>
        <v>#NUM!</v>
      </c>
      <c r="AS13" s="27" t="e">
        <f t="shared" si="2"/>
        <v>#NUM!</v>
      </c>
      <c r="AT13" s="27">
        <f t="shared" si="3"/>
        <v>0</v>
      </c>
      <c r="AU13" s="27">
        <f t="shared" si="4"/>
        <v>2.61225</v>
      </c>
      <c r="AV13" s="29">
        <f t="shared" si="5"/>
        <v>0</v>
      </c>
      <c r="AW13" s="27" t="s">
        <v>73</v>
      </c>
      <c r="AX13" s="27" t="s">
        <v>74</v>
      </c>
      <c r="AY13" s="32">
        <v>2.6122000000000001</v>
      </c>
      <c r="AZ13" s="34">
        <f t="shared" si="6"/>
        <v>0.65305000000000002</v>
      </c>
      <c r="BA13" s="3">
        <f t="shared" si="7"/>
        <v>3.26525</v>
      </c>
      <c r="BB13" s="32">
        <f t="shared" si="8"/>
        <v>3.5264699999999998</v>
      </c>
      <c r="BC13" s="27" t="s">
        <v>12549</v>
      </c>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row>
    <row r="14" spans="1:116" s="27" customFormat="1" ht="31.5" customHeight="1">
      <c r="A14" s="7" t="s">
        <v>62</v>
      </c>
      <c r="B14" s="5">
        <v>12</v>
      </c>
      <c r="C14" s="10"/>
      <c r="D14" s="10"/>
      <c r="E14" s="8" t="s">
        <v>121</v>
      </c>
      <c r="F14" s="8" t="s">
        <v>122</v>
      </c>
      <c r="G14" s="8" t="s">
        <v>123</v>
      </c>
      <c r="H14" s="7" t="s">
        <v>128</v>
      </c>
      <c r="I14" s="8" t="s">
        <v>104</v>
      </c>
      <c r="J14" s="8" t="s">
        <v>129</v>
      </c>
      <c r="K14" s="9"/>
      <c r="L14" s="8"/>
      <c r="M14" s="10">
        <v>20</v>
      </c>
      <c r="N14" s="8" t="s">
        <v>45</v>
      </c>
      <c r="O14" s="8" t="s">
        <v>70</v>
      </c>
      <c r="P14" s="8" t="s">
        <v>82</v>
      </c>
      <c r="Q14" s="8" t="s">
        <v>130</v>
      </c>
      <c r="R14" s="28">
        <v>7</v>
      </c>
      <c r="S14" s="29">
        <v>7.53</v>
      </c>
      <c r="T14" s="30">
        <v>7.5</v>
      </c>
      <c r="U14" s="1">
        <v>2.5</v>
      </c>
      <c r="V14" s="28"/>
      <c r="W14" s="29">
        <v>7</v>
      </c>
      <c r="X14" s="29"/>
      <c r="Y14" s="29"/>
      <c r="Z14" s="29"/>
      <c r="AA14" s="29"/>
      <c r="AB14" s="29"/>
      <c r="AC14" s="29"/>
      <c r="AD14" s="29"/>
      <c r="AE14" s="31"/>
      <c r="AN14" s="32"/>
      <c r="AP14" s="31"/>
      <c r="AQ14" s="27" t="e">
        <f t="shared" si="0"/>
        <v>#NUM!</v>
      </c>
      <c r="AR14" s="27" t="e">
        <f t="shared" si="1"/>
        <v>#NUM!</v>
      </c>
      <c r="AS14" s="27" t="e">
        <f t="shared" si="2"/>
        <v>#NUM!</v>
      </c>
      <c r="AT14" s="27">
        <f t="shared" si="3"/>
        <v>8.0625</v>
      </c>
      <c r="AU14" s="27">
        <f t="shared" si="4"/>
        <v>2.6875</v>
      </c>
      <c r="AV14" s="29">
        <f t="shared" si="5"/>
        <v>2.6875</v>
      </c>
      <c r="AW14" s="27" t="s">
        <v>73</v>
      </c>
      <c r="AX14" s="27" t="s">
        <v>74</v>
      </c>
      <c r="AY14" s="32">
        <v>2.6869999999999998</v>
      </c>
      <c r="AZ14" s="34">
        <f t="shared" si="6"/>
        <v>0.67174999999999996</v>
      </c>
      <c r="BA14" s="3">
        <f t="shared" si="7"/>
        <v>3.3587499999999997</v>
      </c>
      <c r="BB14" s="32">
        <f t="shared" si="8"/>
        <v>3.6274499999999996</v>
      </c>
      <c r="BC14" s="27" t="s">
        <v>12549</v>
      </c>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row>
    <row r="15" spans="1:116" s="27" customFormat="1" ht="31.5" customHeight="1">
      <c r="A15" s="7" t="s">
        <v>62</v>
      </c>
      <c r="B15" s="5">
        <v>13</v>
      </c>
      <c r="C15" s="10"/>
      <c r="D15" s="10"/>
      <c r="E15" s="8" t="s">
        <v>121</v>
      </c>
      <c r="F15" s="8" t="s">
        <v>122</v>
      </c>
      <c r="G15" s="8" t="s">
        <v>123</v>
      </c>
      <c r="H15" s="7" t="s">
        <v>124</v>
      </c>
      <c r="I15" s="8" t="s">
        <v>125</v>
      </c>
      <c r="J15" s="8" t="s">
        <v>126</v>
      </c>
      <c r="K15" s="9">
        <v>200</v>
      </c>
      <c r="L15" s="8" t="s">
        <v>81</v>
      </c>
      <c r="M15" s="10">
        <v>1</v>
      </c>
      <c r="N15" s="8" t="s">
        <v>45</v>
      </c>
      <c r="O15" s="8" t="s">
        <v>70</v>
      </c>
      <c r="P15" s="8" t="s">
        <v>82</v>
      </c>
      <c r="Q15" s="8" t="s">
        <v>127</v>
      </c>
      <c r="R15" s="28">
        <v>7</v>
      </c>
      <c r="S15" s="29">
        <v>7.53</v>
      </c>
      <c r="T15" s="30">
        <v>7.33</v>
      </c>
      <c r="U15" s="1">
        <v>2.5</v>
      </c>
      <c r="V15" s="28"/>
      <c r="W15" s="29">
        <v>7</v>
      </c>
      <c r="X15" s="29"/>
      <c r="Y15" s="29"/>
      <c r="Z15" s="29"/>
      <c r="AA15" s="29"/>
      <c r="AB15" s="29"/>
      <c r="AC15" s="29"/>
      <c r="AD15" s="29"/>
      <c r="AE15" s="31"/>
      <c r="AN15" s="32"/>
      <c r="AP15" s="31"/>
      <c r="AQ15" s="27" t="e">
        <f t="shared" si="0"/>
        <v>#NUM!</v>
      </c>
      <c r="AR15" s="27" t="e">
        <f t="shared" si="1"/>
        <v>#NUM!</v>
      </c>
      <c r="AS15" s="27" t="e">
        <f t="shared" si="2"/>
        <v>#NUM!</v>
      </c>
      <c r="AT15" s="27">
        <f t="shared" si="3"/>
        <v>7.8797499999999996</v>
      </c>
      <c r="AU15" s="27">
        <f t="shared" si="4"/>
        <v>2.6875</v>
      </c>
      <c r="AV15" s="29">
        <f t="shared" si="5"/>
        <v>2.6875</v>
      </c>
      <c r="AW15" s="27" t="s">
        <v>73</v>
      </c>
      <c r="AX15" s="27" t="s">
        <v>74</v>
      </c>
      <c r="AY15" s="32">
        <v>2.6875</v>
      </c>
      <c r="AZ15" s="34">
        <f t="shared" si="6"/>
        <v>0.671875</v>
      </c>
      <c r="BA15" s="3">
        <f t="shared" si="7"/>
        <v>3.359375</v>
      </c>
      <c r="BB15" s="32">
        <f t="shared" si="8"/>
        <v>3.6281249999999998</v>
      </c>
      <c r="BC15" s="27" t="s">
        <v>12549</v>
      </c>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row>
    <row r="16" spans="1:116" s="27" customFormat="1" ht="31.5" customHeight="1">
      <c r="A16" s="7" t="s">
        <v>62</v>
      </c>
      <c r="B16" s="5">
        <v>14</v>
      </c>
      <c r="C16" s="10"/>
      <c r="D16" s="10"/>
      <c r="E16" s="8" t="s">
        <v>110</v>
      </c>
      <c r="F16" s="8" t="s">
        <v>111</v>
      </c>
      <c r="G16" s="8" t="s">
        <v>112</v>
      </c>
      <c r="H16" s="7" t="s">
        <v>113</v>
      </c>
      <c r="I16" s="8" t="s">
        <v>79</v>
      </c>
      <c r="J16" s="8" t="s">
        <v>114</v>
      </c>
      <c r="K16" s="9">
        <v>15</v>
      </c>
      <c r="L16" s="8" t="s">
        <v>81</v>
      </c>
      <c r="M16" s="10">
        <v>1</v>
      </c>
      <c r="N16" s="8" t="s">
        <v>45</v>
      </c>
      <c r="O16" s="8" t="s">
        <v>70</v>
      </c>
      <c r="P16" s="8" t="s">
        <v>82</v>
      </c>
      <c r="Q16" s="8" t="s">
        <v>115</v>
      </c>
      <c r="R16" s="28">
        <v>5.8</v>
      </c>
      <c r="S16" s="29">
        <v>6.23</v>
      </c>
      <c r="T16" s="30">
        <v>7.6</v>
      </c>
      <c r="U16" s="1">
        <v>3.6</v>
      </c>
      <c r="V16" s="28"/>
      <c r="W16" s="29">
        <v>5.8</v>
      </c>
      <c r="X16" s="29"/>
      <c r="Y16" s="29"/>
      <c r="Z16" s="29"/>
      <c r="AA16" s="29"/>
      <c r="AB16" s="29"/>
      <c r="AC16" s="29"/>
      <c r="AD16" s="29"/>
      <c r="AE16" s="31"/>
      <c r="AN16" s="32"/>
      <c r="AP16" s="31"/>
      <c r="AQ16" s="27" t="e">
        <f t="shared" si="0"/>
        <v>#NUM!</v>
      </c>
      <c r="AR16" s="27" t="e">
        <f t="shared" si="1"/>
        <v>#NUM!</v>
      </c>
      <c r="AS16" s="27" t="e">
        <f t="shared" si="2"/>
        <v>#NUM!</v>
      </c>
      <c r="AT16" s="27">
        <f t="shared" si="3"/>
        <v>8.17</v>
      </c>
      <c r="AU16" s="27">
        <f t="shared" si="4"/>
        <v>3.87</v>
      </c>
      <c r="AV16" s="29">
        <f t="shared" si="5"/>
        <v>3.87</v>
      </c>
      <c r="AW16" s="27" t="s">
        <v>73</v>
      </c>
      <c r="AX16" s="27" t="s">
        <v>74</v>
      </c>
      <c r="AY16" s="32">
        <v>3.87</v>
      </c>
      <c r="AZ16" s="34">
        <f t="shared" si="6"/>
        <v>0.96750000000000003</v>
      </c>
      <c r="BA16" s="3">
        <f t="shared" si="7"/>
        <v>4.8375000000000004</v>
      </c>
      <c r="BB16" s="32">
        <f t="shared" si="8"/>
        <v>5.2245000000000008</v>
      </c>
      <c r="BC16" s="27" t="s">
        <v>12549</v>
      </c>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row>
    <row r="17" spans="1:116" s="27" customFormat="1" ht="31.5" customHeight="1">
      <c r="A17" s="7" t="s">
        <v>62</v>
      </c>
      <c r="B17" s="5">
        <v>15</v>
      </c>
      <c r="C17" s="10"/>
      <c r="D17" s="10"/>
      <c r="E17" s="8" t="s">
        <v>137</v>
      </c>
      <c r="F17" s="8" t="s">
        <v>138</v>
      </c>
      <c r="G17" s="8" t="s">
        <v>139</v>
      </c>
      <c r="H17" s="7" t="s">
        <v>140</v>
      </c>
      <c r="I17" s="8" t="s">
        <v>141</v>
      </c>
      <c r="J17" s="8" t="s">
        <v>142</v>
      </c>
      <c r="K17" s="9">
        <v>1</v>
      </c>
      <c r="L17" s="8"/>
      <c r="M17" s="10">
        <v>20</v>
      </c>
      <c r="N17" s="8" t="s">
        <v>45</v>
      </c>
      <c r="O17" s="8" t="s">
        <v>70</v>
      </c>
      <c r="P17" s="8" t="s">
        <v>82</v>
      </c>
      <c r="Q17" s="8" t="s">
        <v>143</v>
      </c>
      <c r="R17" s="28">
        <v>6.5</v>
      </c>
      <c r="S17" s="29">
        <v>6.98</v>
      </c>
      <c r="T17" s="30">
        <v>8.26</v>
      </c>
      <c r="U17" s="1">
        <v>3.8</v>
      </c>
      <c r="V17" s="28"/>
      <c r="W17" s="29">
        <v>6.5</v>
      </c>
      <c r="X17" s="29"/>
      <c r="Y17" s="29"/>
      <c r="Z17" s="29"/>
      <c r="AA17" s="29"/>
      <c r="AB17" s="29"/>
      <c r="AC17" s="29"/>
      <c r="AD17" s="29"/>
      <c r="AE17" s="31"/>
      <c r="AF17" s="27">
        <v>5.7130000000000001</v>
      </c>
      <c r="AN17" s="32"/>
      <c r="AP17" s="31"/>
      <c r="AQ17" s="27" t="e">
        <f t="shared" si="0"/>
        <v>#NUM!</v>
      </c>
      <c r="AR17" s="27" t="e">
        <f t="shared" si="1"/>
        <v>#NUM!</v>
      </c>
      <c r="AS17" s="27" t="e">
        <f t="shared" si="2"/>
        <v>#NUM!</v>
      </c>
      <c r="AT17" s="27">
        <f t="shared" si="3"/>
        <v>8.8795000000000002</v>
      </c>
      <c r="AU17" s="27">
        <f t="shared" si="4"/>
        <v>4.085</v>
      </c>
      <c r="AV17" s="29">
        <f t="shared" si="5"/>
        <v>4.085</v>
      </c>
      <c r="AW17" s="27" t="s">
        <v>73</v>
      </c>
      <c r="AX17" s="27" t="s">
        <v>74</v>
      </c>
      <c r="AY17" s="32">
        <v>4.09</v>
      </c>
      <c r="AZ17" s="34">
        <f t="shared" si="6"/>
        <v>1.0225</v>
      </c>
      <c r="BA17" s="3">
        <f t="shared" si="7"/>
        <v>5.1124999999999998</v>
      </c>
      <c r="BB17" s="32">
        <f t="shared" si="8"/>
        <v>5.5214999999999996</v>
      </c>
      <c r="BC17" s="27" t="s">
        <v>12549</v>
      </c>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row>
    <row r="18" spans="1:116" s="27" customFormat="1" ht="31.5" customHeight="1">
      <c r="A18" s="4" t="s">
        <v>144</v>
      </c>
      <c r="B18" s="5">
        <v>16</v>
      </c>
      <c r="C18" s="6">
        <v>19864</v>
      </c>
      <c r="D18" s="6"/>
      <c r="E18" s="3" t="s">
        <v>145</v>
      </c>
      <c r="F18" s="3" t="s">
        <v>146</v>
      </c>
      <c r="G18" s="3" t="s">
        <v>147</v>
      </c>
      <c r="H18" s="4" t="s">
        <v>148</v>
      </c>
      <c r="I18" s="3" t="s">
        <v>43</v>
      </c>
      <c r="J18" s="3" t="s">
        <v>149</v>
      </c>
      <c r="K18" s="5"/>
      <c r="L18" s="3"/>
      <c r="M18" s="6">
        <v>30</v>
      </c>
      <c r="N18" s="3" t="s">
        <v>45</v>
      </c>
      <c r="O18" s="3" t="s">
        <v>150</v>
      </c>
      <c r="P18" s="3" t="s">
        <v>151</v>
      </c>
      <c r="Q18" s="3" t="s">
        <v>152</v>
      </c>
      <c r="R18" s="28">
        <v>99.5</v>
      </c>
      <c r="S18" s="29"/>
      <c r="T18" s="30"/>
      <c r="U18" s="1" t="s">
        <v>153</v>
      </c>
      <c r="V18" s="28">
        <v>112</v>
      </c>
      <c r="W18" s="29">
        <v>87</v>
      </c>
      <c r="X18" s="29"/>
      <c r="Y18" s="29"/>
      <c r="Z18" s="29"/>
      <c r="AA18" s="29"/>
      <c r="AB18" s="29"/>
      <c r="AC18" s="29"/>
      <c r="AD18" s="29"/>
      <c r="AE18" s="31">
        <v>112</v>
      </c>
      <c r="AN18" s="32">
        <v>99.5</v>
      </c>
      <c r="AO18" s="27" t="s">
        <v>49</v>
      </c>
      <c r="AP18" s="31" t="s">
        <v>50</v>
      </c>
      <c r="AQ18" s="27" t="e">
        <f t="shared" si="0"/>
        <v>#NUM!</v>
      </c>
      <c r="AR18" s="27" t="e">
        <f t="shared" si="1"/>
        <v>#NUM!</v>
      </c>
      <c r="AS18" s="27" t="e">
        <f t="shared" si="2"/>
        <v>#NUM!</v>
      </c>
      <c r="AT18" s="27">
        <f t="shared" si="3"/>
        <v>0</v>
      </c>
      <c r="AU18" s="27" t="e">
        <f t="shared" si="4"/>
        <v>#VALUE!</v>
      </c>
      <c r="AV18" s="29" t="e">
        <f t="shared" si="5"/>
        <v>#VALUE!</v>
      </c>
      <c r="AW18" s="33" t="s">
        <v>51</v>
      </c>
      <c r="AX18" s="33" t="s">
        <v>50</v>
      </c>
      <c r="AY18" s="32">
        <v>99.5</v>
      </c>
      <c r="AZ18" s="34">
        <f t="shared" si="6"/>
        <v>11.94</v>
      </c>
      <c r="BA18" s="3">
        <f t="shared" si="7"/>
        <v>111.44</v>
      </c>
      <c r="BB18" s="32">
        <f t="shared" si="8"/>
        <v>120.3552</v>
      </c>
      <c r="BC18" s="27" t="s">
        <v>12549</v>
      </c>
    </row>
    <row r="19" spans="1:116" s="27" customFormat="1" ht="31.5" customHeight="1">
      <c r="A19" s="4" t="s">
        <v>144</v>
      </c>
      <c r="B19" s="5">
        <v>17</v>
      </c>
      <c r="C19" s="6">
        <v>19863</v>
      </c>
      <c r="D19" s="6"/>
      <c r="E19" s="3" t="s">
        <v>145</v>
      </c>
      <c r="F19" s="3" t="s">
        <v>146</v>
      </c>
      <c r="G19" s="3" t="s">
        <v>147</v>
      </c>
      <c r="H19" s="4" t="s">
        <v>154</v>
      </c>
      <c r="I19" s="3" t="s">
        <v>43</v>
      </c>
      <c r="J19" s="3" t="s">
        <v>149</v>
      </c>
      <c r="K19" s="5"/>
      <c r="L19" s="3"/>
      <c r="M19" s="6">
        <v>30</v>
      </c>
      <c r="N19" s="3" t="s">
        <v>45</v>
      </c>
      <c r="O19" s="3" t="s">
        <v>150</v>
      </c>
      <c r="P19" s="3" t="s">
        <v>151</v>
      </c>
      <c r="Q19" s="3" t="s">
        <v>155</v>
      </c>
      <c r="R19" s="28">
        <v>127.5</v>
      </c>
      <c r="S19" s="29"/>
      <c r="T19" s="30"/>
      <c r="U19" s="1" t="s">
        <v>153</v>
      </c>
      <c r="V19" s="28">
        <v>140</v>
      </c>
      <c r="W19" s="29">
        <v>115</v>
      </c>
      <c r="X19" s="29"/>
      <c r="Y19" s="29"/>
      <c r="Z19" s="29"/>
      <c r="AA19" s="29"/>
      <c r="AB19" s="29"/>
      <c r="AC19" s="29"/>
      <c r="AD19" s="29"/>
      <c r="AE19" s="31">
        <v>140</v>
      </c>
      <c r="AN19" s="32">
        <v>127.5</v>
      </c>
      <c r="AO19" s="27" t="s">
        <v>49</v>
      </c>
      <c r="AP19" s="31" t="s">
        <v>50</v>
      </c>
      <c r="AQ19" s="27" t="e">
        <f t="shared" si="0"/>
        <v>#NUM!</v>
      </c>
      <c r="AR19" s="27" t="e">
        <f t="shared" si="1"/>
        <v>#NUM!</v>
      </c>
      <c r="AS19" s="27" t="e">
        <f t="shared" si="2"/>
        <v>#NUM!</v>
      </c>
      <c r="AT19" s="27">
        <f t="shared" si="3"/>
        <v>0</v>
      </c>
      <c r="AU19" s="27" t="e">
        <f t="shared" si="4"/>
        <v>#VALUE!</v>
      </c>
      <c r="AV19" s="29" t="e">
        <f t="shared" si="5"/>
        <v>#VALUE!</v>
      </c>
      <c r="AW19" s="33" t="s">
        <v>51</v>
      </c>
      <c r="AX19" s="33" t="s">
        <v>50</v>
      </c>
      <c r="AY19" s="32">
        <v>127.5</v>
      </c>
      <c r="AZ19" s="34">
        <f t="shared" si="6"/>
        <v>12.75</v>
      </c>
      <c r="BA19" s="3">
        <f t="shared" si="7"/>
        <v>140.25</v>
      </c>
      <c r="BB19" s="32">
        <f t="shared" si="8"/>
        <v>151.47</v>
      </c>
      <c r="BC19" s="27" t="s">
        <v>12549</v>
      </c>
    </row>
    <row r="20" spans="1:116" s="27" customFormat="1" ht="31.5" customHeight="1">
      <c r="A20" s="4" t="s">
        <v>144</v>
      </c>
      <c r="B20" s="5">
        <v>18</v>
      </c>
      <c r="C20" s="6">
        <v>5705</v>
      </c>
      <c r="D20" s="6"/>
      <c r="E20" s="3" t="s">
        <v>190</v>
      </c>
      <c r="F20" s="3" t="s">
        <v>191</v>
      </c>
      <c r="G20" s="3" t="s">
        <v>192</v>
      </c>
      <c r="H20" s="4" t="s">
        <v>193</v>
      </c>
      <c r="I20" s="3" t="s">
        <v>104</v>
      </c>
      <c r="J20" s="3" t="s">
        <v>194</v>
      </c>
      <c r="K20" s="5"/>
      <c r="L20" s="3"/>
      <c r="M20" s="6">
        <v>30</v>
      </c>
      <c r="N20" s="3" t="s">
        <v>45</v>
      </c>
      <c r="O20" s="3" t="s">
        <v>161</v>
      </c>
      <c r="P20" s="3" t="s">
        <v>195</v>
      </c>
      <c r="Q20" s="3" t="s">
        <v>196</v>
      </c>
      <c r="R20" s="28">
        <v>2.38</v>
      </c>
      <c r="S20" s="29"/>
      <c r="T20" s="30">
        <v>1.29</v>
      </c>
      <c r="U20" s="1">
        <v>1.29</v>
      </c>
      <c r="V20" s="28">
        <v>2.5499999999999998</v>
      </c>
      <c r="W20" s="29">
        <v>2.2000000000000002</v>
      </c>
      <c r="X20" s="29"/>
      <c r="Y20" s="29"/>
      <c r="Z20" s="29"/>
      <c r="AA20" s="29"/>
      <c r="AB20" s="29"/>
      <c r="AC20" s="29"/>
      <c r="AD20" s="29"/>
      <c r="AE20" s="31">
        <v>2.5499999999999998</v>
      </c>
      <c r="AN20" s="32">
        <v>2.38</v>
      </c>
      <c r="AO20" s="27" t="s">
        <v>49</v>
      </c>
      <c r="AP20" s="31" t="s">
        <v>50</v>
      </c>
      <c r="AQ20" s="27" t="e">
        <f t="shared" si="0"/>
        <v>#NUM!</v>
      </c>
      <c r="AR20" s="27" t="e">
        <f t="shared" si="1"/>
        <v>#NUM!</v>
      </c>
      <c r="AS20" s="27" t="e">
        <f t="shared" si="2"/>
        <v>#NUM!</v>
      </c>
      <c r="AT20" s="27">
        <f t="shared" si="3"/>
        <v>1.3867499999999999</v>
      </c>
      <c r="AU20" s="27">
        <f t="shared" si="4"/>
        <v>1.3867499999999999</v>
      </c>
      <c r="AV20" s="29">
        <f t="shared" si="5"/>
        <v>1.3867499999999999</v>
      </c>
      <c r="AW20" s="27" t="s">
        <v>73</v>
      </c>
      <c r="AX20" s="27" t="s">
        <v>74</v>
      </c>
      <c r="AY20" s="32">
        <v>1.3859999999999999</v>
      </c>
      <c r="AZ20" s="34">
        <f t="shared" si="6"/>
        <v>0.34649999999999997</v>
      </c>
      <c r="BA20" s="3">
        <f t="shared" si="7"/>
        <v>1.7324999999999999</v>
      </c>
      <c r="BB20" s="32">
        <f t="shared" si="8"/>
        <v>1.8711</v>
      </c>
      <c r="BC20" s="27" t="s">
        <v>12549</v>
      </c>
    </row>
    <row r="21" spans="1:116" s="27" customFormat="1" ht="31.5" customHeight="1">
      <c r="A21" s="4" t="s">
        <v>144</v>
      </c>
      <c r="B21" s="5">
        <v>19</v>
      </c>
      <c r="C21" s="6">
        <v>17759</v>
      </c>
      <c r="D21" s="6"/>
      <c r="E21" s="3" t="s">
        <v>171</v>
      </c>
      <c r="F21" s="3" t="s">
        <v>172</v>
      </c>
      <c r="G21" s="3" t="s">
        <v>173</v>
      </c>
      <c r="H21" s="4" t="s">
        <v>174</v>
      </c>
      <c r="I21" s="3" t="s">
        <v>175</v>
      </c>
      <c r="J21" s="3" t="s">
        <v>176</v>
      </c>
      <c r="K21" s="5">
        <v>120</v>
      </c>
      <c r="L21" s="3" t="s">
        <v>81</v>
      </c>
      <c r="M21" s="6">
        <v>1</v>
      </c>
      <c r="N21" s="3" t="s">
        <v>45</v>
      </c>
      <c r="O21" s="3" t="s">
        <v>161</v>
      </c>
      <c r="P21" s="3" t="s">
        <v>177</v>
      </c>
      <c r="Q21" s="3" t="s">
        <v>178</v>
      </c>
      <c r="R21" s="28">
        <v>4.1100000000000003</v>
      </c>
      <c r="S21" s="29"/>
      <c r="T21" s="30">
        <v>1.9</v>
      </c>
      <c r="U21" s="1">
        <v>1.9</v>
      </c>
      <c r="V21" s="28">
        <v>5.21</v>
      </c>
      <c r="W21" s="29">
        <v>3</v>
      </c>
      <c r="X21" s="29"/>
      <c r="Y21" s="29"/>
      <c r="Z21" s="29"/>
      <c r="AA21" s="29"/>
      <c r="AB21" s="29"/>
      <c r="AC21" s="29"/>
      <c r="AD21" s="29"/>
      <c r="AE21" s="31">
        <v>5.21</v>
      </c>
      <c r="AN21" s="32">
        <v>4.1100000000000003</v>
      </c>
      <c r="AO21" s="27" t="s">
        <v>49</v>
      </c>
      <c r="AP21" s="31" t="s">
        <v>50</v>
      </c>
      <c r="AQ21" s="27" t="e">
        <f t="shared" si="0"/>
        <v>#NUM!</v>
      </c>
      <c r="AR21" s="27" t="e">
        <f t="shared" si="1"/>
        <v>#NUM!</v>
      </c>
      <c r="AS21" s="27" t="e">
        <f t="shared" si="2"/>
        <v>#NUM!</v>
      </c>
      <c r="AT21" s="27">
        <f t="shared" si="3"/>
        <v>2.0425</v>
      </c>
      <c r="AU21" s="27">
        <f t="shared" si="4"/>
        <v>2.0425</v>
      </c>
      <c r="AV21" s="29">
        <f t="shared" si="5"/>
        <v>2.0425</v>
      </c>
      <c r="AW21" s="27" t="s">
        <v>73</v>
      </c>
      <c r="AX21" s="27" t="s">
        <v>74</v>
      </c>
      <c r="AY21" s="32">
        <v>2.0419999999999998</v>
      </c>
      <c r="AZ21" s="34">
        <f t="shared" si="6"/>
        <v>0.51049999999999995</v>
      </c>
      <c r="BA21" s="3">
        <f t="shared" si="7"/>
        <v>2.5524999999999998</v>
      </c>
      <c r="BB21" s="32">
        <f t="shared" si="8"/>
        <v>2.7566999999999999</v>
      </c>
      <c r="BC21" s="27" t="s">
        <v>12549</v>
      </c>
    </row>
    <row r="22" spans="1:116" s="27" customFormat="1" ht="31.5" customHeight="1">
      <c r="A22" s="4" t="s">
        <v>144</v>
      </c>
      <c r="B22" s="5">
        <v>20</v>
      </c>
      <c r="C22" s="6">
        <v>5707</v>
      </c>
      <c r="D22" s="6"/>
      <c r="E22" s="3" t="s">
        <v>197</v>
      </c>
      <c r="F22" s="3" t="s">
        <v>191</v>
      </c>
      <c r="G22" s="3" t="s">
        <v>192</v>
      </c>
      <c r="H22" s="4" t="s">
        <v>198</v>
      </c>
      <c r="I22" s="3" t="s">
        <v>104</v>
      </c>
      <c r="J22" s="3" t="s">
        <v>194</v>
      </c>
      <c r="K22" s="5"/>
      <c r="L22" s="3"/>
      <c r="M22" s="6">
        <v>30</v>
      </c>
      <c r="N22" s="3" t="s">
        <v>45</v>
      </c>
      <c r="O22" s="3" t="s">
        <v>161</v>
      </c>
      <c r="P22" s="3" t="s">
        <v>195</v>
      </c>
      <c r="Q22" s="3" t="s">
        <v>199</v>
      </c>
      <c r="R22" s="28">
        <v>2.8</v>
      </c>
      <c r="S22" s="29"/>
      <c r="T22" s="30">
        <v>2.12</v>
      </c>
      <c r="U22" s="1">
        <v>2.12</v>
      </c>
      <c r="V22" s="28">
        <v>3.29</v>
      </c>
      <c r="W22" s="29">
        <v>2.2999999999999998</v>
      </c>
      <c r="X22" s="29"/>
      <c r="Y22" s="29"/>
      <c r="Z22" s="29"/>
      <c r="AA22" s="29"/>
      <c r="AB22" s="29"/>
      <c r="AC22" s="29"/>
      <c r="AD22" s="29"/>
      <c r="AE22" s="31">
        <v>3.29</v>
      </c>
      <c r="AN22" s="32">
        <v>2.8</v>
      </c>
      <c r="AO22" s="27" t="s">
        <v>49</v>
      </c>
      <c r="AP22" s="31" t="s">
        <v>50</v>
      </c>
      <c r="AQ22" s="27" t="e">
        <f t="shared" si="0"/>
        <v>#NUM!</v>
      </c>
      <c r="AR22" s="27" t="e">
        <f t="shared" si="1"/>
        <v>#NUM!</v>
      </c>
      <c r="AS22" s="27" t="e">
        <f t="shared" si="2"/>
        <v>#NUM!</v>
      </c>
      <c r="AT22" s="27">
        <f t="shared" si="3"/>
        <v>2.2789999999999999</v>
      </c>
      <c r="AU22" s="27">
        <f t="shared" si="4"/>
        <v>2.2789999999999999</v>
      </c>
      <c r="AV22" s="29">
        <f t="shared" si="5"/>
        <v>2.2789999999999999</v>
      </c>
      <c r="AW22" s="27" t="s">
        <v>73</v>
      </c>
      <c r="AX22" s="27" t="s">
        <v>74</v>
      </c>
      <c r="AY22" s="32">
        <v>2.2789999999999999</v>
      </c>
      <c r="AZ22" s="34">
        <f t="shared" si="6"/>
        <v>0.56974999999999998</v>
      </c>
      <c r="BA22" s="3">
        <f t="shared" si="7"/>
        <v>2.8487499999999999</v>
      </c>
      <c r="BB22" s="32">
        <f t="shared" si="8"/>
        <v>3.0766499999999999</v>
      </c>
      <c r="BC22" s="27" t="s">
        <v>12549</v>
      </c>
    </row>
    <row r="23" spans="1:116" s="27" customFormat="1" ht="31.5" customHeight="1">
      <c r="A23" s="4" t="s">
        <v>144</v>
      </c>
      <c r="B23" s="5">
        <v>21</v>
      </c>
      <c r="C23" s="6">
        <v>5706</v>
      </c>
      <c r="D23" s="6"/>
      <c r="E23" s="3" t="s">
        <v>200</v>
      </c>
      <c r="F23" s="3" t="s">
        <v>191</v>
      </c>
      <c r="G23" s="3" t="s">
        <v>192</v>
      </c>
      <c r="H23" s="4" t="s">
        <v>201</v>
      </c>
      <c r="I23" s="3" t="s">
        <v>104</v>
      </c>
      <c r="J23" s="3" t="s">
        <v>202</v>
      </c>
      <c r="K23" s="5"/>
      <c r="L23" s="3"/>
      <c r="M23" s="6">
        <v>30</v>
      </c>
      <c r="N23" s="3" t="s">
        <v>45</v>
      </c>
      <c r="O23" s="3" t="s">
        <v>161</v>
      </c>
      <c r="P23" s="3" t="s">
        <v>195</v>
      </c>
      <c r="Q23" s="3" t="s">
        <v>203</v>
      </c>
      <c r="R23" s="28">
        <v>3.04</v>
      </c>
      <c r="S23" s="29"/>
      <c r="T23" s="30">
        <v>2.12</v>
      </c>
      <c r="U23" s="1">
        <v>2.12</v>
      </c>
      <c r="V23" s="28">
        <v>3.77</v>
      </c>
      <c r="W23" s="29">
        <v>2.2999999999999998</v>
      </c>
      <c r="X23" s="29"/>
      <c r="Y23" s="29"/>
      <c r="Z23" s="29"/>
      <c r="AA23" s="29"/>
      <c r="AB23" s="29"/>
      <c r="AC23" s="29"/>
      <c r="AD23" s="29"/>
      <c r="AE23" s="31">
        <v>3.77</v>
      </c>
      <c r="AN23" s="32">
        <v>3.04</v>
      </c>
      <c r="AO23" s="27" t="s">
        <v>49</v>
      </c>
      <c r="AP23" s="31" t="s">
        <v>50</v>
      </c>
      <c r="AQ23" s="27" t="e">
        <f t="shared" si="0"/>
        <v>#NUM!</v>
      </c>
      <c r="AR23" s="27" t="e">
        <f t="shared" si="1"/>
        <v>#NUM!</v>
      </c>
      <c r="AS23" s="27" t="e">
        <f t="shared" si="2"/>
        <v>#NUM!</v>
      </c>
      <c r="AT23" s="27">
        <f t="shared" si="3"/>
        <v>2.2789999999999999</v>
      </c>
      <c r="AU23" s="27">
        <f t="shared" si="4"/>
        <v>2.2789999999999999</v>
      </c>
      <c r="AV23" s="29">
        <f t="shared" si="5"/>
        <v>2.2789999999999999</v>
      </c>
      <c r="AW23" s="27" t="s">
        <v>73</v>
      </c>
      <c r="AX23" s="27" t="s">
        <v>74</v>
      </c>
      <c r="AY23" s="32">
        <v>2.2789999999999999</v>
      </c>
      <c r="AZ23" s="34">
        <f t="shared" si="6"/>
        <v>0.56974999999999998</v>
      </c>
      <c r="BA23" s="3">
        <f t="shared" si="7"/>
        <v>2.8487499999999999</v>
      </c>
      <c r="BB23" s="32">
        <f t="shared" si="8"/>
        <v>3.0766499999999999</v>
      </c>
      <c r="BC23" s="27" t="s">
        <v>12549</v>
      </c>
    </row>
    <row r="24" spans="1:116" s="27" customFormat="1" ht="31.5" customHeight="1">
      <c r="A24" s="4" t="s">
        <v>144</v>
      </c>
      <c r="B24" s="5">
        <v>22</v>
      </c>
      <c r="C24" s="6">
        <v>5704</v>
      </c>
      <c r="D24" s="6"/>
      <c r="E24" s="3" t="s">
        <v>171</v>
      </c>
      <c r="F24" s="3" t="s">
        <v>185</v>
      </c>
      <c r="G24" s="3" t="s">
        <v>173</v>
      </c>
      <c r="H24" s="4" t="s">
        <v>186</v>
      </c>
      <c r="I24" s="3" t="s">
        <v>182</v>
      </c>
      <c r="J24" s="3" t="s">
        <v>187</v>
      </c>
      <c r="K24" s="5">
        <v>30</v>
      </c>
      <c r="L24" s="3" t="s">
        <v>81</v>
      </c>
      <c r="M24" s="6">
        <v>1</v>
      </c>
      <c r="N24" s="3" t="s">
        <v>45</v>
      </c>
      <c r="O24" s="3" t="s">
        <v>161</v>
      </c>
      <c r="P24" s="3" t="s">
        <v>188</v>
      </c>
      <c r="Q24" s="3" t="s">
        <v>189</v>
      </c>
      <c r="R24" s="28">
        <v>3.83</v>
      </c>
      <c r="S24" s="29"/>
      <c r="T24" s="30">
        <v>2.2799999999999998</v>
      </c>
      <c r="U24" s="1">
        <v>2.2799999999999998</v>
      </c>
      <c r="V24" s="28">
        <v>3.55</v>
      </c>
      <c r="W24" s="29">
        <v>4.0999999999999996</v>
      </c>
      <c r="X24" s="29"/>
      <c r="Y24" s="29"/>
      <c r="Z24" s="29"/>
      <c r="AA24" s="29"/>
      <c r="AB24" s="29"/>
      <c r="AC24" s="29"/>
      <c r="AD24" s="29"/>
      <c r="AE24" s="31">
        <v>3.55</v>
      </c>
      <c r="AN24" s="32">
        <v>3.83</v>
      </c>
      <c r="AO24" s="27" t="s">
        <v>49</v>
      </c>
      <c r="AP24" s="31" t="s">
        <v>50</v>
      </c>
      <c r="AQ24" s="27" t="e">
        <f t="shared" si="0"/>
        <v>#NUM!</v>
      </c>
      <c r="AR24" s="27" t="e">
        <f t="shared" si="1"/>
        <v>#NUM!</v>
      </c>
      <c r="AS24" s="27" t="e">
        <f t="shared" si="2"/>
        <v>#NUM!</v>
      </c>
      <c r="AT24" s="27">
        <f t="shared" si="3"/>
        <v>2.4509999999999996</v>
      </c>
      <c r="AU24" s="27">
        <f t="shared" si="4"/>
        <v>2.4509999999999996</v>
      </c>
      <c r="AV24" s="29">
        <f t="shared" si="5"/>
        <v>2.4509999999999996</v>
      </c>
      <c r="AW24" s="27" t="s">
        <v>73</v>
      </c>
      <c r="AX24" s="27" t="s">
        <v>74</v>
      </c>
      <c r="AY24" s="32">
        <v>2.4500000000000002</v>
      </c>
      <c r="AZ24" s="34">
        <f t="shared" si="6"/>
        <v>0.61250000000000004</v>
      </c>
      <c r="BA24" s="3">
        <f t="shared" si="7"/>
        <v>3.0625</v>
      </c>
      <c r="BB24" s="32">
        <f t="shared" si="8"/>
        <v>3.3075000000000001</v>
      </c>
      <c r="BC24" s="27" t="s">
        <v>12549</v>
      </c>
    </row>
    <row r="25" spans="1:116" s="27" customFormat="1" ht="31.5" customHeight="1">
      <c r="A25" s="4" t="s">
        <v>144</v>
      </c>
      <c r="B25" s="5">
        <v>23</v>
      </c>
      <c r="C25" s="6">
        <v>17724</v>
      </c>
      <c r="D25" s="6"/>
      <c r="E25" s="3" t="s">
        <v>305</v>
      </c>
      <c r="F25" s="3" t="s">
        <v>306</v>
      </c>
      <c r="G25" s="3" t="s">
        <v>307</v>
      </c>
      <c r="H25" s="4" t="s">
        <v>308</v>
      </c>
      <c r="I25" s="3" t="s">
        <v>43</v>
      </c>
      <c r="J25" s="3" t="s">
        <v>309</v>
      </c>
      <c r="K25" s="5"/>
      <c r="L25" s="3"/>
      <c r="M25" s="6">
        <v>20</v>
      </c>
      <c r="N25" s="3" t="s">
        <v>45</v>
      </c>
      <c r="O25" s="3" t="s">
        <v>161</v>
      </c>
      <c r="P25" s="3" t="s">
        <v>162</v>
      </c>
      <c r="Q25" s="3" t="s">
        <v>310</v>
      </c>
      <c r="R25" s="28">
        <v>4.88</v>
      </c>
      <c r="S25" s="29"/>
      <c r="T25" s="30">
        <v>2.75</v>
      </c>
      <c r="U25" s="1">
        <v>2.75</v>
      </c>
      <c r="V25" s="28">
        <v>4.9000000000000004</v>
      </c>
      <c r="W25" s="29">
        <v>4.8499999999999996</v>
      </c>
      <c r="X25" s="29"/>
      <c r="Y25" s="29"/>
      <c r="Z25" s="29"/>
      <c r="AA25" s="29"/>
      <c r="AB25" s="29"/>
      <c r="AC25" s="29"/>
      <c r="AD25" s="29"/>
      <c r="AE25" s="31">
        <v>4.9000000000000004</v>
      </c>
      <c r="AN25" s="32">
        <v>4.88</v>
      </c>
      <c r="AO25" s="27" t="s">
        <v>49</v>
      </c>
      <c r="AP25" s="31" t="s">
        <v>50</v>
      </c>
      <c r="AQ25" s="27" t="e">
        <f t="shared" si="0"/>
        <v>#NUM!</v>
      </c>
      <c r="AR25" s="27" t="e">
        <f t="shared" si="1"/>
        <v>#NUM!</v>
      </c>
      <c r="AS25" s="27" t="e">
        <f t="shared" si="2"/>
        <v>#NUM!</v>
      </c>
      <c r="AT25" s="27">
        <f t="shared" si="3"/>
        <v>2.9562499999999998</v>
      </c>
      <c r="AU25" s="27">
        <f t="shared" si="4"/>
        <v>2.9562499999999998</v>
      </c>
      <c r="AV25" s="29">
        <f t="shared" si="5"/>
        <v>2.9562499999999998</v>
      </c>
      <c r="AW25" s="27" t="s">
        <v>73</v>
      </c>
      <c r="AX25" s="27" t="s">
        <v>74</v>
      </c>
      <c r="AY25" s="32">
        <v>2.956</v>
      </c>
      <c r="AZ25" s="34">
        <f t="shared" si="6"/>
        <v>0.73899999999999999</v>
      </c>
      <c r="BA25" s="3">
        <f t="shared" si="7"/>
        <v>3.6949999999999998</v>
      </c>
      <c r="BB25" s="32">
        <f t="shared" si="8"/>
        <v>3.9905999999999997</v>
      </c>
      <c r="BC25" s="27" t="s">
        <v>12549</v>
      </c>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row>
    <row r="26" spans="1:116" s="27" customFormat="1" ht="31.5" customHeight="1">
      <c r="A26" s="4" t="s">
        <v>144</v>
      </c>
      <c r="B26" s="5">
        <v>24</v>
      </c>
      <c r="C26" s="6">
        <v>17732</v>
      </c>
      <c r="D26" s="6"/>
      <c r="E26" s="3" t="s">
        <v>282</v>
      </c>
      <c r="F26" s="3" t="s">
        <v>283</v>
      </c>
      <c r="G26" s="3" t="s">
        <v>284</v>
      </c>
      <c r="H26" s="4" t="s">
        <v>285</v>
      </c>
      <c r="I26" s="3" t="s">
        <v>286</v>
      </c>
      <c r="J26" s="3" t="s">
        <v>287</v>
      </c>
      <c r="K26" s="5">
        <v>18</v>
      </c>
      <c r="L26" s="3" t="s">
        <v>69</v>
      </c>
      <c r="M26" s="6">
        <v>1</v>
      </c>
      <c r="N26" s="3" t="s">
        <v>45</v>
      </c>
      <c r="O26" s="3" t="s">
        <v>161</v>
      </c>
      <c r="P26" s="3" t="s">
        <v>162</v>
      </c>
      <c r="Q26" s="3" t="s">
        <v>288</v>
      </c>
      <c r="R26" s="28">
        <v>5.92</v>
      </c>
      <c r="S26" s="29"/>
      <c r="T26" s="30">
        <v>3.5</v>
      </c>
      <c r="U26" s="1">
        <v>3.5</v>
      </c>
      <c r="V26" s="28">
        <v>6.58</v>
      </c>
      <c r="W26" s="29">
        <v>5.25</v>
      </c>
      <c r="X26" s="29"/>
      <c r="Y26" s="29"/>
      <c r="Z26" s="29"/>
      <c r="AA26" s="29"/>
      <c r="AB26" s="29"/>
      <c r="AC26" s="29"/>
      <c r="AD26" s="29"/>
      <c r="AE26" s="31">
        <v>6.58</v>
      </c>
      <c r="AN26" s="32">
        <v>5.92</v>
      </c>
      <c r="AO26" s="27" t="s">
        <v>49</v>
      </c>
      <c r="AP26" s="31" t="s">
        <v>50</v>
      </c>
      <c r="AQ26" s="27" t="e">
        <f t="shared" si="0"/>
        <v>#NUM!</v>
      </c>
      <c r="AR26" s="27" t="e">
        <f t="shared" si="1"/>
        <v>#NUM!</v>
      </c>
      <c r="AS26" s="27" t="e">
        <f t="shared" si="2"/>
        <v>#NUM!</v>
      </c>
      <c r="AT26" s="27">
        <f t="shared" si="3"/>
        <v>3.7624999999999997</v>
      </c>
      <c r="AU26" s="27">
        <f t="shared" si="4"/>
        <v>3.7624999999999997</v>
      </c>
      <c r="AV26" s="29">
        <f t="shared" si="5"/>
        <v>3.7624999999999997</v>
      </c>
      <c r="AW26" s="27" t="s">
        <v>73</v>
      </c>
      <c r="AX26" s="27" t="s">
        <v>74</v>
      </c>
      <c r="AY26" s="32">
        <v>3.76</v>
      </c>
      <c r="AZ26" s="34">
        <f t="shared" si="6"/>
        <v>0.94</v>
      </c>
      <c r="BA26" s="3">
        <f t="shared" si="7"/>
        <v>4.6999999999999993</v>
      </c>
      <c r="BB26" s="32">
        <f t="shared" si="8"/>
        <v>5.0759999999999996</v>
      </c>
      <c r="BC26" s="27" t="s">
        <v>12549</v>
      </c>
    </row>
    <row r="27" spans="1:116" s="27" customFormat="1" ht="31.5" customHeight="1">
      <c r="A27" s="4" t="s">
        <v>144</v>
      </c>
      <c r="B27" s="5">
        <v>25</v>
      </c>
      <c r="C27" s="6">
        <v>17611</v>
      </c>
      <c r="D27" s="6"/>
      <c r="E27" s="3" t="s">
        <v>255</v>
      </c>
      <c r="F27" s="3" t="s">
        <v>256</v>
      </c>
      <c r="G27" s="3" t="s">
        <v>257</v>
      </c>
      <c r="H27" s="4" t="s">
        <v>262</v>
      </c>
      <c r="I27" s="3" t="s">
        <v>43</v>
      </c>
      <c r="J27" s="3" t="s">
        <v>263</v>
      </c>
      <c r="K27" s="5"/>
      <c r="L27" s="3"/>
      <c r="M27" s="6">
        <v>50</v>
      </c>
      <c r="N27" s="3" t="s">
        <v>45</v>
      </c>
      <c r="O27" s="3" t="s">
        <v>161</v>
      </c>
      <c r="P27" s="3" t="s">
        <v>162</v>
      </c>
      <c r="Q27" s="3" t="s">
        <v>264</v>
      </c>
      <c r="R27" s="28">
        <v>6.45</v>
      </c>
      <c r="S27" s="29"/>
      <c r="T27" s="30">
        <v>3.76</v>
      </c>
      <c r="U27" s="1">
        <v>3.76</v>
      </c>
      <c r="V27" s="28">
        <v>8.59</v>
      </c>
      <c r="W27" s="29">
        <v>4.3</v>
      </c>
      <c r="X27" s="29"/>
      <c r="Y27" s="29"/>
      <c r="Z27" s="29"/>
      <c r="AA27" s="29"/>
      <c r="AB27" s="29"/>
      <c r="AC27" s="29"/>
      <c r="AD27" s="29"/>
      <c r="AE27" s="31">
        <v>8.59</v>
      </c>
      <c r="AF27" s="27">
        <v>4.8403999999999998</v>
      </c>
      <c r="AN27" s="32">
        <v>6.45</v>
      </c>
      <c r="AO27" s="27" t="s">
        <v>49</v>
      </c>
      <c r="AP27" s="31" t="s">
        <v>50</v>
      </c>
      <c r="AQ27" s="27">
        <f t="shared" si="0"/>
        <v>6.7151999999999994</v>
      </c>
      <c r="AR27" s="27">
        <f t="shared" si="1"/>
        <v>6.45</v>
      </c>
      <c r="AS27" s="27" t="e">
        <f t="shared" si="2"/>
        <v>#NUM!</v>
      </c>
      <c r="AT27" s="27">
        <f t="shared" si="3"/>
        <v>4.0419999999999998</v>
      </c>
      <c r="AU27" s="27">
        <f t="shared" si="4"/>
        <v>4.0419999999999998</v>
      </c>
      <c r="AV27" s="29">
        <f t="shared" si="5"/>
        <v>4.0419999999999998</v>
      </c>
      <c r="AW27" s="27" t="s">
        <v>73</v>
      </c>
      <c r="AX27" s="27" t="s">
        <v>74</v>
      </c>
      <c r="AY27" s="32">
        <v>4.04</v>
      </c>
      <c r="AZ27" s="34">
        <f t="shared" si="6"/>
        <v>1.01</v>
      </c>
      <c r="BA27" s="3">
        <f t="shared" si="7"/>
        <v>5.05</v>
      </c>
      <c r="BB27" s="32">
        <f t="shared" si="8"/>
        <v>5.4539999999999997</v>
      </c>
      <c r="BC27" s="27" t="s">
        <v>12549</v>
      </c>
    </row>
    <row r="28" spans="1:116" s="27" customFormat="1" ht="31.5" customHeight="1">
      <c r="A28" s="4" t="s">
        <v>144</v>
      </c>
      <c r="B28" s="5">
        <v>26</v>
      </c>
      <c r="C28" s="6">
        <v>5218</v>
      </c>
      <c r="D28" s="6"/>
      <c r="E28" s="3" t="s">
        <v>342</v>
      </c>
      <c r="F28" s="3" t="s">
        <v>343</v>
      </c>
      <c r="G28" s="3" t="s">
        <v>344</v>
      </c>
      <c r="H28" s="4" t="s">
        <v>345</v>
      </c>
      <c r="I28" s="3" t="s">
        <v>43</v>
      </c>
      <c r="J28" s="3" t="s">
        <v>346</v>
      </c>
      <c r="K28" s="5"/>
      <c r="L28" s="3"/>
      <c r="M28" s="6">
        <v>30</v>
      </c>
      <c r="N28" s="3" t="s">
        <v>45</v>
      </c>
      <c r="O28" s="3" t="s">
        <v>161</v>
      </c>
      <c r="P28" s="3" t="s">
        <v>347</v>
      </c>
      <c r="Q28" s="3" t="s">
        <v>348</v>
      </c>
      <c r="R28" s="28">
        <v>14.18</v>
      </c>
      <c r="S28" s="29"/>
      <c r="T28" s="30">
        <v>4.25</v>
      </c>
      <c r="U28" s="1">
        <v>4.25</v>
      </c>
      <c r="V28" s="28">
        <v>23.15</v>
      </c>
      <c r="W28" s="29">
        <v>5.2</v>
      </c>
      <c r="X28" s="29"/>
      <c r="Y28" s="29"/>
      <c r="Z28" s="29"/>
      <c r="AA28" s="29"/>
      <c r="AB28" s="29"/>
      <c r="AC28" s="29"/>
      <c r="AD28" s="29"/>
      <c r="AE28" s="31">
        <v>23.15</v>
      </c>
      <c r="AF28" s="27">
        <v>5.0890000000000004</v>
      </c>
      <c r="AN28" s="32">
        <v>14.1195</v>
      </c>
      <c r="AO28" s="27" t="s">
        <v>211</v>
      </c>
      <c r="AP28" s="31" t="s">
        <v>212</v>
      </c>
      <c r="AQ28" s="27">
        <f t="shared" si="0"/>
        <v>14.119499999999999</v>
      </c>
      <c r="AR28" s="27" t="str">
        <f t="shared" si="1"/>
        <v/>
      </c>
      <c r="AS28" s="27" t="e">
        <f t="shared" si="2"/>
        <v>#NUM!</v>
      </c>
      <c r="AT28" s="27">
        <f t="shared" si="3"/>
        <v>4.5687499999999996</v>
      </c>
      <c r="AU28" s="27">
        <f t="shared" si="4"/>
        <v>4.5687499999999996</v>
      </c>
      <c r="AV28" s="29">
        <f t="shared" si="5"/>
        <v>4.5687499999999996</v>
      </c>
      <c r="AW28" s="27" t="s">
        <v>73</v>
      </c>
      <c r="AX28" s="27" t="s">
        <v>74</v>
      </c>
      <c r="AY28" s="32">
        <v>4.57</v>
      </c>
      <c r="AZ28" s="34">
        <f t="shared" si="6"/>
        <v>1.1425000000000001</v>
      </c>
      <c r="BA28" s="3">
        <f t="shared" si="7"/>
        <v>5.7125000000000004</v>
      </c>
      <c r="BB28" s="32">
        <f t="shared" si="8"/>
        <v>6.1695000000000002</v>
      </c>
      <c r="BC28" s="27" t="s">
        <v>12549</v>
      </c>
    </row>
    <row r="29" spans="1:116" s="27" customFormat="1" ht="31.5" customHeight="1">
      <c r="A29" s="4" t="s">
        <v>144</v>
      </c>
      <c r="B29" s="5">
        <v>27</v>
      </c>
      <c r="C29" s="6">
        <v>17608</v>
      </c>
      <c r="D29" s="6"/>
      <c r="E29" s="3" t="s">
        <v>238</v>
      </c>
      <c r="F29" s="3" t="s">
        <v>239</v>
      </c>
      <c r="G29" s="3" t="s">
        <v>240</v>
      </c>
      <c r="H29" s="4" t="s">
        <v>241</v>
      </c>
      <c r="I29" s="3" t="s">
        <v>242</v>
      </c>
      <c r="J29" s="3" t="s">
        <v>243</v>
      </c>
      <c r="K29" s="5"/>
      <c r="L29" s="3"/>
      <c r="M29" s="6">
        <v>60</v>
      </c>
      <c r="N29" s="3" t="s">
        <v>45</v>
      </c>
      <c r="O29" s="3" t="s">
        <v>161</v>
      </c>
      <c r="P29" s="3" t="s">
        <v>162</v>
      </c>
      <c r="Q29" s="3" t="s">
        <v>244</v>
      </c>
      <c r="R29" s="28">
        <v>5.98</v>
      </c>
      <c r="S29" s="29"/>
      <c r="T29" s="30">
        <v>4.32</v>
      </c>
      <c r="U29" s="1">
        <v>4.32</v>
      </c>
      <c r="V29" s="28">
        <v>7.44</v>
      </c>
      <c r="W29" s="29">
        <v>4.58</v>
      </c>
      <c r="X29" s="29"/>
      <c r="Y29" s="29"/>
      <c r="Z29" s="29"/>
      <c r="AA29" s="29"/>
      <c r="AB29" s="29"/>
      <c r="AC29" s="29"/>
      <c r="AD29" s="29"/>
      <c r="AE29" s="31">
        <v>7.44</v>
      </c>
      <c r="AF29" s="27">
        <v>4.7827999999999999</v>
      </c>
      <c r="AN29" s="32">
        <v>5.98</v>
      </c>
      <c r="AO29" s="27" t="s">
        <v>49</v>
      </c>
      <c r="AP29" s="31" t="s">
        <v>50</v>
      </c>
      <c r="AQ29" s="27">
        <f t="shared" si="0"/>
        <v>6.1113999999999997</v>
      </c>
      <c r="AR29" s="27">
        <f t="shared" si="1"/>
        <v>5.98</v>
      </c>
      <c r="AS29" s="27" t="e">
        <f t="shared" si="2"/>
        <v>#NUM!</v>
      </c>
      <c r="AT29" s="27">
        <f t="shared" si="3"/>
        <v>4.6440000000000001</v>
      </c>
      <c r="AU29" s="27">
        <f t="shared" si="4"/>
        <v>4.6440000000000001</v>
      </c>
      <c r="AV29" s="29">
        <f t="shared" si="5"/>
        <v>4.6440000000000001</v>
      </c>
      <c r="AW29" s="27" t="s">
        <v>73</v>
      </c>
      <c r="AX29" s="27" t="s">
        <v>74</v>
      </c>
      <c r="AY29" s="32">
        <v>4.6399999999999997</v>
      </c>
      <c r="AZ29" s="34">
        <f t="shared" si="6"/>
        <v>1.1599999999999999</v>
      </c>
      <c r="BA29" s="3">
        <f t="shared" si="7"/>
        <v>5.8</v>
      </c>
      <c r="BB29" s="32">
        <f t="shared" si="8"/>
        <v>6.2639999999999993</v>
      </c>
      <c r="BC29" s="27" t="s">
        <v>12549</v>
      </c>
    </row>
    <row r="30" spans="1:116" s="27" customFormat="1" ht="31.5" customHeight="1">
      <c r="A30" s="4" t="s">
        <v>144</v>
      </c>
      <c r="B30" s="5">
        <v>28</v>
      </c>
      <c r="C30" s="6">
        <v>17609</v>
      </c>
      <c r="D30" s="6"/>
      <c r="E30" s="3" t="s">
        <v>238</v>
      </c>
      <c r="F30" s="3" t="s">
        <v>239</v>
      </c>
      <c r="G30" s="3" t="s">
        <v>240</v>
      </c>
      <c r="H30" s="4" t="s">
        <v>245</v>
      </c>
      <c r="I30" s="3" t="s">
        <v>242</v>
      </c>
      <c r="J30" s="3" t="s">
        <v>246</v>
      </c>
      <c r="K30" s="5"/>
      <c r="L30" s="3"/>
      <c r="M30" s="6">
        <v>60</v>
      </c>
      <c r="N30" s="3" t="s">
        <v>45</v>
      </c>
      <c r="O30" s="3" t="s">
        <v>161</v>
      </c>
      <c r="P30" s="3" t="s">
        <v>162</v>
      </c>
      <c r="Q30" s="3" t="s">
        <v>247</v>
      </c>
      <c r="R30" s="28">
        <v>7.25</v>
      </c>
      <c r="S30" s="29"/>
      <c r="T30" s="30">
        <v>4.4000000000000004</v>
      </c>
      <c r="U30" s="1">
        <v>4.4000000000000004</v>
      </c>
      <c r="V30" s="28">
        <v>9.14</v>
      </c>
      <c r="W30" s="29">
        <v>5.35</v>
      </c>
      <c r="X30" s="29"/>
      <c r="Y30" s="29"/>
      <c r="Z30" s="29"/>
      <c r="AA30" s="29"/>
      <c r="AB30" s="29"/>
      <c r="AC30" s="29"/>
      <c r="AD30" s="29"/>
      <c r="AE30" s="31">
        <v>9.14</v>
      </c>
      <c r="AF30" s="27">
        <v>5.2671000000000001</v>
      </c>
      <c r="AN30" s="32">
        <v>7.25</v>
      </c>
      <c r="AO30" s="27" t="s">
        <v>49</v>
      </c>
      <c r="AP30" s="31" t="s">
        <v>50</v>
      </c>
      <c r="AQ30" s="27">
        <f t="shared" si="0"/>
        <v>7.2035499999999999</v>
      </c>
      <c r="AR30" s="27" t="str">
        <f t="shared" si="1"/>
        <v/>
      </c>
      <c r="AS30" s="27" t="e">
        <f t="shared" si="2"/>
        <v>#NUM!</v>
      </c>
      <c r="AT30" s="27">
        <f t="shared" si="3"/>
        <v>4.7300000000000004</v>
      </c>
      <c r="AU30" s="27">
        <f t="shared" si="4"/>
        <v>4.7300000000000004</v>
      </c>
      <c r="AV30" s="29">
        <f t="shared" si="5"/>
        <v>4.7300000000000004</v>
      </c>
      <c r="AW30" s="27" t="s">
        <v>73</v>
      </c>
      <c r="AX30" s="27" t="s">
        <v>74</v>
      </c>
      <c r="AY30" s="32">
        <v>4.7300000000000004</v>
      </c>
      <c r="AZ30" s="34">
        <f t="shared" si="6"/>
        <v>1.1825000000000001</v>
      </c>
      <c r="BA30" s="3">
        <f t="shared" si="7"/>
        <v>5.9125000000000005</v>
      </c>
      <c r="BB30" s="32">
        <f t="shared" si="8"/>
        <v>6.3855000000000004</v>
      </c>
      <c r="BC30" s="27" t="s">
        <v>12549</v>
      </c>
    </row>
    <row r="31" spans="1:116" s="27" customFormat="1" ht="31.5" customHeight="1">
      <c r="A31" s="4" t="s">
        <v>144</v>
      </c>
      <c r="B31" s="5">
        <v>29</v>
      </c>
      <c r="C31" s="6">
        <v>17616</v>
      </c>
      <c r="D31" s="6"/>
      <c r="E31" s="3" t="s">
        <v>289</v>
      </c>
      <c r="F31" s="3" t="s">
        <v>295</v>
      </c>
      <c r="G31" s="3" t="s">
        <v>291</v>
      </c>
      <c r="H31" s="4" t="s">
        <v>296</v>
      </c>
      <c r="I31" s="3" t="s">
        <v>300</v>
      </c>
      <c r="J31" s="3" t="s">
        <v>292</v>
      </c>
      <c r="K31" s="5"/>
      <c r="L31" s="3"/>
      <c r="M31" s="6">
        <v>28</v>
      </c>
      <c r="N31" s="3" t="s">
        <v>45</v>
      </c>
      <c r="O31" s="3" t="s">
        <v>161</v>
      </c>
      <c r="P31" s="3" t="s">
        <v>293</v>
      </c>
      <c r="Q31" s="3" t="s">
        <v>301</v>
      </c>
      <c r="R31" s="28">
        <v>7.33</v>
      </c>
      <c r="S31" s="29"/>
      <c r="T31" s="30">
        <v>4.62</v>
      </c>
      <c r="U31" s="1">
        <v>4.62</v>
      </c>
      <c r="V31" s="28">
        <v>6.9</v>
      </c>
      <c r="W31" s="29">
        <v>7.75</v>
      </c>
      <c r="X31" s="29"/>
      <c r="Y31" s="29"/>
      <c r="Z31" s="29"/>
      <c r="AA31" s="29"/>
      <c r="AB31" s="29"/>
      <c r="AC31" s="29"/>
      <c r="AD31" s="29"/>
      <c r="AE31" s="31">
        <v>6.9</v>
      </c>
      <c r="AN31" s="32">
        <v>8.2799999999999994</v>
      </c>
      <c r="AO31" s="27" t="s">
        <v>49</v>
      </c>
      <c r="AP31" s="31" t="s">
        <v>50</v>
      </c>
      <c r="AQ31" s="27" t="e">
        <f t="shared" si="0"/>
        <v>#NUM!</v>
      </c>
      <c r="AR31" s="27" t="e">
        <f t="shared" si="1"/>
        <v>#NUM!</v>
      </c>
      <c r="AS31" s="27" t="e">
        <f t="shared" si="2"/>
        <v>#NUM!</v>
      </c>
      <c r="AT31" s="27">
        <f t="shared" si="3"/>
        <v>4.9664999999999999</v>
      </c>
      <c r="AU31" s="27">
        <f t="shared" si="4"/>
        <v>4.9664999999999999</v>
      </c>
      <c r="AV31" s="29">
        <f t="shared" si="5"/>
        <v>4.9664999999999999</v>
      </c>
      <c r="AW31" s="27" t="s">
        <v>73</v>
      </c>
      <c r="AX31" s="27" t="s">
        <v>74</v>
      </c>
      <c r="AY31" s="32">
        <v>4.97</v>
      </c>
      <c r="AZ31" s="34">
        <f t="shared" si="6"/>
        <v>1.2424999999999999</v>
      </c>
      <c r="BA31" s="3">
        <f t="shared" si="7"/>
        <v>6.2124999999999995</v>
      </c>
      <c r="BB31" s="32">
        <f t="shared" si="8"/>
        <v>6.7094999999999994</v>
      </c>
      <c r="BC31" s="27" t="s">
        <v>12549</v>
      </c>
    </row>
    <row r="32" spans="1:116" s="27" customFormat="1" ht="31.5" customHeight="1">
      <c r="A32" s="4" t="s">
        <v>144</v>
      </c>
      <c r="B32" s="5">
        <v>30</v>
      </c>
      <c r="C32" s="6">
        <v>17600</v>
      </c>
      <c r="D32" s="6"/>
      <c r="E32" s="3" t="s">
        <v>331</v>
      </c>
      <c r="F32" s="3" t="s">
        <v>332</v>
      </c>
      <c r="G32" s="3" t="s">
        <v>333</v>
      </c>
      <c r="H32" s="4" t="s">
        <v>103</v>
      </c>
      <c r="I32" s="3" t="s">
        <v>43</v>
      </c>
      <c r="J32" s="3" t="s">
        <v>334</v>
      </c>
      <c r="K32" s="5"/>
      <c r="L32" s="3"/>
      <c r="M32" s="6">
        <v>10</v>
      </c>
      <c r="N32" s="3" t="s">
        <v>45</v>
      </c>
      <c r="O32" s="3" t="s">
        <v>161</v>
      </c>
      <c r="P32" s="3" t="s">
        <v>162</v>
      </c>
      <c r="Q32" s="3" t="s">
        <v>335</v>
      </c>
      <c r="R32" s="28">
        <v>13.5</v>
      </c>
      <c r="S32" s="29"/>
      <c r="T32" s="30">
        <v>4.6500000000000004</v>
      </c>
      <c r="U32" s="1">
        <v>4.6500000000000004</v>
      </c>
      <c r="V32" s="28">
        <v>13</v>
      </c>
      <c r="W32" s="29">
        <v>14</v>
      </c>
      <c r="X32" s="29"/>
      <c r="Y32" s="29"/>
      <c r="Z32" s="29"/>
      <c r="AA32" s="29"/>
      <c r="AB32" s="29"/>
      <c r="AC32" s="29"/>
      <c r="AD32" s="29"/>
      <c r="AE32" s="31">
        <v>13</v>
      </c>
      <c r="AN32" s="32">
        <v>11.744</v>
      </c>
      <c r="AO32" s="27" t="s">
        <v>336</v>
      </c>
      <c r="AP32" s="31" t="s">
        <v>337</v>
      </c>
      <c r="AQ32" s="27" t="e">
        <f t="shared" si="0"/>
        <v>#NUM!</v>
      </c>
      <c r="AR32" s="27" t="e">
        <f t="shared" si="1"/>
        <v>#NUM!</v>
      </c>
      <c r="AS32" s="27" t="e">
        <f t="shared" si="2"/>
        <v>#NUM!</v>
      </c>
      <c r="AT32" s="27">
        <f t="shared" si="3"/>
        <v>4.9987500000000002</v>
      </c>
      <c r="AU32" s="27">
        <f t="shared" si="4"/>
        <v>4.9987500000000002</v>
      </c>
      <c r="AV32" s="29">
        <f t="shared" si="5"/>
        <v>4.9987500000000002</v>
      </c>
      <c r="AW32" s="27" t="s">
        <v>73</v>
      </c>
      <c r="AX32" s="27" t="s">
        <v>74</v>
      </c>
      <c r="AY32" s="32">
        <v>4.9980000000000002</v>
      </c>
      <c r="AZ32" s="34">
        <f t="shared" si="6"/>
        <v>1.2495000000000001</v>
      </c>
      <c r="BA32" s="3">
        <f t="shared" si="7"/>
        <v>6.2475000000000005</v>
      </c>
      <c r="BB32" s="32">
        <f t="shared" si="8"/>
        <v>6.747300000000001</v>
      </c>
      <c r="BC32" s="27" t="s">
        <v>12549</v>
      </c>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row>
    <row r="33" spans="1:116" s="27" customFormat="1" ht="31.5" customHeight="1">
      <c r="A33" s="4" t="s">
        <v>144</v>
      </c>
      <c r="B33" s="5">
        <v>31</v>
      </c>
      <c r="C33" s="6">
        <v>17758</v>
      </c>
      <c r="D33" s="6"/>
      <c r="E33" s="3" t="s">
        <v>179</v>
      </c>
      <c r="F33" s="3" t="s">
        <v>180</v>
      </c>
      <c r="G33" s="3" t="s">
        <v>173</v>
      </c>
      <c r="H33" s="4" t="s">
        <v>181</v>
      </c>
      <c r="I33" s="3" t="s">
        <v>182</v>
      </c>
      <c r="J33" s="3" t="s">
        <v>183</v>
      </c>
      <c r="K33" s="5">
        <v>30</v>
      </c>
      <c r="L33" s="3" t="s">
        <v>81</v>
      </c>
      <c r="M33" s="6">
        <v>1</v>
      </c>
      <c r="N33" s="3" t="s">
        <v>45</v>
      </c>
      <c r="O33" s="3" t="s">
        <v>161</v>
      </c>
      <c r="P33" s="3" t="s">
        <v>162</v>
      </c>
      <c r="Q33" s="3" t="s">
        <v>184</v>
      </c>
      <c r="R33" s="28">
        <v>5.54</v>
      </c>
      <c r="S33" s="29"/>
      <c r="T33" s="30" t="s">
        <v>56</v>
      </c>
      <c r="U33" s="1" t="s">
        <v>153</v>
      </c>
      <c r="V33" s="28">
        <v>5.07</v>
      </c>
      <c r="W33" s="29">
        <v>6</v>
      </c>
      <c r="X33" s="29"/>
      <c r="Y33" s="29"/>
      <c r="Z33" s="29"/>
      <c r="AA33" s="29"/>
      <c r="AB33" s="29"/>
      <c r="AC33" s="29"/>
      <c r="AD33" s="29"/>
      <c r="AE33" s="31">
        <v>5.07</v>
      </c>
      <c r="AN33" s="32">
        <v>5.54</v>
      </c>
      <c r="AO33" s="27" t="s">
        <v>49</v>
      </c>
      <c r="AP33" s="31" t="s">
        <v>50</v>
      </c>
      <c r="AQ33" s="27" t="e">
        <f t="shared" si="0"/>
        <v>#NUM!</v>
      </c>
      <c r="AR33" s="27" t="e">
        <f t="shared" si="1"/>
        <v>#NUM!</v>
      </c>
      <c r="AS33" s="27" t="e">
        <f t="shared" si="2"/>
        <v>#NUM!</v>
      </c>
      <c r="AT33" s="27" t="e">
        <f t="shared" si="3"/>
        <v>#VALUE!</v>
      </c>
      <c r="AU33" s="27" t="e">
        <f t="shared" si="4"/>
        <v>#VALUE!</v>
      </c>
      <c r="AV33" s="29" t="e">
        <f t="shared" si="5"/>
        <v>#VALUE!</v>
      </c>
      <c r="AW33" s="33" t="s">
        <v>51</v>
      </c>
      <c r="AX33" s="33" t="s">
        <v>50</v>
      </c>
      <c r="AY33" s="32">
        <v>5.54</v>
      </c>
      <c r="AZ33" s="34">
        <f t="shared" si="6"/>
        <v>1.385</v>
      </c>
      <c r="BA33" s="3">
        <f t="shared" si="7"/>
        <v>6.9249999999999998</v>
      </c>
      <c r="BB33" s="32">
        <f t="shared" si="8"/>
        <v>7.4790000000000001</v>
      </c>
      <c r="BC33" s="27" t="s">
        <v>12549</v>
      </c>
    </row>
    <row r="34" spans="1:116" s="27" customFormat="1" ht="31.5" customHeight="1">
      <c r="A34" s="4" t="s">
        <v>144</v>
      </c>
      <c r="B34" s="5">
        <v>32</v>
      </c>
      <c r="C34" s="6">
        <v>17730</v>
      </c>
      <c r="D34" s="6"/>
      <c r="E34" s="3" t="s">
        <v>305</v>
      </c>
      <c r="F34" s="3" t="s">
        <v>311</v>
      </c>
      <c r="G34" s="3" t="s">
        <v>312</v>
      </c>
      <c r="H34" s="4" t="s">
        <v>313</v>
      </c>
      <c r="I34" s="3" t="s">
        <v>314</v>
      </c>
      <c r="J34" s="3" t="s">
        <v>315</v>
      </c>
      <c r="K34" s="5">
        <v>50</v>
      </c>
      <c r="L34" s="3" t="s">
        <v>69</v>
      </c>
      <c r="M34" s="6">
        <v>1</v>
      </c>
      <c r="N34" s="3" t="s">
        <v>45</v>
      </c>
      <c r="O34" s="3" t="s">
        <v>161</v>
      </c>
      <c r="P34" s="3" t="s">
        <v>162</v>
      </c>
      <c r="Q34" s="3" t="s">
        <v>316</v>
      </c>
      <c r="R34" s="28">
        <v>5.7</v>
      </c>
      <c r="S34" s="29"/>
      <c r="T34" s="30" t="s">
        <v>56</v>
      </c>
      <c r="U34" s="1" t="s">
        <v>153</v>
      </c>
      <c r="V34" s="28">
        <v>6.1</v>
      </c>
      <c r="W34" s="29">
        <v>5.3</v>
      </c>
      <c r="X34" s="29"/>
      <c r="Y34" s="29"/>
      <c r="Z34" s="29"/>
      <c r="AA34" s="29"/>
      <c r="AB34" s="29"/>
      <c r="AC34" s="29"/>
      <c r="AD34" s="29"/>
      <c r="AE34" s="31">
        <v>6.1</v>
      </c>
      <c r="AN34" s="32">
        <v>5.7</v>
      </c>
      <c r="AO34" s="27" t="s">
        <v>49</v>
      </c>
      <c r="AP34" s="31" t="s">
        <v>50</v>
      </c>
      <c r="AQ34" s="27" t="e">
        <f t="shared" si="0"/>
        <v>#NUM!</v>
      </c>
      <c r="AR34" s="27" t="e">
        <f t="shared" si="1"/>
        <v>#NUM!</v>
      </c>
      <c r="AS34" s="27" t="e">
        <f t="shared" si="2"/>
        <v>#NUM!</v>
      </c>
      <c r="AT34" s="27" t="e">
        <f t="shared" si="3"/>
        <v>#VALUE!</v>
      </c>
      <c r="AU34" s="27" t="e">
        <f t="shared" si="4"/>
        <v>#VALUE!</v>
      </c>
      <c r="AV34" s="29" t="e">
        <f t="shared" si="5"/>
        <v>#VALUE!</v>
      </c>
      <c r="AW34" s="33" t="s">
        <v>51</v>
      </c>
      <c r="AX34" s="27" t="s">
        <v>50</v>
      </c>
      <c r="AY34" s="32">
        <v>5.7</v>
      </c>
      <c r="AZ34" s="34">
        <f t="shared" si="6"/>
        <v>1.425</v>
      </c>
      <c r="BA34" s="3">
        <f t="shared" si="7"/>
        <v>7.125</v>
      </c>
      <c r="BB34" s="32">
        <f t="shared" si="8"/>
        <v>7.6950000000000003</v>
      </c>
      <c r="BC34" s="27" t="s">
        <v>12549</v>
      </c>
    </row>
    <row r="35" spans="1:116" s="27" customFormat="1" ht="31.5" customHeight="1">
      <c r="A35" s="4" t="s">
        <v>144</v>
      </c>
      <c r="B35" s="5">
        <v>33</v>
      </c>
      <c r="C35" s="6">
        <v>17617</v>
      </c>
      <c r="D35" s="6"/>
      <c r="E35" s="3" t="s">
        <v>289</v>
      </c>
      <c r="F35" s="3" t="s">
        <v>302</v>
      </c>
      <c r="G35" s="3" t="s">
        <v>291</v>
      </c>
      <c r="H35" s="4" t="s">
        <v>303</v>
      </c>
      <c r="I35" s="3" t="s">
        <v>300</v>
      </c>
      <c r="J35" s="3" t="s">
        <v>292</v>
      </c>
      <c r="K35" s="5"/>
      <c r="L35" s="3"/>
      <c r="M35" s="6">
        <v>28</v>
      </c>
      <c r="N35" s="3" t="s">
        <v>45</v>
      </c>
      <c r="O35" s="3" t="s">
        <v>161</v>
      </c>
      <c r="P35" s="3" t="s">
        <v>293</v>
      </c>
      <c r="Q35" s="3" t="s">
        <v>304</v>
      </c>
      <c r="R35" s="28">
        <v>7.93</v>
      </c>
      <c r="S35" s="29"/>
      <c r="T35" s="30">
        <v>5.46</v>
      </c>
      <c r="U35" s="1">
        <v>5.46</v>
      </c>
      <c r="V35" s="28">
        <v>8.1</v>
      </c>
      <c r="W35" s="29">
        <v>7.75</v>
      </c>
      <c r="X35" s="29"/>
      <c r="Y35" s="29"/>
      <c r="Z35" s="29"/>
      <c r="AA35" s="29"/>
      <c r="AB35" s="29"/>
      <c r="AC35" s="29"/>
      <c r="AD35" s="29"/>
      <c r="AE35" s="31">
        <v>8.1</v>
      </c>
      <c r="AN35" s="32">
        <v>7.33</v>
      </c>
      <c r="AO35" s="27" t="s">
        <v>49</v>
      </c>
      <c r="AP35" s="31" t="s">
        <v>50</v>
      </c>
      <c r="AQ35" s="27" t="e">
        <f t="shared" si="0"/>
        <v>#NUM!</v>
      </c>
      <c r="AR35" s="27" t="e">
        <f t="shared" si="1"/>
        <v>#NUM!</v>
      </c>
      <c r="AS35" s="27" t="e">
        <f t="shared" si="2"/>
        <v>#NUM!</v>
      </c>
      <c r="AT35" s="27">
        <f t="shared" si="3"/>
        <v>5.8694999999999995</v>
      </c>
      <c r="AU35" s="27">
        <f t="shared" si="4"/>
        <v>5.8694999999999995</v>
      </c>
      <c r="AV35" s="29">
        <f t="shared" si="5"/>
        <v>5.8694999999999995</v>
      </c>
      <c r="AW35" s="27" t="s">
        <v>73</v>
      </c>
      <c r="AX35" s="27" t="s">
        <v>74</v>
      </c>
      <c r="AY35" s="32">
        <v>5.87</v>
      </c>
      <c r="AZ35" s="34">
        <f t="shared" si="6"/>
        <v>1.4675</v>
      </c>
      <c r="BA35" s="3">
        <f t="shared" si="7"/>
        <v>7.3375000000000004</v>
      </c>
      <c r="BB35" s="32">
        <f t="shared" si="8"/>
        <v>7.9245000000000001</v>
      </c>
      <c r="BC35" s="27" t="s">
        <v>12549</v>
      </c>
    </row>
    <row r="36" spans="1:116" s="27" customFormat="1" ht="31.5" customHeight="1">
      <c r="A36" s="4" t="s">
        <v>144</v>
      </c>
      <c r="B36" s="5">
        <v>34</v>
      </c>
      <c r="C36" s="6">
        <v>17610</v>
      </c>
      <c r="D36" s="6"/>
      <c r="E36" s="3" t="s">
        <v>238</v>
      </c>
      <c r="F36" s="3" t="s">
        <v>239</v>
      </c>
      <c r="G36" s="3" t="s">
        <v>240</v>
      </c>
      <c r="H36" s="4" t="s">
        <v>248</v>
      </c>
      <c r="I36" s="3" t="s">
        <v>242</v>
      </c>
      <c r="J36" s="3" t="s">
        <v>249</v>
      </c>
      <c r="K36" s="5"/>
      <c r="L36" s="3"/>
      <c r="M36" s="6">
        <v>60</v>
      </c>
      <c r="N36" s="3" t="s">
        <v>45</v>
      </c>
      <c r="O36" s="3" t="s">
        <v>161</v>
      </c>
      <c r="P36" s="3" t="s">
        <v>162</v>
      </c>
      <c r="Q36" s="3" t="s">
        <v>250</v>
      </c>
      <c r="R36" s="28">
        <v>8.2799999999999994</v>
      </c>
      <c r="S36" s="29"/>
      <c r="T36" s="30">
        <v>5.5</v>
      </c>
      <c r="U36" s="1">
        <v>5.5</v>
      </c>
      <c r="V36" s="28">
        <v>10.46</v>
      </c>
      <c r="W36" s="29">
        <v>6.1</v>
      </c>
      <c r="X36" s="29"/>
      <c r="Y36" s="29"/>
      <c r="Z36" s="29"/>
      <c r="AA36" s="29"/>
      <c r="AB36" s="29"/>
      <c r="AC36" s="29"/>
      <c r="AD36" s="29"/>
      <c r="AE36" s="31">
        <v>10.46</v>
      </c>
      <c r="AF36" s="27">
        <v>6.2930000000000001</v>
      </c>
      <c r="AN36" s="32">
        <v>8.2799999999999994</v>
      </c>
      <c r="AO36" s="27" t="s">
        <v>49</v>
      </c>
      <c r="AP36" s="31" t="s">
        <v>50</v>
      </c>
      <c r="AQ36" s="27">
        <f t="shared" si="0"/>
        <v>8.3765000000000001</v>
      </c>
      <c r="AR36" s="27">
        <f t="shared" si="1"/>
        <v>8.2799999999999994</v>
      </c>
      <c r="AS36" s="27" t="e">
        <f t="shared" si="2"/>
        <v>#NUM!</v>
      </c>
      <c r="AT36" s="27">
        <f t="shared" si="3"/>
        <v>5.9124999999999996</v>
      </c>
      <c r="AU36" s="27">
        <f t="shared" si="4"/>
        <v>5.9124999999999996</v>
      </c>
      <c r="AV36" s="29">
        <f t="shared" si="5"/>
        <v>5.9124999999999996</v>
      </c>
      <c r="AW36" s="27" t="s">
        <v>73</v>
      </c>
      <c r="AX36" s="27" t="s">
        <v>74</v>
      </c>
      <c r="AY36" s="32">
        <v>5.9119999999999999</v>
      </c>
      <c r="AZ36" s="34">
        <f t="shared" si="6"/>
        <v>1.478</v>
      </c>
      <c r="BA36" s="3">
        <f t="shared" si="7"/>
        <v>7.39</v>
      </c>
      <c r="BB36" s="32">
        <f t="shared" si="8"/>
        <v>7.9811999999999994</v>
      </c>
      <c r="BC36" s="27" t="s">
        <v>12549</v>
      </c>
    </row>
    <row r="37" spans="1:116" s="27" customFormat="1" ht="31.5" customHeight="1">
      <c r="A37" s="4" t="s">
        <v>144</v>
      </c>
      <c r="B37" s="5">
        <v>35</v>
      </c>
      <c r="C37" s="6">
        <v>17618</v>
      </c>
      <c r="D37" s="6"/>
      <c r="E37" s="3" t="s">
        <v>289</v>
      </c>
      <c r="F37" s="3" t="s">
        <v>290</v>
      </c>
      <c r="G37" s="3" t="s">
        <v>291</v>
      </c>
      <c r="H37" s="4" t="s">
        <v>103</v>
      </c>
      <c r="I37" s="3" t="s">
        <v>43</v>
      </c>
      <c r="J37" s="3" t="s">
        <v>292</v>
      </c>
      <c r="K37" s="5"/>
      <c r="L37" s="3"/>
      <c r="M37" s="6">
        <v>28</v>
      </c>
      <c r="N37" s="3" t="s">
        <v>45</v>
      </c>
      <c r="O37" s="3" t="s">
        <v>161</v>
      </c>
      <c r="P37" s="3" t="s">
        <v>293</v>
      </c>
      <c r="Q37" s="3" t="s">
        <v>294</v>
      </c>
      <c r="R37" s="28">
        <v>8.2799999999999994</v>
      </c>
      <c r="S37" s="29"/>
      <c r="T37" s="30">
        <v>5.88</v>
      </c>
      <c r="U37" s="1">
        <v>5.88</v>
      </c>
      <c r="V37" s="28">
        <v>8.8000000000000007</v>
      </c>
      <c r="W37" s="29">
        <v>7.75</v>
      </c>
      <c r="X37" s="29"/>
      <c r="Y37" s="29"/>
      <c r="Z37" s="29"/>
      <c r="AA37" s="29"/>
      <c r="AB37" s="29"/>
      <c r="AC37" s="29"/>
      <c r="AD37" s="29"/>
      <c r="AE37" s="31">
        <v>8.8000000000000007</v>
      </c>
      <c r="AN37" s="32">
        <v>8.3800000000000008</v>
      </c>
      <c r="AO37" s="27" t="s">
        <v>49</v>
      </c>
      <c r="AP37" s="31" t="s">
        <v>50</v>
      </c>
      <c r="AQ37" s="27" t="e">
        <f t="shared" si="0"/>
        <v>#NUM!</v>
      </c>
      <c r="AR37" s="27" t="e">
        <f t="shared" si="1"/>
        <v>#NUM!</v>
      </c>
      <c r="AS37" s="27" t="e">
        <f t="shared" si="2"/>
        <v>#NUM!</v>
      </c>
      <c r="AT37" s="27">
        <f t="shared" si="3"/>
        <v>6.3209999999999997</v>
      </c>
      <c r="AU37" s="27">
        <f t="shared" si="4"/>
        <v>6.3209999999999997</v>
      </c>
      <c r="AV37" s="29">
        <f t="shared" si="5"/>
        <v>6.3209999999999997</v>
      </c>
      <c r="AW37" s="27" t="s">
        <v>73</v>
      </c>
      <c r="AX37" s="27" t="s">
        <v>74</v>
      </c>
      <c r="AY37" s="32">
        <v>6.3209999999999997</v>
      </c>
      <c r="AZ37" s="34">
        <f t="shared" si="6"/>
        <v>1.5802499999999999</v>
      </c>
      <c r="BA37" s="3">
        <f t="shared" si="7"/>
        <v>7.9012499999999992</v>
      </c>
      <c r="BB37" s="32">
        <f t="shared" si="8"/>
        <v>8.5333499999999987</v>
      </c>
      <c r="BC37" s="27" t="s">
        <v>12549</v>
      </c>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row>
    <row r="38" spans="1:116" s="27" customFormat="1" ht="31.5" customHeight="1">
      <c r="A38" s="4" t="s">
        <v>144</v>
      </c>
      <c r="B38" s="5">
        <v>36</v>
      </c>
      <c r="C38" s="6">
        <v>17865</v>
      </c>
      <c r="D38" s="6"/>
      <c r="E38" s="3" t="s">
        <v>317</v>
      </c>
      <c r="F38" s="3" t="s">
        <v>318</v>
      </c>
      <c r="G38" s="3" t="s">
        <v>323</v>
      </c>
      <c r="H38" s="4" t="s">
        <v>324</v>
      </c>
      <c r="I38" s="3" t="s">
        <v>43</v>
      </c>
      <c r="J38" s="3" t="s">
        <v>325</v>
      </c>
      <c r="K38" s="5"/>
      <c r="L38" s="3"/>
      <c r="M38" s="6">
        <v>20</v>
      </c>
      <c r="N38" s="3" t="s">
        <v>45</v>
      </c>
      <c r="O38" s="3" t="s">
        <v>161</v>
      </c>
      <c r="P38" s="3" t="s">
        <v>293</v>
      </c>
      <c r="Q38" s="3" t="s">
        <v>326</v>
      </c>
      <c r="R38" s="28">
        <v>9.36</v>
      </c>
      <c r="S38" s="29"/>
      <c r="T38" s="30">
        <v>5.89</v>
      </c>
      <c r="U38" s="1">
        <v>5.89</v>
      </c>
      <c r="V38" s="28">
        <v>9.82</v>
      </c>
      <c r="W38" s="29">
        <v>8.9</v>
      </c>
      <c r="X38" s="29"/>
      <c r="Y38" s="29"/>
      <c r="Z38" s="29"/>
      <c r="AA38" s="29"/>
      <c r="AB38" s="29"/>
      <c r="AC38" s="29"/>
      <c r="AD38" s="29"/>
      <c r="AE38" s="31">
        <v>9.82</v>
      </c>
      <c r="AN38" s="32">
        <v>9.36</v>
      </c>
      <c r="AO38" s="27" t="s">
        <v>49</v>
      </c>
      <c r="AP38" s="31" t="s">
        <v>50</v>
      </c>
      <c r="AQ38" s="27" t="e">
        <f t="shared" si="0"/>
        <v>#NUM!</v>
      </c>
      <c r="AR38" s="27" t="e">
        <f t="shared" si="1"/>
        <v>#NUM!</v>
      </c>
      <c r="AS38" s="27" t="e">
        <f t="shared" si="2"/>
        <v>#NUM!</v>
      </c>
      <c r="AT38" s="27">
        <f t="shared" si="3"/>
        <v>6.3317499999999995</v>
      </c>
      <c r="AU38" s="27">
        <f t="shared" si="4"/>
        <v>6.3317499999999995</v>
      </c>
      <c r="AV38" s="29">
        <f t="shared" si="5"/>
        <v>6.3317499999999995</v>
      </c>
      <c r="AW38" s="27" t="s">
        <v>73</v>
      </c>
      <c r="AX38" s="27" t="s">
        <v>74</v>
      </c>
      <c r="AY38" s="32">
        <v>6.3310000000000004</v>
      </c>
      <c r="AZ38" s="34">
        <f t="shared" si="6"/>
        <v>1.5827500000000001</v>
      </c>
      <c r="BA38" s="3">
        <f t="shared" si="7"/>
        <v>7.9137500000000003</v>
      </c>
      <c r="BB38" s="32">
        <f t="shared" si="8"/>
        <v>8.5468500000000009</v>
      </c>
      <c r="BC38" s="27" t="s">
        <v>12549</v>
      </c>
    </row>
    <row r="39" spans="1:116" s="27" customFormat="1" ht="31.5" customHeight="1">
      <c r="A39" s="4" t="s">
        <v>144</v>
      </c>
      <c r="B39" s="5">
        <v>37</v>
      </c>
      <c r="C39" s="6">
        <v>17860</v>
      </c>
      <c r="D39" s="6"/>
      <c r="E39" s="3" t="s">
        <v>214</v>
      </c>
      <c r="F39" s="3" t="s">
        <v>215</v>
      </c>
      <c r="G39" s="3" t="s">
        <v>216</v>
      </c>
      <c r="H39" s="4" t="s">
        <v>217</v>
      </c>
      <c r="I39" s="3" t="s">
        <v>43</v>
      </c>
      <c r="J39" s="3" t="s">
        <v>218</v>
      </c>
      <c r="K39" s="5"/>
      <c r="L39" s="3"/>
      <c r="M39" s="6">
        <v>28</v>
      </c>
      <c r="N39" s="3" t="s">
        <v>45</v>
      </c>
      <c r="O39" s="3" t="s">
        <v>161</v>
      </c>
      <c r="P39" s="3" t="s">
        <v>162</v>
      </c>
      <c r="Q39" s="3" t="s">
        <v>219</v>
      </c>
      <c r="R39" s="28">
        <v>14.56</v>
      </c>
      <c r="S39" s="29"/>
      <c r="T39" s="30">
        <v>5.98</v>
      </c>
      <c r="U39" s="1">
        <v>5.98</v>
      </c>
      <c r="V39" s="28">
        <v>14.56</v>
      </c>
      <c r="W39" s="29">
        <v>14.55</v>
      </c>
      <c r="X39" s="29"/>
      <c r="Y39" s="29"/>
      <c r="Z39" s="29"/>
      <c r="AA39" s="29"/>
      <c r="AB39" s="29"/>
      <c r="AC39" s="29"/>
      <c r="AD39" s="29"/>
      <c r="AE39" s="31">
        <v>14.56</v>
      </c>
      <c r="AN39" s="32">
        <v>14.56</v>
      </c>
      <c r="AO39" s="27" t="s">
        <v>49</v>
      </c>
      <c r="AP39" s="31" t="s">
        <v>50</v>
      </c>
      <c r="AQ39" s="27" t="e">
        <f t="shared" si="0"/>
        <v>#NUM!</v>
      </c>
      <c r="AR39" s="27" t="e">
        <f t="shared" si="1"/>
        <v>#NUM!</v>
      </c>
      <c r="AS39" s="27" t="e">
        <f t="shared" si="2"/>
        <v>#NUM!</v>
      </c>
      <c r="AT39" s="27">
        <f t="shared" si="3"/>
        <v>6.4285000000000005</v>
      </c>
      <c r="AU39" s="27">
        <f t="shared" si="4"/>
        <v>6.4285000000000005</v>
      </c>
      <c r="AV39" s="29">
        <f t="shared" si="5"/>
        <v>6.4285000000000005</v>
      </c>
      <c r="AW39" s="27" t="s">
        <v>73</v>
      </c>
      <c r="AX39" s="27" t="s">
        <v>74</v>
      </c>
      <c r="AY39" s="32">
        <v>6.43</v>
      </c>
      <c r="AZ39" s="34">
        <f t="shared" si="6"/>
        <v>1.6074999999999999</v>
      </c>
      <c r="BA39" s="3">
        <f t="shared" si="7"/>
        <v>8.0374999999999996</v>
      </c>
      <c r="BB39" s="32">
        <f t="shared" si="8"/>
        <v>8.6805000000000003</v>
      </c>
      <c r="BC39" s="27" t="s">
        <v>12549</v>
      </c>
    </row>
    <row r="40" spans="1:116" s="27" customFormat="1" ht="31.5" customHeight="1">
      <c r="A40" s="4" t="s">
        <v>144</v>
      </c>
      <c r="B40" s="5">
        <v>38</v>
      </c>
      <c r="C40" s="6">
        <v>17867</v>
      </c>
      <c r="D40" s="6"/>
      <c r="E40" s="3" t="s">
        <v>327</v>
      </c>
      <c r="F40" s="3" t="s">
        <v>318</v>
      </c>
      <c r="G40" s="3" t="s">
        <v>323</v>
      </c>
      <c r="H40" s="4" t="s">
        <v>262</v>
      </c>
      <c r="I40" s="3" t="s">
        <v>43</v>
      </c>
      <c r="J40" s="3" t="s">
        <v>328</v>
      </c>
      <c r="K40" s="5"/>
      <c r="L40" s="3"/>
      <c r="M40" s="6">
        <v>10</v>
      </c>
      <c r="N40" s="3" t="s">
        <v>45</v>
      </c>
      <c r="O40" s="3" t="s">
        <v>161</v>
      </c>
      <c r="P40" s="3" t="s">
        <v>329</v>
      </c>
      <c r="Q40" s="3" t="s">
        <v>330</v>
      </c>
      <c r="R40" s="28">
        <v>8.9</v>
      </c>
      <c r="S40" s="29"/>
      <c r="T40" s="30">
        <v>6.22</v>
      </c>
      <c r="U40" s="1">
        <v>6.22</v>
      </c>
      <c r="V40" s="28">
        <v>9</v>
      </c>
      <c r="W40" s="29">
        <v>8.8000000000000007</v>
      </c>
      <c r="X40" s="29"/>
      <c r="Y40" s="29"/>
      <c r="Z40" s="29"/>
      <c r="AA40" s="29"/>
      <c r="AB40" s="29"/>
      <c r="AC40" s="29"/>
      <c r="AD40" s="29"/>
      <c r="AE40" s="31">
        <v>9</v>
      </c>
      <c r="AN40" s="32">
        <v>8.9</v>
      </c>
      <c r="AO40" s="27" t="s">
        <v>49</v>
      </c>
      <c r="AP40" s="31" t="s">
        <v>50</v>
      </c>
      <c r="AQ40" s="27" t="e">
        <f t="shared" si="0"/>
        <v>#NUM!</v>
      </c>
      <c r="AR40" s="27" t="e">
        <f t="shared" si="1"/>
        <v>#NUM!</v>
      </c>
      <c r="AS40" s="27" t="e">
        <f t="shared" si="2"/>
        <v>#NUM!</v>
      </c>
      <c r="AT40" s="27">
        <f t="shared" si="3"/>
        <v>6.6864999999999997</v>
      </c>
      <c r="AU40" s="27">
        <f t="shared" si="4"/>
        <v>6.6864999999999997</v>
      </c>
      <c r="AV40" s="29">
        <f t="shared" si="5"/>
        <v>6.6864999999999997</v>
      </c>
      <c r="AW40" s="27" t="s">
        <v>73</v>
      </c>
      <c r="AX40" s="27" t="s">
        <v>74</v>
      </c>
      <c r="AY40" s="32">
        <v>6.6859999999999999</v>
      </c>
      <c r="AZ40" s="34">
        <f t="shared" si="6"/>
        <v>1.6715</v>
      </c>
      <c r="BA40" s="3">
        <f t="shared" si="7"/>
        <v>8.3574999999999999</v>
      </c>
      <c r="BB40" s="32">
        <f t="shared" si="8"/>
        <v>9.0260999999999996</v>
      </c>
      <c r="BC40" s="27" t="s">
        <v>12549</v>
      </c>
    </row>
    <row r="41" spans="1:116" s="27" customFormat="1" ht="31.5" customHeight="1">
      <c r="A41" s="4" t="s">
        <v>144</v>
      </c>
      <c r="B41" s="5">
        <v>39</v>
      </c>
      <c r="C41" s="6">
        <v>5733</v>
      </c>
      <c r="D41" s="6"/>
      <c r="E41" s="3" t="s">
        <v>358</v>
      </c>
      <c r="F41" s="3" t="s">
        <v>359</v>
      </c>
      <c r="G41" s="3" t="s">
        <v>360</v>
      </c>
      <c r="H41" s="4" t="s">
        <v>193</v>
      </c>
      <c r="I41" s="3" t="s">
        <v>159</v>
      </c>
      <c r="J41" s="3" t="s">
        <v>361</v>
      </c>
      <c r="K41" s="5"/>
      <c r="L41" s="3"/>
      <c r="M41" s="6">
        <v>20</v>
      </c>
      <c r="N41" s="3" t="s">
        <v>45</v>
      </c>
      <c r="O41" s="3" t="s">
        <v>161</v>
      </c>
      <c r="P41" s="3" t="s">
        <v>362</v>
      </c>
      <c r="Q41" s="3" t="s">
        <v>363</v>
      </c>
      <c r="R41" s="28">
        <v>6.75</v>
      </c>
      <c r="S41" s="29"/>
      <c r="T41" s="30">
        <v>6.93</v>
      </c>
      <c r="U41" s="1">
        <v>6.93</v>
      </c>
      <c r="V41" s="28">
        <v>6.7</v>
      </c>
      <c r="W41" s="29">
        <v>6.8</v>
      </c>
      <c r="X41" s="29"/>
      <c r="Y41" s="29"/>
      <c r="Z41" s="29"/>
      <c r="AA41" s="29"/>
      <c r="AB41" s="29"/>
      <c r="AC41" s="29"/>
      <c r="AD41" s="29"/>
      <c r="AE41" s="31">
        <v>6.7</v>
      </c>
      <c r="AN41" s="32">
        <v>6.75</v>
      </c>
      <c r="AO41" s="27" t="s">
        <v>49</v>
      </c>
      <c r="AP41" s="31" t="s">
        <v>50</v>
      </c>
      <c r="AQ41" s="27" t="e">
        <f t="shared" si="0"/>
        <v>#NUM!</v>
      </c>
      <c r="AR41" s="27" t="e">
        <f t="shared" si="1"/>
        <v>#NUM!</v>
      </c>
      <c r="AS41" s="27" t="e">
        <f t="shared" si="2"/>
        <v>#NUM!</v>
      </c>
      <c r="AT41" s="27">
        <f t="shared" si="3"/>
        <v>7.449749999999999</v>
      </c>
      <c r="AU41" s="27">
        <f t="shared" si="4"/>
        <v>7.449749999999999</v>
      </c>
      <c r="AV41" s="29">
        <f t="shared" si="5"/>
        <v>6.75</v>
      </c>
      <c r="AW41" s="33" t="s">
        <v>51</v>
      </c>
      <c r="AX41" s="27" t="s">
        <v>50</v>
      </c>
      <c r="AY41" s="32">
        <v>6.75</v>
      </c>
      <c r="AZ41" s="34">
        <f t="shared" si="6"/>
        <v>1.6875</v>
      </c>
      <c r="BA41" s="3">
        <f t="shared" si="7"/>
        <v>8.4375</v>
      </c>
      <c r="BB41" s="32">
        <f t="shared" si="8"/>
        <v>9.1125000000000007</v>
      </c>
      <c r="BC41" s="27" t="s">
        <v>12549</v>
      </c>
    </row>
    <row r="42" spans="1:116" s="27" customFormat="1" ht="31.5" customHeight="1">
      <c r="A42" s="4" t="s">
        <v>144</v>
      </c>
      <c r="B42" s="5">
        <v>40</v>
      </c>
      <c r="C42" s="6">
        <v>17870</v>
      </c>
      <c r="D42" s="6"/>
      <c r="E42" s="3" t="s">
        <v>317</v>
      </c>
      <c r="F42" s="3" t="s">
        <v>318</v>
      </c>
      <c r="G42" s="3" t="s">
        <v>319</v>
      </c>
      <c r="H42" s="4" t="s">
        <v>262</v>
      </c>
      <c r="I42" s="3" t="s">
        <v>320</v>
      </c>
      <c r="J42" s="3" t="s">
        <v>321</v>
      </c>
      <c r="K42" s="5"/>
      <c r="L42" s="3"/>
      <c r="M42" s="6">
        <v>5</v>
      </c>
      <c r="N42" s="3" t="s">
        <v>45</v>
      </c>
      <c r="O42" s="3" t="s">
        <v>161</v>
      </c>
      <c r="P42" s="3" t="s">
        <v>293</v>
      </c>
      <c r="Q42" s="3" t="s">
        <v>322</v>
      </c>
      <c r="R42" s="28">
        <v>9.4600000000000009</v>
      </c>
      <c r="S42" s="29"/>
      <c r="T42" s="30">
        <v>6.45</v>
      </c>
      <c r="U42" s="1">
        <v>6.45</v>
      </c>
      <c r="V42" s="28">
        <v>9.82</v>
      </c>
      <c r="W42" s="29">
        <v>9.1</v>
      </c>
      <c r="X42" s="29"/>
      <c r="Y42" s="29"/>
      <c r="Z42" s="29"/>
      <c r="AA42" s="29"/>
      <c r="AB42" s="29"/>
      <c r="AC42" s="29"/>
      <c r="AD42" s="29"/>
      <c r="AE42" s="31">
        <v>9.82</v>
      </c>
      <c r="AN42" s="32">
        <v>9.4600000000000009</v>
      </c>
      <c r="AO42" s="27" t="s">
        <v>49</v>
      </c>
      <c r="AP42" s="31" t="s">
        <v>50</v>
      </c>
      <c r="AQ42" s="27" t="e">
        <f t="shared" si="0"/>
        <v>#NUM!</v>
      </c>
      <c r="AR42" s="27" t="e">
        <f t="shared" si="1"/>
        <v>#NUM!</v>
      </c>
      <c r="AS42" s="27" t="e">
        <f t="shared" si="2"/>
        <v>#NUM!</v>
      </c>
      <c r="AT42" s="27">
        <f t="shared" si="3"/>
        <v>6.9337499999999999</v>
      </c>
      <c r="AU42" s="27">
        <f t="shared" si="4"/>
        <v>6.9337499999999999</v>
      </c>
      <c r="AV42" s="29">
        <f t="shared" si="5"/>
        <v>6.9337499999999999</v>
      </c>
      <c r="AW42" s="27" t="s">
        <v>73</v>
      </c>
      <c r="AX42" s="27" t="s">
        <v>74</v>
      </c>
      <c r="AY42" s="32">
        <v>6.93</v>
      </c>
      <c r="AZ42" s="34">
        <f t="shared" si="6"/>
        <v>1.7324999999999999</v>
      </c>
      <c r="BA42" s="3">
        <f t="shared" si="7"/>
        <v>8.6624999999999996</v>
      </c>
      <c r="BB42" s="32">
        <f t="shared" si="8"/>
        <v>9.3554999999999993</v>
      </c>
      <c r="BC42" s="27" t="s">
        <v>12549</v>
      </c>
    </row>
    <row r="43" spans="1:116" s="27" customFormat="1" ht="31.5" customHeight="1">
      <c r="A43" s="4" t="s">
        <v>144</v>
      </c>
      <c r="B43" s="5">
        <v>41</v>
      </c>
      <c r="C43" s="6">
        <v>18077</v>
      </c>
      <c r="D43" s="6"/>
      <c r="E43" s="3" t="s">
        <v>265</v>
      </c>
      <c r="F43" s="3" t="s">
        <v>256</v>
      </c>
      <c r="G43" s="3" t="s">
        <v>257</v>
      </c>
      <c r="H43" s="4" t="s">
        <v>205</v>
      </c>
      <c r="I43" s="3" t="s">
        <v>266</v>
      </c>
      <c r="J43" s="3" t="s">
        <v>267</v>
      </c>
      <c r="K43" s="5"/>
      <c r="L43" s="3"/>
      <c r="M43" s="6">
        <v>50</v>
      </c>
      <c r="N43" s="3" t="s">
        <v>45</v>
      </c>
      <c r="O43" s="3" t="s">
        <v>161</v>
      </c>
      <c r="P43" s="3" t="s">
        <v>162</v>
      </c>
      <c r="Q43" s="3" t="s">
        <v>268</v>
      </c>
      <c r="R43" s="28">
        <v>11.64</v>
      </c>
      <c r="S43" s="29"/>
      <c r="T43" s="30">
        <v>7</v>
      </c>
      <c r="U43" s="1">
        <v>7</v>
      </c>
      <c r="V43" s="28">
        <v>13.97</v>
      </c>
      <c r="W43" s="29">
        <v>9.3000000000000007</v>
      </c>
      <c r="X43" s="29"/>
      <c r="Y43" s="29"/>
      <c r="Z43" s="29"/>
      <c r="AA43" s="29"/>
      <c r="AB43" s="29"/>
      <c r="AC43" s="29"/>
      <c r="AD43" s="29"/>
      <c r="AE43" s="31">
        <v>13.97</v>
      </c>
      <c r="AF43" s="27">
        <v>10.62274</v>
      </c>
      <c r="AN43" s="32">
        <v>11.64</v>
      </c>
      <c r="AO43" s="27" t="s">
        <v>49</v>
      </c>
      <c r="AP43" s="31" t="s">
        <v>50</v>
      </c>
      <c r="AQ43" s="27">
        <f t="shared" si="0"/>
        <v>12.29637</v>
      </c>
      <c r="AR43" s="27">
        <f t="shared" si="1"/>
        <v>11.64</v>
      </c>
      <c r="AS43" s="27" t="e">
        <f t="shared" si="2"/>
        <v>#NUM!</v>
      </c>
      <c r="AT43" s="27">
        <f t="shared" si="3"/>
        <v>7.5249999999999995</v>
      </c>
      <c r="AU43" s="27">
        <f t="shared" si="4"/>
        <v>7.5249999999999995</v>
      </c>
      <c r="AV43" s="29">
        <f t="shared" si="5"/>
        <v>7.5249999999999995</v>
      </c>
      <c r="AW43" s="27" t="s">
        <v>73</v>
      </c>
      <c r="AX43" s="27" t="s">
        <v>74</v>
      </c>
      <c r="AY43" s="32">
        <v>7.53</v>
      </c>
      <c r="AZ43" s="34">
        <f t="shared" si="6"/>
        <v>1.8825000000000001</v>
      </c>
      <c r="BA43" s="3">
        <f t="shared" si="7"/>
        <v>9.4124999999999996</v>
      </c>
      <c r="BB43" s="32">
        <f t="shared" si="8"/>
        <v>10.1655</v>
      </c>
      <c r="BC43" s="27" t="s">
        <v>12549</v>
      </c>
    </row>
    <row r="44" spans="1:116" s="27" customFormat="1" ht="31.5" customHeight="1">
      <c r="A44" s="4" t="s">
        <v>144</v>
      </c>
      <c r="B44" s="5">
        <v>42</v>
      </c>
      <c r="C44" s="6">
        <v>17619</v>
      </c>
      <c r="D44" s="6"/>
      <c r="E44" s="3" t="s">
        <v>289</v>
      </c>
      <c r="F44" s="3" t="s">
        <v>295</v>
      </c>
      <c r="G44" s="3" t="s">
        <v>291</v>
      </c>
      <c r="H44" s="4" t="s">
        <v>296</v>
      </c>
      <c r="I44" s="3" t="s">
        <v>297</v>
      </c>
      <c r="J44" s="3" t="s">
        <v>298</v>
      </c>
      <c r="K44" s="5"/>
      <c r="L44" s="3"/>
      <c r="M44" s="6">
        <v>28</v>
      </c>
      <c r="N44" s="3" t="s">
        <v>45</v>
      </c>
      <c r="O44" s="3" t="s">
        <v>161</v>
      </c>
      <c r="P44" s="3" t="s">
        <v>293</v>
      </c>
      <c r="Q44" s="3" t="s">
        <v>299</v>
      </c>
      <c r="R44" s="28">
        <v>8.3800000000000008</v>
      </c>
      <c r="S44" s="29"/>
      <c r="T44" s="30">
        <v>7.05</v>
      </c>
      <c r="U44" s="1">
        <v>7.05</v>
      </c>
      <c r="V44" s="28">
        <v>9</v>
      </c>
      <c r="W44" s="29">
        <v>7.75</v>
      </c>
      <c r="X44" s="29"/>
      <c r="Y44" s="29"/>
      <c r="Z44" s="29"/>
      <c r="AA44" s="29"/>
      <c r="AB44" s="29"/>
      <c r="AC44" s="29"/>
      <c r="AD44" s="29"/>
      <c r="AE44" s="31">
        <v>9</v>
      </c>
      <c r="AN44" s="32">
        <v>8.3800000000000008</v>
      </c>
      <c r="AO44" s="27" t="s">
        <v>49</v>
      </c>
      <c r="AP44" s="31" t="s">
        <v>50</v>
      </c>
      <c r="AQ44" s="27" t="e">
        <f t="shared" si="0"/>
        <v>#NUM!</v>
      </c>
      <c r="AR44" s="27" t="e">
        <f t="shared" si="1"/>
        <v>#NUM!</v>
      </c>
      <c r="AS44" s="27" t="e">
        <f t="shared" si="2"/>
        <v>#NUM!</v>
      </c>
      <c r="AT44" s="27">
        <f t="shared" si="3"/>
        <v>7.5787499999999994</v>
      </c>
      <c r="AU44" s="27">
        <f t="shared" si="4"/>
        <v>7.5787499999999994</v>
      </c>
      <c r="AV44" s="29">
        <f t="shared" si="5"/>
        <v>7.5787499999999994</v>
      </c>
      <c r="AW44" s="27" t="s">
        <v>73</v>
      </c>
      <c r="AX44" s="27" t="s">
        <v>74</v>
      </c>
      <c r="AY44" s="32">
        <v>7.58</v>
      </c>
      <c r="AZ44" s="34">
        <f t="shared" si="6"/>
        <v>1.895</v>
      </c>
      <c r="BA44" s="3">
        <f t="shared" si="7"/>
        <v>9.4749999999999996</v>
      </c>
      <c r="BB44" s="32">
        <f t="shared" si="8"/>
        <v>10.233000000000001</v>
      </c>
      <c r="BC44" s="27" t="s">
        <v>12549</v>
      </c>
    </row>
    <row r="45" spans="1:116" s="27" customFormat="1" ht="31.5" customHeight="1">
      <c r="A45" s="4" t="s">
        <v>144</v>
      </c>
      <c r="B45" s="5">
        <v>43</v>
      </c>
      <c r="C45" s="6">
        <v>19862</v>
      </c>
      <c r="D45" s="6"/>
      <c r="E45" s="3" t="s">
        <v>223</v>
      </c>
      <c r="F45" s="3" t="s">
        <v>224</v>
      </c>
      <c r="G45" s="3" t="s">
        <v>225</v>
      </c>
      <c r="H45" s="4" t="s">
        <v>226</v>
      </c>
      <c r="I45" s="3" t="s">
        <v>227</v>
      </c>
      <c r="J45" s="3" t="s">
        <v>228</v>
      </c>
      <c r="K45" s="5"/>
      <c r="L45" s="3"/>
      <c r="M45" s="6">
        <v>10</v>
      </c>
      <c r="N45" s="3" t="s">
        <v>45</v>
      </c>
      <c r="O45" s="3" t="s">
        <v>161</v>
      </c>
      <c r="P45" s="3" t="s">
        <v>162</v>
      </c>
      <c r="Q45" s="3" t="s">
        <v>229</v>
      </c>
      <c r="R45" s="28">
        <v>7.59</v>
      </c>
      <c r="S45" s="29"/>
      <c r="T45" s="30" t="s">
        <v>56</v>
      </c>
      <c r="U45" s="1" t="s">
        <v>153</v>
      </c>
      <c r="V45" s="28">
        <v>8.3000000000000007</v>
      </c>
      <c r="W45" s="29">
        <v>6.87</v>
      </c>
      <c r="X45" s="29"/>
      <c r="Y45" s="29"/>
      <c r="Z45" s="29"/>
      <c r="AA45" s="29"/>
      <c r="AB45" s="29"/>
      <c r="AC45" s="29"/>
      <c r="AD45" s="29"/>
      <c r="AE45" s="31">
        <v>8.3000000000000007</v>
      </c>
      <c r="AN45" s="32">
        <v>7.59</v>
      </c>
      <c r="AO45" s="27" t="s">
        <v>49</v>
      </c>
      <c r="AP45" s="31" t="s">
        <v>50</v>
      </c>
      <c r="AQ45" s="27" t="e">
        <f t="shared" si="0"/>
        <v>#NUM!</v>
      </c>
      <c r="AR45" s="27" t="e">
        <f t="shared" si="1"/>
        <v>#NUM!</v>
      </c>
      <c r="AS45" s="27" t="e">
        <f t="shared" si="2"/>
        <v>#NUM!</v>
      </c>
      <c r="AT45" s="27" t="e">
        <f t="shared" si="3"/>
        <v>#VALUE!</v>
      </c>
      <c r="AU45" s="27" t="e">
        <f t="shared" si="4"/>
        <v>#VALUE!</v>
      </c>
      <c r="AV45" s="29" t="e">
        <f t="shared" si="5"/>
        <v>#VALUE!</v>
      </c>
      <c r="AW45" s="33" t="s">
        <v>51</v>
      </c>
      <c r="AX45" s="27" t="s">
        <v>50</v>
      </c>
      <c r="AY45" s="32">
        <v>7.59</v>
      </c>
      <c r="AZ45" s="34">
        <f t="shared" si="6"/>
        <v>1.8975</v>
      </c>
      <c r="BA45" s="3">
        <f t="shared" si="7"/>
        <v>9.4875000000000007</v>
      </c>
      <c r="BB45" s="32">
        <f t="shared" si="8"/>
        <v>10.246500000000001</v>
      </c>
      <c r="BC45" s="27" t="s">
        <v>12549</v>
      </c>
    </row>
    <row r="46" spans="1:116" s="27" customFormat="1" ht="31.5" customHeight="1">
      <c r="A46" s="4" t="s">
        <v>144</v>
      </c>
      <c r="B46" s="5">
        <v>44</v>
      </c>
      <c r="C46" s="6">
        <v>17857</v>
      </c>
      <c r="D46" s="6"/>
      <c r="E46" s="3" t="s">
        <v>214</v>
      </c>
      <c r="F46" s="3" t="s">
        <v>215</v>
      </c>
      <c r="G46" s="3" t="s">
        <v>216</v>
      </c>
      <c r="H46" s="4" t="s">
        <v>220</v>
      </c>
      <c r="I46" s="3" t="s">
        <v>43</v>
      </c>
      <c r="J46" s="3" t="s">
        <v>221</v>
      </c>
      <c r="K46" s="5"/>
      <c r="L46" s="3"/>
      <c r="M46" s="6">
        <v>28</v>
      </c>
      <c r="N46" s="3" t="s">
        <v>45</v>
      </c>
      <c r="O46" s="3" t="s">
        <v>161</v>
      </c>
      <c r="P46" s="3" t="s">
        <v>162</v>
      </c>
      <c r="Q46" s="3" t="s">
        <v>222</v>
      </c>
      <c r="R46" s="28">
        <v>9.0399999999999991</v>
      </c>
      <c r="S46" s="29"/>
      <c r="T46" s="30">
        <v>9.77</v>
      </c>
      <c r="U46" s="1">
        <v>9.77</v>
      </c>
      <c r="V46" s="28">
        <v>8.9600000000000009</v>
      </c>
      <c r="W46" s="29">
        <v>9.1199999999999992</v>
      </c>
      <c r="X46" s="29"/>
      <c r="Y46" s="29"/>
      <c r="Z46" s="29"/>
      <c r="AA46" s="29"/>
      <c r="AB46" s="29"/>
      <c r="AC46" s="29"/>
      <c r="AD46" s="29"/>
      <c r="AE46" s="31">
        <v>8.9600000000000009</v>
      </c>
      <c r="AN46" s="32">
        <v>9.0399999999999991</v>
      </c>
      <c r="AO46" s="27" t="s">
        <v>49</v>
      </c>
      <c r="AP46" s="31" t="s">
        <v>50</v>
      </c>
      <c r="AQ46" s="27" t="e">
        <f t="shared" si="0"/>
        <v>#NUM!</v>
      </c>
      <c r="AR46" s="27" t="e">
        <f t="shared" si="1"/>
        <v>#NUM!</v>
      </c>
      <c r="AS46" s="27" t="e">
        <f t="shared" si="2"/>
        <v>#NUM!</v>
      </c>
      <c r="AT46" s="27">
        <f t="shared" si="3"/>
        <v>10.502749999999999</v>
      </c>
      <c r="AU46" s="27">
        <f t="shared" si="4"/>
        <v>10.502749999999999</v>
      </c>
      <c r="AV46" s="29">
        <f t="shared" si="5"/>
        <v>9.0399999999999991</v>
      </c>
      <c r="AW46" s="33" t="s">
        <v>51</v>
      </c>
      <c r="AX46" s="27" t="s">
        <v>50</v>
      </c>
      <c r="AY46" s="32">
        <v>9.0399999999999991</v>
      </c>
      <c r="AZ46" s="34">
        <f t="shared" si="6"/>
        <v>2.2599999999999998</v>
      </c>
      <c r="BA46" s="3">
        <f t="shared" si="7"/>
        <v>11.299999999999999</v>
      </c>
      <c r="BB46" s="32">
        <f t="shared" si="8"/>
        <v>12.203999999999999</v>
      </c>
      <c r="BC46" s="27" t="s">
        <v>12549</v>
      </c>
    </row>
    <row r="47" spans="1:116" s="27" customFormat="1" ht="31.5" customHeight="1">
      <c r="A47" s="4" t="s">
        <v>144</v>
      </c>
      <c r="B47" s="5">
        <v>45</v>
      </c>
      <c r="C47" s="6">
        <v>17748</v>
      </c>
      <c r="D47" s="6"/>
      <c r="E47" s="3" t="s">
        <v>230</v>
      </c>
      <c r="F47" s="3" t="s">
        <v>251</v>
      </c>
      <c r="G47" s="3" t="s">
        <v>232</v>
      </c>
      <c r="H47" s="4" t="s">
        <v>252</v>
      </c>
      <c r="I47" s="3" t="s">
        <v>141</v>
      </c>
      <c r="J47" s="3" t="s">
        <v>253</v>
      </c>
      <c r="K47" s="5">
        <v>1</v>
      </c>
      <c r="L47" s="3"/>
      <c r="M47" s="6">
        <v>60</v>
      </c>
      <c r="N47" s="3" t="s">
        <v>45</v>
      </c>
      <c r="O47" s="3" t="s">
        <v>161</v>
      </c>
      <c r="P47" s="3" t="s">
        <v>162</v>
      </c>
      <c r="Q47" s="3" t="s">
        <v>254</v>
      </c>
      <c r="R47" s="28"/>
      <c r="S47" s="29">
        <v>11.25</v>
      </c>
      <c r="T47" s="30">
        <v>9</v>
      </c>
      <c r="U47" s="1">
        <v>9</v>
      </c>
      <c r="V47" s="28"/>
      <c r="W47" s="29"/>
      <c r="X47" s="29"/>
      <c r="Y47" s="29"/>
      <c r="Z47" s="29"/>
      <c r="AA47" s="29"/>
      <c r="AB47" s="29"/>
      <c r="AC47" s="29"/>
      <c r="AD47" s="29"/>
      <c r="AE47" s="31"/>
      <c r="AN47" s="32">
        <v>11.25</v>
      </c>
      <c r="AO47" s="27" t="s">
        <v>49</v>
      </c>
      <c r="AP47" s="31" t="s">
        <v>50</v>
      </c>
      <c r="AQ47" s="27" t="e">
        <f t="shared" si="0"/>
        <v>#NUM!</v>
      </c>
      <c r="AR47" s="27" t="e">
        <f t="shared" si="1"/>
        <v>#NUM!</v>
      </c>
      <c r="AS47" s="27" t="e">
        <f t="shared" si="2"/>
        <v>#NUM!</v>
      </c>
      <c r="AT47" s="27">
        <f t="shared" si="3"/>
        <v>9.6749999999999989</v>
      </c>
      <c r="AU47" s="27">
        <f t="shared" si="4"/>
        <v>9.6749999999999989</v>
      </c>
      <c r="AV47" s="29">
        <f t="shared" si="5"/>
        <v>9.6749999999999989</v>
      </c>
      <c r="AW47" s="27" t="s">
        <v>73</v>
      </c>
      <c r="AX47" s="27" t="s">
        <v>74</v>
      </c>
      <c r="AY47" s="32">
        <v>9.6750000000000007</v>
      </c>
      <c r="AZ47" s="34">
        <f t="shared" si="6"/>
        <v>2.4187500000000002</v>
      </c>
      <c r="BA47" s="3">
        <f t="shared" si="7"/>
        <v>12.09375</v>
      </c>
      <c r="BB47" s="32">
        <f t="shared" si="8"/>
        <v>13.061249999999999</v>
      </c>
      <c r="BC47" s="27" t="s">
        <v>12549</v>
      </c>
    </row>
    <row r="48" spans="1:116" s="27" customFormat="1" ht="31.5" customHeight="1">
      <c r="A48" s="4" t="s">
        <v>144</v>
      </c>
      <c r="B48" s="5">
        <v>46</v>
      </c>
      <c r="C48" s="6">
        <v>17605</v>
      </c>
      <c r="D48" s="6"/>
      <c r="E48" s="3" t="s">
        <v>331</v>
      </c>
      <c r="F48" s="3" t="s">
        <v>332</v>
      </c>
      <c r="G48" s="3" t="s">
        <v>333</v>
      </c>
      <c r="H48" s="4" t="s">
        <v>338</v>
      </c>
      <c r="I48" s="3" t="s">
        <v>43</v>
      </c>
      <c r="J48" s="3" t="s">
        <v>339</v>
      </c>
      <c r="K48" s="5"/>
      <c r="L48" s="3"/>
      <c r="M48" s="6">
        <v>28</v>
      </c>
      <c r="N48" s="3" t="s">
        <v>45</v>
      </c>
      <c r="O48" s="3" t="s">
        <v>161</v>
      </c>
      <c r="P48" s="3" t="s">
        <v>162</v>
      </c>
      <c r="Q48" s="3" t="s">
        <v>340</v>
      </c>
      <c r="R48" s="28">
        <v>32</v>
      </c>
      <c r="S48" s="29"/>
      <c r="T48" s="30">
        <v>15</v>
      </c>
      <c r="U48" s="1">
        <v>10</v>
      </c>
      <c r="V48" s="28">
        <v>33</v>
      </c>
      <c r="W48" s="29">
        <v>31</v>
      </c>
      <c r="X48" s="29"/>
      <c r="Y48" s="29"/>
      <c r="Z48" s="29"/>
      <c r="AA48" s="29"/>
      <c r="AB48" s="29"/>
      <c r="AC48" s="29"/>
      <c r="AD48" s="29"/>
      <c r="AE48" s="31">
        <v>33</v>
      </c>
      <c r="AN48" s="32">
        <v>32</v>
      </c>
      <c r="AO48" s="27" t="s">
        <v>49</v>
      </c>
      <c r="AP48" s="31" t="s">
        <v>50</v>
      </c>
      <c r="AQ48" s="27" t="e">
        <f t="shared" si="0"/>
        <v>#NUM!</v>
      </c>
      <c r="AR48" s="27" t="e">
        <f t="shared" si="1"/>
        <v>#NUM!</v>
      </c>
      <c r="AS48" s="27" t="e">
        <f t="shared" si="2"/>
        <v>#NUM!</v>
      </c>
      <c r="AT48" s="27">
        <f t="shared" si="3"/>
        <v>16.125</v>
      </c>
      <c r="AU48" s="27">
        <f t="shared" si="4"/>
        <v>10.75</v>
      </c>
      <c r="AV48" s="29">
        <f t="shared" si="5"/>
        <v>10.75</v>
      </c>
      <c r="AW48" s="27" t="s">
        <v>73</v>
      </c>
      <c r="AX48" s="27" t="s">
        <v>74</v>
      </c>
      <c r="AY48" s="32">
        <v>10.75</v>
      </c>
      <c r="AZ48" s="34">
        <f t="shared" si="6"/>
        <v>1.8275000000000001</v>
      </c>
      <c r="BA48" s="3">
        <f t="shared" si="7"/>
        <v>12.577500000000001</v>
      </c>
      <c r="BB48" s="32">
        <f t="shared" si="8"/>
        <v>13.5837</v>
      </c>
      <c r="BC48" s="27" t="s">
        <v>12549</v>
      </c>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row>
    <row r="49" spans="1:116" s="27" customFormat="1" ht="31.5" customHeight="1">
      <c r="A49" s="4" t="s">
        <v>144</v>
      </c>
      <c r="B49" s="5">
        <v>47</v>
      </c>
      <c r="C49" s="6">
        <v>17837</v>
      </c>
      <c r="D49" s="6"/>
      <c r="E49" s="3" t="s">
        <v>156</v>
      </c>
      <c r="F49" s="3" t="s">
        <v>157</v>
      </c>
      <c r="G49" s="3" t="s">
        <v>158</v>
      </c>
      <c r="H49" s="4" t="s">
        <v>103</v>
      </c>
      <c r="I49" s="3" t="s">
        <v>159</v>
      </c>
      <c r="J49" s="3" t="s">
        <v>160</v>
      </c>
      <c r="K49" s="5"/>
      <c r="L49" s="3"/>
      <c r="M49" s="6">
        <v>28</v>
      </c>
      <c r="N49" s="3" t="s">
        <v>45</v>
      </c>
      <c r="O49" s="3" t="s">
        <v>161</v>
      </c>
      <c r="P49" s="3" t="s">
        <v>162</v>
      </c>
      <c r="Q49" s="3" t="s">
        <v>163</v>
      </c>
      <c r="R49" s="28">
        <v>16.5</v>
      </c>
      <c r="S49" s="29"/>
      <c r="T49" s="30">
        <v>10.199999999999999</v>
      </c>
      <c r="U49" s="1">
        <v>10.199999999999999</v>
      </c>
      <c r="V49" s="28">
        <v>19</v>
      </c>
      <c r="W49" s="29">
        <v>14</v>
      </c>
      <c r="X49" s="29"/>
      <c r="Y49" s="29"/>
      <c r="Z49" s="29"/>
      <c r="AA49" s="29"/>
      <c r="AB49" s="29"/>
      <c r="AC49" s="29"/>
      <c r="AD49" s="29"/>
      <c r="AE49" s="31">
        <v>19</v>
      </c>
      <c r="AN49" s="32">
        <v>16.5</v>
      </c>
      <c r="AO49" s="27" t="s">
        <v>49</v>
      </c>
      <c r="AP49" s="31" t="s">
        <v>50</v>
      </c>
      <c r="AQ49" s="27" t="e">
        <f t="shared" si="0"/>
        <v>#NUM!</v>
      </c>
      <c r="AR49" s="27" t="e">
        <f t="shared" si="1"/>
        <v>#NUM!</v>
      </c>
      <c r="AS49" s="27" t="e">
        <f t="shared" si="2"/>
        <v>#NUM!</v>
      </c>
      <c r="AT49" s="27">
        <f t="shared" si="3"/>
        <v>10.964999999999998</v>
      </c>
      <c r="AU49" s="27">
        <f t="shared" si="4"/>
        <v>10.964999999999998</v>
      </c>
      <c r="AV49" s="29">
        <f t="shared" si="5"/>
        <v>10.964999999999998</v>
      </c>
      <c r="AW49" s="33" t="s">
        <v>51</v>
      </c>
      <c r="AX49" s="33" t="s">
        <v>50</v>
      </c>
      <c r="AY49" s="32">
        <v>10.97</v>
      </c>
      <c r="AZ49" s="34">
        <f t="shared" si="6"/>
        <v>1.8649000000000002</v>
      </c>
      <c r="BA49" s="3">
        <f t="shared" si="7"/>
        <v>12.834900000000001</v>
      </c>
      <c r="BB49" s="32">
        <f t="shared" si="8"/>
        <v>13.861692000000001</v>
      </c>
      <c r="BC49" s="27" t="s">
        <v>12549</v>
      </c>
    </row>
    <row r="50" spans="1:116" s="27" customFormat="1" ht="31.5" customHeight="1">
      <c r="A50" s="4" t="s">
        <v>144</v>
      </c>
      <c r="B50" s="5">
        <v>48</v>
      </c>
      <c r="C50" s="6">
        <v>17852</v>
      </c>
      <c r="D50" s="6"/>
      <c r="E50" s="3" t="s">
        <v>269</v>
      </c>
      <c r="F50" s="3" t="s">
        <v>270</v>
      </c>
      <c r="G50" s="3" t="s">
        <v>271</v>
      </c>
      <c r="H50" s="4" t="s">
        <v>272</v>
      </c>
      <c r="I50" s="3" t="s">
        <v>43</v>
      </c>
      <c r="J50" s="3" t="s">
        <v>273</v>
      </c>
      <c r="K50" s="5"/>
      <c r="L50" s="3"/>
      <c r="M50" s="6">
        <v>30</v>
      </c>
      <c r="N50" s="3" t="s">
        <v>45</v>
      </c>
      <c r="O50" s="3" t="s">
        <v>161</v>
      </c>
      <c r="P50" s="3" t="s">
        <v>162</v>
      </c>
      <c r="Q50" s="3" t="s">
        <v>274</v>
      </c>
      <c r="R50" s="28">
        <v>17.38</v>
      </c>
      <c r="S50" s="29"/>
      <c r="T50" s="30">
        <v>10.199999999999999</v>
      </c>
      <c r="U50" s="1">
        <v>10.199999999999999</v>
      </c>
      <c r="V50" s="28">
        <v>17.75</v>
      </c>
      <c r="W50" s="29">
        <v>17</v>
      </c>
      <c r="X50" s="29"/>
      <c r="Y50" s="29"/>
      <c r="Z50" s="29"/>
      <c r="AA50" s="29"/>
      <c r="AB50" s="29"/>
      <c r="AC50" s="29"/>
      <c r="AD50" s="29"/>
      <c r="AE50" s="31">
        <v>17.75</v>
      </c>
      <c r="AN50" s="32">
        <v>17.38</v>
      </c>
      <c r="AO50" s="27" t="s">
        <v>49</v>
      </c>
      <c r="AP50" s="31" t="s">
        <v>50</v>
      </c>
      <c r="AQ50" s="27" t="e">
        <f t="shared" si="0"/>
        <v>#NUM!</v>
      </c>
      <c r="AR50" s="27" t="e">
        <f t="shared" si="1"/>
        <v>#NUM!</v>
      </c>
      <c r="AS50" s="27" t="e">
        <f t="shared" si="2"/>
        <v>#NUM!</v>
      </c>
      <c r="AT50" s="27">
        <f t="shared" si="3"/>
        <v>10.964999999999998</v>
      </c>
      <c r="AU50" s="27">
        <f t="shared" si="4"/>
        <v>10.964999999999998</v>
      </c>
      <c r="AV50" s="29">
        <f t="shared" si="5"/>
        <v>10.964999999999998</v>
      </c>
      <c r="AW50" s="27" t="s">
        <v>73</v>
      </c>
      <c r="AX50" s="27" t="s">
        <v>74</v>
      </c>
      <c r="AY50" s="32">
        <v>10.97</v>
      </c>
      <c r="AZ50" s="34">
        <f t="shared" si="6"/>
        <v>1.8649000000000002</v>
      </c>
      <c r="BA50" s="3">
        <f t="shared" si="7"/>
        <v>12.834900000000001</v>
      </c>
      <c r="BB50" s="32">
        <f t="shared" si="8"/>
        <v>13.861692000000001</v>
      </c>
      <c r="BC50" s="27" t="s">
        <v>12549</v>
      </c>
    </row>
    <row r="51" spans="1:116" s="27" customFormat="1" ht="31.5" customHeight="1">
      <c r="A51" s="4" t="s">
        <v>144</v>
      </c>
      <c r="B51" s="5">
        <v>49</v>
      </c>
      <c r="C51" s="6">
        <v>17749</v>
      </c>
      <c r="D51" s="6"/>
      <c r="E51" s="3" t="s">
        <v>230</v>
      </c>
      <c r="F51" s="3" t="s">
        <v>231</v>
      </c>
      <c r="G51" s="3" t="s">
        <v>232</v>
      </c>
      <c r="H51" s="4" t="s">
        <v>233</v>
      </c>
      <c r="I51" s="3" t="s">
        <v>141</v>
      </c>
      <c r="J51" s="3" t="s">
        <v>234</v>
      </c>
      <c r="K51" s="5">
        <v>1</v>
      </c>
      <c r="L51" s="3"/>
      <c r="M51" s="6">
        <v>60</v>
      </c>
      <c r="N51" s="3" t="s">
        <v>45</v>
      </c>
      <c r="O51" s="3" t="s">
        <v>161</v>
      </c>
      <c r="P51" s="3" t="s">
        <v>162</v>
      </c>
      <c r="Q51" s="3" t="s">
        <v>235</v>
      </c>
      <c r="R51" s="28"/>
      <c r="S51" s="29">
        <v>13.75</v>
      </c>
      <c r="T51" s="30">
        <v>11</v>
      </c>
      <c r="U51" s="1">
        <v>11</v>
      </c>
      <c r="V51" s="28"/>
      <c r="W51" s="29"/>
      <c r="X51" s="29"/>
      <c r="Y51" s="29"/>
      <c r="Z51" s="29"/>
      <c r="AA51" s="29"/>
      <c r="AB51" s="29"/>
      <c r="AC51" s="29"/>
      <c r="AD51" s="29"/>
      <c r="AE51" s="31"/>
      <c r="AN51" s="32">
        <v>13.75</v>
      </c>
      <c r="AO51" s="27" t="s">
        <v>49</v>
      </c>
      <c r="AP51" s="31" t="s">
        <v>50</v>
      </c>
      <c r="AQ51" s="27" t="e">
        <f t="shared" si="0"/>
        <v>#NUM!</v>
      </c>
      <c r="AR51" s="27" t="e">
        <f t="shared" si="1"/>
        <v>#NUM!</v>
      </c>
      <c r="AS51" s="27" t="e">
        <f t="shared" si="2"/>
        <v>#NUM!</v>
      </c>
      <c r="AT51" s="27">
        <f t="shared" si="3"/>
        <v>11.824999999999999</v>
      </c>
      <c r="AU51" s="27">
        <f t="shared" si="4"/>
        <v>11.824999999999999</v>
      </c>
      <c r="AV51" s="29">
        <f t="shared" si="5"/>
        <v>11.824999999999999</v>
      </c>
      <c r="AW51" s="27" t="s">
        <v>73</v>
      </c>
      <c r="AX51" s="27" t="s">
        <v>74</v>
      </c>
      <c r="AY51" s="32">
        <v>11.83</v>
      </c>
      <c r="AZ51" s="34">
        <f t="shared" si="6"/>
        <v>2.0111000000000003</v>
      </c>
      <c r="BA51" s="3">
        <f t="shared" si="7"/>
        <v>13.841100000000001</v>
      </c>
      <c r="BB51" s="32">
        <f t="shared" si="8"/>
        <v>14.948388000000001</v>
      </c>
      <c r="BC51" s="27" t="s">
        <v>12549</v>
      </c>
    </row>
    <row r="52" spans="1:116" s="27" customFormat="1" ht="31.5" customHeight="1">
      <c r="A52" s="4" t="s">
        <v>144</v>
      </c>
      <c r="B52" s="5">
        <v>50</v>
      </c>
      <c r="C52" s="6">
        <v>17606</v>
      </c>
      <c r="D52" s="6"/>
      <c r="E52" s="3" t="s">
        <v>331</v>
      </c>
      <c r="F52" s="3" t="s">
        <v>332</v>
      </c>
      <c r="G52" s="3" t="s">
        <v>333</v>
      </c>
      <c r="H52" s="4" t="s">
        <v>58</v>
      </c>
      <c r="I52" s="3" t="s">
        <v>43</v>
      </c>
      <c r="J52" s="3" t="s">
        <v>339</v>
      </c>
      <c r="K52" s="5"/>
      <c r="L52" s="3"/>
      <c r="M52" s="6">
        <v>28</v>
      </c>
      <c r="N52" s="3" t="s">
        <v>45</v>
      </c>
      <c r="O52" s="3" t="s">
        <v>161</v>
      </c>
      <c r="P52" s="3" t="s">
        <v>162</v>
      </c>
      <c r="Q52" s="3" t="s">
        <v>341</v>
      </c>
      <c r="R52" s="28">
        <v>32</v>
      </c>
      <c r="S52" s="29"/>
      <c r="T52" s="30">
        <v>16</v>
      </c>
      <c r="U52" s="1">
        <v>11.5</v>
      </c>
      <c r="V52" s="28">
        <v>33</v>
      </c>
      <c r="W52" s="29">
        <v>31</v>
      </c>
      <c r="X52" s="29"/>
      <c r="Y52" s="29"/>
      <c r="Z52" s="29"/>
      <c r="AA52" s="29"/>
      <c r="AB52" s="29"/>
      <c r="AC52" s="29"/>
      <c r="AD52" s="29"/>
      <c r="AE52" s="31">
        <v>33</v>
      </c>
      <c r="AN52" s="32">
        <v>32</v>
      </c>
      <c r="AO52" s="27" t="s">
        <v>49</v>
      </c>
      <c r="AP52" s="31" t="s">
        <v>50</v>
      </c>
      <c r="AQ52" s="27" t="e">
        <f t="shared" si="0"/>
        <v>#NUM!</v>
      </c>
      <c r="AR52" s="27" t="e">
        <f t="shared" si="1"/>
        <v>#NUM!</v>
      </c>
      <c r="AS52" s="27" t="e">
        <f t="shared" si="2"/>
        <v>#NUM!</v>
      </c>
      <c r="AT52" s="27">
        <f t="shared" si="3"/>
        <v>17.2</v>
      </c>
      <c r="AU52" s="27">
        <f t="shared" si="4"/>
        <v>12.362499999999999</v>
      </c>
      <c r="AV52" s="29">
        <f t="shared" si="5"/>
        <v>12.362499999999999</v>
      </c>
      <c r="AW52" s="27" t="s">
        <v>73</v>
      </c>
      <c r="AX52" s="27" t="s">
        <v>74</v>
      </c>
      <c r="AY52" s="32">
        <v>12.362500000000001</v>
      </c>
      <c r="AZ52" s="34">
        <f t="shared" si="6"/>
        <v>2.1016250000000003</v>
      </c>
      <c r="BA52" s="3">
        <f t="shared" si="7"/>
        <v>14.464125000000001</v>
      </c>
      <c r="BB52" s="32">
        <f t="shared" si="8"/>
        <v>15.621255000000001</v>
      </c>
      <c r="BC52" s="27" t="s">
        <v>12549</v>
      </c>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row>
    <row r="53" spans="1:116" s="27" customFormat="1" ht="31.5" customHeight="1">
      <c r="A53" s="4" t="s">
        <v>144</v>
      </c>
      <c r="B53" s="5">
        <v>51</v>
      </c>
      <c r="C53" s="6">
        <v>17751</v>
      </c>
      <c r="D53" s="6"/>
      <c r="E53" s="3" t="s">
        <v>230</v>
      </c>
      <c r="F53" s="3" t="s">
        <v>231</v>
      </c>
      <c r="G53" s="3" t="s">
        <v>232</v>
      </c>
      <c r="H53" s="4" t="s">
        <v>236</v>
      </c>
      <c r="I53" s="3" t="s">
        <v>141</v>
      </c>
      <c r="J53" s="3" t="s">
        <v>234</v>
      </c>
      <c r="K53" s="5">
        <v>1</v>
      </c>
      <c r="L53" s="3"/>
      <c r="M53" s="6">
        <v>60</v>
      </c>
      <c r="N53" s="3" t="s">
        <v>45</v>
      </c>
      <c r="O53" s="3" t="s">
        <v>161</v>
      </c>
      <c r="P53" s="3" t="s">
        <v>162</v>
      </c>
      <c r="Q53" s="3" t="s">
        <v>237</v>
      </c>
      <c r="R53" s="28"/>
      <c r="S53" s="29">
        <v>16.88</v>
      </c>
      <c r="T53" s="30">
        <v>13.5</v>
      </c>
      <c r="U53" s="1">
        <v>13.5</v>
      </c>
      <c r="V53" s="28"/>
      <c r="W53" s="29"/>
      <c r="X53" s="29"/>
      <c r="Y53" s="29"/>
      <c r="Z53" s="29"/>
      <c r="AA53" s="29"/>
      <c r="AB53" s="29"/>
      <c r="AC53" s="29"/>
      <c r="AD53" s="29"/>
      <c r="AE53" s="31"/>
      <c r="AN53" s="32">
        <v>16.88</v>
      </c>
      <c r="AO53" s="27" t="s">
        <v>49</v>
      </c>
      <c r="AP53" s="31" t="s">
        <v>50</v>
      </c>
      <c r="AQ53" s="27" t="e">
        <f t="shared" si="0"/>
        <v>#NUM!</v>
      </c>
      <c r="AR53" s="27" t="e">
        <f t="shared" si="1"/>
        <v>#NUM!</v>
      </c>
      <c r="AS53" s="27" t="e">
        <f t="shared" si="2"/>
        <v>#NUM!</v>
      </c>
      <c r="AT53" s="27">
        <f t="shared" si="3"/>
        <v>14.512499999999999</v>
      </c>
      <c r="AU53" s="27">
        <f t="shared" si="4"/>
        <v>14.512499999999999</v>
      </c>
      <c r="AV53" s="29">
        <f t="shared" si="5"/>
        <v>14.512499999999999</v>
      </c>
      <c r="AW53" s="27" t="s">
        <v>73</v>
      </c>
      <c r="AX53" s="27" t="s">
        <v>74</v>
      </c>
      <c r="AY53" s="32">
        <v>14.51</v>
      </c>
      <c r="AZ53" s="34">
        <f t="shared" si="6"/>
        <v>2.4667000000000003</v>
      </c>
      <c r="BA53" s="3">
        <f t="shared" si="7"/>
        <v>16.976700000000001</v>
      </c>
      <c r="BB53" s="32">
        <f t="shared" si="8"/>
        <v>18.334836000000003</v>
      </c>
      <c r="BC53" s="27" t="s">
        <v>12549</v>
      </c>
    </row>
    <row r="54" spans="1:116" s="27" customFormat="1" ht="31.5" customHeight="1">
      <c r="A54" s="4" t="s">
        <v>144</v>
      </c>
      <c r="B54" s="5">
        <v>52</v>
      </c>
      <c r="C54" s="6">
        <v>17842</v>
      </c>
      <c r="D54" s="6"/>
      <c r="E54" s="3" t="s">
        <v>156</v>
      </c>
      <c r="F54" s="3" t="s">
        <v>157</v>
      </c>
      <c r="G54" s="3" t="s">
        <v>158</v>
      </c>
      <c r="H54" s="4" t="s">
        <v>164</v>
      </c>
      <c r="I54" s="3" t="s">
        <v>159</v>
      </c>
      <c r="J54" s="3" t="s">
        <v>165</v>
      </c>
      <c r="K54" s="5"/>
      <c r="L54" s="3"/>
      <c r="M54" s="6">
        <v>28</v>
      </c>
      <c r="N54" s="3" t="s">
        <v>45</v>
      </c>
      <c r="O54" s="3" t="s">
        <v>161</v>
      </c>
      <c r="P54" s="3" t="s">
        <v>162</v>
      </c>
      <c r="Q54" s="3" t="s">
        <v>166</v>
      </c>
      <c r="R54" s="28">
        <v>19.649999999999999</v>
      </c>
      <c r="S54" s="29"/>
      <c r="T54" s="30">
        <v>14.45</v>
      </c>
      <c r="U54" s="1">
        <v>14.45</v>
      </c>
      <c r="V54" s="28">
        <v>22.3</v>
      </c>
      <c r="W54" s="29">
        <v>17</v>
      </c>
      <c r="X54" s="29"/>
      <c r="Y54" s="29"/>
      <c r="Z54" s="29"/>
      <c r="AA54" s="29"/>
      <c r="AB54" s="29"/>
      <c r="AC54" s="29"/>
      <c r="AD54" s="29"/>
      <c r="AE54" s="31">
        <v>22.3</v>
      </c>
      <c r="AN54" s="32">
        <v>19.649999999999999</v>
      </c>
      <c r="AO54" s="27" t="s">
        <v>49</v>
      </c>
      <c r="AP54" s="31" t="s">
        <v>50</v>
      </c>
      <c r="AQ54" s="27" t="e">
        <f t="shared" si="0"/>
        <v>#NUM!</v>
      </c>
      <c r="AR54" s="27" t="e">
        <f t="shared" si="1"/>
        <v>#NUM!</v>
      </c>
      <c r="AS54" s="27" t="e">
        <f t="shared" si="2"/>
        <v>#NUM!</v>
      </c>
      <c r="AT54" s="27">
        <f t="shared" si="3"/>
        <v>15.533749999999998</v>
      </c>
      <c r="AU54" s="27">
        <f t="shared" si="4"/>
        <v>15.533749999999998</v>
      </c>
      <c r="AV54" s="29">
        <f t="shared" si="5"/>
        <v>15.533749999999998</v>
      </c>
      <c r="AW54" s="27" t="s">
        <v>73</v>
      </c>
      <c r="AX54" s="27" t="s">
        <v>74</v>
      </c>
      <c r="AY54" s="32">
        <v>15.53</v>
      </c>
      <c r="AZ54" s="34">
        <f t="shared" si="6"/>
        <v>2.6400999999999999</v>
      </c>
      <c r="BA54" s="3">
        <f t="shared" si="7"/>
        <v>18.170099999999998</v>
      </c>
      <c r="BB54" s="32">
        <f t="shared" si="8"/>
        <v>19.623707999999997</v>
      </c>
      <c r="BC54" s="27" t="s">
        <v>12549</v>
      </c>
    </row>
    <row r="55" spans="1:116" s="27" customFormat="1" ht="31.5" customHeight="1">
      <c r="A55" s="4" t="s">
        <v>144</v>
      </c>
      <c r="B55" s="5">
        <v>53</v>
      </c>
      <c r="C55" s="6">
        <v>17826</v>
      </c>
      <c r="D55" s="6"/>
      <c r="E55" s="3" t="s">
        <v>275</v>
      </c>
      <c r="F55" s="3" t="s">
        <v>276</v>
      </c>
      <c r="G55" s="3" t="s">
        <v>277</v>
      </c>
      <c r="H55" s="4" t="s">
        <v>103</v>
      </c>
      <c r="I55" s="3" t="s">
        <v>43</v>
      </c>
      <c r="J55" s="3" t="s">
        <v>280</v>
      </c>
      <c r="K55" s="5"/>
      <c r="L55" s="3"/>
      <c r="M55" s="6">
        <v>30</v>
      </c>
      <c r="N55" s="3" t="s">
        <v>45</v>
      </c>
      <c r="O55" s="3" t="s">
        <v>161</v>
      </c>
      <c r="P55" s="3" t="s">
        <v>162</v>
      </c>
      <c r="Q55" s="3" t="s">
        <v>281</v>
      </c>
      <c r="R55" s="28">
        <v>23.85</v>
      </c>
      <c r="S55" s="29"/>
      <c r="T55" s="30">
        <v>15.3</v>
      </c>
      <c r="U55" s="1">
        <v>15.3</v>
      </c>
      <c r="V55" s="28">
        <v>23.7</v>
      </c>
      <c r="W55" s="29">
        <v>24</v>
      </c>
      <c r="X55" s="29"/>
      <c r="Y55" s="29"/>
      <c r="Z55" s="29"/>
      <c r="AA55" s="29"/>
      <c r="AB55" s="29"/>
      <c r="AC55" s="29"/>
      <c r="AD55" s="29"/>
      <c r="AE55" s="31">
        <v>23.7</v>
      </c>
      <c r="AN55" s="32">
        <v>23.85</v>
      </c>
      <c r="AO55" s="27" t="s">
        <v>49</v>
      </c>
      <c r="AP55" s="31" t="s">
        <v>50</v>
      </c>
      <c r="AQ55" s="27" t="e">
        <f t="shared" si="0"/>
        <v>#NUM!</v>
      </c>
      <c r="AR55" s="27" t="e">
        <f t="shared" si="1"/>
        <v>#NUM!</v>
      </c>
      <c r="AS55" s="27" t="e">
        <f t="shared" si="2"/>
        <v>#NUM!</v>
      </c>
      <c r="AT55" s="27">
        <f t="shared" si="3"/>
        <v>16.447500000000002</v>
      </c>
      <c r="AU55" s="27">
        <f t="shared" si="4"/>
        <v>16.447500000000002</v>
      </c>
      <c r="AV55" s="29">
        <f t="shared" si="5"/>
        <v>16.447500000000002</v>
      </c>
      <c r="AW55" s="27" t="s">
        <v>73</v>
      </c>
      <c r="AX55" s="27" t="s">
        <v>74</v>
      </c>
      <c r="AY55" s="32">
        <v>16.446999999999999</v>
      </c>
      <c r="AZ55" s="34">
        <f t="shared" si="6"/>
        <v>2.7959900000000002</v>
      </c>
      <c r="BA55" s="3">
        <f t="shared" si="7"/>
        <v>19.242989999999999</v>
      </c>
      <c r="BB55" s="32">
        <f t="shared" si="8"/>
        <v>20.782429199999999</v>
      </c>
      <c r="BC55" s="27" t="s">
        <v>12549</v>
      </c>
    </row>
    <row r="56" spans="1:116" s="27" customFormat="1" ht="31.5" customHeight="1">
      <c r="A56" s="4" t="s">
        <v>144</v>
      </c>
      <c r="B56" s="5">
        <v>54</v>
      </c>
      <c r="C56" s="6">
        <v>17613</v>
      </c>
      <c r="D56" s="6"/>
      <c r="E56" s="3" t="s">
        <v>255</v>
      </c>
      <c r="F56" s="3" t="s">
        <v>256</v>
      </c>
      <c r="G56" s="3" t="s">
        <v>257</v>
      </c>
      <c r="H56" s="4" t="s">
        <v>258</v>
      </c>
      <c r="I56" s="3" t="s">
        <v>259</v>
      </c>
      <c r="J56" s="3" t="s">
        <v>260</v>
      </c>
      <c r="K56" s="5">
        <v>300</v>
      </c>
      <c r="L56" s="3" t="s">
        <v>81</v>
      </c>
      <c r="M56" s="6">
        <v>1</v>
      </c>
      <c r="N56" s="3" t="s">
        <v>45</v>
      </c>
      <c r="O56" s="3" t="s">
        <v>161</v>
      </c>
      <c r="P56" s="3" t="s">
        <v>162</v>
      </c>
      <c r="Q56" s="3" t="s">
        <v>261</v>
      </c>
      <c r="R56" s="28">
        <v>20.82</v>
      </c>
      <c r="S56" s="29"/>
      <c r="T56" s="30">
        <v>16.82</v>
      </c>
      <c r="U56" s="1">
        <v>16.82</v>
      </c>
      <c r="V56" s="28">
        <v>23.14</v>
      </c>
      <c r="W56" s="29">
        <v>18.5</v>
      </c>
      <c r="X56" s="29"/>
      <c r="Y56" s="29"/>
      <c r="Z56" s="29"/>
      <c r="AA56" s="29"/>
      <c r="AB56" s="29"/>
      <c r="AC56" s="29"/>
      <c r="AD56" s="29"/>
      <c r="AE56" s="31">
        <v>23.14</v>
      </c>
      <c r="AF56" s="27">
        <v>21.4697</v>
      </c>
      <c r="AN56" s="32">
        <v>20.82</v>
      </c>
      <c r="AO56" s="27" t="s">
        <v>49</v>
      </c>
      <c r="AP56" s="31" t="s">
        <v>50</v>
      </c>
      <c r="AQ56" s="27">
        <f t="shared" si="0"/>
        <v>22.304850000000002</v>
      </c>
      <c r="AR56" s="27">
        <f t="shared" si="1"/>
        <v>20.82</v>
      </c>
      <c r="AS56" s="27" t="e">
        <f t="shared" si="2"/>
        <v>#NUM!</v>
      </c>
      <c r="AT56" s="27">
        <f t="shared" si="3"/>
        <v>18.081499999999998</v>
      </c>
      <c r="AU56" s="27">
        <f t="shared" si="4"/>
        <v>18.081499999999998</v>
      </c>
      <c r="AV56" s="29">
        <f t="shared" si="5"/>
        <v>18.081499999999998</v>
      </c>
      <c r="AW56" s="27" t="s">
        <v>73</v>
      </c>
      <c r="AX56" s="27" t="s">
        <v>74</v>
      </c>
      <c r="AY56" s="32">
        <v>18.081</v>
      </c>
      <c r="AZ56" s="34">
        <f t="shared" si="6"/>
        <v>3.0737700000000001</v>
      </c>
      <c r="BA56" s="3">
        <f t="shared" si="7"/>
        <v>21.154769999999999</v>
      </c>
      <c r="BB56" s="32">
        <f t="shared" si="8"/>
        <v>22.8471516</v>
      </c>
      <c r="BC56" s="27" t="s">
        <v>12549</v>
      </c>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row>
    <row r="57" spans="1:116" s="27" customFormat="1" ht="31.5" customHeight="1">
      <c r="A57" s="4" t="s">
        <v>144</v>
      </c>
      <c r="B57" s="5">
        <v>55</v>
      </c>
      <c r="C57" s="6">
        <v>17843</v>
      </c>
      <c r="D57" s="6"/>
      <c r="E57" s="3" t="s">
        <v>156</v>
      </c>
      <c r="F57" s="3" t="s">
        <v>157</v>
      </c>
      <c r="G57" s="3" t="s">
        <v>158</v>
      </c>
      <c r="H57" s="4" t="s">
        <v>167</v>
      </c>
      <c r="I57" s="3" t="s">
        <v>159</v>
      </c>
      <c r="J57" s="3" t="s">
        <v>160</v>
      </c>
      <c r="K57" s="5"/>
      <c r="L57" s="3"/>
      <c r="M57" s="6">
        <v>28</v>
      </c>
      <c r="N57" s="3" t="s">
        <v>45</v>
      </c>
      <c r="O57" s="3" t="s">
        <v>161</v>
      </c>
      <c r="P57" s="3" t="s">
        <v>162</v>
      </c>
      <c r="Q57" s="3" t="s">
        <v>168</v>
      </c>
      <c r="R57" s="28">
        <v>31</v>
      </c>
      <c r="S57" s="29"/>
      <c r="T57" s="30">
        <v>21.25</v>
      </c>
      <c r="U57" s="1">
        <v>21.25</v>
      </c>
      <c r="V57" s="28">
        <v>33</v>
      </c>
      <c r="W57" s="29">
        <v>29</v>
      </c>
      <c r="X57" s="29"/>
      <c r="Y57" s="29"/>
      <c r="Z57" s="29"/>
      <c r="AA57" s="29"/>
      <c r="AB57" s="29"/>
      <c r="AC57" s="29"/>
      <c r="AD57" s="29"/>
      <c r="AE57" s="31">
        <v>33</v>
      </c>
      <c r="AN57" s="32">
        <v>31</v>
      </c>
      <c r="AO57" s="27" t="s">
        <v>49</v>
      </c>
      <c r="AP57" s="31" t="s">
        <v>50</v>
      </c>
      <c r="AQ57" s="27" t="e">
        <f t="shared" si="0"/>
        <v>#NUM!</v>
      </c>
      <c r="AR57" s="27" t="e">
        <f t="shared" si="1"/>
        <v>#NUM!</v>
      </c>
      <c r="AS57" s="27" t="e">
        <f t="shared" si="2"/>
        <v>#NUM!</v>
      </c>
      <c r="AT57" s="27">
        <f t="shared" si="3"/>
        <v>22.84375</v>
      </c>
      <c r="AU57" s="27">
        <f t="shared" si="4"/>
        <v>22.84375</v>
      </c>
      <c r="AV57" s="29">
        <f t="shared" si="5"/>
        <v>22.84375</v>
      </c>
      <c r="AW57" s="27" t="s">
        <v>73</v>
      </c>
      <c r="AX57" s="27" t="s">
        <v>74</v>
      </c>
      <c r="AY57" s="32">
        <v>22.84</v>
      </c>
      <c r="AZ57" s="34">
        <f t="shared" si="6"/>
        <v>3.8828000000000005</v>
      </c>
      <c r="BA57" s="3">
        <f t="shared" si="7"/>
        <v>26.722799999999999</v>
      </c>
      <c r="BB57" s="32">
        <f t="shared" si="8"/>
        <v>28.860624000000001</v>
      </c>
      <c r="BC57" s="27" t="s">
        <v>12549</v>
      </c>
    </row>
    <row r="58" spans="1:116" s="27" customFormat="1" ht="31.5" customHeight="1">
      <c r="A58" s="4" t="s">
        <v>144</v>
      </c>
      <c r="B58" s="5">
        <v>56</v>
      </c>
      <c r="C58" s="6">
        <v>17752</v>
      </c>
      <c r="D58" s="6"/>
      <c r="E58" s="3" t="s">
        <v>349</v>
      </c>
      <c r="F58" s="3" t="s">
        <v>350</v>
      </c>
      <c r="G58" s="3" t="s">
        <v>351</v>
      </c>
      <c r="H58" s="4" t="s">
        <v>352</v>
      </c>
      <c r="I58" s="3" t="s">
        <v>43</v>
      </c>
      <c r="J58" s="3" t="s">
        <v>353</v>
      </c>
      <c r="K58" s="5"/>
      <c r="L58" s="3"/>
      <c r="M58" s="6">
        <v>56</v>
      </c>
      <c r="N58" s="3" t="s">
        <v>45</v>
      </c>
      <c r="O58" s="3" t="s">
        <v>161</v>
      </c>
      <c r="P58" s="3" t="s">
        <v>162</v>
      </c>
      <c r="Q58" s="3" t="s">
        <v>354</v>
      </c>
      <c r="R58" s="28">
        <v>23</v>
      </c>
      <c r="S58" s="29"/>
      <c r="T58" s="30" t="s">
        <v>56</v>
      </c>
      <c r="U58" s="1" t="s">
        <v>153</v>
      </c>
      <c r="V58" s="28">
        <v>24</v>
      </c>
      <c r="W58" s="29">
        <v>22</v>
      </c>
      <c r="X58" s="29"/>
      <c r="Y58" s="29"/>
      <c r="Z58" s="29"/>
      <c r="AA58" s="29"/>
      <c r="AB58" s="29"/>
      <c r="AC58" s="29"/>
      <c r="AD58" s="29"/>
      <c r="AE58" s="31">
        <v>24</v>
      </c>
      <c r="AN58" s="32">
        <v>23</v>
      </c>
      <c r="AO58" s="27" t="s">
        <v>49</v>
      </c>
      <c r="AP58" s="31" t="s">
        <v>50</v>
      </c>
      <c r="AQ58" s="27" t="e">
        <f t="shared" si="0"/>
        <v>#NUM!</v>
      </c>
      <c r="AR58" s="27" t="e">
        <f t="shared" si="1"/>
        <v>#NUM!</v>
      </c>
      <c r="AS58" s="27" t="e">
        <f t="shared" si="2"/>
        <v>#NUM!</v>
      </c>
      <c r="AT58" s="27" t="e">
        <f t="shared" si="3"/>
        <v>#VALUE!</v>
      </c>
      <c r="AU58" s="27" t="e">
        <f t="shared" si="4"/>
        <v>#VALUE!</v>
      </c>
      <c r="AV58" s="29" t="e">
        <f t="shared" si="5"/>
        <v>#VALUE!</v>
      </c>
      <c r="AW58" s="33" t="s">
        <v>51</v>
      </c>
      <c r="AX58" s="27" t="s">
        <v>50</v>
      </c>
      <c r="AY58" s="32">
        <v>23</v>
      </c>
      <c r="AZ58" s="34">
        <f t="shared" si="6"/>
        <v>3.91</v>
      </c>
      <c r="BA58" s="3">
        <f t="shared" si="7"/>
        <v>26.91</v>
      </c>
      <c r="BB58" s="32">
        <f t="shared" si="8"/>
        <v>29.062799999999999</v>
      </c>
      <c r="BC58" s="27" t="s">
        <v>12549</v>
      </c>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row>
    <row r="59" spans="1:116" s="27" customFormat="1" ht="31.5" customHeight="1">
      <c r="A59" s="4" t="s">
        <v>144</v>
      </c>
      <c r="B59" s="5">
        <v>57</v>
      </c>
      <c r="C59" s="6">
        <v>17733</v>
      </c>
      <c r="D59" s="6"/>
      <c r="E59" s="3" t="s">
        <v>349</v>
      </c>
      <c r="F59" s="3" t="s">
        <v>350</v>
      </c>
      <c r="G59" s="17" t="s">
        <v>351</v>
      </c>
      <c r="H59" s="4" t="s">
        <v>355</v>
      </c>
      <c r="I59" s="3" t="s">
        <v>43</v>
      </c>
      <c r="J59" s="3" t="s">
        <v>356</v>
      </c>
      <c r="K59" s="5"/>
      <c r="L59" s="3"/>
      <c r="M59" s="6">
        <v>56</v>
      </c>
      <c r="N59" s="3" t="s">
        <v>45</v>
      </c>
      <c r="O59" s="3" t="s">
        <v>161</v>
      </c>
      <c r="P59" s="3" t="s">
        <v>162</v>
      </c>
      <c r="Q59" s="3" t="s">
        <v>357</v>
      </c>
      <c r="R59" s="28">
        <v>41.11</v>
      </c>
      <c r="S59" s="29"/>
      <c r="T59" s="30">
        <v>22</v>
      </c>
      <c r="U59" s="1">
        <v>22</v>
      </c>
      <c r="V59" s="28">
        <v>53.21</v>
      </c>
      <c r="W59" s="29">
        <v>29</v>
      </c>
      <c r="X59" s="29"/>
      <c r="Y59" s="29"/>
      <c r="Z59" s="29"/>
      <c r="AA59" s="29"/>
      <c r="AB59" s="29"/>
      <c r="AC59" s="29"/>
      <c r="AD59" s="29"/>
      <c r="AE59" s="31">
        <v>53.21</v>
      </c>
      <c r="AN59" s="32">
        <v>41.11</v>
      </c>
      <c r="AO59" s="27" t="s">
        <v>49</v>
      </c>
      <c r="AP59" s="31" t="s">
        <v>50</v>
      </c>
      <c r="AQ59" s="27" t="e">
        <f t="shared" si="0"/>
        <v>#NUM!</v>
      </c>
      <c r="AR59" s="27" t="e">
        <f t="shared" si="1"/>
        <v>#NUM!</v>
      </c>
      <c r="AS59" s="27" t="e">
        <f t="shared" si="2"/>
        <v>#NUM!</v>
      </c>
      <c r="AT59" s="27">
        <f t="shared" si="3"/>
        <v>23.65</v>
      </c>
      <c r="AU59" s="27">
        <f t="shared" si="4"/>
        <v>23.65</v>
      </c>
      <c r="AV59" s="29">
        <f t="shared" si="5"/>
        <v>23.65</v>
      </c>
      <c r="AW59" s="27" t="s">
        <v>73</v>
      </c>
      <c r="AX59" s="27" t="s">
        <v>74</v>
      </c>
      <c r="AY59" s="32">
        <v>23.65</v>
      </c>
      <c r="AZ59" s="34">
        <f t="shared" si="6"/>
        <v>4.0205000000000002</v>
      </c>
      <c r="BA59" s="3">
        <f t="shared" si="7"/>
        <v>27.670499999999997</v>
      </c>
      <c r="BB59" s="32">
        <f t="shared" si="8"/>
        <v>29.884139999999995</v>
      </c>
      <c r="BC59" s="27" t="s">
        <v>12549</v>
      </c>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row>
    <row r="60" spans="1:116" s="27" customFormat="1" ht="31.5" customHeight="1">
      <c r="A60" s="4" t="s">
        <v>144</v>
      </c>
      <c r="B60" s="5">
        <v>58</v>
      </c>
      <c r="C60" s="6">
        <v>17845</v>
      </c>
      <c r="D60" s="6"/>
      <c r="E60" s="3" t="s">
        <v>156</v>
      </c>
      <c r="F60" s="3" t="s">
        <v>157</v>
      </c>
      <c r="G60" s="3" t="s">
        <v>158</v>
      </c>
      <c r="H60" s="4" t="s">
        <v>169</v>
      </c>
      <c r="I60" s="3" t="s">
        <v>159</v>
      </c>
      <c r="J60" s="3" t="s">
        <v>160</v>
      </c>
      <c r="K60" s="5"/>
      <c r="L60" s="3"/>
      <c r="M60" s="6">
        <v>28</v>
      </c>
      <c r="N60" s="3" t="s">
        <v>45</v>
      </c>
      <c r="O60" s="3" t="s">
        <v>161</v>
      </c>
      <c r="P60" s="3" t="s">
        <v>162</v>
      </c>
      <c r="Q60" s="3" t="s">
        <v>170</v>
      </c>
      <c r="R60" s="28">
        <v>38.5</v>
      </c>
      <c r="S60" s="29"/>
      <c r="T60" s="30">
        <v>27.2</v>
      </c>
      <c r="U60" s="1">
        <v>27.2</v>
      </c>
      <c r="V60" s="28">
        <v>42</v>
      </c>
      <c r="W60" s="29">
        <v>35</v>
      </c>
      <c r="X60" s="29"/>
      <c r="Y60" s="29"/>
      <c r="Z60" s="29"/>
      <c r="AA60" s="29"/>
      <c r="AB60" s="29"/>
      <c r="AC60" s="29"/>
      <c r="AD60" s="29"/>
      <c r="AE60" s="31">
        <v>42</v>
      </c>
      <c r="AN60" s="32">
        <v>38.5</v>
      </c>
      <c r="AO60" s="27" t="s">
        <v>49</v>
      </c>
      <c r="AP60" s="31" t="s">
        <v>50</v>
      </c>
      <c r="AQ60" s="27" t="e">
        <f t="shared" si="0"/>
        <v>#NUM!</v>
      </c>
      <c r="AR60" s="27" t="e">
        <f t="shared" si="1"/>
        <v>#NUM!</v>
      </c>
      <c r="AS60" s="27" t="e">
        <f t="shared" si="2"/>
        <v>#NUM!</v>
      </c>
      <c r="AT60" s="27">
        <f t="shared" si="3"/>
        <v>29.24</v>
      </c>
      <c r="AU60" s="27">
        <f t="shared" si="4"/>
        <v>29.24</v>
      </c>
      <c r="AV60" s="29">
        <f t="shared" si="5"/>
        <v>29.24</v>
      </c>
      <c r="AW60" s="27" t="s">
        <v>73</v>
      </c>
      <c r="AX60" s="27" t="s">
        <v>74</v>
      </c>
      <c r="AY60" s="32">
        <v>29.24</v>
      </c>
      <c r="AZ60" s="34">
        <f t="shared" si="6"/>
        <v>4.9707999999999997</v>
      </c>
      <c r="BA60" s="3">
        <f t="shared" si="7"/>
        <v>34.210799999999999</v>
      </c>
      <c r="BB60" s="32">
        <f t="shared" si="8"/>
        <v>36.947663999999996</v>
      </c>
      <c r="BC60" s="27" t="s">
        <v>12549</v>
      </c>
    </row>
    <row r="61" spans="1:116" s="27" customFormat="1" ht="31.5" customHeight="1">
      <c r="A61" s="4" t="s">
        <v>144</v>
      </c>
      <c r="B61" s="5">
        <v>59</v>
      </c>
      <c r="C61" s="6">
        <v>17731</v>
      </c>
      <c r="D61" s="6"/>
      <c r="E61" s="3" t="s">
        <v>204</v>
      </c>
      <c r="F61" s="3" t="s">
        <v>146</v>
      </c>
      <c r="G61" s="3" t="s">
        <v>147</v>
      </c>
      <c r="H61" s="4" t="s">
        <v>140</v>
      </c>
      <c r="I61" s="3" t="s">
        <v>206</v>
      </c>
      <c r="J61" s="3" t="s">
        <v>209</v>
      </c>
      <c r="K61" s="5"/>
      <c r="L61" s="3"/>
      <c r="M61" s="6">
        <v>28</v>
      </c>
      <c r="N61" s="3" t="s">
        <v>45</v>
      </c>
      <c r="O61" s="3" t="s">
        <v>161</v>
      </c>
      <c r="P61" s="3" t="s">
        <v>162</v>
      </c>
      <c r="Q61" s="3" t="s">
        <v>210</v>
      </c>
      <c r="R61" s="28">
        <v>34.5</v>
      </c>
      <c r="S61" s="29"/>
      <c r="T61" s="30" t="s">
        <v>56</v>
      </c>
      <c r="U61" s="1" t="s">
        <v>153</v>
      </c>
      <c r="V61" s="28">
        <v>44</v>
      </c>
      <c r="W61" s="29">
        <v>25</v>
      </c>
      <c r="X61" s="29"/>
      <c r="Y61" s="29"/>
      <c r="Z61" s="29"/>
      <c r="AA61" s="29"/>
      <c r="AB61" s="29"/>
      <c r="AC61" s="29"/>
      <c r="AD61" s="29"/>
      <c r="AE61" s="31">
        <v>44</v>
      </c>
      <c r="AF61" s="27">
        <v>24.107600000000001</v>
      </c>
      <c r="AN61" s="32">
        <v>34.053800000000003</v>
      </c>
      <c r="AO61" s="27" t="s">
        <v>211</v>
      </c>
      <c r="AP61" s="31" t="s">
        <v>212</v>
      </c>
      <c r="AQ61" s="27">
        <f t="shared" si="0"/>
        <v>34.053800000000003</v>
      </c>
      <c r="AR61" s="27" t="str">
        <f t="shared" si="1"/>
        <v/>
      </c>
      <c r="AS61" s="27" t="e">
        <f t="shared" si="2"/>
        <v>#NUM!</v>
      </c>
      <c r="AT61" s="27" t="e">
        <f t="shared" si="3"/>
        <v>#VALUE!</v>
      </c>
      <c r="AU61" s="27" t="e">
        <f t="shared" si="4"/>
        <v>#VALUE!</v>
      </c>
      <c r="AV61" s="29" t="e">
        <f t="shared" si="5"/>
        <v>#VALUE!</v>
      </c>
      <c r="AW61" s="27" t="s">
        <v>213</v>
      </c>
      <c r="AX61" s="27" t="s">
        <v>212</v>
      </c>
      <c r="AY61" s="32">
        <v>34.049999999999997</v>
      </c>
      <c r="AZ61" s="34">
        <f t="shared" si="6"/>
        <v>5.7885</v>
      </c>
      <c r="BA61" s="3">
        <f t="shared" si="7"/>
        <v>39.838499999999996</v>
      </c>
      <c r="BB61" s="32">
        <f t="shared" si="8"/>
        <v>43.025579999999998</v>
      </c>
      <c r="BC61" s="27" t="s">
        <v>12549</v>
      </c>
    </row>
    <row r="62" spans="1:116" s="27" customFormat="1" ht="31.5" customHeight="1">
      <c r="A62" s="4" t="s">
        <v>144</v>
      </c>
      <c r="B62" s="5">
        <v>60</v>
      </c>
      <c r="C62" s="6">
        <v>17798</v>
      </c>
      <c r="D62" s="6"/>
      <c r="E62" s="3" t="s">
        <v>204</v>
      </c>
      <c r="F62" s="3" t="s">
        <v>146</v>
      </c>
      <c r="G62" s="3" t="s">
        <v>147</v>
      </c>
      <c r="H62" s="4" t="s">
        <v>205</v>
      </c>
      <c r="I62" s="3" t="s">
        <v>206</v>
      </c>
      <c r="J62" s="3" t="s">
        <v>207</v>
      </c>
      <c r="K62" s="5"/>
      <c r="L62" s="3"/>
      <c r="M62" s="6">
        <v>28</v>
      </c>
      <c r="N62" s="3" t="s">
        <v>45</v>
      </c>
      <c r="O62" s="3" t="s">
        <v>161</v>
      </c>
      <c r="P62" s="3" t="s">
        <v>162</v>
      </c>
      <c r="Q62" s="3" t="s">
        <v>208</v>
      </c>
      <c r="R62" s="28">
        <v>41.95</v>
      </c>
      <c r="S62" s="29"/>
      <c r="T62" s="30">
        <v>62</v>
      </c>
      <c r="U62" s="1">
        <v>62</v>
      </c>
      <c r="V62" s="28">
        <v>55.9</v>
      </c>
      <c r="W62" s="29">
        <v>28</v>
      </c>
      <c r="X62" s="29"/>
      <c r="Y62" s="29"/>
      <c r="Z62" s="29"/>
      <c r="AA62" s="29"/>
      <c r="AB62" s="29"/>
      <c r="AC62" s="29"/>
      <c r="AD62" s="29"/>
      <c r="AE62" s="31">
        <v>55.9</v>
      </c>
      <c r="AF62" s="27">
        <v>50.363</v>
      </c>
      <c r="AN62" s="32">
        <v>41.95</v>
      </c>
      <c r="AO62" s="27" t="s">
        <v>49</v>
      </c>
      <c r="AP62" s="31" t="s">
        <v>50</v>
      </c>
      <c r="AQ62" s="27">
        <f t="shared" si="0"/>
        <v>53.131500000000003</v>
      </c>
      <c r="AR62" s="27">
        <f t="shared" si="1"/>
        <v>41.95</v>
      </c>
      <c r="AS62" s="27" t="e">
        <f t="shared" si="2"/>
        <v>#NUM!</v>
      </c>
      <c r="AT62" s="27">
        <f t="shared" si="3"/>
        <v>66.649999999999991</v>
      </c>
      <c r="AU62" s="27">
        <f t="shared" si="4"/>
        <v>66.649999999999991</v>
      </c>
      <c r="AV62" s="29">
        <f t="shared" si="5"/>
        <v>41.95</v>
      </c>
      <c r="AW62" s="33" t="s">
        <v>51</v>
      </c>
      <c r="AX62" s="33" t="s">
        <v>50</v>
      </c>
      <c r="AY62" s="32">
        <v>41.95</v>
      </c>
      <c r="AZ62" s="34">
        <f t="shared" si="6"/>
        <v>7.1315000000000008</v>
      </c>
      <c r="BA62" s="3">
        <f t="shared" si="7"/>
        <v>49.081500000000005</v>
      </c>
      <c r="BB62" s="32">
        <f t="shared" si="8"/>
        <v>53.008020000000009</v>
      </c>
      <c r="BC62" s="27" t="s">
        <v>12549</v>
      </c>
    </row>
    <row r="63" spans="1:116" s="27" customFormat="1" ht="31.5" customHeight="1">
      <c r="A63" s="4" t="s">
        <v>144</v>
      </c>
      <c r="B63" s="5">
        <v>61</v>
      </c>
      <c r="C63" s="6">
        <v>17848</v>
      </c>
      <c r="D63" s="6"/>
      <c r="E63" s="3" t="s">
        <v>275</v>
      </c>
      <c r="F63" s="3" t="s">
        <v>276</v>
      </c>
      <c r="G63" s="3" t="s">
        <v>277</v>
      </c>
      <c r="H63" s="4" t="s">
        <v>103</v>
      </c>
      <c r="I63" s="3" t="s">
        <v>43</v>
      </c>
      <c r="J63" s="3" t="s">
        <v>278</v>
      </c>
      <c r="K63" s="5"/>
      <c r="L63" s="3"/>
      <c r="M63" s="6">
        <v>100</v>
      </c>
      <c r="N63" s="3" t="s">
        <v>45</v>
      </c>
      <c r="O63" s="3" t="s">
        <v>161</v>
      </c>
      <c r="P63" s="3" t="s">
        <v>162</v>
      </c>
      <c r="Q63" s="3" t="s">
        <v>279</v>
      </c>
      <c r="R63" s="28">
        <v>82.5</v>
      </c>
      <c r="S63" s="29"/>
      <c r="T63" s="30" t="s">
        <v>56</v>
      </c>
      <c r="U63" s="1" t="s">
        <v>153</v>
      </c>
      <c r="V63" s="28">
        <v>84</v>
      </c>
      <c r="W63" s="29">
        <v>81</v>
      </c>
      <c r="X63" s="29"/>
      <c r="Y63" s="29"/>
      <c r="Z63" s="29"/>
      <c r="AA63" s="29"/>
      <c r="AB63" s="29"/>
      <c r="AC63" s="29"/>
      <c r="AD63" s="29"/>
      <c r="AE63" s="31">
        <v>84</v>
      </c>
      <c r="AN63" s="32">
        <v>82.5</v>
      </c>
      <c r="AO63" s="27" t="s">
        <v>49</v>
      </c>
      <c r="AP63" s="31" t="s">
        <v>50</v>
      </c>
      <c r="AQ63" s="27" t="e">
        <f t="shared" si="0"/>
        <v>#NUM!</v>
      </c>
      <c r="AR63" s="27" t="e">
        <f t="shared" si="1"/>
        <v>#NUM!</v>
      </c>
      <c r="AS63" s="27" t="e">
        <f t="shared" si="2"/>
        <v>#NUM!</v>
      </c>
      <c r="AT63" s="27" t="e">
        <f t="shared" si="3"/>
        <v>#VALUE!</v>
      </c>
      <c r="AU63" s="27" t="e">
        <f t="shared" si="4"/>
        <v>#VALUE!</v>
      </c>
      <c r="AV63" s="29" t="e">
        <f t="shared" si="5"/>
        <v>#VALUE!</v>
      </c>
      <c r="AW63" s="33" t="s">
        <v>51</v>
      </c>
      <c r="AX63" s="27" t="s">
        <v>50</v>
      </c>
      <c r="AY63" s="32">
        <v>82.5</v>
      </c>
      <c r="AZ63" s="34">
        <f t="shared" si="6"/>
        <v>9.9</v>
      </c>
      <c r="BA63" s="3">
        <f t="shared" si="7"/>
        <v>92.4</v>
      </c>
      <c r="BB63" s="32">
        <f t="shared" si="8"/>
        <v>99.792000000000002</v>
      </c>
      <c r="BC63" s="27" t="s">
        <v>12549</v>
      </c>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row>
    <row r="64" spans="1:116" s="27" customFormat="1" ht="31.5" customHeight="1">
      <c r="A64" s="4" t="s">
        <v>364</v>
      </c>
      <c r="B64" s="5">
        <v>62</v>
      </c>
      <c r="C64" s="6">
        <v>5648</v>
      </c>
      <c r="D64" s="6"/>
      <c r="E64" s="3" t="s">
        <v>365</v>
      </c>
      <c r="F64" s="3" t="s">
        <v>366</v>
      </c>
      <c r="G64" s="3" t="s">
        <v>367</v>
      </c>
      <c r="H64" s="4" t="s">
        <v>103</v>
      </c>
      <c r="I64" s="3" t="s">
        <v>104</v>
      </c>
      <c r="J64" s="3" t="s">
        <v>105</v>
      </c>
      <c r="K64" s="5"/>
      <c r="L64" s="3"/>
      <c r="M64" s="6">
        <v>20</v>
      </c>
      <c r="N64" s="3" t="s">
        <v>45</v>
      </c>
      <c r="O64" s="3" t="s">
        <v>368</v>
      </c>
      <c r="P64" s="3" t="s">
        <v>369</v>
      </c>
      <c r="Q64" s="3" t="s">
        <v>370</v>
      </c>
      <c r="R64" s="28"/>
      <c r="S64" s="29">
        <v>1.05</v>
      </c>
      <c r="T64" s="30">
        <v>1.05</v>
      </c>
      <c r="U64" s="1">
        <v>1.05</v>
      </c>
      <c r="V64" s="28">
        <v>1.5057</v>
      </c>
      <c r="W64" s="29"/>
      <c r="X64" s="29"/>
      <c r="Y64" s="29"/>
      <c r="Z64" s="29"/>
      <c r="AA64" s="29"/>
      <c r="AB64" s="29"/>
      <c r="AC64" s="29"/>
      <c r="AD64" s="29"/>
      <c r="AE64" s="31">
        <v>1.5057</v>
      </c>
      <c r="AN64" s="32">
        <v>1.05</v>
      </c>
      <c r="AO64" s="27" t="s">
        <v>49</v>
      </c>
      <c r="AP64" s="31" t="s">
        <v>50</v>
      </c>
      <c r="AQ64" s="27" t="e">
        <f t="shared" si="0"/>
        <v>#NUM!</v>
      </c>
      <c r="AR64" s="27" t="e">
        <f t="shared" si="1"/>
        <v>#NUM!</v>
      </c>
      <c r="AS64" s="27" t="e">
        <f t="shared" si="2"/>
        <v>#NUM!</v>
      </c>
      <c r="AT64" s="27">
        <f t="shared" si="3"/>
        <v>1.1287499999999999</v>
      </c>
      <c r="AU64" s="27">
        <f t="shared" si="4"/>
        <v>1.1287499999999999</v>
      </c>
      <c r="AV64" s="29">
        <f t="shared" si="5"/>
        <v>1.05</v>
      </c>
      <c r="AW64" s="27" t="s">
        <v>73</v>
      </c>
      <c r="AX64" s="27" t="s">
        <v>74</v>
      </c>
      <c r="AY64" s="32">
        <v>1.1279999999999999</v>
      </c>
      <c r="AZ64" s="34">
        <f t="shared" si="6"/>
        <v>0.28199999999999997</v>
      </c>
      <c r="BA64" s="3">
        <f t="shared" si="7"/>
        <v>1.41</v>
      </c>
      <c r="BB64" s="32">
        <f t="shared" si="8"/>
        <v>1.5227999999999999</v>
      </c>
      <c r="BC64" s="27" t="s">
        <v>12549</v>
      </c>
    </row>
    <row r="65" spans="1:116" s="27" customFormat="1" ht="31.5" customHeight="1">
      <c r="A65" s="4" t="s">
        <v>371</v>
      </c>
      <c r="B65" s="5">
        <v>63</v>
      </c>
      <c r="C65" s="6">
        <v>7088</v>
      </c>
      <c r="D65" s="6"/>
      <c r="E65" s="3" t="s">
        <v>372</v>
      </c>
      <c r="F65" s="3" t="s">
        <v>373</v>
      </c>
      <c r="G65" s="3" t="s">
        <v>374</v>
      </c>
      <c r="H65" s="4" t="s">
        <v>217</v>
      </c>
      <c r="I65" s="3" t="s">
        <v>104</v>
      </c>
      <c r="J65" s="3" t="s">
        <v>375</v>
      </c>
      <c r="K65" s="5"/>
      <c r="L65" s="3"/>
      <c r="M65" s="6">
        <v>20</v>
      </c>
      <c r="N65" s="3" t="s">
        <v>45</v>
      </c>
      <c r="O65" s="3" t="s">
        <v>368</v>
      </c>
      <c r="P65" s="3" t="s">
        <v>376</v>
      </c>
      <c r="Q65" s="3" t="s">
        <v>377</v>
      </c>
      <c r="R65" s="28"/>
      <c r="S65" s="29"/>
      <c r="T65" s="30">
        <v>1.1499999999999999</v>
      </c>
      <c r="U65" s="1" t="s">
        <v>56</v>
      </c>
      <c r="V65" s="28">
        <v>2.7359800000000001</v>
      </c>
      <c r="W65" s="29"/>
      <c r="X65" s="29"/>
      <c r="Y65" s="29"/>
      <c r="Z65" s="29"/>
      <c r="AA65" s="29"/>
      <c r="AB65" s="29"/>
      <c r="AC65" s="29"/>
      <c r="AD65" s="29"/>
      <c r="AE65" s="31">
        <v>2.7359800000000001</v>
      </c>
      <c r="AN65" s="32">
        <v>2.74</v>
      </c>
      <c r="AO65" s="27" t="s">
        <v>378</v>
      </c>
      <c r="AP65" s="31" t="s">
        <v>379</v>
      </c>
      <c r="AQ65" s="27" t="e">
        <f t="shared" si="0"/>
        <v>#NUM!</v>
      </c>
      <c r="AR65" s="27" t="e">
        <f t="shared" si="1"/>
        <v>#NUM!</v>
      </c>
      <c r="AS65" s="27" t="e">
        <f t="shared" si="2"/>
        <v>#NUM!</v>
      </c>
      <c r="AT65" s="27">
        <f t="shared" si="3"/>
        <v>1.2362499999999998</v>
      </c>
      <c r="AU65" s="27" t="e">
        <f t="shared" si="4"/>
        <v>#VALUE!</v>
      </c>
      <c r="AV65" s="29" t="e">
        <f t="shared" si="5"/>
        <v>#VALUE!</v>
      </c>
      <c r="AW65" s="27" t="s">
        <v>73</v>
      </c>
      <c r="AX65" s="27" t="s">
        <v>74</v>
      </c>
      <c r="AY65" s="32">
        <v>1.2362</v>
      </c>
      <c r="AZ65" s="34">
        <f t="shared" si="6"/>
        <v>0.30904999999999999</v>
      </c>
      <c r="BA65" s="3">
        <f t="shared" si="7"/>
        <v>1.54525</v>
      </c>
      <c r="BB65" s="32">
        <f t="shared" si="8"/>
        <v>1.6688700000000001</v>
      </c>
      <c r="BC65" s="27" t="s">
        <v>12549</v>
      </c>
    </row>
    <row r="66" spans="1:116" s="27" customFormat="1" ht="31.5" customHeight="1">
      <c r="A66" s="4" t="s">
        <v>380</v>
      </c>
      <c r="B66" s="5">
        <v>64</v>
      </c>
      <c r="C66" s="6">
        <v>5642</v>
      </c>
      <c r="D66" s="6"/>
      <c r="E66" s="3" t="s">
        <v>381</v>
      </c>
      <c r="F66" s="3" t="s">
        <v>382</v>
      </c>
      <c r="G66" s="3" t="s">
        <v>383</v>
      </c>
      <c r="H66" s="4" t="s">
        <v>384</v>
      </c>
      <c r="I66" s="3" t="s">
        <v>385</v>
      </c>
      <c r="J66" s="3" t="s">
        <v>386</v>
      </c>
      <c r="K66" s="5"/>
      <c r="L66" s="3"/>
      <c r="M66" s="6">
        <v>35</v>
      </c>
      <c r="N66" s="3" t="s">
        <v>45</v>
      </c>
      <c r="O66" s="3" t="s">
        <v>387</v>
      </c>
      <c r="P66" s="3" t="s">
        <v>388</v>
      </c>
      <c r="Q66" s="3" t="s">
        <v>389</v>
      </c>
      <c r="R66" s="28">
        <v>4.2</v>
      </c>
      <c r="S66" s="29"/>
      <c r="T66" s="30">
        <v>3.72</v>
      </c>
      <c r="U66" s="1">
        <v>3.72</v>
      </c>
      <c r="V66" s="28">
        <v>5.17</v>
      </c>
      <c r="W66" s="29">
        <v>3.93</v>
      </c>
      <c r="X66" s="29"/>
      <c r="Y66" s="29"/>
      <c r="Z66" s="29"/>
      <c r="AA66" s="29"/>
      <c r="AB66" s="29"/>
      <c r="AC66" s="29"/>
      <c r="AD66" s="29"/>
      <c r="AE66" s="31">
        <v>5.17</v>
      </c>
      <c r="AN66" s="32">
        <v>4.2</v>
      </c>
      <c r="AO66" s="27" t="s">
        <v>49</v>
      </c>
      <c r="AP66" s="31" t="s">
        <v>50</v>
      </c>
      <c r="AQ66" s="27" t="e">
        <f t="shared" si="0"/>
        <v>#NUM!</v>
      </c>
      <c r="AR66" s="27" t="e">
        <f t="shared" si="1"/>
        <v>#NUM!</v>
      </c>
      <c r="AS66" s="27" t="e">
        <f t="shared" si="2"/>
        <v>#NUM!</v>
      </c>
      <c r="AT66" s="27">
        <f t="shared" si="3"/>
        <v>3.9990000000000001</v>
      </c>
      <c r="AU66" s="27">
        <f t="shared" si="4"/>
        <v>3.9990000000000001</v>
      </c>
      <c r="AV66" s="29">
        <f t="shared" si="5"/>
        <v>3.9990000000000001</v>
      </c>
      <c r="AW66" s="27" t="s">
        <v>73</v>
      </c>
      <c r="AX66" s="27" t="s">
        <v>74</v>
      </c>
      <c r="AY66" s="32">
        <v>3.99</v>
      </c>
      <c r="AZ66" s="34">
        <f t="shared" si="6"/>
        <v>0.99750000000000005</v>
      </c>
      <c r="BA66" s="3">
        <f t="shared" si="7"/>
        <v>4.9875000000000007</v>
      </c>
      <c r="BB66" s="32">
        <f t="shared" si="8"/>
        <v>5.3865000000000007</v>
      </c>
      <c r="BC66" s="27" t="s">
        <v>12549</v>
      </c>
    </row>
    <row r="67" spans="1:116" s="27" customFormat="1" ht="31.5" customHeight="1">
      <c r="A67" s="4" t="s">
        <v>380</v>
      </c>
      <c r="B67" s="5">
        <v>65</v>
      </c>
      <c r="C67" s="6">
        <v>5638</v>
      </c>
      <c r="D67" s="6"/>
      <c r="E67" s="3" t="s">
        <v>398</v>
      </c>
      <c r="F67" s="3" t="s">
        <v>399</v>
      </c>
      <c r="G67" s="3" t="s">
        <v>392</v>
      </c>
      <c r="H67" s="4" t="s">
        <v>400</v>
      </c>
      <c r="I67" s="3" t="s">
        <v>385</v>
      </c>
      <c r="J67" s="3" t="s">
        <v>401</v>
      </c>
      <c r="K67" s="5"/>
      <c r="L67" s="3"/>
      <c r="M67" s="6">
        <v>30</v>
      </c>
      <c r="N67" s="3" t="s">
        <v>45</v>
      </c>
      <c r="O67" s="3" t="s">
        <v>387</v>
      </c>
      <c r="P67" s="3" t="s">
        <v>402</v>
      </c>
      <c r="Q67" s="3" t="s">
        <v>403</v>
      </c>
      <c r="R67" s="28">
        <v>10.16</v>
      </c>
      <c r="S67" s="29"/>
      <c r="T67" s="30">
        <v>7.57</v>
      </c>
      <c r="U67" s="1">
        <v>9.2200000000000006</v>
      </c>
      <c r="V67" s="28">
        <v>11.4</v>
      </c>
      <c r="W67" s="29">
        <v>8.92</v>
      </c>
      <c r="X67" s="29"/>
      <c r="Y67" s="29"/>
      <c r="Z67" s="29"/>
      <c r="AA67" s="29"/>
      <c r="AB67" s="29"/>
      <c r="AC67" s="29"/>
      <c r="AD67" s="29"/>
      <c r="AE67" s="31">
        <v>11.4</v>
      </c>
      <c r="AN67" s="32">
        <v>10.16</v>
      </c>
      <c r="AO67" s="27" t="s">
        <v>49</v>
      </c>
      <c r="AP67" s="31" t="s">
        <v>50</v>
      </c>
      <c r="AQ67" s="27" t="e">
        <f t="shared" ref="AQ67:AQ130" si="9">AVERAGE(SMALL(AE67:AI67,1),SMALL(AE67:AI67,2))</f>
        <v>#NUM!</v>
      </c>
      <c r="AR67" s="27" t="e">
        <f t="shared" ref="AR67:AR130" si="10">IF(R67 &lt;=( AVERAGE(SMALL(AE67:AI67,1),SMALL(AE67:AI67,2))), R67, "")</f>
        <v>#NUM!</v>
      </c>
      <c r="AS67" s="27" t="e">
        <f t="shared" ref="AS67:AS130" si="11">AVERAGE(SMALL(AJ67:AM67,1),SMALL(AJ67:AM67,2))</f>
        <v>#NUM!</v>
      </c>
      <c r="AT67" s="27">
        <f t="shared" ref="AT67:AT130" si="12">T67*1.075</f>
        <v>8.1377500000000005</v>
      </c>
      <c r="AU67" s="27">
        <f t="shared" ref="AU67:AU130" si="13">U67*1.075</f>
        <v>9.9115000000000002</v>
      </c>
      <c r="AV67" s="29">
        <f t="shared" ref="AV67:AV130" si="14">MIN(AN67,AT67,AU67)</f>
        <v>8.1377500000000005</v>
      </c>
      <c r="AW67" s="27" t="s">
        <v>73</v>
      </c>
      <c r="AX67" s="27" t="s">
        <v>74</v>
      </c>
      <c r="AY67" s="32">
        <v>9.91</v>
      </c>
      <c r="AZ67" s="34">
        <f t="shared" ref="AZ67:AZ130" si="15">IF(AND(AY67&gt;0,AY67&lt;=10),AY67*0.25,IF(AND(AY67&gt;10,AY67&lt;=50),AY67*0.17,IF(AND(AY67&gt;10,AY67&lt;=100),AY67*0.12,IF(AY67&gt;100,AY67*0.1))))</f>
        <v>2.4775</v>
      </c>
      <c r="BA67" s="3">
        <f t="shared" ref="BA67:BA130" si="16">AZ67+AY67</f>
        <v>12.387499999999999</v>
      </c>
      <c r="BB67" s="32">
        <f t="shared" ref="BB67:BB130" si="17">BA67+BA67*0.08</f>
        <v>13.378499999999999</v>
      </c>
      <c r="BC67" s="27" t="s">
        <v>12549</v>
      </c>
    </row>
    <row r="68" spans="1:116" s="27" customFormat="1" ht="31.5" customHeight="1">
      <c r="A68" s="4" t="s">
        <v>380</v>
      </c>
      <c r="B68" s="5">
        <v>66</v>
      </c>
      <c r="C68" s="6">
        <v>5639</v>
      </c>
      <c r="D68" s="6"/>
      <c r="E68" s="3" t="s">
        <v>390</v>
      </c>
      <c r="F68" s="3" t="s">
        <v>391</v>
      </c>
      <c r="G68" s="3" t="s">
        <v>392</v>
      </c>
      <c r="H68" s="4" t="s">
        <v>393</v>
      </c>
      <c r="I68" s="3" t="s">
        <v>394</v>
      </c>
      <c r="J68" s="3" t="s">
        <v>395</v>
      </c>
      <c r="K68" s="5"/>
      <c r="L68" s="3"/>
      <c r="M68" s="6">
        <v>10</v>
      </c>
      <c r="N68" s="3" t="s">
        <v>45</v>
      </c>
      <c r="O68" s="3" t="s">
        <v>387</v>
      </c>
      <c r="P68" s="3" t="s">
        <v>396</v>
      </c>
      <c r="Q68" s="3" t="s">
        <v>397</v>
      </c>
      <c r="R68" s="28">
        <v>13.93</v>
      </c>
      <c r="S68" s="29"/>
      <c r="T68" s="30" t="s">
        <v>56</v>
      </c>
      <c r="U68" s="1">
        <v>10.29</v>
      </c>
      <c r="V68" s="28">
        <v>11.66</v>
      </c>
      <c r="W68" s="29">
        <v>16.21</v>
      </c>
      <c r="X68" s="29"/>
      <c r="Y68" s="29"/>
      <c r="Z68" s="29"/>
      <c r="AA68" s="29"/>
      <c r="AB68" s="29"/>
      <c r="AC68" s="29"/>
      <c r="AD68" s="29"/>
      <c r="AE68" s="31">
        <v>11.66</v>
      </c>
      <c r="AN68" s="32">
        <v>13.93</v>
      </c>
      <c r="AO68" s="27" t="s">
        <v>49</v>
      </c>
      <c r="AP68" s="31" t="s">
        <v>50</v>
      </c>
      <c r="AQ68" s="27" t="e">
        <f t="shared" si="9"/>
        <v>#NUM!</v>
      </c>
      <c r="AR68" s="27" t="e">
        <f t="shared" si="10"/>
        <v>#NUM!</v>
      </c>
      <c r="AS68" s="27" t="e">
        <f t="shared" si="11"/>
        <v>#NUM!</v>
      </c>
      <c r="AT68" s="27" t="e">
        <f t="shared" si="12"/>
        <v>#VALUE!</v>
      </c>
      <c r="AU68" s="27">
        <f t="shared" si="13"/>
        <v>11.061749999999998</v>
      </c>
      <c r="AV68" s="29" t="e">
        <f t="shared" si="14"/>
        <v>#VALUE!</v>
      </c>
      <c r="AW68" s="27" t="s">
        <v>73</v>
      </c>
      <c r="AX68" s="27" t="s">
        <v>74</v>
      </c>
      <c r="AY68" s="32">
        <v>11.0617</v>
      </c>
      <c r="AZ68" s="34">
        <f t="shared" si="15"/>
        <v>1.8804890000000001</v>
      </c>
      <c r="BA68" s="3">
        <f t="shared" si="16"/>
        <v>12.942189000000001</v>
      </c>
      <c r="BB68" s="32">
        <f t="shared" si="17"/>
        <v>13.97756412</v>
      </c>
      <c r="BC68" s="27" t="s">
        <v>12549</v>
      </c>
    </row>
    <row r="69" spans="1:116" s="27" customFormat="1" ht="31.5" customHeight="1">
      <c r="A69" s="4" t="s">
        <v>380</v>
      </c>
      <c r="B69" s="5">
        <v>67</v>
      </c>
      <c r="C69" s="6">
        <v>5742</v>
      </c>
      <c r="D69" s="6"/>
      <c r="E69" s="4" t="s">
        <v>404</v>
      </c>
      <c r="F69" s="4" t="s">
        <v>405</v>
      </c>
      <c r="G69" s="4" t="s">
        <v>406</v>
      </c>
      <c r="H69" s="4" t="s">
        <v>407</v>
      </c>
      <c r="I69" s="4" t="s">
        <v>104</v>
      </c>
      <c r="J69" s="4" t="s">
        <v>408</v>
      </c>
      <c r="K69" s="5"/>
      <c r="L69" s="4"/>
      <c r="M69" s="6">
        <v>60</v>
      </c>
      <c r="N69" s="4" t="s">
        <v>45</v>
      </c>
      <c r="O69" s="4" t="s">
        <v>409</v>
      </c>
      <c r="P69" s="4" t="s">
        <v>410</v>
      </c>
      <c r="Q69" s="4" t="s">
        <v>411</v>
      </c>
      <c r="R69" s="28">
        <v>8.25</v>
      </c>
      <c r="S69" s="29"/>
      <c r="T69" s="30">
        <v>6.68</v>
      </c>
      <c r="U69" s="1">
        <v>6.68</v>
      </c>
      <c r="V69" s="28">
        <v>10.3</v>
      </c>
      <c r="W69" s="29">
        <v>6.2</v>
      </c>
      <c r="X69" s="29"/>
      <c r="Y69" s="29"/>
      <c r="Z69" s="29"/>
      <c r="AA69" s="29"/>
      <c r="AB69" s="29"/>
      <c r="AC69" s="29"/>
      <c r="AD69" s="29"/>
      <c r="AE69" s="31">
        <v>10.3</v>
      </c>
      <c r="AN69" s="32">
        <v>8.25</v>
      </c>
      <c r="AO69" s="27" t="s">
        <v>49</v>
      </c>
      <c r="AP69" s="31" t="s">
        <v>50</v>
      </c>
      <c r="AQ69" s="27" t="e">
        <f t="shared" si="9"/>
        <v>#NUM!</v>
      </c>
      <c r="AR69" s="27" t="e">
        <f t="shared" si="10"/>
        <v>#NUM!</v>
      </c>
      <c r="AS69" s="27" t="e">
        <f t="shared" si="11"/>
        <v>#NUM!</v>
      </c>
      <c r="AT69" s="27">
        <f t="shared" si="12"/>
        <v>7.1809999999999992</v>
      </c>
      <c r="AU69" s="27">
        <f t="shared" si="13"/>
        <v>7.1809999999999992</v>
      </c>
      <c r="AV69" s="29">
        <f t="shared" si="14"/>
        <v>7.1809999999999992</v>
      </c>
      <c r="AW69" s="27" t="s">
        <v>73</v>
      </c>
      <c r="AX69" s="27" t="s">
        <v>74</v>
      </c>
      <c r="AY69" s="32">
        <v>7.18</v>
      </c>
      <c r="AZ69" s="34">
        <f t="shared" si="15"/>
        <v>1.7949999999999999</v>
      </c>
      <c r="BA69" s="3">
        <f t="shared" si="16"/>
        <v>8.9749999999999996</v>
      </c>
      <c r="BB69" s="32">
        <f t="shared" si="17"/>
        <v>9.6929999999999996</v>
      </c>
      <c r="BC69" s="27" t="s">
        <v>12549</v>
      </c>
    </row>
    <row r="70" spans="1:116" s="27" customFormat="1" ht="31.5" customHeight="1">
      <c r="A70" s="7" t="s">
        <v>412</v>
      </c>
      <c r="B70" s="5">
        <v>68</v>
      </c>
      <c r="C70" s="10"/>
      <c r="D70" s="10"/>
      <c r="E70" s="8" t="s">
        <v>435</v>
      </c>
      <c r="F70" s="8" t="s">
        <v>436</v>
      </c>
      <c r="G70" s="8" t="s">
        <v>437</v>
      </c>
      <c r="H70" s="7" t="s">
        <v>438</v>
      </c>
      <c r="I70" s="8" t="s">
        <v>67</v>
      </c>
      <c r="J70" s="8" t="s">
        <v>439</v>
      </c>
      <c r="K70" s="9">
        <v>20</v>
      </c>
      <c r="L70" s="8" t="s">
        <v>69</v>
      </c>
      <c r="M70" s="10">
        <v>1</v>
      </c>
      <c r="N70" s="8" t="s">
        <v>45</v>
      </c>
      <c r="O70" s="8" t="s">
        <v>418</v>
      </c>
      <c r="P70" s="8" t="s">
        <v>433</v>
      </c>
      <c r="Q70" s="8" t="s">
        <v>440</v>
      </c>
      <c r="R70" s="28">
        <v>3.52</v>
      </c>
      <c r="S70" s="29">
        <v>1.61</v>
      </c>
      <c r="T70" s="30"/>
      <c r="U70" s="1">
        <v>1.5</v>
      </c>
      <c r="V70" s="28"/>
      <c r="W70" s="29"/>
      <c r="X70" s="29"/>
      <c r="Y70" s="29"/>
      <c r="Z70" s="29"/>
      <c r="AA70" s="29"/>
      <c r="AB70" s="29"/>
      <c r="AC70" s="29"/>
      <c r="AD70" s="29"/>
      <c r="AE70" s="31"/>
      <c r="AN70" s="32"/>
      <c r="AP70" s="31"/>
      <c r="AQ70" s="27" t="e">
        <f t="shared" si="9"/>
        <v>#NUM!</v>
      </c>
      <c r="AR70" s="27" t="e">
        <f t="shared" si="10"/>
        <v>#NUM!</v>
      </c>
      <c r="AS70" s="27" t="e">
        <f t="shared" si="11"/>
        <v>#NUM!</v>
      </c>
      <c r="AT70" s="27">
        <f t="shared" si="12"/>
        <v>0</v>
      </c>
      <c r="AU70" s="27">
        <f t="shared" si="13"/>
        <v>1.6124999999999998</v>
      </c>
      <c r="AV70" s="29">
        <f t="shared" si="14"/>
        <v>0</v>
      </c>
      <c r="AW70" s="27" t="s">
        <v>73</v>
      </c>
      <c r="AX70" s="27" t="s">
        <v>74</v>
      </c>
      <c r="AY70" s="32">
        <v>1.6125</v>
      </c>
      <c r="AZ70" s="34">
        <f t="shared" si="15"/>
        <v>0.40312500000000001</v>
      </c>
      <c r="BA70" s="3">
        <f t="shared" si="16"/>
        <v>2.015625</v>
      </c>
      <c r="BB70" s="32">
        <f t="shared" si="17"/>
        <v>2.1768749999999999</v>
      </c>
      <c r="BC70" s="27" t="s">
        <v>12549</v>
      </c>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row>
    <row r="71" spans="1:116" s="27" customFormat="1" ht="31.5" customHeight="1">
      <c r="A71" s="7" t="s">
        <v>412</v>
      </c>
      <c r="B71" s="5">
        <v>69</v>
      </c>
      <c r="C71" s="10"/>
      <c r="D71" s="10"/>
      <c r="E71" s="8" t="s">
        <v>429</v>
      </c>
      <c r="F71" s="8" t="s">
        <v>430</v>
      </c>
      <c r="G71" s="8" t="s">
        <v>431</v>
      </c>
      <c r="H71" s="7" t="s">
        <v>303</v>
      </c>
      <c r="I71" s="8" t="s">
        <v>104</v>
      </c>
      <c r="J71" s="8" t="s">
        <v>432</v>
      </c>
      <c r="K71" s="9"/>
      <c r="L71" s="8"/>
      <c r="M71" s="10">
        <v>30</v>
      </c>
      <c r="N71" s="8" t="s">
        <v>45</v>
      </c>
      <c r="O71" s="8" t="s">
        <v>418</v>
      </c>
      <c r="P71" s="8" t="s">
        <v>433</v>
      </c>
      <c r="Q71" s="8" t="s">
        <v>434</v>
      </c>
      <c r="R71" s="28">
        <v>6.3</v>
      </c>
      <c r="S71" s="29">
        <v>5.94</v>
      </c>
      <c r="T71" s="30"/>
      <c r="U71" s="1">
        <v>1.75</v>
      </c>
      <c r="V71" s="28"/>
      <c r="W71" s="29"/>
      <c r="X71" s="29"/>
      <c r="Y71" s="29"/>
      <c r="Z71" s="29"/>
      <c r="AA71" s="29"/>
      <c r="AB71" s="29"/>
      <c r="AC71" s="29"/>
      <c r="AD71" s="29"/>
      <c r="AE71" s="31"/>
      <c r="AN71" s="32"/>
      <c r="AP71" s="31"/>
      <c r="AQ71" s="27" t="e">
        <f t="shared" si="9"/>
        <v>#NUM!</v>
      </c>
      <c r="AR71" s="27" t="e">
        <f t="shared" si="10"/>
        <v>#NUM!</v>
      </c>
      <c r="AS71" s="27" t="e">
        <f t="shared" si="11"/>
        <v>#NUM!</v>
      </c>
      <c r="AT71" s="27">
        <f t="shared" si="12"/>
        <v>0</v>
      </c>
      <c r="AU71" s="27">
        <f t="shared" si="13"/>
        <v>1.8812499999999999</v>
      </c>
      <c r="AV71" s="29">
        <f t="shared" si="14"/>
        <v>0</v>
      </c>
      <c r="AW71" s="27" t="s">
        <v>73</v>
      </c>
      <c r="AX71" s="27" t="s">
        <v>74</v>
      </c>
      <c r="AY71" s="32">
        <v>1.881</v>
      </c>
      <c r="AZ71" s="34">
        <f t="shared" si="15"/>
        <v>0.47025</v>
      </c>
      <c r="BA71" s="3">
        <f t="shared" si="16"/>
        <v>2.3512499999999998</v>
      </c>
      <c r="BB71" s="32">
        <f t="shared" si="17"/>
        <v>2.5393499999999998</v>
      </c>
      <c r="BC71" s="27" t="s">
        <v>12549</v>
      </c>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row>
    <row r="72" spans="1:116" s="27" customFormat="1" ht="31.5" customHeight="1">
      <c r="A72" s="7" t="s">
        <v>412</v>
      </c>
      <c r="B72" s="5">
        <v>70</v>
      </c>
      <c r="C72" s="10"/>
      <c r="D72" s="10"/>
      <c r="E72" s="8" t="s">
        <v>421</v>
      </c>
      <c r="F72" s="8" t="s">
        <v>422</v>
      </c>
      <c r="G72" s="8" t="s">
        <v>423</v>
      </c>
      <c r="H72" s="7" t="s">
        <v>424</v>
      </c>
      <c r="I72" s="8" t="s">
        <v>425</v>
      </c>
      <c r="J72" s="8" t="s">
        <v>426</v>
      </c>
      <c r="K72" s="9">
        <v>10</v>
      </c>
      <c r="L72" s="8" t="s">
        <v>81</v>
      </c>
      <c r="M72" s="10">
        <v>1</v>
      </c>
      <c r="N72" s="8" t="s">
        <v>45</v>
      </c>
      <c r="O72" s="8" t="s">
        <v>418</v>
      </c>
      <c r="P72" s="8" t="s">
        <v>427</v>
      </c>
      <c r="Q72" s="8" t="s">
        <v>428</v>
      </c>
      <c r="R72" s="28">
        <v>5.3</v>
      </c>
      <c r="S72" s="29">
        <v>4.32</v>
      </c>
      <c r="T72" s="30">
        <v>4</v>
      </c>
      <c r="U72" s="1">
        <v>2</v>
      </c>
      <c r="V72" s="28"/>
      <c r="W72" s="29">
        <v>4</v>
      </c>
      <c r="X72" s="29"/>
      <c r="Y72" s="29"/>
      <c r="Z72" s="29"/>
      <c r="AA72" s="29"/>
      <c r="AB72" s="29"/>
      <c r="AC72" s="29"/>
      <c r="AD72" s="29"/>
      <c r="AE72" s="31"/>
      <c r="AN72" s="32"/>
      <c r="AP72" s="31"/>
      <c r="AQ72" s="27" t="e">
        <f t="shared" si="9"/>
        <v>#NUM!</v>
      </c>
      <c r="AR72" s="27" t="e">
        <f t="shared" si="10"/>
        <v>#NUM!</v>
      </c>
      <c r="AS72" s="27" t="e">
        <f t="shared" si="11"/>
        <v>#NUM!</v>
      </c>
      <c r="AT72" s="27">
        <f t="shared" si="12"/>
        <v>4.3</v>
      </c>
      <c r="AU72" s="27">
        <f t="shared" si="13"/>
        <v>2.15</v>
      </c>
      <c r="AV72" s="29">
        <f t="shared" si="14"/>
        <v>2.15</v>
      </c>
      <c r="AW72" s="27" t="s">
        <v>73</v>
      </c>
      <c r="AX72" s="27" t="s">
        <v>74</v>
      </c>
      <c r="AY72" s="32">
        <v>2.15</v>
      </c>
      <c r="AZ72" s="34">
        <f t="shared" si="15"/>
        <v>0.53749999999999998</v>
      </c>
      <c r="BA72" s="3">
        <f t="shared" si="16"/>
        <v>2.6875</v>
      </c>
      <c r="BB72" s="32">
        <f t="shared" si="17"/>
        <v>2.9024999999999999</v>
      </c>
      <c r="BC72" s="27" t="s">
        <v>12549</v>
      </c>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row>
    <row r="73" spans="1:116" s="27" customFormat="1" ht="31.5" customHeight="1">
      <c r="A73" s="7" t="s">
        <v>412</v>
      </c>
      <c r="B73" s="5">
        <v>71</v>
      </c>
      <c r="C73" s="10"/>
      <c r="D73" s="10"/>
      <c r="E73" s="8" t="s">
        <v>413</v>
      </c>
      <c r="F73" s="8" t="s">
        <v>414</v>
      </c>
      <c r="G73" s="8" t="s">
        <v>415</v>
      </c>
      <c r="H73" s="7" t="s">
        <v>416</v>
      </c>
      <c r="I73" s="8" t="s">
        <v>385</v>
      </c>
      <c r="J73" s="8" t="s">
        <v>417</v>
      </c>
      <c r="K73" s="9"/>
      <c r="L73" s="8"/>
      <c r="M73" s="10">
        <v>50</v>
      </c>
      <c r="N73" s="8" t="s">
        <v>45</v>
      </c>
      <c r="O73" s="8" t="s">
        <v>418</v>
      </c>
      <c r="P73" s="8" t="s">
        <v>419</v>
      </c>
      <c r="Q73" s="8" t="s">
        <v>420</v>
      </c>
      <c r="R73" s="28">
        <v>3.89</v>
      </c>
      <c r="S73" s="29">
        <v>2.82</v>
      </c>
      <c r="T73" s="30">
        <v>2.62</v>
      </c>
      <c r="U73" s="1">
        <v>2.62</v>
      </c>
      <c r="V73" s="28"/>
      <c r="W73" s="29">
        <v>2.2599999999999998</v>
      </c>
      <c r="X73" s="29"/>
      <c r="Y73" s="29"/>
      <c r="Z73" s="29"/>
      <c r="AA73" s="29"/>
      <c r="AB73" s="29"/>
      <c r="AC73" s="29"/>
      <c r="AD73" s="29"/>
      <c r="AE73" s="31"/>
      <c r="AN73" s="32"/>
      <c r="AP73" s="31"/>
      <c r="AQ73" s="27" t="e">
        <f t="shared" si="9"/>
        <v>#NUM!</v>
      </c>
      <c r="AR73" s="27" t="e">
        <f t="shared" si="10"/>
        <v>#NUM!</v>
      </c>
      <c r="AS73" s="27" t="e">
        <f t="shared" si="11"/>
        <v>#NUM!</v>
      </c>
      <c r="AT73" s="27">
        <f t="shared" si="12"/>
        <v>2.8165</v>
      </c>
      <c r="AU73" s="27">
        <f t="shared" si="13"/>
        <v>2.8165</v>
      </c>
      <c r="AV73" s="29">
        <f t="shared" si="14"/>
        <v>2.8165</v>
      </c>
      <c r="AW73" s="27" t="s">
        <v>73</v>
      </c>
      <c r="AX73" s="27" t="s">
        <v>74</v>
      </c>
      <c r="AY73" s="32">
        <v>2.82</v>
      </c>
      <c r="AZ73" s="34">
        <f t="shared" si="15"/>
        <v>0.70499999999999996</v>
      </c>
      <c r="BA73" s="3">
        <f t="shared" si="16"/>
        <v>3.5249999999999999</v>
      </c>
      <c r="BB73" s="32">
        <f t="shared" si="17"/>
        <v>3.8069999999999999</v>
      </c>
      <c r="BC73" s="27" t="s">
        <v>12549</v>
      </c>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row>
    <row r="74" spans="1:116" s="27" customFormat="1" ht="31.5" customHeight="1">
      <c r="A74" s="7" t="s">
        <v>441</v>
      </c>
      <c r="B74" s="5">
        <v>72</v>
      </c>
      <c r="C74" s="10"/>
      <c r="D74" s="10"/>
      <c r="E74" s="8" t="s">
        <v>442</v>
      </c>
      <c r="F74" s="8" t="s">
        <v>443</v>
      </c>
      <c r="G74" s="8" t="s">
        <v>444</v>
      </c>
      <c r="H74" s="7" t="s">
        <v>205</v>
      </c>
      <c r="I74" s="8" t="s">
        <v>141</v>
      </c>
      <c r="J74" s="8" t="s">
        <v>445</v>
      </c>
      <c r="K74" s="9"/>
      <c r="L74" s="8"/>
      <c r="M74" s="10">
        <v>8</v>
      </c>
      <c r="N74" s="8" t="s">
        <v>45</v>
      </c>
      <c r="O74" s="8" t="s">
        <v>446</v>
      </c>
      <c r="P74" s="8" t="s">
        <v>447</v>
      </c>
      <c r="Q74" s="8" t="s">
        <v>448</v>
      </c>
      <c r="R74" s="28">
        <v>8.24</v>
      </c>
      <c r="S74" s="29">
        <v>5.68</v>
      </c>
      <c r="T74" s="30">
        <v>5.26</v>
      </c>
      <c r="U74" s="1">
        <v>5.26</v>
      </c>
      <c r="V74" s="28"/>
      <c r="W74" s="29">
        <v>5.26</v>
      </c>
      <c r="X74" s="29"/>
      <c r="Y74" s="29"/>
      <c r="Z74" s="29"/>
      <c r="AA74" s="29"/>
      <c r="AB74" s="29"/>
      <c r="AC74" s="29"/>
      <c r="AD74" s="29"/>
      <c r="AE74" s="31"/>
      <c r="AF74" s="27">
        <v>7.5</v>
      </c>
      <c r="AN74" s="32"/>
      <c r="AP74" s="31"/>
      <c r="AQ74" s="27" t="e">
        <f t="shared" si="9"/>
        <v>#NUM!</v>
      </c>
      <c r="AR74" s="27" t="e">
        <f t="shared" si="10"/>
        <v>#NUM!</v>
      </c>
      <c r="AS74" s="27" t="e">
        <f t="shared" si="11"/>
        <v>#NUM!</v>
      </c>
      <c r="AT74" s="27">
        <f t="shared" si="12"/>
        <v>5.6544999999999996</v>
      </c>
      <c r="AU74" s="27">
        <f t="shared" si="13"/>
        <v>5.6544999999999996</v>
      </c>
      <c r="AV74" s="29">
        <f t="shared" si="14"/>
        <v>5.6544999999999996</v>
      </c>
      <c r="AW74" s="27" t="s">
        <v>73</v>
      </c>
      <c r="AX74" s="27" t="s">
        <v>74</v>
      </c>
      <c r="AY74" s="32">
        <v>5.65</v>
      </c>
      <c r="AZ74" s="34">
        <f t="shared" si="15"/>
        <v>1.4125000000000001</v>
      </c>
      <c r="BA74" s="3">
        <f t="shared" si="16"/>
        <v>7.0625</v>
      </c>
      <c r="BB74" s="32">
        <f t="shared" si="17"/>
        <v>7.6275000000000004</v>
      </c>
      <c r="BC74" s="27" t="s">
        <v>12549</v>
      </c>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row>
    <row r="75" spans="1:116" s="27" customFormat="1" ht="31.5" customHeight="1">
      <c r="A75" s="7" t="s">
        <v>449</v>
      </c>
      <c r="B75" s="5">
        <v>73</v>
      </c>
      <c r="C75" s="10"/>
      <c r="D75" s="10"/>
      <c r="E75" s="8" t="s">
        <v>442</v>
      </c>
      <c r="F75" s="8" t="s">
        <v>450</v>
      </c>
      <c r="G75" s="8" t="s">
        <v>444</v>
      </c>
      <c r="H75" s="7" t="s">
        <v>451</v>
      </c>
      <c r="I75" s="8" t="s">
        <v>452</v>
      </c>
      <c r="J75" s="8" t="s">
        <v>453</v>
      </c>
      <c r="K75" s="9"/>
      <c r="L75" s="8"/>
      <c r="M75" s="10">
        <v>6</v>
      </c>
      <c r="N75" s="8" t="s">
        <v>45</v>
      </c>
      <c r="O75" s="8" t="s">
        <v>454</v>
      </c>
      <c r="P75" s="8" t="s">
        <v>447</v>
      </c>
      <c r="Q75" s="8" t="s">
        <v>455</v>
      </c>
      <c r="R75" s="28">
        <v>9</v>
      </c>
      <c r="S75" s="29">
        <v>6.1</v>
      </c>
      <c r="T75" s="30">
        <v>5.65</v>
      </c>
      <c r="U75" s="1">
        <v>5.65</v>
      </c>
      <c r="V75" s="28"/>
      <c r="W75" s="29">
        <v>5.65</v>
      </c>
      <c r="X75" s="29"/>
      <c r="Y75" s="29"/>
      <c r="Z75" s="29"/>
      <c r="AA75" s="29"/>
      <c r="AB75" s="29"/>
      <c r="AC75" s="29"/>
      <c r="AD75" s="29"/>
      <c r="AE75" s="31"/>
      <c r="AN75" s="32"/>
      <c r="AP75" s="31"/>
      <c r="AQ75" s="27" t="e">
        <f t="shared" si="9"/>
        <v>#NUM!</v>
      </c>
      <c r="AR75" s="27" t="e">
        <f t="shared" si="10"/>
        <v>#NUM!</v>
      </c>
      <c r="AS75" s="27" t="e">
        <f t="shared" si="11"/>
        <v>#NUM!</v>
      </c>
      <c r="AT75" s="27">
        <f t="shared" si="12"/>
        <v>6.0737500000000004</v>
      </c>
      <c r="AU75" s="27">
        <f t="shared" si="13"/>
        <v>6.0737500000000004</v>
      </c>
      <c r="AV75" s="29">
        <f t="shared" si="14"/>
        <v>6.0737500000000004</v>
      </c>
      <c r="AW75" s="27" t="s">
        <v>73</v>
      </c>
      <c r="AX75" s="27" t="s">
        <v>74</v>
      </c>
      <c r="AY75" s="32">
        <v>6.0730000000000004</v>
      </c>
      <c r="AZ75" s="34">
        <f t="shared" si="15"/>
        <v>1.5182500000000001</v>
      </c>
      <c r="BA75" s="3">
        <f t="shared" si="16"/>
        <v>7.5912500000000005</v>
      </c>
      <c r="BB75" s="32">
        <f t="shared" si="17"/>
        <v>8.1985500000000009</v>
      </c>
      <c r="BC75" s="27" t="s">
        <v>12549</v>
      </c>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row>
    <row r="76" spans="1:116" s="27" customFormat="1" ht="31.5" customHeight="1">
      <c r="A76" s="7" t="s">
        <v>456</v>
      </c>
      <c r="B76" s="5">
        <v>74</v>
      </c>
      <c r="C76" s="10"/>
      <c r="D76" s="10"/>
      <c r="E76" s="8" t="s">
        <v>457</v>
      </c>
      <c r="F76" s="8" t="s">
        <v>458</v>
      </c>
      <c r="G76" s="8" t="s">
        <v>459</v>
      </c>
      <c r="H76" s="7" t="s">
        <v>42</v>
      </c>
      <c r="I76" s="8" t="s">
        <v>460</v>
      </c>
      <c r="J76" s="8" t="s">
        <v>461</v>
      </c>
      <c r="K76" s="9"/>
      <c r="L76" s="8"/>
      <c r="M76" s="10">
        <v>30</v>
      </c>
      <c r="N76" s="8" t="s">
        <v>45</v>
      </c>
      <c r="O76" s="8" t="s">
        <v>462</v>
      </c>
      <c r="P76" s="8" t="s">
        <v>463</v>
      </c>
      <c r="Q76" s="8" t="s">
        <v>464</v>
      </c>
      <c r="R76" s="28">
        <v>2.2999999999999998</v>
      </c>
      <c r="S76" s="29">
        <v>2.5499999999999998</v>
      </c>
      <c r="T76" s="30"/>
      <c r="U76" s="1">
        <v>2.34</v>
      </c>
      <c r="V76" s="28"/>
      <c r="W76" s="29"/>
      <c r="X76" s="29"/>
      <c r="Y76" s="29"/>
      <c r="Z76" s="29"/>
      <c r="AA76" s="29"/>
      <c r="AB76" s="29"/>
      <c r="AC76" s="29"/>
      <c r="AD76" s="29"/>
      <c r="AE76" s="31"/>
      <c r="AG76" s="27">
        <v>3.54</v>
      </c>
      <c r="AN76" s="32"/>
      <c r="AP76" s="31"/>
      <c r="AQ76" s="27" t="e">
        <f t="shared" si="9"/>
        <v>#NUM!</v>
      </c>
      <c r="AR76" s="27" t="e">
        <f t="shared" si="10"/>
        <v>#NUM!</v>
      </c>
      <c r="AS76" s="27" t="e">
        <f t="shared" si="11"/>
        <v>#NUM!</v>
      </c>
      <c r="AT76" s="27">
        <f t="shared" si="12"/>
        <v>0</v>
      </c>
      <c r="AU76" s="27">
        <f t="shared" si="13"/>
        <v>2.5154999999999998</v>
      </c>
      <c r="AV76" s="29">
        <f t="shared" si="14"/>
        <v>0</v>
      </c>
      <c r="AW76" s="27" t="s">
        <v>73</v>
      </c>
      <c r="AX76" s="27" t="s">
        <v>74</v>
      </c>
      <c r="AY76" s="32">
        <v>2.5150000000000001</v>
      </c>
      <c r="AZ76" s="34">
        <f t="shared" si="15"/>
        <v>0.62875000000000003</v>
      </c>
      <c r="BA76" s="3">
        <f t="shared" si="16"/>
        <v>3.1437500000000003</v>
      </c>
      <c r="BB76" s="32">
        <f t="shared" si="17"/>
        <v>3.3952500000000003</v>
      </c>
      <c r="BC76" s="27" t="s">
        <v>12549</v>
      </c>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row>
    <row r="77" spans="1:116" s="27" customFormat="1" ht="31.5" customHeight="1">
      <c r="A77" s="7" t="s">
        <v>465</v>
      </c>
      <c r="B77" s="5">
        <v>75</v>
      </c>
      <c r="C77" s="10"/>
      <c r="D77" s="10"/>
      <c r="E77" s="8" t="s">
        <v>442</v>
      </c>
      <c r="F77" s="8" t="s">
        <v>443</v>
      </c>
      <c r="G77" s="8" t="s">
        <v>444</v>
      </c>
      <c r="H77" s="7" t="s">
        <v>466</v>
      </c>
      <c r="I77" s="8" t="s">
        <v>460</v>
      </c>
      <c r="J77" s="8" t="s">
        <v>467</v>
      </c>
      <c r="K77" s="9">
        <v>100</v>
      </c>
      <c r="L77" s="8" t="s">
        <v>81</v>
      </c>
      <c r="M77" s="10">
        <v>1</v>
      </c>
      <c r="N77" s="8" t="s">
        <v>45</v>
      </c>
      <c r="O77" s="8" t="s">
        <v>468</v>
      </c>
      <c r="P77" s="8" t="s">
        <v>447</v>
      </c>
      <c r="Q77" s="8" t="s">
        <v>469</v>
      </c>
      <c r="R77" s="28">
        <v>9</v>
      </c>
      <c r="S77" s="29">
        <v>6.18</v>
      </c>
      <c r="T77" s="30">
        <v>5.73</v>
      </c>
      <c r="U77" s="1">
        <v>2.95</v>
      </c>
      <c r="V77" s="28"/>
      <c r="W77" s="29">
        <v>5.73</v>
      </c>
      <c r="X77" s="29"/>
      <c r="Y77" s="29"/>
      <c r="Z77" s="29"/>
      <c r="AA77" s="29"/>
      <c r="AB77" s="29"/>
      <c r="AC77" s="29"/>
      <c r="AD77" s="29"/>
      <c r="AE77" s="31"/>
      <c r="AF77" s="27">
        <v>7.79</v>
      </c>
      <c r="AN77" s="32"/>
      <c r="AP77" s="31"/>
      <c r="AQ77" s="27" t="e">
        <f t="shared" si="9"/>
        <v>#NUM!</v>
      </c>
      <c r="AR77" s="27" t="e">
        <f t="shared" si="10"/>
        <v>#NUM!</v>
      </c>
      <c r="AS77" s="27" t="e">
        <f t="shared" si="11"/>
        <v>#NUM!</v>
      </c>
      <c r="AT77" s="27">
        <f t="shared" si="12"/>
        <v>6.1597499999999998</v>
      </c>
      <c r="AU77" s="27">
        <f t="shared" si="13"/>
        <v>3.1712500000000001</v>
      </c>
      <c r="AV77" s="29">
        <f t="shared" si="14"/>
        <v>3.1712500000000001</v>
      </c>
      <c r="AW77" s="27" t="s">
        <v>73</v>
      </c>
      <c r="AX77" s="27" t="s">
        <v>74</v>
      </c>
      <c r="AY77" s="32">
        <v>3.17</v>
      </c>
      <c r="AZ77" s="34">
        <f t="shared" si="15"/>
        <v>0.79249999999999998</v>
      </c>
      <c r="BA77" s="3">
        <f t="shared" si="16"/>
        <v>3.9624999999999999</v>
      </c>
      <c r="BB77" s="32">
        <f t="shared" si="17"/>
        <v>4.2794999999999996</v>
      </c>
      <c r="BC77" s="27" t="s">
        <v>12549</v>
      </c>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row>
    <row r="78" spans="1:116" s="27" customFormat="1" ht="31.5" customHeight="1">
      <c r="A78" s="4" t="s">
        <v>470</v>
      </c>
      <c r="B78" s="5">
        <v>76</v>
      </c>
      <c r="C78" s="6">
        <v>5476</v>
      </c>
      <c r="D78" s="6"/>
      <c r="E78" s="3" t="s">
        <v>486</v>
      </c>
      <c r="F78" s="3" t="s">
        <v>487</v>
      </c>
      <c r="G78" s="3" t="s">
        <v>488</v>
      </c>
      <c r="H78" s="4" t="s">
        <v>489</v>
      </c>
      <c r="I78" s="3" t="s">
        <v>125</v>
      </c>
      <c r="J78" s="3" t="s">
        <v>490</v>
      </c>
      <c r="K78" s="5">
        <v>150</v>
      </c>
      <c r="L78" s="3" t="s">
        <v>81</v>
      </c>
      <c r="M78" s="6">
        <v>1</v>
      </c>
      <c r="N78" s="3" t="s">
        <v>45</v>
      </c>
      <c r="O78" s="3" t="s">
        <v>476</v>
      </c>
      <c r="P78" s="3" t="s">
        <v>477</v>
      </c>
      <c r="Q78" s="3" t="s">
        <v>491</v>
      </c>
      <c r="R78" s="28">
        <v>5.91</v>
      </c>
      <c r="S78" s="29"/>
      <c r="T78" s="30">
        <v>5.5</v>
      </c>
      <c r="U78" s="1">
        <v>2.9</v>
      </c>
      <c r="V78" s="28">
        <v>5.05</v>
      </c>
      <c r="W78" s="29"/>
      <c r="X78" s="29"/>
      <c r="Y78" s="29"/>
      <c r="Z78" s="29"/>
      <c r="AA78" s="29"/>
      <c r="AB78" s="29"/>
      <c r="AC78" s="29"/>
      <c r="AD78" s="29"/>
      <c r="AE78" s="31">
        <v>5.05</v>
      </c>
      <c r="AN78" s="32">
        <v>5.91</v>
      </c>
      <c r="AO78" s="27" t="s">
        <v>49</v>
      </c>
      <c r="AP78" s="31" t="s">
        <v>50</v>
      </c>
      <c r="AQ78" s="27" t="e">
        <f t="shared" si="9"/>
        <v>#NUM!</v>
      </c>
      <c r="AR78" s="27" t="e">
        <f t="shared" si="10"/>
        <v>#NUM!</v>
      </c>
      <c r="AS78" s="27" t="e">
        <f t="shared" si="11"/>
        <v>#NUM!</v>
      </c>
      <c r="AT78" s="27">
        <f t="shared" si="12"/>
        <v>5.9124999999999996</v>
      </c>
      <c r="AU78" s="27">
        <f t="shared" si="13"/>
        <v>3.1174999999999997</v>
      </c>
      <c r="AV78" s="29">
        <f t="shared" si="14"/>
        <v>3.1174999999999997</v>
      </c>
      <c r="AW78" s="27" t="s">
        <v>73</v>
      </c>
      <c r="AX78" s="27" t="s">
        <v>74</v>
      </c>
      <c r="AY78" s="32">
        <v>3.12</v>
      </c>
      <c r="AZ78" s="34">
        <f t="shared" si="15"/>
        <v>0.78</v>
      </c>
      <c r="BA78" s="3">
        <f t="shared" si="16"/>
        <v>3.9000000000000004</v>
      </c>
      <c r="BB78" s="32">
        <f t="shared" si="17"/>
        <v>4.2120000000000006</v>
      </c>
      <c r="BC78" s="27" t="s">
        <v>12549</v>
      </c>
    </row>
    <row r="79" spans="1:116" s="27" customFormat="1" ht="31.5" customHeight="1">
      <c r="A79" s="4" t="s">
        <v>470</v>
      </c>
      <c r="B79" s="5">
        <v>77</v>
      </c>
      <c r="C79" s="6">
        <v>5448</v>
      </c>
      <c r="D79" s="6"/>
      <c r="E79" s="3" t="s">
        <v>479</v>
      </c>
      <c r="F79" s="3" t="s">
        <v>480</v>
      </c>
      <c r="G79" s="3" t="s">
        <v>481</v>
      </c>
      <c r="H79" s="4" t="s">
        <v>482</v>
      </c>
      <c r="I79" s="3" t="s">
        <v>474</v>
      </c>
      <c r="J79" s="3" t="s">
        <v>483</v>
      </c>
      <c r="K79" s="5">
        <v>100</v>
      </c>
      <c r="L79" s="3" t="s">
        <v>81</v>
      </c>
      <c r="M79" s="6">
        <v>1</v>
      </c>
      <c r="N79" s="3" t="s">
        <v>45</v>
      </c>
      <c r="O79" s="3" t="s">
        <v>476</v>
      </c>
      <c r="P79" s="3" t="s">
        <v>484</v>
      </c>
      <c r="Q79" s="3" t="s">
        <v>485</v>
      </c>
      <c r="R79" s="28">
        <v>5.05</v>
      </c>
      <c r="S79" s="29"/>
      <c r="T79" s="30">
        <v>4.7</v>
      </c>
      <c r="U79" s="1">
        <v>4.7</v>
      </c>
      <c r="V79" s="28">
        <v>4.7</v>
      </c>
      <c r="W79" s="29"/>
      <c r="X79" s="29"/>
      <c r="Y79" s="29"/>
      <c r="Z79" s="29"/>
      <c r="AA79" s="29"/>
      <c r="AB79" s="29"/>
      <c r="AC79" s="29"/>
      <c r="AD79" s="29"/>
      <c r="AE79" s="31">
        <v>4.7</v>
      </c>
      <c r="AN79" s="32">
        <v>5.05</v>
      </c>
      <c r="AO79" s="27" t="s">
        <v>49</v>
      </c>
      <c r="AP79" s="31" t="s">
        <v>50</v>
      </c>
      <c r="AQ79" s="27" t="e">
        <f t="shared" si="9"/>
        <v>#NUM!</v>
      </c>
      <c r="AR79" s="27" t="e">
        <f t="shared" si="10"/>
        <v>#NUM!</v>
      </c>
      <c r="AS79" s="27" t="e">
        <f t="shared" si="11"/>
        <v>#NUM!</v>
      </c>
      <c r="AT79" s="27">
        <f t="shared" si="12"/>
        <v>5.0525000000000002</v>
      </c>
      <c r="AU79" s="27">
        <f t="shared" si="13"/>
        <v>5.0525000000000002</v>
      </c>
      <c r="AV79" s="29">
        <f t="shared" si="14"/>
        <v>5.05</v>
      </c>
      <c r="AW79" s="33" t="s">
        <v>51</v>
      </c>
      <c r="AX79" s="27" t="s">
        <v>50</v>
      </c>
      <c r="AY79" s="32">
        <v>5.0525000000000002</v>
      </c>
      <c r="AZ79" s="34">
        <f t="shared" si="15"/>
        <v>1.2631250000000001</v>
      </c>
      <c r="BA79" s="3">
        <f t="shared" si="16"/>
        <v>6.3156250000000007</v>
      </c>
      <c r="BB79" s="32">
        <f t="shared" si="17"/>
        <v>6.8208750000000009</v>
      </c>
      <c r="BC79" s="27" t="s">
        <v>12549</v>
      </c>
    </row>
    <row r="80" spans="1:116" s="27" customFormat="1" ht="31.5" customHeight="1">
      <c r="A80" s="4" t="s">
        <v>470</v>
      </c>
      <c r="B80" s="5">
        <v>78</v>
      </c>
      <c r="C80" s="6">
        <v>18195</v>
      </c>
      <c r="D80" s="6"/>
      <c r="E80" s="3" t="s">
        <v>471</v>
      </c>
      <c r="F80" s="3" t="s">
        <v>472</v>
      </c>
      <c r="G80" s="3" t="s">
        <v>473</v>
      </c>
      <c r="H80" s="4" t="s">
        <v>107</v>
      </c>
      <c r="I80" s="3" t="s">
        <v>474</v>
      </c>
      <c r="J80" s="3" t="s">
        <v>475</v>
      </c>
      <c r="K80" s="5">
        <v>140</v>
      </c>
      <c r="L80" s="3" t="s">
        <v>81</v>
      </c>
      <c r="M80" s="6">
        <v>1</v>
      </c>
      <c r="N80" s="3" t="s">
        <v>45</v>
      </c>
      <c r="O80" s="3" t="s">
        <v>476</v>
      </c>
      <c r="P80" s="3" t="s">
        <v>477</v>
      </c>
      <c r="Q80" s="3" t="s">
        <v>478</v>
      </c>
      <c r="R80" s="28">
        <v>6.88</v>
      </c>
      <c r="S80" s="29"/>
      <c r="T80" s="30">
        <v>6.4</v>
      </c>
      <c r="U80" s="1">
        <v>6.4</v>
      </c>
      <c r="V80" s="28">
        <v>6.4</v>
      </c>
      <c r="W80" s="29"/>
      <c r="X80" s="29"/>
      <c r="Y80" s="29"/>
      <c r="Z80" s="29"/>
      <c r="AA80" s="29"/>
      <c r="AB80" s="29"/>
      <c r="AC80" s="29"/>
      <c r="AD80" s="29"/>
      <c r="AE80" s="31">
        <v>6.4</v>
      </c>
      <c r="AN80" s="32">
        <v>6.88</v>
      </c>
      <c r="AO80" s="27" t="s">
        <v>49</v>
      </c>
      <c r="AP80" s="31" t="s">
        <v>50</v>
      </c>
      <c r="AQ80" s="27" t="e">
        <f t="shared" si="9"/>
        <v>#NUM!</v>
      </c>
      <c r="AR80" s="27" t="e">
        <f t="shared" si="10"/>
        <v>#NUM!</v>
      </c>
      <c r="AS80" s="27" t="e">
        <f t="shared" si="11"/>
        <v>#NUM!</v>
      </c>
      <c r="AT80" s="27">
        <f t="shared" si="12"/>
        <v>6.88</v>
      </c>
      <c r="AU80" s="27">
        <f t="shared" si="13"/>
        <v>6.88</v>
      </c>
      <c r="AV80" s="29">
        <f t="shared" si="14"/>
        <v>6.88</v>
      </c>
      <c r="AW80" s="33" t="s">
        <v>51</v>
      </c>
      <c r="AX80" s="27" t="s">
        <v>50</v>
      </c>
      <c r="AY80" s="32">
        <v>6.88</v>
      </c>
      <c r="AZ80" s="34">
        <f t="shared" si="15"/>
        <v>1.72</v>
      </c>
      <c r="BA80" s="3">
        <f t="shared" si="16"/>
        <v>8.6</v>
      </c>
      <c r="BB80" s="32">
        <f t="shared" si="17"/>
        <v>9.2880000000000003</v>
      </c>
      <c r="BC80" s="27" t="s">
        <v>12549</v>
      </c>
    </row>
    <row r="81" spans="1:116" s="27" customFormat="1" ht="31.5" customHeight="1">
      <c r="A81" s="7" t="s">
        <v>492</v>
      </c>
      <c r="B81" s="5">
        <v>79</v>
      </c>
      <c r="C81" s="10">
        <v>5631</v>
      </c>
      <c r="D81" s="10"/>
      <c r="E81" s="8" t="s">
        <v>493</v>
      </c>
      <c r="F81" s="8" t="s">
        <v>494</v>
      </c>
      <c r="G81" s="8" t="s">
        <v>367</v>
      </c>
      <c r="H81" s="7" t="s">
        <v>103</v>
      </c>
      <c r="I81" s="8" t="s">
        <v>104</v>
      </c>
      <c r="J81" s="8" t="s">
        <v>495</v>
      </c>
      <c r="K81" s="9"/>
      <c r="L81" s="8"/>
      <c r="M81" s="10">
        <v>14</v>
      </c>
      <c r="N81" s="8" t="s">
        <v>45</v>
      </c>
      <c r="O81" s="8" t="s">
        <v>496</v>
      </c>
      <c r="P81" s="8" t="s">
        <v>497</v>
      </c>
      <c r="Q81" s="8" t="s">
        <v>498</v>
      </c>
      <c r="R81" s="28">
        <v>3.05</v>
      </c>
      <c r="S81" s="29"/>
      <c r="T81" s="30"/>
      <c r="U81" s="1">
        <v>2.9</v>
      </c>
      <c r="V81" s="28"/>
      <c r="W81" s="29"/>
      <c r="X81" s="29"/>
      <c r="Y81" s="29"/>
      <c r="Z81" s="29"/>
      <c r="AA81" s="29"/>
      <c r="AB81" s="29"/>
      <c r="AC81" s="29"/>
      <c r="AD81" s="29"/>
      <c r="AE81" s="31"/>
      <c r="AN81" s="32">
        <v>1.224</v>
      </c>
      <c r="AO81" s="27" t="s">
        <v>336</v>
      </c>
      <c r="AP81" s="31" t="s">
        <v>337</v>
      </c>
      <c r="AQ81" s="27" t="e">
        <f t="shared" si="9"/>
        <v>#NUM!</v>
      </c>
      <c r="AR81" s="27" t="e">
        <f t="shared" si="10"/>
        <v>#NUM!</v>
      </c>
      <c r="AS81" s="27" t="e">
        <f t="shared" si="11"/>
        <v>#NUM!</v>
      </c>
      <c r="AT81" s="27">
        <f t="shared" si="12"/>
        <v>0</v>
      </c>
      <c r="AU81" s="27">
        <f t="shared" si="13"/>
        <v>3.1174999999999997</v>
      </c>
      <c r="AV81" s="29">
        <f t="shared" si="14"/>
        <v>0</v>
      </c>
      <c r="AW81" s="27" t="s">
        <v>336</v>
      </c>
      <c r="AX81" s="27" t="s">
        <v>337</v>
      </c>
      <c r="AY81" s="32">
        <v>1.1666000000000001</v>
      </c>
      <c r="AZ81" s="34">
        <f t="shared" si="15"/>
        <v>0.29165000000000002</v>
      </c>
      <c r="BA81" s="3">
        <f t="shared" si="16"/>
        <v>1.45825</v>
      </c>
      <c r="BB81" s="32">
        <f t="shared" si="17"/>
        <v>1.57491</v>
      </c>
      <c r="BC81" s="27" t="s">
        <v>12549</v>
      </c>
    </row>
    <row r="82" spans="1:116" s="27" customFormat="1" ht="31.5" customHeight="1">
      <c r="A82" s="7" t="s">
        <v>492</v>
      </c>
      <c r="B82" s="5">
        <v>80</v>
      </c>
      <c r="C82" s="10">
        <v>5630</v>
      </c>
      <c r="D82" s="10"/>
      <c r="E82" s="8" t="s">
        <v>493</v>
      </c>
      <c r="F82" s="8" t="s">
        <v>494</v>
      </c>
      <c r="G82" s="8" t="s">
        <v>367</v>
      </c>
      <c r="H82" s="7" t="s">
        <v>303</v>
      </c>
      <c r="I82" s="8" t="s">
        <v>104</v>
      </c>
      <c r="J82" s="8" t="s">
        <v>499</v>
      </c>
      <c r="K82" s="9"/>
      <c r="L82" s="8"/>
      <c r="M82" s="10">
        <v>28</v>
      </c>
      <c r="N82" s="8" t="s">
        <v>45</v>
      </c>
      <c r="O82" s="8" t="s">
        <v>496</v>
      </c>
      <c r="P82" s="8" t="s">
        <v>500</v>
      </c>
      <c r="Q82" s="8" t="s">
        <v>501</v>
      </c>
      <c r="R82" s="28">
        <v>3.33</v>
      </c>
      <c r="S82" s="29"/>
      <c r="T82" s="30"/>
      <c r="U82" s="1">
        <v>2.99</v>
      </c>
      <c r="V82" s="28"/>
      <c r="W82" s="29"/>
      <c r="X82" s="29"/>
      <c r="Y82" s="29"/>
      <c r="Z82" s="29"/>
      <c r="AA82" s="29"/>
      <c r="AB82" s="29"/>
      <c r="AC82" s="29"/>
      <c r="AD82" s="29"/>
      <c r="AE82" s="31"/>
      <c r="AN82" s="32">
        <v>1.8440000000000001</v>
      </c>
      <c r="AO82" s="27" t="s">
        <v>336</v>
      </c>
      <c r="AP82" s="31" t="s">
        <v>337</v>
      </c>
      <c r="AQ82" s="27" t="e">
        <f t="shared" si="9"/>
        <v>#NUM!</v>
      </c>
      <c r="AR82" s="27" t="e">
        <f t="shared" si="10"/>
        <v>#NUM!</v>
      </c>
      <c r="AS82" s="27" t="e">
        <f t="shared" si="11"/>
        <v>#NUM!</v>
      </c>
      <c r="AT82" s="27">
        <f t="shared" si="12"/>
        <v>0</v>
      </c>
      <c r="AU82" s="27">
        <f t="shared" si="13"/>
        <v>3.2142500000000003</v>
      </c>
      <c r="AV82" s="29">
        <f t="shared" si="14"/>
        <v>0</v>
      </c>
      <c r="AW82" s="27" t="s">
        <v>336</v>
      </c>
      <c r="AX82" s="27" t="s">
        <v>337</v>
      </c>
      <c r="AY82" s="32">
        <v>1.6893</v>
      </c>
      <c r="AZ82" s="34">
        <f t="shared" si="15"/>
        <v>0.42232500000000001</v>
      </c>
      <c r="BA82" s="3">
        <f t="shared" si="16"/>
        <v>2.1116250000000001</v>
      </c>
      <c r="BB82" s="32">
        <f t="shared" si="17"/>
        <v>2.2805550000000001</v>
      </c>
      <c r="BC82" s="27" t="s">
        <v>12549</v>
      </c>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row>
    <row r="83" spans="1:116" s="27" customFormat="1" ht="31.5" customHeight="1">
      <c r="A83" s="4" t="s">
        <v>492</v>
      </c>
      <c r="B83" s="5">
        <v>81</v>
      </c>
      <c r="C83" s="6">
        <v>2389</v>
      </c>
      <c r="D83" s="6"/>
      <c r="E83" s="3" t="s">
        <v>509</v>
      </c>
      <c r="F83" s="3" t="s">
        <v>510</v>
      </c>
      <c r="G83" s="3" t="s">
        <v>511</v>
      </c>
      <c r="H83" s="4" t="s">
        <v>42</v>
      </c>
      <c r="I83" s="3" t="s">
        <v>141</v>
      </c>
      <c r="J83" s="3" t="s">
        <v>512</v>
      </c>
      <c r="K83" s="5"/>
      <c r="L83" s="3"/>
      <c r="M83" s="6">
        <v>10</v>
      </c>
      <c r="N83" s="3" t="s">
        <v>45</v>
      </c>
      <c r="O83" s="3" t="s">
        <v>496</v>
      </c>
      <c r="P83" s="3" t="s">
        <v>513</v>
      </c>
      <c r="Q83" s="3" t="s">
        <v>514</v>
      </c>
      <c r="R83" s="28">
        <v>8.6</v>
      </c>
      <c r="S83" s="29"/>
      <c r="T83" s="30"/>
      <c r="U83" s="1">
        <v>3.5</v>
      </c>
      <c r="V83" s="28"/>
      <c r="W83" s="29"/>
      <c r="X83" s="29"/>
      <c r="Y83" s="29"/>
      <c r="Z83" s="29"/>
      <c r="AA83" s="29"/>
      <c r="AB83" s="29"/>
      <c r="AC83" s="29"/>
      <c r="AD83" s="29"/>
      <c r="AE83" s="31"/>
      <c r="AN83" s="32">
        <v>8.6</v>
      </c>
      <c r="AO83" s="27" t="s">
        <v>49</v>
      </c>
      <c r="AP83" s="31" t="s">
        <v>50</v>
      </c>
      <c r="AQ83" s="27" t="e">
        <f t="shared" si="9"/>
        <v>#NUM!</v>
      </c>
      <c r="AR83" s="27" t="e">
        <f t="shared" si="10"/>
        <v>#NUM!</v>
      </c>
      <c r="AS83" s="27" t="e">
        <f t="shared" si="11"/>
        <v>#NUM!</v>
      </c>
      <c r="AT83" s="27">
        <f t="shared" si="12"/>
        <v>0</v>
      </c>
      <c r="AU83" s="27">
        <f t="shared" si="13"/>
        <v>3.7624999999999997</v>
      </c>
      <c r="AV83" s="29">
        <f t="shared" si="14"/>
        <v>0</v>
      </c>
      <c r="AW83" s="27" t="s">
        <v>73</v>
      </c>
      <c r="AX83" s="27" t="s">
        <v>74</v>
      </c>
      <c r="AY83" s="32">
        <v>3.762</v>
      </c>
      <c r="AZ83" s="34">
        <f t="shared" si="15"/>
        <v>0.9405</v>
      </c>
      <c r="BA83" s="3">
        <f t="shared" si="16"/>
        <v>4.7024999999999997</v>
      </c>
      <c r="BB83" s="32">
        <f t="shared" si="17"/>
        <v>5.0786999999999995</v>
      </c>
      <c r="BC83" s="27" t="s">
        <v>12549</v>
      </c>
    </row>
    <row r="84" spans="1:116" s="27" customFormat="1" ht="31.5" customHeight="1">
      <c r="A84" s="7" t="s">
        <v>492</v>
      </c>
      <c r="B84" s="5">
        <v>82</v>
      </c>
      <c r="C84" s="10">
        <v>749</v>
      </c>
      <c r="D84" s="10"/>
      <c r="E84" s="8" t="s">
        <v>525</v>
      </c>
      <c r="F84" s="8" t="s">
        <v>526</v>
      </c>
      <c r="G84" s="8" t="s">
        <v>527</v>
      </c>
      <c r="H84" s="7" t="s">
        <v>58</v>
      </c>
      <c r="I84" s="8" t="s">
        <v>528</v>
      </c>
      <c r="J84" s="8" t="s">
        <v>529</v>
      </c>
      <c r="K84" s="9"/>
      <c r="L84" s="8"/>
      <c r="M84" s="10">
        <v>14</v>
      </c>
      <c r="N84" s="8" t="s">
        <v>45</v>
      </c>
      <c r="O84" s="8" t="s">
        <v>496</v>
      </c>
      <c r="P84" s="8" t="s">
        <v>530</v>
      </c>
      <c r="Q84" s="8" t="s">
        <v>531</v>
      </c>
      <c r="R84" s="28">
        <v>4.54</v>
      </c>
      <c r="S84" s="29"/>
      <c r="T84" s="30"/>
      <c r="U84" s="1">
        <v>3.85</v>
      </c>
      <c r="V84" s="28"/>
      <c r="W84" s="29"/>
      <c r="X84" s="29"/>
      <c r="Y84" s="29"/>
      <c r="Z84" s="29"/>
      <c r="AA84" s="29"/>
      <c r="AB84" s="29"/>
      <c r="AC84" s="29"/>
      <c r="AD84" s="29"/>
      <c r="AE84" s="31"/>
      <c r="AN84" s="32">
        <v>4.54</v>
      </c>
      <c r="AO84" s="27" t="s">
        <v>49</v>
      </c>
      <c r="AP84" s="31" t="s">
        <v>50</v>
      </c>
      <c r="AQ84" s="27" t="e">
        <f t="shared" si="9"/>
        <v>#NUM!</v>
      </c>
      <c r="AR84" s="27" t="e">
        <f t="shared" si="10"/>
        <v>#NUM!</v>
      </c>
      <c r="AS84" s="27" t="e">
        <f t="shared" si="11"/>
        <v>#NUM!</v>
      </c>
      <c r="AT84" s="27">
        <f t="shared" si="12"/>
        <v>0</v>
      </c>
      <c r="AU84" s="27">
        <f t="shared" si="13"/>
        <v>4.1387499999999999</v>
      </c>
      <c r="AV84" s="29">
        <f t="shared" si="14"/>
        <v>0</v>
      </c>
      <c r="AW84" s="27" t="s">
        <v>73</v>
      </c>
      <c r="AX84" s="27" t="s">
        <v>74</v>
      </c>
      <c r="AY84" s="32">
        <v>4.1379999999999999</v>
      </c>
      <c r="AZ84" s="34">
        <f t="shared" si="15"/>
        <v>1.0345</v>
      </c>
      <c r="BA84" s="3">
        <f t="shared" si="16"/>
        <v>5.1724999999999994</v>
      </c>
      <c r="BB84" s="32">
        <f t="shared" si="17"/>
        <v>5.5862999999999996</v>
      </c>
      <c r="BC84" s="27" t="s">
        <v>12549</v>
      </c>
    </row>
    <row r="85" spans="1:116" s="27" customFormat="1" ht="31.5" customHeight="1">
      <c r="A85" s="7" t="s">
        <v>492</v>
      </c>
      <c r="B85" s="5">
        <v>83</v>
      </c>
      <c r="C85" s="10">
        <v>16341</v>
      </c>
      <c r="D85" s="10"/>
      <c r="E85" s="8" t="s">
        <v>532</v>
      </c>
      <c r="F85" s="8" t="s">
        <v>533</v>
      </c>
      <c r="G85" s="8" t="s">
        <v>534</v>
      </c>
      <c r="H85" s="7" t="s">
        <v>535</v>
      </c>
      <c r="I85" s="8" t="s">
        <v>43</v>
      </c>
      <c r="J85" s="8" t="s">
        <v>536</v>
      </c>
      <c r="K85" s="9"/>
      <c r="L85" s="8"/>
      <c r="M85" s="10">
        <v>4</v>
      </c>
      <c r="N85" s="8" t="s">
        <v>45</v>
      </c>
      <c r="O85" s="8" t="s">
        <v>537</v>
      </c>
      <c r="P85" s="8" t="s">
        <v>538</v>
      </c>
      <c r="Q85" s="8" t="s">
        <v>539</v>
      </c>
      <c r="R85" s="28">
        <v>6.44</v>
      </c>
      <c r="S85" s="29"/>
      <c r="T85" s="30"/>
      <c r="U85" s="1">
        <v>4.8899999999999997</v>
      </c>
      <c r="V85" s="28"/>
      <c r="W85" s="29"/>
      <c r="X85" s="29"/>
      <c r="Y85" s="29"/>
      <c r="Z85" s="29"/>
      <c r="AA85" s="29"/>
      <c r="AB85" s="29"/>
      <c r="AC85" s="29"/>
      <c r="AD85" s="29"/>
      <c r="AE85" s="31"/>
      <c r="AN85" s="32">
        <v>6.44</v>
      </c>
      <c r="AO85" s="27" t="s">
        <v>49</v>
      </c>
      <c r="AP85" s="31" t="s">
        <v>50</v>
      </c>
      <c r="AQ85" s="27" t="e">
        <f t="shared" si="9"/>
        <v>#NUM!</v>
      </c>
      <c r="AR85" s="27" t="e">
        <f t="shared" si="10"/>
        <v>#NUM!</v>
      </c>
      <c r="AS85" s="27" t="e">
        <f t="shared" si="11"/>
        <v>#NUM!</v>
      </c>
      <c r="AT85" s="27">
        <f t="shared" si="12"/>
        <v>0</v>
      </c>
      <c r="AU85" s="27">
        <f t="shared" si="13"/>
        <v>5.2567499999999994</v>
      </c>
      <c r="AV85" s="29">
        <f t="shared" si="14"/>
        <v>0</v>
      </c>
      <c r="AW85" s="27" t="s">
        <v>73</v>
      </c>
      <c r="AX85" s="27" t="s">
        <v>74</v>
      </c>
      <c r="AY85" s="32">
        <v>5.2567500000000003</v>
      </c>
      <c r="AZ85" s="34">
        <f t="shared" si="15"/>
        <v>1.3141875000000001</v>
      </c>
      <c r="BA85" s="3">
        <f t="shared" si="16"/>
        <v>6.5709375000000003</v>
      </c>
      <c r="BB85" s="32">
        <f t="shared" si="17"/>
        <v>7.0966125</v>
      </c>
      <c r="BC85" s="27" t="s">
        <v>12549</v>
      </c>
    </row>
    <row r="86" spans="1:116" s="27" customFormat="1" ht="31.5" customHeight="1">
      <c r="A86" s="4" t="s">
        <v>492</v>
      </c>
      <c r="B86" s="5">
        <v>84</v>
      </c>
      <c r="C86" s="6">
        <v>5677</v>
      </c>
      <c r="D86" s="6"/>
      <c r="E86" s="3" t="s">
        <v>502</v>
      </c>
      <c r="F86" s="3" t="s">
        <v>503</v>
      </c>
      <c r="G86" s="3" t="s">
        <v>504</v>
      </c>
      <c r="H86" s="4" t="s">
        <v>505</v>
      </c>
      <c r="I86" s="3" t="s">
        <v>43</v>
      </c>
      <c r="J86" s="3" t="s">
        <v>506</v>
      </c>
      <c r="K86" s="5"/>
      <c r="L86" s="3"/>
      <c r="M86" s="6">
        <v>12</v>
      </c>
      <c r="N86" s="3" t="s">
        <v>45</v>
      </c>
      <c r="O86" s="3" t="s">
        <v>496</v>
      </c>
      <c r="P86" s="3" t="s">
        <v>507</v>
      </c>
      <c r="Q86" s="3" t="s">
        <v>508</v>
      </c>
      <c r="R86" s="28">
        <v>6.55</v>
      </c>
      <c r="S86" s="29"/>
      <c r="T86" s="30"/>
      <c r="U86" s="1">
        <v>5.69</v>
      </c>
      <c r="V86" s="28"/>
      <c r="W86" s="29"/>
      <c r="X86" s="29"/>
      <c r="Y86" s="29"/>
      <c r="Z86" s="29"/>
      <c r="AA86" s="29"/>
      <c r="AB86" s="29"/>
      <c r="AC86" s="29"/>
      <c r="AD86" s="29"/>
      <c r="AE86" s="31"/>
      <c r="AN86" s="32">
        <v>6.55</v>
      </c>
      <c r="AO86" s="27" t="s">
        <v>49</v>
      </c>
      <c r="AP86" s="31" t="s">
        <v>50</v>
      </c>
      <c r="AQ86" s="27" t="e">
        <f t="shared" si="9"/>
        <v>#NUM!</v>
      </c>
      <c r="AR86" s="27" t="e">
        <f t="shared" si="10"/>
        <v>#NUM!</v>
      </c>
      <c r="AS86" s="27" t="e">
        <f t="shared" si="11"/>
        <v>#NUM!</v>
      </c>
      <c r="AT86" s="27">
        <f t="shared" si="12"/>
        <v>0</v>
      </c>
      <c r="AU86" s="27">
        <f t="shared" si="13"/>
        <v>6.1167500000000006</v>
      </c>
      <c r="AV86" s="29">
        <f t="shared" si="14"/>
        <v>0</v>
      </c>
      <c r="AW86" s="27" t="s">
        <v>73</v>
      </c>
      <c r="AX86" s="27" t="s">
        <v>74</v>
      </c>
      <c r="AY86" s="32">
        <v>6.1166999999999998</v>
      </c>
      <c r="AZ86" s="34">
        <f t="shared" si="15"/>
        <v>1.529175</v>
      </c>
      <c r="BA86" s="3">
        <f t="shared" si="16"/>
        <v>7.6458750000000002</v>
      </c>
      <c r="BB86" s="32">
        <f t="shared" si="17"/>
        <v>8.2575450000000004</v>
      </c>
      <c r="BC86" s="27" t="s">
        <v>12549</v>
      </c>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row>
    <row r="87" spans="1:116" s="27" customFormat="1" ht="31.5" customHeight="1">
      <c r="A87" s="4" t="s">
        <v>492</v>
      </c>
      <c r="B87" s="5">
        <v>85</v>
      </c>
      <c r="C87" s="6">
        <v>2388</v>
      </c>
      <c r="D87" s="6"/>
      <c r="E87" s="3" t="s">
        <v>515</v>
      </c>
      <c r="F87" s="3" t="s">
        <v>516</v>
      </c>
      <c r="G87" s="3" t="s">
        <v>511</v>
      </c>
      <c r="H87" s="4" t="s">
        <v>517</v>
      </c>
      <c r="I87" s="3" t="s">
        <v>141</v>
      </c>
      <c r="J87" s="3" t="s">
        <v>518</v>
      </c>
      <c r="K87" s="5"/>
      <c r="L87" s="3"/>
      <c r="M87" s="6">
        <v>2</v>
      </c>
      <c r="N87" s="3" t="s">
        <v>45</v>
      </c>
      <c r="O87" s="3" t="s">
        <v>496</v>
      </c>
      <c r="P87" s="3" t="s">
        <v>519</v>
      </c>
      <c r="Q87" s="3" t="s">
        <v>520</v>
      </c>
      <c r="R87" s="28">
        <v>7.68</v>
      </c>
      <c r="S87" s="29"/>
      <c r="T87" s="30"/>
      <c r="U87" s="1">
        <v>5.79</v>
      </c>
      <c r="V87" s="28"/>
      <c r="W87" s="29"/>
      <c r="X87" s="29"/>
      <c r="Y87" s="29"/>
      <c r="Z87" s="29"/>
      <c r="AA87" s="29"/>
      <c r="AB87" s="29"/>
      <c r="AC87" s="29"/>
      <c r="AD87" s="29"/>
      <c r="AE87" s="31"/>
      <c r="AN87" s="32">
        <v>7.68</v>
      </c>
      <c r="AO87" s="27" t="s">
        <v>49</v>
      </c>
      <c r="AP87" s="31" t="s">
        <v>50</v>
      </c>
      <c r="AQ87" s="27" t="e">
        <f t="shared" si="9"/>
        <v>#NUM!</v>
      </c>
      <c r="AR87" s="27" t="e">
        <f t="shared" si="10"/>
        <v>#NUM!</v>
      </c>
      <c r="AS87" s="27" t="e">
        <f t="shared" si="11"/>
        <v>#NUM!</v>
      </c>
      <c r="AT87" s="27">
        <f t="shared" si="12"/>
        <v>0</v>
      </c>
      <c r="AU87" s="27">
        <f t="shared" si="13"/>
        <v>6.2242499999999996</v>
      </c>
      <c r="AV87" s="29">
        <f t="shared" si="14"/>
        <v>0</v>
      </c>
      <c r="AW87" s="27" t="s">
        <v>73</v>
      </c>
      <c r="AX87" s="27" t="s">
        <v>74</v>
      </c>
      <c r="AY87" s="32">
        <v>6.2240000000000002</v>
      </c>
      <c r="AZ87" s="34">
        <f t="shared" si="15"/>
        <v>1.556</v>
      </c>
      <c r="BA87" s="3">
        <f t="shared" si="16"/>
        <v>7.78</v>
      </c>
      <c r="BB87" s="32">
        <f t="shared" si="17"/>
        <v>8.4024000000000001</v>
      </c>
      <c r="BC87" s="27" t="s">
        <v>12549</v>
      </c>
    </row>
    <row r="88" spans="1:116" s="27" customFormat="1" ht="31.5" customHeight="1">
      <c r="A88" s="4" t="s">
        <v>492</v>
      </c>
      <c r="B88" s="5">
        <v>86</v>
      </c>
      <c r="C88" s="6">
        <v>2387</v>
      </c>
      <c r="D88" s="6"/>
      <c r="E88" s="3" t="s">
        <v>515</v>
      </c>
      <c r="F88" s="3" t="s">
        <v>510</v>
      </c>
      <c r="G88" s="3" t="s">
        <v>511</v>
      </c>
      <c r="H88" s="4" t="s">
        <v>521</v>
      </c>
      <c r="I88" s="3" t="s">
        <v>141</v>
      </c>
      <c r="J88" s="3" t="s">
        <v>522</v>
      </c>
      <c r="K88" s="5"/>
      <c r="L88" s="3"/>
      <c r="M88" s="6">
        <v>7</v>
      </c>
      <c r="N88" s="3" t="s">
        <v>45</v>
      </c>
      <c r="O88" s="3" t="s">
        <v>496</v>
      </c>
      <c r="P88" s="3" t="s">
        <v>523</v>
      </c>
      <c r="Q88" s="3" t="s">
        <v>524</v>
      </c>
      <c r="R88" s="28">
        <v>8.32</v>
      </c>
      <c r="S88" s="29"/>
      <c r="T88" s="30"/>
      <c r="U88" s="1">
        <v>6.45</v>
      </c>
      <c r="V88" s="28"/>
      <c r="W88" s="29"/>
      <c r="X88" s="29"/>
      <c r="Y88" s="29"/>
      <c r="Z88" s="29"/>
      <c r="AA88" s="29"/>
      <c r="AB88" s="29"/>
      <c r="AC88" s="29"/>
      <c r="AD88" s="29"/>
      <c r="AE88" s="31"/>
      <c r="AN88" s="32">
        <v>8.32</v>
      </c>
      <c r="AO88" s="27" t="s">
        <v>49</v>
      </c>
      <c r="AP88" s="31" t="s">
        <v>50</v>
      </c>
      <c r="AQ88" s="27" t="e">
        <f t="shared" si="9"/>
        <v>#NUM!</v>
      </c>
      <c r="AR88" s="27" t="e">
        <f t="shared" si="10"/>
        <v>#NUM!</v>
      </c>
      <c r="AS88" s="27" t="e">
        <f t="shared" si="11"/>
        <v>#NUM!</v>
      </c>
      <c r="AT88" s="27">
        <f t="shared" si="12"/>
        <v>0</v>
      </c>
      <c r="AU88" s="27">
        <f t="shared" si="13"/>
        <v>6.9337499999999999</v>
      </c>
      <c r="AV88" s="29">
        <f t="shared" si="14"/>
        <v>0</v>
      </c>
      <c r="AW88" s="27" t="s">
        <v>73</v>
      </c>
      <c r="AX88" s="27" t="s">
        <v>74</v>
      </c>
      <c r="AY88" s="32">
        <v>6.9329999999999998</v>
      </c>
      <c r="AZ88" s="34">
        <f t="shared" si="15"/>
        <v>1.73325</v>
      </c>
      <c r="BA88" s="3">
        <f t="shared" si="16"/>
        <v>8.6662499999999998</v>
      </c>
      <c r="BB88" s="32">
        <f t="shared" si="17"/>
        <v>9.3595500000000005</v>
      </c>
      <c r="BC88" s="27" t="s">
        <v>12549</v>
      </c>
    </row>
    <row r="89" spans="1:116" s="27" customFormat="1" ht="31.5" customHeight="1">
      <c r="A89" s="4" t="s">
        <v>380</v>
      </c>
      <c r="B89" s="5">
        <v>87</v>
      </c>
      <c r="C89" s="6">
        <v>19983</v>
      </c>
      <c r="D89" s="6"/>
      <c r="E89" s="3" t="s">
        <v>540</v>
      </c>
      <c r="F89" s="3" t="s">
        <v>541</v>
      </c>
      <c r="G89" s="3" t="s">
        <v>542</v>
      </c>
      <c r="H89" s="4" t="s">
        <v>543</v>
      </c>
      <c r="I89" s="3" t="s">
        <v>544</v>
      </c>
      <c r="J89" s="3" t="s">
        <v>545</v>
      </c>
      <c r="K89" s="5">
        <v>5</v>
      </c>
      <c r="L89" s="3" t="s">
        <v>69</v>
      </c>
      <c r="M89" s="6">
        <v>1</v>
      </c>
      <c r="N89" s="3" t="s">
        <v>45</v>
      </c>
      <c r="O89" s="3" t="s">
        <v>546</v>
      </c>
      <c r="P89" s="3" t="s">
        <v>547</v>
      </c>
      <c r="Q89" s="3" t="s">
        <v>548</v>
      </c>
      <c r="R89" s="28">
        <v>6.42</v>
      </c>
      <c r="S89" s="29"/>
      <c r="T89" s="30">
        <v>4.99</v>
      </c>
      <c r="U89" s="1" t="s">
        <v>56</v>
      </c>
      <c r="V89" s="28">
        <v>6.42</v>
      </c>
      <c r="W89" s="29"/>
      <c r="X89" s="29"/>
      <c r="Y89" s="29"/>
      <c r="Z89" s="29"/>
      <c r="AA89" s="29"/>
      <c r="AB89" s="29"/>
      <c r="AC89" s="29"/>
      <c r="AD89" s="29"/>
      <c r="AE89" s="31">
        <v>6.42</v>
      </c>
      <c r="AN89" s="32">
        <v>6.42</v>
      </c>
      <c r="AO89" s="27" t="s">
        <v>49</v>
      </c>
      <c r="AP89" s="31" t="s">
        <v>50</v>
      </c>
      <c r="AQ89" s="27" t="e">
        <f t="shared" si="9"/>
        <v>#NUM!</v>
      </c>
      <c r="AR89" s="27" t="e">
        <f t="shared" si="10"/>
        <v>#NUM!</v>
      </c>
      <c r="AS89" s="27" t="e">
        <f t="shared" si="11"/>
        <v>#NUM!</v>
      </c>
      <c r="AT89" s="27">
        <f t="shared" si="12"/>
        <v>5.3642500000000002</v>
      </c>
      <c r="AU89" s="27" t="e">
        <f t="shared" si="13"/>
        <v>#VALUE!</v>
      </c>
      <c r="AV89" s="29" t="e">
        <f t="shared" si="14"/>
        <v>#VALUE!</v>
      </c>
      <c r="AW89" s="27" t="s">
        <v>990</v>
      </c>
      <c r="AX89" s="27" t="s">
        <v>50</v>
      </c>
      <c r="AY89" s="32">
        <v>6.42</v>
      </c>
      <c r="AZ89" s="34">
        <f t="shared" si="15"/>
        <v>1.605</v>
      </c>
      <c r="BA89" s="3">
        <f t="shared" si="16"/>
        <v>8.0250000000000004</v>
      </c>
      <c r="BB89" s="32">
        <f t="shared" si="17"/>
        <v>8.6669999999999998</v>
      </c>
      <c r="BC89" s="27" t="s">
        <v>12549</v>
      </c>
    </row>
    <row r="90" spans="1:116" s="27" customFormat="1" ht="31.5" customHeight="1">
      <c r="A90" s="4" t="s">
        <v>380</v>
      </c>
      <c r="B90" s="5">
        <v>88</v>
      </c>
      <c r="C90" s="6">
        <v>19986</v>
      </c>
      <c r="D90" s="6"/>
      <c r="E90" s="3" t="s">
        <v>540</v>
      </c>
      <c r="F90" s="3" t="s">
        <v>541</v>
      </c>
      <c r="G90" s="3" t="s">
        <v>542</v>
      </c>
      <c r="H90" s="4" t="s">
        <v>543</v>
      </c>
      <c r="I90" s="3" t="s">
        <v>544</v>
      </c>
      <c r="J90" s="3" t="s">
        <v>549</v>
      </c>
      <c r="K90" s="5"/>
      <c r="L90" s="3"/>
      <c r="M90" s="6">
        <v>20</v>
      </c>
      <c r="N90" s="3" t="s">
        <v>45</v>
      </c>
      <c r="O90" s="3" t="s">
        <v>546</v>
      </c>
      <c r="P90" s="3" t="s">
        <v>547</v>
      </c>
      <c r="Q90" s="3" t="s">
        <v>550</v>
      </c>
      <c r="R90" s="28">
        <v>7.62</v>
      </c>
      <c r="S90" s="29"/>
      <c r="T90" s="30">
        <v>5.93</v>
      </c>
      <c r="U90" s="1" t="s">
        <v>56</v>
      </c>
      <c r="V90" s="28">
        <v>7.62</v>
      </c>
      <c r="W90" s="29"/>
      <c r="X90" s="29"/>
      <c r="Y90" s="29"/>
      <c r="Z90" s="29"/>
      <c r="AA90" s="29"/>
      <c r="AB90" s="29"/>
      <c r="AC90" s="29"/>
      <c r="AD90" s="29"/>
      <c r="AE90" s="31">
        <v>7.62</v>
      </c>
      <c r="AN90" s="32">
        <v>7.62</v>
      </c>
      <c r="AO90" s="27" t="s">
        <v>49</v>
      </c>
      <c r="AP90" s="31" t="s">
        <v>50</v>
      </c>
      <c r="AQ90" s="27" t="e">
        <f t="shared" si="9"/>
        <v>#NUM!</v>
      </c>
      <c r="AR90" s="27" t="e">
        <f t="shared" si="10"/>
        <v>#NUM!</v>
      </c>
      <c r="AS90" s="27" t="e">
        <f t="shared" si="11"/>
        <v>#NUM!</v>
      </c>
      <c r="AT90" s="27">
        <f t="shared" si="12"/>
        <v>6.3747499999999997</v>
      </c>
      <c r="AU90" s="27" t="e">
        <f t="shared" si="13"/>
        <v>#VALUE!</v>
      </c>
      <c r="AV90" s="29" t="e">
        <f t="shared" si="14"/>
        <v>#VALUE!</v>
      </c>
      <c r="AW90" s="27" t="s">
        <v>990</v>
      </c>
      <c r="AX90" s="27" t="s">
        <v>50</v>
      </c>
      <c r="AY90" s="32">
        <v>7.62</v>
      </c>
      <c r="AZ90" s="34">
        <f t="shared" si="15"/>
        <v>1.905</v>
      </c>
      <c r="BA90" s="3">
        <f t="shared" si="16"/>
        <v>9.5250000000000004</v>
      </c>
      <c r="BB90" s="32">
        <f t="shared" si="17"/>
        <v>10.287000000000001</v>
      </c>
      <c r="BC90" s="27" t="s">
        <v>12549</v>
      </c>
    </row>
    <row r="91" spans="1:116" s="27" customFormat="1" ht="31.5" customHeight="1">
      <c r="A91" s="4" t="s">
        <v>380</v>
      </c>
      <c r="B91" s="5">
        <v>89</v>
      </c>
      <c r="C91" s="6">
        <v>19987</v>
      </c>
      <c r="D91" s="6"/>
      <c r="E91" s="3" t="s">
        <v>551</v>
      </c>
      <c r="F91" s="3" t="s">
        <v>552</v>
      </c>
      <c r="G91" s="3" t="s">
        <v>553</v>
      </c>
      <c r="H91" s="4" t="s">
        <v>554</v>
      </c>
      <c r="I91" s="3" t="s">
        <v>555</v>
      </c>
      <c r="J91" s="3" t="s">
        <v>556</v>
      </c>
      <c r="K91" s="5">
        <v>5</v>
      </c>
      <c r="L91" s="3" t="s">
        <v>81</v>
      </c>
      <c r="M91" s="6">
        <v>1</v>
      </c>
      <c r="N91" s="3" t="s">
        <v>45</v>
      </c>
      <c r="O91" s="3" t="s">
        <v>546</v>
      </c>
      <c r="P91" s="3" t="s">
        <v>547</v>
      </c>
      <c r="Q91" s="3" t="s">
        <v>557</v>
      </c>
      <c r="R91" s="28">
        <v>9.43</v>
      </c>
      <c r="S91" s="29"/>
      <c r="T91" s="30">
        <v>7.33</v>
      </c>
      <c r="U91" s="1" t="s">
        <v>56</v>
      </c>
      <c r="V91" s="28">
        <v>9.43</v>
      </c>
      <c r="W91" s="29"/>
      <c r="X91" s="29"/>
      <c r="Y91" s="29"/>
      <c r="Z91" s="29"/>
      <c r="AA91" s="29"/>
      <c r="AB91" s="29"/>
      <c r="AC91" s="29"/>
      <c r="AD91" s="29"/>
      <c r="AE91" s="31">
        <v>9.43</v>
      </c>
      <c r="AN91" s="32">
        <v>9.43</v>
      </c>
      <c r="AO91" s="27" t="s">
        <v>49</v>
      </c>
      <c r="AP91" s="31" t="s">
        <v>50</v>
      </c>
      <c r="AQ91" s="27" t="e">
        <f t="shared" si="9"/>
        <v>#NUM!</v>
      </c>
      <c r="AR91" s="27" t="e">
        <f t="shared" si="10"/>
        <v>#NUM!</v>
      </c>
      <c r="AS91" s="27" t="e">
        <f t="shared" si="11"/>
        <v>#NUM!</v>
      </c>
      <c r="AT91" s="27">
        <f t="shared" si="12"/>
        <v>7.8797499999999996</v>
      </c>
      <c r="AU91" s="27" t="e">
        <f t="shared" si="13"/>
        <v>#VALUE!</v>
      </c>
      <c r="AV91" s="29" t="e">
        <f t="shared" si="14"/>
        <v>#VALUE!</v>
      </c>
      <c r="AW91" s="27" t="s">
        <v>990</v>
      </c>
      <c r="AX91" s="27" t="s">
        <v>50</v>
      </c>
      <c r="AY91" s="32">
        <v>9.43</v>
      </c>
      <c r="AZ91" s="34">
        <f t="shared" si="15"/>
        <v>2.3574999999999999</v>
      </c>
      <c r="BA91" s="3">
        <f t="shared" si="16"/>
        <v>11.7875</v>
      </c>
      <c r="BB91" s="32">
        <f t="shared" si="17"/>
        <v>12.730499999999999</v>
      </c>
      <c r="BC91" s="27" t="s">
        <v>12549</v>
      </c>
    </row>
    <row r="92" spans="1:116" s="27" customFormat="1" ht="31.5" customHeight="1">
      <c r="A92" s="4" t="s">
        <v>380</v>
      </c>
      <c r="B92" s="5">
        <v>90</v>
      </c>
      <c r="C92" s="6">
        <v>19988</v>
      </c>
      <c r="D92" s="6"/>
      <c r="E92" s="3" t="s">
        <v>551</v>
      </c>
      <c r="F92" s="3" t="s">
        <v>552</v>
      </c>
      <c r="G92" s="3" t="s">
        <v>553</v>
      </c>
      <c r="H92" s="4" t="s">
        <v>554</v>
      </c>
      <c r="I92" s="3" t="s">
        <v>555</v>
      </c>
      <c r="J92" s="3" t="s">
        <v>558</v>
      </c>
      <c r="K92" s="5">
        <v>0.25</v>
      </c>
      <c r="L92" s="3" t="s">
        <v>81</v>
      </c>
      <c r="M92" s="6">
        <v>30</v>
      </c>
      <c r="N92" s="3" t="s">
        <v>45</v>
      </c>
      <c r="O92" s="3" t="s">
        <v>546</v>
      </c>
      <c r="P92" s="3" t="s">
        <v>547</v>
      </c>
      <c r="Q92" s="3" t="s">
        <v>559</v>
      </c>
      <c r="R92" s="28">
        <v>10.3</v>
      </c>
      <c r="S92" s="29"/>
      <c r="T92" s="30">
        <v>8.02</v>
      </c>
      <c r="U92" s="1" t="s">
        <v>56</v>
      </c>
      <c r="V92" s="28">
        <v>10.3</v>
      </c>
      <c r="W92" s="29"/>
      <c r="X92" s="29"/>
      <c r="Y92" s="29"/>
      <c r="Z92" s="29"/>
      <c r="AA92" s="29"/>
      <c r="AB92" s="29"/>
      <c r="AC92" s="29"/>
      <c r="AD92" s="29"/>
      <c r="AE92" s="31">
        <v>10.3</v>
      </c>
      <c r="AN92" s="32">
        <v>10.3</v>
      </c>
      <c r="AO92" s="27" t="s">
        <v>49</v>
      </c>
      <c r="AP92" s="31" t="s">
        <v>50</v>
      </c>
      <c r="AQ92" s="27" t="e">
        <f t="shared" si="9"/>
        <v>#NUM!</v>
      </c>
      <c r="AR92" s="27" t="e">
        <f t="shared" si="10"/>
        <v>#NUM!</v>
      </c>
      <c r="AS92" s="27" t="e">
        <f t="shared" si="11"/>
        <v>#NUM!</v>
      </c>
      <c r="AT92" s="27">
        <f t="shared" si="12"/>
        <v>8.6214999999999993</v>
      </c>
      <c r="AU92" s="27" t="e">
        <f t="shared" si="13"/>
        <v>#VALUE!</v>
      </c>
      <c r="AV92" s="29" t="e">
        <f t="shared" si="14"/>
        <v>#VALUE!</v>
      </c>
      <c r="AW92" s="27" t="s">
        <v>990</v>
      </c>
      <c r="AX92" s="27" t="s">
        <v>50</v>
      </c>
      <c r="AY92" s="32">
        <v>10.3</v>
      </c>
      <c r="AZ92" s="34">
        <f t="shared" si="15"/>
        <v>1.7510000000000003</v>
      </c>
      <c r="BA92" s="3">
        <f t="shared" si="16"/>
        <v>12.051000000000002</v>
      </c>
      <c r="BB92" s="32">
        <f t="shared" si="17"/>
        <v>13.015080000000003</v>
      </c>
      <c r="BC92" s="27" t="s">
        <v>12549</v>
      </c>
    </row>
    <row r="93" spans="1:116" s="27" customFormat="1" ht="31.5" customHeight="1">
      <c r="A93" s="4" t="s">
        <v>380</v>
      </c>
      <c r="B93" s="5">
        <v>91</v>
      </c>
      <c r="C93" s="6">
        <v>5321</v>
      </c>
      <c r="D93" s="6"/>
      <c r="E93" s="3" t="s">
        <v>560</v>
      </c>
      <c r="F93" s="3" t="s">
        <v>561</v>
      </c>
      <c r="G93" s="3" t="s">
        <v>562</v>
      </c>
      <c r="H93" s="4" t="s">
        <v>563</v>
      </c>
      <c r="I93" s="3" t="s">
        <v>564</v>
      </c>
      <c r="J93" s="3" t="s">
        <v>565</v>
      </c>
      <c r="K93" s="5"/>
      <c r="L93" s="3"/>
      <c r="M93" s="6">
        <v>10</v>
      </c>
      <c r="N93" s="3" t="s">
        <v>45</v>
      </c>
      <c r="O93" s="3" t="s">
        <v>566</v>
      </c>
      <c r="P93" s="3" t="s">
        <v>567</v>
      </c>
      <c r="Q93" s="3" t="s">
        <v>568</v>
      </c>
      <c r="R93" s="28">
        <v>11.44</v>
      </c>
      <c r="S93" s="29"/>
      <c r="T93" s="30" t="s">
        <v>56</v>
      </c>
      <c r="U93" s="1">
        <v>9.2200000000000006</v>
      </c>
      <c r="V93" s="28">
        <v>11.4</v>
      </c>
      <c r="W93" s="29"/>
      <c r="X93" s="29"/>
      <c r="Y93" s="29"/>
      <c r="Z93" s="29"/>
      <c r="AA93" s="29"/>
      <c r="AB93" s="29"/>
      <c r="AC93" s="29"/>
      <c r="AD93" s="29"/>
      <c r="AE93" s="31">
        <v>11.4</v>
      </c>
      <c r="AN93" s="32">
        <v>11.4</v>
      </c>
      <c r="AO93" s="27" t="s">
        <v>378</v>
      </c>
      <c r="AP93" s="31" t="s">
        <v>379</v>
      </c>
      <c r="AQ93" s="27" t="e">
        <f t="shared" si="9"/>
        <v>#NUM!</v>
      </c>
      <c r="AR93" s="27" t="e">
        <f t="shared" si="10"/>
        <v>#NUM!</v>
      </c>
      <c r="AS93" s="27" t="e">
        <f t="shared" si="11"/>
        <v>#NUM!</v>
      </c>
      <c r="AT93" s="27" t="e">
        <f t="shared" si="12"/>
        <v>#VALUE!</v>
      </c>
      <c r="AU93" s="27">
        <f t="shared" si="13"/>
        <v>9.9115000000000002</v>
      </c>
      <c r="AV93" s="29" t="e">
        <f t="shared" si="14"/>
        <v>#VALUE!</v>
      </c>
      <c r="AW93" s="27" t="s">
        <v>73</v>
      </c>
      <c r="AX93" s="27" t="s">
        <v>74</v>
      </c>
      <c r="AY93" s="32">
        <v>9.9115000000000002</v>
      </c>
      <c r="AZ93" s="34">
        <f t="shared" si="15"/>
        <v>2.477875</v>
      </c>
      <c r="BA93" s="3">
        <f t="shared" si="16"/>
        <v>12.389375000000001</v>
      </c>
      <c r="BB93" s="32">
        <f t="shared" si="17"/>
        <v>13.380525</v>
      </c>
      <c r="BC93" s="27" t="s">
        <v>12549</v>
      </c>
    </row>
    <row r="94" spans="1:116" s="27" customFormat="1" ht="31.5" customHeight="1">
      <c r="A94" s="4" t="s">
        <v>569</v>
      </c>
      <c r="B94" s="5">
        <v>92</v>
      </c>
      <c r="C94" s="6">
        <v>5877</v>
      </c>
      <c r="D94" s="6"/>
      <c r="E94" s="3" t="s">
        <v>936</v>
      </c>
      <c r="F94" s="3" t="s">
        <v>937</v>
      </c>
      <c r="G94" s="3" t="s">
        <v>938</v>
      </c>
      <c r="H94" s="4" t="s">
        <v>167</v>
      </c>
      <c r="I94" s="3" t="s">
        <v>104</v>
      </c>
      <c r="J94" s="3" t="s">
        <v>939</v>
      </c>
      <c r="K94" s="5"/>
      <c r="L94" s="3"/>
      <c r="M94" s="6">
        <v>10</v>
      </c>
      <c r="N94" s="3" t="s">
        <v>45</v>
      </c>
      <c r="O94" s="3" t="s">
        <v>574</v>
      </c>
      <c r="P94" s="3" t="s">
        <v>940</v>
      </c>
      <c r="Q94" s="3" t="s">
        <v>941</v>
      </c>
      <c r="R94" s="28">
        <v>0.46</v>
      </c>
      <c r="S94" s="29"/>
      <c r="T94" s="30">
        <v>0.43</v>
      </c>
      <c r="U94" s="1">
        <v>0.28000000000000003</v>
      </c>
      <c r="V94" s="28">
        <v>0.46750000000000003</v>
      </c>
      <c r="W94" s="29">
        <v>0.45</v>
      </c>
      <c r="X94" s="29"/>
      <c r="Y94" s="29"/>
      <c r="Z94" s="29"/>
      <c r="AA94" s="29"/>
      <c r="AB94" s="29"/>
      <c r="AC94" s="29"/>
      <c r="AD94" s="29"/>
      <c r="AE94" s="31">
        <v>0.46750000000000003</v>
      </c>
      <c r="AF94" s="27">
        <v>0.56999999999999995</v>
      </c>
      <c r="AG94" s="27">
        <v>0.46400000000000002</v>
      </c>
      <c r="AN94" s="32">
        <v>0.46</v>
      </c>
      <c r="AO94" s="27" t="s">
        <v>49</v>
      </c>
      <c r="AP94" s="31" t="s">
        <v>50</v>
      </c>
      <c r="AQ94" s="27">
        <f t="shared" si="9"/>
        <v>0.46575</v>
      </c>
      <c r="AR94" s="27">
        <f t="shared" si="10"/>
        <v>0.46</v>
      </c>
      <c r="AS94" s="27" t="e">
        <f t="shared" si="11"/>
        <v>#NUM!</v>
      </c>
      <c r="AT94" s="27">
        <f t="shared" si="12"/>
        <v>0.46224999999999999</v>
      </c>
      <c r="AU94" s="27">
        <f t="shared" si="13"/>
        <v>0.30099999999999999</v>
      </c>
      <c r="AV94" s="29">
        <f t="shared" si="14"/>
        <v>0.30099999999999999</v>
      </c>
      <c r="AW94" s="27" t="s">
        <v>73</v>
      </c>
      <c r="AX94" s="27" t="s">
        <v>74</v>
      </c>
      <c r="AY94" s="32">
        <v>0.30099999999999999</v>
      </c>
      <c r="AZ94" s="34">
        <f t="shared" si="15"/>
        <v>7.5249999999999997E-2</v>
      </c>
      <c r="BA94" s="3">
        <f t="shared" si="16"/>
        <v>0.37624999999999997</v>
      </c>
      <c r="BB94" s="32">
        <f t="shared" si="17"/>
        <v>0.40634999999999999</v>
      </c>
      <c r="BC94" s="27" t="s">
        <v>12549</v>
      </c>
    </row>
    <row r="95" spans="1:116" s="27" customFormat="1" ht="31.5" customHeight="1">
      <c r="A95" s="4" t="s">
        <v>569</v>
      </c>
      <c r="B95" s="5">
        <v>93</v>
      </c>
      <c r="C95" s="6">
        <v>794</v>
      </c>
      <c r="D95" s="6"/>
      <c r="E95" s="3" t="s">
        <v>844</v>
      </c>
      <c r="F95" s="3" t="s">
        <v>845</v>
      </c>
      <c r="G95" s="3" t="s">
        <v>846</v>
      </c>
      <c r="H95" s="4" t="s">
        <v>686</v>
      </c>
      <c r="I95" s="3" t="s">
        <v>385</v>
      </c>
      <c r="J95" s="3" t="s">
        <v>606</v>
      </c>
      <c r="K95" s="5"/>
      <c r="L95" s="3"/>
      <c r="M95" s="6">
        <v>30</v>
      </c>
      <c r="N95" s="3" t="s">
        <v>45</v>
      </c>
      <c r="O95" s="3" t="s">
        <v>574</v>
      </c>
      <c r="P95" s="3" t="s">
        <v>607</v>
      </c>
      <c r="Q95" s="3" t="s">
        <v>850</v>
      </c>
      <c r="R95" s="28">
        <v>0.75</v>
      </c>
      <c r="S95" s="29"/>
      <c r="T95" s="30">
        <v>0.36</v>
      </c>
      <c r="U95" s="1">
        <v>0.36</v>
      </c>
      <c r="V95" s="28">
        <v>0.52029999999999998</v>
      </c>
      <c r="W95" s="29"/>
      <c r="X95" s="29"/>
      <c r="Y95" s="29"/>
      <c r="Z95" s="29">
        <v>3.04</v>
      </c>
      <c r="AA95" s="29"/>
      <c r="AB95" s="29"/>
      <c r="AC95" s="29"/>
      <c r="AD95" s="29"/>
      <c r="AE95" s="31">
        <v>0.52029999999999998</v>
      </c>
      <c r="AG95" s="27">
        <v>0.1744</v>
      </c>
      <c r="AN95" s="32">
        <v>0.3473</v>
      </c>
      <c r="AO95" s="27" t="s">
        <v>211</v>
      </c>
      <c r="AP95" s="31" t="s">
        <v>212</v>
      </c>
      <c r="AQ95" s="27">
        <f t="shared" si="9"/>
        <v>0.34734999999999999</v>
      </c>
      <c r="AR95" s="27" t="str">
        <f t="shared" si="10"/>
        <v/>
      </c>
      <c r="AS95" s="27" t="e">
        <f t="shared" si="11"/>
        <v>#NUM!</v>
      </c>
      <c r="AT95" s="27">
        <f t="shared" si="12"/>
        <v>0.38699999999999996</v>
      </c>
      <c r="AU95" s="27">
        <f t="shared" si="13"/>
        <v>0.38699999999999996</v>
      </c>
      <c r="AV95" s="29">
        <f t="shared" si="14"/>
        <v>0.3473</v>
      </c>
      <c r="AW95" s="27" t="s">
        <v>213</v>
      </c>
      <c r="AX95" s="27" t="s">
        <v>212</v>
      </c>
      <c r="AY95" s="32">
        <v>0.38700000000000001</v>
      </c>
      <c r="AZ95" s="34">
        <f t="shared" si="15"/>
        <v>9.6750000000000003E-2</v>
      </c>
      <c r="BA95" s="3">
        <f t="shared" si="16"/>
        <v>0.48375000000000001</v>
      </c>
      <c r="BB95" s="32">
        <f t="shared" si="17"/>
        <v>0.52244999999999997</v>
      </c>
      <c r="BC95" s="27" t="s">
        <v>12549</v>
      </c>
    </row>
    <row r="96" spans="1:116" s="27" customFormat="1" ht="31.5" customHeight="1">
      <c r="A96" s="4" t="s">
        <v>569</v>
      </c>
      <c r="B96" s="5">
        <v>94</v>
      </c>
      <c r="C96" s="6">
        <v>5829</v>
      </c>
      <c r="D96" s="6"/>
      <c r="E96" s="3" t="s">
        <v>1083</v>
      </c>
      <c r="F96" s="3" t="s">
        <v>1084</v>
      </c>
      <c r="G96" s="3" t="s">
        <v>1085</v>
      </c>
      <c r="H96" s="4" t="s">
        <v>205</v>
      </c>
      <c r="I96" s="3" t="s">
        <v>104</v>
      </c>
      <c r="J96" s="3" t="s">
        <v>1086</v>
      </c>
      <c r="K96" s="5"/>
      <c r="L96" s="3"/>
      <c r="M96" s="6">
        <v>10</v>
      </c>
      <c r="N96" s="3" t="s">
        <v>45</v>
      </c>
      <c r="O96" s="3" t="s">
        <v>574</v>
      </c>
      <c r="P96" s="3" t="s">
        <v>583</v>
      </c>
      <c r="Q96" s="3" t="s">
        <v>1087</v>
      </c>
      <c r="R96" s="28">
        <v>1.2</v>
      </c>
      <c r="S96" s="29"/>
      <c r="T96" s="30">
        <v>1.1200000000000001</v>
      </c>
      <c r="U96" s="1">
        <v>0.4</v>
      </c>
      <c r="V96" s="28"/>
      <c r="W96" s="29"/>
      <c r="X96" s="29"/>
      <c r="Y96" s="29"/>
      <c r="Z96" s="29"/>
      <c r="AA96" s="29"/>
      <c r="AB96" s="29"/>
      <c r="AC96" s="29"/>
      <c r="AD96" s="29"/>
      <c r="AE96" s="31"/>
      <c r="AN96" s="32">
        <v>1.2</v>
      </c>
      <c r="AO96" s="27" t="s">
        <v>49</v>
      </c>
      <c r="AP96" s="31" t="s">
        <v>50</v>
      </c>
      <c r="AQ96" s="27" t="e">
        <f t="shared" si="9"/>
        <v>#NUM!</v>
      </c>
      <c r="AR96" s="27" t="e">
        <f t="shared" si="10"/>
        <v>#NUM!</v>
      </c>
      <c r="AS96" s="27" t="e">
        <f t="shared" si="11"/>
        <v>#NUM!</v>
      </c>
      <c r="AT96" s="27">
        <f t="shared" si="12"/>
        <v>1.204</v>
      </c>
      <c r="AU96" s="27">
        <f t="shared" si="13"/>
        <v>0.43</v>
      </c>
      <c r="AV96" s="29">
        <f t="shared" si="14"/>
        <v>0.43</v>
      </c>
      <c r="AW96" s="27" t="s">
        <v>73</v>
      </c>
      <c r="AX96" s="27" t="s">
        <v>74</v>
      </c>
      <c r="AY96" s="32">
        <v>0.43</v>
      </c>
      <c r="AZ96" s="34">
        <f t="shared" si="15"/>
        <v>0.1075</v>
      </c>
      <c r="BA96" s="3">
        <f t="shared" si="16"/>
        <v>0.53749999999999998</v>
      </c>
      <c r="BB96" s="32">
        <f t="shared" si="17"/>
        <v>0.58050000000000002</v>
      </c>
      <c r="BC96" s="27" t="s">
        <v>12549</v>
      </c>
    </row>
    <row r="97" spans="1:55" s="27" customFormat="1" ht="31.5" customHeight="1">
      <c r="A97" s="4" t="s">
        <v>569</v>
      </c>
      <c r="B97" s="5">
        <v>95</v>
      </c>
      <c r="C97" s="6">
        <v>495</v>
      </c>
      <c r="D97" s="6"/>
      <c r="E97" s="3" t="s">
        <v>1334</v>
      </c>
      <c r="F97" s="3" t="s">
        <v>1335</v>
      </c>
      <c r="G97" s="3" t="s">
        <v>1336</v>
      </c>
      <c r="H97" s="4" t="s">
        <v>167</v>
      </c>
      <c r="I97" s="3" t="s">
        <v>385</v>
      </c>
      <c r="J97" s="3" t="s">
        <v>1337</v>
      </c>
      <c r="K97" s="5"/>
      <c r="L97" s="3"/>
      <c r="M97" s="6">
        <v>30</v>
      </c>
      <c r="N97" s="3" t="s">
        <v>45</v>
      </c>
      <c r="O97" s="3" t="s">
        <v>574</v>
      </c>
      <c r="P97" s="3" t="s">
        <v>583</v>
      </c>
      <c r="Q97" s="3" t="s">
        <v>1338</v>
      </c>
      <c r="R97" s="28">
        <v>0.56999999999999995</v>
      </c>
      <c r="S97" s="29"/>
      <c r="T97" s="30">
        <v>0.53</v>
      </c>
      <c r="U97" s="1">
        <v>0.41</v>
      </c>
      <c r="V97" s="28">
        <v>0.56691000000000003</v>
      </c>
      <c r="W97" s="29"/>
      <c r="X97" s="29"/>
      <c r="Y97" s="29"/>
      <c r="Z97" s="29"/>
      <c r="AA97" s="29"/>
      <c r="AB97" s="29"/>
      <c r="AC97" s="29"/>
      <c r="AD97" s="29"/>
      <c r="AE97" s="31">
        <v>0.56691000000000003</v>
      </c>
      <c r="AG97" s="27">
        <v>0.56499999999999995</v>
      </c>
      <c r="AN97" s="32">
        <v>0.56596000000000002</v>
      </c>
      <c r="AO97" s="27" t="s">
        <v>211</v>
      </c>
      <c r="AP97" s="31" t="s">
        <v>212</v>
      </c>
      <c r="AQ97" s="27">
        <f t="shared" si="9"/>
        <v>0.56595499999999999</v>
      </c>
      <c r="AR97" s="27" t="str">
        <f t="shared" si="10"/>
        <v/>
      </c>
      <c r="AS97" s="27" t="e">
        <f t="shared" si="11"/>
        <v>#NUM!</v>
      </c>
      <c r="AT97" s="27">
        <f t="shared" si="12"/>
        <v>0.56974999999999998</v>
      </c>
      <c r="AU97" s="27">
        <f t="shared" si="13"/>
        <v>0.44074999999999998</v>
      </c>
      <c r="AV97" s="29">
        <f t="shared" si="14"/>
        <v>0.44074999999999998</v>
      </c>
      <c r="AW97" s="27" t="s">
        <v>73</v>
      </c>
      <c r="AX97" s="27" t="s">
        <v>74</v>
      </c>
      <c r="AY97" s="32">
        <v>0.44</v>
      </c>
      <c r="AZ97" s="34">
        <f t="shared" si="15"/>
        <v>0.11</v>
      </c>
      <c r="BA97" s="3">
        <f t="shared" si="16"/>
        <v>0.55000000000000004</v>
      </c>
      <c r="BB97" s="32">
        <f t="shared" si="17"/>
        <v>0.59400000000000008</v>
      </c>
      <c r="BC97" s="27" t="s">
        <v>12549</v>
      </c>
    </row>
    <row r="98" spans="1:55" s="27" customFormat="1" ht="31.5" customHeight="1">
      <c r="A98" s="4" t="s">
        <v>569</v>
      </c>
      <c r="B98" s="5">
        <v>96</v>
      </c>
      <c r="C98" s="6">
        <v>3598</v>
      </c>
      <c r="D98" s="6"/>
      <c r="E98" s="3" t="s">
        <v>971</v>
      </c>
      <c r="F98" s="3" t="s">
        <v>969</v>
      </c>
      <c r="G98" s="3" t="s">
        <v>723</v>
      </c>
      <c r="H98" s="4" t="s">
        <v>128</v>
      </c>
      <c r="I98" s="3" t="s">
        <v>43</v>
      </c>
      <c r="J98" s="3" t="s">
        <v>655</v>
      </c>
      <c r="K98" s="5"/>
      <c r="L98" s="3"/>
      <c r="M98" s="6">
        <v>10</v>
      </c>
      <c r="N98" s="3" t="s">
        <v>45</v>
      </c>
      <c r="O98" s="3" t="s">
        <v>574</v>
      </c>
      <c r="P98" s="3" t="s">
        <v>963</v>
      </c>
      <c r="Q98" s="3" t="s">
        <v>972</v>
      </c>
      <c r="R98" s="28">
        <v>1.9</v>
      </c>
      <c r="S98" s="29"/>
      <c r="T98" s="30">
        <v>1.0900000000000001</v>
      </c>
      <c r="U98" s="1">
        <v>1.0900000000000001</v>
      </c>
      <c r="V98" s="28"/>
      <c r="W98" s="29"/>
      <c r="X98" s="29"/>
      <c r="Y98" s="29"/>
      <c r="Z98" s="29"/>
      <c r="AA98" s="29"/>
      <c r="AB98" s="29"/>
      <c r="AC98" s="29"/>
      <c r="AD98" s="29"/>
      <c r="AE98" s="31"/>
      <c r="AN98" s="32">
        <v>0.64800000000000002</v>
      </c>
      <c r="AO98" s="27" t="s">
        <v>336</v>
      </c>
      <c r="AP98" s="31" t="s">
        <v>337</v>
      </c>
      <c r="AQ98" s="27" t="e">
        <f t="shared" si="9"/>
        <v>#NUM!</v>
      </c>
      <c r="AR98" s="27" t="e">
        <f t="shared" si="10"/>
        <v>#NUM!</v>
      </c>
      <c r="AS98" s="27" t="e">
        <f t="shared" si="11"/>
        <v>#NUM!</v>
      </c>
      <c r="AT98" s="27">
        <f t="shared" si="12"/>
        <v>1.1717500000000001</v>
      </c>
      <c r="AU98" s="27">
        <f t="shared" si="13"/>
        <v>1.1717500000000001</v>
      </c>
      <c r="AV98" s="29">
        <f t="shared" si="14"/>
        <v>0.64800000000000002</v>
      </c>
      <c r="AW98" s="27" t="s">
        <v>336</v>
      </c>
      <c r="AX98" s="27" t="s">
        <v>337</v>
      </c>
      <c r="AY98" s="32">
        <v>0.45</v>
      </c>
      <c r="AZ98" s="34">
        <f t="shared" si="15"/>
        <v>0.1125</v>
      </c>
      <c r="BA98" s="3">
        <f t="shared" si="16"/>
        <v>0.5625</v>
      </c>
      <c r="BB98" s="32">
        <f t="shared" si="17"/>
        <v>0.60750000000000004</v>
      </c>
      <c r="BC98" s="27" t="s">
        <v>12549</v>
      </c>
    </row>
    <row r="99" spans="1:55" s="27" customFormat="1" ht="31.5" customHeight="1">
      <c r="A99" s="4" t="s">
        <v>569</v>
      </c>
      <c r="B99" s="5">
        <v>97</v>
      </c>
      <c r="C99" s="6">
        <v>795</v>
      </c>
      <c r="D99" s="6"/>
      <c r="E99" s="3" t="s">
        <v>844</v>
      </c>
      <c r="F99" s="3" t="s">
        <v>845</v>
      </c>
      <c r="G99" s="3" t="s">
        <v>846</v>
      </c>
      <c r="H99" s="4" t="s">
        <v>303</v>
      </c>
      <c r="I99" s="3" t="s">
        <v>385</v>
      </c>
      <c r="J99" s="3" t="s">
        <v>606</v>
      </c>
      <c r="K99" s="5"/>
      <c r="L99" s="3"/>
      <c r="M99" s="6">
        <v>30</v>
      </c>
      <c r="N99" s="3" t="s">
        <v>45</v>
      </c>
      <c r="O99" s="3" t="s">
        <v>574</v>
      </c>
      <c r="P99" s="3" t="s">
        <v>607</v>
      </c>
      <c r="Q99" s="3" t="s">
        <v>851</v>
      </c>
      <c r="R99" s="28">
        <v>0.8</v>
      </c>
      <c r="S99" s="29"/>
      <c r="T99" s="30">
        <v>0.56000000000000005</v>
      </c>
      <c r="U99" s="1">
        <v>0.43</v>
      </c>
      <c r="V99" s="28">
        <v>0.60160000000000002</v>
      </c>
      <c r="W99" s="29"/>
      <c r="X99" s="29"/>
      <c r="Y99" s="29"/>
      <c r="Z99" s="29">
        <v>2.95</v>
      </c>
      <c r="AA99" s="29"/>
      <c r="AB99" s="29"/>
      <c r="AC99" s="29"/>
      <c r="AD99" s="29"/>
      <c r="AE99" s="31">
        <v>0.60160000000000002</v>
      </c>
      <c r="AG99" s="27">
        <v>0.59828999999999999</v>
      </c>
      <c r="AN99" s="32">
        <v>0.59989999999999999</v>
      </c>
      <c r="AO99" s="27" t="s">
        <v>211</v>
      </c>
      <c r="AP99" s="31" t="s">
        <v>212</v>
      </c>
      <c r="AQ99" s="27">
        <f t="shared" si="9"/>
        <v>0.59994499999999995</v>
      </c>
      <c r="AR99" s="27" t="str">
        <f t="shared" si="10"/>
        <v/>
      </c>
      <c r="AS99" s="27" t="e">
        <f t="shared" si="11"/>
        <v>#NUM!</v>
      </c>
      <c r="AT99" s="27">
        <f t="shared" si="12"/>
        <v>0.60199999999999998</v>
      </c>
      <c r="AU99" s="27">
        <f t="shared" si="13"/>
        <v>0.46224999999999999</v>
      </c>
      <c r="AV99" s="29">
        <f t="shared" si="14"/>
        <v>0.46224999999999999</v>
      </c>
      <c r="AW99" s="27" t="s">
        <v>73</v>
      </c>
      <c r="AX99" s="27" t="s">
        <v>74</v>
      </c>
      <c r="AY99" s="32">
        <v>0.46</v>
      </c>
      <c r="AZ99" s="34">
        <f t="shared" si="15"/>
        <v>0.115</v>
      </c>
      <c r="BA99" s="3">
        <f t="shared" si="16"/>
        <v>0.57500000000000007</v>
      </c>
      <c r="BB99" s="32">
        <f t="shared" si="17"/>
        <v>0.62100000000000011</v>
      </c>
      <c r="BC99" s="27" t="s">
        <v>12549</v>
      </c>
    </row>
    <row r="100" spans="1:55" s="27" customFormat="1" ht="31.5" customHeight="1">
      <c r="A100" s="4" t="s">
        <v>569</v>
      </c>
      <c r="B100" s="5">
        <v>98</v>
      </c>
      <c r="C100" s="6">
        <v>28</v>
      </c>
      <c r="D100" s="6"/>
      <c r="E100" s="3" t="s">
        <v>604</v>
      </c>
      <c r="F100" s="3" t="s">
        <v>605</v>
      </c>
      <c r="G100" s="3" t="s">
        <v>367</v>
      </c>
      <c r="H100" s="4" t="s">
        <v>303</v>
      </c>
      <c r="I100" s="3" t="s">
        <v>104</v>
      </c>
      <c r="J100" s="3" t="s">
        <v>606</v>
      </c>
      <c r="K100" s="5"/>
      <c r="L100" s="3"/>
      <c r="M100" s="6">
        <v>30</v>
      </c>
      <c r="N100" s="3" t="s">
        <v>45</v>
      </c>
      <c r="O100" s="3" t="s">
        <v>574</v>
      </c>
      <c r="P100" s="3" t="s">
        <v>607</v>
      </c>
      <c r="Q100" s="3" t="s">
        <v>609</v>
      </c>
      <c r="R100" s="28">
        <v>0.87</v>
      </c>
      <c r="S100" s="29"/>
      <c r="T100" s="30">
        <v>0.81</v>
      </c>
      <c r="U100" s="1">
        <v>0.44</v>
      </c>
      <c r="V100" s="28">
        <v>1.3092999999999999</v>
      </c>
      <c r="W100" s="29">
        <v>0.43</v>
      </c>
      <c r="X100" s="29"/>
      <c r="Y100" s="29"/>
      <c r="Z100" s="29">
        <v>2.27</v>
      </c>
      <c r="AA100" s="29"/>
      <c r="AB100" s="29"/>
      <c r="AC100" s="29"/>
      <c r="AD100" s="29"/>
      <c r="AE100" s="31">
        <v>1.3092999999999999</v>
      </c>
      <c r="AF100" s="27">
        <v>0.54300000000000004</v>
      </c>
      <c r="AN100" s="32">
        <v>0.87</v>
      </c>
      <c r="AO100" s="27" t="s">
        <v>49</v>
      </c>
      <c r="AP100" s="31" t="s">
        <v>50</v>
      </c>
      <c r="AQ100" s="27">
        <f t="shared" si="9"/>
        <v>0.92615000000000003</v>
      </c>
      <c r="AR100" s="27">
        <f t="shared" si="10"/>
        <v>0.87</v>
      </c>
      <c r="AS100" s="27" t="e">
        <f t="shared" si="11"/>
        <v>#NUM!</v>
      </c>
      <c r="AT100" s="27">
        <f t="shared" si="12"/>
        <v>0.87075000000000002</v>
      </c>
      <c r="AU100" s="27">
        <f t="shared" si="13"/>
        <v>0.47299999999999998</v>
      </c>
      <c r="AV100" s="29">
        <f t="shared" si="14"/>
        <v>0.47299999999999998</v>
      </c>
      <c r="AW100" s="27" t="s">
        <v>73</v>
      </c>
      <c r="AX100" s="27" t="s">
        <v>74</v>
      </c>
      <c r="AY100" s="32">
        <v>0.47</v>
      </c>
      <c r="AZ100" s="34">
        <f t="shared" si="15"/>
        <v>0.11749999999999999</v>
      </c>
      <c r="BA100" s="3">
        <f t="shared" si="16"/>
        <v>0.58749999999999991</v>
      </c>
      <c r="BB100" s="32">
        <f t="shared" si="17"/>
        <v>0.63449999999999995</v>
      </c>
      <c r="BC100" s="27" t="s">
        <v>12549</v>
      </c>
    </row>
    <row r="101" spans="1:55" s="27" customFormat="1" ht="31.5" customHeight="1">
      <c r="A101" s="4" t="s">
        <v>569</v>
      </c>
      <c r="B101" s="5">
        <v>99</v>
      </c>
      <c r="C101" s="6">
        <v>88</v>
      </c>
      <c r="D101" s="6"/>
      <c r="E101" s="3" t="s">
        <v>700</v>
      </c>
      <c r="F101" s="3" t="s">
        <v>701</v>
      </c>
      <c r="G101" s="3" t="s">
        <v>702</v>
      </c>
      <c r="H101" s="4" t="s">
        <v>703</v>
      </c>
      <c r="I101" s="3" t="s">
        <v>104</v>
      </c>
      <c r="J101" s="3" t="s">
        <v>704</v>
      </c>
      <c r="K101" s="5"/>
      <c r="L101" s="3"/>
      <c r="M101" s="6">
        <v>30</v>
      </c>
      <c r="N101" s="3" t="s">
        <v>45</v>
      </c>
      <c r="O101" s="3" t="s">
        <v>574</v>
      </c>
      <c r="P101" s="3" t="s">
        <v>583</v>
      </c>
      <c r="Q101" s="3" t="s">
        <v>705</v>
      </c>
      <c r="R101" s="28">
        <v>0.85</v>
      </c>
      <c r="S101" s="29"/>
      <c r="T101" s="30">
        <v>0.68</v>
      </c>
      <c r="U101" s="1">
        <v>0.5</v>
      </c>
      <c r="V101" s="28">
        <v>0.73</v>
      </c>
      <c r="W101" s="29"/>
      <c r="X101" s="29"/>
      <c r="Y101" s="29">
        <v>1.18</v>
      </c>
      <c r="Z101" s="29">
        <v>2.2200000000000002</v>
      </c>
      <c r="AA101" s="29"/>
      <c r="AB101" s="29"/>
      <c r="AC101" s="29"/>
      <c r="AD101" s="29"/>
      <c r="AE101" s="31">
        <v>0.73</v>
      </c>
      <c r="AG101" s="27">
        <v>0.72765000000000002</v>
      </c>
      <c r="AH101" s="27">
        <v>1.18</v>
      </c>
      <c r="AI101" s="27">
        <v>2.2200000000000002</v>
      </c>
      <c r="AN101" s="32">
        <v>0.7288</v>
      </c>
      <c r="AO101" s="27" t="s">
        <v>211</v>
      </c>
      <c r="AP101" s="31" t="s">
        <v>212</v>
      </c>
      <c r="AQ101" s="27">
        <f t="shared" si="9"/>
        <v>0.72882500000000006</v>
      </c>
      <c r="AR101" s="27" t="str">
        <f t="shared" si="10"/>
        <v/>
      </c>
      <c r="AS101" s="27" t="e">
        <f t="shared" si="11"/>
        <v>#NUM!</v>
      </c>
      <c r="AT101" s="27">
        <f t="shared" si="12"/>
        <v>0.73099999999999998</v>
      </c>
      <c r="AU101" s="27">
        <f t="shared" si="13"/>
        <v>0.53749999999999998</v>
      </c>
      <c r="AV101" s="29">
        <f t="shared" si="14"/>
        <v>0.53749999999999998</v>
      </c>
      <c r="AW101" s="27" t="s">
        <v>73</v>
      </c>
      <c r="AX101" s="27" t="s">
        <v>74</v>
      </c>
      <c r="AY101" s="32">
        <v>0.54</v>
      </c>
      <c r="AZ101" s="34">
        <f t="shared" si="15"/>
        <v>0.13500000000000001</v>
      </c>
      <c r="BA101" s="3">
        <f t="shared" si="16"/>
        <v>0.67500000000000004</v>
      </c>
      <c r="BB101" s="32">
        <f t="shared" si="17"/>
        <v>0.72900000000000009</v>
      </c>
      <c r="BC101" s="27" t="s">
        <v>12549</v>
      </c>
    </row>
    <row r="102" spans="1:55" s="27" customFormat="1" ht="31.5" customHeight="1">
      <c r="A102" s="4" t="s">
        <v>569</v>
      </c>
      <c r="B102" s="5">
        <v>100</v>
      </c>
      <c r="C102" s="6">
        <v>187</v>
      </c>
      <c r="D102" s="6"/>
      <c r="E102" s="3" t="s">
        <v>861</v>
      </c>
      <c r="F102" s="3" t="s">
        <v>862</v>
      </c>
      <c r="G102" s="3" t="s">
        <v>863</v>
      </c>
      <c r="H102" s="4" t="s">
        <v>864</v>
      </c>
      <c r="I102" s="3" t="s">
        <v>227</v>
      </c>
      <c r="J102" s="3" t="s">
        <v>401</v>
      </c>
      <c r="K102" s="5"/>
      <c r="L102" s="3"/>
      <c r="M102" s="6">
        <v>30</v>
      </c>
      <c r="N102" s="3" t="s">
        <v>45</v>
      </c>
      <c r="O102" s="3" t="s">
        <v>574</v>
      </c>
      <c r="P102" s="3" t="s">
        <v>644</v>
      </c>
      <c r="Q102" s="3" t="s">
        <v>865</v>
      </c>
      <c r="R102" s="28">
        <v>0.55000000000000004</v>
      </c>
      <c r="S102" s="29"/>
      <c r="T102" s="30">
        <v>0.51</v>
      </c>
      <c r="U102" s="1">
        <v>0.5</v>
      </c>
      <c r="V102" s="28">
        <v>0.65039999999999998</v>
      </c>
      <c r="W102" s="29">
        <v>0.45</v>
      </c>
      <c r="X102" s="29"/>
      <c r="Y102" s="29"/>
      <c r="Z102" s="29">
        <v>2.59</v>
      </c>
      <c r="AA102" s="29"/>
      <c r="AB102" s="29"/>
      <c r="AC102" s="29"/>
      <c r="AD102" s="29"/>
      <c r="AE102" s="31">
        <v>0.65039999999999998</v>
      </c>
      <c r="AF102" s="27">
        <v>0.56999999999999995</v>
      </c>
      <c r="AG102" s="27">
        <v>0.64600000000000002</v>
      </c>
      <c r="AN102" s="32">
        <v>0.55000000000000004</v>
      </c>
      <c r="AO102" s="27" t="s">
        <v>49</v>
      </c>
      <c r="AP102" s="31" t="s">
        <v>50</v>
      </c>
      <c r="AQ102" s="27">
        <f t="shared" si="9"/>
        <v>0.60799999999999998</v>
      </c>
      <c r="AR102" s="27">
        <f t="shared" si="10"/>
        <v>0.55000000000000004</v>
      </c>
      <c r="AS102" s="27" t="e">
        <f t="shared" si="11"/>
        <v>#NUM!</v>
      </c>
      <c r="AT102" s="27">
        <f t="shared" si="12"/>
        <v>0.54825000000000002</v>
      </c>
      <c r="AU102" s="27">
        <f t="shared" si="13"/>
        <v>0.53749999999999998</v>
      </c>
      <c r="AV102" s="29">
        <f t="shared" si="14"/>
        <v>0.53749999999999998</v>
      </c>
      <c r="AW102" s="33" t="s">
        <v>73</v>
      </c>
      <c r="AX102" s="33" t="s">
        <v>74</v>
      </c>
      <c r="AY102" s="32">
        <v>0.54</v>
      </c>
      <c r="AZ102" s="34">
        <f t="shared" si="15"/>
        <v>0.13500000000000001</v>
      </c>
      <c r="BA102" s="3">
        <f t="shared" si="16"/>
        <v>0.67500000000000004</v>
      </c>
      <c r="BB102" s="32">
        <f t="shared" si="17"/>
        <v>0.72900000000000009</v>
      </c>
      <c r="BC102" s="27" t="s">
        <v>12549</v>
      </c>
    </row>
    <row r="103" spans="1:55" s="27" customFormat="1" ht="31.5" customHeight="1">
      <c r="A103" s="4" t="s">
        <v>569</v>
      </c>
      <c r="B103" s="5">
        <v>101</v>
      </c>
      <c r="C103" s="6">
        <v>402</v>
      </c>
      <c r="D103" s="6"/>
      <c r="E103" s="3" t="s">
        <v>1169</v>
      </c>
      <c r="F103" s="3" t="s">
        <v>1170</v>
      </c>
      <c r="G103" s="3" t="s">
        <v>979</v>
      </c>
      <c r="H103" s="4" t="s">
        <v>1171</v>
      </c>
      <c r="I103" s="3" t="s">
        <v>104</v>
      </c>
      <c r="J103" s="3" t="s">
        <v>1172</v>
      </c>
      <c r="K103" s="5"/>
      <c r="L103" s="3"/>
      <c r="M103" s="6">
        <v>6</v>
      </c>
      <c r="N103" s="3" t="s">
        <v>45</v>
      </c>
      <c r="O103" s="3" t="s">
        <v>574</v>
      </c>
      <c r="P103" s="3" t="s">
        <v>607</v>
      </c>
      <c r="Q103" s="3" t="s">
        <v>1173</v>
      </c>
      <c r="R103" s="28">
        <v>0.55000000000000004</v>
      </c>
      <c r="S103" s="29"/>
      <c r="T103" s="30">
        <v>0.51</v>
      </c>
      <c r="U103" s="1" t="s">
        <v>153</v>
      </c>
      <c r="V103" s="28"/>
      <c r="W103" s="29"/>
      <c r="X103" s="29"/>
      <c r="Y103" s="29"/>
      <c r="Z103" s="29"/>
      <c r="AA103" s="29"/>
      <c r="AB103" s="29"/>
      <c r="AC103" s="29"/>
      <c r="AD103" s="29"/>
      <c r="AE103" s="31"/>
      <c r="AN103" s="32">
        <v>0.55000000000000004</v>
      </c>
      <c r="AO103" s="27" t="s">
        <v>49</v>
      </c>
      <c r="AP103" s="31" t="s">
        <v>50</v>
      </c>
      <c r="AQ103" s="27" t="e">
        <f t="shared" si="9"/>
        <v>#NUM!</v>
      </c>
      <c r="AR103" s="27" t="e">
        <f t="shared" si="10"/>
        <v>#NUM!</v>
      </c>
      <c r="AS103" s="27" t="e">
        <f t="shared" si="11"/>
        <v>#NUM!</v>
      </c>
      <c r="AT103" s="27">
        <f t="shared" si="12"/>
        <v>0.54825000000000002</v>
      </c>
      <c r="AU103" s="27" t="e">
        <f t="shared" si="13"/>
        <v>#VALUE!</v>
      </c>
      <c r="AV103" s="29" t="e">
        <f t="shared" si="14"/>
        <v>#VALUE!</v>
      </c>
      <c r="AW103" s="27" t="s">
        <v>73</v>
      </c>
      <c r="AX103" s="27" t="s">
        <v>74</v>
      </c>
      <c r="AY103" s="32">
        <v>0.54800000000000004</v>
      </c>
      <c r="AZ103" s="34">
        <f t="shared" si="15"/>
        <v>0.13700000000000001</v>
      </c>
      <c r="BA103" s="3">
        <f t="shared" si="16"/>
        <v>0.68500000000000005</v>
      </c>
      <c r="BB103" s="32">
        <f t="shared" si="17"/>
        <v>0.73980000000000001</v>
      </c>
      <c r="BC103" s="27" t="s">
        <v>12549</v>
      </c>
    </row>
    <row r="104" spans="1:55" s="27" customFormat="1" ht="31.5" customHeight="1">
      <c r="A104" s="4" t="s">
        <v>569</v>
      </c>
      <c r="B104" s="5">
        <v>102</v>
      </c>
      <c r="C104" s="6">
        <v>2366</v>
      </c>
      <c r="D104" s="6"/>
      <c r="E104" s="3" t="s">
        <v>1190</v>
      </c>
      <c r="F104" s="3" t="s">
        <v>1191</v>
      </c>
      <c r="G104" s="3" t="s">
        <v>1192</v>
      </c>
      <c r="H104" s="4" t="s">
        <v>1193</v>
      </c>
      <c r="I104" s="3" t="s">
        <v>104</v>
      </c>
      <c r="J104" s="3" t="s">
        <v>591</v>
      </c>
      <c r="K104" s="5"/>
      <c r="L104" s="3"/>
      <c r="M104" s="6">
        <v>6</v>
      </c>
      <c r="N104" s="3" t="s">
        <v>45</v>
      </c>
      <c r="O104" s="3" t="s">
        <v>574</v>
      </c>
      <c r="P104" s="3" t="s">
        <v>644</v>
      </c>
      <c r="Q104" s="3" t="s">
        <v>1194</v>
      </c>
      <c r="R104" s="28">
        <v>0.55000000000000004</v>
      </c>
      <c r="S104" s="29"/>
      <c r="T104" s="30">
        <v>0.51</v>
      </c>
      <c r="U104" s="1" t="s">
        <v>153</v>
      </c>
      <c r="V104" s="28"/>
      <c r="W104" s="29"/>
      <c r="X104" s="29"/>
      <c r="Y104" s="29"/>
      <c r="Z104" s="29"/>
      <c r="AA104" s="29"/>
      <c r="AB104" s="29"/>
      <c r="AC104" s="29"/>
      <c r="AD104" s="29"/>
      <c r="AE104" s="31"/>
      <c r="AN104" s="32">
        <v>0.55000000000000004</v>
      </c>
      <c r="AO104" s="27" t="s">
        <v>49</v>
      </c>
      <c r="AP104" s="31" t="s">
        <v>50</v>
      </c>
      <c r="AQ104" s="27" t="e">
        <f t="shared" si="9"/>
        <v>#NUM!</v>
      </c>
      <c r="AR104" s="27" t="e">
        <f t="shared" si="10"/>
        <v>#NUM!</v>
      </c>
      <c r="AS104" s="27" t="e">
        <f t="shared" si="11"/>
        <v>#NUM!</v>
      </c>
      <c r="AT104" s="27">
        <f t="shared" si="12"/>
        <v>0.54825000000000002</v>
      </c>
      <c r="AU104" s="27" t="e">
        <f t="shared" si="13"/>
        <v>#VALUE!</v>
      </c>
      <c r="AV104" s="29" t="e">
        <f t="shared" si="14"/>
        <v>#VALUE!</v>
      </c>
      <c r="AW104" s="27" t="s">
        <v>73</v>
      </c>
      <c r="AX104" s="27" t="s">
        <v>74</v>
      </c>
      <c r="AY104" s="32">
        <v>0.54820000000000002</v>
      </c>
      <c r="AZ104" s="34">
        <f t="shared" si="15"/>
        <v>0.13705000000000001</v>
      </c>
      <c r="BA104" s="3">
        <f t="shared" si="16"/>
        <v>0.68525000000000003</v>
      </c>
      <c r="BB104" s="32">
        <f t="shared" si="17"/>
        <v>0.74007000000000001</v>
      </c>
      <c r="BC104" s="27" t="s">
        <v>12549</v>
      </c>
    </row>
    <row r="105" spans="1:55" s="27" customFormat="1" ht="31.5" customHeight="1">
      <c r="A105" s="4" t="s">
        <v>569</v>
      </c>
      <c r="B105" s="5">
        <v>103</v>
      </c>
      <c r="C105" s="6">
        <v>237</v>
      </c>
      <c r="D105" s="6"/>
      <c r="E105" s="3" t="s">
        <v>942</v>
      </c>
      <c r="F105" s="3" t="s">
        <v>943</v>
      </c>
      <c r="G105" s="3" t="s">
        <v>944</v>
      </c>
      <c r="H105" s="4" t="s">
        <v>303</v>
      </c>
      <c r="I105" s="3" t="s">
        <v>104</v>
      </c>
      <c r="J105" s="3" t="s">
        <v>945</v>
      </c>
      <c r="K105" s="5"/>
      <c r="L105" s="3"/>
      <c r="M105" s="6">
        <v>30</v>
      </c>
      <c r="N105" s="3" t="s">
        <v>45</v>
      </c>
      <c r="O105" s="3" t="s">
        <v>574</v>
      </c>
      <c r="P105" s="3" t="s">
        <v>946</v>
      </c>
      <c r="Q105" s="3" t="s">
        <v>947</v>
      </c>
      <c r="R105" s="28">
        <v>0.89</v>
      </c>
      <c r="S105" s="29"/>
      <c r="T105" s="30">
        <v>0.83</v>
      </c>
      <c r="U105" s="1">
        <v>0.52</v>
      </c>
      <c r="V105" s="28">
        <v>0.88780000000000003</v>
      </c>
      <c r="W105" s="29"/>
      <c r="X105" s="29"/>
      <c r="Y105" s="29"/>
      <c r="Z105" s="29"/>
      <c r="AA105" s="29"/>
      <c r="AB105" s="29"/>
      <c r="AC105" s="29"/>
      <c r="AD105" s="29"/>
      <c r="AE105" s="31">
        <v>0.88780000000000003</v>
      </c>
      <c r="AG105" s="27">
        <v>0.88280000000000003</v>
      </c>
      <c r="AN105" s="32">
        <v>0.89</v>
      </c>
      <c r="AO105" s="27" t="s">
        <v>211</v>
      </c>
      <c r="AP105" s="31" t="s">
        <v>212</v>
      </c>
      <c r="AQ105" s="27">
        <f t="shared" si="9"/>
        <v>0.88529999999999998</v>
      </c>
      <c r="AR105" s="27" t="str">
        <f t="shared" si="10"/>
        <v/>
      </c>
      <c r="AS105" s="27" t="e">
        <f t="shared" si="11"/>
        <v>#NUM!</v>
      </c>
      <c r="AT105" s="27">
        <f t="shared" si="12"/>
        <v>0.89224999999999988</v>
      </c>
      <c r="AU105" s="27">
        <f t="shared" si="13"/>
        <v>0.55899999999999994</v>
      </c>
      <c r="AV105" s="29">
        <f t="shared" si="14"/>
        <v>0.55899999999999994</v>
      </c>
      <c r="AW105" s="27" t="s">
        <v>73</v>
      </c>
      <c r="AX105" s="27" t="s">
        <v>74</v>
      </c>
      <c r="AY105" s="32">
        <v>0.56000000000000005</v>
      </c>
      <c r="AZ105" s="34">
        <f t="shared" si="15"/>
        <v>0.14000000000000001</v>
      </c>
      <c r="BA105" s="3">
        <f t="shared" si="16"/>
        <v>0.70000000000000007</v>
      </c>
      <c r="BB105" s="32">
        <f t="shared" si="17"/>
        <v>0.75600000000000012</v>
      </c>
      <c r="BC105" s="27" t="s">
        <v>12549</v>
      </c>
    </row>
    <row r="106" spans="1:55" s="27" customFormat="1" ht="31.5" customHeight="1">
      <c r="A106" s="4" t="s">
        <v>569</v>
      </c>
      <c r="B106" s="5">
        <v>104</v>
      </c>
      <c r="C106" s="6">
        <v>5727</v>
      </c>
      <c r="D106" s="6"/>
      <c r="E106" s="3" t="s">
        <v>593</v>
      </c>
      <c r="F106" s="3" t="s">
        <v>76</v>
      </c>
      <c r="G106" s="3" t="s">
        <v>77</v>
      </c>
      <c r="H106" s="4" t="s">
        <v>594</v>
      </c>
      <c r="I106" s="3" t="s">
        <v>104</v>
      </c>
      <c r="J106" s="3" t="s">
        <v>595</v>
      </c>
      <c r="K106" s="5"/>
      <c r="L106" s="3"/>
      <c r="M106" s="6">
        <v>30</v>
      </c>
      <c r="N106" s="3" t="s">
        <v>45</v>
      </c>
      <c r="O106" s="3" t="s">
        <v>574</v>
      </c>
      <c r="P106" s="3" t="s">
        <v>596</v>
      </c>
      <c r="Q106" s="3" t="s">
        <v>597</v>
      </c>
      <c r="R106" s="28">
        <v>0.72</v>
      </c>
      <c r="S106" s="29"/>
      <c r="T106" s="30">
        <v>0.76</v>
      </c>
      <c r="U106" s="1">
        <v>0.55000000000000004</v>
      </c>
      <c r="V106" s="28">
        <v>0.91059999999999997</v>
      </c>
      <c r="W106" s="29">
        <v>0.68</v>
      </c>
      <c r="X106" s="29"/>
      <c r="Y106" s="29"/>
      <c r="Z106" s="29">
        <v>0.76</v>
      </c>
      <c r="AA106" s="29"/>
      <c r="AB106" s="29"/>
      <c r="AC106" s="29"/>
      <c r="AD106" s="29"/>
      <c r="AE106" s="31">
        <v>0.91059999999999997</v>
      </c>
      <c r="AN106" s="32">
        <v>0.81200000000000006</v>
      </c>
      <c r="AO106" s="27" t="s">
        <v>336</v>
      </c>
      <c r="AP106" s="31" t="s">
        <v>337</v>
      </c>
      <c r="AQ106" s="27" t="e">
        <f t="shared" si="9"/>
        <v>#NUM!</v>
      </c>
      <c r="AR106" s="27" t="e">
        <f t="shared" si="10"/>
        <v>#NUM!</v>
      </c>
      <c r="AS106" s="27" t="e">
        <f t="shared" si="11"/>
        <v>#NUM!</v>
      </c>
      <c r="AT106" s="27">
        <f t="shared" si="12"/>
        <v>0.81699999999999995</v>
      </c>
      <c r="AU106" s="27">
        <f t="shared" si="13"/>
        <v>0.59125000000000005</v>
      </c>
      <c r="AV106" s="29">
        <f t="shared" si="14"/>
        <v>0.59125000000000005</v>
      </c>
      <c r="AW106" s="27" t="s">
        <v>73</v>
      </c>
      <c r="AX106" s="27" t="s">
        <v>74</v>
      </c>
      <c r="AY106" s="32">
        <v>0.59</v>
      </c>
      <c r="AZ106" s="34">
        <f t="shared" si="15"/>
        <v>0.14749999999999999</v>
      </c>
      <c r="BA106" s="3">
        <f t="shared" si="16"/>
        <v>0.73749999999999993</v>
      </c>
      <c r="BB106" s="32">
        <f t="shared" si="17"/>
        <v>0.79649999999999999</v>
      </c>
      <c r="BC106" s="27" t="s">
        <v>12549</v>
      </c>
    </row>
    <row r="107" spans="1:55" s="27" customFormat="1" ht="31.5" customHeight="1">
      <c r="A107" s="4" t="s">
        <v>569</v>
      </c>
      <c r="B107" s="5">
        <v>105</v>
      </c>
      <c r="C107" s="6">
        <v>254</v>
      </c>
      <c r="D107" s="6"/>
      <c r="E107" s="3" t="s">
        <v>948</v>
      </c>
      <c r="F107" s="3" t="s">
        <v>949</v>
      </c>
      <c r="G107" s="3" t="s">
        <v>950</v>
      </c>
      <c r="H107" s="4" t="s">
        <v>951</v>
      </c>
      <c r="I107" s="3" t="s">
        <v>104</v>
      </c>
      <c r="J107" s="3" t="s">
        <v>952</v>
      </c>
      <c r="K107" s="5"/>
      <c r="L107" s="3"/>
      <c r="M107" s="6">
        <v>20</v>
      </c>
      <c r="N107" s="3" t="s">
        <v>45</v>
      </c>
      <c r="O107" s="3" t="s">
        <v>574</v>
      </c>
      <c r="P107" s="3" t="s">
        <v>607</v>
      </c>
      <c r="Q107" s="3" t="s">
        <v>953</v>
      </c>
      <c r="R107" s="28">
        <v>0.63</v>
      </c>
      <c r="S107" s="29"/>
      <c r="T107" s="30">
        <v>0.59</v>
      </c>
      <c r="U107" s="1">
        <v>0.55000000000000004</v>
      </c>
      <c r="V107" s="28">
        <v>0.73170000000000002</v>
      </c>
      <c r="W107" s="29">
        <v>0.53</v>
      </c>
      <c r="X107" s="29"/>
      <c r="Y107" s="29"/>
      <c r="Z107" s="29"/>
      <c r="AA107" s="29"/>
      <c r="AB107" s="29"/>
      <c r="AC107" s="29"/>
      <c r="AD107" s="29"/>
      <c r="AE107" s="31">
        <v>0.73170000000000002</v>
      </c>
      <c r="AG107" s="27">
        <v>0.72699999999999998</v>
      </c>
      <c r="AN107" s="32">
        <v>0.63</v>
      </c>
      <c r="AO107" s="27" t="s">
        <v>49</v>
      </c>
      <c r="AP107" s="31" t="s">
        <v>50</v>
      </c>
      <c r="AQ107" s="27">
        <f t="shared" si="9"/>
        <v>0.72934999999999994</v>
      </c>
      <c r="AR107" s="27">
        <f t="shared" si="10"/>
        <v>0.63</v>
      </c>
      <c r="AS107" s="27" t="e">
        <f t="shared" si="11"/>
        <v>#NUM!</v>
      </c>
      <c r="AT107" s="27">
        <f t="shared" si="12"/>
        <v>0.63424999999999998</v>
      </c>
      <c r="AU107" s="27">
        <f t="shared" si="13"/>
        <v>0.59125000000000005</v>
      </c>
      <c r="AV107" s="29">
        <f t="shared" si="14"/>
        <v>0.59125000000000005</v>
      </c>
      <c r="AW107" s="27" t="s">
        <v>73</v>
      </c>
      <c r="AX107" s="27" t="s">
        <v>74</v>
      </c>
      <c r="AY107" s="32">
        <v>0.59</v>
      </c>
      <c r="AZ107" s="34">
        <f t="shared" si="15"/>
        <v>0.14749999999999999</v>
      </c>
      <c r="BA107" s="3">
        <f t="shared" si="16"/>
        <v>0.73749999999999993</v>
      </c>
      <c r="BB107" s="32">
        <f t="shared" si="17"/>
        <v>0.79649999999999999</v>
      </c>
      <c r="BC107" s="27" t="s">
        <v>12549</v>
      </c>
    </row>
    <row r="108" spans="1:55" s="27" customFormat="1" ht="31.5" customHeight="1">
      <c r="A108" s="4" t="s">
        <v>569</v>
      </c>
      <c r="B108" s="5">
        <v>106</v>
      </c>
      <c r="C108" s="6">
        <v>27</v>
      </c>
      <c r="D108" s="6"/>
      <c r="E108" s="3" t="s">
        <v>604</v>
      </c>
      <c r="F108" s="3" t="s">
        <v>605</v>
      </c>
      <c r="G108" s="3" t="s">
        <v>367</v>
      </c>
      <c r="H108" s="4" t="s">
        <v>103</v>
      </c>
      <c r="I108" s="3" t="s">
        <v>104</v>
      </c>
      <c r="J108" s="3" t="s">
        <v>606</v>
      </c>
      <c r="K108" s="5"/>
      <c r="L108" s="3"/>
      <c r="M108" s="6">
        <v>30</v>
      </c>
      <c r="N108" s="3" t="s">
        <v>45</v>
      </c>
      <c r="O108" s="3" t="s">
        <v>574</v>
      </c>
      <c r="P108" s="3" t="s">
        <v>607</v>
      </c>
      <c r="Q108" s="3" t="s">
        <v>608</v>
      </c>
      <c r="R108" s="28">
        <v>1.17</v>
      </c>
      <c r="S108" s="29"/>
      <c r="T108" s="30">
        <v>1.1000000000000001</v>
      </c>
      <c r="U108" s="1">
        <v>0.59</v>
      </c>
      <c r="V108" s="28">
        <v>1.7418</v>
      </c>
      <c r="W108" s="29">
        <v>0.59</v>
      </c>
      <c r="X108" s="29"/>
      <c r="Y108" s="29"/>
      <c r="Z108" s="29">
        <v>3</v>
      </c>
      <c r="AA108" s="29"/>
      <c r="AB108" s="29"/>
      <c r="AC108" s="29"/>
      <c r="AD108" s="29"/>
      <c r="AE108" s="31">
        <v>1.7418</v>
      </c>
      <c r="AN108" s="32">
        <v>1.17</v>
      </c>
      <c r="AO108" s="27" t="s">
        <v>49</v>
      </c>
      <c r="AP108" s="31" t="s">
        <v>50</v>
      </c>
      <c r="AQ108" s="27" t="e">
        <f t="shared" si="9"/>
        <v>#NUM!</v>
      </c>
      <c r="AR108" s="27" t="e">
        <f t="shared" si="10"/>
        <v>#NUM!</v>
      </c>
      <c r="AS108" s="27" t="e">
        <f t="shared" si="11"/>
        <v>#NUM!</v>
      </c>
      <c r="AT108" s="27">
        <f t="shared" si="12"/>
        <v>1.1825000000000001</v>
      </c>
      <c r="AU108" s="27">
        <f t="shared" si="13"/>
        <v>0.63424999999999998</v>
      </c>
      <c r="AV108" s="29">
        <f t="shared" si="14"/>
        <v>0.63424999999999998</v>
      </c>
      <c r="AW108" s="27" t="s">
        <v>73</v>
      </c>
      <c r="AX108" s="27" t="s">
        <v>74</v>
      </c>
      <c r="AY108" s="32">
        <v>0.63</v>
      </c>
      <c r="AZ108" s="34">
        <f t="shared" si="15"/>
        <v>0.1575</v>
      </c>
      <c r="BA108" s="3">
        <f t="shared" si="16"/>
        <v>0.78749999999999998</v>
      </c>
      <c r="BB108" s="32">
        <f t="shared" si="17"/>
        <v>0.85050000000000003</v>
      </c>
      <c r="BC108" s="27" t="s">
        <v>12549</v>
      </c>
    </row>
    <row r="109" spans="1:55" s="27" customFormat="1" ht="31.5" customHeight="1">
      <c r="A109" s="4" t="s">
        <v>569</v>
      </c>
      <c r="B109" s="5">
        <v>107</v>
      </c>
      <c r="C109" s="6">
        <v>5708</v>
      </c>
      <c r="D109" s="6"/>
      <c r="E109" s="3" t="s">
        <v>721</v>
      </c>
      <c r="F109" s="3" t="s">
        <v>722</v>
      </c>
      <c r="G109" s="3" t="s">
        <v>723</v>
      </c>
      <c r="H109" s="4" t="s">
        <v>128</v>
      </c>
      <c r="I109" s="3" t="s">
        <v>43</v>
      </c>
      <c r="J109" s="3" t="s">
        <v>724</v>
      </c>
      <c r="K109" s="5"/>
      <c r="L109" s="3"/>
      <c r="M109" s="6">
        <v>10</v>
      </c>
      <c r="N109" s="3" t="s">
        <v>45</v>
      </c>
      <c r="O109" s="3" t="s">
        <v>574</v>
      </c>
      <c r="P109" s="3" t="s">
        <v>614</v>
      </c>
      <c r="Q109" s="3" t="s">
        <v>725</v>
      </c>
      <c r="R109" s="28">
        <v>2.2400000000000002</v>
      </c>
      <c r="S109" s="29"/>
      <c r="T109" s="30">
        <v>1.42</v>
      </c>
      <c r="U109" s="1">
        <v>1.42</v>
      </c>
      <c r="V109" s="28"/>
      <c r="W109" s="29"/>
      <c r="X109" s="29"/>
      <c r="Y109" s="29"/>
      <c r="Z109" s="29"/>
      <c r="AA109" s="29"/>
      <c r="AB109" s="29"/>
      <c r="AC109" s="29"/>
      <c r="AD109" s="29"/>
      <c r="AE109" s="31"/>
      <c r="AN109" s="32">
        <v>0.64800000000000002</v>
      </c>
      <c r="AO109" s="27" t="s">
        <v>336</v>
      </c>
      <c r="AP109" s="31" t="s">
        <v>337</v>
      </c>
      <c r="AQ109" s="27" t="e">
        <f t="shared" si="9"/>
        <v>#NUM!</v>
      </c>
      <c r="AR109" s="27" t="e">
        <f t="shared" si="10"/>
        <v>#NUM!</v>
      </c>
      <c r="AS109" s="27" t="e">
        <f t="shared" si="11"/>
        <v>#NUM!</v>
      </c>
      <c r="AT109" s="27">
        <f t="shared" si="12"/>
        <v>1.5265</v>
      </c>
      <c r="AU109" s="27">
        <f t="shared" si="13"/>
        <v>1.5265</v>
      </c>
      <c r="AV109" s="29">
        <f t="shared" si="14"/>
        <v>0.64800000000000002</v>
      </c>
      <c r="AW109" s="27" t="s">
        <v>336</v>
      </c>
      <c r="AX109" s="27" t="s">
        <v>337</v>
      </c>
      <c r="AY109" s="32">
        <v>0.65</v>
      </c>
      <c r="AZ109" s="34">
        <f t="shared" si="15"/>
        <v>0.16250000000000001</v>
      </c>
      <c r="BA109" s="3">
        <f t="shared" si="16"/>
        <v>0.8125</v>
      </c>
      <c r="BB109" s="32">
        <f t="shared" si="17"/>
        <v>0.87749999999999995</v>
      </c>
      <c r="BC109" s="27" t="s">
        <v>12549</v>
      </c>
    </row>
    <row r="110" spans="1:55" s="27" customFormat="1" ht="31.5" customHeight="1">
      <c r="A110" s="4" t="s">
        <v>569</v>
      </c>
      <c r="B110" s="5">
        <v>108</v>
      </c>
      <c r="C110" s="6">
        <v>215</v>
      </c>
      <c r="D110" s="6"/>
      <c r="E110" s="3" t="s">
        <v>904</v>
      </c>
      <c r="F110" s="3" t="s">
        <v>905</v>
      </c>
      <c r="G110" s="3" t="s">
        <v>906</v>
      </c>
      <c r="H110" s="4" t="s">
        <v>58</v>
      </c>
      <c r="I110" s="3" t="s">
        <v>43</v>
      </c>
      <c r="J110" s="3" t="s">
        <v>105</v>
      </c>
      <c r="K110" s="5"/>
      <c r="L110" s="3"/>
      <c r="M110" s="6">
        <v>20</v>
      </c>
      <c r="N110" s="3" t="s">
        <v>45</v>
      </c>
      <c r="O110" s="3" t="s">
        <v>574</v>
      </c>
      <c r="P110" s="3" t="s">
        <v>583</v>
      </c>
      <c r="Q110" s="3" t="s">
        <v>907</v>
      </c>
      <c r="R110" s="28">
        <v>1.23</v>
      </c>
      <c r="S110" s="29"/>
      <c r="T110" s="30">
        <v>1.1499999999999999</v>
      </c>
      <c r="U110" s="1">
        <v>0.61</v>
      </c>
      <c r="V110" s="28">
        <v>1.3984000000000001</v>
      </c>
      <c r="W110" s="29"/>
      <c r="X110" s="29"/>
      <c r="Y110" s="29">
        <v>1.44</v>
      </c>
      <c r="Z110" s="29">
        <v>3.21</v>
      </c>
      <c r="AA110" s="29"/>
      <c r="AB110" s="29"/>
      <c r="AC110" s="29"/>
      <c r="AD110" s="29"/>
      <c r="AE110" s="31">
        <v>1.3984000000000001</v>
      </c>
      <c r="AG110" s="27">
        <v>1.39</v>
      </c>
      <c r="AH110" s="27">
        <v>2.44</v>
      </c>
      <c r="AI110" s="27">
        <v>3.21</v>
      </c>
      <c r="AN110" s="32">
        <v>1.23</v>
      </c>
      <c r="AO110" s="27" t="s">
        <v>49</v>
      </c>
      <c r="AP110" s="31" t="s">
        <v>50</v>
      </c>
      <c r="AQ110" s="27">
        <f t="shared" si="9"/>
        <v>1.3942000000000001</v>
      </c>
      <c r="AR110" s="27">
        <f t="shared" si="10"/>
        <v>1.23</v>
      </c>
      <c r="AS110" s="27" t="e">
        <f t="shared" si="11"/>
        <v>#NUM!</v>
      </c>
      <c r="AT110" s="27">
        <f t="shared" si="12"/>
        <v>1.2362499999999998</v>
      </c>
      <c r="AU110" s="27">
        <f t="shared" si="13"/>
        <v>0.65574999999999994</v>
      </c>
      <c r="AV110" s="29">
        <f t="shared" si="14"/>
        <v>0.65574999999999994</v>
      </c>
      <c r="AW110" s="27" t="s">
        <v>73</v>
      </c>
      <c r="AX110" s="27" t="s">
        <v>74</v>
      </c>
      <c r="AY110" s="32">
        <v>0.66</v>
      </c>
      <c r="AZ110" s="34">
        <f t="shared" si="15"/>
        <v>0.16500000000000001</v>
      </c>
      <c r="BA110" s="3">
        <f t="shared" si="16"/>
        <v>0.82500000000000007</v>
      </c>
      <c r="BB110" s="32">
        <f t="shared" si="17"/>
        <v>0.89100000000000001</v>
      </c>
      <c r="BC110" s="27" t="s">
        <v>12549</v>
      </c>
    </row>
    <row r="111" spans="1:55" s="27" customFormat="1" ht="31.5" customHeight="1">
      <c r="A111" s="4" t="s">
        <v>569</v>
      </c>
      <c r="B111" s="5">
        <v>109</v>
      </c>
      <c r="C111" s="6">
        <v>11479</v>
      </c>
      <c r="D111" s="6"/>
      <c r="E111" s="3" t="s">
        <v>993</v>
      </c>
      <c r="F111" s="3" t="s">
        <v>994</v>
      </c>
      <c r="G111" s="3" t="s">
        <v>995</v>
      </c>
      <c r="H111" s="4" t="s">
        <v>338</v>
      </c>
      <c r="I111" s="3" t="s">
        <v>528</v>
      </c>
      <c r="J111" s="3" t="s">
        <v>996</v>
      </c>
      <c r="K111" s="5"/>
      <c r="L111" s="3"/>
      <c r="M111" s="6">
        <v>14</v>
      </c>
      <c r="N111" s="3" t="s">
        <v>45</v>
      </c>
      <c r="O111" s="3" t="s">
        <v>574</v>
      </c>
      <c r="P111" s="3" t="s">
        <v>596</v>
      </c>
      <c r="Q111" s="3" t="s">
        <v>997</v>
      </c>
      <c r="R111" s="28">
        <v>0.68</v>
      </c>
      <c r="S111" s="29"/>
      <c r="T111" s="30">
        <v>0.63</v>
      </c>
      <c r="U111" s="1" t="s">
        <v>56</v>
      </c>
      <c r="V111" s="28">
        <v>0.68289999999999995</v>
      </c>
      <c r="W111" s="29"/>
      <c r="X111" s="29"/>
      <c r="Y111" s="29"/>
      <c r="Z111" s="29"/>
      <c r="AA111" s="29"/>
      <c r="AB111" s="29"/>
      <c r="AC111" s="29"/>
      <c r="AD111" s="29"/>
      <c r="AE111" s="31">
        <v>0.68289999999999995</v>
      </c>
      <c r="AG111" s="27">
        <v>0.68</v>
      </c>
      <c r="AN111" s="32">
        <v>0.68</v>
      </c>
      <c r="AO111" s="27" t="s">
        <v>49</v>
      </c>
      <c r="AP111" s="31" t="s">
        <v>50</v>
      </c>
      <c r="AQ111" s="27">
        <f t="shared" si="9"/>
        <v>0.68145</v>
      </c>
      <c r="AR111" s="27">
        <f t="shared" si="10"/>
        <v>0.68</v>
      </c>
      <c r="AS111" s="27" t="e">
        <f t="shared" si="11"/>
        <v>#NUM!</v>
      </c>
      <c r="AT111" s="27">
        <f t="shared" si="12"/>
        <v>0.67725000000000002</v>
      </c>
      <c r="AU111" s="27" t="e">
        <f t="shared" si="13"/>
        <v>#VALUE!</v>
      </c>
      <c r="AV111" s="29" t="e">
        <f t="shared" si="14"/>
        <v>#VALUE!</v>
      </c>
      <c r="AW111" s="27" t="s">
        <v>51</v>
      </c>
      <c r="AX111" s="27" t="s">
        <v>50</v>
      </c>
      <c r="AY111" s="32">
        <v>0.68</v>
      </c>
      <c r="AZ111" s="34">
        <f t="shared" si="15"/>
        <v>0.17</v>
      </c>
      <c r="BA111" s="3">
        <f t="shared" si="16"/>
        <v>0.85000000000000009</v>
      </c>
      <c r="BB111" s="32">
        <f t="shared" si="17"/>
        <v>0.91800000000000015</v>
      </c>
      <c r="BC111" s="27" t="s">
        <v>12549</v>
      </c>
    </row>
    <row r="112" spans="1:55" s="27" customFormat="1" ht="31.5" customHeight="1">
      <c r="A112" s="4" t="s">
        <v>569</v>
      </c>
      <c r="B112" s="5">
        <v>110</v>
      </c>
      <c r="C112" s="6">
        <v>3975</v>
      </c>
      <c r="D112" s="6"/>
      <c r="E112" s="3" t="s">
        <v>1313</v>
      </c>
      <c r="F112" s="3" t="s">
        <v>1319</v>
      </c>
      <c r="G112" s="3" t="s">
        <v>1315</v>
      </c>
      <c r="H112" s="4" t="s">
        <v>42</v>
      </c>
      <c r="I112" s="3" t="s">
        <v>43</v>
      </c>
      <c r="J112" s="3" t="s">
        <v>1320</v>
      </c>
      <c r="K112" s="5"/>
      <c r="L112" s="3"/>
      <c r="M112" s="6">
        <v>50</v>
      </c>
      <c r="N112" s="3" t="s">
        <v>45</v>
      </c>
      <c r="O112" s="3" t="s">
        <v>574</v>
      </c>
      <c r="P112" s="3" t="s">
        <v>614</v>
      </c>
      <c r="Q112" s="3" t="s">
        <v>1321</v>
      </c>
      <c r="R112" s="28">
        <v>0.69</v>
      </c>
      <c r="S112" s="29"/>
      <c r="T112" s="30">
        <v>0.64</v>
      </c>
      <c r="U112" s="1">
        <v>0.85</v>
      </c>
      <c r="V112" s="28">
        <v>0.68569999999999998</v>
      </c>
      <c r="W112" s="29"/>
      <c r="X112" s="29"/>
      <c r="Y112" s="29"/>
      <c r="Z112" s="29"/>
      <c r="AA112" s="29"/>
      <c r="AB112" s="29"/>
      <c r="AC112" s="29"/>
      <c r="AD112" s="29"/>
      <c r="AE112" s="31">
        <v>0.68569999999999998</v>
      </c>
      <c r="AG112" s="27">
        <v>0.68188000000000004</v>
      </c>
      <c r="AN112" s="32">
        <v>0.68379000000000001</v>
      </c>
      <c r="AO112" s="27" t="s">
        <v>211</v>
      </c>
      <c r="AP112" s="31" t="s">
        <v>212</v>
      </c>
      <c r="AQ112" s="27">
        <f t="shared" si="9"/>
        <v>0.68379000000000001</v>
      </c>
      <c r="AR112" s="27" t="str">
        <f t="shared" si="10"/>
        <v/>
      </c>
      <c r="AS112" s="27" t="e">
        <f t="shared" si="11"/>
        <v>#NUM!</v>
      </c>
      <c r="AT112" s="27">
        <f t="shared" si="12"/>
        <v>0.68799999999999994</v>
      </c>
      <c r="AU112" s="27">
        <f t="shared" si="13"/>
        <v>0.91374999999999995</v>
      </c>
      <c r="AV112" s="29">
        <f t="shared" si="14"/>
        <v>0.68379000000000001</v>
      </c>
      <c r="AW112" s="33" t="s">
        <v>51</v>
      </c>
      <c r="AX112" s="27" t="s">
        <v>50</v>
      </c>
      <c r="AY112" s="32">
        <v>0.69</v>
      </c>
      <c r="AZ112" s="34">
        <f t="shared" si="15"/>
        <v>0.17249999999999999</v>
      </c>
      <c r="BA112" s="3">
        <f t="shared" si="16"/>
        <v>0.86249999999999993</v>
      </c>
      <c r="BB112" s="32">
        <f t="shared" si="17"/>
        <v>0.93149999999999988</v>
      </c>
      <c r="BC112" s="27" t="s">
        <v>12549</v>
      </c>
    </row>
    <row r="113" spans="1:55" s="27" customFormat="1" ht="31.5" customHeight="1">
      <c r="A113" s="4" t="s">
        <v>569</v>
      </c>
      <c r="B113" s="5">
        <v>111</v>
      </c>
      <c r="C113" s="6">
        <v>89</v>
      </c>
      <c r="D113" s="6"/>
      <c r="E113" s="3" t="s">
        <v>700</v>
      </c>
      <c r="F113" s="3" t="s">
        <v>701</v>
      </c>
      <c r="G113" s="3" t="s">
        <v>702</v>
      </c>
      <c r="H113" s="4" t="s">
        <v>706</v>
      </c>
      <c r="I113" s="3" t="s">
        <v>104</v>
      </c>
      <c r="J113" s="3" t="s">
        <v>704</v>
      </c>
      <c r="K113" s="5"/>
      <c r="L113" s="3"/>
      <c r="M113" s="6">
        <v>30</v>
      </c>
      <c r="N113" s="3" t="s">
        <v>45</v>
      </c>
      <c r="O113" s="3" t="s">
        <v>574</v>
      </c>
      <c r="P113" s="3" t="s">
        <v>583</v>
      </c>
      <c r="Q113" s="3" t="s">
        <v>707</v>
      </c>
      <c r="R113" s="28">
        <v>1.2</v>
      </c>
      <c r="S113" s="29"/>
      <c r="T113" s="30">
        <v>0.91</v>
      </c>
      <c r="U113" s="1">
        <v>0.65</v>
      </c>
      <c r="V113" s="28">
        <v>0.97560000000000002</v>
      </c>
      <c r="W113" s="29"/>
      <c r="X113" s="29"/>
      <c r="Y113" s="29">
        <v>1.46</v>
      </c>
      <c r="Z113" s="29">
        <v>2.97</v>
      </c>
      <c r="AA113" s="29"/>
      <c r="AB113" s="29"/>
      <c r="AC113" s="29"/>
      <c r="AD113" s="29"/>
      <c r="AE113" s="31">
        <v>0.97560000000000002</v>
      </c>
      <c r="AG113" s="27">
        <v>0.97019999999999995</v>
      </c>
      <c r="AH113" s="27">
        <v>1.46</v>
      </c>
      <c r="AI113" s="27">
        <v>2.97</v>
      </c>
      <c r="AN113" s="32">
        <v>0.97289999999999999</v>
      </c>
      <c r="AO113" s="27" t="s">
        <v>211</v>
      </c>
      <c r="AP113" s="31" t="s">
        <v>212</v>
      </c>
      <c r="AQ113" s="27">
        <f t="shared" si="9"/>
        <v>0.97289999999999999</v>
      </c>
      <c r="AR113" s="27" t="str">
        <f t="shared" si="10"/>
        <v/>
      </c>
      <c r="AS113" s="27" t="e">
        <f t="shared" si="11"/>
        <v>#NUM!</v>
      </c>
      <c r="AT113" s="27">
        <f t="shared" si="12"/>
        <v>0.97824999999999995</v>
      </c>
      <c r="AU113" s="27">
        <f t="shared" si="13"/>
        <v>0.69874999999999998</v>
      </c>
      <c r="AV113" s="29">
        <f t="shared" si="14"/>
        <v>0.69874999999999998</v>
      </c>
      <c r="AW113" s="27" t="s">
        <v>73</v>
      </c>
      <c r="AX113" s="27" t="s">
        <v>74</v>
      </c>
      <c r="AY113" s="32">
        <v>0.7</v>
      </c>
      <c r="AZ113" s="34">
        <f t="shared" si="15"/>
        <v>0.17499999999999999</v>
      </c>
      <c r="BA113" s="3">
        <f t="shared" si="16"/>
        <v>0.875</v>
      </c>
      <c r="BB113" s="32">
        <f t="shared" si="17"/>
        <v>0.94500000000000006</v>
      </c>
      <c r="BC113" s="27" t="s">
        <v>12549</v>
      </c>
    </row>
    <row r="114" spans="1:55" s="27" customFormat="1" ht="31.5" customHeight="1">
      <c r="A114" s="4" t="s">
        <v>569</v>
      </c>
      <c r="B114" s="5">
        <v>112</v>
      </c>
      <c r="C114" s="6">
        <v>216</v>
      </c>
      <c r="D114" s="6"/>
      <c r="E114" s="3" t="s">
        <v>904</v>
      </c>
      <c r="F114" s="3" t="s">
        <v>908</v>
      </c>
      <c r="G114" s="3" t="s">
        <v>906</v>
      </c>
      <c r="H114" s="4" t="s">
        <v>167</v>
      </c>
      <c r="I114" s="3" t="s">
        <v>43</v>
      </c>
      <c r="J114" s="3" t="s">
        <v>799</v>
      </c>
      <c r="K114" s="5"/>
      <c r="L114" s="3"/>
      <c r="M114" s="6">
        <v>10</v>
      </c>
      <c r="N114" s="3" t="s">
        <v>45</v>
      </c>
      <c r="O114" s="3" t="s">
        <v>574</v>
      </c>
      <c r="P114" s="3" t="s">
        <v>607</v>
      </c>
      <c r="Q114" s="3" t="s">
        <v>909</v>
      </c>
      <c r="R114" s="28">
        <v>1.23</v>
      </c>
      <c r="S114" s="29"/>
      <c r="T114" s="30">
        <v>1.1499999999999999</v>
      </c>
      <c r="U114" s="1">
        <v>0.66</v>
      </c>
      <c r="V114" s="28">
        <v>1.2358</v>
      </c>
      <c r="W114" s="29"/>
      <c r="X114" s="29"/>
      <c r="Y114" s="29">
        <v>1.22</v>
      </c>
      <c r="Z114" s="29">
        <v>3.38</v>
      </c>
      <c r="AA114" s="29"/>
      <c r="AB114" s="29"/>
      <c r="AC114" s="29"/>
      <c r="AD114" s="29"/>
      <c r="AE114" s="31">
        <v>1.2358</v>
      </c>
      <c r="AG114" s="27">
        <v>1.23</v>
      </c>
      <c r="AH114" s="27">
        <v>1.22</v>
      </c>
      <c r="AI114" s="27">
        <v>3.38</v>
      </c>
      <c r="AN114" s="32">
        <v>1.23</v>
      </c>
      <c r="AO114" s="27" t="s">
        <v>49</v>
      </c>
      <c r="AP114" s="31" t="s">
        <v>50</v>
      </c>
      <c r="AQ114" s="27">
        <f t="shared" si="9"/>
        <v>1.2250000000000001</v>
      </c>
      <c r="AR114" s="27" t="str">
        <f t="shared" si="10"/>
        <v/>
      </c>
      <c r="AS114" s="27" t="e">
        <f t="shared" si="11"/>
        <v>#NUM!</v>
      </c>
      <c r="AT114" s="27">
        <f t="shared" si="12"/>
        <v>1.2362499999999998</v>
      </c>
      <c r="AU114" s="27">
        <f t="shared" si="13"/>
        <v>0.70950000000000002</v>
      </c>
      <c r="AV114" s="29">
        <f t="shared" si="14"/>
        <v>0.70950000000000002</v>
      </c>
      <c r="AW114" s="27" t="s">
        <v>910</v>
      </c>
      <c r="AX114" s="27" t="s">
        <v>74</v>
      </c>
      <c r="AY114" s="32">
        <v>0.71</v>
      </c>
      <c r="AZ114" s="34">
        <f t="shared" si="15"/>
        <v>0.17749999999999999</v>
      </c>
      <c r="BA114" s="3">
        <f t="shared" si="16"/>
        <v>0.88749999999999996</v>
      </c>
      <c r="BB114" s="32">
        <f t="shared" si="17"/>
        <v>0.95849999999999991</v>
      </c>
      <c r="BC114" s="27" t="s">
        <v>12549</v>
      </c>
    </row>
    <row r="115" spans="1:55" s="27" customFormat="1" ht="31.5" customHeight="1">
      <c r="A115" s="4" t="s">
        <v>569</v>
      </c>
      <c r="B115" s="5">
        <v>113</v>
      </c>
      <c r="C115" s="6">
        <v>402</v>
      </c>
      <c r="D115" s="6"/>
      <c r="E115" s="3" t="s">
        <v>1169</v>
      </c>
      <c r="F115" s="3" t="s">
        <v>1170</v>
      </c>
      <c r="G115" s="3" t="s">
        <v>979</v>
      </c>
      <c r="H115" s="4" t="s">
        <v>1171</v>
      </c>
      <c r="I115" s="3" t="s">
        <v>104</v>
      </c>
      <c r="J115" s="3" t="s">
        <v>1174</v>
      </c>
      <c r="K115" s="5"/>
      <c r="L115" s="3"/>
      <c r="M115" s="6">
        <v>12</v>
      </c>
      <c r="N115" s="3" t="s">
        <v>45</v>
      </c>
      <c r="O115" s="3" t="s">
        <v>574</v>
      </c>
      <c r="P115" s="3" t="s">
        <v>607</v>
      </c>
      <c r="Q115" s="3" t="s">
        <v>1173</v>
      </c>
      <c r="R115" s="28">
        <v>1.0900000000000001</v>
      </c>
      <c r="S115" s="29"/>
      <c r="T115" s="30">
        <v>1.02</v>
      </c>
      <c r="U115" s="1">
        <v>0.67</v>
      </c>
      <c r="V115" s="28"/>
      <c r="W115" s="29"/>
      <c r="X115" s="29"/>
      <c r="Y115" s="29"/>
      <c r="Z115" s="29"/>
      <c r="AA115" s="29"/>
      <c r="AB115" s="29"/>
      <c r="AC115" s="29"/>
      <c r="AD115" s="29"/>
      <c r="AE115" s="31"/>
      <c r="AN115" s="32">
        <v>1.0900000000000001</v>
      </c>
      <c r="AO115" s="27" t="s">
        <v>49</v>
      </c>
      <c r="AP115" s="31" t="s">
        <v>50</v>
      </c>
      <c r="AQ115" s="27" t="e">
        <f t="shared" si="9"/>
        <v>#NUM!</v>
      </c>
      <c r="AR115" s="27" t="e">
        <f t="shared" si="10"/>
        <v>#NUM!</v>
      </c>
      <c r="AS115" s="27" t="e">
        <f t="shared" si="11"/>
        <v>#NUM!</v>
      </c>
      <c r="AT115" s="27">
        <f t="shared" si="12"/>
        <v>1.0965</v>
      </c>
      <c r="AU115" s="27">
        <f t="shared" si="13"/>
        <v>0.72025000000000006</v>
      </c>
      <c r="AV115" s="29">
        <f t="shared" si="14"/>
        <v>0.72025000000000006</v>
      </c>
      <c r="AW115" s="27" t="s">
        <v>73</v>
      </c>
      <c r="AX115" s="27" t="s">
        <v>74</v>
      </c>
      <c r="AY115" s="32">
        <v>0.72</v>
      </c>
      <c r="AZ115" s="34">
        <f t="shared" si="15"/>
        <v>0.18</v>
      </c>
      <c r="BA115" s="3">
        <f t="shared" si="16"/>
        <v>0.89999999999999991</v>
      </c>
      <c r="BB115" s="32">
        <f t="shared" si="17"/>
        <v>0.97199999999999986</v>
      </c>
      <c r="BC115" s="27" t="s">
        <v>12549</v>
      </c>
    </row>
    <row r="116" spans="1:55" s="27" customFormat="1" ht="31.5" customHeight="1">
      <c r="A116" s="4" t="s">
        <v>569</v>
      </c>
      <c r="B116" s="5">
        <v>114</v>
      </c>
      <c r="C116" s="6">
        <v>186</v>
      </c>
      <c r="D116" s="6"/>
      <c r="E116" s="3" t="s">
        <v>861</v>
      </c>
      <c r="F116" s="3" t="s">
        <v>862</v>
      </c>
      <c r="G116" s="3" t="s">
        <v>863</v>
      </c>
      <c r="H116" s="4" t="s">
        <v>866</v>
      </c>
      <c r="I116" s="3" t="s">
        <v>227</v>
      </c>
      <c r="J116" s="3" t="s">
        <v>401</v>
      </c>
      <c r="K116" s="5"/>
      <c r="L116" s="3"/>
      <c r="M116" s="6">
        <v>30</v>
      </c>
      <c r="N116" s="3" t="s">
        <v>45</v>
      </c>
      <c r="O116" s="3" t="s">
        <v>574</v>
      </c>
      <c r="P116" s="3" t="s">
        <v>644</v>
      </c>
      <c r="Q116" s="3" t="s">
        <v>867</v>
      </c>
      <c r="R116" s="28">
        <v>1.1499999999999999</v>
      </c>
      <c r="S116" s="29"/>
      <c r="T116" s="30">
        <v>1.07</v>
      </c>
      <c r="U116" s="1">
        <v>0.7</v>
      </c>
      <c r="V116" s="28">
        <v>1.3008</v>
      </c>
      <c r="W116" s="29">
        <v>0.99</v>
      </c>
      <c r="X116" s="29"/>
      <c r="Y116" s="29"/>
      <c r="Z116" s="29">
        <v>2.2200000000000002</v>
      </c>
      <c r="AA116" s="29"/>
      <c r="AB116" s="29"/>
      <c r="AC116" s="29"/>
      <c r="AD116" s="29"/>
      <c r="AE116" s="31">
        <v>1.3008</v>
      </c>
      <c r="AF116" s="27">
        <v>1.252</v>
      </c>
      <c r="AG116" s="27">
        <v>1.2929999999999999</v>
      </c>
      <c r="AH116" s="27">
        <v>2.2200000000000002</v>
      </c>
      <c r="AN116" s="32">
        <v>1.1499999999999999</v>
      </c>
      <c r="AO116" s="27" t="s">
        <v>49</v>
      </c>
      <c r="AP116" s="31" t="s">
        <v>50</v>
      </c>
      <c r="AQ116" s="27">
        <f t="shared" si="9"/>
        <v>1.2725</v>
      </c>
      <c r="AR116" s="27">
        <f t="shared" si="10"/>
        <v>1.1499999999999999</v>
      </c>
      <c r="AS116" s="27" t="e">
        <f t="shared" si="11"/>
        <v>#NUM!</v>
      </c>
      <c r="AT116" s="27">
        <f t="shared" si="12"/>
        <v>1.15025</v>
      </c>
      <c r="AU116" s="27">
        <f t="shared" si="13"/>
        <v>0.75249999999999995</v>
      </c>
      <c r="AV116" s="29">
        <f t="shared" si="14"/>
        <v>0.75249999999999995</v>
      </c>
      <c r="AW116" s="33" t="s">
        <v>73</v>
      </c>
      <c r="AX116" s="33" t="s">
        <v>74</v>
      </c>
      <c r="AY116" s="32">
        <v>0.75</v>
      </c>
      <c r="AZ116" s="34">
        <f t="shared" si="15"/>
        <v>0.1875</v>
      </c>
      <c r="BA116" s="3">
        <f t="shared" si="16"/>
        <v>0.9375</v>
      </c>
      <c r="BB116" s="32">
        <f t="shared" si="17"/>
        <v>1.0125</v>
      </c>
      <c r="BC116" s="27" t="s">
        <v>12549</v>
      </c>
    </row>
    <row r="117" spans="1:55" s="27" customFormat="1" ht="31.5" customHeight="1">
      <c r="A117" s="4" t="s">
        <v>569</v>
      </c>
      <c r="B117" s="5">
        <v>115</v>
      </c>
      <c r="C117" s="6">
        <v>5831</v>
      </c>
      <c r="D117" s="6"/>
      <c r="E117" s="3" t="s">
        <v>1110</v>
      </c>
      <c r="F117" s="3" t="s">
        <v>1111</v>
      </c>
      <c r="G117" s="3" t="s">
        <v>1112</v>
      </c>
      <c r="H117" s="4" t="s">
        <v>1113</v>
      </c>
      <c r="I117" s="3" t="s">
        <v>259</v>
      </c>
      <c r="J117" s="3" t="s">
        <v>1114</v>
      </c>
      <c r="K117" s="5">
        <v>120</v>
      </c>
      <c r="L117" s="3" t="s">
        <v>81</v>
      </c>
      <c r="M117" s="6">
        <v>5</v>
      </c>
      <c r="N117" s="3" t="s">
        <v>45</v>
      </c>
      <c r="O117" s="3" t="s">
        <v>574</v>
      </c>
      <c r="P117" s="3" t="s">
        <v>652</v>
      </c>
      <c r="Q117" s="3" t="s">
        <v>1115</v>
      </c>
      <c r="R117" s="28">
        <v>0.75</v>
      </c>
      <c r="S117" s="29"/>
      <c r="T117" s="30">
        <v>0.7</v>
      </c>
      <c r="U117" s="1">
        <v>0.92</v>
      </c>
      <c r="V117" s="28">
        <v>0.90490000000000004</v>
      </c>
      <c r="W117" s="29">
        <v>0.6</v>
      </c>
      <c r="X117" s="29"/>
      <c r="Y117" s="29"/>
      <c r="Z117" s="29">
        <v>1.33</v>
      </c>
      <c r="AA117" s="29"/>
      <c r="AB117" s="29"/>
      <c r="AC117" s="29"/>
      <c r="AD117" s="29"/>
      <c r="AE117" s="31">
        <v>0.90490000000000004</v>
      </c>
      <c r="AG117" s="27">
        <v>0.9</v>
      </c>
      <c r="AI117" s="27">
        <v>1.33</v>
      </c>
      <c r="AN117" s="32">
        <v>0.75</v>
      </c>
      <c r="AO117" s="27" t="s">
        <v>49</v>
      </c>
      <c r="AP117" s="31" t="s">
        <v>50</v>
      </c>
      <c r="AQ117" s="27">
        <f t="shared" si="9"/>
        <v>0.90244999999999997</v>
      </c>
      <c r="AR117" s="27">
        <f t="shared" si="10"/>
        <v>0.75</v>
      </c>
      <c r="AS117" s="27" t="e">
        <f t="shared" si="11"/>
        <v>#NUM!</v>
      </c>
      <c r="AT117" s="27">
        <f t="shared" si="12"/>
        <v>0.75249999999999995</v>
      </c>
      <c r="AU117" s="27">
        <f t="shared" si="13"/>
        <v>0.98899999999999999</v>
      </c>
      <c r="AV117" s="29">
        <f t="shared" si="14"/>
        <v>0.75</v>
      </c>
      <c r="AW117" s="27" t="s">
        <v>73</v>
      </c>
      <c r="AX117" s="27" t="s">
        <v>74</v>
      </c>
      <c r="AY117" s="32">
        <v>0.75</v>
      </c>
      <c r="AZ117" s="34">
        <f t="shared" si="15"/>
        <v>0.1875</v>
      </c>
      <c r="BA117" s="3">
        <f t="shared" si="16"/>
        <v>0.9375</v>
      </c>
      <c r="BB117" s="32">
        <f t="shared" si="17"/>
        <v>1.0125</v>
      </c>
      <c r="BC117" s="27" t="s">
        <v>12549</v>
      </c>
    </row>
    <row r="118" spans="1:55" s="27" customFormat="1" ht="31.5" customHeight="1">
      <c r="A118" s="4" t="s">
        <v>569</v>
      </c>
      <c r="B118" s="5">
        <v>116</v>
      </c>
      <c r="C118" s="6">
        <v>496</v>
      </c>
      <c r="D118" s="6"/>
      <c r="E118" s="3" t="s">
        <v>1334</v>
      </c>
      <c r="F118" s="3" t="s">
        <v>1335</v>
      </c>
      <c r="G118" s="3" t="s">
        <v>1336</v>
      </c>
      <c r="H118" s="4" t="s">
        <v>169</v>
      </c>
      <c r="I118" s="3" t="s">
        <v>385</v>
      </c>
      <c r="J118" s="3" t="s">
        <v>401</v>
      </c>
      <c r="K118" s="5"/>
      <c r="L118" s="3"/>
      <c r="M118" s="6">
        <v>30</v>
      </c>
      <c r="N118" s="3" t="s">
        <v>45</v>
      </c>
      <c r="O118" s="3" t="s">
        <v>574</v>
      </c>
      <c r="P118" s="3" t="s">
        <v>583</v>
      </c>
      <c r="Q118" s="3" t="s">
        <v>1339</v>
      </c>
      <c r="R118" s="28">
        <v>0.81</v>
      </c>
      <c r="S118" s="29"/>
      <c r="T118" s="30">
        <v>0.72</v>
      </c>
      <c r="U118" s="1">
        <v>0.72</v>
      </c>
      <c r="V118" s="28">
        <v>1.0073000000000001</v>
      </c>
      <c r="W118" s="29">
        <v>0.62</v>
      </c>
      <c r="X118" s="29"/>
      <c r="Y118" s="29">
        <v>1.24</v>
      </c>
      <c r="Z118" s="29"/>
      <c r="AA118" s="29"/>
      <c r="AB118" s="29"/>
      <c r="AC118" s="29"/>
      <c r="AD118" s="29"/>
      <c r="AE118" s="31">
        <v>1.0073000000000001</v>
      </c>
      <c r="AF118" s="27">
        <v>0.77700000000000002</v>
      </c>
      <c r="AG118" s="27">
        <v>1</v>
      </c>
      <c r="AH118" s="27">
        <v>1.24</v>
      </c>
      <c r="AN118" s="32">
        <v>0.81</v>
      </c>
      <c r="AO118" s="27" t="s">
        <v>49</v>
      </c>
      <c r="AP118" s="31" t="s">
        <v>50</v>
      </c>
      <c r="AQ118" s="27">
        <f t="shared" si="9"/>
        <v>0.88850000000000007</v>
      </c>
      <c r="AR118" s="27">
        <f t="shared" si="10"/>
        <v>0.81</v>
      </c>
      <c r="AS118" s="27" t="e">
        <f t="shared" si="11"/>
        <v>#NUM!</v>
      </c>
      <c r="AT118" s="27">
        <f t="shared" si="12"/>
        <v>0.77399999999999991</v>
      </c>
      <c r="AU118" s="27">
        <f t="shared" si="13"/>
        <v>0.77399999999999991</v>
      </c>
      <c r="AV118" s="29">
        <f t="shared" si="14"/>
        <v>0.77399999999999991</v>
      </c>
      <c r="AW118" s="27" t="s">
        <v>73</v>
      </c>
      <c r="AX118" s="27" t="s">
        <v>74</v>
      </c>
      <c r="AY118" s="32">
        <v>0.77400000000000002</v>
      </c>
      <c r="AZ118" s="34">
        <f t="shared" si="15"/>
        <v>0.19350000000000001</v>
      </c>
      <c r="BA118" s="3">
        <f t="shared" si="16"/>
        <v>0.96750000000000003</v>
      </c>
      <c r="BB118" s="32">
        <f t="shared" si="17"/>
        <v>1.0448999999999999</v>
      </c>
      <c r="BC118" s="27" t="s">
        <v>12549</v>
      </c>
    </row>
    <row r="119" spans="1:55" s="27" customFormat="1" ht="31.5" customHeight="1">
      <c r="A119" s="4" t="s">
        <v>569</v>
      </c>
      <c r="B119" s="5">
        <v>117</v>
      </c>
      <c r="C119" s="6">
        <v>14904</v>
      </c>
      <c r="D119" s="6"/>
      <c r="E119" s="3" t="s">
        <v>1098</v>
      </c>
      <c r="F119" s="3" t="s">
        <v>1099</v>
      </c>
      <c r="G119" s="3" t="s">
        <v>1093</v>
      </c>
      <c r="H119" s="4" t="s">
        <v>205</v>
      </c>
      <c r="I119" s="3" t="s">
        <v>43</v>
      </c>
      <c r="J119" s="3" t="s">
        <v>1100</v>
      </c>
      <c r="K119" s="5"/>
      <c r="L119" s="3"/>
      <c r="M119" s="6">
        <v>30</v>
      </c>
      <c r="N119" s="3" t="s">
        <v>45</v>
      </c>
      <c r="O119" s="3" t="s">
        <v>574</v>
      </c>
      <c r="P119" s="3" t="s">
        <v>614</v>
      </c>
      <c r="Q119" s="3" t="s">
        <v>1102</v>
      </c>
      <c r="R119" s="28">
        <v>0.79</v>
      </c>
      <c r="S119" s="29"/>
      <c r="T119" s="30">
        <v>0.73</v>
      </c>
      <c r="U119" s="1" t="s">
        <v>56</v>
      </c>
      <c r="V119" s="28">
        <v>0.78539999999999999</v>
      </c>
      <c r="W119" s="29"/>
      <c r="X119" s="29"/>
      <c r="Y119" s="29"/>
      <c r="Z119" s="29"/>
      <c r="AA119" s="29"/>
      <c r="AB119" s="29"/>
      <c r="AC119" s="29"/>
      <c r="AD119" s="29"/>
      <c r="AE119" s="31">
        <v>0.78539999999999999</v>
      </c>
      <c r="AN119" s="32">
        <v>0.79</v>
      </c>
      <c r="AO119" s="27" t="s">
        <v>49</v>
      </c>
      <c r="AP119" s="31" t="s">
        <v>50</v>
      </c>
      <c r="AQ119" s="27" t="e">
        <f t="shared" si="9"/>
        <v>#NUM!</v>
      </c>
      <c r="AR119" s="27" t="e">
        <f t="shared" si="10"/>
        <v>#NUM!</v>
      </c>
      <c r="AS119" s="27" t="e">
        <f t="shared" si="11"/>
        <v>#NUM!</v>
      </c>
      <c r="AT119" s="27">
        <f t="shared" si="12"/>
        <v>0.78474999999999995</v>
      </c>
      <c r="AU119" s="27" t="e">
        <f t="shared" si="13"/>
        <v>#VALUE!</v>
      </c>
      <c r="AV119" s="29" t="e">
        <f t="shared" si="14"/>
        <v>#VALUE!</v>
      </c>
      <c r="AW119" s="33" t="s">
        <v>51</v>
      </c>
      <c r="AX119" s="27" t="s">
        <v>50</v>
      </c>
      <c r="AY119" s="32">
        <v>0.79</v>
      </c>
      <c r="AZ119" s="34">
        <f t="shared" si="15"/>
        <v>0.19750000000000001</v>
      </c>
      <c r="BA119" s="3">
        <f t="shared" si="16"/>
        <v>0.98750000000000004</v>
      </c>
      <c r="BB119" s="32">
        <f t="shared" si="17"/>
        <v>1.0665</v>
      </c>
      <c r="BC119" s="27" t="s">
        <v>12549</v>
      </c>
    </row>
    <row r="120" spans="1:55" s="27" customFormat="1" ht="31.5" customHeight="1">
      <c r="A120" s="4" t="s">
        <v>569</v>
      </c>
      <c r="B120" s="5">
        <v>118</v>
      </c>
      <c r="C120" s="6">
        <v>466</v>
      </c>
      <c r="D120" s="6"/>
      <c r="E120" s="3" t="s">
        <v>1296</v>
      </c>
      <c r="F120" s="3" t="s">
        <v>1303</v>
      </c>
      <c r="G120" s="3" t="s">
        <v>1298</v>
      </c>
      <c r="H120" s="4" t="s">
        <v>1304</v>
      </c>
      <c r="I120" s="3" t="s">
        <v>259</v>
      </c>
      <c r="J120" s="3" t="s">
        <v>1305</v>
      </c>
      <c r="K120" s="5">
        <v>120</v>
      </c>
      <c r="L120" s="3" t="s">
        <v>81</v>
      </c>
      <c r="M120" s="6">
        <v>1</v>
      </c>
      <c r="N120" s="3" t="s">
        <v>45</v>
      </c>
      <c r="O120" s="3" t="s">
        <v>574</v>
      </c>
      <c r="P120" s="3" t="s">
        <v>583</v>
      </c>
      <c r="Q120" s="3" t="s">
        <v>1306</v>
      </c>
      <c r="R120" s="28">
        <v>0.82</v>
      </c>
      <c r="S120" s="29"/>
      <c r="T120" s="30">
        <v>0.77</v>
      </c>
      <c r="U120" s="1">
        <v>1.1000000000000001</v>
      </c>
      <c r="V120" s="28">
        <v>0.81950000000000001</v>
      </c>
      <c r="W120" s="29"/>
      <c r="X120" s="29"/>
      <c r="Y120" s="29"/>
      <c r="Z120" s="29"/>
      <c r="AA120" s="29"/>
      <c r="AB120" s="29"/>
      <c r="AC120" s="29"/>
      <c r="AD120" s="29"/>
      <c r="AE120" s="31">
        <v>0.81950000000000001</v>
      </c>
      <c r="AG120" s="27">
        <v>0.81489999999999996</v>
      </c>
      <c r="AN120" s="32">
        <v>0.81699999999999995</v>
      </c>
      <c r="AO120" s="27" t="s">
        <v>211</v>
      </c>
      <c r="AP120" s="31" t="s">
        <v>212</v>
      </c>
      <c r="AQ120" s="27">
        <f t="shared" si="9"/>
        <v>0.81719999999999993</v>
      </c>
      <c r="AR120" s="27" t="str">
        <f t="shared" si="10"/>
        <v/>
      </c>
      <c r="AS120" s="27" t="e">
        <f t="shared" si="11"/>
        <v>#NUM!</v>
      </c>
      <c r="AT120" s="27">
        <f t="shared" si="12"/>
        <v>0.82774999999999999</v>
      </c>
      <c r="AU120" s="27">
        <f t="shared" si="13"/>
        <v>1.1825000000000001</v>
      </c>
      <c r="AV120" s="29">
        <f t="shared" si="14"/>
        <v>0.81699999999999995</v>
      </c>
      <c r="AW120" s="27" t="s">
        <v>213</v>
      </c>
      <c r="AX120" s="27" t="s">
        <v>212</v>
      </c>
      <c r="AY120" s="32">
        <v>0.82</v>
      </c>
      <c r="AZ120" s="34">
        <f t="shared" si="15"/>
        <v>0.20499999999999999</v>
      </c>
      <c r="BA120" s="3">
        <f t="shared" si="16"/>
        <v>1.0249999999999999</v>
      </c>
      <c r="BB120" s="32">
        <f t="shared" si="17"/>
        <v>1.107</v>
      </c>
      <c r="BC120" s="27" t="s">
        <v>12549</v>
      </c>
    </row>
    <row r="121" spans="1:55" s="27" customFormat="1" ht="31.5" customHeight="1">
      <c r="A121" s="4" t="s">
        <v>569</v>
      </c>
      <c r="B121" s="5">
        <v>119</v>
      </c>
      <c r="C121" s="6">
        <v>452</v>
      </c>
      <c r="D121" s="6"/>
      <c r="E121" s="3" t="s">
        <v>1292</v>
      </c>
      <c r="F121" s="3" t="s">
        <v>1293</v>
      </c>
      <c r="G121" s="3" t="s">
        <v>1290</v>
      </c>
      <c r="H121" s="4" t="s">
        <v>103</v>
      </c>
      <c r="I121" s="3" t="s">
        <v>43</v>
      </c>
      <c r="J121" s="3" t="s">
        <v>346</v>
      </c>
      <c r="K121" s="5"/>
      <c r="L121" s="3"/>
      <c r="M121" s="6">
        <v>30</v>
      </c>
      <c r="N121" s="3" t="s">
        <v>45</v>
      </c>
      <c r="O121" s="3" t="s">
        <v>574</v>
      </c>
      <c r="P121" s="3" t="s">
        <v>607</v>
      </c>
      <c r="Q121" s="3" t="s">
        <v>1294</v>
      </c>
      <c r="R121" s="28">
        <v>0.95</v>
      </c>
      <c r="S121" s="29"/>
      <c r="T121" s="30">
        <v>0.88</v>
      </c>
      <c r="U121" s="1" t="s">
        <v>56</v>
      </c>
      <c r="V121" s="28">
        <v>0.83889999999999998</v>
      </c>
      <c r="W121" s="29"/>
      <c r="X121" s="29"/>
      <c r="Y121" s="29">
        <v>1.07</v>
      </c>
      <c r="Z121" s="29">
        <v>3.28</v>
      </c>
      <c r="AA121" s="29"/>
      <c r="AB121" s="29"/>
      <c r="AC121" s="29"/>
      <c r="AD121" s="29"/>
      <c r="AE121" s="31">
        <v>0.83889999999999998</v>
      </c>
      <c r="AG121" s="27">
        <v>0.83399999999999996</v>
      </c>
      <c r="AH121" s="27">
        <v>1.07</v>
      </c>
      <c r="AN121" s="32">
        <v>0.83645000000000003</v>
      </c>
      <c r="AO121" s="27" t="s">
        <v>211</v>
      </c>
      <c r="AP121" s="31" t="s">
        <v>212</v>
      </c>
      <c r="AQ121" s="27">
        <f t="shared" si="9"/>
        <v>0.83644999999999992</v>
      </c>
      <c r="AR121" s="27" t="str">
        <f t="shared" si="10"/>
        <v/>
      </c>
      <c r="AS121" s="27" t="e">
        <f t="shared" si="11"/>
        <v>#NUM!</v>
      </c>
      <c r="AT121" s="27">
        <f t="shared" si="12"/>
        <v>0.94599999999999995</v>
      </c>
      <c r="AU121" s="27" t="e">
        <f t="shared" si="13"/>
        <v>#VALUE!</v>
      </c>
      <c r="AV121" s="29" t="e">
        <f t="shared" si="14"/>
        <v>#VALUE!</v>
      </c>
      <c r="AW121" s="27" t="s">
        <v>73</v>
      </c>
      <c r="AX121" s="27" t="s">
        <v>74</v>
      </c>
      <c r="AY121" s="32">
        <v>0.83599999999999997</v>
      </c>
      <c r="AZ121" s="34">
        <f t="shared" si="15"/>
        <v>0.20899999999999999</v>
      </c>
      <c r="BA121" s="3">
        <f t="shared" si="16"/>
        <v>1.0449999999999999</v>
      </c>
      <c r="BB121" s="32">
        <f t="shared" si="17"/>
        <v>1.1285999999999998</v>
      </c>
      <c r="BC121" s="27" t="s">
        <v>12549</v>
      </c>
    </row>
    <row r="122" spans="1:55" s="27" customFormat="1" ht="31.5" customHeight="1">
      <c r="A122" s="4" t="s">
        <v>569</v>
      </c>
      <c r="B122" s="5">
        <v>120</v>
      </c>
      <c r="C122" s="6">
        <v>140</v>
      </c>
      <c r="D122" s="6"/>
      <c r="E122" s="3" t="s">
        <v>802</v>
      </c>
      <c r="F122" s="3" t="s">
        <v>803</v>
      </c>
      <c r="G122" s="3" t="s">
        <v>804</v>
      </c>
      <c r="H122" s="4" t="s">
        <v>66</v>
      </c>
      <c r="I122" s="3" t="s">
        <v>805</v>
      </c>
      <c r="J122" s="3" t="s">
        <v>806</v>
      </c>
      <c r="K122" s="5">
        <v>20</v>
      </c>
      <c r="L122" s="3" t="s">
        <v>69</v>
      </c>
      <c r="M122" s="6">
        <v>1</v>
      </c>
      <c r="N122" s="3" t="s">
        <v>45</v>
      </c>
      <c r="O122" s="3" t="s">
        <v>574</v>
      </c>
      <c r="P122" s="3" t="s">
        <v>807</v>
      </c>
      <c r="Q122" s="3" t="s">
        <v>763</v>
      </c>
      <c r="R122" s="28">
        <v>1.1100000000000001</v>
      </c>
      <c r="S122" s="29"/>
      <c r="T122" s="30">
        <v>1.04</v>
      </c>
      <c r="U122" s="1">
        <v>0.79</v>
      </c>
      <c r="V122" s="28">
        <v>1.1096999999999999</v>
      </c>
      <c r="W122" s="29"/>
      <c r="X122" s="29"/>
      <c r="Y122" s="29"/>
      <c r="Z122" s="29"/>
      <c r="AA122" s="29"/>
      <c r="AB122" s="29"/>
      <c r="AC122" s="29"/>
      <c r="AD122" s="29"/>
      <c r="AE122" s="31">
        <v>1.1096999999999999</v>
      </c>
      <c r="AG122" s="27">
        <v>1.103</v>
      </c>
      <c r="AN122" s="32">
        <v>1.1100000000000001</v>
      </c>
      <c r="AO122" s="27" t="s">
        <v>49</v>
      </c>
      <c r="AP122" s="31" t="s">
        <v>50</v>
      </c>
      <c r="AQ122" s="27">
        <f t="shared" si="9"/>
        <v>1.1063499999999999</v>
      </c>
      <c r="AR122" s="27" t="str">
        <f t="shared" si="10"/>
        <v/>
      </c>
      <c r="AS122" s="27" t="e">
        <f t="shared" si="11"/>
        <v>#NUM!</v>
      </c>
      <c r="AT122" s="27">
        <f t="shared" si="12"/>
        <v>1.1179999999999999</v>
      </c>
      <c r="AU122" s="27">
        <f t="shared" si="13"/>
        <v>0.84924999999999995</v>
      </c>
      <c r="AV122" s="29">
        <f t="shared" si="14"/>
        <v>0.84924999999999995</v>
      </c>
      <c r="AW122" s="27" t="s">
        <v>73</v>
      </c>
      <c r="AX122" s="27" t="s">
        <v>74</v>
      </c>
      <c r="AY122" s="32">
        <v>0.85</v>
      </c>
      <c r="AZ122" s="34">
        <f t="shared" si="15"/>
        <v>0.21249999999999999</v>
      </c>
      <c r="BA122" s="3">
        <f t="shared" si="16"/>
        <v>1.0625</v>
      </c>
      <c r="BB122" s="32">
        <f t="shared" si="17"/>
        <v>1.1475</v>
      </c>
      <c r="BC122" s="27" t="s">
        <v>12549</v>
      </c>
    </row>
    <row r="123" spans="1:55" s="27" customFormat="1" ht="31.5" customHeight="1">
      <c r="A123" s="4" t="s">
        <v>569</v>
      </c>
      <c r="B123" s="5">
        <v>121</v>
      </c>
      <c r="C123" s="6">
        <v>485</v>
      </c>
      <c r="D123" s="6"/>
      <c r="E123" s="3" t="s">
        <v>1322</v>
      </c>
      <c r="F123" s="3" t="s">
        <v>1323</v>
      </c>
      <c r="G123" s="3" t="s">
        <v>1324</v>
      </c>
      <c r="H123" s="4" t="s">
        <v>535</v>
      </c>
      <c r="I123" s="3" t="s">
        <v>141</v>
      </c>
      <c r="J123" s="3" t="s">
        <v>1325</v>
      </c>
      <c r="K123" s="5"/>
      <c r="L123" s="3"/>
      <c r="M123" s="6">
        <v>20</v>
      </c>
      <c r="N123" s="3" t="s">
        <v>45</v>
      </c>
      <c r="O123" s="3" t="s">
        <v>574</v>
      </c>
      <c r="P123" s="3" t="s">
        <v>583</v>
      </c>
      <c r="Q123" s="3" t="s">
        <v>1326</v>
      </c>
      <c r="R123" s="28">
        <v>1.31</v>
      </c>
      <c r="S123" s="29"/>
      <c r="T123" s="30">
        <v>1.22</v>
      </c>
      <c r="U123" s="1">
        <v>0.81</v>
      </c>
      <c r="V123" s="28">
        <v>1.5447</v>
      </c>
      <c r="W123" s="29">
        <v>1.08</v>
      </c>
      <c r="X123" s="29"/>
      <c r="Y123" s="29"/>
      <c r="Z123" s="29"/>
      <c r="AA123" s="29"/>
      <c r="AB123" s="29"/>
      <c r="AC123" s="29"/>
      <c r="AD123" s="29"/>
      <c r="AE123" s="31">
        <v>1.5447</v>
      </c>
      <c r="AF123" s="27">
        <v>1.27</v>
      </c>
      <c r="AG123" s="27">
        <v>1.536</v>
      </c>
      <c r="AN123" s="32">
        <v>1.31</v>
      </c>
      <c r="AO123" s="27" t="s">
        <v>49</v>
      </c>
      <c r="AP123" s="31" t="s">
        <v>50</v>
      </c>
      <c r="AQ123" s="27">
        <f t="shared" si="9"/>
        <v>1.403</v>
      </c>
      <c r="AR123" s="27">
        <f t="shared" si="10"/>
        <v>1.31</v>
      </c>
      <c r="AS123" s="27" t="e">
        <f t="shared" si="11"/>
        <v>#NUM!</v>
      </c>
      <c r="AT123" s="27">
        <f t="shared" si="12"/>
        <v>1.3114999999999999</v>
      </c>
      <c r="AU123" s="27">
        <f t="shared" si="13"/>
        <v>0.87075000000000002</v>
      </c>
      <c r="AV123" s="29">
        <f t="shared" si="14"/>
        <v>0.87075000000000002</v>
      </c>
      <c r="AW123" s="27" t="s">
        <v>73</v>
      </c>
      <c r="AX123" s="27" t="s">
        <v>74</v>
      </c>
      <c r="AY123" s="32">
        <v>0.87070000000000003</v>
      </c>
      <c r="AZ123" s="34">
        <f t="shared" si="15"/>
        <v>0.21767500000000001</v>
      </c>
      <c r="BA123" s="3">
        <f t="shared" si="16"/>
        <v>1.0883750000000001</v>
      </c>
      <c r="BB123" s="32">
        <f t="shared" si="17"/>
        <v>1.1754450000000001</v>
      </c>
      <c r="BC123" s="27" t="s">
        <v>12549</v>
      </c>
    </row>
    <row r="124" spans="1:55" s="27" customFormat="1" ht="31.5" customHeight="1">
      <c r="A124" s="4" t="s">
        <v>569</v>
      </c>
      <c r="B124" s="5">
        <v>122</v>
      </c>
      <c r="C124" s="6">
        <v>318</v>
      </c>
      <c r="D124" s="6"/>
      <c r="E124" s="3" t="s">
        <v>1069</v>
      </c>
      <c r="F124" s="3" t="s">
        <v>1070</v>
      </c>
      <c r="G124" s="3" t="s">
        <v>1071</v>
      </c>
      <c r="H124" s="4" t="s">
        <v>103</v>
      </c>
      <c r="I124" s="3" t="s">
        <v>104</v>
      </c>
      <c r="J124" s="3" t="s">
        <v>655</v>
      </c>
      <c r="K124" s="5"/>
      <c r="L124" s="3"/>
      <c r="M124" s="6">
        <v>10</v>
      </c>
      <c r="N124" s="3" t="s">
        <v>45</v>
      </c>
      <c r="O124" s="3" t="s">
        <v>574</v>
      </c>
      <c r="P124" s="3" t="s">
        <v>1075</v>
      </c>
      <c r="Q124" s="3" t="s">
        <v>1076</v>
      </c>
      <c r="R124" s="28">
        <v>1.35</v>
      </c>
      <c r="S124" s="29"/>
      <c r="T124" s="30">
        <v>1.26</v>
      </c>
      <c r="U124" s="1">
        <v>0.82</v>
      </c>
      <c r="V124" s="28"/>
      <c r="W124" s="29"/>
      <c r="X124" s="29"/>
      <c r="Y124" s="29"/>
      <c r="Z124" s="29"/>
      <c r="AA124" s="29"/>
      <c r="AB124" s="29"/>
      <c r="AC124" s="29"/>
      <c r="AD124" s="29"/>
      <c r="AE124" s="31"/>
      <c r="AG124" s="27">
        <v>0.54330000000000001</v>
      </c>
      <c r="AN124" s="32">
        <v>1.35</v>
      </c>
      <c r="AO124" s="27" t="s">
        <v>49</v>
      </c>
      <c r="AP124" s="31" t="s">
        <v>50</v>
      </c>
      <c r="AQ124" s="27" t="e">
        <f t="shared" si="9"/>
        <v>#NUM!</v>
      </c>
      <c r="AR124" s="27" t="e">
        <f t="shared" si="10"/>
        <v>#NUM!</v>
      </c>
      <c r="AS124" s="27" t="e">
        <f t="shared" si="11"/>
        <v>#NUM!</v>
      </c>
      <c r="AT124" s="27">
        <f t="shared" si="12"/>
        <v>1.3545</v>
      </c>
      <c r="AU124" s="27">
        <f t="shared" si="13"/>
        <v>0.88149999999999995</v>
      </c>
      <c r="AV124" s="29">
        <f t="shared" si="14"/>
        <v>0.88149999999999995</v>
      </c>
      <c r="AW124" s="27" t="s">
        <v>73</v>
      </c>
      <c r="AX124" s="27" t="s">
        <v>74</v>
      </c>
      <c r="AY124" s="32">
        <v>0.88149999999999995</v>
      </c>
      <c r="AZ124" s="34">
        <f t="shared" si="15"/>
        <v>0.22037499999999999</v>
      </c>
      <c r="BA124" s="3">
        <f t="shared" si="16"/>
        <v>1.1018749999999999</v>
      </c>
      <c r="BB124" s="32">
        <f t="shared" si="17"/>
        <v>1.1900249999999999</v>
      </c>
      <c r="BC124" s="27" t="s">
        <v>12549</v>
      </c>
    </row>
    <row r="125" spans="1:55" s="27" customFormat="1" ht="31.5" customHeight="1">
      <c r="A125" s="4" t="s">
        <v>569</v>
      </c>
      <c r="B125" s="5">
        <v>123</v>
      </c>
      <c r="C125" s="6">
        <v>404</v>
      </c>
      <c r="D125" s="6"/>
      <c r="E125" s="3" t="s">
        <v>1238</v>
      </c>
      <c r="F125" s="3" t="s">
        <v>1239</v>
      </c>
      <c r="G125" s="3" t="s">
        <v>1192</v>
      </c>
      <c r="H125" s="4" t="s">
        <v>1240</v>
      </c>
      <c r="I125" s="3" t="s">
        <v>43</v>
      </c>
      <c r="J125" s="3" t="s">
        <v>799</v>
      </c>
      <c r="K125" s="5"/>
      <c r="L125" s="3"/>
      <c r="M125" s="6">
        <v>10</v>
      </c>
      <c r="N125" s="3" t="s">
        <v>45</v>
      </c>
      <c r="O125" s="3" t="s">
        <v>574</v>
      </c>
      <c r="P125" s="3" t="s">
        <v>607</v>
      </c>
      <c r="Q125" s="3" t="s">
        <v>1241</v>
      </c>
      <c r="R125" s="28">
        <v>1.67</v>
      </c>
      <c r="S125" s="29"/>
      <c r="T125" s="30">
        <v>1.56</v>
      </c>
      <c r="U125" s="1">
        <v>0.85</v>
      </c>
      <c r="V125" s="28"/>
      <c r="W125" s="29">
        <v>1.7</v>
      </c>
      <c r="X125" s="29"/>
      <c r="Y125" s="29"/>
      <c r="Z125" s="29"/>
      <c r="AA125" s="29"/>
      <c r="AB125" s="29"/>
      <c r="AC125" s="29"/>
      <c r="AD125" s="29"/>
      <c r="AE125" s="31"/>
      <c r="AN125" s="32">
        <v>1.67</v>
      </c>
      <c r="AO125" s="27" t="s">
        <v>49</v>
      </c>
      <c r="AP125" s="31" t="s">
        <v>50</v>
      </c>
      <c r="AQ125" s="27" t="e">
        <f t="shared" si="9"/>
        <v>#NUM!</v>
      </c>
      <c r="AR125" s="27" t="e">
        <f t="shared" si="10"/>
        <v>#NUM!</v>
      </c>
      <c r="AS125" s="27" t="e">
        <f t="shared" si="11"/>
        <v>#NUM!</v>
      </c>
      <c r="AT125" s="27">
        <f t="shared" si="12"/>
        <v>1.677</v>
      </c>
      <c r="AU125" s="27">
        <f t="shared" si="13"/>
        <v>0.91374999999999995</v>
      </c>
      <c r="AV125" s="29">
        <f t="shared" si="14"/>
        <v>0.91374999999999995</v>
      </c>
      <c r="AW125" s="27" t="s">
        <v>73</v>
      </c>
      <c r="AX125" s="27" t="s">
        <v>74</v>
      </c>
      <c r="AY125" s="32">
        <v>0.91</v>
      </c>
      <c r="AZ125" s="34">
        <f t="shared" si="15"/>
        <v>0.22750000000000001</v>
      </c>
      <c r="BA125" s="3">
        <f t="shared" si="16"/>
        <v>1.1375</v>
      </c>
      <c r="BB125" s="32">
        <f t="shared" si="17"/>
        <v>1.2284999999999999</v>
      </c>
      <c r="BC125" s="27" t="s">
        <v>12549</v>
      </c>
    </row>
    <row r="126" spans="1:55" s="27" customFormat="1" ht="31.5" customHeight="1">
      <c r="A126" s="4" t="s">
        <v>569</v>
      </c>
      <c r="B126" s="5">
        <v>124</v>
      </c>
      <c r="C126" s="6">
        <v>5832</v>
      </c>
      <c r="D126" s="6"/>
      <c r="E126" s="3" t="s">
        <v>1110</v>
      </c>
      <c r="F126" s="3" t="s">
        <v>1116</v>
      </c>
      <c r="G126" s="3" t="s">
        <v>1112</v>
      </c>
      <c r="H126" s="4" t="s">
        <v>103</v>
      </c>
      <c r="I126" s="3" t="s">
        <v>104</v>
      </c>
      <c r="J126" s="3" t="s">
        <v>1117</v>
      </c>
      <c r="K126" s="5"/>
      <c r="L126" s="3"/>
      <c r="M126" s="6">
        <v>40</v>
      </c>
      <c r="N126" s="3" t="s">
        <v>45</v>
      </c>
      <c r="O126" s="3" t="s">
        <v>574</v>
      </c>
      <c r="P126" s="3" t="s">
        <v>644</v>
      </c>
      <c r="Q126" s="3" t="s">
        <v>1118</v>
      </c>
      <c r="R126" s="28">
        <v>1.38</v>
      </c>
      <c r="S126" s="29"/>
      <c r="T126" s="30">
        <v>1.29</v>
      </c>
      <c r="U126" s="1">
        <v>0.87</v>
      </c>
      <c r="V126" s="28">
        <v>1.7073</v>
      </c>
      <c r="W126" s="29">
        <v>1.05</v>
      </c>
      <c r="X126" s="29"/>
      <c r="Y126" s="29">
        <v>1.9</v>
      </c>
      <c r="Z126" s="29">
        <v>3.26</v>
      </c>
      <c r="AA126" s="29"/>
      <c r="AB126" s="29"/>
      <c r="AC126" s="29"/>
      <c r="AD126" s="29"/>
      <c r="AE126" s="31">
        <v>1.7073</v>
      </c>
      <c r="AG126" s="27">
        <v>1.71</v>
      </c>
      <c r="AH126" s="27">
        <v>1.9</v>
      </c>
      <c r="AI126" s="27">
        <v>3.26</v>
      </c>
      <c r="AN126" s="32">
        <v>1.38</v>
      </c>
      <c r="AO126" s="27" t="s">
        <v>49</v>
      </c>
      <c r="AP126" s="31" t="s">
        <v>50</v>
      </c>
      <c r="AQ126" s="27">
        <f t="shared" si="9"/>
        <v>1.70865</v>
      </c>
      <c r="AR126" s="27">
        <f t="shared" si="10"/>
        <v>1.38</v>
      </c>
      <c r="AS126" s="27" t="e">
        <f t="shared" si="11"/>
        <v>#NUM!</v>
      </c>
      <c r="AT126" s="27">
        <f t="shared" si="12"/>
        <v>1.3867499999999999</v>
      </c>
      <c r="AU126" s="27">
        <f t="shared" si="13"/>
        <v>0.93524999999999991</v>
      </c>
      <c r="AV126" s="29">
        <f t="shared" si="14"/>
        <v>0.93524999999999991</v>
      </c>
      <c r="AW126" s="27" t="s">
        <v>73</v>
      </c>
      <c r="AX126" s="27" t="s">
        <v>74</v>
      </c>
      <c r="AY126" s="32">
        <v>0.94</v>
      </c>
      <c r="AZ126" s="34">
        <f t="shared" si="15"/>
        <v>0.23499999999999999</v>
      </c>
      <c r="BA126" s="3">
        <f t="shared" si="16"/>
        <v>1.1749999999999998</v>
      </c>
      <c r="BB126" s="32">
        <f t="shared" si="17"/>
        <v>1.2689999999999999</v>
      </c>
      <c r="BC126" s="27" t="s">
        <v>12549</v>
      </c>
    </row>
    <row r="127" spans="1:55" s="27" customFormat="1" ht="31.5" customHeight="1">
      <c r="A127" s="4" t="s">
        <v>569</v>
      </c>
      <c r="B127" s="5">
        <v>125</v>
      </c>
      <c r="C127" s="6">
        <v>41</v>
      </c>
      <c r="D127" s="6"/>
      <c r="E127" s="3" t="s">
        <v>639</v>
      </c>
      <c r="F127" s="3" t="s">
        <v>640</v>
      </c>
      <c r="G127" s="3" t="s">
        <v>86</v>
      </c>
      <c r="H127" s="4" t="s">
        <v>205</v>
      </c>
      <c r="I127" s="3" t="s">
        <v>141</v>
      </c>
      <c r="J127" s="3" t="s">
        <v>646</v>
      </c>
      <c r="K127" s="5"/>
      <c r="L127" s="3"/>
      <c r="M127" s="6">
        <v>16</v>
      </c>
      <c r="N127" s="3" t="s">
        <v>45</v>
      </c>
      <c r="O127" s="3" t="s">
        <v>574</v>
      </c>
      <c r="P127" s="3" t="s">
        <v>583</v>
      </c>
      <c r="Q127" s="3" t="s">
        <v>647</v>
      </c>
      <c r="R127" s="28">
        <v>1.21</v>
      </c>
      <c r="S127" s="29"/>
      <c r="T127" s="30">
        <v>1.05</v>
      </c>
      <c r="U127" s="1">
        <v>0.9</v>
      </c>
      <c r="V127" s="28">
        <v>1.2439</v>
      </c>
      <c r="W127" s="29">
        <v>1.17</v>
      </c>
      <c r="X127" s="29"/>
      <c r="Y127" s="29"/>
      <c r="Z127" s="29">
        <v>2.69</v>
      </c>
      <c r="AA127" s="29"/>
      <c r="AB127" s="29"/>
      <c r="AC127" s="29"/>
      <c r="AD127" s="29"/>
      <c r="AE127" s="31">
        <v>1.2439</v>
      </c>
      <c r="AF127" s="27">
        <v>1.4681500000000001</v>
      </c>
      <c r="AG127" s="27">
        <v>1.2370000000000001</v>
      </c>
      <c r="AH127" s="27">
        <v>1</v>
      </c>
      <c r="AI127" s="27">
        <v>2.69</v>
      </c>
      <c r="AN127" s="32">
        <v>1.11635</v>
      </c>
      <c r="AO127" s="27" t="s">
        <v>211</v>
      </c>
      <c r="AP127" s="31" t="s">
        <v>212</v>
      </c>
      <c r="AQ127" s="27">
        <f t="shared" si="9"/>
        <v>1.1185</v>
      </c>
      <c r="AR127" s="27" t="str">
        <f t="shared" si="10"/>
        <v/>
      </c>
      <c r="AS127" s="27" t="e">
        <f t="shared" si="11"/>
        <v>#NUM!</v>
      </c>
      <c r="AT127" s="27">
        <f t="shared" si="12"/>
        <v>1.1287499999999999</v>
      </c>
      <c r="AU127" s="27">
        <f t="shared" si="13"/>
        <v>0.96750000000000003</v>
      </c>
      <c r="AV127" s="29">
        <f t="shared" si="14"/>
        <v>0.96750000000000003</v>
      </c>
      <c r="AW127" s="27" t="s">
        <v>73</v>
      </c>
      <c r="AX127" s="27" t="s">
        <v>74</v>
      </c>
      <c r="AY127" s="32">
        <v>0.97</v>
      </c>
      <c r="AZ127" s="34">
        <f t="shared" si="15"/>
        <v>0.24249999999999999</v>
      </c>
      <c r="BA127" s="3">
        <f t="shared" si="16"/>
        <v>1.2124999999999999</v>
      </c>
      <c r="BB127" s="32">
        <f t="shared" si="17"/>
        <v>1.3094999999999999</v>
      </c>
      <c r="BC127" s="27" t="s">
        <v>12549</v>
      </c>
    </row>
    <row r="128" spans="1:55" s="27" customFormat="1" ht="31.5" customHeight="1">
      <c r="A128" s="4" t="s">
        <v>569</v>
      </c>
      <c r="B128" s="5">
        <v>126</v>
      </c>
      <c r="C128" s="6">
        <v>87</v>
      </c>
      <c r="D128" s="6"/>
      <c r="E128" s="3" t="s">
        <v>700</v>
      </c>
      <c r="F128" s="3" t="s">
        <v>701</v>
      </c>
      <c r="G128" s="3" t="s">
        <v>702</v>
      </c>
      <c r="H128" s="4" t="s">
        <v>708</v>
      </c>
      <c r="I128" s="3" t="s">
        <v>104</v>
      </c>
      <c r="J128" s="3" t="s">
        <v>704</v>
      </c>
      <c r="K128" s="5"/>
      <c r="L128" s="3"/>
      <c r="M128" s="6">
        <v>30</v>
      </c>
      <c r="N128" s="3" t="s">
        <v>45</v>
      </c>
      <c r="O128" s="3" t="s">
        <v>574</v>
      </c>
      <c r="P128" s="3" t="s">
        <v>644</v>
      </c>
      <c r="Q128" s="3" t="s">
        <v>709</v>
      </c>
      <c r="R128" s="28">
        <v>2</v>
      </c>
      <c r="S128" s="29"/>
      <c r="T128" s="30">
        <v>1.26</v>
      </c>
      <c r="U128" s="1">
        <v>0.9</v>
      </c>
      <c r="V128" s="28">
        <v>1.321</v>
      </c>
      <c r="W128" s="29"/>
      <c r="X128" s="29"/>
      <c r="Y128" s="29">
        <v>4.33</v>
      </c>
      <c r="Z128" s="29">
        <v>4.33</v>
      </c>
      <c r="AA128" s="29"/>
      <c r="AB128" s="29"/>
      <c r="AC128" s="29"/>
      <c r="AD128" s="29"/>
      <c r="AE128" s="31">
        <v>1.321</v>
      </c>
      <c r="AG128" s="27">
        <v>1.3744499999999999</v>
      </c>
      <c r="AH128" s="27">
        <v>4.33</v>
      </c>
      <c r="AN128" s="32">
        <v>1.3477300000000001</v>
      </c>
      <c r="AO128" s="27" t="s">
        <v>211</v>
      </c>
      <c r="AP128" s="31" t="s">
        <v>212</v>
      </c>
      <c r="AQ128" s="27">
        <f t="shared" si="9"/>
        <v>1.3477250000000001</v>
      </c>
      <c r="AR128" s="27" t="str">
        <f t="shared" si="10"/>
        <v/>
      </c>
      <c r="AS128" s="27" t="e">
        <f t="shared" si="11"/>
        <v>#NUM!</v>
      </c>
      <c r="AT128" s="27">
        <f t="shared" si="12"/>
        <v>1.3545</v>
      </c>
      <c r="AU128" s="27">
        <f t="shared" si="13"/>
        <v>0.96750000000000003</v>
      </c>
      <c r="AV128" s="29">
        <f t="shared" si="14"/>
        <v>0.96750000000000003</v>
      </c>
      <c r="AW128" s="27" t="s">
        <v>73</v>
      </c>
      <c r="AX128" s="27" t="s">
        <v>74</v>
      </c>
      <c r="AY128" s="32">
        <v>0.97</v>
      </c>
      <c r="AZ128" s="34">
        <f t="shared" si="15"/>
        <v>0.24249999999999999</v>
      </c>
      <c r="BA128" s="3">
        <f t="shared" si="16"/>
        <v>1.2124999999999999</v>
      </c>
      <c r="BB128" s="32">
        <f t="shared" si="17"/>
        <v>1.3094999999999999</v>
      </c>
      <c r="BC128" s="27" t="s">
        <v>12549</v>
      </c>
    </row>
    <row r="129" spans="1:55" s="27" customFormat="1" ht="31.5" customHeight="1">
      <c r="A129" s="4" t="s">
        <v>569</v>
      </c>
      <c r="B129" s="5">
        <v>127</v>
      </c>
      <c r="C129" s="6">
        <v>139</v>
      </c>
      <c r="D129" s="6"/>
      <c r="E129" s="3" t="s">
        <v>802</v>
      </c>
      <c r="F129" s="3" t="s">
        <v>808</v>
      </c>
      <c r="G129" s="3" t="s">
        <v>809</v>
      </c>
      <c r="H129" s="4" t="s">
        <v>810</v>
      </c>
      <c r="I129" s="3" t="s">
        <v>581</v>
      </c>
      <c r="J129" s="3" t="s">
        <v>582</v>
      </c>
      <c r="K129" s="5">
        <v>5</v>
      </c>
      <c r="L129" s="3" t="s">
        <v>69</v>
      </c>
      <c r="M129" s="6">
        <v>1</v>
      </c>
      <c r="N129" s="3" t="s">
        <v>45</v>
      </c>
      <c r="O129" s="3" t="s">
        <v>574</v>
      </c>
      <c r="P129" s="3" t="s">
        <v>583</v>
      </c>
      <c r="Q129" s="3" t="s">
        <v>811</v>
      </c>
      <c r="R129" s="28">
        <v>1.3</v>
      </c>
      <c r="S129" s="29"/>
      <c r="T129" s="30">
        <v>1.21</v>
      </c>
      <c r="U129" s="1">
        <v>0.9</v>
      </c>
      <c r="V129" s="28">
        <v>1.7073</v>
      </c>
      <c r="W129" s="29"/>
      <c r="X129" s="29"/>
      <c r="Y129" s="29">
        <v>0.89</v>
      </c>
      <c r="Z129" s="29"/>
      <c r="AA129" s="29"/>
      <c r="AB129" s="29"/>
      <c r="AC129" s="29"/>
      <c r="AD129" s="29"/>
      <c r="AE129" s="31">
        <v>1.7073</v>
      </c>
      <c r="AH129" s="27">
        <v>0.89</v>
      </c>
      <c r="AN129" s="32">
        <v>1.2986500000000001</v>
      </c>
      <c r="AO129" s="27" t="s">
        <v>211</v>
      </c>
      <c r="AP129" s="31" t="s">
        <v>212</v>
      </c>
      <c r="AQ129" s="27">
        <f t="shared" si="9"/>
        <v>1.2986500000000001</v>
      </c>
      <c r="AR129" s="27" t="str">
        <f t="shared" si="10"/>
        <v/>
      </c>
      <c r="AS129" s="27" t="e">
        <f t="shared" si="11"/>
        <v>#NUM!</v>
      </c>
      <c r="AT129" s="27">
        <f t="shared" si="12"/>
        <v>1.3007499999999999</v>
      </c>
      <c r="AU129" s="27">
        <f t="shared" si="13"/>
        <v>0.96750000000000003</v>
      </c>
      <c r="AV129" s="29">
        <f t="shared" si="14"/>
        <v>0.96750000000000003</v>
      </c>
      <c r="AW129" s="27" t="s">
        <v>73</v>
      </c>
      <c r="AX129" s="27" t="s">
        <v>74</v>
      </c>
      <c r="AY129" s="32">
        <v>0.97</v>
      </c>
      <c r="AZ129" s="34">
        <f t="shared" si="15"/>
        <v>0.24249999999999999</v>
      </c>
      <c r="BA129" s="3">
        <f t="shared" si="16"/>
        <v>1.2124999999999999</v>
      </c>
      <c r="BB129" s="32">
        <f t="shared" si="17"/>
        <v>1.3094999999999999</v>
      </c>
      <c r="BC129" s="27" t="s">
        <v>12549</v>
      </c>
    </row>
    <row r="130" spans="1:55" s="27" customFormat="1" ht="31.5" customHeight="1">
      <c r="A130" s="4" t="s">
        <v>569</v>
      </c>
      <c r="B130" s="5">
        <v>128</v>
      </c>
      <c r="C130" s="6">
        <v>337</v>
      </c>
      <c r="D130" s="6"/>
      <c r="E130" s="3" t="s">
        <v>1091</v>
      </c>
      <c r="F130" s="3" t="s">
        <v>1092</v>
      </c>
      <c r="G130" s="3" t="s">
        <v>1093</v>
      </c>
      <c r="H130" s="4" t="s">
        <v>1094</v>
      </c>
      <c r="I130" s="3" t="s">
        <v>43</v>
      </c>
      <c r="J130" s="3" t="s">
        <v>1095</v>
      </c>
      <c r="K130" s="5"/>
      <c r="L130" s="3"/>
      <c r="M130" s="6">
        <v>30</v>
      </c>
      <c r="N130" s="3" t="s">
        <v>45</v>
      </c>
      <c r="O130" s="3" t="s">
        <v>574</v>
      </c>
      <c r="P130" s="3" t="s">
        <v>1096</v>
      </c>
      <c r="Q130" s="3" t="s">
        <v>1097</v>
      </c>
      <c r="R130" s="28">
        <v>1.39</v>
      </c>
      <c r="S130" s="29"/>
      <c r="T130" s="30">
        <v>1.1299999999999999</v>
      </c>
      <c r="U130" s="1">
        <v>0.9</v>
      </c>
      <c r="V130" s="28">
        <v>1.393</v>
      </c>
      <c r="W130" s="29"/>
      <c r="X130" s="29"/>
      <c r="Y130" s="29"/>
      <c r="Z130" s="29"/>
      <c r="AA130" s="29"/>
      <c r="AB130" s="29"/>
      <c r="AC130" s="29"/>
      <c r="AD130" s="29"/>
      <c r="AE130" s="31">
        <v>1.393</v>
      </c>
      <c r="AN130" s="32">
        <v>1.208</v>
      </c>
      <c r="AO130" s="27" t="s">
        <v>336</v>
      </c>
      <c r="AP130" s="31" t="s">
        <v>337</v>
      </c>
      <c r="AQ130" s="27" t="e">
        <f t="shared" si="9"/>
        <v>#NUM!</v>
      </c>
      <c r="AR130" s="27" t="e">
        <f t="shared" si="10"/>
        <v>#NUM!</v>
      </c>
      <c r="AS130" s="27" t="e">
        <f t="shared" si="11"/>
        <v>#NUM!</v>
      </c>
      <c r="AT130" s="27">
        <f t="shared" si="12"/>
        <v>1.2147499999999998</v>
      </c>
      <c r="AU130" s="27">
        <f t="shared" si="13"/>
        <v>0.96750000000000003</v>
      </c>
      <c r="AV130" s="29">
        <f t="shared" si="14"/>
        <v>0.96750000000000003</v>
      </c>
      <c r="AW130" s="27" t="s">
        <v>73</v>
      </c>
      <c r="AX130" s="27" t="s">
        <v>74</v>
      </c>
      <c r="AY130" s="32">
        <v>0.97</v>
      </c>
      <c r="AZ130" s="34">
        <f t="shared" si="15"/>
        <v>0.24249999999999999</v>
      </c>
      <c r="BA130" s="3">
        <f t="shared" si="16"/>
        <v>1.2124999999999999</v>
      </c>
      <c r="BB130" s="32">
        <f t="shared" si="17"/>
        <v>1.3094999999999999</v>
      </c>
      <c r="BC130" s="27" t="s">
        <v>12549</v>
      </c>
    </row>
    <row r="131" spans="1:55" s="27" customFormat="1" ht="31.5" customHeight="1">
      <c r="A131" s="4" t="s">
        <v>569</v>
      </c>
      <c r="B131" s="5">
        <v>129</v>
      </c>
      <c r="C131" s="6">
        <v>5878</v>
      </c>
      <c r="D131" s="6"/>
      <c r="E131" s="3" t="s">
        <v>973</v>
      </c>
      <c r="F131" s="3" t="s">
        <v>974</v>
      </c>
      <c r="G131" s="3" t="s">
        <v>723</v>
      </c>
      <c r="H131" s="4" t="s">
        <v>521</v>
      </c>
      <c r="I131" s="3" t="s">
        <v>43</v>
      </c>
      <c r="J131" s="3" t="s">
        <v>975</v>
      </c>
      <c r="K131" s="5"/>
      <c r="L131" s="3"/>
      <c r="M131" s="6">
        <v>10</v>
      </c>
      <c r="N131" s="3" t="s">
        <v>45</v>
      </c>
      <c r="O131" s="3" t="s">
        <v>574</v>
      </c>
      <c r="P131" s="3" t="s">
        <v>652</v>
      </c>
      <c r="Q131" s="3" t="s">
        <v>976</v>
      </c>
      <c r="R131" s="28">
        <v>1.85</v>
      </c>
      <c r="S131" s="29"/>
      <c r="T131" s="30">
        <v>1.73</v>
      </c>
      <c r="U131" s="1">
        <v>0.91</v>
      </c>
      <c r="V131" s="28"/>
      <c r="W131" s="29"/>
      <c r="X131" s="29"/>
      <c r="Y131" s="29"/>
      <c r="Z131" s="29"/>
      <c r="AA131" s="29"/>
      <c r="AB131" s="29"/>
      <c r="AC131" s="29"/>
      <c r="AD131" s="29"/>
      <c r="AE131" s="31"/>
      <c r="AN131" s="32">
        <v>1.85</v>
      </c>
      <c r="AO131" s="27" t="s">
        <v>49</v>
      </c>
      <c r="AP131" s="31" t="s">
        <v>50</v>
      </c>
      <c r="AQ131" s="27" t="e">
        <f t="shared" ref="AQ131:AQ194" si="18">AVERAGE(SMALL(AE131:AI131,1),SMALL(AE131:AI131,2))</f>
        <v>#NUM!</v>
      </c>
      <c r="AR131" s="27" t="e">
        <f t="shared" ref="AR131:AR194" si="19">IF(R131 &lt;=( AVERAGE(SMALL(AE131:AI131,1),SMALL(AE131:AI131,2))), R131, "")</f>
        <v>#NUM!</v>
      </c>
      <c r="AS131" s="27" t="e">
        <f t="shared" ref="AS131:AS194" si="20">AVERAGE(SMALL(AJ131:AM131,1),SMALL(AJ131:AM131,2))</f>
        <v>#NUM!</v>
      </c>
      <c r="AT131" s="27">
        <f t="shared" ref="AT131:AT194" si="21">T131*1.075</f>
        <v>1.85975</v>
      </c>
      <c r="AU131" s="27">
        <f t="shared" ref="AU131:AU194" si="22">U131*1.075</f>
        <v>0.97824999999999995</v>
      </c>
      <c r="AV131" s="29">
        <f t="shared" ref="AV131:AV194" si="23">MIN(AN131,AT131,AU131)</f>
        <v>0.97824999999999995</v>
      </c>
      <c r="AW131" s="27" t="s">
        <v>73</v>
      </c>
      <c r="AX131" s="27" t="s">
        <v>74</v>
      </c>
      <c r="AY131" s="32">
        <v>0.98</v>
      </c>
      <c r="AZ131" s="34">
        <f t="shared" ref="AZ131:AZ194" si="24">IF(AND(AY131&gt;0,AY131&lt;=10),AY131*0.25,IF(AND(AY131&gt;10,AY131&lt;=50),AY131*0.17,IF(AND(AY131&gt;10,AY131&lt;=100),AY131*0.12,IF(AY131&gt;100,AY131*0.1))))</f>
        <v>0.245</v>
      </c>
      <c r="BA131" s="3">
        <f t="shared" ref="BA131:BA194" si="25">AZ131+AY131</f>
        <v>1.2250000000000001</v>
      </c>
      <c r="BB131" s="32">
        <f t="shared" ref="BB131:BB194" si="26">BA131+BA131*0.08</f>
        <v>1.3230000000000002</v>
      </c>
      <c r="BC131" s="27" t="s">
        <v>12549</v>
      </c>
    </row>
    <row r="132" spans="1:55" s="27" customFormat="1" ht="31.5" customHeight="1">
      <c r="A132" s="4" t="s">
        <v>569</v>
      </c>
      <c r="B132" s="5">
        <v>130</v>
      </c>
      <c r="C132" s="6">
        <v>3596</v>
      </c>
      <c r="D132" s="6"/>
      <c r="E132" s="3" t="s">
        <v>954</v>
      </c>
      <c r="F132" s="3" t="s">
        <v>969</v>
      </c>
      <c r="G132" s="3" t="s">
        <v>723</v>
      </c>
      <c r="H132" s="4" t="s">
        <v>521</v>
      </c>
      <c r="I132" s="3" t="s">
        <v>43</v>
      </c>
      <c r="J132" s="3" t="s">
        <v>655</v>
      </c>
      <c r="K132" s="5"/>
      <c r="L132" s="3"/>
      <c r="M132" s="6">
        <v>10</v>
      </c>
      <c r="N132" s="3" t="s">
        <v>45</v>
      </c>
      <c r="O132" s="3" t="s">
        <v>574</v>
      </c>
      <c r="P132" s="3" t="s">
        <v>963</v>
      </c>
      <c r="Q132" s="3" t="s">
        <v>970</v>
      </c>
      <c r="R132" s="28">
        <v>1.56</v>
      </c>
      <c r="S132" s="29"/>
      <c r="T132" s="30">
        <v>1.46</v>
      </c>
      <c r="U132" s="1">
        <v>0.93</v>
      </c>
      <c r="V132" s="28"/>
      <c r="W132" s="29"/>
      <c r="X132" s="29"/>
      <c r="Y132" s="29"/>
      <c r="Z132" s="29"/>
      <c r="AA132" s="29"/>
      <c r="AB132" s="29"/>
      <c r="AC132" s="29"/>
      <c r="AD132" s="29"/>
      <c r="AE132" s="31"/>
      <c r="AN132" s="32">
        <v>1.56</v>
      </c>
      <c r="AO132" s="27" t="s">
        <v>49</v>
      </c>
      <c r="AP132" s="31" t="s">
        <v>50</v>
      </c>
      <c r="AQ132" s="27" t="e">
        <f t="shared" si="18"/>
        <v>#NUM!</v>
      </c>
      <c r="AR132" s="27" t="e">
        <f t="shared" si="19"/>
        <v>#NUM!</v>
      </c>
      <c r="AS132" s="27" t="e">
        <f t="shared" si="20"/>
        <v>#NUM!</v>
      </c>
      <c r="AT132" s="27">
        <f t="shared" si="21"/>
        <v>1.5694999999999999</v>
      </c>
      <c r="AU132" s="27">
        <f t="shared" si="22"/>
        <v>0.99975000000000003</v>
      </c>
      <c r="AV132" s="29">
        <f t="shared" si="23"/>
        <v>0.99975000000000003</v>
      </c>
      <c r="AW132" s="27" t="s">
        <v>73</v>
      </c>
      <c r="AX132" s="27" t="s">
        <v>74</v>
      </c>
      <c r="AY132" s="32">
        <v>0.99970000000000003</v>
      </c>
      <c r="AZ132" s="34">
        <f t="shared" si="24"/>
        <v>0.24992500000000001</v>
      </c>
      <c r="BA132" s="3">
        <f t="shared" si="25"/>
        <v>1.249625</v>
      </c>
      <c r="BB132" s="32">
        <f t="shared" si="26"/>
        <v>1.3495949999999999</v>
      </c>
      <c r="BC132" s="27" t="s">
        <v>12549</v>
      </c>
    </row>
    <row r="133" spans="1:55" s="27" customFormat="1" ht="31.5" customHeight="1">
      <c r="A133" s="4" t="s">
        <v>569</v>
      </c>
      <c r="B133" s="5">
        <v>131</v>
      </c>
      <c r="C133" s="6">
        <v>40</v>
      </c>
      <c r="D133" s="6"/>
      <c r="E133" s="3" t="s">
        <v>639</v>
      </c>
      <c r="F133" s="3" t="s">
        <v>640</v>
      </c>
      <c r="G133" s="3" t="s">
        <v>86</v>
      </c>
      <c r="H133" s="4" t="s">
        <v>641</v>
      </c>
      <c r="I133" s="3" t="s">
        <v>642</v>
      </c>
      <c r="J133" s="3" t="s">
        <v>643</v>
      </c>
      <c r="K133" s="5">
        <v>100</v>
      </c>
      <c r="L133" s="3" t="s">
        <v>81</v>
      </c>
      <c r="M133" s="6">
        <v>1</v>
      </c>
      <c r="N133" s="3" t="s">
        <v>45</v>
      </c>
      <c r="O133" s="3" t="s">
        <v>574</v>
      </c>
      <c r="P133" s="3" t="s">
        <v>644</v>
      </c>
      <c r="Q133" s="3" t="s">
        <v>645</v>
      </c>
      <c r="R133" s="28">
        <v>1.01</v>
      </c>
      <c r="S133" s="29"/>
      <c r="T133" s="30">
        <v>0.94</v>
      </c>
      <c r="U133" s="1">
        <v>1</v>
      </c>
      <c r="V133" s="28">
        <v>1.2195</v>
      </c>
      <c r="W133" s="29">
        <v>0.8</v>
      </c>
      <c r="X133" s="29"/>
      <c r="Y133" s="29"/>
      <c r="Z133" s="29">
        <v>2.9</v>
      </c>
      <c r="AA133" s="29"/>
      <c r="AB133" s="29"/>
      <c r="AC133" s="29"/>
      <c r="AD133" s="29"/>
      <c r="AE133" s="31">
        <v>1.2195</v>
      </c>
      <c r="AG133" s="27">
        <v>1.2126999999999999</v>
      </c>
      <c r="AH133" s="27">
        <v>1.02</v>
      </c>
      <c r="AI133" s="27">
        <v>2.9</v>
      </c>
      <c r="AN133" s="32">
        <v>1.01</v>
      </c>
      <c r="AO133" s="27" t="s">
        <v>49</v>
      </c>
      <c r="AP133" s="31" t="s">
        <v>50</v>
      </c>
      <c r="AQ133" s="27">
        <f t="shared" si="18"/>
        <v>1.11635</v>
      </c>
      <c r="AR133" s="27">
        <f t="shared" si="19"/>
        <v>1.01</v>
      </c>
      <c r="AS133" s="27" t="e">
        <f t="shared" si="20"/>
        <v>#NUM!</v>
      </c>
      <c r="AT133" s="27">
        <f t="shared" si="21"/>
        <v>1.0105</v>
      </c>
      <c r="AU133" s="27">
        <f t="shared" si="22"/>
        <v>1.075</v>
      </c>
      <c r="AV133" s="29">
        <f t="shared" si="23"/>
        <v>1.01</v>
      </c>
      <c r="AW133" s="33" t="s">
        <v>51</v>
      </c>
      <c r="AX133" s="33" t="s">
        <v>50</v>
      </c>
      <c r="AY133" s="32">
        <v>1.01</v>
      </c>
      <c r="AZ133" s="34">
        <f t="shared" si="24"/>
        <v>0.2525</v>
      </c>
      <c r="BA133" s="3">
        <f t="shared" si="25"/>
        <v>1.2625</v>
      </c>
      <c r="BB133" s="32">
        <f t="shared" si="26"/>
        <v>1.3634999999999999</v>
      </c>
      <c r="BC133" s="27" t="s">
        <v>12549</v>
      </c>
    </row>
    <row r="134" spans="1:55" s="27" customFormat="1" ht="31.5" customHeight="1">
      <c r="A134" s="4" t="s">
        <v>569</v>
      </c>
      <c r="B134" s="5">
        <v>132</v>
      </c>
      <c r="C134" s="6">
        <v>11843</v>
      </c>
      <c r="D134" s="6"/>
      <c r="E134" s="3" t="s">
        <v>1119</v>
      </c>
      <c r="F134" s="3" t="s">
        <v>1120</v>
      </c>
      <c r="G134" s="3" t="s">
        <v>1121</v>
      </c>
      <c r="H134" s="4" t="s">
        <v>535</v>
      </c>
      <c r="I134" s="3" t="s">
        <v>43</v>
      </c>
      <c r="J134" s="3" t="s">
        <v>1122</v>
      </c>
      <c r="K134" s="5"/>
      <c r="L134" s="3"/>
      <c r="M134" s="6">
        <v>30</v>
      </c>
      <c r="N134" s="3" t="s">
        <v>45</v>
      </c>
      <c r="O134" s="3" t="s">
        <v>574</v>
      </c>
      <c r="P134" s="3" t="s">
        <v>614</v>
      </c>
      <c r="Q134" s="3" t="s">
        <v>1124</v>
      </c>
      <c r="R134" s="28">
        <v>1.55</v>
      </c>
      <c r="S134" s="29"/>
      <c r="T134" s="30">
        <v>1.45</v>
      </c>
      <c r="U134" s="1">
        <v>0.95</v>
      </c>
      <c r="V134" s="28"/>
      <c r="W134" s="29"/>
      <c r="X134" s="29"/>
      <c r="Y134" s="29"/>
      <c r="Z134" s="29"/>
      <c r="AA134" s="29"/>
      <c r="AB134" s="29"/>
      <c r="AC134" s="29"/>
      <c r="AD134" s="29"/>
      <c r="AE134" s="31"/>
      <c r="AN134" s="32">
        <v>1.55</v>
      </c>
      <c r="AO134" s="27" t="s">
        <v>49</v>
      </c>
      <c r="AP134" s="31" t="s">
        <v>50</v>
      </c>
      <c r="AQ134" s="27" t="e">
        <f t="shared" si="18"/>
        <v>#NUM!</v>
      </c>
      <c r="AR134" s="27" t="e">
        <f t="shared" si="19"/>
        <v>#NUM!</v>
      </c>
      <c r="AS134" s="27" t="e">
        <f t="shared" si="20"/>
        <v>#NUM!</v>
      </c>
      <c r="AT134" s="27">
        <f t="shared" si="21"/>
        <v>1.5587499999999999</v>
      </c>
      <c r="AU134" s="27">
        <f t="shared" si="22"/>
        <v>1.02125</v>
      </c>
      <c r="AV134" s="29">
        <f t="shared" si="23"/>
        <v>1.02125</v>
      </c>
      <c r="AW134" s="27" t="s">
        <v>73</v>
      </c>
      <c r="AX134" s="27" t="s">
        <v>74</v>
      </c>
      <c r="AY134" s="32">
        <v>1.02</v>
      </c>
      <c r="AZ134" s="34">
        <f t="shared" si="24"/>
        <v>0.255</v>
      </c>
      <c r="BA134" s="3">
        <f t="shared" si="25"/>
        <v>1.2749999999999999</v>
      </c>
      <c r="BB134" s="32">
        <f t="shared" si="26"/>
        <v>1.377</v>
      </c>
      <c r="BC134" s="27" t="s">
        <v>12549</v>
      </c>
    </row>
    <row r="135" spans="1:55" s="27" customFormat="1" ht="31.5" customHeight="1">
      <c r="A135" s="4" t="s">
        <v>569</v>
      </c>
      <c r="B135" s="5">
        <v>133</v>
      </c>
      <c r="C135" s="6">
        <v>509</v>
      </c>
      <c r="D135" s="6"/>
      <c r="E135" s="3" t="s">
        <v>673</v>
      </c>
      <c r="F135" s="3" t="s">
        <v>679</v>
      </c>
      <c r="G135" s="3" t="s">
        <v>675</v>
      </c>
      <c r="H135" s="4" t="s">
        <v>103</v>
      </c>
      <c r="I135" s="3" t="s">
        <v>43</v>
      </c>
      <c r="J135" s="3" t="s">
        <v>401</v>
      </c>
      <c r="K135" s="5"/>
      <c r="L135" s="3"/>
      <c r="M135" s="6">
        <v>30</v>
      </c>
      <c r="N135" s="3" t="s">
        <v>45</v>
      </c>
      <c r="O135" s="3" t="s">
        <v>574</v>
      </c>
      <c r="P135" s="3" t="s">
        <v>656</v>
      </c>
      <c r="Q135" s="3" t="s">
        <v>680</v>
      </c>
      <c r="R135" s="28">
        <v>1.53</v>
      </c>
      <c r="S135" s="29"/>
      <c r="T135" s="30">
        <v>1.43</v>
      </c>
      <c r="U135" s="1">
        <v>0.95</v>
      </c>
      <c r="V135" s="28">
        <v>1.6106</v>
      </c>
      <c r="W135" s="29">
        <v>1.61</v>
      </c>
      <c r="X135" s="29"/>
      <c r="Y135" s="29">
        <v>1.45</v>
      </c>
      <c r="Z135" s="29">
        <v>2.7</v>
      </c>
      <c r="AA135" s="29"/>
      <c r="AB135" s="29"/>
      <c r="AC135" s="29"/>
      <c r="AD135" s="29"/>
      <c r="AE135" s="31">
        <v>1.6106</v>
      </c>
      <c r="AN135" s="32">
        <v>1.53</v>
      </c>
      <c r="AO135" s="27" t="s">
        <v>49</v>
      </c>
      <c r="AP135" s="31" t="s">
        <v>50</v>
      </c>
      <c r="AQ135" s="27" t="e">
        <f t="shared" si="18"/>
        <v>#NUM!</v>
      </c>
      <c r="AR135" s="27" t="e">
        <f t="shared" si="19"/>
        <v>#NUM!</v>
      </c>
      <c r="AS135" s="27" t="e">
        <f t="shared" si="20"/>
        <v>#NUM!</v>
      </c>
      <c r="AT135" s="27">
        <f t="shared" si="21"/>
        <v>1.5372499999999998</v>
      </c>
      <c r="AU135" s="27">
        <f t="shared" si="22"/>
        <v>1.02125</v>
      </c>
      <c r="AV135" s="29">
        <f t="shared" si="23"/>
        <v>1.02125</v>
      </c>
      <c r="AW135" s="27" t="s">
        <v>73</v>
      </c>
      <c r="AX135" s="27" t="s">
        <v>74</v>
      </c>
      <c r="AY135" s="32">
        <v>1.02125</v>
      </c>
      <c r="AZ135" s="34">
        <f t="shared" si="24"/>
        <v>0.2553125</v>
      </c>
      <c r="BA135" s="3">
        <f t="shared" si="25"/>
        <v>1.2765625</v>
      </c>
      <c r="BB135" s="32">
        <f t="shared" si="26"/>
        <v>1.3786875000000001</v>
      </c>
      <c r="BC135" s="27" t="s">
        <v>12549</v>
      </c>
    </row>
    <row r="136" spans="1:55" s="27" customFormat="1" ht="31.5" customHeight="1">
      <c r="A136" s="4" t="s">
        <v>569</v>
      </c>
      <c r="B136" s="5">
        <v>134</v>
      </c>
      <c r="C136" s="6">
        <v>174</v>
      </c>
      <c r="D136" s="6"/>
      <c r="E136" s="3" t="s">
        <v>844</v>
      </c>
      <c r="F136" s="3" t="s">
        <v>845</v>
      </c>
      <c r="G136" s="3" t="s">
        <v>846</v>
      </c>
      <c r="H136" s="4" t="s">
        <v>847</v>
      </c>
      <c r="I136" s="3" t="s">
        <v>394</v>
      </c>
      <c r="J136" s="3" t="s">
        <v>848</v>
      </c>
      <c r="K136" s="5"/>
      <c r="L136" s="3"/>
      <c r="M136" s="6">
        <v>10</v>
      </c>
      <c r="N136" s="3" t="s">
        <v>45</v>
      </c>
      <c r="O136" s="3" t="s">
        <v>574</v>
      </c>
      <c r="P136" s="3" t="s">
        <v>607</v>
      </c>
      <c r="Q136" s="3" t="s">
        <v>849</v>
      </c>
      <c r="R136" s="28">
        <v>1.8</v>
      </c>
      <c r="S136" s="29"/>
      <c r="T136" s="30">
        <v>1.68</v>
      </c>
      <c r="U136" s="1">
        <v>0.98</v>
      </c>
      <c r="V136" s="28">
        <v>2.1463000000000001</v>
      </c>
      <c r="W136" s="29"/>
      <c r="X136" s="29"/>
      <c r="Y136" s="29">
        <v>2.78</v>
      </c>
      <c r="Z136" s="29">
        <v>7.09</v>
      </c>
      <c r="AA136" s="29"/>
      <c r="AB136" s="29"/>
      <c r="AC136" s="29"/>
      <c r="AD136" s="29"/>
      <c r="AE136" s="31">
        <v>2.1463000000000001</v>
      </c>
      <c r="AG136" s="27">
        <v>2.1344400000000001</v>
      </c>
      <c r="AH136" s="27">
        <v>2.78</v>
      </c>
      <c r="AN136" s="32">
        <v>1.8</v>
      </c>
      <c r="AO136" s="27" t="s">
        <v>49</v>
      </c>
      <c r="AP136" s="31" t="s">
        <v>50</v>
      </c>
      <c r="AQ136" s="27">
        <f t="shared" si="18"/>
        <v>2.1403699999999999</v>
      </c>
      <c r="AR136" s="27">
        <f t="shared" si="19"/>
        <v>1.8</v>
      </c>
      <c r="AS136" s="27" t="e">
        <f t="shared" si="20"/>
        <v>#NUM!</v>
      </c>
      <c r="AT136" s="27">
        <f t="shared" si="21"/>
        <v>1.8059999999999998</v>
      </c>
      <c r="AU136" s="27">
        <f t="shared" si="22"/>
        <v>1.0534999999999999</v>
      </c>
      <c r="AV136" s="29">
        <f t="shared" si="23"/>
        <v>1.0534999999999999</v>
      </c>
      <c r="AW136" s="27" t="s">
        <v>73</v>
      </c>
      <c r="AX136" s="27" t="s">
        <v>74</v>
      </c>
      <c r="AY136" s="32">
        <v>1.05</v>
      </c>
      <c r="AZ136" s="34">
        <f t="shared" si="24"/>
        <v>0.26250000000000001</v>
      </c>
      <c r="BA136" s="3">
        <f t="shared" si="25"/>
        <v>1.3125</v>
      </c>
      <c r="BB136" s="32">
        <f t="shared" si="26"/>
        <v>1.4175</v>
      </c>
      <c r="BC136" s="27" t="s">
        <v>12549</v>
      </c>
    </row>
    <row r="137" spans="1:55" s="27" customFormat="1" ht="31.5" customHeight="1">
      <c r="A137" s="4" t="s">
        <v>569</v>
      </c>
      <c r="B137" s="5">
        <v>135</v>
      </c>
      <c r="C137" s="6">
        <v>10</v>
      </c>
      <c r="D137" s="6"/>
      <c r="E137" s="3" t="s">
        <v>570</v>
      </c>
      <c r="F137" s="3" t="s">
        <v>571</v>
      </c>
      <c r="G137" s="3" t="s">
        <v>572</v>
      </c>
      <c r="H137" s="4" t="s">
        <v>42</v>
      </c>
      <c r="I137" s="3" t="s">
        <v>573</v>
      </c>
      <c r="J137" s="3" t="s">
        <v>401</v>
      </c>
      <c r="K137" s="5"/>
      <c r="L137" s="3"/>
      <c r="M137" s="6">
        <v>30</v>
      </c>
      <c r="N137" s="3" t="s">
        <v>45</v>
      </c>
      <c r="O137" s="3" t="s">
        <v>574</v>
      </c>
      <c r="P137" s="3" t="s">
        <v>575</v>
      </c>
      <c r="Q137" s="3" t="s">
        <v>576</v>
      </c>
      <c r="R137" s="28">
        <v>1.9</v>
      </c>
      <c r="S137" s="29"/>
      <c r="T137" s="30">
        <v>1.63</v>
      </c>
      <c r="U137" s="1">
        <v>0.98</v>
      </c>
      <c r="V137" s="28"/>
      <c r="W137" s="29"/>
      <c r="X137" s="29"/>
      <c r="Y137" s="29"/>
      <c r="Z137" s="29"/>
      <c r="AA137" s="29"/>
      <c r="AB137" s="29"/>
      <c r="AC137" s="29"/>
      <c r="AD137" s="29"/>
      <c r="AE137" s="31"/>
      <c r="AN137" s="32">
        <v>1.74</v>
      </c>
      <c r="AO137" s="27" t="s">
        <v>336</v>
      </c>
      <c r="AP137" s="31" t="s">
        <v>337</v>
      </c>
      <c r="AQ137" s="27" t="e">
        <f t="shared" si="18"/>
        <v>#NUM!</v>
      </c>
      <c r="AR137" s="27" t="e">
        <f t="shared" si="19"/>
        <v>#NUM!</v>
      </c>
      <c r="AS137" s="27" t="e">
        <f t="shared" si="20"/>
        <v>#NUM!</v>
      </c>
      <c r="AT137" s="27">
        <f t="shared" si="21"/>
        <v>1.7522499999999999</v>
      </c>
      <c r="AU137" s="27">
        <f t="shared" si="22"/>
        <v>1.0534999999999999</v>
      </c>
      <c r="AV137" s="29">
        <f t="shared" si="23"/>
        <v>1.0534999999999999</v>
      </c>
      <c r="AW137" s="27" t="s">
        <v>73</v>
      </c>
      <c r="AX137" s="27" t="s">
        <v>74</v>
      </c>
      <c r="AY137" s="32">
        <v>1.0535000000000001</v>
      </c>
      <c r="AZ137" s="34">
        <f t="shared" si="24"/>
        <v>0.26337500000000003</v>
      </c>
      <c r="BA137" s="3">
        <f t="shared" si="25"/>
        <v>1.316875</v>
      </c>
      <c r="BB137" s="32">
        <f t="shared" si="26"/>
        <v>1.4222250000000001</v>
      </c>
      <c r="BC137" s="27" t="s">
        <v>12549</v>
      </c>
    </row>
    <row r="138" spans="1:55" s="27" customFormat="1" ht="31.5" customHeight="1">
      <c r="A138" s="4" t="s">
        <v>569</v>
      </c>
      <c r="B138" s="5">
        <v>136</v>
      </c>
      <c r="C138" s="6">
        <v>51</v>
      </c>
      <c r="D138" s="6"/>
      <c r="E138" s="3" t="s">
        <v>663</v>
      </c>
      <c r="F138" s="3" t="s">
        <v>664</v>
      </c>
      <c r="G138" s="3" t="s">
        <v>665</v>
      </c>
      <c r="H138" s="4" t="s">
        <v>205</v>
      </c>
      <c r="I138" s="3" t="s">
        <v>141</v>
      </c>
      <c r="J138" s="3" t="s">
        <v>666</v>
      </c>
      <c r="K138" s="5"/>
      <c r="L138" s="3"/>
      <c r="M138" s="6">
        <v>16</v>
      </c>
      <c r="N138" s="3" t="s">
        <v>45</v>
      </c>
      <c r="O138" s="3" t="s">
        <v>574</v>
      </c>
      <c r="P138" s="3" t="s">
        <v>667</v>
      </c>
      <c r="Q138" s="3" t="s">
        <v>668</v>
      </c>
      <c r="R138" s="28">
        <v>1.33</v>
      </c>
      <c r="S138" s="29"/>
      <c r="T138" s="30">
        <v>1.24</v>
      </c>
      <c r="U138" s="1">
        <v>1</v>
      </c>
      <c r="V138" s="28">
        <v>1.3332999999999999</v>
      </c>
      <c r="W138" s="29"/>
      <c r="X138" s="29"/>
      <c r="Y138" s="29"/>
      <c r="Z138" s="29"/>
      <c r="AA138" s="29"/>
      <c r="AB138" s="29"/>
      <c r="AC138" s="29"/>
      <c r="AD138" s="29"/>
      <c r="AE138" s="31">
        <v>1.3332999999999999</v>
      </c>
      <c r="AF138" s="27">
        <v>1.468</v>
      </c>
      <c r="AG138" s="27">
        <v>1.3259000000000001</v>
      </c>
      <c r="AN138" s="32">
        <v>1.3295999999999999</v>
      </c>
      <c r="AO138" s="27" t="s">
        <v>211</v>
      </c>
      <c r="AP138" s="31" t="s">
        <v>212</v>
      </c>
      <c r="AQ138" s="27">
        <f t="shared" si="18"/>
        <v>1.3296000000000001</v>
      </c>
      <c r="AR138" s="27" t="str">
        <f t="shared" si="19"/>
        <v/>
      </c>
      <c r="AS138" s="27" t="e">
        <f t="shared" si="20"/>
        <v>#NUM!</v>
      </c>
      <c r="AT138" s="27">
        <f t="shared" si="21"/>
        <v>1.333</v>
      </c>
      <c r="AU138" s="27">
        <f t="shared" si="22"/>
        <v>1.075</v>
      </c>
      <c r="AV138" s="29">
        <f t="shared" si="23"/>
        <v>1.075</v>
      </c>
      <c r="AW138" s="27" t="s">
        <v>73</v>
      </c>
      <c r="AX138" s="27" t="s">
        <v>74</v>
      </c>
      <c r="AY138" s="32">
        <v>1.08</v>
      </c>
      <c r="AZ138" s="34">
        <f t="shared" si="24"/>
        <v>0.27</v>
      </c>
      <c r="BA138" s="3">
        <f t="shared" si="25"/>
        <v>1.35</v>
      </c>
      <c r="BB138" s="32">
        <f t="shared" si="26"/>
        <v>1.4580000000000002</v>
      </c>
      <c r="BC138" s="27" t="s">
        <v>12549</v>
      </c>
    </row>
    <row r="139" spans="1:55" s="27" customFormat="1" ht="31.5" customHeight="1">
      <c r="A139" s="4" t="s">
        <v>569</v>
      </c>
      <c r="B139" s="5">
        <v>137</v>
      </c>
      <c r="C139" s="6">
        <v>392</v>
      </c>
      <c r="D139" s="6"/>
      <c r="E139" s="3" t="s">
        <v>1181</v>
      </c>
      <c r="F139" s="3" t="s">
        <v>1177</v>
      </c>
      <c r="G139" s="3" t="s">
        <v>1178</v>
      </c>
      <c r="H139" s="4" t="s">
        <v>1182</v>
      </c>
      <c r="I139" s="3" t="s">
        <v>259</v>
      </c>
      <c r="J139" s="3" t="s">
        <v>1183</v>
      </c>
      <c r="K139" s="5">
        <v>100</v>
      </c>
      <c r="L139" s="3" t="s">
        <v>81</v>
      </c>
      <c r="M139" s="6">
        <v>1</v>
      </c>
      <c r="N139" s="3" t="s">
        <v>45</v>
      </c>
      <c r="O139" s="3" t="s">
        <v>574</v>
      </c>
      <c r="P139" s="3" t="s">
        <v>583</v>
      </c>
      <c r="Q139" s="3" t="s">
        <v>1184</v>
      </c>
      <c r="R139" s="28">
        <v>1.6</v>
      </c>
      <c r="S139" s="29"/>
      <c r="T139" s="30">
        <v>1.5</v>
      </c>
      <c r="U139" s="1">
        <v>1</v>
      </c>
      <c r="V139" s="28"/>
      <c r="W139" s="29"/>
      <c r="X139" s="29"/>
      <c r="Y139" s="29"/>
      <c r="Z139" s="29"/>
      <c r="AA139" s="29"/>
      <c r="AB139" s="29"/>
      <c r="AC139" s="29"/>
      <c r="AD139" s="29"/>
      <c r="AE139" s="31"/>
      <c r="AN139" s="32">
        <v>1.6</v>
      </c>
      <c r="AO139" s="27" t="s">
        <v>49</v>
      </c>
      <c r="AP139" s="31" t="s">
        <v>50</v>
      </c>
      <c r="AQ139" s="27" t="e">
        <f t="shared" si="18"/>
        <v>#NUM!</v>
      </c>
      <c r="AR139" s="27" t="e">
        <f t="shared" si="19"/>
        <v>#NUM!</v>
      </c>
      <c r="AS139" s="27" t="e">
        <f t="shared" si="20"/>
        <v>#NUM!</v>
      </c>
      <c r="AT139" s="27">
        <f t="shared" si="21"/>
        <v>1.6124999999999998</v>
      </c>
      <c r="AU139" s="27">
        <f t="shared" si="22"/>
        <v>1.075</v>
      </c>
      <c r="AV139" s="29">
        <f t="shared" si="23"/>
        <v>1.075</v>
      </c>
      <c r="AW139" s="27" t="s">
        <v>73</v>
      </c>
      <c r="AX139" s="27" t="s">
        <v>74</v>
      </c>
      <c r="AY139" s="32">
        <v>1.08</v>
      </c>
      <c r="AZ139" s="34">
        <f t="shared" si="24"/>
        <v>0.27</v>
      </c>
      <c r="BA139" s="3">
        <f t="shared" si="25"/>
        <v>1.35</v>
      </c>
      <c r="BB139" s="32">
        <f t="shared" si="26"/>
        <v>1.4580000000000002</v>
      </c>
      <c r="BC139" s="27" t="s">
        <v>12549</v>
      </c>
    </row>
    <row r="140" spans="1:55" s="27" customFormat="1" ht="31.5" customHeight="1">
      <c r="A140" s="4" t="s">
        <v>569</v>
      </c>
      <c r="B140" s="5">
        <v>138</v>
      </c>
      <c r="C140" s="6">
        <v>2366</v>
      </c>
      <c r="D140" s="6"/>
      <c r="E140" s="3" t="s">
        <v>1190</v>
      </c>
      <c r="F140" s="3" t="s">
        <v>1191</v>
      </c>
      <c r="G140" s="3" t="s">
        <v>1192</v>
      </c>
      <c r="H140" s="4" t="s">
        <v>1193</v>
      </c>
      <c r="I140" s="3" t="s">
        <v>104</v>
      </c>
      <c r="J140" s="3" t="s">
        <v>1195</v>
      </c>
      <c r="K140" s="5"/>
      <c r="L140" s="3"/>
      <c r="M140" s="6">
        <v>12</v>
      </c>
      <c r="N140" s="3" t="s">
        <v>45</v>
      </c>
      <c r="O140" s="3" t="s">
        <v>574</v>
      </c>
      <c r="P140" s="3" t="s">
        <v>644</v>
      </c>
      <c r="Q140" s="3" t="s">
        <v>1194</v>
      </c>
      <c r="R140" s="28">
        <v>1.0900000000000001</v>
      </c>
      <c r="S140" s="29"/>
      <c r="T140" s="30">
        <v>1.01</v>
      </c>
      <c r="U140" s="1" t="s">
        <v>153</v>
      </c>
      <c r="V140" s="28"/>
      <c r="W140" s="29"/>
      <c r="X140" s="29"/>
      <c r="Y140" s="29"/>
      <c r="Z140" s="29"/>
      <c r="AA140" s="29"/>
      <c r="AB140" s="29"/>
      <c r="AC140" s="29"/>
      <c r="AD140" s="29"/>
      <c r="AE140" s="31"/>
      <c r="AN140" s="32">
        <v>1.0900000000000001</v>
      </c>
      <c r="AO140" s="27" t="s">
        <v>49</v>
      </c>
      <c r="AP140" s="31" t="s">
        <v>50</v>
      </c>
      <c r="AQ140" s="27" t="e">
        <f t="shared" si="18"/>
        <v>#NUM!</v>
      </c>
      <c r="AR140" s="27" t="e">
        <f t="shared" si="19"/>
        <v>#NUM!</v>
      </c>
      <c r="AS140" s="27" t="e">
        <f t="shared" si="20"/>
        <v>#NUM!</v>
      </c>
      <c r="AT140" s="27">
        <f t="shared" si="21"/>
        <v>1.08575</v>
      </c>
      <c r="AU140" s="27" t="e">
        <f t="shared" si="22"/>
        <v>#VALUE!</v>
      </c>
      <c r="AV140" s="29" t="e">
        <f t="shared" si="23"/>
        <v>#VALUE!</v>
      </c>
      <c r="AW140" s="33" t="s">
        <v>51</v>
      </c>
      <c r="AX140" s="27" t="s">
        <v>50</v>
      </c>
      <c r="AY140" s="32">
        <v>1.085</v>
      </c>
      <c r="AZ140" s="34">
        <f t="shared" si="24"/>
        <v>0.27124999999999999</v>
      </c>
      <c r="BA140" s="3">
        <f t="shared" si="25"/>
        <v>1.35625</v>
      </c>
      <c r="BB140" s="32">
        <f t="shared" si="26"/>
        <v>1.46475</v>
      </c>
      <c r="BC140" s="27" t="s">
        <v>12549</v>
      </c>
    </row>
    <row r="141" spans="1:55" s="27" customFormat="1" ht="31.5" customHeight="1">
      <c r="A141" s="4" t="s">
        <v>569</v>
      </c>
      <c r="B141" s="5">
        <v>139</v>
      </c>
      <c r="C141" s="6">
        <v>5728</v>
      </c>
      <c r="D141" s="6"/>
      <c r="E141" s="3" t="s">
        <v>593</v>
      </c>
      <c r="F141" s="3" t="s">
        <v>76</v>
      </c>
      <c r="G141" s="3" t="s">
        <v>77</v>
      </c>
      <c r="H141" s="4" t="s">
        <v>598</v>
      </c>
      <c r="I141" s="3" t="s">
        <v>104</v>
      </c>
      <c r="J141" s="3" t="s">
        <v>599</v>
      </c>
      <c r="K141" s="5"/>
      <c r="L141" s="3"/>
      <c r="M141" s="6">
        <v>30</v>
      </c>
      <c r="N141" s="3" t="s">
        <v>45</v>
      </c>
      <c r="O141" s="3" t="s">
        <v>574</v>
      </c>
      <c r="P141" s="3" t="s">
        <v>596</v>
      </c>
      <c r="Q141" s="3" t="s">
        <v>600</v>
      </c>
      <c r="R141" s="28">
        <v>1.32</v>
      </c>
      <c r="S141" s="29"/>
      <c r="T141" s="30">
        <v>1.1599999999999999</v>
      </c>
      <c r="U141" s="1">
        <v>1.05</v>
      </c>
      <c r="V141" s="28">
        <v>1.4471000000000001</v>
      </c>
      <c r="W141" s="29">
        <v>1.119</v>
      </c>
      <c r="X141" s="29"/>
      <c r="Y141" s="29"/>
      <c r="Z141" s="29">
        <v>1.76</v>
      </c>
      <c r="AA141" s="29"/>
      <c r="AB141" s="29"/>
      <c r="AC141" s="29"/>
      <c r="AD141" s="29"/>
      <c r="AE141" s="31">
        <v>1.4471000000000001</v>
      </c>
      <c r="AN141" s="32">
        <v>1.2352000000000001</v>
      </c>
      <c r="AO141" s="27" t="s">
        <v>336</v>
      </c>
      <c r="AP141" s="31" t="s">
        <v>337</v>
      </c>
      <c r="AQ141" s="27" t="e">
        <f t="shared" si="18"/>
        <v>#NUM!</v>
      </c>
      <c r="AR141" s="27" t="e">
        <f t="shared" si="19"/>
        <v>#NUM!</v>
      </c>
      <c r="AS141" s="27" t="e">
        <f t="shared" si="20"/>
        <v>#NUM!</v>
      </c>
      <c r="AT141" s="27">
        <f t="shared" si="21"/>
        <v>1.2469999999999999</v>
      </c>
      <c r="AU141" s="27">
        <f t="shared" si="22"/>
        <v>1.1287499999999999</v>
      </c>
      <c r="AV141" s="29">
        <f t="shared" si="23"/>
        <v>1.1287499999999999</v>
      </c>
      <c r="AW141" s="27" t="s">
        <v>73</v>
      </c>
      <c r="AX141" s="27" t="s">
        <v>74</v>
      </c>
      <c r="AY141" s="32">
        <v>1.1299999999999999</v>
      </c>
      <c r="AZ141" s="34">
        <f t="shared" si="24"/>
        <v>0.28249999999999997</v>
      </c>
      <c r="BA141" s="3">
        <f t="shared" si="25"/>
        <v>1.4124999999999999</v>
      </c>
      <c r="BB141" s="32">
        <f t="shared" si="26"/>
        <v>1.5254999999999999</v>
      </c>
      <c r="BC141" s="27" t="s">
        <v>12549</v>
      </c>
    </row>
    <row r="142" spans="1:55" s="27" customFormat="1" ht="31.5" customHeight="1">
      <c r="A142" s="4" t="s">
        <v>569</v>
      </c>
      <c r="B142" s="5">
        <v>140</v>
      </c>
      <c r="C142" s="6">
        <v>5708</v>
      </c>
      <c r="D142" s="6"/>
      <c r="E142" s="3" t="s">
        <v>721</v>
      </c>
      <c r="F142" s="3" t="s">
        <v>722</v>
      </c>
      <c r="G142" s="3" t="s">
        <v>723</v>
      </c>
      <c r="H142" s="4" t="s">
        <v>128</v>
      </c>
      <c r="I142" s="3" t="s">
        <v>43</v>
      </c>
      <c r="J142" s="3" t="s">
        <v>726</v>
      </c>
      <c r="K142" s="5"/>
      <c r="L142" s="3"/>
      <c r="M142" s="6">
        <v>20</v>
      </c>
      <c r="N142" s="3" t="s">
        <v>45</v>
      </c>
      <c r="O142" s="3" t="s">
        <v>574</v>
      </c>
      <c r="P142" s="3" t="s">
        <v>614</v>
      </c>
      <c r="Q142" s="3" t="s">
        <v>725</v>
      </c>
      <c r="R142" s="28">
        <v>3.1</v>
      </c>
      <c r="S142" s="29"/>
      <c r="T142" s="30">
        <v>2.88</v>
      </c>
      <c r="U142" s="1" t="s">
        <v>153</v>
      </c>
      <c r="V142" s="28"/>
      <c r="W142" s="29"/>
      <c r="X142" s="29"/>
      <c r="Y142" s="29"/>
      <c r="Z142" s="29"/>
      <c r="AA142" s="29"/>
      <c r="AB142" s="29"/>
      <c r="AC142" s="29"/>
      <c r="AD142" s="29"/>
      <c r="AE142" s="31"/>
      <c r="AN142" s="32">
        <v>1.1295999999999999</v>
      </c>
      <c r="AO142" s="27" t="s">
        <v>336</v>
      </c>
      <c r="AP142" s="31" t="s">
        <v>337</v>
      </c>
      <c r="AQ142" s="27" t="e">
        <f t="shared" si="18"/>
        <v>#NUM!</v>
      </c>
      <c r="AR142" s="27" t="e">
        <f t="shared" si="19"/>
        <v>#NUM!</v>
      </c>
      <c r="AS142" s="27" t="e">
        <f t="shared" si="20"/>
        <v>#NUM!</v>
      </c>
      <c r="AT142" s="27">
        <f t="shared" si="21"/>
        <v>3.0959999999999996</v>
      </c>
      <c r="AU142" s="27" t="e">
        <f t="shared" si="22"/>
        <v>#VALUE!</v>
      </c>
      <c r="AV142" s="29" t="e">
        <f t="shared" si="23"/>
        <v>#VALUE!</v>
      </c>
      <c r="AW142" s="27" t="s">
        <v>336</v>
      </c>
      <c r="AX142" s="27" t="s">
        <v>337</v>
      </c>
      <c r="AY142" s="32">
        <v>1.1299999999999999</v>
      </c>
      <c r="AZ142" s="34">
        <f t="shared" si="24"/>
        <v>0.28249999999999997</v>
      </c>
      <c r="BA142" s="3">
        <f t="shared" si="25"/>
        <v>1.4124999999999999</v>
      </c>
      <c r="BB142" s="32">
        <f t="shared" si="26"/>
        <v>1.5254999999999999</v>
      </c>
      <c r="BC142" s="27" t="s">
        <v>12549</v>
      </c>
    </row>
    <row r="143" spans="1:55" s="27" customFormat="1" ht="31.5" customHeight="1">
      <c r="A143" s="4" t="s">
        <v>569</v>
      </c>
      <c r="B143" s="5">
        <v>141</v>
      </c>
      <c r="C143" s="6">
        <v>117</v>
      </c>
      <c r="D143" s="6"/>
      <c r="E143" s="3" t="s">
        <v>759</v>
      </c>
      <c r="F143" s="3" t="s">
        <v>760</v>
      </c>
      <c r="G143" s="3" t="s">
        <v>761</v>
      </c>
      <c r="H143" s="4" t="s">
        <v>205</v>
      </c>
      <c r="I143" s="3" t="s">
        <v>141</v>
      </c>
      <c r="J143" s="3" t="s">
        <v>646</v>
      </c>
      <c r="K143" s="5"/>
      <c r="L143" s="3"/>
      <c r="M143" s="6">
        <v>16</v>
      </c>
      <c r="N143" s="3" t="s">
        <v>45</v>
      </c>
      <c r="O143" s="3" t="s">
        <v>574</v>
      </c>
      <c r="P143" s="3" t="s">
        <v>583</v>
      </c>
      <c r="Q143" s="3" t="s">
        <v>764</v>
      </c>
      <c r="R143" s="28">
        <v>1.76</v>
      </c>
      <c r="S143" s="29"/>
      <c r="T143" s="30">
        <v>1.59</v>
      </c>
      <c r="U143" s="1">
        <v>1.06</v>
      </c>
      <c r="V143" s="28">
        <v>2.5297000000000001</v>
      </c>
      <c r="W143" s="29">
        <v>1.52</v>
      </c>
      <c r="X143" s="29"/>
      <c r="Y143" s="29">
        <v>2</v>
      </c>
      <c r="Z143" s="29">
        <v>3.31</v>
      </c>
      <c r="AA143" s="29"/>
      <c r="AB143" s="29"/>
      <c r="AC143" s="29"/>
      <c r="AD143" s="29"/>
      <c r="AE143" s="31">
        <v>2.5297000000000001</v>
      </c>
      <c r="AI143" s="27">
        <v>3.31</v>
      </c>
      <c r="AJ143" s="27">
        <v>2</v>
      </c>
      <c r="AN143" s="32">
        <v>1.7</v>
      </c>
      <c r="AO143" s="27" t="s">
        <v>49</v>
      </c>
      <c r="AP143" s="31" t="s">
        <v>50</v>
      </c>
      <c r="AQ143" s="27">
        <f t="shared" si="18"/>
        <v>2.9198500000000003</v>
      </c>
      <c r="AR143" s="27">
        <f t="shared" si="19"/>
        <v>1.76</v>
      </c>
      <c r="AS143" s="27" t="e">
        <f t="shared" si="20"/>
        <v>#NUM!</v>
      </c>
      <c r="AT143" s="27">
        <f t="shared" si="21"/>
        <v>1.7092499999999999</v>
      </c>
      <c r="AU143" s="27">
        <f t="shared" si="22"/>
        <v>1.1395</v>
      </c>
      <c r="AV143" s="29">
        <f t="shared" si="23"/>
        <v>1.1395</v>
      </c>
      <c r="AW143" s="27" t="s">
        <v>73</v>
      </c>
      <c r="AX143" s="27" t="s">
        <v>74</v>
      </c>
      <c r="AY143" s="32">
        <v>1.139</v>
      </c>
      <c r="AZ143" s="34">
        <f t="shared" si="24"/>
        <v>0.28475</v>
      </c>
      <c r="BA143" s="3">
        <f t="shared" si="25"/>
        <v>1.4237500000000001</v>
      </c>
      <c r="BB143" s="32">
        <f t="shared" si="26"/>
        <v>1.5376500000000002</v>
      </c>
      <c r="BC143" s="27" t="s">
        <v>12549</v>
      </c>
    </row>
    <row r="144" spans="1:55" s="27" customFormat="1" ht="31.5" customHeight="1">
      <c r="A144" s="4" t="s">
        <v>569</v>
      </c>
      <c r="B144" s="5">
        <v>142</v>
      </c>
      <c r="C144" s="6">
        <v>5344</v>
      </c>
      <c r="D144" s="6"/>
      <c r="E144" s="3" t="s">
        <v>1157</v>
      </c>
      <c r="F144" s="3" t="s">
        <v>1158</v>
      </c>
      <c r="G144" s="3" t="s">
        <v>1159</v>
      </c>
      <c r="H144" s="4" t="s">
        <v>1160</v>
      </c>
      <c r="I144" s="3" t="s">
        <v>1161</v>
      </c>
      <c r="J144" s="3" t="s">
        <v>1162</v>
      </c>
      <c r="K144" s="5">
        <v>10</v>
      </c>
      <c r="L144" s="3" t="s">
        <v>81</v>
      </c>
      <c r="M144" s="6">
        <v>1</v>
      </c>
      <c r="N144" s="3" t="s">
        <v>45</v>
      </c>
      <c r="O144" s="3" t="s">
        <v>574</v>
      </c>
      <c r="P144" s="3" t="s">
        <v>614</v>
      </c>
      <c r="Q144" s="3" t="s">
        <v>1163</v>
      </c>
      <c r="R144" s="28">
        <v>1.83</v>
      </c>
      <c r="S144" s="29"/>
      <c r="T144" s="30">
        <v>1.71</v>
      </c>
      <c r="U144" s="1">
        <v>1.08</v>
      </c>
      <c r="V144" s="28"/>
      <c r="W144" s="29">
        <v>1.83</v>
      </c>
      <c r="X144" s="29"/>
      <c r="Y144" s="29"/>
      <c r="Z144" s="29"/>
      <c r="AA144" s="29"/>
      <c r="AB144" s="29"/>
      <c r="AC144" s="29"/>
      <c r="AD144" s="29"/>
      <c r="AE144" s="31"/>
      <c r="AN144" s="32">
        <v>1.83</v>
      </c>
      <c r="AO144" s="27" t="s">
        <v>49</v>
      </c>
      <c r="AP144" s="31" t="s">
        <v>50</v>
      </c>
      <c r="AQ144" s="27" t="e">
        <f t="shared" si="18"/>
        <v>#NUM!</v>
      </c>
      <c r="AR144" s="27" t="e">
        <f t="shared" si="19"/>
        <v>#NUM!</v>
      </c>
      <c r="AS144" s="27" t="e">
        <f t="shared" si="20"/>
        <v>#NUM!</v>
      </c>
      <c r="AT144" s="27">
        <f t="shared" si="21"/>
        <v>1.8382499999999999</v>
      </c>
      <c r="AU144" s="27">
        <f t="shared" si="22"/>
        <v>1.161</v>
      </c>
      <c r="AV144" s="29">
        <f t="shared" si="23"/>
        <v>1.161</v>
      </c>
      <c r="AW144" s="27" t="s">
        <v>73</v>
      </c>
      <c r="AX144" s="27" t="s">
        <v>74</v>
      </c>
      <c r="AY144" s="32">
        <v>1.1599999999999999</v>
      </c>
      <c r="AZ144" s="34">
        <f t="shared" si="24"/>
        <v>0.28999999999999998</v>
      </c>
      <c r="BA144" s="3">
        <f t="shared" si="25"/>
        <v>1.45</v>
      </c>
      <c r="BB144" s="32">
        <f t="shared" si="26"/>
        <v>1.5659999999999998</v>
      </c>
      <c r="BC144" s="27" t="s">
        <v>12549</v>
      </c>
    </row>
    <row r="145" spans="1:55" s="27" customFormat="1" ht="31.5" customHeight="1">
      <c r="A145" s="4" t="s">
        <v>569</v>
      </c>
      <c r="B145" s="5">
        <v>143</v>
      </c>
      <c r="C145" s="6">
        <v>5343</v>
      </c>
      <c r="D145" s="6"/>
      <c r="E145" s="3" t="s">
        <v>1164</v>
      </c>
      <c r="F145" s="3" t="s">
        <v>1165</v>
      </c>
      <c r="G145" s="3" t="s">
        <v>1159</v>
      </c>
      <c r="H145" s="4" t="s">
        <v>1166</v>
      </c>
      <c r="I145" s="3" t="s">
        <v>1161</v>
      </c>
      <c r="J145" s="3" t="s">
        <v>1167</v>
      </c>
      <c r="K145" s="5">
        <v>10</v>
      </c>
      <c r="L145" s="3" t="s">
        <v>81</v>
      </c>
      <c r="M145" s="6">
        <v>1</v>
      </c>
      <c r="N145" s="3" t="s">
        <v>45</v>
      </c>
      <c r="O145" s="3" t="s">
        <v>574</v>
      </c>
      <c r="P145" s="3" t="s">
        <v>596</v>
      </c>
      <c r="Q145" s="3" t="s">
        <v>1168</v>
      </c>
      <c r="R145" s="28">
        <v>1.83</v>
      </c>
      <c r="S145" s="29"/>
      <c r="T145" s="30">
        <v>1.71</v>
      </c>
      <c r="U145" s="1">
        <v>1.08</v>
      </c>
      <c r="V145" s="28"/>
      <c r="W145" s="29">
        <v>1.83</v>
      </c>
      <c r="X145" s="29"/>
      <c r="Y145" s="29"/>
      <c r="Z145" s="29"/>
      <c r="AA145" s="29"/>
      <c r="AB145" s="29"/>
      <c r="AC145" s="29"/>
      <c r="AD145" s="29"/>
      <c r="AE145" s="31"/>
      <c r="AN145" s="32">
        <v>1.83</v>
      </c>
      <c r="AO145" s="27" t="s">
        <v>49</v>
      </c>
      <c r="AP145" s="31" t="s">
        <v>50</v>
      </c>
      <c r="AQ145" s="27" t="e">
        <f t="shared" si="18"/>
        <v>#NUM!</v>
      </c>
      <c r="AR145" s="27" t="e">
        <f t="shared" si="19"/>
        <v>#NUM!</v>
      </c>
      <c r="AS145" s="27" t="e">
        <f t="shared" si="20"/>
        <v>#NUM!</v>
      </c>
      <c r="AT145" s="27">
        <f t="shared" si="21"/>
        <v>1.8382499999999999</v>
      </c>
      <c r="AU145" s="27">
        <f t="shared" si="22"/>
        <v>1.161</v>
      </c>
      <c r="AV145" s="29">
        <f t="shared" si="23"/>
        <v>1.161</v>
      </c>
      <c r="AW145" s="27" t="s">
        <v>73</v>
      </c>
      <c r="AX145" s="27" t="s">
        <v>74</v>
      </c>
      <c r="AY145" s="32">
        <v>1.161</v>
      </c>
      <c r="AZ145" s="34">
        <f t="shared" si="24"/>
        <v>0.29025000000000001</v>
      </c>
      <c r="BA145" s="3">
        <f t="shared" si="25"/>
        <v>1.4512499999999999</v>
      </c>
      <c r="BB145" s="32">
        <f t="shared" si="26"/>
        <v>1.56735</v>
      </c>
      <c r="BC145" s="27" t="s">
        <v>12549</v>
      </c>
    </row>
    <row r="146" spans="1:55" s="27" customFormat="1" ht="31.5" customHeight="1">
      <c r="A146" s="4" t="s">
        <v>569</v>
      </c>
      <c r="B146" s="5">
        <v>144</v>
      </c>
      <c r="C146" s="6">
        <v>3948</v>
      </c>
      <c r="D146" s="6"/>
      <c r="E146" s="3" t="s">
        <v>1313</v>
      </c>
      <c r="F146" s="3" t="s">
        <v>1314</v>
      </c>
      <c r="G146" s="3" t="s">
        <v>1315</v>
      </c>
      <c r="H146" s="4" t="s">
        <v>921</v>
      </c>
      <c r="I146" s="3" t="s">
        <v>227</v>
      </c>
      <c r="J146" s="3" t="s">
        <v>1316</v>
      </c>
      <c r="K146" s="5"/>
      <c r="L146" s="3"/>
      <c r="M146" s="6">
        <v>20</v>
      </c>
      <c r="N146" s="3" t="s">
        <v>45</v>
      </c>
      <c r="O146" s="3" t="s">
        <v>574</v>
      </c>
      <c r="P146" s="3" t="s">
        <v>1317</v>
      </c>
      <c r="Q146" s="3" t="s">
        <v>1318</v>
      </c>
      <c r="R146" s="28">
        <v>1.88</v>
      </c>
      <c r="S146" s="29"/>
      <c r="T146" s="30">
        <v>1.57</v>
      </c>
      <c r="U146" s="1">
        <v>1.0900000000000001</v>
      </c>
      <c r="V146" s="28">
        <v>1.88</v>
      </c>
      <c r="W146" s="29"/>
      <c r="X146" s="29"/>
      <c r="Y146" s="29"/>
      <c r="Z146" s="29"/>
      <c r="AA146" s="29"/>
      <c r="AB146" s="29"/>
      <c r="AC146" s="29"/>
      <c r="AD146" s="29"/>
      <c r="AE146" s="31">
        <v>1.88</v>
      </c>
      <c r="AG146" s="27">
        <v>1.8694999999999999</v>
      </c>
      <c r="AH146" s="27">
        <v>1.5</v>
      </c>
      <c r="AN146" s="32">
        <v>1.68475</v>
      </c>
      <c r="AO146" s="27" t="s">
        <v>211</v>
      </c>
      <c r="AP146" s="31" t="s">
        <v>212</v>
      </c>
      <c r="AQ146" s="27">
        <f t="shared" si="18"/>
        <v>1.68475</v>
      </c>
      <c r="AR146" s="27" t="str">
        <f t="shared" si="19"/>
        <v/>
      </c>
      <c r="AS146" s="27" t="e">
        <f t="shared" si="20"/>
        <v>#NUM!</v>
      </c>
      <c r="AT146" s="27">
        <f t="shared" si="21"/>
        <v>1.6877500000000001</v>
      </c>
      <c r="AU146" s="27">
        <f t="shared" si="22"/>
        <v>1.1717500000000001</v>
      </c>
      <c r="AV146" s="29">
        <f t="shared" si="23"/>
        <v>1.1717500000000001</v>
      </c>
      <c r="AW146" s="27" t="s">
        <v>73</v>
      </c>
      <c r="AX146" s="27" t="s">
        <v>74</v>
      </c>
      <c r="AY146" s="32">
        <v>1.17</v>
      </c>
      <c r="AZ146" s="34">
        <f t="shared" si="24"/>
        <v>0.29249999999999998</v>
      </c>
      <c r="BA146" s="3">
        <f t="shared" si="25"/>
        <v>1.4624999999999999</v>
      </c>
      <c r="BB146" s="32">
        <f t="shared" si="26"/>
        <v>1.5794999999999999</v>
      </c>
      <c r="BC146" s="27" t="s">
        <v>12549</v>
      </c>
    </row>
    <row r="147" spans="1:55" s="27" customFormat="1" ht="31.5" customHeight="1">
      <c r="A147" s="4" t="s">
        <v>569</v>
      </c>
      <c r="B147" s="5">
        <v>145</v>
      </c>
      <c r="C147" s="6">
        <v>146</v>
      </c>
      <c r="D147" s="6"/>
      <c r="E147" s="3" t="s">
        <v>816</v>
      </c>
      <c r="F147" s="3" t="s">
        <v>817</v>
      </c>
      <c r="G147" s="3" t="s">
        <v>818</v>
      </c>
      <c r="H147" s="4" t="s">
        <v>205</v>
      </c>
      <c r="I147" s="3" t="s">
        <v>43</v>
      </c>
      <c r="J147" s="3" t="s">
        <v>824</v>
      </c>
      <c r="K147" s="5"/>
      <c r="L147" s="3"/>
      <c r="M147" s="6">
        <v>10</v>
      </c>
      <c r="N147" s="3" t="s">
        <v>45</v>
      </c>
      <c r="O147" s="3" t="s">
        <v>574</v>
      </c>
      <c r="P147" s="3" t="s">
        <v>607</v>
      </c>
      <c r="Q147" s="3" t="s">
        <v>825</v>
      </c>
      <c r="R147" s="28">
        <v>2.1</v>
      </c>
      <c r="S147" s="29"/>
      <c r="T147" s="30">
        <v>1.96</v>
      </c>
      <c r="U147" s="1">
        <v>1.1000000000000001</v>
      </c>
      <c r="V147" s="28">
        <v>2.5910000000000002</v>
      </c>
      <c r="W147" s="29">
        <v>2.4900000000000002</v>
      </c>
      <c r="X147" s="29"/>
      <c r="Y147" s="29"/>
      <c r="Z147" s="29">
        <v>5.67</v>
      </c>
      <c r="AA147" s="29"/>
      <c r="AB147" s="29"/>
      <c r="AC147" s="29"/>
      <c r="AD147" s="29"/>
      <c r="AE147" s="31">
        <v>2.5910000000000002</v>
      </c>
      <c r="AF147" s="27">
        <v>3.1419999999999999</v>
      </c>
      <c r="AG147" s="27">
        <v>2.5760000000000001</v>
      </c>
      <c r="AN147" s="32">
        <v>2.1</v>
      </c>
      <c r="AO147" s="27" t="s">
        <v>49</v>
      </c>
      <c r="AP147" s="31" t="s">
        <v>50</v>
      </c>
      <c r="AQ147" s="27">
        <f t="shared" si="18"/>
        <v>2.5834999999999999</v>
      </c>
      <c r="AR147" s="27">
        <f t="shared" si="19"/>
        <v>2.1</v>
      </c>
      <c r="AS147" s="27" t="e">
        <f t="shared" si="20"/>
        <v>#NUM!</v>
      </c>
      <c r="AT147" s="27">
        <f t="shared" si="21"/>
        <v>2.1069999999999998</v>
      </c>
      <c r="AU147" s="27">
        <f t="shared" si="22"/>
        <v>1.1825000000000001</v>
      </c>
      <c r="AV147" s="29">
        <f t="shared" si="23"/>
        <v>1.1825000000000001</v>
      </c>
      <c r="AW147" s="27" t="s">
        <v>73</v>
      </c>
      <c r="AX147" s="27" t="s">
        <v>74</v>
      </c>
      <c r="AY147" s="32">
        <v>1.18</v>
      </c>
      <c r="AZ147" s="34">
        <f t="shared" si="24"/>
        <v>0.29499999999999998</v>
      </c>
      <c r="BA147" s="3">
        <f t="shared" si="25"/>
        <v>1.4749999999999999</v>
      </c>
      <c r="BB147" s="32">
        <f t="shared" si="26"/>
        <v>1.593</v>
      </c>
      <c r="BC147" s="27" t="s">
        <v>12549</v>
      </c>
    </row>
    <row r="148" spans="1:55" s="27" customFormat="1" ht="31.5" customHeight="1">
      <c r="A148" s="4" t="s">
        <v>569</v>
      </c>
      <c r="B148" s="5">
        <v>146</v>
      </c>
      <c r="C148" s="6">
        <v>442</v>
      </c>
      <c r="D148" s="6"/>
      <c r="E148" s="3" t="s">
        <v>1248</v>
      </c>
      <c r="F148" s="3" t="s">
        <v>1253</v>
      </c>
      <c r="G148" s="3" t="s">
        <v>1250</v>
      </c>
      <c r="H148" s="4" t="s">
        <v>686</v>
      </c>
      <c r="I148" s="3" t="s">
        <v>43</v>
      </c>
      <c r="J148" s="3" t="s">
        <v>1254</v>
      </c>
      <c r="K148" s="5"/>
      <c r="L148" s="3"/>
      <c r="M148" s="6">
        <v>20</v>
      </c>
      <c r="N148" s="3" t="s">
        <v>45</v>
      </c>
      <c r="O148" s="3" t="s">
        <v>574</v>
      </c>
      <c r="P148" s="3" t="s">
        <v>607</v>
      </c>
      <c r="Q148" s="3" t="s">
        <v>1255</v>
      </c>
      <c r="R148" s="28">
        <v>1.68</v>
      </c>
      <c r="S148" s="29"/>
      <c r="T148" s="30">
        <v>1.57</v>
      </c>
      <c r="U148" s="1">
        <v>1.1000000000000001</v>
      </c>
      <c r="V148" s="28">
        <v>2.4390000000000001</v>
      </c>
      <c r="W148" s="29">
        <v>0.92</v>
      </c>
      <c r="X148" s="29"/>
      <c r="Y148" s="29"/>
      <c r="Z148" s="29">
        <v>5.09</v>
      </c>
      <c r="AA148" s="29"/>
      <c r="AB148" s="29"/>
      <c r="AC148" s="29"/>
      <c r="AD148" s="29"/>
      <c r="AE148" s="31">
        <v>2.4390000000000001</v>
      </c>
      <c r="AF148" s="27">
        <v>1.5743</v>
      </c>
      <c r="AG148" s="27">
        <v>2.4255</v>
      </c>
      <c r="AI148" s="27">
        <v>5.0865999999999998</v>
      </c>
      <c r="AN148" s="32">
        <v>1.68</v>
      </c>
      <c r="AO148" s="27" t="s">
        <v>49</v>
      </c>
      <c r="AP148" s="31" t="s">
        <v>50</v>
      </c>
      <c r="AQ148" s="27">
        <f t="shared" si="18"/>
        <v>1.9999</v>
      </c>
      <c r="AR148" s="27">
        <f t="shared" si="19"/>
        <v>1.68</v>
      </c>
      <c r="AS148" s="27" t="e">
        <f t="shared" si="20"/>
        <v>#NUM!</v>
      </c>
      <c r="AT148" s="27">
        <f t="shared" si="21"/>
        <v>1.6877500000000001</v>
      </c>
      <c r="AU148" s="27">
        <f t="shared" si="22"/>
        <v>1.1825000000000001</v>
      </c>
      <c r="AV148" s="29">
        <f t="shared" si="23"/>
        <v>1.1825000000000001</v>
      </c>
      <c r="AW148" s="27" t="s">
        <v>73</v>
      </c>
      <c r="AX148" s="27" t="s">
        <v>74</v>
      </c>
      <c r="AY148" s="32">
        <v>1.1819999999999999</v>
      </c>
      <c r="AZ148" s="34">
        <f t="shared" si="24"/>
        <v>0.29549999999999998</v>
      </c>
      <c r="BA148" s="3">
        <f t="shared" si="25"/>
        <v>1.4775</v>
      </c>
      <c r="BB148" s="32">
        <f t="shared" si="26"/>
        <v>1.5957000000000001</v>
      </c>
      <c r="BC148" s="27" t="s">
        <v>12549</v>
      </c>
    </row>
    <row r="149" spans="1:55" s="27" customFormat="1" ht="31.5" customHeight="1">
      <c r="A149" s="4" t="s">
        <v>569</v>
      </c>
      <c r="B149" s="5">
        <v>147</v>
      </c>
      <c r="C149" s="6">
        <v>14905</v>
      </c>
      <c r="D149" s="6"/>
      <c r="E149" s="3" t="s">
        <v>1098</v>
      </c>
      <c r="F149" s="3" t="s">
        <v>1099</v>
      </c>
      <c r="G149" s="3" t="s">
        <v>1093</v>
      </c>
      <c r="H149" s="4" t="s">
        <v>1094</v>
      </c>
      <c r="I149" s="3" t="s">
        <v>43</v>
      </c>
      <c r="J149" s="3" t="s">
        <v>1100</v>
      </c>
      <c r="K149" s="5"/>
      <c r="L149" s="3"/>
      <c r="M149" s="6">
        <v>30</v>
      </c>
      <c r="N149" s="3" t="s">
        <v>45</v>
      </c>
      <c r="O149" s="3" t="s">
        <v>574</v>
      </c>
      <c r="P149" s="3" t="s">
        <v>614</v>
      </c>
      <c r="Q149" s="3" t="s">
        <v>1103</v>
      </c>
      <c r="R149" s="28">
        <v>1.39</v>
      </c>
      <c r="S149" s="29"/>
      <c r="T149" s="30">
        <v>1.29</v>
      </c>
      <c r="U149" s="1" t="s">
        <v>153</v>
      </c>
      <c r="V149" s="28">
        <v>1.393</v>
      </c>
      <c r="W149" s="29"/>
      <c r="X149" s="29"/>
      <c r="Y149" s="29"/>
      <c r="Z149" s="29"/>
      <c r="AA149" s="29"/>
      <c r="AB149" s="29"/>
      <c r="AC149" s="29"/>
      <c r="AD149" s="29"/>
      <c r="AE149" s="31">
        <v>1.393</v>
      </c>
      <c r="AN149" s="32">
        <v>1.208</v>
      </c>
      <c r="AO149" s="27" t="s">
        <v>336</v>
      </c>
      <c r="AP149" s="31" t="s">
        <v>337</v>
      </c>
      <c r="AQ149" s="27" t="e">
        <f t="shared" si="18"/>
        <v>#NUM!</v>
      </c>
      <c r="AR149" s="27" t="e">
        <f t="shared" si="19"/>
        <v>#NUM!</v>
      </c>
      <c r="AS149" s="27" t="e">
        <f t="shared" si="20"/>
        <v>#NUM!</v>
      </c>
      <c r="AT149" s="27">
        <f t="shared" si="21"/>
        <v>1.3867499999999999</v>
      </c>
      <c r="AU149" s="27" t="e">
        <f t="shared" si="22"/>
        <v>#VALUE!</v>
      </c>
      <c r="AV149" s="29" t="e">
        <f t="shared" si="23"/>
        <v>#VALUE!</v>
      </c>
      <c r="AW149" s="27" t="s">
        <v>336</v>
      </c>
      <c r="AX149" s="27" t="s">
        <v>337</v>
      </c>
      <c r="AY149" s="32">
        <v>1.208</v>
      </c>
      <c r="AZ149" s="34">
        <f t="shared" si="24"/>
        <v>0.30199999999999999</v>
      </c>
      <c r="BA149" s="3">
        <f t="shared" si="25"/>
        <v>1.51</v>
      </c>
      <c r="BB149" s="32">
        <f t="shared" si="26"/>
        <v>1.6308</v>
      </c>
      <c r="BC149" s="27" t="s">
        <v>12549</v>
      </c>
    </row>
    <row r="150" spans="1:55" s="27" customFormat="1" ht="31.5" customHeight="1">
      <c r="A150" s="4" t="s">
        <v>569</v>
      </c>
      <c r="B150" s="5">
        <v>148</v>
      </c>
      <c r="C150" s="6">
        <v>453</v>
      </c>
      <c r="D150" s="6"/>
      <c r="E150" s="3" t="s">
        <v>1292</v>
      </c>
      <c r="F150" s="3" t="s">
        <v>1293</v>
      </c>
      <c r="G150" s="3" t="s">
        <v>1290</v>
      </c>
      <c r="H150" s="4" t="s">
        <v>58</v>
      </c>
      <c r="I150" s="3" t="s">
        <v>43</v>
      </c>
      <c r="J150" s="3" t="s">
        <v>346</v>
      </c>
      <c r="K150" s="5"/>
      <c r="L150" s="3"/>
      <c r="M150" s="6">
        <v>30</v>
      </c>
      <c r="N150" s="3" t="s">
        <v>45</v>
      </c>
      <c r="O150" s="3" t="s">
        <v>574</v>
      </c>
      <c r="P150" s="3" t="s">
        <v>607</v>
      </c>
      <c r="Q150" s="3" t="s">
        <v>1295</v>
      </c>
      <c r="R150" s="28">
        <v>1.6</v>
      </c>
      <c r="S150" s="29"/>
      <c r="T150" s="30">
        <v>1.5</v>
      </c>
      <c r="U150" s="1">
        <v>1.1399999999999999</v>
      </c>
      <c r="V150" s="28"/>
      <c r="W150" s="29"/>
      <c r="X150" s="29">
        <v>1.5896999999999999</v>
      </c>
      <c r="Y150" s="29">
        <v>1.61</v>
      </c>
      <c r="Z150" s="29">
        <v>3.8</v>
      </c>
      <c r="AA150" s="29"/>
      <c r="AB150" s="29"/>
      <c r="AC150" s="29"/>
      <c r="AD150" s="29"/>
      <c r="AE150" s="31"/>
      <c r="AG150" s="27">
        <v>1.58</v>
      </c>
      <c r="AH150" s="27">
        <v>1.61</v>
      </c>
      <c r="AN150" s="32">
        <v>1.595</v>
      </c>
      <c r="AO150" s="27" t="s">
        <v>211</v>
      </c>
      <c r="AP150" s="31" t="s">
        <v>212</v>
      </c>
      <c r="AQ150" s="27">
        <f t="shared" si="18"/>
        <v>1.5950000000000002</v>
      </c>
      <c r="AR150" s="27" t="str">
        <f t="shared" si="19"/>
        <v/>
      </c>
      <c r="AS150" s="27" t="e">
        <f t="shared" si="20"/>
        <v>#NUM!</v>
      </c>
      <c r="AT150" s="27">
        <f t="shared" si="21"/>
        <v>1.6124999999999998</v>
      </c>
      <c r="AU150" s="27">
        <f t="shared" si="22"/>
        <v>1.2254999999999998</v>
      </c>
      <c r="AV150" s="29">
        <f t="shared" si="23"/>
        <v>1.2254999999999998</v>
      </c>
      <c r="AW150" s="27" t="s">
        <v>73</v>
      </c>
      <c r="AX150" s="27" t="s">
        <v>74</v>
      </c>
      <c r="AY150" s="32">
        <v>1.23</v>
      </c>
      <c r="AZ150" s="34">
        <f t="shared" si="24"/>
        <v>0.3075</v>
      </c>
      <c r="BA150" s="3">
        <f t="shared" si="25"/>
        <v>1.5375000000000001</v>
      </c>
      <c r="BB150" s="32">
        <f t="shared" si="26"/>
        <v>1.6605000000000001</v>
      </c>
      <c r="BC150" s="27" t="s">
        <v>12549</v>
      </c>
    </row>
    <row r="151" spans="1:55" s="27" customFormat="1" ht="31.5" customHeight="1">
      <c r="A151" s="4" t="s">
        <v>569</v>
      </c>
      <c r="B151" s="5">
        <v>149</v>
      </c>
      <c r="C151" s="6">
        <v>441</v>
      </c>
      <c r="D151" s="6"/>
      <c r="E151" s="3" t="s">
        <v>1248</v>
      </c>
      <c r="F151" s="3" t="s">
        <v>1249</v>
      </c>
      <c r="G151" s="3" t="s">
        <v>1250</v>
      </c>
      <c r="H151" s="4" t="s">
        <v>601</v>
      </c>
      <c r="I151" s="3" t="s">
        <v>43</v>
      </c>
      <c r="J151" s="3" t="s">
        <v>1251</v>
      </c>
      <c r="K151" s="5"/>
      <c r="L151" s="3"/>
      <c r="M151" s="6">
        <v>20</v>
      </c>
      <c r="N151" s="3" t="s">
        <v>45</v>
      </c>
      <c r="O151" s="3" t="s">
        <v>574</v>
      </c>
      <c r="P151" s="3" t="s">
        <v>607</v>
      </c>
      <c r="Q151" s="3" t="s">
        <v>1252</v>
      </c>
      <c r="R151" s="28">
        <v>1.75</v>
      </c>
      <c r="S151" s="29"/>
      <c r="T151" s="30">
        <v>1.51</v>
      </c>
      <c r="U151" s="1">
        <v>1.1499999999999999</v>
      </c>
      <c r="V151" s="28">
        <v>1.6259999999999999</v>
      </c>
      <c r="W151" s="29"/>
      <c r="X151" s="29"/>
      <c r="Y151" s="29"/>
      <c r="Z151" s="29">
        <v>3.2</v>
      </c>
      <c r="AA151" s="29"/>
      <c r="AB151" s="29"/>
      <c r="AC151" s="29"/>
      <c r="AD151" s="29"/>
      <c r="AE151" s="31">
        <v>1.6259999999999999</v>
      </c>
      <c r="AG151" s="27">
        <v>1.617</v>
      </c>
      <c r="AI151" s="27">
        <v>3.2</v>
      </c>
      <c r="AN151" s="32">
        <v>1.621</v>
      </c>
      <c r="AO151" s="27" t="s">
        <v>211</v>
      </c>
      <c r="AP151" s="31" t="s">
        <v>212</v>
      </c>
      <c r="AQ151" s="27">
        <f t="shared" si="18"/>
        <v>1.6214999999999999</v>
      </c>
      <c r="AR151" s="27" t="str">
        <f t="shared" si="19"/>
        <v/>
      </c>
      <c r="AS151" s="27" t="e">
        <f t="shared" si="20"/>
        <v>#NUM!</v>
      </c>
      <c r="AT151" s="27">
        <f t="shared" si="21"/>
        <v>1.6232499999999999</v>
      </c>
      <c r="AU151" s="27">
        <f t="shared" si="22"/>
        <v>1.2362499999999998</v>
      </c>
      <c r="AV151" s="29">
        <f t="shared" si="23"/>
        <v>1.2362499999999998</v>
      </c>
      <c r="AW151" s="27" t="s">
        <v>73</v>
      </c>
      <c r="AX151" s="27" t="s">
        <v>74</v>
      </c>
      <c r="AY151" s="32">
        <v>1.236</v>
      </c>
      <c r="AZ151" s="34">
        <f t="shared" si="24"/>
        <v>0.309</v>
      </c>
      <c r="BA151" s="3">
        <f t="shared" si="25"/>
        <v>1.5449999999999999</v>
      </c>
      <c r="BB151" s="32">
        <f t="shared" si="26"/>
        <v>1.6685999999999999</v>
      </c>
      <c r="BC151" s="27" t="s">
        <v>12549</v>
      </c>
    </row>
    <row r="152" spans="1:55" s="27" customFormat="1" ht="31.5" customHeight="1">
      <c r="A152" s="4" t="s">
        <v>569</v>
      </c>
      <c r="B152" s="5">
        <v>150</v>
      </c>
      <c r="C152" s="6">
        <v>465</v>
      </c>
      <c r="D152" s="6"/>
      <c r="E152" s="3" t="s">
        <v>1296</v>
      </c>
      <c r="F152" s="3" t="s">
        <v>1297</v>
      </c>
      <c r="G152" s="3" t="s">
        <v>1298</v>
      </c>
      <c r="H152" s="4" t="s">
        <v>535</v>
      </c>
      <c r="I152" s="3" t="s">
        <v>141</v>
      </c>
      <c r="J152" s="3" t="s">
        <v>889</v>
      </c>
      <c r="K152" s="5"/>
      <c r="L152" s="3"/>
      <c r="M152" s="6">
        <v>30</v>
      </c>
      <c r="N152" s="3" t="s">
        <v>45</v>
      </c>
      <c r="O152" s="3" t="s">
        <v>574</v>
      </c>
      <c r="P152" s="3" t="s">
        <v>583</v>
      </c>
      <c r="Q152" s="3" t="s">
        <v>1299</v>
      </c>
      <c r="R152" s="28">
        <v>1.73</v>
      </c>
      <c r="S152" s="29"/>
      <c r="T152" s="30">
        <v>1.62</v>
      </c>
      <c r="U152" s="1">
        <v>1.1599999999999999</v>
      </c>
      <c r="V152" s="28">
        <v>1.9512</v>
      </c>
      <c r="W152" s="29">
        <v>1.59</v>
      </c>
      <c r="X152" s="29"/>
      <c r="Y152" s="29">
        <v>1.87</v>
      </c>
      <c r="Z152" s="29">
        <v>2.56</v>
      </c>
      <c r="AA152" s="29"/>
      <c r="AB152" s="29"/>
      <c r="AC152" s="29"/>
      <c r="AD152" s="29"/>
      <c r="AE152" s="31">
        <v>1.9512</v>
      </c>
      <c r="AG152" s="27">
        <v>1.9403999999999999</v>
      </c>
      <c r="AH152" s="27">
        <v>1.887</v>
      </c>
      <c r="AI152" s="27">
        <v>2.56</v>
      </c>
      <c r="AN152" s="32">
        <v>1.73</v>
      </c>
      <c r="AO152" s="27" t="s">
        <v>49</v>
      </c>
      <c r="AP152" s="31" t="s">
        <v>50</v>
      </c>
      <c r="AQ152" s="27">
        <f t="shared" si="18"/>
        <v>1.9137</v>
      </c>
      <c r="AR152" s="27">
        <f t="shared" si="19"/>
        <v>1.73</v>
      </c>
      <c r="AS152" s="27" t="e">
        <f t="shared" si="20"/>
        <v>#NUM!</v>
      </c>
      <c r="AT152" s="27">
        <f t="shared" si="21"/>
        <v>1.7415</v>
      </c>
      <c r="AU152" s="27">
        <f t="shared" si="22"/>
        <v>1.2469999999999999</v>
      </c>
      <c r="AV152" s="29">
        <f t="shared" si="23"/>
        <v>1.2469999999999999</v>
      </c>
      <c r="AW152" s="27" t="s">
        <v>73</v>
      </c>
      <c r="AX152" s="27" t="s">
        <v>74</v>
      </c>
      <c r="AY152" s="32">
        <v>1.2470000000000001</v>
      </c>
      <c r="AZ152" s="34">
        <f t="shared" si="24"/>
        <v>0.31175000000000003</v>
      </c>
      <c r="BA152" s="3">
        <f t="shared" si="25"/>
        <v>1.5587500000000001</v>
      </c>
      <c r="BB152" s="32">
        <f t="shared" si="26"/>
        <v>1.6834500000000001</v>
      </c>
      <c r="BC152" s="27" t="s">
        <v>12549</v>
      </c>
    </row>
    <row r="153" spans="1:55" s="27" customFormat="1" ht="31.5" customHeight="1">
      <c r="A153" s="4" t="s">
        <v>569</v>
      </c>
      <c r="B153" s="5">
        <v>151</v>
      </c>
      <c r="C153" s="6">
        <v>220</v>
      </c>
      <c r="D153" s="6"/>
      <c r="E153" s="3" t="s">
        <v>918</v>
      </c>
      <c r="F153" s="3" t="s">
        <v>919</v>
      </c>
      <c r="G153" s="3" t="s">
        <v>920</v>
      </c>
      <c r="H153" s="4" t="s">
        <v>921</v>
      </c>
      <c r="I153" s="3" t="s">
        <v>141</v>
      </c>
      <c r="J153" s="3" t="s">
        <v>922</v>
      </c>
      <c r="K153" s="5"/>
      <c r="L153" s="3"/>
      <c r="M153" s="6">
        <v>30</v>
      </c>
      <c r="N153" s="3" t="s">
        <v>45</v>
      </c>
      <c r="O153" s="3" t="s">
        <v>574</v>
      </c>
      <c r="P153" s="3" t="s">
        <v>583</v>
      </c>
      <c r="Q153" s="3" t="s">
        <v>923</v>
      </c>
      <c r="R153" s="28">
        <v>2.0299999999999998</v>
      </c>
      <c r="S153" s="29"/>
      <c r="T153" s="30">
        <v>1.9</v>
      </c>
      <c r="U153" s="1">
        <v>1.1599999999999999</v>
      </c>
      <c r="V153" s="28">
        <v>2.4390000000000001</v>
      </c>
      <c r="W153" s="29">
        <v>1.62</v>
      </c>
      <c r="X153" s="29"/>
      <c r="Y153" s="29">
        <v>2.5</v>
      </c>
      <c r="Z153" s="29">
        <v>5.3</v>
      </c>
      <c r="AA153" s="29"/>
      <c r="AB153" s="29"/>
      <c r="AC153" s="29"/>
      <c r="AD153" s="29"/>
      <c r="AE153" s="31">
        <v>2.4390000000000001</v>
      </c>
      <c r="AG153" s="27">
        <v>2.42</v>
      </c>
      <c r="AH153" s="27">
        <v>2.5</v>
      </c>
      <c r="AI153" s="27">
        <v>5.3</v>
      </c>
      <c r="AN153" s="32">
        <v>2.0299999999999998</v>
      </c>
      <c r="AO153" s="27" t="s">
        <v>49</v>
      </c>
      <c r="AP153" s="31" t="s">
        <v>50</v>
      </c>
      <c r="AQ153" s="27">
        <f t="shared" si="18"/>
        <v>2.4295</v>
      </c>
      <c r="AR153" s="27">
        <f t="shared" si="19"/>
        <v>2.0299999999999998</v>
      </c>
      <c r="AS153" s="27" t="e">
        <f t="shared" si="20"/>
        <v>#NUM!</v>
      </c>
      <c r="AT153" s="27">
        <f t="shared" si="21"/>
        <v>2.0425</v>
      </c>
      <c r="AU153" s="27">
        <f t="shared" si="22"/>
        <v>1.2469999999999999</v>
      </c>
      <c r="AV153" s="29">
        <f t="shared" si="23"/>
        <v>1.2469999999999999</v>
      </c>
      <c r="AW153" s="27" t="s">
        <v>73</v>
      </c>
      <c r="AX153" s="27" t="s">
        <v>74</v>
      </c>
      <c r="AY153" s="32">
        <v>1.25</v>
      </c>
      <c r="AZ153" s="34">
        <f t="shared" si="24"/>
        <v>0.3125</v>
      </c>
      <c r="BA153" s="3">
        <f t="shared" si="25"/>
        <v>1.5625</v>
      </c>
      <c r="BB153" s="32">
        <f t="shared" si="26"/>
        <v>1.6875</v>
      </c>
      <c r="BC153" s="27" t="s">
        <v>12549</v>
      </c>
    </row>
    <row r="154" spans="1:55" s="27" customFormat="1" ht="31.5" customHeight="1">
      <c r="A154" s="4" t="s">
        <v>569</v>
      </c>
      <c r="B154" s="5">
        <v>152</v>
      </c>
      <c r="C154" s="6">
        <v>301</v>
      </c>
      <c r="D154" s="6"/>
      <c r="E154" s="3" t="s">
        <v>1037</v>
      </c>
      <c r="F154" s="3" t="s">
        <v>1038</v>
      </c>
      <c r="G154" s="3" t="s">
        <v>374</v>
      </c>
      <c r="H154" s="4" t="s">
        <v>103</v>
      </c>
      <c r="I154" s="3" t="s">
        <v>104</v>
      </c>
      <c r="J154" s="3" t="s">
        <v>105</v>
      </c>
      <c r="K154" s="5"/>
      <c r="L154" s="3"/>
      <c r="M154" s="6">
        <v>20</v>
      </c>
      <c r="N154" s="3" t="s">
        <v>45</v>
      </c>
      <c r="O154" s="3" t="s">
        <v>574</v>
      </c>
      <c r="P154" s="3" t="s">
        <v>607</v>
      </c>
      <c r="Q154" s="3" t="s">
        <v>1039</v>
      </c>
      <c r="R154" s="28">
        <v>1.26</v>
      </c>
      <c r="S154" s="29"/>
      <c r="T154" s="30">
        <v>1.18</v>
      </c>
      <c r="U154" s="1">
        <v>1.3</v>
      </c>
      <c r="V154" s="28">
        <v>1.6560999999999999</v>
      </c>
      <c r="W154" s="29"/>
      <c r="X154" s="29"/>
      <c r="Y154" s="29">
        <v>1.08</v>
      </c>
      <c r="Z154" s="29">
        <v>1.43</v>
      </c>
      <c r="AA154" s="29"/>
      <c r="AB154" s="29"/>
      <c r="AC154" s="29"/>
      <c r="AD154" s="29"/>
      <c r="AE154" s="31">
        <v>1.6560999999999999</v>
      </c>
      <c r="AG154" s="27">
        <v>1.6459999999999999</v>
      </c>
      <c r="AH154" s="27">
        <v>1.08</v>
      </c>
      <c r="AI154" s="27">
        <v>1.4330000000000001</v>
      </c>
      <c r="AN154" s="32">
        <v>1.2565</v>
      </c>
      <c r="AO154" s="27" t="s">
        <v>211</v>
      </c>
      <c r="AP154" s="31" t="s">
        <v>212</v>
      </c>
      <c r="AQ154" s="27">
        <f t="shared" si="18"/>
        <v>1.2565</v>
      </c>
      <c r="AR154" s="27" t="str">
        <f t="shared" si="19"/>
        <v/>
      </c>
      <c r="AS154" s="27" t="e">
        <f t="shared" si="20"/>
        <v>#NUM!</v>
      </c>
      <c r="AT154" s="27">
        <f t="shared" si="21"/>
        <v>1.2685</v>
      </c>
      <c r="AU154" s="27">
        <f t="shared" si="22"/>
        <v>1.3975</v>
      </c>
      <c r="AV154" s="29">
        <f t="shared" si="23"/>
        <v>1.2565</v>
      </c>
      <c r="AW154" s="27" t="s">
        <v>1007</v>
      </c>
      <c r="AX154" s="27" t="s">
        <v>212</v>
      </c>
      <c r="AY154" s="32">
        <v>1.2565</v>
      </c>
      <c r="AZ154" s="34">
        <f t="shared" si="24"/>
        <v>0.31412499999999999</v>
      </c>
      <c r="BA154" s="3">
        <f t="shared" si="25"/>
        <v>1.5706249999999999</v>
      </c>
      <c r="BB154" s="32">
        <f t="shared" si="26"/>
        <v>1.696275</v>
      </c>
      <c r="BC154" s="27" t="s">
        <v>12549</v>
      </c>
    </row>
    <row r="155" spans="1:55" s="27" customFormat="1" ht="31.5" customHeight="1">
      <c r="A155" s="4" t="s">
        <v>569</v>
      </c>
      <c r="B155" s="5">
        <v>153</v>
      </c>
      <c r="C155" s="6">
        <v>421</v>
      </c>
      <c r="D155" s="6"/>
      <c r="E155" s="3" t="s">
        <v>1210</v>
      </c>
      <c r="F155" s="3" t="s">
        <v>1211</v>
      </c>
      <c r="G155" s="3" t="s">
        <v>1212</v>
      </c>
      <c r="H155" s="4" t="s">
        <v>535</v>
      </c>
      <c r="I155" s="3" t="s">
        <v>104</v>
      </c>
      <c r="J155" s="3" t="s">
        <v>105</v>
      </c>
      <c r="K155" s="5"/>
      <c r="L155" s="3"/>
      <c r="M155" s="6">
        <v>20</v>
      </c>
      <c r="N155" s="3" t="s">
        <v>45</v>
      </c>
      <c r="O155" s="3" t="s">
        <v>574</v>
      </c>
      <c r="P155" s="3" t="s">
        <v>583</v>
      </c>
      <c r="Q155" s="3" t="s">
        <v>1213</v>
      </c>
      <c r="R155" s="28">
        <v>1.99</v>
      </c>
      <c r="S155" s="29"/>
      <c r="T155" s="30">
        <v>1.86</v>
      </c>
      <c r="U155" s="1">
        <v>1.18</v>
      </c>
      <c r="V155" s="28">
        <v>2.0131999999999999</v>
      </c>
      <c r="W155" s="29"/>
      <c r="X155" s="29"/>
      <c r="Y155" s="29">
        <v>1.97</v>
      </c>
      <c r="Z155" s="29">
        <v>4.92</v>
      </c>
      <c r="AA155" s="29"/>
      <c r="AB155" s="29"/>
      <c r="AC155" s="29"/>
      <c r="AD155" s="29"/>
      <c r="AE155" s="31">
        <v>2.0131999999999999</v>
      </c>
      <c r="AF155" s="27">
        <v>2.0019999999999998</v>
      </c>
      <c r="AH155" s="27">
        <v>1.97</v>
      </c>
      <c r="AI155" s="27">
        <v>4.4169999999999998</v>
      </c>
      <c r="AN155" s="32">
        <v>1.986</v>
      </c>
      <c r="AO155" s="27" t="s">
        <v>211</v>
      </c>
      <c r="AP155" s="31" t="s">
        <v>212</v>
      </c>
      <c r="AQ155" s="27">
        <f t="shared" si="18"/>
        <v>1.9859999999999998</v>
      </c>
      <c r="AR155" s="27" t="str">
        <f t="shared" si="19"/>
        <v/>
      </c>
      <c r="AS155" s="27" t="e">
        <f t="shared" si="20"/>
        <v>#NUM!</v>
      </c>
      <c r="AT155" s="27">
        <f t="shared" si="21"/>
        <v>1.9995000000000001</v>
      </c>
      <c r="AU155" s="27">
        <f t="shared" si="22"/>
        <v>1.2685</v>
      </c>
      <c r="AV155" s="29">
        <f t="shared" si="23"/>
        <v>1.2685</v>
      </c>
      <c r="AW155" s="27" t="s">
        <v>73</v>
      </c>
      <c r="AX155" s="27" t="s">
        <v>74</v>
      </c>
      <c r="AY155" s="32">
        <v>1.27</v>
      </c>
      <c r="AZ155" s="34">
        <f t="shared" si="24"/>
        <v>0.3175</v>
      </c>
      <c r="BA155" s="3">
        <f t="shared" si="25"/>
        <v>1.5874999999999999</v>
      </c>
      <c r="BB155" s="32">
        <f t="shared" si="26"/>
        <v>1.7144999999999999</v>
      </c>
      <c r="BC155" s="27" t="s">
        <v>12549</v>
      </c>
    </row>
    <row r="156" spans="1:55" s="27" customFormat="1" ht="31.5" customHeight="1">
      <c r="A156" s="4" t="s">
        <v>569</v>
      </c>
      <c r="B156" s="5">
        <v>154</v>
      </c>
      <c r="C156" s="6">
        <v>6949</v>
      </c>
      <c r="D156" s="6"/>
      <c r="E156" s="3" t="s">
        <v>858</v>
      </c>
      <c r="F156" s="3" t="s">
        <v>853</v>
      </c>
      <c r="G156" s="3" t="s">
        <v>854</v>
      </c>
      <c r="H156" s="4" t="s">
        <v>835</v>
      </c>
      <c r="I156" s="3" t="s">
        <v>528</v>
      </c>
      <c r="J156" s="3" t="s">
        <v>859</v>
      </c>
      <c r="K156" s="5"/>
      <c r="L156" s="3"/>
      <c r="M156" s="6">
        <v>20</v>
      </c>
      <c r="N156" s="3" t="s">
        <v>45</v>
      </c>
      <c r="O156" s="3" t="s">
        <v>574</v>
      </c>
      <c r="P156" s="3" t="s">
        <v>644</v>
      </c>
      <c r="Q156" s="3" t="s">
        <v>860</v>
      </c>
      <c r="R156" s="28">
        <v>1.54</v>
      </c>
      <c r="S156" s="29"/>
      <c r="T156" s="30">
        <v>1.44</v>
      </c>
      <c r="U156" s="1">
        <v>1.2</v>
      </c>
      <c r="V156" s="28">
        <v>1.5447</v>
      </c>
      <c r="W156" s="29"/>
      <c r="X156" s="29"/>
      <c r="Y156" s="29"/>
      <c r="Z156" s="29"/>
      <c r="AA156" s="29"/>
      <c r="AB156" s="29"/>
      <c r="AC156" s="29"/>
      <c r="AD156" s="29"/>
      <c r="AE156" s="31">
        <v>1.5447</v>
      </c>
      <c r="AN156" s="32">
        <v>1.54</v>
      </c>
      <c r="AO156" s="27" t="s">
        <v>49</v>
      </c>
      <c r="AP156" s="31" t="s">
        <v>50</v>
      </c>
      <c r="AQ156" s="27" t="e">
        <f t="shared" si="18"/>
        <v>#NUM!</v>
      </c>
      <c r="AR156" s="27" t="e">
        <f t="shared" si="19"/>
        <v>#NUM!</v>
      </c>
      <c r="AS156" s="27" t="e">
        <f t="shared" si="20"/>
        <v>#NUM!</v>
      </c>
      <c r="AT156" s="27">
        <f t="shared" si="21"/>
        <v>1.5479999999999998</v>
      </c>
      <c r="AU156" s="27">
        <f t="shared" si="22"/>
        <v>1.2899999999999998</v>
      </c>
      <c r="AV156" s="29">
        <f t="shared" si="23"/>
        <v>1.2899999999999998</v>
      </c>
      <c r="AW156" s="27" t="s">
        <v>73</v>
      </c>
      <c r="AX156" s="27" t="s">
        <v>74</v>
      </c>
      <c r="AY156" s="32">
        <v>1.29</v>
      </c>
      <c r="AZ156" s="34">
        <f t="shared" si="24"/>
        <v>0.32250000000000001</v>
      </c>
      <c r="BA156" s="3">
        <f t="shared" si="25"/>
        <v>1.6125</v>
      </c>
      <c r="BB156" s="32">
        <f t="shared" si="26"/>
        <v>1.7415</v>
      </c>
      <c r="BC156" s="27" t="s">
        <v>12549</v>
      </c>
    </row>
    <row r="157" spans="1:55" s="27" customFormat="1" ht="31.5" customHeight="1">
      <c r="A157" s="4" t="s">
        <v>569</v>
      </c>
      <c r="B157" s="5">
        <v>155</v>
      </c>
      <c r="C157" s="6">
        <v>3597</v>
      </c>
      <c r="D157" s="6"/>
      <c r="E157" s="3" t="s">
        <v>960</v>
      </c>
      <c r="F157" s="3" t="s">
        <v>961</v>
      </c>
      <c r="G157" s="3" t="s">
        <v>723</v>
      </c>
      <c r="H157" s="4" t="s">
        <v>779</v>
      </c>
      <c r="I157" s="3" t="s">
        <v>474</v>
      </c>
      <c r="J157" s="3" t="s">
        <v>962</v>
      </c>
      <c r="K157" s="5">
        <v>100</v>
      </c>
      <c r="L157" s="3" t="s">
        <v>81</v>
      </c>
      <c r="M157" s="6">
        <v>1</v>
      </c>
      <c r="N157" s="3" t="s">
        <v>45</v>
      </c>
      <c r="O157" s="3" t="s">
        <v>574</v>
      </c>
      <c r="P157" s="3" t="s">
        <v>963</v>
      </c>
      <c r="Q157" s="3" t="s">
        <v>964</v>
      </c>
      <c r="R157" s="28">
        <v>1.43</v>
      </c>
      <c r="S157" s="29"/>
      <c r="T157" s="30">
        <v>1.34</v>
      </c>
      <c r="U157" s="1">
        <v>1.2</v>
      </c>
      <c r="V157" s="28"/>
      <c r="W157" s="29"/>
      <c r="X157" s="29"/>
      <c r="Y157" s="29"/>
      <c r="Z157" s="29"/>
      <c r="AA157" s="29"/>
      <c r="AB157" s="29"/>
      <c r="AC157" s="29"/>
      <c r="AD157" s="29"/>
      <c r="AE157" s="31"/>
      <c r="AN157" s="32">
        <v>1.43</v>
      </c>
      <c r="AO157" s="27" t="s">
        <v>49</v>
      </c>
      <c r="AP157" s="31" t="s">
        <v>50</v>
      </c>
      <c r="AQ157" s="27" t="e">
        <f t="shared" si="18"/>
        <v>#NUM!</v>
      </c>
      <c r="AR157" s="27" t="e">
        <f t="shared" si="19"/>
        <v>#NUM!</v>
      </c>
      <c r="AS157" s="27" t="e">
        <f t="shared" si="20"/>
        <v>#NUM!</v>
      </c>
      <c r="AT157" s="27">
        <f t="shared" si="21"/>
        <v>1.4405000000000001</v>
      </c>
      <c r="AU157" s="27">
        <f t="shared" si="22"/>
        <v>1.2899999999999998</v>
      </c>
      <c r="AV157" s="29">
        <f t="shared" si="23"/>
        <v>1.2899999999999998</v>
      </c>
      <c r="AW157" s="27" t="s">
        <v>73</v>
      </c>
      <c r="AX157" s="27" t="s">
        <v>74</v>
      </c>
      <c r="AY157" s="32">
        <v>1.29</v>
      </c>
      <c r="AZ157" s="34">
        <f t="shared" si="24"/>
        <v>0.32250000000000001</v>
      </c>
      <c r="BA157" s="3">
        <f t="shared" si="25"/>
        <v>1.6125</v>
      </c>
      <c r="BB157" s="32">
        <f t="shared" si="26"/>
        <v>1.7415</v>
      </c>
      <c r="BC157" s="27" t="s">
        <v>12549</v>
      </c>
    </row>
    <row r="158" spans="1:55" s="27" customFormat="1" ht="31.5" customHeight="1">
      <c r="A158" s="4" t="s">
        <v>569</v>
      </c>
      <c r="B158" s="5">
        <v>156</v>
      </c>
      <c r="C158" s="6">
        <v>280</v>
      </c>
      <c r="D158" s="6"/>
      <c r="E158" s="3" t="s">
        <v>985</v>
      </c>
      <c r="F158" s="3" t="s">
        <v>986</v>
      </c>
      <c r="G158" s="3" t="s">
        <v>987</v>
      </c>
      <c r="H158" s="4" t="s">
        <v>951</v>
      </c>
      <c r="I158" s="3" t="s">
        <v>104</v>
      </c>
      <c r="J158" s="3" t="s">
        <v>401</v>
      </c>
      <c r="K158" s="5"/>
      <c r="L158" s="3"/>
      <c r="M158" s="6">
        <v>30</v>
      </c>
      <c r="N158" s="3" t="s">
        <v>45</v>
      </c>
      <c r="O158" s="3" t="s">
        <v>574</v>
      </c>
      <c r="P158" s="3" t="s">
        <v>644</v>
      </c>
      <c r="Q158" s="3" t="s">
        <v>991</v>
      </c>
      <c r="R158" s="28">
        <v>1.44</v>
      </c>
      <c r="S158" s="29"/>
      <c r="T158" s="30">
        <v>1.35</v>
      </c>
      <c r="U158" s="1">
        <v>1.2</v>
      </c>
      <c r="V158" s="28">
        <v>1.7188000000000001</v>
      </c>
      <c r="W158" s="29">
        <v>1.1599999999999999</v>
      </c>
      <c r="X158" s="29"/>
      <c r="Y158" s="29"/>
      <c r="Z158" s="29">
        <v>2.61</v>
      </c>
      <c r="AA158" s="29"/>
      <c r="AB158" s="29"/>
      <c r="AC158" s="29"/>
      <c r="AD158" s="29"/>
      <c r="AE158" s="31">
        <v>1.7188000000000001</v>
      </c>
      <c r="AF158" s="27">
        <v>1.36</v>
      </c>
      <c r="AG158" s="27">
        <v>1.7090000000000001</v>
      </c>
      <c r="AI158" s="27">
        <v>2.61</v>
      </c>
      <c r="AN158" s="32">
        <v>1.44</v>
      </c>
      <c r="AO158" s="27" t="s">
        <v>49</v>
      </c>
      <c r="AP158" s="31" t="s">
        <v>50</v>
      </c>
      <c r="AQ158" s="27">
        <f t="shared" si="18"/>
        <v>1.5345</v>
      </c>
      <c r="AR158" s="27">
        <f t="shared" si="19"/>
        <v>1.44</v>
      </c>
      <c r="AS158" s="27" t="e">
        <f t="shared" si="20"/>
        <v>#NUM!</v>
      </c>
      <c r="AT158" s="27">
        <f t="shared" si="21"/>
        <v>1.4512499999999999</v>
      </c>
      <c r="AU158" s="27">
        <f t="shared" si="22"/>
        <v>1.2899999999999998</v>
      </c>
      <c r="AV158" s="29">
        <f t="shared" si="23"/>
        <v>1.2899999999999998</v>
      </c>
      <c r="AW158" s="27" t="s">
        <v>73</v>
      </c>
      <c r="AX158" s="27" t="s">
        <v>74</v>
      </c>
      <c r="AY158" s="32">
        <v>1.29</v>
      </c>
      <c r="AZ158" s="34">
        <f t="shared" si="24"/>
        <v>0.32250000000000001</v>
      </c>
      <c r="BA158" s="3">
        <f t="shared" si="25"/>
        <v>1.6125</v>
      </c>
      <c r="BB158" s="32">
        <f t="shared" si="26"/>
        <v>1.7415</v>
      </c>
      <c r="BC158" s="27" t="s">
        <v>12549</v>
      </c>
    </row>
    <row r="159" spans="1:55" s="27" customFormat="1" ht="31.5" customHeight="1">
      <c r="A159" s="4" t="s">
        <v>569</v>
      </c>
      <c r="B159" s="5">
        <v>157</v>
      </c>
      <c r="C159" s="6">
        <v>52</v>
      </c>
      <c r="D159" s="6"/>
      <c r="E159" s="3" t="s">
        <v>663</v>
      </c>
      <c r="F159" s="3" t="s">
        <v>669</v>
      </c>
      <c r="G159" s="3" t="s">
        <v>670</v>
      </c>
      <c r="H159" s="4" t="s">
        <v>641</v>
      </c>
      <c r="I159" s="3" t="s">
        <v>642</v>
      </c>
      <c r="J159" s="3" t="s">
        <v>671</v>
      </c>
      <c r="K159" s="5">
        <v>100</v>
      </c>
      <c r="L159" s="3" t="s">
        <v>81</v>
      </c>
      <c r="M159" s="6">
        <v>1</v>
      </c>
      <c r="N159" s="3" t="s">
        <v>45</v>
      </c>
      <c r="O159" s="3" t="s">
        <v>574</v>
      </c>
      <c r="P159" s="3" t="s">
        <v>607</v>
      </c>
      <c r="Q159" s="3" t="s">
        <v>672</v>
      </c>
      <c r="R159" s="28">
        <v>1.3</v>
      </c>
      <c r="S159" s="29"/>
      <c r="T159" s="30">
        <v>1.21</v>
      </c>
      <c r="U159" s="1" t="s">
        <v>153</v>
      </c>
      <c r="V159" s="28"/>
      <c r="W159" s="29"/>
      <c r="X159" s="29"/>
      <c r="Y159" s="29"/>
      <c r="Z159" s="29"/>
      <c r="AA159" s="29"/>
      <c r="AB159" s="29"/>
      <c r="AC159" s="29"/>
      <c r="AD159" s="29"/>
      <c r="AE159" s="31"/>
      <c r="AN159" s="32">
        <v>1.3</v>
      </c>
      <c r="AO159" s="27" t="s">
        <v>49</v>
      </c>
      <c r="AP159" s="31" t="s">
        <v>50</v>
      </c>
      <c r="AQ159" s="27" t="e">
        <f t="shared" si="18"/>
        <v>#NUM!</v>
      </c>
      <c r="AR159" s="27" t="e">
        <f t="shared" si="19"/>
        <v>#NUM!</v>
      </c>
      <c r="AS159" s="27" t="e">
        <f t="shared" si="20"/>
        <v>#NUM!</v>
      </c>
      <c r="AT159" s="27">
        <f t="shared" si="21"/>
        <v>1.3007499999999999</v>
      </c>
      <c r="AU159" s="27" t="e">
        <f t="shared" si="22"/>
        <v>#VALUE!</v>
      </c>
      <c r="AV159" s="29" t="e">
        <f t="shared" si="23"/>
        <v>#VALUE!</v>
      </c>
      <c r="AW159" s="33" t="s">
        <v>51</v>
      </c>
      <c r="AX159" s="33" t="s">
        <v>50</v>
      </c>
      <c r="AY159" s="32">
        <v>1.3</v>
      </c>
      <c r="AZ159" s="34">
        <f t="shared" si="24"/>
        <v>0.32500000000000001</v>
      </c>
      <c r="BA159" s="3">
        <f t="shared" si="25"/>
        <v>1.625</v>
      </c>
      <c r="BB159" s="32">
        <f t="shared" si="26"/>
        <v>1.7549999999999999</v>
      </c>
      <c r="BC159" s="27" t="s">
        <v>12549</v>
      </c>
    </row>
    <row r="160" spans="1:55" s="27" customFormat="1" ht="31.5" customHeight="1">
      <c r="A160" s="4" t="s">
        <v>569</v>
      </c>
      <c r="B160" s="5">
        <v>158</v>
      </c>
      <c r="C160" s="6">
        <v>5730</v>
      </c>
      <c r="D160" s="6"/>
      <c r="E160" s="3" t="s">
        <v>741</v>
      </c>
      <c r="F160" s="3" t="s">
        <v>742</v>
      </c>
      <c r="G160" s="3" t="s">
        <v>735</v>
      </c>
      <c r="H160" s="4" t="s">
        <v>743</v>
      </c>
      <c r="I160" s="3" t="s">
        <v>141</v>
      </c>
      <c r="J160" s="3" t="s">
        <v>744</v>
      </c>
      <c r="K160" s="5"/>
      <c r="L160" s="3"/>
      <c r="M160" s="6">
        <v>30</v>
      </c>
      <c r="N160" s="3" t="s">
        <v>45</v>
      </c>
      <c r="O160" s="3" t="s">
        <v>574</v>
      </c>
      <c r="P160" s="3" t="s">
        <v>596</v>
      </c>
      <c r="Q160" s="3" t="s">
        <v>745</v>
      </c>
      <c r="R160" s="28">
        <v>2.11</v>
      </c>
      <c r="S160" s="29"/>
      <c r="T160" s="30">
        <v>1.97</v>
      </c>
      <c r="U160" s="1">
        <v>1.21</v>
      </c>
      <c r="V160" s="28"/>
      <c r="W160" s="29">
        <v>2.11</v>
      </c>
      <c r="X160" s="29"/>
      <c r="Y160" s="29"/>
      <c r="Z160" s="29"/>
      <c r="AA160" s="29"/>
      <c r="AB160" s="29"/>
      <c r="AC160" s="29"/>
      <c r="AD160" s="29"/>
      <c r="AE160" s="31"/>
      <c r="AN160" s="32">
        <v>2.11</v>
      </c>
      <c r="AO160" s="27" t="s">
        <v>49</v>
      </c>
      <c r="AP160" s="31" t="s">
        <v>50</v>
      </c>
      <c r="AQ160" s="27" t="e">
        <f t="shared" si="18"/>
        <v>#NUM!</v>
      </c>
      <c r="AR160" s="27" t="e">
        <f t="shared" si="19"/>
        <v>#NUM!</v>
      </c>
      <c r="AS160" s="27" t="e">
        <f t="shared" si="20"/>
        <v>#NUM!</v>
      </c>
      <c r="AT160" s="27">
        <f t="shared" si="21"/>
        <v>2.11775</v>
      </c>
      <c r="AU160" s="27">
        <f t="shared" si="22"/>
        <v>1.3007499999999999</v>
      </c>
      <c r="AV160" s="29">
        <f t="shared" si="23"/>
        <v>1.3007499999999999</v>
      </c>
      <c r="AW160" s="27" t="s">
        <v>73</v>
      </c>
      <c r="AX160" s="27" t="s">
        <v>74</v>
      </c>
      <c r="AY160" s="32">
        <v>1.3</v>
      </c>
      <c r="AZ160" s="34">
        <f t="shared" si="24"/>
        <v>0.32500000000000001</v>
      </c>
      <c r="BA160" s="3">
        <f t="shared" si="25"/>
        <v>1.625</v>
      </c>
      <c r="BB160" s="32">
        <f t="shared" si="26"/>
        <v>1.7549999999999999</v>
      </c>
      <c r="BC160" s="27" t="s">
        <v>12549</v>
      </c>
    </row>
    <row r="161" spans="1:55" s="27" customFormat="1" ht="31.5" customHeight="1">
      <c r="A161" s="4" t="s">
        <v>569</v>
      </c>
      <c r="B161" s="5">
        <v>159</v>
      </c>
      <c r="C161" s="6">
        <v>223</v>
      </c>
      <c r="D161" s="6"/>
      <c r="E161" s="3" t="s">
        <v>931</v>
      </c>
      <c r="F161" s="3" t="s">
        <v>932</v>
      </c>
      <c r="G161" s="3" t="s">
        <v>933</v>
      </c>
      <c r="H161" s="4" t="s">
        <v>58</v>
      </c>
      <c r="I161" s="3" t="s">
        <v>141</v>
      </c>
      <c r="J161" s="3" t="s">
        <v>934</v>
      </c>
      <c r="K161" s="5"/>
      <c r="L161" s="3"/>
      <c r="M161" s="6">
        <v>30</v>
      </c>
      <c r="N161" s="3" t="s">
        <v>45</v>
      </c>
      <c r="O161" s="3" t="s">
        <v>574</v>
      </c>
      <c r="P161" s="3" t="s">
        <v>644</v>
      </c>
      <c r="Q161" s="3" t="s">
        <v>935</v>
      </c>
      <c r="R161" s="28">
        <v>2.5</v>
      </c>
      <c r="S161" s="29"/>
      <c r="T161" s="30">
        <v>2.34</v>
      </c>
      <c r="U161" s="1">
        <v>1.23</v>
      </c>
      <c r="V161" s="28">
        <v>3.7286999999999999</v>
      </c>
      <c r="W161" s="29"/>
      <c r="X161" s="29"/>
      <c r="Y161" s="29"/>
      <c r="Z161" s="29"/>
      <c r="AA161" s="29"/>
      <c r="AB161" s="29"/>
      <c r="AC161" s="29"/>
      <c r="AD161" s="29"/>
      <c r="AE161" s="31">
        <v>3.7286999999999999</v>
      </c>
      <c r="AG161" s="27">
        <v>3.7080000000000002</v>
      </c>
      <c r="AN161" s="32">
        <v>2.5</v>
      </c>
      <c r="AO161" s="27" t="s">
        <v>49</v>
      </c>
      <c r="AP161" s="31" t="s">
        <v>50</v>
      </c>
      <c r="AQ161" s="27">
        <f t="shared" si="18"/>
        <v>3.71835</v>
      </c>
      <c r="AR161" s="27">
        <f t="shared" si="19"/>
        <v>2.5</v>
      </c>
      <c r="AS161" s="27" t="e">
        <f t="shared" si="20"/>
        <v>#NUM!</v>
      </c>
      <c r="AT161" s="27">
        <f t="shared" si="21"/>
        <v>2.5154999999999998</v>
      </c>
      <c r="AU161" s="27">
        <f t="shared" si="22"/>
        <v>1.3222499999999999</v>
      </c>
      <c r="AV161" s="29">
        <f t="shared" si="23"/>
        <v>1.3222499999999999</v>
      </c>
      <c r="AW161" s="27" t="s">
        <v>73</v>
      </c>
      <c r="AX161" s="27" t="s">
        <v>74</v>
      </c>
      <c r="AY161" s="32">
        <v>1.32</v>
      </c>
      <c r="AZ161" s="34">
        <f t="shared" si="24"/>
        <v>0.33</v>
      </c>
      <c r="BA161" s="3">
        <f t="shared" si="25"/>
        <v>1.6500000000000001</v>
      </c>
      <c r="BB161" s="32">
        <f t="shared" si="26"/>
        <v>1.782</v>
      </c>
      <c r="BC161" s="27" t="s">
        <v>12549</v>
      </c>
    </row>
    <row r="162" spans="1:55" s="27" customFormat="1" ht="31.5" customHeight="1">
      <c r="A162" s="4" t="s">
        <v>569</v>
      </c>
      <c r="B162" s="5">
        <v>160</v>
      </c>
      <c r="C162" s="6">
        <v>7101</v>
      </c>
      <c r="D162" s="6"/>
      <c r="E162" s="3" t="s">
        <v>1149</v>
      </c>
      <c r="F162" s="3" t="s">
        <v>1150</v>
      </c>
      <c r="G162" s="3" t="s">
        <v>1151</v>
      </c>
      <c r="H162" s="4" t="s">
        <v>42</v>
      </c>
      <c r="I162" s="3" t="s">
        <v>141</v>
      </c>
      <c r="J162" s="3" t="s">
        <v>889</v>
      </c>
      <c r="K162" s="5"/>
      <c r="L162" s="3"/>
      <c r="M162" s="6">
        <v>30</v>
      </c>
      <c r="N162" s="3" t="s">
        <v>45</v>
      </c>
      <c r="O162" s="3" t="s">
        <v>574</v>
      </c>
      <c r="P162" s="3" t="s">
        <v>644</v>
      </c>
      <c r="Q162" s="3" t="s">
        <v>1152</v>
      </c>
      <c r="R162" s="28">
        <v>2.2000000000000002</v>
      </c>
      <c r="S162" s="29"/>
      <c r="T162" s="30">
        <v>2.06</v>
      </c>
      <c r="U162" s="1">
        <v>1.24</v>
      </c>
      <c r="V162" s="28">
        <v>2.3008000000000002</v>
      </c>
      <c r="W162" s="29"/>
      <c r="X162" s="29"/>
      <c r="Y162" s="29"/>
      <c r="Z162" s="29"/>
      <c r="AA162" s="29"/>
      <c r="AB162" s="29"/>
      <c r="AC162" s="29"/>
      <c r="AD162" s="29"/>
      <c r="AE162" s="31">
        <v>2.3008000000000002</v>
      </c>
      <c r="AG162" s="27">
        <v>2.29</v>
      </c>
      <c r="AN162" s="32">
        <v>2.2000000000000002</v>
      </c>
      <c r="AO162" s="27" t="s">
        <v>49</v>
      </c>
      <c r="AP162" s="31" t="s">
        <v>50</v>
      </c>
      <c r="AQ162" s="27">
        <f t="shared" si="18"/>
        <v>2.2953999999999999</v>
      </c>
      <c r="AR162" s="27">
        <f t="shared" si="19"/>
        <v>2.2000000000000002</v>
      </c>
      <c r="AS162" s="27" t="e">
        <f t="shared" si="20"/>
        <v>#NUM!</v>
      </c>
      <c r="AT162" s="27">
        <f t="shared" si="21"/>
        <v>2.2145000000000001</v>
      </c>
      <c r="AU162" s="27">
        <f t="shared" si="22"/>
        <v>1.333</v>
      </c>
      <c r="AV162" s="29">
        <f t="shared" si="23"/>
        <v>1.333</v>
      </c>
      <c r="AW162" s="27" t="s">
        <v>73</v>
      </c>
      <c r="AX162" s="27" t="s">
        <v>74</v>
      </c>
      <c r="AY162" s="32">
        <v>1.33</v>
      </c>
      <c r="AZ162" s="34">
        <f t="shared" si="24"/>
        <v>0.33250000000000002</v>
      </c>
      <c r="BA162" s="3">
        <f t="shared" si="25"/>
        <v>1.6625000000000001</v>
      </c>
      <c r="BB162" s="32">
        <f t="shared" si="26"/>
        <v>1.7955000000000001</v>
      </c>
      <c r="BC162" s="27" t="s">
        <v>12549</v>
      </c>
    </row>
    <row r="163" spans="1:55" s="27" customFormat="1" ht="31.5" customHeight="1">
      <c r="A163" s="4" t="s">
        <v>569</v>
      </c>
      <c r="B163" s="5">
        <v>161</v>
      </c>
      <c r="C163" s="6">
        <v>3676</v>
      </c>
      <c r="D163" s="6"/>
      <c r="E163" s="3" t="s">
        <v>727</v>
      </c>
      <c r="F163" s="3" t="s">
        <v>728</v>
      </c>
      <c r="G163" s="3" t="s">
        <v>729</v>
      </c>
      <c r="H163" s="4" t="s">
        <v>730</v>
      </c>
      <c r="I163" s="3" t="s">
        <v>300</v>
      </c>
      <c r="J163" s="3" t="s">
        <v>731</v>
      </c>
      <c r="K163" s="5"/>
      <c r="L163" s="3"/>
      <c r="M163" s="6">
        <v>24</v>
      </c>
      <c r="N163" s="3" t="s">
        <v>45</v>
      </c>
      <c r="O163" s="3" t="s">
        <v>574</v>
      </c>
      <c r="P163" s="3" t="s">
        <v>614</v>
      </c>
      <c r="Q163" s="3" t="s">
        <v>732</v>
      </c>
      <c r="R163" s="28">
        <v>2.29</v>
      </c>
      <c r="S163" s="29"/>
      <c r="T163" s="30">
        <v>2.14</v>
      </c>
      <c r="U163" s="1">
        <v>1.28</v>
      </c>
      <c r="V163" s="28"/>
      <c r="W163" s="29">
        <v>2.29</v>
      </c>
      <c r="X163" s="29"/>
      <c r="Y163" s="29"/>
      <c r="Z163" s="29"/>
      <c r="AA163" s="29"/>
      <c r="AB163" s="29"/>
      <c r="AC163" s="29"/>
      <c r="AD163" s="29"/>
      <c r="AE163" s="31"/>
      <c r="AN163" s="32">
        <v>2.29</v>
      </c>
      <c r="AO163" s="27" t="s">
        <v>49</v>
      </c>
      <c r="AP163" s="31" t="s">
        <v>50</v>
      </c>
      <c r="AQ163" s="27" t="e">
        <f t="shared" si="18"/>
        <v>#NUM!</v>
      </c>
      <c r="AR163" s="27" t="e">
        <f t="shared" si="19"/>
        <v>#NUM!</v>
      </c>
      <c r="AS163" s="27" t="e">
        <f t="shared" si="20"/>
        <v>#NUM!</v>
      </c>
      <c r="AT163" s="27">
        <f t="shared" si="21"/>
        <v>2.3005</v>
      </c>
      <c r="AU163" s="27">
        <f t="shared" si="22"/>
        <v>1.3759999999999999</v>
      </c>
      <c r="AV163" s="29">
        <f t="shared" si="23"/>
        <v>1.3759999999999999</v>
      </c>
      <c r="AW163" s="27" t="s">
        <v>73</v>
      </c>
      <c r="AX163" s="27" t="s">
        <v>74</v>
      </c>
      <c r="AY163" s="32">
        <v>1.38</v>
      </c>
      <c r="AZ163" s="34">
        <f t="shared" si="24"/>
        <v>0.34499999999999997</v>
      </c>
      <c r="BA163" s="3">
        <f t="shared" si="25"/>
        <v>1.7249999999999999</v>
      </c>
      <c r="BB163" s="32">
        <f t="shared" si="26"/>
        <v>1.8629999999999998</v>
      </c>
      <c r="BC163" s="27" t="s">
        <v>12549</v>
      </c>
    </row>
    <row r="164" spans="1:55" s="27" customFormat="1" ht="31.5" customHeight="1">
      <c r="A164" s="4" t="s">
        <v>569</v>
      </c>
      <c r="B164" s="5">
        <v>162</v>
      </c>
      <c r="C164" s="6">
        <v>300</v>
      </c>
      <c r="D164" s="6"/>
      <c r="E164" s="3" t="s">
        <v>1037</v>
      </c>
      <c r="F164" s="3" t="s">
        <v>1042</v>
      </c>
      <c r="G164" s="3" t="s">
        <v>374</v>
      </c>
      <c r="H164" s="4" t="s">
        <v>303</v>
      </c>
      <c r="I164" s="3" t="s">
        <v>104</v>
      </c>
      <c r="J164" s="3" t="s">
        <v>1043</v>
      </c>
      <c r="K164" s="5"/>
      <c r="L164" s="3"/>
      <c r="M164" s="6">
        <v>20</v>
      </c>
      <c r="N164" s="3" t="s">
        <v>45</v>
      </c>
      <c r="O164" s="3" t="s">
        <v>574</v>
      </c>
      <c r="P164" s="3" t="s">
        <v>607</v>
      </c>
      <c r="Q164" s="3" t="s">
        <v>1044</v>
      </c>
      <c r="R164" s="28">
        <v>1.4</v>
      </c>
      <c r="S164" s="29"/>
      <c r="T164" s="30">
        <v>1.3</v>
      </c>
      <c r="U164" s="1" t="s">
        <v>56</v>
      </c>
      <c r="V164" s="28">
        <v>1.4</v>
      </c>
      <c r="W164" s="29"/>
      <c r="X164" s="29"/>
      <c r="Y164" s="29"/>
      <c r="Z164" s="29"/>
      <c r="AA164" s="29"/>
      <c r="AB164" s="29"/>
      <c r="AC164" s="29"/>
      <c r="AD164" s="29"/>
      <c r="AE164" s="31">
        <v>1.4</v>
      </c>
      <c r="AG164" s="27">
        <v>1.393</v>
      </c>
      <c r="AN164" s="32">
        <v>1.3965000000000001</v>
      </c>
      <c r="AO164" s="27" t="s">
        <v>211</v>
      </c>
      <c r="AP164" s="31" t="s">
        <v>212</v>
      </c>
      <c r="AQ164" s="27">
        <f t="shared" si="18"/>
        <v>1.3965000000000001</v>
      </c>
      <c r="AR164" s="27" t="str">
        <f t="shared" si="19"/>
        <v/>
      </c>
      <c r="AS164" s="27" t="e">
        <f t="shared" si="20"/>
        <v>#NUM!</v>
      </c>
      <c r="AT164" s="27">
        <f t="shared" si="21"/>
        <v>1.3975</v>
      </c>
      <c r="AU164" s="27" t="e">
        <f t="shared" si="22"/>
        <v>#VALUE!</v>
      </c>
      <c r="AV164" s="29" t="e">
        <f t="shared" si="23"/>
        <v>#VALUE!</v>
      </c>
      <c r="AW164" s="27" t="s">
        <v>213</v>
      </c>
      <c r="AX164" s="27" t="s">
        <v>212</v>
      </c>
      <c r="AY164" s="32">
        <v>1.39</v>
      </c>
      <c r="AZ164" s="34">
        <f t="shared" si="24"/>
        <v>0.34749999999999998</v>
      </c>
      <c r="BA164" s="3">
        <f t="shared" si="25"/>
        <v>1.7374999999999998</v>
      </c>
      <c r="BB164" s="32">
        <f t="shared" si="26"/>
        <v>1.8764999999999998</v>
      </c>
      <c r="BC164" s="27" t="s">
        <v>12549</v>
      </c>
    </row>
    <row r="165" spans="1:55" s="27" customFormat="1" ht="31.5" customHeight="1">
      <c r="A165" s="4" t="s">
        <v>569</v>
      </c>
      <c r="B165" s="5">
        <v>163</v>
      </c>
      <c r="C165" s="6">
        <v>118</v>
      </c>
      <c r="D165" s="6"/>
      <c r="E165" s="3" t="s">
        <v>759</v>
      </c>
      <c r="F165" s="3" t="s">
        <v>760</v>
      </c>
      <c r="G165" s="3" t="s">
        <v>761</v>
      </c>
      <c r="H165" s="4" t="s">
        <v>641</v>
      </c>
      <c r="I165" s="3" t="s">
        <v>642</v>
      </c>
      <c r="J165" s="3" t="s">
        <v>762</v>
      </c>
      <c r="K165" s="5">
        <v>100</v>
      </c>
      <c r="L165" s="3" t="s">
        <v>81</v>
      </c>
      <c r="M165" s="6">
        <v>1</v>
      </c>
      <c r="N165" s="3" t="s">
        <v>45</v>
      </c>
      <c r="O165" s="3" t="s">
        <v>574</v>
      </c>
      <c r="P165" s="3" t="s">
        <v>583</v>
      </c>
      <c r="Q165" s="3" t="s">
        <v>763</v>
      </c>
      <c r="R165" s="28">
        <v>1.91</v>
      </c>
      <c r="S165" s="29"/>
      <c r="T165" s="30">
        <v>1.79</v>
      </c>
      <c r="U165" s="1">
        <v>1.3</v>
      </c>
      <c r="V165" s="28">
        <v>2.2774000000000001</v>
      </c>
      <c r="W165" s="29">
        <v>1.87</v>
      </c>
      <c r="X165" s="29"/>
      <c r="Y165" s="29">
        <v>1.94</v>
      </c>
      <c r="Z165" s="29">
        <v>3.45</v>
      </c>
      <c r="AA165" s="29"/>
      <c r="AB165" s="29"/>
      <c r="AC165" s="29"/>
      <c r="AD165" s="29"/>
      <c r="AE165" s="31">
        <v>2.2774000000000001</v>
      </c>
      <c r="AI165" s="27">
        <v>3.45</v>
      </c>
      <c r="AJ165" s="27">
        <v>1.94</v>
      </c>
      <c r="AN165" s="32">
        <v>1.91</v>
      </c>
      <c r="AO165" s="27" t="s">
        <v>49</v>
      </c>
      <c r="AP165" s="31" t="s">
        <v>50</v>
      </c>
      <c r="AQ165" s="27">
        <f t="shared" si="18"/>
        <v>2.8637000000000001</v>
      </c>
      <c r="AR165" s="27">
        <f t="shared" si="19"/>
        <v>1.91</v>
      </c>
      <c r="AS165" s="27" t="e">
        <f t="shared" si="20"/>
        <v>#NUM!</v>
      </c>
      <c r="AT165" s="27">
        <f t="shared" si="21"/>
        <v>1.92425</v>
      </c>
      <c r="AU165" s="27">
        <f t="shared" si="22"/>
        <v>1.3975</v>
      </c>
      <c r="AV165" s="29">
        <f t="shared" si="23"/>
        <v>1.3975</v>
      </c>
      <c r="AW165" s="27" t="s">
        <v>73</v>
      </c>
      <c r="AX165" s="27" t="s">
        <v>74</v>
      </c>
      <c r="AY165" s="32">
        <v>1.397</v>
      </c>
      <c r="AZ165" s="34">
        <f t="shared" si="24"/>
        <v>0.34925</v>
      </c>
      <c r="BA165" s="3">
        <f t="shared" si="25"/>
        <v>1.7462500000000001</v>
      </c>
      <c r="BB165" s="32">
        <f t="shared" si="26"/>
        <v>1.88595</v>
      </c>
      <c r="BC165" s="27" t="s">
        <v>12549</v>
      </c>
    </row>
    <row r="166" spans="1:55" s="27" customFormat="1" ht="31.5" customHeight="1">
      <c r="A166" s="4" t="s">
        <v>569</v>
      </c>
      <c r="B166" s="5">
        <v>164</v>
      </c>
      <c r="C166" s="6">
        <v>364</v>
      </c>
      <c r="D166" s="6"/>
      <c r="E166" s="3" t="s">
        <v>1137</v>
      </c>
      <c r="F166" s="3" t="s">
        <v>1138</v>
      </c>
      <c r="G166" s="3" t="s">
        <v>1139</v>
      </c>
      <c r="H166" s="4" t="s">
        <v>1140</v>
      </c>
      <c r="I166" s="3" t="s">
        <v>1141</v>
      </c>
      <c r="J166" s="3" t="s">
        <v>1142</v>
      </c>
      <c r="K166" s="5">
        <v>10</v>
      </c>
      <c r="L166" s="3" t="s">
        <v>81</v>
      </c>
      <c r="M166" s="6">
        <v>1</v>
      </c>
      <c r="N166" s="3" t="s">
        <v>45</v>
      </c>
      <c r="O166" s="3" t="s">
        <v>574</v>
      </c>
      <c r="P166" s="3" t="s">
        <v>1129</v>
      </c>
      <c r="Q166" s="3" t="s">
        <v>1143</v>
      </c>
      <c r="R166" s="28">
        <v>2.75</v>
      </c>
      <c r="S166" s="29"/>
      <c r="T166" s="30">
        <v>2.57</v>
      </c>
      <c r="U166" s="1">
        <v>1.3</v>
      </c>
      <c r="V166" s="28"/>
      <c r="W166" s="29"/>
      <c r="X166" s="29"/>
      <c r="Y166" s="29"/>
      <c r="Z166" s="29"/>
      <c r="AA166" s="29"/>
      <c r="AB166" s="29"/>
      <c r="AC166" s="29"/>
      <c r="AD166" s="29"/>
      <c r="AE166" s="31"/>
      <c r="AN166" s="32">
        <v>2.75</v>
      </c>
      <c r="AO166" s="27" t="s">
        <v>49</v>
      </c>
      <c r="AP166" s="31" t="s">
        <v>50</v>
      </c>
      <c r="AQ166" s="27" t="e">
        <f t="shared" si="18"/>
        <v>#NUM!</v>
      </c>
      <c r="AR166" s="27" t="e">
        <f t="shared" si="19"/>
        <v>#NUM!</v>
      </c>
      <c r="AS166" s="27" t="e">
        <f t="shared" si="20"/>
        <v>#NUM!</v>
      </c>
      <c r="AT166" s="27">
        <f t="shared" si="21"/>
        <v>2.7627499999999996</v>
      </c>
      <c r="AU166" s="27">
        <f t="shared" si="22"/>
        <v>1.3975</v>
      </c>
      <c r="AV166" s="29">
        <f t="shared" si="23"/>
        <v>1.3975</v>
      </c>
      <c r="AW166" s="27" t="s">
        <v>73</v>
      </c>
      <c r="AX166" s="27" t="s">
        <v>74</v>
      </c>
      <c r="AY166" s="32">
        <v>1.397</v>
      </c>
      <c r="AZ166" s="34">
        <f t="shared" si="24"/>
        <v>0.34925</v>
      </c>
      <c r="BA166" s="3">
        <f t="shared" si="25"/>
        <v>1.7462500000000001</v>
      </c>
      <c r="BB166" s="32">
        <f t="shared" si="26"/>
        <v>1.88595</v>
      </c>
      <c r="BC166" s="27" t="s">
        <v>12549</v>
      </c>
    </row>
    <row r="167" spans="1:55" s="27" customFormat="1" ht="31.5" customHeight="1">
      <c r="A167" s="4" t="s">
        <v>569</v>
      </c>
      <c r="B167" s="5">
        <v>165</v>
      </c>
      <c r="C167" s="6">
        <v>793</v>
      </c>
      <c r="D167" s="6"/>
      <c r="E167" s="3" t="s">
        <v>1104</v>
      </c>
      <c r="F167" s="3" t="s">
        <v>1105</v>
      </c>
      <c r="G167" s="3" t="s">
        <v>716</v>
      </c>
      <c r="H167" s="4" t="s">
        <v>107</v>
      </c>
      <c r="I167" s="3" t="s">
        <v>259</v>
      </c>
      <c r="J167" s="3" t="s">
        <v>1106</v>
      </c>
      <c r="K167" s="5">
        <v>10</v>
      </c>
      <c r="L167" s="3" t="s">
        <v>81</v>
      </c>
      <c r="M167" s="6">
        <v>1</v>
      </c>
      <c r="N167" s="3" t="s">
        <v>45</v>
      </c>
      <c r="O167" s="3" t="s">
        <v>574</v>
      </c>
      <c r="P167" s="3" t="s">
        <v>644</v>
      </c>
      <c r="Q167" s="3" t="s">
        <v>1107</v>
      </c>
      <c r="R167" s="28">
        <v>3.5</v>
      </c>
      <c r="S167" s="29"/>
      <c r="T167" s="30">
        <v>1.75</v>
      </c>
      <c r="U167" s="1">
        <v>1.75</v>
      </c>
      <c r="V167" s="28">
        <v>1.4024000000000001</v>
      </c>
      <c r="W167" s="29"/>
      <c r="X167" s="29"/>
      <c r="Y167" s="29"/>
      <c r="Z167" s="29">
        <v>5.61</v>
      </c>
      <c r="AA167" s="29"/>
      <c r="AB167" s="29"/>
      <c r="AC167" s="29"/>
      <c r="AD167" s="29"/>
      <c r="AE167" s="31">
        <v>1.4024000000000001</v>
      </c>
      <c r="AG167" s="27">
        <v>1.3946000000000001</v>
      </c>
      <c r="AI167" s="27">
        <v>5.61</v>
      </c>
      <c r="AN167" s="32">
        <v>1.3979999999999999</v>
      </c>
      <c r="AO167" s="27" t="s">
        <v>211</v>
      </c>
      <c r="AP167" s="31" t="s">
        <v>212</v>
      </c>
      <c r="AQ167" s="27">
        <f t="shared" si="18"/>
        <v>1.3985000000000001</v>
      </c>
      <c r="AR167" s="27" t="str">
        <f t="shared" si="19"/>
        <v/>
      </c>
      <c r="AS167" s="27" t="e">
        <f t="shared" si="20"/>
        <v>#NUM!</v>
      </c>
      <c r="AT167" s="27">
        <f t="shared" si="21"/>
        <v>1.8812499999999999</v>
      </c>
      <c r="AU167" s="27">
        <f t="shared" si="22"/>
        <v>1.8812499999999999</v>
      </c>
      <c r="AV167" s="29">
        <f t="shared" si="23"/>
        <v>1.3979999999999999</v>
      </c>
      <c r="AW167" s="33" t="s">
        <v>51</v>
      </c>
      <c r="AX167" s="27" t="s">
        <v>50</v>
      </c>
      <c r="AY167" s="32">
        <v>1.4</v>
      </c>
      <c r="AZ167" s="34">
        <f t="shared" si="24"/>
        <v>0.35</v>
      </c>
      <c r="BA167" s="3">
        <f t="shared" si="25"/>
        <v>1.75</v>
      </c>
      <c r="BB167" s="32">
        <f t="shared" si="26"/>
        <v>1.8900000000000001</v>
      </c>
      <c r="BC167" s="27" t="s">
        <v>12549</v>
      </c>
    </row>
    <row r="168" spans="1:55" s="27" customFormat="1" ht="31.5" customHeight="1">
      <c r="A168" s="4" t="s">
        <v>569</v>
      </c>
      <c r="B168" s="5">
        <v>166</v>
      </c>
      <c r="C168" s="6">
        <v>15</v>
      </c>
      <c r="D168" s="6"/>
      <c r="E168" s="3" t="s">
        <v>588</v>
      </c>
      <c r="F168" s="3" t="s">
        <v>589</v>
      </c>
      <c r="G168" s="3" t="s">
        <v>590</v>
      </c>
      <c r="H168" s="4" t="s">
        <v>521</v>
      </c>
      <c r="I168" s="3" t="s">
        <v>43</v>
      </c>
      <c r="J168" s="3" t="s">
        <v>591</v>
      </c>
      <c r="K168" s="5"/>
      <c r="L168" s="3"/>
      <c r="M168" s="6">
        <v>6</v>
      </c>
      <c r="N168" s="3" t="s">
        <v>45</v>
      </c>
      <c r="O168" s="3" t="s">
        <v>574</v>
      </c>
      <c r="P168" s="3" t="s">
        <v>583</v>
      </c>
      <c r="Q168" s="3" t="s">
        <v>592</v>
      </c>
      <c r="R168" s="28">
        <v>1.84</v>
      </c>
      <c r="S168" s="29"/>
      <c r="T168" s="30">
        <v>1.72</v>
      </c>
      <c r="U168" s="1">
        <v>1.32</v>
      </c>
      <c r="V168" s="28">
        <v>1.8439000000000001</v>
      </c>
      <c r="W168" s="29"/>
      <c r="X168" s="29"/>
      <c r="Y168" s="29"/>
      <c r="Z168" s="29"/>
      <c r="AA168" s="29"/>
      <c r="AB168" s="29"/>
      <c r="AC168" s="29"/>
      <c r="AD168" s="29"/>
      <c r="AE168" s="31">
        <v>1.8439000000000001</v>
      </c>
      <c r="AG168" s="27">
        <v>1.833</v>
      </c>
      <c r="AN168" s="32">
        <v>1.84</v>
      </c>
      <c r="AO168" s="27" t="s">
        <v>49</v>
      </c>
      <c r="AP168" s="31" t="s">
        <v>50</v>
      </c>
      <c r="AQ168" s="27">
        <f t="shared" si="18"/>
        <v>1.8384499999999999</v>
      </c>
      <c r="AR168" s="27" t="str">
        <f t="shared" si="19"/>
        <v/>
      </c>
      <c r="AS168" s="27" t="e">
        <f t="shared" si="20"/>
        <v>#NUM!</v>
      </c>
      <c r="AT168" s="27">
        <f t="shared" si="21"/>
        <v>1.849</v>
      </c>
      <c r="AU168" s="27">
        <f t="shared" si="22"/>
        <v>1.419</v>
      </c>
      <c r="AV168" s="29">
        <f t="shared" si="23"/>
        <v>1.419</v>
      </c>
      <c r="AW168" s="27" t="s">
        <v>73</v>
      </c>
      <c r="AX168" s="27" t="s">
        <v>74</v>
      </c>
      <c r="AY168" s="32">
        <v>1.419</v>
      </c>
      <c r="AZ168" s="34">
        <f t="shared" si="24"/>
        <v>0.35475000000000001</v>
      </c>
      <c r="BA168" s="3">
        <f t="shared" si="25"/>
        <v>1.7737500000000002</v>
      </c>
      <c r="BB168" s="32">
        <f t="shared" si="26"/>
        <v>1.9156500000000003</v>
      </c>
      <c r="BC168" s="27" t="s">
        <v>12549</v>
      </c>
    </row>
    <row r="169" spans="1:55" s="27" customFormat="1" ht="31.5" customHeight="1">
      <c r="A169" s="4" t="s">
        <v>569</v>
      </c>
      <c r="B169" s="5">
        <v>167</v>
      </c>
      <c r="C169" s="6">
        <v>5265</v>
      </c>
      <c r="D169" s="6"/>
      <c r="E169" s="3" t="s">
        <v>648</v>
      </c>
      <c r="F169" s="3" t="s">
        <v>649</v>
      </c>
      <c r="G169" s="3" t="s">
        <v>504</v>
      </c>
      <c r="H169" s="4" t="s">
        <v>650</v>
      </c>
      <c r="I169" s="3" t="s">
        <v>642</v>
      </c>
      <c r="J169" s="3" t="s">
        <v>651</v>
      </c>
      <c r="K169" s="5">
        <v>70</v>
      </c>
      <c r="L169" s="3" t="s">
        <v>81</v>
      </c>
      <c r="M169" s="6">
        <v>1</v>
      </c>
      <c r="N169" s="3" t="s">
        <v>45</v>
      </c>
      <c r="O169" s="3" t="s">
        <v>574</v>
      </c>
      <c r="P169" s="3" t="s">
        <v>652</v>
      </c>
      <c r="Q169" s="3" t="s">
        <v>653</v>
      </c>
      <c r="R169" s="28">
        <v>1.95</v>
      </c>
      <c r="S169" s="29"/>
      <c r="T169" s="30">
        <v>1.82</v>
      </c>
      <c r="U169" s="1">
        <v>1.35</v>
      </c>
      <c r="V169" s="28">
        <v>1.9512</v>
      </c>
      <c r="W169" s="29"/>
      <c r="X169" s="29"/>
      <c r="Y169" s="29"/>
      <c r="Z169" s="29"/>
      <c r="AA169" s="29"/>
      <c r="AB169" s="29"/>
      <c r="AC169" s="29"/>
      <c r="AD169" s="29"/>
      <c r="AE169" s="31">
        <v>1.9512</v>
      </c>
      <c r="AG169" s="27">
        <v>1.94</v>
      </c>
      <c r="AN169" s="32">
        <v>1.9456</v>
      </c>
      <c r="AO169" s="27" t="s">
        <v>211</v>
      </c>
      <c r="AP169" s="31" t="s">
        <v>212</v>
      </c>
      <c r="AQ169" s="27">
        <f t="shared" si="18"/>
        <v>1.9456</v>
      </c>
      <c r="AR169" s="27" t="str">
        <f t="shared" si="19"/>
        <v/>
      </c>
      <c r="AS169" s="27" t="e">
        <f t="shared" si="20"/>
        <v>#NUM!</v>
      </c>
      <c r="AT169" s="27">
        <f t="shared" si="21"/>
        <v>1.9564999999999999</v>
      </c>
      <c r="AU169" s="27">
        <f t="shared" si="22"/>
        <v>1.4512499999999999</v>
      </c>
      <c r="AV169" s="29">
        <f t="shared" si="23"/>
        <v>1.4512499999999999</v>
      </c>
      <c r="AW169" s="27" t="s">
        <v>73</v>
      </c>
      <c r="AX169" s="27" t="s">
        <v>74</v>
      </c>
      <c r="AY169" s="32">
        <v>1.45</v>
      </c>
      <c r="AZ169" s="34">
        <f t="shared" si="24"/>
        <v>0.36249999999999999</v>
      </c>
      <c r="BA169" s="3">
        <f t="shared" si="25"/>
        <v>1.8125</v>
      </c>
      <c r="BB169" s="32">
        <f t="shared" si="26"/>
        <v>1.9575</v>
      </c>
      <c r="BC169" s="27" t="s">
        <v>12549</v>
      </c>
    </row>
    <row r="170" spans="1:55" s="27" customFormat="1" ht="31.5" customHeight="1">
      <c r="A170" s="4" t="s">
        <v>569</v>
      </c>
      <c r="B170" s="5">
        <v>168</v>
      </c>
      <c r="C170" s="6">
        <v>416</v>
      </c>
      <c r="D170" s="6"/>
      <c r="E170" s="3" t="s">
        <v>1226</v>
      </c>
      <c r="F170" s="3" t="s">
        <v>1227</v>
      </c>
      <c r="G170" s="3" t="s">
        <v>1216</v>
      </c>
      <c r="H170" s="4" t="s">
        <v>1217</v>
      </c>
      <c r="I170" s="3" t="s">
        <v>1228</v>
      </c>
      <c r="J170" s="3" t="s">
        <v>1229</v>
      </c>
      <c r="K170" s="5">
        <v>100</v>
      </c>
      <c r="L170" s="3" t="s">
        <v>81</v>
      </c>
      <c r="M170" s="6">
        <v>1</v>
      </c>
      <c r="N170" s="3" t="s">
        <v>45</v>
      </c>
      <c r="O170" s="3" t="s">
        <v>574</v>
      </c>
      <c r="P170" s="3" t="s">
        <v>583</v>
      </c>
      <c r="Q170" s="3" t="s">
        <v>1230</v>
      </c>
      <c r="R170" s="28">
        <v>2.2999999999999998</v>
      </c>
      <c r="S170" s="29"/>
      <c r="T170" s="30">
        <v>2.15</v>
      </c>
      <c r="U170" s="1">
        <v>1.35</v>
      </c>
      <c r="V170" s="28"/>
      <c r="W170" s="29"/>
      <c r="X170" s="29"/>
      <c r="Y170" s="29"/>
      <c r="Z170" s="29"/>
      <c r="AA170" s="29"/>
      <c r="AB170" s="29"/>
      <c r="AC170" s="29"/>
      <c r="AD170" s="29"/>
      <c r="AE170" s="31"/>
      <c r="AN170" s="32">
        <v>2.2999999999999998</v>
      </c>
      <c r="AO170" s="27" t="s">
        <v>49</v>
      </c>
      <c r="AP170" s="31" t="s">
        <v>50</v>
      </c>
      <c r="AQ170" s="27" t="e">
        <f t="shared" si="18"/>
        <v>#NUM!</v>
      </c>
      <c r="AR170" s="27" t="e">
        <f t="shared" si="19"/>
        <v>#NUM!</v>
      </c>
      <c r="AS170" s="27" t="e">
        <f t="shared" si="20"/>
        <v>#NUM!</v>
      </c>
      <c r="AT170" s="27">
        <f t="shared" si="21"/>
        <v>2.3112499999999998</v>
      </c>
      <c r="AU170" s="27">
        <f t="shared" si="22"/>
        <v>1.4512499999999999</v>
      </c>
      <c r="AV170" s="29">
        <f t="shared" si="23"/>
        <v>1.4512499999999999</v>
      </c>
      <c r="AW170" s="27" t="s">
        <v>73</v>
      </c>
      <c r="AX170" s="27" t="s">
        <v>74</v>
      </c>
      <c r="AY170" s="32">
        <v>1.4510000000000001</v>
      </c>
      <c r="AZ170" s="34">
        <f t="shared" si="24"/>
        <v>0.36275000000000002</v>
      </c>
      <c r="BA170" s="3">
        <f t="shared" si="25"/>
        <v>1.8137500000000002</v>
      </c>
      <c r="BB170" s="32">
        <f t="shared" si="26"/>
        <v>1.9588500000000002</v>
      </c>
      <c r="BC170" s="27" t="s">
        <v>12549</v>
      </c>
    </row>
    <row r="171" spans="1:55" s="27" customFormat="1" ht="31.5" customHeight="1">
      <c r="A171" s="4" t="s">
        <v>569</v>
      </c>
      <c r="B171" s="5">
        <v>169</v>
      </c>
      <c r="C171" s="6">
        <v>5326</v>
      </c>
      <c r="D171" s="6"/>
      <c r="E171" s="3" t="s">
        <v>1300</v>
      </c>
      <c r="F171" s="3" t="s">
        <v>1297</v>
      </c>
      <c r="G171" s="3" t="s">
        <v>1298</v>
      </c>
      <c r="H171" s="4" t="s">
        <v>521</v>
      </c>
      <c r="I171" s="3" t="s">
        <v>104</v>
      </c>
      <c r="J171" s="3" t="s">
        <v>1301</v>
      </c>
      <c r="K171" s="5"/>
      <c r="L171" s="3"/>
      <c r="M171" s="6">
        <v>10</v>
      </c>
      <c r="N171" s="3" t="s">
        <v>45</v>
      </c>
      <c r="O171" s="3" t="s">
        <v>574</v>
      </c>
      <c r="P171" s="3" t="s">
        <v>596</v>
      </c>
      <c r="Q171" s="3" t="s">
        <v>1302</v>
      </c>
      <c r="R171" s="28">
        <v>1.85</v>
      </c>
      <c r="S171" s="29"/>
      <c r="T171" s="30">
        <v>1.42</v>
      </c>
      <c r="U171" s="1">
        <v>1.36</v>
      </c>
      <c r="V171" s="28">
        <v>1.5287999999999999</v>
      </c>
      <c r="W171" s="29"/>
      <c r="X171" s="29"/>
      <c r="Y171" s="29">
        <v>2.1800000000000002</v>
      </c>
      <c r="Z171" s="29">
        <v>2.17</v>
      </c>
      <c r="AA171" s="29"/>
      <c r="AB171" s="29"/>
      <c r="AC171" s="29"/>
      <c r="AD171" s="29"/>
      <c r="AE171" s="31">
        <v>1.5287999999999999</v>
      </c>
      <c r="AG171" s="27">
        <v>1.5203</v>
      </c>
      <c r="AH171" s="27">
        <v>2.1800000000000002</v>
      </c>
      <c r="AI171" s="27">
        <v>2.1</v>
      </c>
      <c r="AN171" s="32">
        <v>1.5245</v>
      </c>
      <c r="AO171" s="27" t="s">
        <v>211</v>
      </c>
      <c r="AP171" s="31" t="s">
        <v>212</v>
      </c>
      <c r="AQ171" s="27">
        <f t="shared" si="18"/>
        <v>1.5245500000000001</v>
      </c>
      <c r="AR171" s="27" t="str">
        <f t="shared" si="19"/>
        <v/>
      </c>
      <c r="AS171" s="27" t="e">
        <f t="shared" si="20"/>
        <v>#NUM!</v>
      </c>
      <c r="AT171" s="27">
        <f t="shared" si="21"/>
        <v>1.5265</v>
      </c>
      <c r="AU171" s="27">
        <f t="shared" si="22"/>
        <v>1.462</v>
      </c>
      <c r="AV171" s="29">
        <f t="shared" si="23"/>
        <v>1.462</v>
      </c>
      <c r="AW171" s="27" t="s">
        <v>73</v>
      </c>
      <c r="AX171" s="27" t="s">
        <v>74</v>
      </c>
      <c r="AY171" s="32">
        <v>1.46</v>
      </c>
      <c r="AZ171" s="34">
        <f t="shared" si="24"/>
        <v>0.36499999999999999</v>
      </c>
      <c r="BA171" s="3">
        <f t="shared" si="25"/>
        <v>1.825</v>
      </c>
      <c r="BB171" s="32">
        <f t="shared" si="26"/>
        <v>1.9709999999999999</v>
      </c>
      <c r="BC171" s="27" t="s">
        <v>12549</v>
      </c>
    </row>
    <row r="172" spans="1:55" s="27" customFormat="1" ht="31.5" customHeight="1">
      <c r="A172" s="4" t="s">
        <v>569</v>
      </c>
      <c r="B172" s="5">
        <v>170</v>
      </c>
      <c r="C172" s="6">
        <v>319</v>
      </c>
      <c r="D172" s="6"/>
      <c r="E172" s="3" t="s">
        <v>1069</v>
      </c>
      <c r="F172" s="3" t="s">
        <v>1070</v>
      </c>
      <c r="G172" s="3" t="s">
        <v>1071</v>
      </c>
      <c r="H172" s="4" t="s">
        <v>1072</v>
      </c>
      <c r="I172" s="3" t="s">
        <v>259</v>
      </c>
      <c r="J172" s="3" t="s">
        <v>1073</v>
      </c>
      <c r="K172" s="5">
        <v>120</v>
      </c>
      <c r="L172" s="3" t="s">
        <v>81</v>
      </c>
      <c r="M172" s="6">
        <v>1</v>
      </c>
      <c r="N172" s="3" t="s">
        <v>45</v>
      </c>
      <c r="O172" s="3" t="s">
        <v>574</v>
      </c>
      <c r="P172" s="3" t="s">
        <v>583</v>
      </c>
      <c r="Q172" s="3" t="s">
        <v>1074</v>
      </c>
      <c r="R172" s="28">
        <v>1.46</v>
      </c>
      <c r="S172" s="29"/>
      <c r="T172" s="30">
        <v>1.36</v>
      </c>
      <c r="U172" s="1" t="s">
        <v>56</v>
      </c>
      <c r="V172" s="28"/>
      <c r="W172" s="29"/>
      <c r="X172" s="29"/>
      <c r="Y172" s="29"/>
      <c r="Z172" s="29"/>
      <c r="AA172" s="29"/>
      <c r="AB172" s="29"/>
      <c r="AC172" s="29"/>
      <c r="AD172" s="29"/>
      <c r="AE172" s="31"/>
      <c r="AG172" s="27">
        <v>1.4553</v>
      </c>
      <c r="AN172" s="32">
        <v>1.46</v>
      </c>
      <c r="AO172" s="27" t="s">
        <v>49</v>
      </c>
      <c r="AP172" s="31" t="s">
        <v>50</v>
      </c>
      <c r="AQ172" s="27" t="e">
        <f t="shared" si="18"/>
        <v>#NUM!</v>
      </c>
      <c r="AR172" s="27" t="e">
        <f t="shared" si="19"/>
        <v>#NUM!</v>
      </c>
      <c r="AS172" s="27" t="e">
        <f t="shared" si="20"/>
        <v>#NUM!</v>
      </c>
      <c r="AT172" s="27">
        <f t="shared" si="21"/>
        <v>1.462</v>
      </c>
      <c r="AU172" s="27" t="e">
        <f t="shared" si="22"/>
        <v>#VALUE!</v>
      </c>
      <c r="AV172" s="29" t="e">
        <f t="shared" si="23"/>
        <v>#VALUE!</v>
      </c>
      <c r="AW172" s="33" t="s">
        <v>51</v>
      </c>
      <c r="AX172" s="27" t="s">
        <v>50</v>
      </c>
      <c r="AY172" s="32">
        <v>1.462</v>
      </c>
      <c r="AZ172" s="34">
        <f t="shared" si="24"/>
        <v>0.36549999999999999</v>
      </c>
      <c r="BA172" s="3">
        <f t="shared" si="25"/>
        <v>1.8274999999999999</v>
      </c>
      <c r="BB172" s="32">
        <f t="shared" si="26"/>
        <v>1.9737</v>
      </c>
      <c r="BC172" s="27" t="s">
        <v>12549</v>
      </c>
    </row>
    <row r="173" spans="1:55" s="27" customFormat="1" ht="31.5" customHeight="1">
      <c r="A173" s="4" t="s">
        <v>569</v>
      </c>
      <c r="B173" s="5">
        <v>171</v>
      </c>
      <c r="C173" s="6">
        <v>1135</v>
      </c>
      <c r="D173" s="6"/>
      <c r="E173" s="3" t="s">
        <v>1185</v>
      </c>
      <c r="F173" s="3" t="s">
        <v>1186</v>
      </c>
      <c r="G173" s="3" t="s">
        <v>979</v>
      </c>
      <c r="H173" s="4" t="s">
        <v>1187</v>
      </c>
      <c r="I173" s="3" t="s">
        <v>780</v>
      </c>
      <c r="J173" s="3" t="s">
        <v>1188</v>
      </c>
      <c r="K173" s="5"/>
      <c r="L173" s="3"/>
      <c r="M173" s="6">
        <v>10</v>
      </c>
      <c r="N173" s="3" t="s">
        <v>45</v>
      </c>
      <c r="O173" s="3" t="s">
        <v>574</v>
      </c>
      <c r="P173" s="3" t="s">
        <v>644</v>
      </c>
      <c r="Q173" s="3" t="s">
        <v>1189</v>
      </c>
      <c r="R173" s="28">
        <v>3.11</v>
      </c>
      <c r="S173" s="29"/>
      <c r="T173" s="30">
        <v>2.91</v>
      </c>
      <c r="U173" s="1">
        <v>1.37</v>
      </c>
      <c r="V173" s="28"/>
      <c r="W173" s="29">
        <v>3.1147</v>
      </c>
      <c r="X173" s="29"/>
      <c r="Y173" s="29"/>
      <c r="Z173" s="29"/>
      <c r="AA173" s="29"/>
      <c r="AB173" s="29"/>
      <c r="AC173" s="29"/>
      <c r="AD173" s="29"/>
      <c r="AE173" s="31"/>
      <c r="AN173" s="32">
        <v>3.11</v>
      </c>
      <c r="AO173" s="27" t="s">
        <v>49</v>
      </c>
      <c r="AP173" s="31" t="s">
        <v>50</v>
      </c>
      <c r="AQ173" s="27" t="e">
        <f t="shared" si="18"/>
        <v>#NUM!</v>
      </c>
      <c r="AR173" s="27" t="e">
        <f t="shared" si="19"/>
        <v>#NUM!</v>
      </c>
      <c r="AS173" s="27" t="e">
        <f t="shared" si="20"/>
        <v>#NUM!</v>
      </c>
      <c r="AT173" s="27">
        <f t="shared" si="21"/>
        <v>3.12825</v>
      </c>
      <c r="AU173" s="27">
        <f t="shared" si="22"/>
        <v>1.47275</v>
      </c>
      <c r="AV173" s="29">
        <f t="shared" si="23"/>
        <v>1.47275</v>
      </c>
      <c r="AW173" s="27" t="s">
        <v>73</v>
      </c>
      <c r="AX173" s="27" t="s">
        <v>74</v>
      </c>
      <c r="AY173" s="32">
        <v>1.47</v>
      </c>
      <c r="AZ173" s="34">
        <f t="shared" si="24"/>
        <v>0.36749999999999999</v>
      </c>
      <c r="BA173" s="3">
        <f t="shared" si="25"/>
        <v>1.8374999999999999</v>
      </c>
      <c r="BB173" s="32">
        <f t="shared" si="26"/>
        <v>1.9844999999999999</v>
      </c>
      <c r="BC173" s="27" t="s">
        <v>12549</v>
      </c>
    </row>
    <row r="174" spans="1:55" s="27" customFormat="1" ht="31.5" customHeight="1">
      <c r="A174" s="4" t="s">
        <v>569</v>
      </c>
      <c r="B174" s="5">
        <v>172</v>
      </c>
      <c r="C174" s="6">
        <v>11498</v>
      </c>
      <c r="D174" s="6"/>
      <c r="E174" s="3" t="s">
        <v>993</v>
      </c>
      <c r="F174" s="3" t="s">
        <v>998</v>
      </c>
      <c r="G174" s="3" t="s">
        <v>995</v>
      </c>
      <c r="H174" s="4" t="s">
        <v>999</v>
      </c>
      <c r="I174" s="3" t="s">
        <v>528</v>
      </c>
      <c r="J174" s="3" t="s">
        <v>1000</v>
      </c>
      <c r="K174" s="5"/>
      <c r="L174" s="3"/>
      <c r="M174" s="6">
        <v>28</v>
      </c>
      <c r="N174" s="3" t="s">
        <v>45</v>
      </c>
      <c r="O174" s="3" t="s">
        <v>574</v>
      </c>
      <c r="P174" s="3" t="s">
        <v>1001</v>
      </c>
      <c r="Q174" s="3" t="s">
        <v>1002</v>
      </c>
      <c r="R174" s="28">
        <v>1.5</v>
      </c>
      <c r="S174" s="29"/>
      <c r="T174" s="30">
        <v>1.4</v>
      </c>
      <c r="U174" s="1">
        <v>1.75</v>
      </c>
      <c r="V174" s="28">
        <v>1.4959</v>
      </c>
      <c r="W174" s="29"/>
      <c r="X174" s="29"/>
      <c r="Y174" s="29"/>
      <c r="Z174" s="29"/>
      <c r="AA174" s="29"/>
      <c r="AB174" s="29"/>
      <c r="AC174" s="29"/>
      <c r="AD174" s="29"/>
      <c r="AE174" s="31">
        <v>1.4959</v>
      </c>
      <c r="AG174" s="27">
        <v>1.49</v>
      </c>
      <c r="AN174" s="32">
        <v>1.5</v>
      </c>
      <c r="AO174" s="27" t="s">
        <v>49</v>
      </c>
      <c r="AP174" s="31" t="s">
        <v>50</v>
      </c>
      <c r="AQ174" s="27">
        <f t="shared" si="18"/>
        <v>1.49295</v>
      </c>
      <c r="AR174" s="27" t="str">
        <f t="shared" si="19"/>
        <v/>
      </c>
      <c r="AS174" s="27" t="e">
        <f t="shared" si="20"/>
        <v>#NUM!</v>
      </c>
      <c r="AT174" s="27">
        <f t="shared" si="21"/>
        <v>1.5049999999999999</v>
      </c>
      <c r="AU174" s="27">
        <f t="shared" si="22"/>
        <v>1.8812499999999999</v>
      </c>
      <c r="AV174" s="29">
        <f t="shared" si="23"/>
        <v>1.5</v>
      </c>
      <c r="AW174" s="27" t="s">
        <v>51</v>
      </c>
      <c r="AX174" s="27" t="s">
        <v>50</v>
      </c>
      <c r="AY174" s="32">
        <v>1.492</v>
      </c>
      <c r="AZ174" s="34">
        <f t="shared" si="24"/>
        <v>0.373</v>
      </c>
      <c r="BA174" s="3">
        <f t="shared" si="25"/>
        <v>1.865</v>
      </c>
      <c r="BB174" s="32">
        <f t="shared" si="26"/>
        <v>2.0141999999999998</v>
      </c>
      <c r="BC174" s="27" t="s">
        <v>12549</v>
      </c>
    </row>
    <row r="175" spans="1:55" s="27" customFormat="1" ht="31.5" customHeight="1">
      <c r="A175" s="4" t="s">
        <v>569</v>
      </c>
      <c r="B175" s="5">
        <v>173</v>
      </c>
      <c r="C175" s="6">
        <v>5729</v>
      </c>
      <c r="D175" s="6"/>
      <c r="E175" s="3" t="s">
        <v>593</v>
      </c>
      <c r="F175" s="3" t="s">
        <v>76</v>
      </c>
      <c r="G175" s="3" t="s">
        <v>77</v>
      </c>
      <c r="H175" s="4" t="s">
        <v>601</v>
      </c>
      <c r="I175" s="3" t="s">
        <v>104</v>
      </c>
      <c r="J175" s="3" t="s">
        <v>602</v>
      </c>
      <c r="K175" s="5"/>
      <c r="L175" s="3"/>
      <c r="M175" s="6">
        <v>30</v>
      </c>
      <c r="N175" s="3" t="s">
        <v>45</v>
      </c>
      <c r="O175" s="3" t="s">
        <v>574</v>
      </c>
      <c r="P175" s="3" t="s">
        <v>596</v>
      </c>
      <c r="Q175" s="3" t="s">
        <v>603</v>
      </c>
      <c r="R175" s="28">
        <v>1.87</v>
      </c>
      <c r="S175" s="29"/>
      <c r="T175" s="30">
        <v>1.75</v>
      </c>
      <c r="U175" s="1">
        <v>1.4</v>
      </c>
      <c r="V175" s="28">
        <v>2.2599999999999998</v>
      </c>
      <c r="W175" s="29">
        <v>1.71</v>
      </c>
      <c r="X175" s="29"/>
      <c r="Y175" s="29"/>
      <c r="Z175" s="29">
        <v>2.0299999999999998</v>
      </c>
      <c r="AA175" s="29"/>
      <c r="AB175" s="29"/>
      <c r="AC175" s="29"/>
      <c r="AD175" s="29"/>
      <c r="AE175" s="31">
        <v>2.2599999999999998</v>
      </c>
      <c r="AF175" s="27">
        <v>2.24763</v>
      </c>
      <c r="AI175" s="27">
        <v>2.0299999999999998</v>
      </c>
      <c r="AN175" s="32">
        <v>1.87</v>
      </c>
      <c r="AO175" s="27" t="s">
        <v>49</v>
      </c>
      <c r="AP175" s="31" t="s">
        <v>50</v>
      </c>
      <c r="AQ175" s="27">
        <f t="shared" si="18"/>
        <v>2.1388150000000001</v>
      </c>
      <c r="AR175" s="27">
        <f t="shared" si="19"/>
        <v>1.87</v>
      </c>
      <c r="AS175" s="27" t="e">
        <f t="shared" si="20"/>
        <v>#NUM!</v>
      </c>
      <c r="AT175" s="27">
        <f t="shared" si="21"/>
        <v>1.8812499999999999</v>
      </c>
      <c r="AU175" s="27">
        <f t="shared" si="22"/>
        <v>1.5049999999999999</v>
      </c>
      <c r="AV175" s="29">
        <f t="shared" si="23"/>
        <v>1.5049999999999999</v>
      </c>
      <c r="AW175" s="27" t="s">
        <v>73</v>
      </c>
      <c r="AX175" s="27" t="s">
        <v>74</v>
      </c>
      <c r="AY175" s="32">
        <v>1.51</v>
      </c>
      <c r="AZ175" s="34">
        <f t="shared" si="24"/>
        <v>0.3775</v>
      </c>
      <c r="BA175" s="3">
        <f t="shared" si="25"/>
        <v>1.8875</v>
      </c>
      <c r="BB175" s="32">
        <f t="shared" si="26"/>
        <v>2.0385</v>
      </c>
      <c r="BC175" s="27" t="s">
        <v>12549</v>
      </c>
    </row>
    <row r="176" spans="1:55" s="27" customFormat="1" ht="31.5" customHeight="1">
      <c r="A176" s="4" t="s">
        <v>569</v>
      </c>
      <c r="B176" s="5">
        <v>174</v>
      </c>
      <c r="C176" s="6">
        <v>14496</v>
      </c>
      <c r="D176" s="6"/>
      <c r="E176" s="3" t="s">
        <v>977</v>
      </c>
      <c r="F176" s="3" t="s">
        <v>978</v>
      </c>
      <c r="G176" s="3" t="s">
        <v>979</v>
      </c>
      <c r="H176" s="4" t="s">
        <v>980</v>
      </c>
      <c r="I176" s="3" t="s">
        <v>43</v>
      </c>
      <c r="J176" s="3" t="s">
        <v>981</v>
      </c>
      <c r="K176" s="5"/>
      <c r="L176" s="3"/>
      <c r="M176" s="6">
        <v>20</v>
      </c>
      <c r="N176" s="3" t="s">
        <v>45</v>
      </c>
      <c r="O176" s="3" t="s">
        <v>574</v>
      </c>
      <c r="P176" s="3" t="s">
        <v>614</v>
      </c>
      <c r="Q176" s="3" t="s">
        <v>982</v>
      </c>
      <c r="R176" s="28">
        <v>2.9</v>
      </c>
      <c r="S176" s="29"/>
      <c r="T176" s="30">
        <v>2.71</v>
      </c>
      <c r="U176" s="1">
        <v>1.45</v>
      </c>
      <c r="V176" s="28"/>
      <c r="W176" s="29"/>
      <c r="X176" s="29"/>
      <c r="Y176" s="29"/>
      <c r="Z176" s="29"/>
      <c r="AA176" s="29"/>
      <c r="AB176" s="29"/>
      <c r="AC176" s="29"/>
      <c r="AD176" s="29"/>
      <c r="AE176" s="31"/>
      <c r="AN176" s="32">
        <v>2.9</v>
      </c>
      <c r="AO176" s="27" t="s">
        <v>49</v>
      </c>
      <c r="AP176" s="31" t="s">
        <v>50</v>
      </c>
      <c r="AQ176" s="27" t="e">
        <f t="shared" si="18"/>
        <v>#NUM!</v>
      </c>
      <c r="AR176" s="27" t="e">
        <f t="shared" si="19"/>
        <v>#NUM!</v>
      </c>
      <c r="AS176" s="27" t="e">
        <f t="shared" si="20"/>
        <v>#NUM!</v>
      </c>
      <c r="AT176" s="27">
        <f t="shared" si="21"/>
        <v>2.9132499999999997</v>
      </c>
      <c r="AU176" s="27">
        <f t="shared" si="22"/>
        <v>1.5587499999999999</v>
      </c>
      <c r="AV176" s="29">
        <f t="shared" si="23"/>
        <v>1.5587499999999999</v>
      </c>
      <c r="AW176" s="27" t="s">
        <v>73</v>
      </c>
      <c r="AX176" s="27" t="s">
        <v>74</v>
      </c>
      <c r="AY176" s="32">
        <v>1.5587</v>
      </c>
      <c r="AZ176" s="34">
        <f t="shared" si="24"/>
        <v>0.38967499999999999</v>
      </c>
      <c r="BA176" s="3">
        <f t="shared" si="25"/>
        <v>1.948375</v>
      </c>
      <c r="BB176" s="32">
        <f t="shared" si="26"/>
        <v>2.1042450000000001</v>
      </c>
      <c r="BC176" s="27" t="s">
        <v>12549</v>
      </c>
    </row>
    <row r="177" spans="1:55" s="27" customFormat="1" ht="31.5" customHeight="1">
      <c r="A177" s="4" t="s">
        <v>569</v>
      </c>
      <c r="B177" s="5">
        <v>175</v>
      </c>
      <c r="C177" s="6">
        <v>103</v>
      </c>
      <c r="D177" s="6"/>
      <c r="E177" s="3" t="s">
        <v>733</v>
      </c>
      <c r="F177" s="3" t="s">
        <v>734</v>
      </c>
      <c r="G177" s="3" t="s">
        <v>735</v>
      </c>
      <c r="H177" s="4" t="s">
        <v>736</v>
      </c>
      <c r="I177" s="3" t="s">
        <v>125</v>
      </c>
      <c r="J177" s="3" t="s">
        <v>737</v>
      </c>
      <c r="K177" s="5">
        <v>150</v>
      </c>
      <c r="L177" s="3" t="s">
        <v>81</v>
      </c>
      <c r="M177" s="6">
        <v>1</v>
      </c>
      <c r="N177" s="3" t="s">
        <v>45</v>
      </c>
      <c r="O177" s="3" t="s">
        <v>574</v>
      </c>
      <c r="P177" s="3" t="s">
        <v>583</v>
      </c>
      <c r="Q177" s="3" t="s">
        <v>738</v>
      </c>
      <c r="R177" s="28">
        <v>2.2999999999999998</v>
      </c>
      <c r="S177" s="29"/>
      <c r="T177" s="30">
        <v>2.15</v>
      </c>
      <c r="U177" s="1">
        <v>1.5</v>
      </c>
      <c r="V177" s="28"/>
      <c r="W177" s="29"/>
      <c r="X177" s="29"/>
      <c r="Y177" s="29"/>
      <c r="Z177" s="29"/>
      <c r="AA177" s="29"/>
      <c r="AB177" s="29"/>
      <c r="AC177" s="29"/>
      <c r="AD177" s="29"/>
      <c r="AE177" s="31"/>
      <c r="AN177" s="32">
        <v>2.2999999999999998</v>
      </c>
      <c r="AO177" s="27" t="s">
        <v>49</v>
      </c>
      <c r="AP177" s="31" t="s">
        <v>50</v>
      </c>
      <c r="AQ177" s="27" t="e">
        <f t="shared" si="18"/>
        <v>#NUM!</v>
      </c>
      <c r="AR177" s="27" t="e">
        <f t="shared" si="19"/>
        <v>#NUM!</v>
      </c>
      <c r="AS177" s="27" t="e">
        <f t="shared" si="20"/>
        <v>#NUM!</v>
      </c>
      <c r="AT177" s="27">
        <f t="shared" si="21"/>
        <v>2.3112499999999998</v>
      </c>
      <c r="AU177" s="27">
        <f t="shared" si="22"/>
        <v>1.6124999999999998</v>
      </c>
      <c r="AV177" s="29">
        <f t="shared" si="23"/>
        <v>1.6124999999999998</v>
      </c>
      <c r="AW177" s="27" t="s">
        <v>73</v>
      </c>
      <c r="AX177" s="27" t="s">
        <v>74</v>
      </c>
      <c r="AY177" s="32">
        <v>1.61</v>
      </c>
      <c r="AZ177" s="34">
        <f t="shared" si="24"/>
        <v>0.40250000000000002</v>
      </c>
      <c r="BA177" s="3">
        <f t="shared" si="25"/>
        <v>2.0125000000000002</v>
      </c>
      <c r="BB177" s="32">
        <f t="shared" si="26"/>
        <v>2.1735000000000002</v>
      </c>
      <c r="BC177" s="27" t="s">
        <v>12549</v>
      </c>
    </row>
    <row r="178" spans="1:55" s="27" customFormat="1" ht="31.5" customHeight="1">
      <c r="A178" s="4" t="s">
        <v>569</v>
      </c>
      <c r="B178" s="5">
        <v>176</v>
      </c>
      <c r="C178" s="6">
        <v>105</v>
      </c>
      <c r="D178" s="6"/>
      <c r="E178" s="3" t="s">
        <v>739</v>
      </c>
      <c r="F178" s="3" t="s">
        <v>734</v>
      </c>
      <c r="G178" s="3" t="s">
        <v>735</v>
      </c>
      <c r="H178" s="4" t="s">
        <v>641</v>
      </c>
      <c r="I178" s="3" t="s">
        <v>125</v>
      </c>
      <c r="J178" s="3" t="s">
        <v>737</v>
      </c>
      <c r="K178" s="5">
        <v>150</v>
      </c>
      <c r="L178" s="3" t="s">
        <v>81</v>
      </c>
      <c r="M178" s="6">
        <v>1</v>
      </c>
      <c r="N178" s="3" t="s">
        <v>45</v>
      </c>
      <c r="O178" s="3" t="s">
        <v>574</v>
      </c>
      <c r="P178" s="3" t="s">
        <v>583</v>
      </c>
      <c r="Q178" s="3" t="s">
        <v>740</v>
      </c>
      <c r="R178" s="28">
        <v>2.6</v>
      </c>
      <c r="S178" s="29"/>
      <c r="T178" s="30">
        <v>2.4300000000000002</v>
      </c>
      <c r="U178" s="1">
        <v>1.5</v>
      </c>
      <c r="V178" s="28"/>
      <c r="W178" s="29"/>
      <c r="X178" s="29"/>
      <c r="Y178" s="29"/>
      <c r="Z178" s="29"/>
      <c r="AA178" s="29"/>
      <c r="AB178" s="29"/>
      <c r="AC178" s="29"/>
      <c r="AD178" s="29"/>
      <c r="AE178" s="31"/>
      <c r="AN178" s="32">
        <v>2.6</v>
      </c>
      <c r="AO178" s="27" t="s">
        <v>49</v>
      </c>
      <c r="AP178" s="31" t="s">
        <v>50</v>
      </c>
      <c r="AQ178" s="27" t="e">
        <f t="shared" si="18"/>
        <v>#NUM!</v>
      </c>
      <c r="AR178" s="27" t="e">
        <f t="shared" si="19"/>
        <v>#NUM!</v>
      </c>
      <c r="AS178" s="27" t="e">
        <f t="shared" si="20"/>
        <v>#NUM!</v>
      </c>
      <c r="AT178" s="27">
        <f t="shared" si="21"/>
        <v>2.61225</v>
      </c>
      <c r="AU178" s="27">
        <f t="shared" si="22"/>
        <v>1.6124999999999998</v>
      </c>
      <c r="AV178" s="29">
        <f t="shared" si="23"/>
        <v>1.6124999999999998</v>
      </c>
      <c r="AW178" s="27" t="s">
        <v>73</v>
      </c>
      <c r="AX178" s="27" t="s">
        <v>74</v>
      </c>
      <c r="AY178" s="32">
        <v>1.61</v>
      </c>
      <c r="AZ178" s="34">
        <f t="shared" si="24"/>
        <v>0.40250000000000002</v>
      </c>
      <c r="BA178" s="3">
        <f t="shared" si="25"/>
        <v>2.0125000000000002</v>
      </c>
      <c r="BB178" s="32">
        <f t="shared" si="26"/>
        <v>2.1735000000000002</v>
      </c>
      <c r="BC178" s="27" t="s">
        <v>12549</v>
      </c>
    </row>
    <row r="179" spans="1:55" s="27" customFormat="1" ht="31.5" customHeight="1">
      <c r="A179" s="4" t="s">
        <v>569</v>
      </c>
      <c r="B179" s="5">
        <v>177</v>
      </c>
      <c r="C179" s="6">
        <v>86</v>
      </c>
      <c r="D179" s="6"/>
      <c r="E179" s="3" t="s">
        <v>689</v>
      </c>
      <c r="F179" s="3" t="s">
        <v>690</v>
      </c>
      <c r="G179" s="3" t="s">
        <v>691</v>
      </c>
      <c r="H179" s="4" t="s">
        <v>103</v>
      </c>
      <c r="I179" s="3" t="s">
        <v>43</v>
      </c>
      <c r="J179" s="3" t="s">
        <v>401</v>
      </c>
      <c r="K179" s="5"/>
      <c r="L179" s="3"/>
      <c r="M179" s="6">
        <v>30</v>
      </c>
      <c r="N179" s="3" t="s">
        <v>45</v>
      </c>
      <c r="O179" s="3" t="s">
        <v>574</v>
      </c>
      <c r="P179" s="3" t="s">
        <v>652</v>
      </c>
      <c r="Q179" s="3" t="s">
        <v>692</v>
      </c>
      <c r="R179" s="28">
        <v>2.5</v>
      </c>
      <c r="S179" s="29"/>
      <c r="T179" s="30">
        <v>2.34</v>
      </c>
      <c r="U179" s="1">
        <v>1.5</v>
      </c>
      <c r="V179" s="28"/>
      <c r="W179" s="29">
        <v>1.08</v>
      </c>
      <c r="X179" s="29"/>
      <c r="Y179" s="29"/>
      <c r="Z179" s="29">
        <v>3.92</v>
      </c>
      <c r="AA179" s="29"/>
      <c r="AB179" s="29"/>
      <c r="AC179" s="29"/>
      <c r="AD179" s="29"/>
      <c r="AE179" s="31"/>
      <c r="AF179" s="27">
        <v>1.359</v>
      </c>
      <c r="AI179" s="27">
        <v>3.92</v>
      </c>
      <c r="AN179" s="32">
        <v>2.5</v>
      </c>
      <c r="AO179" s="27" t="s">
        <v>49</v>
      </c>
      <c r="AP179" s="31" t="s">
        <v>50</v>
      </c>
      <c r="AQ179" s="27">
        <f t="shared" si="18"/>
        <v>2.6395</v>
      </c>
      <c r="AR179" s="27">
        <f t="shared" si="19"/>
        <v>2.5</v>
      </c>
      <c r="AS179" s="27" t="e">
        <f t="shared" si="20"/>
        <v>#NUM!</v>
      </c>
      <c r="AT179" s="27">
        <f t="shared" si="21"/>
        <v>2.5154999999999998</v>
      </c>
      <c r="AU179" s="27">
        <f t="shared" si="22"/>
        <v>1.6124999999999998</v>
      </c>
      <c r="AV179" s="29">
        <f t="shared" si="23"/>
        <v>1.6124999999999998</v>
      </c>
      <c r="AW179" s="27" t="s">
        <v>73</v>
      </c>
      <c r="AX179" s="27" t="s">
        <v>74</v>
      </c>
      <c r="AY179" s="32">
        <v>1.6120000000000001</v>
      </c>
      <c r="AZ179" s="34">
        <f t="shared" si="24"/>
        <v>0.40300000000000002</v>
      </c>
      <c r="BA179" s="3">
        <f t="shared" si="25"/>
        <v>2.0150000000000001</v>
      </c>
      <c r="BB179" s="32">
        <f t="shared" si="26"/>
        <v>2.1762000000000001</v>
      </c>
      <c r="BC179" s="27" t="s">
        <v>12549</v>
      </c>
    </row>
    <row r="180" spans="1:55" s="27" customFormat="1" ht="31.5" customHeight="1">
      <c r="A180" s="4" t="s">
        <v>569</v>
      </c>
      <c r="B180" s="5">
        <v>178</v>
      </c>
      <c r="C180" s="6">
        <v>415</v>
      </c>
      <c r="D180" s="6"/>
      <c r="E180" s="3" t="s">
        <v>1232</v>
      </c>
      <c r="F180" s="3" t="s">
        <v>1233</v>
      </c>
      <c r="G180" s="3" t="s">
        <v>1234</v>
      </c>
      <c r="H180" s="4" t="s">
        <v>810</v>
      </c>
      <c r="I180" s="3" t="s">
        <v>1235</v>
      </c>
      <c r="J180" s="3" t="s">
        <v>1236</v>
      </c>
      <c r="K180" s="5">
        <v>100</v>
      </c>
      <c r="L180" s="3" t="s">
        <v>81</v>
      </c>
      <c r="M180" s="6">
        <v>1</v>
      </c>
      <c r="N180" s="3" t="s">
        <v>45</v>
      </c>
      <c r="O180" s="3" t="s">
        <v>574</v>
      </c>
      <c r="P180" s="3" t="s">
        <v>583</v>
      </c>
      <c r="Q180" s="3" t="s">
        <v>1237</v>
      </c>
      <c r="R180" s="28">
        <v>2.1</v>
      </c>
      <c r="S180" s="29"/>
      <c r="T180" s="30">
        <v>1.96</v>
      </c>
      <c r="U180" s="1">
        <v>1.52</v>
      </c>
      <c r="V180" s="28"/>
      <c r="W180" s="29"/>
      <c r="X180" s="29"/>
      <c r="Y180" s="29"/>
      <c r="Z180" s="29"/>
      <c r="AA180" s="29"/>
      <c r="AB180" s="29"/>
      <c r="AC180" s="29"/>
      <c r="AD180" s="29"/>
      <c r="AE180" s="31"/>
      <c r="AN180" s="32">
        <v>2.1</v>
      </c>
      <c r="AO180" s="27" t="s">
        <v>49</v>
      </c>
      <c r="AP180" s="31" t="s">
        <v>50</v>
      </c>
      <c r="AQ180" s="27" t="e">
        <f t="shared" si="18"/>
        <v>#NUM!</v>
      </c>
      <c r="AR180" s="27" t="e">
        <f t="shared" si="19"/>
        <v>#NUM!</v>
      </c>
      <c r="AS180" s="27" t="e">
        <f t="shared" si="20"/>
        <v>#NUM!</v>
      </c>
      <c r="AT180" s="27">
        <f t="shared" si="21"/>
        <v>2.1069999999999998</v>
      </c>
      <c r="AU180" s="27">
        <f t="shared" si="22"/>
        <v>1.6339999999999999</v>
      </c>
      <c r="AV180" s="29">
        <f t="shared" si="23"/>
        <v>1.6339999999999999</v>
      </c>
      <c r="AW180" s="27" t="s">
        <v>73</v>
      </c>
      <c r="AX180" s="27" t="s">
        <v>74</v>
      </c>
      <c r="AY180" s="32">
        <v>1.63</v>
      </c>
      <c r="AZ180" s="34">
        <f t="shared" si="24"/>
        <v>0.40749999999999997</v>
      </c>
      <c r="BA180" s="3">
        <f t="shared" si="25"/>
        <v>2.0374999999999996</v>
      </c>
      <c r="BB180" s="32">
        <f t="shared" si="26"/>
        <v>2.2004999999999995</v>
      </c>
      <c r="BC180" s="27" t="s">
        <v>12549</v>
      </c>
    </row>
    <row r="181" spans="1:55" s="27" customFormat="1" ht="31.5" customHeight="1">
      <c r="A181" s="4" t="s">
        <v>569</v>
      </c>
      <c r="B181" s="5">
        <v>179</v>
      </c>
      <c r="C181" s="6">
        <v>6948</v>
      </c>
      <c r="D181" s="6"/>
      <c r="E181" s="3" t="s">
        <v>852</v>
      </c>
      <c r="F181" s="3" t="s">
        <v>853</v>
      </c>
      <c r="G181" s="3" t="s">
        <v>854</v>
      </c>
      <c r="H181" s="4" t="s">
        <v>835</v>
      </c>
      <c r="I181" s="3" t="s">
        <v>855</v>
      </c>
      <c r="J181" s="3" t="s">
        <v>856</v>
      </c>
      <c r="K181" s="5"/>
      <c r="L181" s="3"/>
      <c r="M181" s="6">
        <v>20</v>
      </c>
      <c r="N181" s="3" t="s">
        <v>45</v>
      </c>
      <c r="O181" s="3" t="s">
        <v>574</v>
      </c>
      <c r="P181" s="3" t="s">
        <v>644</v>
      </c>
      <c r="Q181" s="3" t="s">
        <v>857</v>
      </c>
      <c r="R181" s="28">
        <v>1.63</v>
      </c>
      <c r="S181" s="29"/>
      <c r="T181" s="30">
        <v>1.52</v>
      </c>
      <c r="U181" s="1">
        <v>1.55</v>
      </c>
      <c r="V181" s="28">
        <v>1.6293</v>
      </c>
      <c r="W181" s="29"/>
      <c r="X181" s="29"/>
      <c r="Y181" s="29"/>
      <c r="Z181" s="29"/>
      <c r="AA181" s="29"/>
      <c r="AB181" s="29"/>
      <c r="AC181" s="29"/>
      <c r="AD181" s="29"/>
      <c r="AE181" s="31">
        <v>1.6293</v>
      </c>
      <c r="AN181" s="32">
        <v>1.63</v>
      </c>
      <c r="AO181" s="27" t="s">
        <v>49</v>
      </c>
      <c r="AP181" s="31" t="s">
        <v>50</v>
      </c>
      <c r="AQ181" s="27" t="e">
        <f t="shared" si="18"/>
        <v>#NUM!</v>
      </c>
      <c r="AR181" s="27" t="e">
        <f t="shared" si="19"/>
        <v>#NUM!</v>
      </c>
      <c r="AS181" s="27" t="e">
        <f t="shared" si="20"/>
        <v>#NUM!</v>
      </c>
      <c r="AT181" s="27">
        <f t="shared" si="21"/>
        <v>1.6339999999999999</v>
      </c>
      <c r="AU181" s="27">
        <f t="shared" si="22"/>
        <v>1.66625</v>
      </c>
      <c r="AV181" s="29">
        <f t="shared" si="23"/>
        <v>1.63</v>
      </c>
      <c r="AW181" s="33" t="s">
        <v>51</v>
      </c>
      <c r="AX181" s="33" t="s">
        <v>50</v>
      </c>
      <c r="AY181" s="32">
        <v>1.6339999999999999</v>
      </c>
      <c r="AZ181" s="34">
        <f t="shared" si="24"/>
        <v>0.40849999999999997</v>
      </c>
      <c r="BA181" s="3">
        <f t="shared" si="25"/>
        <v>2.0425</v>
      </c>
      <c r="BB181" s="32">
        <f t="shared" si="26"/>
        <v>2.2058999999999997</v>
      </c>
      <c r="BC181" s="27" t="s">
        <v>12549</v>
      </c>
    </row>
    <row r="182" spans="1:55" s="27" customFormat="1" ht="31.5" customHeight="1">
      <c r="A182" s="4" t="s">
        <v>569</v>
      </c>
      <c r="B182" s="5">
        <v>180</v>
      </c>
      <c r="C182" s="6">
        <v>148</v>
      </c>
      <c r="D182" s="6"/>
      <c r="E182" s="3" t="s">
        <v>826</v>
      </c>
      <c r="F182" s="3" t="s">
        <v>817</v>
      </c>
      <c r="G182" s="3" t="s">
        <v>827</v>
      </c>
      <c r="H182" s="4" t="s">
        <v>828</v>
      </c>
      <c r="I182" s="3" t="s">
        <v>829</v>
      </c>
      <c r="J182" s="3" t="s">
        <v>830</v>
      </c>
      <c r="K182" s="5">
        <v>5</v>
      </c>
      <c r="L182" s="3" t="s">
        <v>81</v>
      </c>
      <c r="M182" s="6">
        <v>1</v>
      </c>
      <c r="N182" s="3" t="s">
        <v>45</v>
      </c>
      <c r="O182" s="3" t="s">
        <v>574</v>
      </c>
      <c r="P182" s="3" t="s">
        <v>607</v>
      </c>
      <c r="Q182" s="3" t="s">
        <v>831</v>
      </c>
      <c r="R182" s="28">
        <v>1.66</v>
      </c>
      <c r="S182" s="29"/>
      <c r="T182" s="30">
        <v>1.55</v>
      </c>
      <c r="U182" s="1" t="s">
        <v>153</v>
      </c>
      <c r="V182" s="28">
        <v>1.6585000000000001</v>
      </c>
      <c r="W182" s="29"/>
      <c r="X182" s="29"/>
      <c r="Y182" s="29"/>
      <c r="Z182" s="29"/>
      <c r="AA182" s="29"/>
      <c r="AB182" s="29"/>
      <c r="AC182" s="29"/>
      <c r="AD182" s="29"/>
      <c r="AE182" s="31">
        <v>1.6585000000000001</v>
      </c>
      <c r="AG182" s="27">
        <v>1.6493</v>
      </c>
      <c r="AN182" s="32">
        <v>1.6538999999999999</v>
      </c>
      <c r="AO182" s="27" t="s">
        <v>211</v>
      </c>
      <c r="AP182" s="31" t="s">
        <v>212</v>
      </c>
      <c r="AQ182" s="27">
        <f t="shared" si="18"/>
        <v>1.6539000000000001</v>
      </c>
      <c r="AR182" s="27" t="str">
        <f t="shared" si="19"/>
        <v/>
      </c>
      <c r="AS182" s="27" t="e">
        <f t="shared" si="20"/>
        <v>#NUM!</v>
      </c>
      <c r="AT182" s="27">
        <f t="shared" si="21"/>
        <v>1.66625</v>
      </c>
      <c r="AU182" s="27" t="e">
        <f t="shared" si="22"/>
        <v>#VALUE!</v>
      </c>
      <c r="AV182" s="29" t="e">
        <f t="shared" si="23"/>
        <v>#VALUE!</v>
      </c>
      <c r="AW182" s="27" t="s">
        <v>213</v>
      </c>
      <c r="AX182" s="27" t="s">
        <v>212</v>
      </c>
      <c r="AY182" s="32">
        <v>1.653</v>
      </c>
      <c r="AZ182" s="34">
        <f t="shared" si="24"/>
        <v>0.41325000000000001</v>
      </c>
      <c r="BA182" s="3">
        <f t="shared" si="25"/>
        <v>2.0662500000000001</v>
      </c>
      <c r="BB182" s="32">
        <f t="shared" si="26"/>
        <v>2.2315500000000004</v>
      </c>
      <c r="BC182" s="27" t="s">
        <v>12549</v>
      </c>
    </row>
    <row r="183" spans="1:55" s="27" customFormat="1" ht="31.5" customHeight="1">
      <c r="A183" s="4" t="s">
        <v>569</v>
      </c>
      <c r="B183" s="5">
        <v>181</v>
      </c>
      <c r="C183" s="6">
        <v>510</v>
      </c>
      <c r="D183" s="6"/>
      <c r="E183" s="3" t="s">
        <v>673</v>
      </c>
      <c r="F183" s="3" t="s">
        <v>681</v>
      </c>
      <c r="G183" s="3" t="s">
        <v>675</v>
      </c>
      <c r="H183" s="4" t="s">
        <v>58</v>
      </c>
      <c r="I183" s="3" t="s">
        <v>43</v>
      </c>
      <c r="J183" s="3" t="s">
        <v>401</v>
      </c>
      <c r="K183" s="5"/>
      <c r="L183" s="3"/>
      <c r="M183" s="6">
        <v>30</v>
      </c>
      <c r="N183" s="3" t="s">
        <v>45</v>
      </c>
      <c r="O183" s="3" t="s">
        <v>574</v>
      </c>
      <c r="P183" s="3" t="s">
        <v>656</v>
      </c>
      <c r="Q183" s="3" t="s">
        <v>682</v>
      </c>
      <c r="R183" s="28">
        <v>1.87</v>
      </c>
      <c r="S183" s="29"/>
      <c r="T183" s="30">
        <v>1.75</v>
      </c>
      <c r="U183" s="1">
        <v>1.54</v>
      </c>
      <c r="V183" s="28">
        <v>2.2299000000000002</v>
      </c>
      <c r="W183" s="29">
        <v>1.51</v>
      </c>
      <c r="X183" s="29"/>
      <c r="Y183" s="29">
        <v>2.64</v>
      </c>
      <c r="Z183" s="29">
        <v>4.21</v>
      </c>
      <c r="AA183" s="29"/>
      <c r="AB183" s="29"/>
      <c r="AC183" s="29"/>
      <c r="AD183" s="29"/>
      <c r="AE183" s="31">
        <v>2.2299000000000002</v>
      </c>
      <c r="AN183" s="32">
        <v>1.87</v>
      </c>
      <c r="AO183" s="27" t="s">
        <v>49</v>
      </c>
      <c r="AP183" s="31" t="s">
        <v>50</v>
      </c>
      <c r="AQ183" s="27" t="e">
        <f t="shared" si="18"/>
        <v>#NUM!</v>
      </c>
      <c r="AR183" s="27" t="e">
        <f t="shared" si="19"/>
        <v>#NUM!</v>
      </c>
      <c r="AS183" s="27" t="e">
        <f t="shared" si="20"/>
        <v>#NUM!</v>
      </c>
      <c r="AT183" s="27">
        <f t="shared" si="21"/>
        <v>1.8812499999999999</v>
      </c>
      <c r="AU183" s="27">
        <f t="shared" si="22"/>
        <v>1.6555</v>
      </c>
      <c r="AV183" s="29">
        <f t="shared" si="23"/>
        <v>1.6555</v>
      </c>
      <c r="AW183" s="27" t="s">
        <v>73</v>
      </c>
      <c r="AX183" s="27" t="s">
        <v>74</v>
      </c>
      <c r="AY183" s="32">
        <v>1.6555</v>
      </c>
      <c r="AZ183" s="34">
        <f t="shared" si="24"/>
        <v>0.41387499999999999</v>
      </c>
      <c r="BA183" s="3">
        <f t="shared" si="25"/>
        <v>2.069375</v>
      </c>
      <c r="BB183" s="32">
        <f t="shared" si="26"/>
        <v>2.2349250000000001</v>
      </c>
      <c r="BC183" s="27" t="s">
        <v>12549</v>
      </c>
    </row>
    <row r="184" spans="1:55" s="27" customFormat="1" ht="31.5" customHeight="1">
      <c r="A184" s="4" t="s">
        <v>569</v>
      </c>
      <c r="B184" s="5">
        <v>182</v>
      </c>
      <c r="C184" s="6">
        <v>84</v>
      </c>
      <c r="D184" s="6"/>
      <c r="E184" s="3" t="s">
        <v>689</v>
      </c>
      <c r="F184" s="3" t="s">
        <v>697</v>
      </c>
      <c r="G184" s="3" t="s">
        <v>691</v>
      </c>
      <c r="H184" s="4" t="s">
        <v>698</v>
      </c>
      <c r="I184" s="3" t="s">
        <v>43</v>
      </c>
      <c r="J184" s="3" t="s">
        <v>401</v>
      </c>
      <c r="K184" s="5"/>
      <c r="L184" s="3"/>
      <c r="M184" s="6">
        <v>30</v>
      </c>
      <c r="N184" s="3" t="s">
        <v>45</v>
      </c>
      <c r="O184" s="3" t="s">
        <v>574</v>
      </c>
      <c r="P184" s="3" t="s">
        <v>652</v>
      </c>
      <c r="Q184" s="3" t="s">
        <v>699</v>
      </c>
      <c r="R184" s="28">
        <v>2.04</v>
      </c>
      <c r="S184" s="29"/>
      <c r="T184" s="30">
        <v>1.71</v>
      </c>
      <c r="U184" s="1">
        <v>1.55</v>
      </c>
      <c r="V184" s="28">
        <v>1.6400999999999999</v>
      </c>
      <c r="W184" s="29"/>
      <c r="X184" s="29"/>
      <c r="Y184" s="29"/>
      <c r="Z184" s="29">
        <v>2.4300000000000002</v>
      </c>
      <c r="AA184" s="29"/>
      <c r="AB184" s="29"/>
      <c r="AC184" s="29"/>
      <c r="AD184" s="29"/>
      <c r="AE184" s="31">
        <v>1.6400999999999999</v>
      </c>
      <c r="AI184" s="27">
        <v>2.4300000000000002</v>
      </c>
      <c r="AN184" s="32">
        <v>1.83</v>
      </c>
      <c r="AO184" s="27" t="s">
        <v>336</v>
      </c>
      <c r="AP184" s="31" t="s">
        <v>337</v>
      </c>
      <c r="AQ184" s="27">
        <f t="shared" si="18"/>
        <v>2.03505</v>
      </c>
      <c r="AR184" s="27" t="str">
        <f t="shared" si="19"/>
        <v/>
      </c>
      <c r="AS184" s="27" t="e">
        <f t="shared" si="20"/>
        <v>#NUM!</v>
      </c>
      <c r="AT184" s="27">
        <f t="shared" si="21"/>
        <v>1.8382499999999999</v>
      </c>
      <c r="AU184" s="27">
        <f t="shared" si="22"/>
        <v>1.66625</v>
      </c>
      <c r="AV184" s="29">
        <f t="shared" si="23"/>
        <v>1.66625</v>
      </c>
      <c r="AW184" s="27" t="s">
        <v>73</v>
      </c>
      <c r="AX184" s="27" t="s">
        <v>74</v>
      </c>
      <c r="AY184" s="32">
        <v>1.67</v>
      </c>
      <c r="AZ184" s="34">
        <f t="shared" si="24"/>
        <v>0.41749999999999998</v>
      </c>
      <c r="BA184" s="3">
        <f t="shared" si="25"/>
        <v>2.0874999999999999</v>
      </c>
      <c r="BB184" s="32">
        <f t="shared" si="26"/>
        <v>2.2544999999999997</v>
      </c>
      <c r="BC184" s="27" t="s">
        <v>12549</v>
      </c>
    </row>
    <row r="185" spans="1:55" s="27" customFormat="1" ht="31.5" customHeight="1">
      <c r="A185" s="4" t="s">
        <v>569</v>
      </c>
      <c r="B185" s="5">
        <v>183</v>
      </c>
      <c r="C185" s="6">
        <v>14906</v>
      </c>
      <c r="D185" s="6"/>
      <c r="E185" s="3" t="s">
        <v>1098</v>
      </c>
      <c r="F185" s="3" t="s">
        <v>1099</v>
      </c>
      <c r="G185" s="3" t="s">
        <v>1093</v>
      </c>
      <c r="H185" s="4" t="s">
        <v>1004</v>
      </c>
      <c r="I185" s="3" t="s">
        <v>43</v>
      </c>
      <c r="J185" s="3" t="s">
        <v>1100</v>
      </c>
      <c r="K185" s="5"/>
      <c r="L185" s="3"/>
      <c r="M185" s="6">
        <v>30</v>
      </c>
      <c r="N185" s="3" t="s">
        <v>45</v>
      </c>
      <c r="O185" s="3" t="s">
        <v>574</v>
      </c>
      <c r="P185" s="3" t="s">
        <v>614</v>
      </c>
      <c r="Q185" s="3" t="s">
        <v>1101</v>
      </c>
      <c r="R185" s="28">
        <v>1.68</v>
      </c>
      <c r="S185" s="29"/>
      <c r="T185" s="30">
        <v>1.56</v>
      </c>
      <c r="U185" s="1" t="s">
        <v>153</v>
      </c>
      <c r="V185" s="28">
        <v>1.6806000000000001</v>
      </c>
      <c r="W185" s="29"/>
      <c r="X185" s="29"/>
      <c r="Y185" s="29"/>
      <c r="Z185" s="29"/>
      <c r="AA185" s="29"/>
      <c r="AB185" s="29"/>
      <c r="AC185" s="29"/>
      <c r="AD185" s="29"/>
      <c r="AE185" s="31">
        <v>1.6806000000000001</v>
      </c>
      <c r="AN185" s="32">
        <v>1.68</v>
      </c>
      <c r="AO185" s="27" t="s">
        <v>49</v>
      </c>
      <c r="AP185" s="31" t="s">
        <v>50</v>
      </c>
      <c r="AQ185" s="27" t="e">
        <f t="shared" si="18"/>
        <v>#NUM!</v>
      </c>
      <c r="AR185" s="27" t="e">
        <f t="shared" si="19"/>
        <v>#NUM!</v>
      </c>
      <c r="AS185" s="27" t="e">
        <f t="shared" si="20"/>
        <v>#NUM!</v>
      </c>
      <c r="AT185" s="27">
        <f t="shared" si="21"/>
        <v>1.677</v>
      </c>
      <c r="AU185" s="27" t="e">
        <f t="shared" si="22"/>
        <v>#VALUE!</v>
      </c>
      <c r="AV185" s="29" t="e">
        <f t="shared" si="23"/>
        <v>#VALUE!</v>
      </c>
      <c r="AW185" s="27" t="s">
        <v>73</v>
      </c>
      <c r="AX185" s="27" t="s">
        <v>74</v>
      </c>
      <c r="AY185" s="32">
        <v>1.677</v>
      </c>
      <c r="AZ185" s="34">
        <f t="shared" si="24"/>
        <v>0.41925000000000001</v>
      </c>
      <c r="BA185" s="3">
        <f t="shared" si="25"/>
        <v>2.0962499999999999</v>
      </c>
      <c r="BB185" s="32">
        <f t="shared" si="26"/>
        <v>2.2639499999999999</v>
      </c>
      <c r="BC185" s="27" t="s">
        <v>12549</v>
      </c>
    </row>
    <row r="186" spans="1:55" s="27" customFormat="1" ht="31.5" customHeight="1">
      <c r="A186" s="4" t="s">
        <v>569</v>
      </c>
      <c r="B186" s="5">
        <v>184</v>
      </c>
      <c r="C186" s="6">
        <v>7102</v>
      </c>
      <c r="D186" s="6"/>
      <c r="E186" s="3" t="s">
        <v>1149</v>
      </c>
      <c r="F186" s="3" t="s">
        <v>1150</v>
      </c>
      <c r="G186" s="3" t="s">
        <v>1151</v>
      </c>
      <c r="H186" s="4" t="s">
        <v>521</v>
      </c>
      <c r="I186" s="3" t="s">
        <v>141</v>
      </c>
      <c r="J186" s="3" t="s">
        <v>361</v>
      </c>
      <c r="K186" s="5"/>
      <c r="L186" s="3"/>
      <c r="M186" s="6">
        <v>20</v>
      </c>
      <c r="N186" s="3" t="s">
        <v>45</v>
      </c>
      <c r="O186" s="3" t="s">
        <v>574</v>
      </c>
      <c r="P186" s="3" t="s">
        <v>644</v>
      </c>
      <c r="Q186" s="3" t="s">
        <v>1153</v>
      </c>
      <c r="R186" s="28">
        <v>2.8</v>
      </c>
      <c r="S186" s="29"/>
      <c r="T186" s="30">
        <v>2.66</v>
      </c>
      <c r="U186" s="1">
        <v>1.56</v>
      </c>
      <c r="V186" s="28">
        <v>2.9327000000000001</v>
      </c>
      <c r="W186" s="29"/>
      <c r="X186" s="29"/>
      <c r="Y186" s="29"/>
      <c r="Z186" s="29"/>
      <c r="AA186" s="29"/>
      <c r="AB186" s="29"/>
      <c r="AC186" s="29"/>
      <c r="AD186" s="29"/>
      <c r="AE186" s="31">
        <v>2.9327000000000001</v>
      </c>
      <c r="AG186" s="27">
        <v>2.92</v>
      </c>
      <c r="AN186" s="32">
        <v>2.8</v>
      </c>
      <c r="AO186" s="27" t="s">
        <v>49</v>
      </c>
      <c r="AP186" s="31" t="s">
        <v>50</v>
      </c>
      <c r="AQ186" s="27">
        <f t="shared" si="18"/>
        <v>2.9263500000000002</v>
      </c>
      <c r="AR186" s="27">
        <f t="shared" si="19"/>
        <v>2.8</v>
      </c>
      <c r="AS186" s="27" t="e">
        <f t="shared" si="20"/>
        <v>#NUM!</v>
      </c>
      <c r="AT186" s="27">
        <f t="shared" si="21"/>
        <v>2.8595000000000002</v>
      </c>
      <c r="AU186" s="27">
        <f t="shared" si="22"/>
        <v>1.677</v>
      </c>
      <c r="AV186" s="29">
        <f t="shared" si="23"/>
        <v>1.677</v>
      </c>
      <c r="AW186" s="27" t="s">
        <v>73</v>
      </c>
      <c r="AX186" s="27" t="s">
        <v>74</v>
      </c>
      <c r="AY186" s="32">
        <v>1.68</v>
      </c>
      <c r="AZ186" s="34">
        <f t="shared" si="24"/>
        <v>0.42</v>
      </c>
      <c r="BA186" s="3">
        <f t="shared" si="25"/>
        <v>2.1</v>
      </c>
      <c r="BB186" s="32">
        <f t="shared" si="26"/>
        <v>2.2680000000000002</v>
      </c>
      <c r="BC186" s="27" t="s">
        <v>12549</v>
      </c>
    </row>
    <row r="187" spans="1:55" s="27" customFormat="1" ht="31.5" customHeight="1">
      <c r="A187" s="4" t="s">
        <v>569</v>
      </c>
      <c r="B187" s="5">
        <v>185</v>
      </c>
      <c r="C187" s="6">
        <v>83</v>
      </c>
      <c r="D187" s="6"/>
      <c r="E187" s="3" t="s">
        <v>683</v>
      </c>
      <c r="F187" s="3" t="s">
        <v>684</v>
      </c>
      <c r="G187" s="3" t="s">
        <v>685</v>
      </c>
      <c r="H187" s="4" t="s">
        <v>686</v>
      </c>
      <c r="I187" s="3" t="s">
        <v>104</v>
      </c>
      <c r="J187" s="3" t="s">
        <v>687</v>
      </c>
      <c r="K187" s="5"/>
      <c r="L187" s="3"/>
      <c r="M187" s="6">
        <v>50</v>
      </c>
      <c r="N187" s="3" t="s">
        <v>45</v>
      </c>
      <c r="O187" s="3" t="s">
        <v>574</v>
      </c>
      <c r="P187" s="3" t="s">
        <v>607</v>
      </c>
      <c r="Q187" s="3" t="s">
        <v>688</v>
      </c>
      <c r="R187" s="28">
        <v>1.74</v>
      </c>
      <c r="S187" s="29"/>
      <c r="T187" s="30">
        <v>1.63</v>
      </c>
      <c r="U187" s="1">
        <v>2.13</v>
      </c>
      <c r="V187" s="28">
        <v>3.1707000000000001</v>
      </c>
      <c r="W187" s="29"/>
      <c r="X187" s="29"/>
      <c r="Y187" s="29"/>
      <c r="Z187" s="29">
        <v>2.39</v>
      </c>
      <c r="AA187" s="29"/>
      <c r="AB187" s="29"/>
      <c r="AC187" s="29"/>
      <c r="AD187" s="29"/>
      <c r="AE187" s="31">
        <v>3.1707000000000001</v>
      </c>
      <c r="AG187" s="27">
        <v>3.1530999999999998</v>
      </c>
      <c r="AH187" s="27">
        <v>1.08</v>
      </c>
      <c r="AI187" s="27">
        <v>2.39</v>
      </c>
      <c r="AN187" s="32">
        <v>1.7350000000000001</v>
      </c>
      <c r="AO187" s="27" t="s">
        <v>211</v>
      </c>
      <c r="AP187" s="31" t="s">
        <v>212</v>
      </c>
      <c r="AQ187" s="27">
        <f t="shared" si="18"/>
        <v>1.7350000000000001</v>
      </c>
      <c r="AR187" s="27" t="str">
        <f t="shared" si="19"/>
        <v/>
      </c>
      <c r="AS187" s="27" t="e">
        <f t="shared" si="20"/>
        <v>#NUM!</v>
      </c>
      <c r="AT187" s="27">
        <f t="shared" si="21"/>
        <v>1.7522499999999999</v>
      </c>
      <c r="AU187" s="27">
        <f t="shared" si="22"/>
        <v>2.2897499999999997</v>
      </c>
      <c r="AV187" s="29">
        <f t="shared" si="23"/>
        <v>1.7350000000000001</v>
      </c>
      <c r="AW187" s="27" t="s">
        <v>213</v>
      </c>
      <c r="AX187" s="27" t="s">
        <v>212</v>
      </c>
      <c r="AY187" s="32">
        <v>1.7350000000000001</v>
      </c>
      <c r="AZ187" s="34">
        <f t="shared" si="24"/>
        <v>0.43375000000000002</v>
      </c>
      <c r="BA187" s="3">
        <f t="shared" si="25"/>
        <v>2.1687500000000002</v>
      </c>
      <c r="BB187" s="32">
        <f t="shared" si="26"/>
        <v>2.3422500000000004</v>
      </c>
      <c r="BC187" s="27" t="s">
        <v>12549</v>
      </c>
    </row>
    <row r="188" spans="1:55" s="27" customFormat="1" ht="31.5" customHeight="1">
      <c r="A188" s="4" t="s">
        <v>569</v>
      </c>
      <c r="B188" s="5">
        <v>186</v>
      </c>
      <c r="C188" s="6">
        <v>14938</v>
      </c>
      <c r="D188" s="6"/>
      <c r="E188" s="3" t="s">
        <v>1011</v>
      </c>
      <c r="F188" s="3" t="s">
        <v>1012</v>
      </c>
      <c r="G188" s="3" t="s">
        <v>1013</v>
      </c>
      <c r="H188" s="4" t="s">
        <v>140</v>
      </c>
      <c r="I188" s="3" t="s">
        <v>43</v>
      </c>
      <c r="J188" s="3" t="s">
        <v>1014</v>
      </c>
      <c r="K188" s="5"/>
      <c r="L188" s="3"/>
      <c r="M188" s="6">
        <v>5</v>
      </c>
      <c r="N188" s="3" t="s">
        <v>45</v>
      </c>
      <c r="O188" s="3" t="s">
        <v>574</v>
      </c>
      <c r="P188" s="3" t="s">
        <v>614</v>
      </c>
      <c r="Q188" s="3" t="s">
        <v>1015</v>
      </c>
      <c r="R188" s="28">
        <v>1.8</v>
      </c>
      <c r="S188" s="29"/>
      <c r="T188" s="30">
        <v>1.67</v>
      </c>
      <c r="U188" s="1" t="s">
        <v>56</v>
      </c>
      <c r="V188" s="28">
        <v>1.7543</v>
      </c>
      <c r="W188" s="29">
        <v>1.84</v>
      </c>
      <c r="X188" s="29"/>
      <c r="Y188" s="29"/>
      <c r="Z188" s="29"/>
      <c r="AA188" s="29"/>
      <c r="AB188" s="29"/>
      <c r="AC188" s="29"/>
      <c r="AD188" s="29"/>
      <c r="AE188" s="31">
        <v>1.7543</v>
      </c>
      <c r="AG188" s="27">
        <v>1.74455</v>
      </c>
      <c r="AN188" s="32">
        <v>1.7490000000000001</v>
      </c>
      <c r="AO188" s="27" t="s">
        <v>211</v>
      </c>
      <c r="AP188" s="31" t="s">
        <v>212</v>
      </c>
      <c r="AQ188" s="27">
        <f t="shared" si="18"/>
        <v>1.749425</v>
      </c>
      <c r="AR188" s="27" t="str">
        <f t="shared" si="19"/>
        <v/>
      </c>
      <c r="AS188" s="27" t="e">
        <f t="shared" si="20"/>
        <v>#NUM!</v>
      </c>
      <c r="AT188" s="27">
        <f t="shared" si="21"/>
        <v>1.7952499999999998</v>
      </c>
      <c r="AU188" s="27" t="e">
        <f t="shared" si="22"/>
        <v>#VALUE!</v>
      </c>
      <c r="AV188" s="29" t="e">
        <f t="shared" si="23"/>
        <v>#VALUE!</v>
      </c>
      <c r="AW188" s="27" t="s">
        <v>1016</v>
      </c>
      <c r="AX188" s="27" t="s">
        <v>50</v>
      </c>
      <c r="AY188" s="32">
        <v>1.7490000000000001</v>
      </c>
      <c r="AZ188" s="34">
        <f t="shared" si="24"/>
        <v>0.43725000000000003</v>
      </c>
      <c r="BA188" s="3">
        <f t="shared" si="25"/>
        <v>2.1862500000000002</v>
      </c>
      <c r="BB188" s="32">
        <f t="shared" si="26"/>
        <v>2.3611500000000003</v>
      </c>
      <c r="BC188" s="27" t="s">
        <v>12549</v>
      </c>
    </row>
    <row r="189" spans="1:55" s="27" customFormat="1" ht="31.5" customHeight="1">
      <c r="A189" s="4" t="s">
        <v>569</v>
      </c>
      <c r="B189" s="5">
        <v>187</v>
      </c>
      <c r="C189" s="6">
        <v>85</v>
      </c>
      <c r="D189" s="6"/>
      <c r="E189" s="3" t="s">
        <v>689</v>
      </c>
      <c r="F189" s="3" t="s">
        <v>693</v>
      </c>
      <c r="G189" s="3" t="s">
        <v>691</v>
      </c>
      <c r="H189" s="4" t="s">
        <v>694</v>
      </c>
      <c r="I189" s="3" t="s">
        <v>43</v>
      </c>
      <c r="J189" s="3" t="s">
        <v>401</v>
      </c>
      <c r="K189" s="5"/>
      <c r="L189" s="3"/>
      <c r="M189" s="6">
        <v>30</v>
      </c>
      <c r="N189" s="3" t="s">
        <v>45</v>
      </c>
      <c r="O189" s="3" t="s">
        <v>574</v>
      </c>
      <c r="P189" s="3" t="s">
        <v>695</v>
      </c>
      <c r="Q189" s="3" t="s">
        <v>696</v>
      </c>
      <c r="R189" s="28">
        <v>2.27</v>
      </c>
      <c r="S189" s="29"/>
      <c r="T189" s="30">
        <v>2.12</v>
      </c>
      <c r="U189" s="1">
        <v>1.65</v>
      </c>
      <c r="V189" s="28">
        <v>1.6585000000000001</v>
      </c>
      <c r="W189" s="29"/>
      <c r="X189" s="29"/>
      <c r="Y189" s="29"/>
      <c r="Z189" s="29">
        <v>2.89</v>
      </c>
      <c r="AA189" s="29"/>
      <c r="AB189" s="29"/>
      <c r="AC189" s="29"/>
      <c r="AD189" s="29"/>
      <c r="AE189" s="31">
        <v>1.6585000000000001</v>
      </c>
      <c r="AN189" s="32">
        <v>2.27</v>
      </c>
      <c r="AO189" s="27" t="s">
        <v>49</v>
      </c>
      <c r="AP189" s="31" t="s">
        <v>50</v>
      </c>
      <c r="AQ189" s="27" t="e">
        <f t="shared" si="18"/>
        <v>#NUM!</v>
      </c>
      <c r="AR189" s="27" t="e">
        <f t="shared" si="19"/>
        <v>#NUM!</v>
      </c>
      <c r="AS189" s="27" t="e">
        <f t="shared" si="20"/>
        <v>#NUM!</v>
      </c>
      <c r="AT189" s="27">
        <f t="shared" si="21"/>
        <v>2.2789999999999999</v>
      </c>
      <c r="AU189" s="27">
        <f t="shared" si="22"/>
        <v>1.7737499999999999</v>
      </c>
      <c r="AV189" s="29">
        <f t="shared" si="23"/>
        <v>1.7737499999999999</v>
      </c>
      <c r="AW189" s="27" t="s">
        <v>73</v>
      </c>
      <c r="AX189" s="27" t="s">
        <v>74</v>
      </c>
      <c r="AY189" s="32">
        <v>1.77</v>
      </c>
      <c r="AZ189" s="34">
        <f t="shared" si="24"/>
        <v>0.4425</v>
      </c>
      <c r="BA189" s="3">
        <f t="shared" si="25"/>
        <v>2.2124999999999999</v>
      </c>
      <c r="BB189" s="32">
        <f t="shared" si="26"/>
        <v>2.3895</v>
      </c>
      <c r="BC189" s="27" t="s">
        <v>12549</v>
      </c>
    </row>
    <row r="190" spans="1:55" s="27" customFormat="1" ht="31.5" customHeight="1">
      <c r="A190" s="4" t="s">
        <v>569</v>
      </c>
      <c r="B190" s="5">
        <v>188</v>
      </c>
      <c r="C190" s="6">
        <v>147</v>
      </c>
      <c r="D190" s="6"/>
      <c r="E190" s="3" t="s">
        <v>816</v>
      </c>
      <c r="F190" s="3" t="s">
        <v>817</v>
      </c>
      <c r="G190" s="3" t="s">
        <v>818</v>
      </c>
      <c r="H190" s="4" t="s">
        <v>140</v>
      </c>
      <c r="I190" s="3" t="s">
        <v>43</v>
      </c>
      <c r="J190" s="3" t="s">
        <v>799</v>
      </c>
      <c r="K190" s="5"/>
      <c r="L190" s="3"/>
      <c r="M190" s="6">
        <v>10</v>
      </c>
      <c r="N190" s="3" t="s">
        <v>45</v>
      </c>
      <c r="O190" s="3" t="s">
        <v>574</v>
      </c>
      <c r="P190" s="3" t="s">
        <v>607</v>
      </c>
      <c r="Q190" s="3" t="s">
        <v>823</v>
      </c>
      <c r="R190" s="28">
        <v>1.78</v>
      </c>
      <c r="S190" s="29"/>
      <c r="T190" s="30">
        <v>1.66</v>
      </c>
      <c r="U190" s="1" t="s">
        <v>56</v>
      </c>
      <c r="V190" s="28">
        <v>0.9032</v>
      </c>
      <c r="W190" s="29"/>
      <c r="X190" s="29"/>
      <c r="Y190" s="29"/>
      <c r="Z190" s="29">
        <v>2.66</v>
      </c>
      <c r="AA190" s="29"/>
      <c r="AB190" s="29"/>
      <c r="AC190" s="29"/>
      <c r="AD190" s="29"/>
      <c r="AE190" s="31">
        <v>0.9032</v>
      </c>
      <c r="AG190" s="27">
        <v>0.89800000000000002</v>
      </c>
      <c r="AN190" s="32">
        <v>0.90600000000000003</v>
      </c>
      <c r="AO190" s="27" t="s">
        <v>211</v>
      </c>
      <c r="AP190" s="31" t="s">
        <v>212</v>
      </c>
      <c r="AQ190" s="27">
        <f t="shared" si="18"/>
        <v>0.90060000000000007</v>
      </c>
      <c r="AR190" s="27" t="str">
        <f t="shared" si="19"/>
        <v/>
      </c>
      <c r="AS190" s="27" t="e">
        <f t="shared" si="20"/>
        <v>#NUM!</v>
      </c>
      <c r="AT190" s="27">
        <f t="shared" si="21"/>
        <v>1.7844999999999998</v>
      </c>
      <c r="AU190" s="27" t="e">
        <f t="shared" si="22"/>
        <v>#VALUE!</v>
      </c>
      <c r="AV190" s="29" t="e">
        <f t="shared" si="23"/>
        <v>#VALUE!</v>
      </c>
      <c r="AW190" s="27" t="s">
        <v>73</v>
      </c>
      <c r="AX190" s="27" t="s">
        <v>74</v>
      </c>
      <c r="AY190" s="32">
        <v>1.7845</v>
      </c>
      <c r="AZ190" s="34">
        <f t="shared" si="24"/>
        <v>0.44612499999999999</v>
      </c>
      <c r="BA190" s="3">
        <f t="shared" si="25"/>
        <v>2.2306249999999999</v>
      </c>
      <c r="BB190" s="32">
        <f t="shared" si="26"/>
        <v>2.4090749999999996</v>
      </c>
      <c r="BC190" s="27" t="s">
        <v>12549</v>
      </c>
    </row>
    <row r="191" spans="1:55" s="27" customFormat="1" ht="31.5" customHeight="1">
      <c r="A191" s="4" t="s">
        <v>569</v>
      </c>
      <c r="B191" s="5">
        <v>189</v>
      </c>
      <c r="C191" s="6">
        <v>13</v>
      </c>
      <c r="D191" s="6"/>
      <c r="E191" s="3" t="s">
        <v>585</v>
      </c>
      <c r="F191" s="3" t="s">
        <v>578</v>
      </c>
      <c r="G191" s="3" t="s">
        <v>65</v>
      </c>
      <c r="H191" s="4" t="s">
        <v>66</v>
      </c>
      <c r="I191" s="3" t="s">
        <v>67</v>
      </c>
      <c r="J191" s="3" t="s">
        <v>586</v>
      </c>
      <c r="K191" s="5">
        <v>5</v>
      </c>
      <c r="L191" s="3" t="s">
        <v>69</v>
      </c>
      <c r="M191" s="6">
        <v>1</v>
      </c>
      <c r="N191" s="3" t="s">
        <v>45</v>
      </c>
      <c r="O191" s="3" t="s">
        <v>574</v>
      </c>
      <c r="P191" s="3" t="s">
        <v>583</v>
      </c>
      <c r="Q191" s="3" t="s">
        <v>587</v>
      </c>
      <c r="R191" s="28">
        <v>1.91</v>
      </c>
      <c r="S191" s="29"/>
      <c r="T191" s="30">
        <v>1.79</v>
      </c>
      <c r="U191" s="1">
        <v>1.7</v>
      </c>
      <c r="V191" s="28">
        <v>1.9139999999999999</v>
      </c>
      <c r="W191" s="29"/>
      <c r="X191" s="29"/>
      <c r="Y191" s="29"/>
      <c r="Z191" s="29"/>
      <c r="AA191" s="29"/>
      <c r="AB191" s="29"/>
      <c r="AC191" s="29"/>
      <c r="AD191" s="29"/>
      <c r="AE191" s="31">
        <v>1.9139999999999999</v>
      </c>
      <c r="AG191" s="27">
        <v>1.90337</v>
      </c>
      <c r="AN191" s="32">
        <v>1.91</v>
      </c>
      <c r="AO191" s="27" t="s">
        <v>49</v>
      </c>
      <c r="AP191" s="31" t="s">
        <v>50</v>
      </c>
      <c r="AQ191" s="27">
        <f t="shared" si="18"/>
        <v>1.908685</v>
      </c>
      <c r="AR191" s="27" t="str">
        <f t="shared" si="19"/>
        <v/>
      </c>
      <c r="AS191" s="27" t="e">
        <f t="shared" si="20"/>
        <v>#NUM!</v>
      </c>
      <c r="AT191" s="27">
        <f t="shared" si="21"/>
        <v>1.92425</v>
      </c>
      <c r="AU191" s="27">
        <f t="shared" si="22"/>
        <v>1.8274999999999999</v>
      </c>
      <c r="AV191" s="29">
        <f t="shared" si="23"/>
        <v>1.8274999999999999</v>
      </c>
      <c r="AW191" s="27" t="s">
        <v>73</v>
      </c>
      <c r="AX191" s="27" t="s">
        <v>74</v>
      </c>
      <c r="AY191" s="32">
        <v>1.8274999999999999</v>
      </c>
      <c r="AZ191" s="34">
        <f t="shared" si="24"/>
        <v>0.45687499999999998</v>
      </c>
      <c r="BA191" s="3">
        <f t="shared" si="25"/>
        <v>2.2843749999999998</v>
      </c>
      <c r="BB191" s="32">
        <f t="shared" si="26"/>
        <v>2.4671249999999998</v>
      </c>
      <c r="BC191" s="27" t="s">
        <v>12549</v>
      </c>
    </row>
    <row r="192" spans="1:55" s="27" customFormat="1" ht="31.5" customHeight="1">
      <c r="A192" s="4" t="s">
        <v>569</v>
      </c>
      <c r="B192" s="5">
        <v>190</v>
      </c>
      <c r="C192" s="6">
        <v>114</v>
      </c>
      <c r="D192" s="6"/>
      <c r="E192" s="3" t="s">
        <v>746</v>
      </c>
      <c r="F192" s="3" t="s">
        <v>765</v>
      </c>
      <c r="G192" s="3" t="s">
        <v>444</v>
      </c>
      <c r="H192" s="4" t="s">
        <v>736</v>
      </c>
      <c r="I192" s="3" t="s">
        <v>460</v>
      </c>
      <c r="J192" s="3" t="s">
        <v>766</v>
      </c>
      <c r="K192" s="5">
        <v>60</v>
      </c>
      <c r="L192" s="3" t="s">
        <v>81</v>
      </c>
      <c r="M192" s="6">
        <v>1</v>
      </c>
      <c r="N192" s="3" t="s">
        <v>45</v>
      </c>
      <c r="O192" s="3" t="s">
        <v>574</v>
      </c>
      <c r="P192" s="3" t="s">
        <v>583</v>
      </c>
      <c r="Q192" s="3" t="s">
        <v>767</v>
      </c>
      <c r="R192" s="28">
        <v>1.84</v>
      </c>
      <c r="S192" s="29"/>
      <c r="T192" s="30">
        <v>1.72</v>
      </c>
      <c r="U192" s="1" t="s">
        <v>153</v>
      </c>
      <c r="V192" s="28">
        <v>1.861</v>
      </c>
      <c r="W192" s="29">
        <v>1.81</v>
      </c>
      <c r="X192" s="29"/>
      <c r="Y192" s="29"/>
      <c r="Z192" s="29"/>
      <c r="AA192" s="29"/>
      <c r="AB192" s="29"/>
      <c r="AC192" s="29"/>
      <c r="AD192" s="29"/>
      <c r="AE192" s="31">
        <v>1.861</v>
      </c>
      <c r="AF192" s="27">
        <v>2.2852000000000001</v>
      </c>
      <c r="AG192" s="27">
        <v>1.8506</v>
      </c>
      <c r="AN192" s="32">
        <v>1.84</v>
      </c>
      <c r="AO192" s="27" t="s">
        <v>49</v>
      </c>
      <c r="AP192" s="31" t="s">
        <v>50</v>
      </c>
      <c r="AQ192" s="27">
        <f t="shared" si="18"/>
        <v>1.8557999999999999</v>
      </c>
      <c r="AR192" s="27">
        <f t="shared" si="19"/>
        <v>1.84</v>
      </c>
      <c r="AS192" s="27" t="e">
        <f t="shared" si="20"/>
        <v>#NUM!</v>
      </c>
      <c r="AT192" s="27">
        <f t="shared" si="21"/>
        <v>1.849</v>
      </c>
      <c r="AU192" s="27" t="e">
        <f t="shared" si="22"/>
        <v>#VALUE!</v>
      </c>
      <c r="AV192" s="29" t="e">
        <f t="shared" si="23"/>
        <v>#VALUE!</v>
      </c>
      <c r="AW192" s="33" t="s">
        <v>768</v>
      </c>
      <c r="AX192" s="33" t="s">
        <v>50</v>
      </c>
      <c r="AY192" s="32">
        <v>1.84</v>
      </c>
      <c r="AZ192" s="34">
        <f t="shared" si="24"/>
        <v>0.46</v>
      </c>
      <c r="BA192" s="3">
        <f t="shared" si="25"/>
        <v>2.3000000000000003</v>
      </c>
      <c r="BB192" s="32">
        <f t="shared" si="26"/>
        <v>2.4840000000000004</v>
      </c>
      <c r="BC192" s="27" t="s">
        <v>12549</v>
      </c>
    </row>
    <row r="193" spans="1:55" s="27" customFormat="1" ht="31.5" customHeight="1">
      <c r="A193" s="4" t="s">
        <v>569</v>
      </c>
      <c r="B193" s="5">
        <v>191</v>
      </c>
      <c r="C193" s="6">
        <v>14772</v>
      </c>
      <c r="D193" s="6"/>
      <c r="E193" s="3" t="s">
        <v>1045</v>
      </c>
      <c r="F193" s="3" t="s">
        <v>1046</v>
      </c>
      <c r="G193" s="3" t="s">
        <v>1047</v>
      </c>
      <c r="H193" s="4" t="s">
        <v>1048</v>
      </c>
      <c r="I193" s="3" t="s">
        <v>104</v>
      </c>
      <c r="J193" s="3" t="s">
        <v>1049</v>
      </c>
      <c r="K193" s="5"/>
      <c r="L193" s="3"/>
      <c r="M193" s="6">
        <v>30</v>
      </c>
      <c r="N193" s="3" t="s">
        <v>45</v>
      </c>
      <c r="O193" s="3" t="s">
        <v>574</v>
      </c>
      <c r="P193" s="3" t="s">
        <v>596</v>
      </c>
      <c r="Q193" s="3" t="s">
        <v>1050</v>
      </c>
      <c r="R193" s="28">
        <v>2.6</v>
      </c>
      <c r="S193" s="29"/>
      <c r="T193" s="30">
        <v>2.4300000000000002</v>
      </c>
      <c r="U193" s="1">
        <v>1.71</v>
      </c>
      <c r="V193" s="28">
        <v>2.6015999999999999</v>
      </c>
      <c r="W193" s="29">
        <v>2.6</v>
      </c>
      <c r="X193" s="29"/>
      <c r="Y193" s="29"/>
      <c r="Z193" s="29"/>
      <c r="AA193" s="29"/>
      <c r="AB193" s="29"/>
      <c r="AC193" s="29"/>
      <c r="AD193" s="29"/>
      <c r="AE193" s="31">
        <v>2.6015999999999999</v>
      </c>
      <c r="AG193" s="27">
        <v>2.57</v>
      </c>
      <c r="AN193" s="32">
        <v>2.6</v>
      </c>
      <c r="AO193" s="27" t="s">
        <v>49</v>
      </c>
      <c r="AP193" s="31" t="s">
        <v>50</v>
      </c>
      <c r="AQ193" s="27">
        <f t="shared" si="18"/>
        <v>2.5857999999999999</v>
      </c>
      <c r="AR193" s="27" t="str">
        <f t="shared" si="19"/>
        <v/>
      </c>
      <c r="AS193" s="27" t="e">
        <f t="shared" si="20"/>
        <v>#NUM!</v>
      </c>
      <c r="AT193" s="27">
        <f t="shared" si="21"/>
        <v>2.61225</v>
      </c>
      <c r="AU193" s="27">
        <f t="shared" si="22"/>
        <v>1.8382499999999999</v>
      </c>
      <c r="AV193" s="29">
        <f t="shared" si="23"/>
        <v>1.8382499999999999</v>
      </c>
      <c r="AW193" s="27" t="s">
        <v>73</v>
      </c>
      <c r="AX193" s="27" t="s">
        <v>74</v>
      </c>
      <c r="AY193" s="32">
        <v>1.84</v>
      </c>
      <c r="AZ193" s="34">
        <f t="shared" si="24"/>
        <v>0.46</v>
      </c>
      <c r="BA193" s="3">
        <f t="shared" si="25"/>
        <v>2.3000000000000003</v>
      </c>
      <c r="BB193" s="32">
        <f t="shared" si="26"/>
        <v>2.4840000000000004</v>
      </c>
      <c r="BC193" s="27" t="s">
        <v>12549</v>
      </c>
    </row>
    <row r="194" spans="1:55" s="27" customFormat="1" ht="31.5" customHeight="1">
      <c r="A194" s="4" t="s">
        <v>569</v>
      </c>
      <c r="B194" s="5">
        <v>192</v>
      </c>
      <c r="C194" s="6">
        <v>7103</v>
      </c>
      <c r="D194" s="6"/>
      <c r="E194" s="3" t="s">
        <v>1149</v>
      </c>
      <c r="F194" s="3" t="s">
        <v>1150</v>
      </c>
      <c r="G194" s="3" t="s">
        <v>1151</v>
      </c>
      <c r="H194" s="4" t="s">
        <v>966</v>
      </c>
      <c r="I194" s="3" t="s">
        <v>474</v>
      </c>
      <c r="J194" s="3" t="s">
        <v>1154</v>
      </c>
      <c r="K194" s="5">
        <v>90</v>
      </c>
      <c r="L194" s="3" t="s">
        <v>81</v>
      </c>
      <c r="M194" s="6">
        <v>1</v>
      </c>
      <c r="N194" s="3" t="s">
        <v>45</v>
      </c>
      <c r="O194" s="3" t="s">
        <v>574</v>
      </c>
      <c r="P194" s="3" t="s">
        <v>1155</v>
      </c>
      <c r="Q194" s="3" t="s">
        <v>1156</v>
      </c>
      <c r="R194" s="28">
        <v>2.86</v>
      </c>
      <c r="S194" s="29"/>
      <c r="T194" s="30">
        <v>2.67</v>
      </c>
      <c r="U194" s="1">
        <v>1.71</v>
      </c>
      <c r="V194" s="28">
        <v>3.0476000000000001</v>
      </c>
      <c r="W194" s="29"/>
      <c r="X194" s="29"/>
      <c r="Y194" s="29"/>
      <c r="Z194" s="29"/>
      <c r="AA194" s="29"/>
      <c r="AB194" s="29"/>
      <c r="AC194" s="29"/>
      <c r="AD194" s="29"/>
      <c r="AE194" s="31">
        <v>3.0476000000000001</v>
      </c>
      <c r="AG194" s="27">
        <v>3.03</v>
      </c>
      <c r="AN194" s="32">
        <v>2.86</v>
      </c>
      <c r="AO194" s="27" t="s">
        <v>49</v>
      </c>
      <c r="AP194" s="31" t="s">
        <v>50</v>
      </c>
      <c r="AQ194" s="27">
        <f t="shared" si="18"/>
        <v>3.0388000000000002</v>
      </c>
      <c r="AR194" s="27">
        <f t="shared" si="19"/>
        <v>2.86</v>
      </c>
      <c r="AS194" s="27" t="e">
        <f t="shared" si="20"/>
        <v>#NUM!</v>
      </c>
      <c r="AT194" s="27">
        <f t="shared" si="21"/>
        <v>2.87025</v>
      </c>
      <c r="AU194" s="27">
        <f t="shared" si="22"/>
        <v>1.8382499999999999</v>
      </c>
      <c r="AV194" s="29">
        <f t="shared" si="23"/>
        <v>1.8382499999999999</v>
      </c>
      <c r="AW194" s="27" t="s">
        <v>73</v>
      </c>
      <c r="AX194" s="27" t="s">
        <v>74</v>
      </c>
      <c r="AY194" s="32">
        <v>1.84</v>
      </c>
      <c r="AZ194" s="34">
        <f t="shared" si="24"/>
        <v>0.46</v>
      </c>
      <c r="BA194" s="3">
        <f t="shared" si="25"/>
        <v>2.3000000000000003</v>
      </c>
      <c r="BB194" s="32">
        <f t="shared" si="26"/>
        <v>2.4840000000000004</v>
      </c>
      <c r="BC194" s="27" t="s">
        <v>12549</v>
      </c>
    </row>
    <row r="195" spans="1:55" s="27" customFormat="1" ht="31.5" customHeight="1">
      <c r="A195" s="4" t="s">
        <v>569</v>
      </c>
      <c r="B195" s="5">
        <v>193</v>
      </c>
      <c r="C195" s="6">
        <v>619</v>
      </c>
      <c r="D195" s="6"/>
      <c r="E195" s="3" t="s">
        <v>1062</v>
      </c>
      <c r="F195" s="3" t="s">
        <v>1063</v>
      </c>
      <c r="G195" s="3" t="s">
        <v>1064</v>
      </c>
      <c r="H195" s="4" t="s">
        <v>1065</v>
      </c>
      <c r="I195" s="3" t="s">
        <v>104</v>
      </c>
      <c r="J195" s="3" t="s">
        <v>105</v>
      </c>
      <c r="K195" s="5"/>
      <c r="L195" s="3"/>
      <c r="M195" s="6">
        <v>20</v>
      </c>
      <c r="N195" s="3" t="s">
        <v>45</v>
      </c>
      <c r="O195" s="3" t="s">
        <v>574</v>
      </c>
      <c r="P195" s="3" t="s">
        <v>583</v>
      </c>
      <c r="Q195" s="3" t="s">
        <v>1066</v>
      </c>
      <c r="R195" s="28">
        <v>2.73</v>
      </c>
      <c r="S195" s="29"/>
      <c r="T195" s="30">
        <v>2.4</v>
      </c>
      <c r="U195" s="1">
        <v>1.75</v>
      </c>
      <c r="V195" s="28">
        <v>2.5783</v>
      </c>
      <c r="W195" s="29"/>
      <c r="X195" s="29"/>
      <c r="Y195" s="29"/>
      <c r="Z195" s="29">
        <v>2.87</v>
      </c>
      <c r="AA195" s="29"/>
      <c r="AB195" s="29"/>
      <c r="AC195" s="29"/>
      <c r="AD195" s="29"/>
      <c r="AE195" s="31">
        <v>2.5783</v>
      </c>
      <c r="AG195" s="27">
        <v>2.5640000000000001</v>
      </c>
      <c r="AI195" s="27">
        <v>2.8660000000000001</v>
      </c>
      <c r="AN195" s="32">
        <v>2.5711499999999998</v>
      </c>
      <c r="AO195" s="27" t="s">
        <v>211</v>
      </c>
      <c r="AP195" s="31" t="s">
        <v>212</v>
      </c>
      <c r="AQ195" s="27">
        <f t="shared" ref="AQ195:AQ258" si="27">AVERAGE(SMALL(AE195:AI195,1),SMALL(AE195:AI195,2))</f>
        <v>2.5711500000000003</v>
      </c>
      <c r="AR195" s="27" t="str">
        <f t="shared" ref="AR195:AR258" si="28">IF(R195 &lt;=( AVERAGE(SMALL(AE195:AI195,1),SMALL(AE195:AI195,2))), R195, "")</f>
        <v/>
      </c>
      <c r="AS195" s="27" t="e">
        <f t="shared" ref="AS195:AS258" si="29">AVERAGE(SMALL(AJ195:AM195,1),SMALL(AJ195:AM195,2))</f>
        <v>#NUM!</v>
      </c>
      <c r="AT195" s="27">
        <f t="shared" ref="AT195:AT258" si="30">T195*1.075</f>
        <v>2.5799999999999996</v>
      </c>
      <c r="AU195" s="27">
        <f t="shared" ref="AU195:AU258" si="31">U195*1.075</f>
        <v>1.8812499999999999</v>
      </c>
      <c r="AV195" s="29">
        <f t="shared" ref="AV195:AV258" si="32">MIN(AN195,AT195,AU195)</f>
        <v>1.8812499999999999</v>
      </c>
      <c r="AW195" s="27" t="s">
        <v>73</v>
      </c>
      <c r="AX195" s="27" t="s">
        <v>74</v>
      </c>
      <c r="AY195" s="32">
        <v>1.881</v>
      </c>
      <c r="AZ195" s="34">
        <f t="shared" ref="AZ195:AZ258" si="33">IF(AND(AY195&gt;0,AY195&lt;=10),AY195*0.25,IF(AND(AY195&gt;10,AY195&lt;=50),AY195*0.17,IF(AND(AY195&gt;10,AY195&lt;=100),AY195*0.12,IF(AY195&gt;100,AY195*0.1))))</f>
        <v>0.47025</v>
      </c>
      <c r="BA195" s="3">
        <f t="shared" ref="BA195:BA258" si="34">AZ195+AY195</f>
        <v>2.3512499999999998</v>
      </c>
      <c r="BB195" s="32">
        <f t="shared" ref="BB195:BB258" si="35">BA195+BA195*0.08</f>
        <v>2.5393499999999998</v>
      </c>
      <c r="BC195" s="27" t="s">
        <v>12549</v>
      </c>
    </row>
    <row r="196" spans="1:55" s="27" customFormat="1" ht="31.5" customHeight="1">
      <c r="A196" s="4" t="s">
        <v>569</v>
      </c>
      <c r="B196" s="5">
        <v>194</v>
      </c>
      <c r="C196" s="6">
        <v>5659</v>
      </c>
      <c r="D196" s="6"/>
      <c r="E196" s="3" t="s">
        <v>1269</v>
      </c>
      <c r="F196" s="3" t="s">
        <v>1270</v>
      </c>
      <c r="G196" s="3" t="s">
        <v>1271</v>
      </c>
      <c r="H196" s="4" t="s">
        <v>303</v>
      </c>
      <c r="I196" s="3" t="s">
        <v>43</v>
      </c>
      <c r="J196" s="3" t="s">
        <v>1272</v>
      </c>
      <c r="K196" s="5"/>
      <c r="L196" s="3"/>
      <c r="M196" s="6">
        <v>30</v>
      </c>
      <c r="N196" s="3" t="s">
        <v>45</v>
      </c>
      <c r="O196" s="3" t="s">
        <v>574</v>
      </c>
      <c r="P196" s="3" t="s">
        <v>614</v>
      </c>
      <c r="Q196" s="3" t="s">
        <v>1276</v>
      </c>
      <c r="R196" s="28">
        <v>1.89</v>
      </c>
      <c r="S196" s="29"/>
      <c r="T196" s="30">
        <v>1.76</v>
      </c>
      <c r="U196" s="1" t="s">
        <v>56</v>
      </c>
      <c r="V196" s="28">
        <v>2.3170999999999999</v>
      </c>
      <c r="W196" s="29">
        <v>2.13</v>
      </c>
      <c r="X196" s="29"/>
      <c r="Y196" s="29">
        <v>1.65</v>
      </c>
      <c r="Z196" s="29">
        <v>2.14</v>
      </c>
      <c r="AA196" s="29"/>
      <c r="AB196" s="29"/>
      <c r="AC196" s="29"/>
      <c r="AD196" s="29"/>
      <c r="AE196" s="31">
        <v>2.3170999999999999</v>
      </c>
      <c r="AG196" s="27">
        <v>2.3039999999999998</v>
      </c>
      <c r="AH196" s="27">
        <v>2.14</v>
      </c>
      <c r="AN196" s="32">
        <v>1.89</v>
      </c>
      <c r="AO196" s="27" t="s">
        <v>49</v>
      </c>
      <c r="AP196" s="31" t="s">
        <v>50</v>
      </c>
      <c r="AQ196" s="27">
        <f t="shared" si="27"/>
        <v>2.222</v>
      </c>
      <c r="AR196" s="27">
        <f t="shared" si="28"/>
        <v>1.89</v>
      </c>
      <c r="AS196" s="27" t="e">
        <f t="shared" si="29"/>
        <v>#NUM!</v>
      </c>
      <c r="AT196" s="27">
        <f t="shared" si="30"/>
        <v>1.8919999999999999</v>
      </c>
      <c r="AU196" s="27" t="e">
        <f t="shared" si="31"/>
        <v>#VALUE!</v>
      </c>
      <c r="AV196" s="29" t="e">
        <f t="shared" si="32"/>
        <v>#VALUE!</v>
      </c>
      <c r="AW196" s="33" t="s">
        <v>51</v>
      </c>
      <c r="AX196" s="27" t="s">
        <v>50</v>
      </c>
      <c r="AY196" s="32">
        <v>1.89</v>
      </c>
      <c r="AZ196" s="34">
        <f t="shared" si="33"/>
        <v>0.47249999999999998</v>
      </c>
      <c r="BA196" s="3">
        <f t="shared" si="34"/>
        <v>2.3624999999999998</v>
      </c>
      <c r="BB196" s="32">
        <f t="shared" si="35"/>
        <v>2.5514999999999999</v>
      </c>
      <c r="BC196" s="27" t="s">
        <v>12549</v>
      </c>
    </row>
    <row r="197" spans="1:55" s="27" customFormat="1" ht="31.5" customHeight="1">
      <c r="A197" s="4" t="s">
        <v>569</v>
      </c>
      <c r="B197" s="5">
        <v>195</v>
      </c>
      <c r="C197" s="6">
        <v>299</v>
      </c>
      <c r="D197" s="6"/>
      <c r="E197" s="3" t="s">
        <v>1037</v>
      </c>
      <c r="F197" s="3" t="s">
        <v>1038</v>
      </c>
      <c r="G197" s="3" t="s">
        <v>374</v>
      </c>
      <c r="H197" s="4" t="s">
        <v>58</v>
      </c>
      <c r="I197" s="3" t="s">
        <v>104</v>
      </c>
      <c r="J197" s="3" t="s">
        <v>105</v>
      </c>
      <c r="K197" s="5"/>
      <c r="L197" s="3"/>
      <c r="M197" s="6">
        <v>20</v>
      </c>
      <c r="N197" s="3" t="s">
        <v>45</v>
      </c>
      <c r="O197" s="3" t="s">
        <v>574</v>
      </c>
      <c r="P197" s="3" t="s">
        <v>583</v>
      </c>
      <c r="Q197" s="3" t="s">
        <v>1040</v>
      </c>
      <c r="R197" s="28">
        <v>1.93</v>
      </c>
      <c r="S197" s="29"/>
      <c r="T197" s="30">
        <v>1.8</v>
      </c>
      <c r="U197" s="1">
        <v>1.9</v>
      </c>
      <c r="V197" s="28">
        <v>2.2408000000000001</v>
      </c>
      <c r="W197" s="29">
        <v>1.68</v>
      </c>
      <c r="X197" s="29"/>
      <c r="Y197" s="29"/>
      <c r="Z197" s="29">
        <v>2.19</v>
      </c>
      <c r="AA197" s="29"/>
      <c r="AB197" s="29"/>
      <c r="AC197" s="29"/>
      <c r="AD197" s="29"/>
      <c r="AE197" s="31">
        <v>2.2408000000000001</v>
      </c>
      <c r="AG197" s="27">
        <v>2.2280000000000002</v>
      </c>
      <c r="AN197" s="32">
        <v>1.93</v>
      </c>
      <c r="AO197" s="27" t="s">
        <v>49</v>
      </c>
      <c r="AP197" s="31" t="s">
        <v>50</v>
      </c>
      <c r="AQ197" s="27">
        <f t="shared" si="27"/>
        <v>2.2343999999999999</v>
      </c>
      <c r="AR197" s="27">
        <f t="shared" si="28"/>
        <v>1.93</v>
      </c>
      <c r="AS197" s="27" t="e">
        <f t="shared" si="29"/>
        <v>#NUM!</v>
      </c>
      <c r="AT197" s="27">
        <f t="shared" si="30"/>
        <v>1.9350000000000001</v>
      </c>
      <c r="AU197" s="27">
        <f t="shared" si="31"/>
        <v>2.0425</v>
      </c>
      <c r="AV197" s="29">
        <f t="shared" si="32"/>
        <v>1.93</v>
      </c>
      <c r="AW197" s="27" t="s">
        <v>990</v>
      </c>
      <c r="AX197" s="27" t="s">
        <v>1041</v>
      </c>
      <c r="AY197" s="32">
        <v>1.93</v>
      </c>
      <c r="AZ197" s="34">
        <f t="shared" si="33"/>
        <v>0.48249999999999998</v>
      </c>
      <c r="BA197" s="3">
        <f t="shared" si="34"/>
        <v>2.4125000000000001</v>
      </c>
      <c r="BB197" s="32">
        <f t="shared" si="35"/>
        <v>2.6055000000000001</v>
      </c>
      <c r="BC197" s="27" t="s">
        <v>12549</v>
      </c>
    </row>
    <row r="198" spans="1:55" s="27" customFormat="1" ht="31.5" customHeight="1">
      <c r="A198" s="4" t="s">
        <v>569</v>
      </c>
      <c r="B198" s="5">
        <v>196</v>
      </c>
      <c r="C198" s="6">
        <v>11844</v>
      </c>
      <c r="D198" s="6"/>
      <c r="E198" s="3" t="s">
        <v>1119</v>
      </c>
      <c r="F198" s="3" t="s">
        <v>1120</v>
      </c>
      <c r="G198" s="3" t="s">
        <v>1121</v>
      </c>
      <c r="H198" s="4" t="s">
        <v>42</v>
      </c>
      <c r="I198" s="3" t="s">
        <v>43</v>
      </c>
      <c r="J198" s="3" t="s">
        <v>1122</v>
      </c>
      <c r="K198" s="5"/>
      <c r="L198" s="3"/>
      <c r="M198" s="6">
        <v>30</v>
      </c>
      <c r="N198" s="3" t="s">
        <v>45</v>
      </c>
      <c r="O198" s="3" t="s">
        <v>574</v>
      </c>
      <c r="P198" s="3" t="s">
        <v>614</v>
      </c>
      <c r="Q198" s="3" t="s">
        <v>1123</v>
      </c>
      <c r="R198" s="28">
        <v>2.1</v>
      </c>
      <c r="S198" s="29"/>
      <c r="T198" s="30">
        <v>1.95</v>
      </c>
      <c r="U198" s="1" t="s">
        <v>56</v>
      </c>
      <c r="V198" s="28"/>
      <c r="W198" s="29"/>
      <c r="X198" s="29"/>
      <c r="Y198" s="29"/>
      <c r="Z198" s="29"/>
      <c r="AA198" s="29"/>
      <c r="AB198" s="29"/>
      <c r="AC198" s="29"/>
      <c r="AD198" s="29"/>
      <c r="AE198" s="31"/>
      <c r="AN198" s="32">
        <v>2.1</v>
      </c>
      <c r="AO198" s="27" t="s">
        <v>49</v>
      </c>
      <c r="AP198" s="31" t="s">
        <v>50</v>
      </c>
      <c r="AQ198" s="27" t="e">
        <f t="shared" si="27"/>
        <v>#NUM!</v>
      </c>
      <c r="AR198" s="27" t="e">
        <f t="shared" si="28"/>
        <v>#NUM!</v>
      </c>
      <c r="AS198" s="27" t="e">
        <f t="shared" si="29"/>
        <v>#NUM!</v>
      </c>
      <c r="AT198" s="27">
        <f t="shared" si="30"/>
        <v>2.0962499999999999</v>
      </c>
      <c r="AU198" s="27" t="e">
        <f t="shared" si="31"/>
        <v>#VALUE!</v>
      </c>
      <c r="AV198" s="29" t="e">
        <f t="shared" si="32"/>
        <v>#VALUE!</v>
      </c>
      <c r="AW198" s="33" t="s">
        <v>51</v>
      </c>
      <c r="AX198" s="27" t="s">
        <v>50</v>
      </c>
      <c r="AY198" s="32">
        <v>2.0960000000000001</v>
      </c>
      <c r="AZ198" s="34">
        <f t="shared" si="33"/>
        <v>0.52400000000000002</v>
      </c>
      <c r="BA198" s="3">
        <f t="shared" si="34"/>
        <v>2.62</v>
      </c>
      <c r="BB198" s="32">
        <f t="shared" si="35"/>
        <v>2.8296000000000001</v>
      </c>
      <c r="BC198" s="27" t="s">
        <v>12549</v>
      </c>
    </row>
    <row r="199" spans="1:55" s="27" customFormat="1" ht="31.5" customHeight="1">
      <c r="A199" s="4" t="s">
        <v>569</v>
      </c>
      <c r="B199" s="5">
        <v>197</v>
      </c>
      <c r="C199" s="6">
        <v>5290</v>
      </c>
      <c r="D199" s="6"/>
      <c r="E199" s="3" t="s">
        <v>954</v>
      </c>
      <c r="F199" s="3" t="s">
        <v>955</v>
      </c>
      <c r="G199" s="3" t="s">
        <v>956</v>
      </c>
      <c r="H199" s="4" t="s">
        <v>957</v>
      </c>
      <c r="I199" s="3" t="s">
        <v>314</v>
      </c>
      <c r="J199" s="3" t="s">
        <v>958</v>
      </c>
      <c r="K199" s="5">
        <v>50</v>
      </c>
      <c r="L199" s="3" t="s">
        <v>69</v>
      </c>
      <c r="M199" s="6">
        <v>1</v>
      </c>
      <c r="N199" s="3" t="s">
        <v>45</v>
      </c>
      <c r="O199" s="3" t="s">
        <v>574</v>
      </c>
      <c r="P199" s="3" t="s">
        <v>614</v>
      </c>
      <c r="Q199" s="3" t="s">
        <v>959</v>
      </c>
      <c r="R199" s="28">
        <v>3.2</v>
      </c>
      <c r="S199" s="29"/>
      <c r="T199" s="30">
        <v>2.99</v>
      </c>
      <c r="U199" s="1">
        <v>1.95</v>
      </c>
      <c r="V199" s="28"/>
      <c r="W199" s="29"/>
      <c r="X199" s="29"/>
      <c r="Y199" s="29"/>
      <c r="Z199" s="29"/>
      <c r="AA199" s="29"/>
      <c r="AB199" s="29"/>
      <c r="AC199" s="29"/>
      <c r="AD199" s="29"/>
      <c r="AE199" s="31"/>
      <c r="AN199" s="32">
        <v>3.2</v>
      </c>
      <c r="AO199" s="27" t="s">
        <v>49</v>
      </c>
      <c r="AP199" s="31" t="s">
        <v>50</v>
      </c>
      <c r="AQ199" s="27" t="e">
        <f t="shared" si="27"/>
        <v>#NUM!</v>
      </c>
      <c r="AR199" s="27" t="e">
        <f t="shared" si="28"/>
        <v>#NUM!</v>
      </c>
      <c r="AS199" s="27" t="e">
        <f t="shared" si="29"/>
        <v>#NUM!</v>
      </c>
      <c r="AT199" s="27">
        <f t="shared" si="30"/>
        <v>3.2142500000000003</v>
      </c>
      <c r="AU199" s="27">
        <f t="shared" si="31"/>
        <v>2.0962499999999999</v>
      </c>
      <c r="AV199" s="29">
        <f t="shared" si="32"/>
        <v>2.0962499999999999</v>
      </c>
      <c r="AW199" s="27" t="s">
        <v>73</v>
      </c>
      <c r="AX199" s="27" t="s">
        <v>74</v>
      </c>
      <c r="AY199" s="32">
        <v>2.0962000000000001</v>
      </c>
      <c r="AZ199" s="34">
        <f t="shared" si="33"/>
        <v>0.52405000000000002</v>
      </c>
      <c r="BA199" s="3">
        <f t="shared" si="34"/>
        <v>2.62025</v>
      </c>
      <c r="BB199" s="32">
        <f t="shared" si="35"/>
        <v>2.8298700000000001</v>
      </c>
      <c r="BC199" s="27" t="s">
        <v>12549</v>
      </c>
    </row>
    <row r="200" spans="1:55" s="27" customFormat="1" ht="31.5" customHeight="1">
      <c r="A200" s="4" t="s">
        <v>569</v>
      </c>
      <c r="B200" s="5">
        <v>198</v>
      </c>
      <c r="C200" s="6">
        <v>12</v>
      </c>
      <c r="D200" s="6"/>
      <c r="E200" s="3" t="s">
        <v>577</v>
      </c>
      <c r="F200" s="3" t="s">
        <v>578</v>
      </c>
      <c r="G200" s="3" t="s">
        <v>579</v>
      </c>
      <c r="H200" s="4" t="s">
        <v>580</v>
      </c>
      <c r="I200" s="3" t="s">
        <v>581</v>
      </c>
      <c r="J200" s="3" t="s">
        <v>582</v>
      </c>
      <c r="K200" s="5">
        <v>20</v>
      </c>
      <c r="L200" s="3" t="s">
        <v>69</v>
      </c>
      <c r="M200" s="6">
        <v>1</v>
      </c>
      <c r="N200" s="3" t="s">
        <v>45</v>
      </c>
      <c r="O200" s="3" t="s">
        <v>574</v>
      </c>
      <c r="P200" s="3" t="s">
        <v>583</v>
      </c>
      <c r="Q200" s="3" t="s">
        <v>584</v>
      </c>
      <c r="R200" s="28">
        <v>2.11</v>
      </c>
      <c r="S200" s="29"/>
      <c r="T200" s="30">
        <v>1.97</v>
      </c>
      <c r="U200" s="1" t="s">
        <v>56</v>
      </c>
      <c r="V200" s="28">
        <v>2.1137999999999999</v>
      </c>
      <c r="W200" s="29"/>
      <c r="X200" s="29"/>
      <c r="Y200" s="29"/>
      <c r="Z200" s="29"/>
      <c r="AA200" s="29"/>
      <c r="AB200" s="29"/>
      <c r="AC200" s="29"/>
      <c r="AD200" s="29"/>
      <c r="AE200" s="31">
        <v>2.1137999999999999</v>
      </c>
      <c r="AN200" s="32">
        <v>2.11</v>
      </c>
      <c r="AO200" s="27" t="s">
        <v>49</v>
      </c>
      <c r="AP200" s="31" t="s">
        <v>50</v>
      </c>
      <c r="AQ200" s="27" t="e">
        <f t="shared" si="27"/>
        <v>#NUM!</v>
      </c>
      <c r="AR200" s="27" t="e">
        <f t="shared" si="28"/>
        <v>#NUM!</v>
      </c>
      <c r="AS200" s="27" t="e">
        <f t="shared" si="29"/>
        <v>#NUM!</v>
      </c>
      <c r="AT200" s="27">
        <f t="shared" si="30"/>
        <v>2.11775</v>
      </c>
      <c r="AU200" s="27" t="e">
        <f t="shared" si="31"/>
        <v>#VALUE!</v>
      </c>
      <c r="AV200" s="29" t="e">
        <f t="shared" si="32"/>
        <v>#VALUE!</v>
      </c>
      <c r="AW200" s="33" t="s">
        <v>51</v>
      </c>
      <c r="AX200" s="33" t="s">
        <v>50</v>
      </c>
      <c r="AY200" s="32">
        <v>2.11</v>
      </c>
      <c r="AZ200" s="34">
        <f t="shared" si="33"/>
        <v>0.52749999999999997</v>
      </c>
      <c r="BA200" s="3">
        <f t="shared" si="34"/>
        <v>2.6374999999999997</v>
      </c>
      <c r="BB200" s="32">
        <f t="shared" si="35"/>
        <v>2.8484999999999996</v>
      </c>
      <c r="BC200" s="27" t="s">
        <v>12549</v>
      </c>
    </row>
    <row r="201" spans="1:55" s="27" customFormat="1" ht="31.5" customHeight="1">
      <c r="A201" s="4" t="s">
        <v>569</v>
      </c>
      <c r="B201" s="5">
        <v>199</v>
      </c>
      <c r="C201" s="6">
        <v>418</v>
      </c>
      <c r="D201" s="6"/>
      <c r="E201" s="3" t="s">
        <v>1221</v>
      </c>
      <c r="F201" s="3" t="s">
        <v>1222</v>
      </c>
      <c r="G201" s="3" t="s">
        <v>1223</v>
      </c>
      <c r="H201" s="4" t="s">
        <v>521</v>
      </c>
      <c r="I201" s="3" t="s">
        <v>564</v>
      </c>
      <c r="J201" s="3" t="s">
        <v>1224</v>
      </c>
      <c r="K201" s="5"/>
      <c r="L201" s="3"/>
      <c r="M201" s="6">
        <v>14</v>
      </c>
      <c r="N201" s="3" t="s">
        <v>45</v>
      </c>
      <c r="O201" s="3" t="s">
        <v>574</v>
      </c>
      <c r="P201" s="3" t="s">
        <v>583</v>
      </c>
      <c r="Q201" s="3" t="s">
        <v>1225</v>
      </c>
      <c r="R201" s="28">
        <v>3.2</v>
      </c>
      <c r="S201" s="29"/>
      <c r="T201" s="30">
        <v>2.99</v>
      </c>
      <c r="U201" s="1">
        <v>1.97</v>
      </c>
      <c r="V201" s="28"/>
      <c r="W201" s="29">
        <v>2.12</v>
      </c>
      <c r="X201" s="29"/>
      <c r="Y201" s="29"/>
      <c r="Z201" s="29">
        <v>6.53</v>
      </c>
      <c r="AA201" s="29"/>
      <c r="AB201" s="29"/>
      <c r="AC201" s="29"/>
      <c r="AD201" s="29"/>
      <c r="AE201" s="31"/>
      <c r="AN201" s="32">
        <v>3.2</v>
      </c>
      <c r="AO201" s="27" t="s">
        <v>49</v>
      </c>
      <c r="AP201" s="31" t="s">
        <v>50</v>
      </c>
      <c r="AQ201" s="27" t="e">
        <f t="shared" si="27"/>
        <v>#NUM!</v>
      </c>
      <c r="AR201" s="27" t="e">
        <f t="shared" si="28"/>
        <v>#NUM!</v>
      </c>
      <c r="AS201" s="27" t="e">
        <f t="shared" si="29"/>
        <v>#NUM!</v>
      </c>
      <c r="AT201" s="27">
        <f t="shared" si="30"/>
        <v>3.2142500000000003</v>
      </c>
      <c r="AU201" s="27">
        <f t="shared" si="31"/>
        <v>2.11775</v>
      </c>
      <c r="AV201" s="29">
        <f t="shared" si="32"/>
        <v>2.11775</v>
      </c>
      <c r="AW201" s="27" t="s">
        <v>73</v>
      </c>
      <c r="AX201" s="27" t="s">
        <v>74</v>
      </c>
      <c r="AY201" s="32">
        <v>2.117</v>
      </c>
      <c r="AZ201" s="34">
        <f t="shared" si="33"/>
        <v>0.52925</v>
      </c>
      <c r="BA201" s="3">
        <f t="shared" si="34"/>
        <v>2.6462500000000002</v>
      </c>
      <c r="BB201" s="32">
        <f t="shared" si="35"/>
        <v>2.8579500000000002</v>
      </c>
      <c r="BC201" s="27" t="s">
        <v>12549</v>
      </c>
    </row>
    <row r="202" spans="1:55" s="27" customFormat="1" ht="31.5" customHeight="1">
      <c r="A202" s="4" t="s">
        <v>569</v>
      </c>
      <c r="B202" s="5">
        <v>200</v>
      </c>
      <c r="C202" s="6">
        <v>443</v>
      </c>
      <c r="D202" s="6"/>
      <c r="E202" s="3" t="s">
        <v>1248</v>
      </c>
      <c r="F202" s="3" t="s">
        <v>1253</v>
      </c>
      <c r="G202" s="3" t="s">
        <v>1250</v>
      </c>
      <c r="H202" s="4" t="s">
        <v>706</v>
      </c>
      <c r="I202" s="3" t="s">
        <v>43</v>
      </c>
      <c r="J202" s="3" t="s">
        <v>1254</v>
      </c>
      <c r="K202" s="5"/>
      <c r="L202" s="3"/>
      <c r="M202" s="6">
        <v>20</v>
      </c>
      <c r="N202" s="3" t="s">
        <v>45</v>
      </c>
      <c r="O202" s="3" t="s">
        <v>574</v>
      </c>
      <c r="P202" s="3" t="s">
        <v>607</v>
      </c>
      <c r="Q202" s="3" t="s">
        <v>1256</v>
      </c>
      <c r="R202" s="28">
        <v>3.25</v>
      </c>
      <c r="S202" s="29"/>
      <c r="T202" s="30">
        <v>2.6</v>
      </c>
      <c r="U202" s="1">
        <v>1.97</v>
      </c>
      <c r="V202" s="28">
        <v>2.7852000000000001</v>
      </c>
      <c r="W202" s="29"/>
      <c r="X202" s="29"/>
      <c r="Y202" s="29"/>
      <c r="Z202" s="29">
        <v>8.16</v>
      </c>
      <c r="AA202" s="29"/>
      <c r="AB202" s="29"/>
      <c r="AC202" s="29"/>
      <c r="AD202" s="29"/>
      <c r="AE202" s="31">
        <v>2.7852000000000001</v>
      </c>
      <c r="AG202" s="27">
        <v>2.7690000000000001</v>
      </c>
      <c r="AI202" s="27">
        <v>8.1565999999999992</v>
      </c>
      <c r="AN202" s="32">
        <v>2.7770000000000001</v>
      </c>
      <c r="AO202" s="27" t="s">
        <v>211</v>
      </c>
      <c r="AP202" s="31" t="s">
        <v>212</v>
      </c>
      <c r="AQ202" s="27">
        <f t="shared" si="27"/>
        <v>2.7770999999999999</v>
      </c>
      <c r="AR202" s="27" t="str">
        <f t="shared" si="28"/>
        <v/>
      </c>
      <c r="AS202" s="27" t="e">
        <f t="shared" si="29"/>
        <v>#NUM!</v>
      </c>
      <c r="AT202" s="27">
        <f t="shared" si="30"/>
        <v>2.7949999999999999</v>
      </c>
      <c r="AU202" s="27">
        <f t="shared" si="31"/>
        <v>2.11775</v>
      </c>
      <c r="AV202" s="29">
        <f t="shared" si="32"/>
        <v>2.11775</v>
      </c>
      <c r="AW202" s="27" t="s">
        <v>73</v>
      </c>
      <c r="AX202" s="27" t="s">
        <v>74</v>
      </c>
      <c r="AY202" s="32">
        <v>2.117</v>
      </c>
      <c r="AZ202" s="34">
        <f t="shared" si="33"/>
        <v>0.52925</v>
      </c>
      <c r="BA202" s="3">
        <f t="shared" si="34"/>
        <v>2.6462500000000002</v>
      </c>
      <c r="BB202" s="32">
        <f t="shared" si="35"/>
        <v>2.8579500000000002</v>
      </c>
      <c r="BC202" s="27" t="s">
        <v>12549</v>
      </c>
    </row>
    <row r="203" spans="1:55" s="27" customFormat="1" ht="31.5" customHeight="1">
      <c r="A203" s="4" t="s">
        <v>569</v>
      </c>
      <c r="B203" s="5">
        <v>201</v>
      </c>
      <c r="C203" s="6">
        <v>14433</v>
      </c>
      <c r="D203" s="6"/>
      <c r="E203" s="3" t="s">
        <v>977</v>
      </c>
      <c r="F203" s="3" t="s">
        <v>978</v>
      </c>
      <c r="G203" s="3" t="s">
        <v>979</v>
      </c>
      <c r="H203" s="4" t="s">
        <v>980</v>
      </c>
      <c r="I203" s="3" t="s">
        <v>43</v>
      </c>
      <c r="J203" s="3" t="s">
        <v>983</v>
      </c>
      <c r="K203" s="5"/>
      <c r="L203" s="3"/>
      <c r="M203" s="6">
        <v>10</v>
      </c>
      <c r="N203" s="3" t="s">
        <v>45</v>
      </c>
      <c r="O203" s="3" t="s">
        <v>574</v>
      </c>
      <c r="P203" s="3" t="s">
        <v>614</v>
      </c>
      <c r="Q203" s="3" t="s">
        <v>984</v>
      </c>
      <c r="R203" s="28">
        <v>2.2000000000000002</v>
      </c>
      <c r="S203" s="29"/>
      <c r="T203" s="30">
        <v>2.0499999999999998</v>
      </c>
      <c r="U203" s="1" t="s">
        <v>153</v>
      </c>
      <c r="V203" s="28"/>
      <c r="W203" s="29"/>
      <c r="X203" s="29"/>
      <c r="Y203" s="29"/>
      <c r="Z203" s="29"/>
      <c r="AA203" s="29"/>
      <c r="AB203" s="29"/>
      <c r="AC203" s="29"/>
      <c r="AD203" s="29"/>
      <c r="AE203" s="31"/>
      <c r="AN203" s="32">
        <v>2.2000000000000002</v>
      </c>
      <c r="AO203" s="27" t="s">
        <v>49</v>
      </c>
      <c r="AP203" s="31" t="s">
        <v>50</v>
      </c>
      <c r="AQ203" s="27" t="e">
        <f t="shared" si="27"/>
        <v>#NUM!</v>
      </c>
      <c r="AR203" s="27" t="e">
        <f t="shared" si="28"/>
        <v>#NUM!</v>
      </c>
      <c r="AS203" s="27" t="e">
        <f t="shared" si="29"/>
        <v>#NUM!</v>
      </c>
      <c r="AT203" s="27">
        <f t="shared" si="30"/>
        <v>2.2037499999999999</v>
      </c>
      <c r="AU203" s="27" t="e">
        <f t="shared" si="31"/>
        <v>#VALUE!</v>
      </c>
      <c r="AV203" s="29" t="e">
        <f t="shared" si="32"/>
        <v>#VALUE!</v>
      </c>
      <c r="AW203" s="33" t="s">
        <v>51</v>
      </c>
      <c r="AX203" s="27" t="s">
        <v>50</v>
      </c>
      <c r="AY203" s="32">
        <v>2.2037</v>
      </c>
      <c r="AZ203" s="34">
        <f t="shared" si="33"/>
        <v>0.550925</v>
      </c>
      <c r="BA203" s="3">
        <f t="shared" si="34"/>
        <v>2.7546249999999999</v>
      </c>
      <c r="BB203" s="32">
        <f t="shared" si="35"/>
        <v>2.9749949999999998</v>
      </c>
      <c r="BC203" s="27" t="s">
        <v>12549</v>
      </c>
    </row>
    <row r="204" spans="1:55" s="27" customFormat="1" ht="31.5" customHeight="1">
      <c r="A204" s="4" t="s">
        <v>569</v>
      </c>
      <c r="B204" s="5">
        <v>202</v>
      </c>
      <c r="C204" s="6">
        <v>454</v>
      </c>
      <c r="D204" s="6"/>
      <c r="E204" s="3" t="s">
        <v>1288</v>
      </c>
      <c r="F204" s="3" t="s">
        <v>1289</v>
      </c>
      <c r="G204" s="3" t="s">
        <v>1290</v>
      </c>
      <c r="H204" s="4" t="s">
        <v>167</v>
      </c>
      <c r="I204" s="3" t="s">
        <v>43</v>
      </c>
      <c r="J204" s="3" t="s">
        <v>401</v>
      </c>
      <c r="K204" s="5"/>
      <c r="L204" s="3"/>
      <c r="M204" s="6">
        <v>30</v>
      </c>
      <c r="N204" s="3" t="s">
        <v>45</v>
      </c>
      <c r="O204" s="3" t="s">
        <v>574</v>
      </c>
      <c r="P204" s="3" t="s">
        <v>583</v>
      </c>
      <c r="Q204" s="3" t="s">
        <v>1291</v>
      </c>
      <c r="R204" s="28">
        <v>3.73</v>
      </c>
      <c r="S204" s="29"/>
      <c r="T204" s="30">
        <v>3.47</v>
      </c>
      <c r="U204" s="1" t="s">
        <v>56</v>
      </c>
      <c r="V204" s="28">
        <v>2.2225999999999999</v>
      </c>
      <c r="W204" s="29"/>
      <c r="X204" s="29"/>
      <c r="Y204" s="29"/>
      <c r="Z204" s="29">
        <v>5.23</v>
      </c>
      <c r="AA204" s="29"/>
      <c r="AB204" s="29"/>
      <c r="AC204" s="29"/>
      <c r="AD204" s="29"/>
      <c r="AE204" s="31">
        <v>2.2225999999999999</v>
      </c>
      <c r="AG204" s="27">
        <v>2.21</v>
      </c>
      <c r="AN204" s="32">
        <v>2.2162999999999999</v>
      </c>
      <c r="AO204" s="27" t="s">
        <v>211</v>
      </c>
      <c r="AP204" s="31" t="s">
        <v>212</v>
      </c>
      <c r="AQ204" s="27">
        <f t="shared" si="27"/>
        <v>2.2162999999999999</v>
      </c>
      <c r="AR204" s="27" t="str">
        <f t="shared" si="28"/>
        <v/>
      </c>
      <c r="AS204" s="27" t="e">
        <f t="shared" si="29"/>
        <v>#NUM!</v>
      </c>
      <c r="AT204" s="27">
        <f t="shared" si="30"/>
        <v>3.7302499999999998</v>
      </c>
      <c r="AU204" s="27" t="e">
        <f t="shared" si="31"/>
        <v>#VALUE!</v>
      </c>
      <c r="AV204" s="29" t="e">
        <f t="shared" si="32"/>
        <v>#VALUE!</v>
      </c>
      <c r="AW204" s="27" t="s">
        <v>213</v>
      </c>
      <c r="AX204" s="27" t="s">
        <v>212</v>
      </c>
      <c r="AY204" s="32">
        <v>2.2160000000000002</v>
      </c>
      <c r="AZ204" s="34">
        <f t="shared" si="33"/>
        <v>0.55400000000000005</v>
      </c>
      <c r="BA204" s="3">
        <f t="shared" si="34"/>
        <v>2.7700000000000005</v>
      </c>
      <c r="BB204" s="32">
        <f t="shared" si="35"/>
        <v>2.9916000000000005</v>
      </c>
      <c r="BC204" s="27" t="s">
        <v>12549</v>
      </c>
    </row>
    <row r="205" spans="1:55" s="27" customFormat="1" ht="31.5" customHeight="1">
      <c r="A205" s="4" t="s">
        <v>569</v>
      </c>
      <c r="B205" s="5">
        <v>203</v>
      </c>
      <c r="C205" s="6">
        <v>3573</v>
      </c>
      <c r="D205" s="6"/>
      <c r="E205" s="3" t="s">
        <v>648</v>
      </c>
      <c r="F205" s="3" t="s">
        <v>654</v>
      </c>
      <c r="G205" s="3" t="s">
        <v>504</v>
      </c>
      <c r="H205" s="4" t="s">
        <v>505</v>
      </c>
      <c r="I205" s="3" t="s">
        <v>43</v>
      </c>
      <c r="J205" s="3" t="s">
        <v>655</v>
      </c>
      <c r="K205" s="5"/>
      <c r="L205" s="3"/>
      <c r="M205" s="6">
        <v>10</v>
      </c>
      <c r="N205" s="3" t="s">
        <v>45</v>
      </c>
      <c r="O205" s="3" t="s">
        <v>574</v>
      </c>
      <c r="P205" s="3" t="s">
        <v>656</v>
      </c>
      <c r="Q205" s="3" t="s">
        <v>657</v>
      </c>
      <c r="R205" s="28">
        <v>2.89</v>
      </c>
      <c r="S205" s="29"/>
      <c r="T205" s="30">
        <v>2.7</v>
      </c>
      <c r="U205" s="1">
        <v>2.14</v>
      </c>
      <c r="V205" s="28">
        <v>2.8942999999999999</v>
      </c>
      <c r="W205" s="29"/>
      <c r="X205" s="29"/>
      <c r="Y205" s="29"/>
      <c r="Z205" s="29"/>
      <c r="AA205" s="29"/>
      <c r="AB205" s="29"/>
      <c r="AC205" s="29"/>
      <c r="AD205" s="29"/>
      <c r="AE205" s="31">
        <v>2.8942999999999999</v>
      </c>
      <c r="AG205" s="27">
        <v>2.8780000000000001</v>
      </c>
      <c r="AN205" s="32">
        <v>2.8861500000000002</v>
      </c>
      <c r="AO205" s="27" t="s">
        <v>211</v>
      </c>
      <c r="AP205" s="31" t="s">
        <v>212</v>
      </c>
      <c r="AQ205" s="27">
        <f t="shared" si="27"/>
        <v>2.8861499999999998</v>
      </c>
      <c r="AR205" s="27" t="str">
        <f t="shared" si="28"/>
        <v/>
      </c>
      <c r="AS205" s="27" t="e">
        <f t="shared" si="29"/>
        <v>#NUM!</v>
      </c>
      <c r="AT205" s="27">
        <f t="shared" si="30"/>
        <v>2.9024999999999999</v>
      </c>
      <c r="AU205" s="27">
        <f t="shared" si="31"/>
        <v>2.3005</v>
      </c>
      <c r="AV205" s="29">
        <f t="shared" si="32"/>
        <v>2.3005</v>
      </c>
      <c r="AW205" s="27" t="s">
        <v>73</v>
      </c>
      <c r="AX205" s="27" t="s">
        <v>74</v>
      </c>
      <c r="AY205" s="32">
        <v>2.2999999999999998</v>
      </c>
      <c r="AZ205" s="34">
        <f t="shared" si="33"/>
        <v>0.57499999999999996</v>
      </c>
      <c r="BA205" s="3">
        <f t="shared" si="34"/>
        <v>2.875</v>
      </c>
      <c r="BB205" s="32">
        <f t="shared" si="35"/>
        <v>3.105</v>
      </c>
      <c r="BC205" s="27" t="s">
        <v>12549</v>
      </c>
    </row>
    <row r="206" spans="1:55" s="27" customFormat="1" ht="31.5" customHeight="1">
      <c r="A206" s="4" t="s">
        <v>569</v>
      </c>
      <c r="B206" s="5">
        <v>204</v>
      </c>
      <c r="C206" s="6">
        <v>854</v>
      </c>
      <c r="D206" s="6"/>
      <c r="E206" s="3" t="s">
        <v>1077</v>
      </c>
      <c r="F206" s="3" t="s">
        <v>1078</v>
      </c>
      <c r="G206" s="3" t="s">
        <v>1079</v>
      </c>
      <c r="H206" s="4" t="s">
        <v>535</v>
      </c>
      <c r="I206" s="3" t="s">
        <v>43</v>
      </c>
      <c r="J206" s="3" t="s">
        <v>1081</v>
      </c>
      <c r="K206" s="5"/>
      <c r="L206" s="3"/>
      <c r="M206" s="6">
        <v>30</v>
      </c>
      <c r="N206" s="3" t="s">
        <v>45</v>
      </c>
      <c r="O206" s="3" t="s">
        <v>574</v>
      </c>
      <c r="P206" s="3" t="s">
        <v>583</v>
      </c>
      <c r="Q206" s="3" t="s">
        <v>1082</v>
      </c>
      <c r="R206" s="28">
        <v>3.19</v>
      </c>
      <c r="S206" s="29"/>
      <c r="T206" s="30">
        <v>2.97</v>
      </c>
      <c r="U206" s="1" t="s">
        <v>56</v>
      </c>
      <c r="V206" s="28">
        <v>2.38</v>
      </c>
      <c r="W206" s="29"/>
      <c r="X206" s="29"/>
      <c r="Y206" s="29"/>
      <c r="Z206" s="29">
        <v>4</v>
      </c>
      <c r="AA206" s="29"/>
      <c r="AB206" s="29"/>
      <c r="AC206" s="29"/>
      <c r="AD206" s="29"/>
      <c r="AE206" s="31">
        <v>2.38</v>
      </c>
      <c r="AG206" s="27">
        <v>2.367</v>
      </c>
      <c r="AN206" s="32">
        <v>2.3734999999999999</v>
      </c>
      <c r="AO206" s="27" t="s">
        <v>211</v>
      </c>
      <c r="AP206" s="31" t="s">
        <v>212</v>
      </c>
      <c r="AQ206" s="27">
        <f t="shared" si="27"/>
        <v>2.3734999999999999</v>
      </c>
      <c r="AR206" s="27" t="str">
        <f t="shared" si="28"/>
        <v/>
      </c>
      <c r="AS206" s="27" t="e">
        <f t="shared" si="29"/>
        <v>#NUM!</v>
      </c>
      <c r="AT206" s="27">
        <f t="shared" si="30"/>
        <v>3.1927500000000002</v>
      </c>
      <c r="AU206" s="27" t="e">
        <f t="shared" si="31"/>
        <v>#VALUE!</v>
      </c>
      <c r="AV206" s="29" t="e">
        <f t="shared" si="32"/>
        <v>#VALUE!</v>
      </c>
      <c r="AW206" s="27" t="s">
        <v>51</v>
      </c>
      <c r="AX206" s="27" t="s">
        <v>50</v>
      </c>
      <c r="AY206" s="32">
        <v>3.1920000000000002</v>
      </c>
      <c r="AZ206" s="34">
        <f t="shared" si="33"/>
        <v>0.79800000000000004</v>
      </c>
      <c r="BA206" s="3">
        <f t="shared" si="34"/>
        <v>3.99</v>
      </c>
      <c r="BB206" s="32">
        <f t="shared" si="35"/>
        <v>4.3092000000000006</v>
      </c>
      <c r="BC206" s="27" t="s">
        <v>12549</v>
      </c>
    </row>
    <row r="207" spans="1:55" s="27" customFormat="1" ht="31.5" customHeight="1">
      <c r="A207" s="4" t="s">
        <v>569</v>
      </c>
      <c r="B207" s="5">
        <v>205</v>
      </c>
      <c r="C207" s="6">
        <v>279</v>
      </c>
      <c r="D207" s="6"/>
      <c r="E207" s="3" t="s">
        <v>985</v>
      </c>
      <c r="F207" s="3" t="s">
        <v>986</v>
      </c>
      <c r="G207" s="3" t="s">
        <v>987</v>
      </c>
      <c r="H207" s="4" t="s">
        <v>535</v>
      </c>
      <c r="I207" s="3" t="s">
        <v>104</v>
      </c>
      <c r="J207" s="3" t="s">
        <v>401</v>
      </c>
      <c r="K207" s="5"/>
      <c r="L207" s="3"/>
      <c r="M207" s="6">
        <v>30</v>
      </c>
      <c r="N207" s="3" t="s">
        <v>45</v>
      </c>
      <c r="O207" s="3" t="s">
        <v>574</v>
      </c>
      <c r="P207" s="3" t="s">
        <v>644</v>
      </c>
      <c r="Q207" s="3" t="s">
        <v>992</v>
      </c>
      <c r="R207" s="28">
        <v>3.06</v>
      </c>
      <c r="S207" s="29"/>
      <c r="T207" s="30">
        <v>2.86</v>
      </c>
      <c r="U207" s="1">
        <v>2.2200000000000002</v>
      </c>
      <c r="V207" s="28">
        <v>3.5935000000000001</v>
      </c>
      <c r="W207" s="29">
        <v>2.5299999999999998</v>
      </c>
      <c r="X207" s="29"/>
      <c r="Y207" s="29"/>
      <c r="Z207" s="29">
        <v>5.03</v>
      </c>
      <c r="AA207" s="29"/>
      <c r="AB207" s="29"/>
      <c r="AC207" s="29"/>
      <c r="AD207" s="29"/>
      <c r="AE207" s="31">
        <v>3.5935000000000001</v>
      </c>
      <c r="AF207" s="27">
        <v>2.9740000000000002</v>
      </c>
      <c r="AG207" s="27">
        <v>3.5735700000000001</v>
      </c>
      <c r="AI207" s="27">
        <v>5.03</v>
      </c>
      <c r="AN207" s="32">
        <v>3.06</v>
      </c>
      <c r="AO207" s="27" t="s">
        <v>49</v>
      </c>
      <c r="AP207" s="31" t="s">
        <v>50</v>
      </c>
      <c r="AQ207" s="27">
        <f t="shared" si="27"/>
        <v>3.2737850000000002</v>
      </c>
      <c r="AR207" s="27">
        <f t="shared" si="28"/>
        <v>3.06</v>
      </c>
      <c r="AS207" s="27" t="e">
        <f t="shared" si="29"/>
        <v>#NUM!</v>
      </c>
      <c r="AT207" s="27">
        <f t="shared" si="30"/>
        <v>3.0744999999999996</v>
      </c>
      <c r="AU207" s="27">
        <f t="shared" si="31"/>
        <v>2.3865000000000003</v>
      </c>
      <c r="AV207" s="29">
        <f t="shared" si="32"/>
        <v>2.3865000000000003</v>
      </c>
      <c r="AW207" s="27" t="s">
        <v>73</v>
      </c>
      <c r="AX207" s="27" t="s">
        <v>74</v>
      </c>
      <c r="AY207" s="32">
        <v>2.3860000000000001</v>
      </c>
      <c r="AZ207" s="34">
        <f t="shared" si="33"/>
        <v>0.59650000000000003</v>
      </c>
      <c r="BA207" s="3">
        <f t="shared" si="34"/>
        <v>2.9824999999999999</v>
      </c>
      <c r="BB207" s="32">
        <f t="shared" si="35"/>
        <v>3.2210999999999999</v>
      </c>
      <c r="BC207" s="27" t="s">
        <v>12549</v>
      </c>
    </row>
    <row r="208" spans="1:55" s="27" customFormat="1" ht="31.5" customHeight="1">
      <c r="A208" s="4" t="s">
        <v>569</v>
      </c>
      <c r="B208" s="5">
        <v>206</v>
      </c>
      <c r="C208" s="6">
        <v>115</v>
      </c>
      <c r="D208" s="6"/>
      <c r="E208" s="3" t="s">
        <v>746</v>
      </c>
      <c r="F208" s="3" t="s">
        <v>748</v>
      </c>
      <c r="G208" s="3" t="s">
        <v>444</v>
      </c>
      <c r="H208" s="4" t="s">
        <v>641</v>
      </c>
      <c r="I208" s="3" t="s">
        <v>460</v>
      </c>
      <c r="J208" s="3" t="s">
        <v>749</v>
      </c>
      <c r="K208" s="5">
        <v>60</v>
      </c>
      <c r="L208" s="3" t="s">
        <v>81</v>
      </c>
      <c r="M208" s="6">
        <v>1</v>
      </c>
      <c r="N208" s="3" t="s">
        <v>45</v>
      </c>
      <c r="O208" s="3" t="s">
        <v>574</v>
      </c>
      <c r="P208" s="3" t="s">
        <v>583</v>
      </c>
      <c r="Q208" s="3" t="s">
        <v>750</v>
      </c>
      <c r="R208" s="28">
        <v>3</v>
      </c>
      <c r="S208" s="29"/>
      <c r="T208" s="30">
        <v>2.79</v>
      </c>
      <c r="U208" s="1">
        <v>2.25</v>
      </c>
      <c r="V208" s="28">
        <v>2.9982000000000002</v>
      </c>
      <c r="W208" s="29"/>
      <c r="X208" s="29"/>
      <c r="Y208" s="29"/>
      <c r="Z208" s="29"/>
      <c r="AA208" s="29"/>
      <c r="AB208" s="29"/>
      <c r="AC208" s="29"/>
      <c r="AD208" s="29"/>
      <c r="AE208" s="31">
        <v>2.9982000000000002</v>
      </c>
      <c r="AG208" s="27">
        <v>2.9815</v>
      </c>
      <c r="AN208" s="32">
        <v>2.9889999999999999</v>
      </c>
      <c r="AO208" s="27" t="s">
        <v>211</v>
      </c>
      <c r="AP208" s="31" t="s">
        <v>212</v>
      </c>
      <c r="AQ208" s="27">
        <f t="shared" si="27"/>
        <v>2.9898500000000001</v>
      </c>
      <c r="AR208" s="27" t="str">
        <f t="shared" si="28"/>
        <v/>
      </c>
      <c r="AS208" s="27" t="e">
        <f t="shared" si="29"/>
        <v>#NUM!</v>
      </c>
      <c r="AT208" s="27">
        <f t="shared" si="30"/>
        <v>2.99925</v>
      </c>
      <c r="AU208" s="27">
        <f t="shared" si="31"/>
        <v>2.4187499999999997</v>
      </c>
      <c r="AV208" s="29">
        <f t="shared" si="32"/>
        <v>2.4187499999999997</v>
      </c>
      <c r="AW208" s="27" t="s">
        <v>73</v>
      </c>
      <c r="AX208" s="27" t="s">
        <v>74</v>
      </c>
      <c r="AY208" s="32">
        <v>2.42</v>
      </c>
      <c r="AZ208" s="34">
        <f t="shared" si="33"/>
        <v>0.60499999999999998</v>
      </c>
      <c r="BA208" s="3">
        <f t="shared" si="34"/>
        <v>3.0249999999999999</v>
      </c>
      <c r="BB208" s="32">
        <f t="shared" si="35"/>
        <v>3.2669999999999999</v>
      </c>
      <c r="BC208" s="27" t="s">
        <v>12549</v>
      </c>
    </row>
    <row r="209" spans="1:55" s="27" customFormat="1" ht="31.5" customHeight="1">
      <c r="A209" s="4" t="s">
        <v>569</v>
      </c>
      <c r="B209" s="5">
        <v>207</v>
      </c>
      <c r="C209" s="6">
        <v>497</v>
      </c>
      <c r="D209" s="6"/>
      <c r="E209" s="3" t="s">
        <v>1340</v>
      </c>
      <c r="F209" s="3" t="s">
        <v>1341</v>
      </c>
      <c r="G209" s="3" t="s">
        <v>1336</v>
      </c>
      <c r="H209" s="4" t="s">
        <v>1342</v>
      </c>
      <c r="I209" s="3" t="s">
        <v>227</v>
      </c>
      <c r="J209" s="3" t="s">
        <v>105</v>
      </c>
      <c r="K209" s="5"/>
      <c r="L209" s="3"/>
      <c r="M209" s="6">
        <v>20</v>
      </c>
      <c r="N209" s="3" t="s">
        <v>45</v>
      </c>
      <c r="O209" s="3" t="s">
        <v>574</v>
      </c>
      <c r="P209" s="3" t="s">
        <v>652</v>
      </c>
      <c r="Q209" s="3" t="s">
        <v>1343</v>
      </c>
      <c r="R209" s="28">
        <v>3.56</v>
      </c>
      <c r="S209" s="29"/>
      <c r="T209" s="30">
        <v>3.32</v>
      </c>
      <c r="U209" s="1">
        <v>2.2599999999999998</v>
      </c>
      <c r="V209" s="28">
        <v>3.5598000000000001</v>
      </c>
      <c r="W209" s="29">
        <v>3.552</v>
      </c>
      <c r="X209" s="29"/>
      <c r="Y209" s="29"/>
      <c r="Z209" s="29"/>
      <c r="AA209" s="29"/>
      <c r="AB209" s="29"/>
      <c r="AC209" s="29"/>
      <c r="AD209" s="29"/>
      <c r="AE209" s="31">
        <v>3.5598000000000001</v>
      </c>
      <c r="AG209" s="27">
        <v>3.54</v>
      </c>
      <c r="AN209" s="32">
        <v>3.5499000000000001</v>
      </c>
      <c r="AO209" s="27" t="s">
        <v>211</v>
      </c>
      <c r="AP209" s="31" t="s">
        <v>212</v>
      </c>
      <c r="AQ209" s="27">
        <f t="shared" si="27"/>
        <v>3.5499000000000001</v>
      </c>
      <c r="AR209" s="27" t="str">
        <f t="shared" si="28"/>
        <v/>
      </c>
      <c r="AS209" s="27" t="e">
        <f t="shared" si="29"/>
        <v>#NUM!</v>
      </c>
      <c r="AT209" s="27">
        <f t="shared" si="30"/>
        <v>3.5689999999999995</v>
      </c>
      <c r="AU209" s="27">
        <f t="shared" si="31"/>
        <v>2.4294999999999995</v>
      </c>
      <c r="AV209" s="29">
        <f t="shared" si="32"/>
        <v>2.4294999999999995</v>
      </c>
      <c r="AW209" s="27" t="s">
        <v>73</v>
      </c>
      <c r="AX209" s="27" t="s">
        <v>74</v>
      </c>
      <c r="AY209" s="32">
        <v>2.4289999999999998</v>
      </c>
      <c r="AZ209" s="34">
        <f t="shared" si="33"/>
        <v>0.60724999999999996</v>
      </c>
      <c r="BA209" s="3">
        <f t="shared" si="34"/>
        <v>3.0362499999999999</v>
      </c>
      <c r="BB209" s="32">
        <f t="shared" si="35"/>
        <v>3.27915</v>
      </c>
      <c r="BC209" s="27" t="s">
        <v>12549</v>
      </c>
    </row>
    <row r="210" spans="1:55" s="27" customFormat="1" ht="31.5" customHeight="1">
      <c r="A210" s="4" t="s">
        <v>569</v>
      </c>
      <c r="B210" s="5">
        <v>208</v>
      </c>
      <c r="C210" s="6">
        <v>314</v>
      </c>
      <c r="D210" s="6"/>
      <c r="E210" s="3" t="s">
        <v>1062</v>
      </c>
      <c r="F210" s="3" t="s">
        <v>1063</v>
      </c>
      <c r="G210" s="3" t="s">
        <v>1064</v>
      </c>
      <c r="H210" s="4" t="s">
        <v>1067</v>
      </c>
      <c r="I210" s="3" t="s">
        <v>104</v>
      </c>
      <c r="J210" s="3" t="s">
        <v>105</v>
      </c>
      <c r="K210" s="5"/>
      <c r="L210" s="3"/>
      <c r="M210" s="6">
        <v>20</v>
      </c>
      <c r="N210" s="3" t="s">
        <v>45</v>
      </c>
      <c r="O210" s="3" t="s">
        <v>574</v>
      </c>
      <c r="P210" s="3" t="s">
        <v>583</v>
      </c>
      <c r="Q210" s="3" t="s">
        <v>1068</v>
      </c>
      <c r="R210" s="28">
        <v>3.23</v>
      </c>
      <c r="S210" s="29"/>
      <c r="T210" s="30">
        <v>3.02</v>
      </c>
      <c r="U210" s="1">
        <v>2.2999999999999998</v>
      </c>
      <c r="V210" s="28">
        <v>3.2267999999999999</v>
      </c>
      <c r="W210" s="29"/>
      <c r="X210" s="29"/>
      <c r="Y210" s="29"/>
      <c r="Z210" s="29"/>
      <c r="AA210" s="29"/>
      <c r="AB210" s="29"/>
      <c r="AC210" s="29"/>
      <c r="AD210" s="29"/>
      <c r="AE210" s="31">
        <v>3.2267999999999999</v>
      </c>
      <c r="AG210" s="27">
        <v>3.2080000000000002</v>
      </c>
      <c r="AN210" s="32">
        <v>3.23</v>
      </c>
      <c r="AO210" s="27" t="s">
        <v>49</v>
      </c>
      <c r="AP210" s="31" t="s">
        <v>50</v>
      </c>
      <c r="AQ210" s="27">
        <f t="shared" si="27"/>
        <v>3.2174</v>
      </c>
      <c r="AR210" s="27" t="str">
        <f t="shared" si="28"/>
        <v/>
      </c>
      <c r="AS210" s="27" t="e">
        <f t="shared" si="29"/>
        <v>#NUM!</v>
      </c>
      <c r="AT210" s="27">
        <f t="shared" si="30"/>
        <v>3.2464999999999997</v>
      </c>
      <c r="AU210" s="27">
        <f t="shared" si="31"/>
        <v>2.4724999999999997</v>
      </c>
      <c r="AV210" s="29">
        <f t="shared" si="32"/>
        <v>2.4724999999999997</v>
      </c>
      <c r="AW210" s="27" t="s">
        <v>73</v>
      </c>
      <c r="AX210" s="27" t="s">
        <v>74</v>
      </c>
      <c r="AY210" s="32">
        <v>2.4700000000000002</v>
      </c>
      <c r="AZ210" s="34">
        <f t="shared" si="33"/>
        <v>0.61750000000000005</v>
      </c>
      <c r="BA210" s="3">
        <f t="shared" si="34"/>
        <v>3.0875000000000004</v>
      </c>
      <c r="BB210" s="32">
        <f t="shared" si="35"/>
        <v>3.3345000000000002</v>
      </c>
      <c r="BC210" s="27" t="s">
        <v>12549</v>
      </c>
    </row>
    <row r="211" spans="1:55" s="27" customFormat="1" ht="31.5" customHeight="1">
      <c r="A211" s="4" t="s">
        <v>569</v>
      </c>
      <c r="B211" s="5">
        <v>209</v>
      </c>
      <c r="C211" s="6">
        <v>14776</v>
      </c>
      <c r="D211" s="6"/>
      <c r="E211" s="3" t="s">
        <v>1045</v>
      </c>
      <c r="F211" s="3" t="s">
        <v>1046</v>
      </c>
      <c r="G211" s="3" t="s">
        <v>1047</v>
      </c>
      <c r="H211" s="4" t="s">
        <v>1056</v>
      </c>
      <c r="I211" s="3" t="s">
        <v>104</v>
      </c>
      <c r="J211" s="3" t="s">
        <v>1057</v>
      </c>
      <c r="K211" s="5"/>
      <c r="L211" s="3"/>
      <c r="M211" s="6">
        <v>30</v>
      </c>
      <c r="N211" s="3" t="s">
        <v>45</v>
      </c>
      <c r="O211" s="3" t="s">
        <v>574</v>
      </c>
      <c r="P211" s="3" t="s">
        <v>596</v>
      </c>
      <c r="Q211" s="3" t="s">
        <v>1058</v>
      </c>
      <c r="R211" s="28">
        <v>3.41</v>
      </c>
      <c r="S211" s="29"/>
      <c r="T211" s="30">
        <v>3.19</v>
      </c>
      <c r="U211" s="1">
        <v>2.3199999999999998</v>
      </c>
      <c r="V211" s="28">
        <v>3.4146000000000001</v>
      </c>
      <c r="W211" s="29">
        <v>3.41</v>
      </c>
      <c r="X211" s="29"/>
      <c r="Y211" s="29"/>
      <c r="Z211" s="29"/>
      <c r="AA211" s="29"/>
      <c r="AB211" s="29"/>
      <c r="AC211" s="29"/>
      <c r="AD211" s="29"/>
      <c r="AE211" s="31">
        <v>3.4146000000000001</v>
      </c>
      <c r="AG211" s="27">
        <v>3.395</v>
      </c>
      <c r="AN211" s="32">
        <v>3.41</v>
      </c>
      <c r="AO211" s="27" t="s">
        <v>49</v>
      </c>
      <c r="AP211" s="31" t="s">
        <v>50</v>
      </c>
      <c r="AQ211" s="27">
        <f t="shared" si="27"/>
        <v>3.4047999999999998</v>
      </c>
      <c r="AR211" s="27" t="str">
        <f t="shared" si="28"/>
        <v/>
      </c>
      <c r="AS211" s="27" t="e">
        <f t="shared" si="29"/>
        <v>#NUM!</v>
      </c>
      <c r="AT211" s="27">
        <f t="shared" si="30"/>
        <v>3.4292499999999997</v>
      </c>
      <c r="AU211" s="27">
        <f t="shared" si="31"/>
        <v>2.4939999999999998</v>
      </c>
      <c r="AV211" s="29">
        <f t="shared" si="32"/>
        <v>2.4939999999999998</v>
      </c>
      <c r="AW211" s="27" t="s">
        <v>73</v>
      </c>
      <c r="AX211" s="27" t="s">
        <v>74</v>
      </c>
      <c r="AY211" s="32">
        <v>2.4900000000000002</v>
      </c>
      <c r="AZ211" s="34">
        <f t="shared" si="33"/>
        <v>0.62250000000000005</v>
      </c>
      <c r="BA211" s="3">
        <f t="shared" si="34"/>
        <v>3.1125000000000003</v>
      </c>
      <c r="BB211" s="32">
        <f t="shared" si="35"/>
        <v>3.3615000000000004</v>
      </c>
      <c r="BC211" s="27" t="s">
        <v>12549</v>
      </c>
    </row>
    <row r="212" spans="1:55" s="27" customFormat="1" ht="31.5" customHeight="1">
      <c r="A212" s="4" t="s">
        <v>569</v>
      </c>
      <c r="B212" s="5">
        <v>210</v>
      </c>
      <c r="C212" s="6">
        <v>3992</v>
      </c>
      <c r="D212" s="6"/>
      <c r="E212" s="3" t="s">
        <v>812</v>
      </c>
      <c r="F212" s="3" t="s">
        <v>813</v>
      </c>
      <c r="G212" s="3" t="s">
        <v>814</v>
      </c>
      <c r="H212" s="4" t="s">
        <v>42</v>
      </c>
      <c r="I212" s="3" t="s">
        <v>104</v>
      </c>
      <c r="J212" s="3" t="s">
        <v>606</v>
      </c>
      <c r="K212" s="5"/>
      <c r="L212" s="3"/>
      <c r="M212" s="6">
        <v>30</v>
      </c>
      <c r="N212" s="3" t="s">
        <v>45</v>
      </c>
      <c r="O212" s="3" t="s">
        <v>574</v>
      </c>
      <c r="P212" s="3" t="s">
        <v>614</v>
      </c>
      <c r="Q212" s="3" t="s">
        <v>815</v>
      </c>
      <c r="R212" s="28">
        <v>4.2300000000000004</v>
      </c>
      <c r="S212" s="29"/>
      <c r="T212" s="30">
        <v>3.95</v>
      </c>
      <c r="U212" s="1">
        <v>2.38</v>
      </c>
      <c r="V212" s="28"/>
      <c r="W212" s="29">
        <v>4.2275999999999998</v>
      </c>
      <c r="X212" s="29"/>
      <c r="Y212" s="29"/>
      <c r="Z212" s="29"/>
      <c r="AA212" s="29"/>
      <c r="AB212" s="29"/>
      <c r="AC212" s="29"/>
      <c r="AD212" s="29"/>
      <c r="AE212" s="31"/>
      <c r="AG212" s="27">
        <v>4.2039999999999997</v>
      </c>
      <c r="AN212" s="32">
        <v>4.2300000000000004</v>
      </c>
      <c r="AO212" s="27" t="s">
        <v>49</v>
      </c>
      <c r="AP212" s="31" t="s">
        <v>50</v>
      </c>
      <c r="AQ212" s="27" t="e">
        <f t="shared" si="27"/>
        <v>#NUM!</v>
      </c>
      <c r="AR212" s="27" t="e">
        <f t="shared" si="28"/>
        <v>#NUM!</v>
      </c>
      <c r="AS212" s="27" t="e">
        <f t="shared" si="29"/>
        <v>#NUM!</v>
      </c>
      <c r="AT212" s="27">
        <f t="shared" si="30"/>
        <v>4.2462499999999999</v>
      </c>
      <c r="AU212" s="27">
        <f t="shared" si="31"/>
        <v>2.5585</v>
      </c>
      <c r="AV212" s="29">
        <f t="shared" si="32"/>
        <v>2.5585</v>
      </c>
      <c r="AW212" s="27" t="s">
        <v>73</v>
      </c>
      <c r="AX212" s="27" t="s">
        <v>74</v>
      </c>
      <c r="AY212" s="32">
        <v>2.5579999999999998</v>
      </c>
      <c r="AZ212" s="34">
        <f t="shared" si="33"/>
        <v>0.63949999999999996</v>
      </c>
      <c r="BA212" s="3">
        <f t="shared" si="34"/>
        <v>3.1974999999999998</v>
      </c>
      <c r="BB212" s="32">
        <f t="shared" si="35"/>
        <v>3.4532999999999996</v>
      </c>
      <c r="BC212" s="27" t="s">
        <v>12549</v>
      </c>
    </row>
    <row r="213" spans="1:55" s="27" customFormat="1" ht="31.5" customHeight="1">
      <c r="A213" s="4" t="s">
        <v>569</v>
      </c>
      <c r="B213" s="5">
        <v>211</v>
      </c>
      <c r="C213" s="6"/>
      <c r="D213" s="6"/>
      <c r="E213" s="3" t="s">
        <v>710</v>
      </c>
      <c r="F213" s="3" t="s">
        <v>711</v>
      </c>
      <c r="G213" s="3" t="s">
        <v>712</v>
      </c>
      <c r="H213" s="4">
        <v>2</v>
      </c>
      <c r="I213" s="3" t="s">
        <v>713</v>
      </c>
      <c r="J213" s="3" t="s">
        <v>714</v>
      </c>
      <c r="K213" s="5"/>
      <c r="L213" s="3"/>
      <c r="M213" s="6">
        <v>7</v>
      </c>
      <c r="N213" s="3" t="s">
        <v>45</v>
      </c>
      <c r="O213" s="3" t="s">
        <v>574</v>
      </c>
      <c r="P213" s="3"/>
      <c r="Q213" s="3" t="s">
        <v>715</v>
      </c>
      <c r="R213" s="28">
        <v>2.61</v>
      </c>
      <c r="S213" s="29"/>
      <c r="T213" s="30">
        <v>2.4300000000000002</v>
      </c>
      <c r="U213" s="1" t="s">
        <v>153</v>
      </c>
      <c r="V213" s="28">
        <v>3.9864999999999999</v>
      </c>
      <c r="W213" s="29">
        <v>2.86</v>
      </c>
      <c r="X213" s="29"/>
      <c r="Y213" s="29">
        <v>2.35</v>
      </c>
      <c r="Z213" s="29"/>
      <c r="AA213" s="29"/>
      <c r="AB213" s="29"/>
      <c r="AC213" s="29"/>
      <c r="AD213" s="29"/>
      <c r="AE213" s="31">
        <v>3.9864999999999999</v>
      </c>
      <c r="AN213" s="32">
        <v>2.61</v>
      </c>
      <c r="AO213" s="27" t="s">
        <v>211</v>
      </c>
      <c r="AP213" s="31" t="s">
        <v>212</v>
      </c>
      <c r="AQ213" s="27" t="e">
        <f t="shared" si="27"/>
        <v>#NUM!</v>
      </c>
      <c r="AR213" s="27" t="e">
        <f t="shared" si="28"/>
        <v>#NUM!</v>
      </c>
      <c r="AS213" s="27" t="e">
        <f t="shared" si="29"/>
        <v>#NUM!</v>
      </c>
      <c r="AT213" s="27">
        <f t="shared" si="30"/>
        <v>2.61225</v>
      </c>
      <c r="AU213" s="27" t="e">
        <f t="shared" si="31"/>
        <v>#VALUE!</v>
      </c>
      <c r="AV213" s="29" t="e">
        <f t="shared" si="32"/>
        <v>#VALUE!</v>
      </c>
      <c r="AW213" s="33" t="s">
        <v>51</v>
      </c>
      <c r="AX213" s="33" t="s">
        <v>50</v>
      </c>
      <c r="AY213" s="32">
        <v>2.61</v>
      </c>
      <c r="AZ213" s="34">
        <f t="shared" si="33"/>
        <v>0.65249999999999997</v>
      </c>
      <c r="BA213" s="3">
        <f t="shared" si="34"/>
        <v>3.2624999999999997</v>
      </c>
      <c r="BB213" s="32">
        <f t="shared" si="35"/>
        <v>3.5234999999999999</v>
      </c>
      <c r="BC213" s="27" t="s">
        <v>12549</v>
      </c>
    </row>
    <row r="214" spans="1:55" s="27" customFormat="1" ht="31.5" customHeight="1">
      <c r="A214" s="4" t="s">
        <v>569</v>
      </c>
      <c r="B214" s="5">
        <v>212</v>
      </c>
      <c r="C214" s="6">
        <v>145</v>
      </c>
      <c r="D214" s="6"/>
      <c r="E214" s="3" t="s">
        <v>816</v>
      </c>
      <c r="F214" s="3" t="s">
        <v>817</v>
      </c>
      <c r="G214" s="3" t="s">
        <v>818</v>
      </c>
      <c r="H214" s="4" t="s">
        <v>819</v>
      </c>
      <c r="I214" s="3" t="s">
        <v>820</v>
      </c>
      <c r="J214" s="3" t="s">
        <v>821</v>
      </c>
      <c r="K214" s="5"/>
      <c r="L214" s="3"/>
      <c r="M214" s="6">
        <v>5</v>
      </c>
      <c r="N214" s="3" t="s">
        <v>45</v>
      </c>
      <c r="O214" s="3" t="s">
        <v>574</v>
      </c>
      <c r="P214" s="3" t="s">
        <v>607</v>
      </c>
      <c r="Q214" s="3" t="s">
        <v>822</v>
      </c>
      <c r="R214" s="28">
        <v>4.45</v>
      </c>
      <c r="S214" s="29"/>
      <c r="T214" s="30">
        <v>2.44</v>
      </c>
      <c r="U214" s="1" t="s">
        <v>153</v>
      </c>
      <c r="V214" s="28">
        <v>3.5771999999999999</v>
      </c>
      <c r="W214" s="29"/>
      <c r="X214" s="29"/>
      <c r="Y214" s="29"/>
      <c r="Z214" s="29">
        <v>14.44</v>
      </c>
      <c r="AA214" s="29"/>
      <c r="AB214" s="29"/>
      <c r="AC214" s="29"/>
      <c r="AD214" s="29"/>
      <c r="AE214" s="31">
        <v>3.5771999999999999</v>
      </c>
      <c r="AG214" s="27">
        <v>1.649</v>
      </c>
      <c r="AN214" s="32">
        <v>2.6131000000000002</v>
      </c>
      <c r="AO214" s="27" t="s">
        <v>211</v>
      </c>
      <c r="AP214" s="31" t="s">
        <v>212</v>
      </c>
      <c r="AQ214" s="27">
        <f t="shared" si="27"/>
        <v>2.6131000000000002</v>
      </c>
      <c r="AR214" s="27" t="str">
        <f t="shared" si="28"/>
        <v/>
      </c>
      <c r="AS214" s="27" t="e">
        <f t="shared" si="29"/>
        <v>#NUM!</v>
      </c>
      <c r="AT214" s="27">
        <f t="shared" si="30"/>
        <v>2.6229999999999998</v>
      </c>
      <c r="AU214" s="27" t="e">
        <f t="shared" si="31"/>
        <v>#VALUE!</v>
      </c>
      <c r="AV214" s="29" t="e">
        <f t="shared" si="32"/>
        <v>#VALUE!</v>
      </c>
      <c r="AW214" s="27" t="s">
        <v>73</v>
      </c>
      <c r="AX214" s="27" t="s">
        <v>74</v>
      </c>
      <c r="AY214" s="32">
        <v>2.6230000000000002</v>
      </c>
      <c r="AZ214" s="34">
        <f t="shared" si="33"/>
        <v>0.65575000000000006</v>
      </c>
      <c r="BA214" s="3">
        <f t="shared" si="34"/>
        <v>3.2787500000000005</v>
      </c>
      <c r="BB214" s="32">
        <f t="shared" si="35"/>
        <v>3.5410500000000007</v>
      </c>
      <c r="BC214" s="27" t="s">
        <v>12549</v>
      </c>
    </row>
    <row r="215" spans="1:55" s="27" customFormat="1" ht="31.5" customHeight="1">
      <c r="A215" s="4" t="s">
        <v>569</v>
      </c>
      <c r="B215" s="5">
        <v>213</v>
      </c>
      <c r="C215" s="6">
        <v>18041</v>
      </c>
      <c r="D215" s="6"/>
      <c r="E215" s="3" t="s">
        <v>796</v>
      </c>
      <c r="F215" s="3" t="s">
        <v>797</v>
      </c>
      <c r="G215" s="3" t="s">
        <v>798</v>
      </c>
      <c r="H215" s="4" t="s">
        <v>205</v>
      </c>
      <c r="I215" s="3" t="s">
        <v>43</v>
      </c>
      <c r="J215" s="3" t="s">
        <v>799</v>
      </c>
      <c r="K215" s="5"/>
      <c r="L215" s="3"/>
      <c r="M215" s="6">
        <v>10</v>
      </c>
      <c r="N215" s="3" t="s">
        <v>45</v>
      </c>
      <c r="O215" s="3" t="s">
        <v>574</v>
      </c>
      <c r="P215" s="3" t="s">
        <v>614</v>
      </c>
      <c r="Q215" s="3" t="s">
        <v>801</v>
      </c>
      <c r="R215" s="28">
        <v>4.91</v>
      </c>
      <c r="S215" s="29"/>
      <c r="T215" s="30">
        <v>2.88</v>
      </c>
      <c r="U215" s="1">
        <v>2.5</v>
      </c>
      <c r="V215" s="28">
        <v>3.0893999999999999</v>
      </c>
      <c r="W215" s="29"/>
      <c r="X215" s="29"/>
      <c r="Y215" s="29"/>
      <c r="Z215" s="29">
        <v>6.74</v>
      </c>
      <c r="AA215" s="29"/>
      <c r="AB215" s="29"/>
      <c r="AC215" s="29"/>
      <c r="AD215" s="29"/>
      <c r="AE215" s="31">
        <v>3.0893999999999999</v>
      </c>
      <c r="AG215" s="27">
        <v>3.0722999999999998</v>
      </c>
      <c r="AN215" s="32">
        <v>3.0804999999999998</v>
      </c>
      <c r="AO215" s="27" t="s">
        <v>211</v>
      </c>
      <c r="AP215" s="31" t="s">
        <v>212</v>
      </c>
      <c r="AQ215" s="27">
        <f t="shared" si="27"/>
        <v>3.0808499999999999</v>
      </c>
      <c r="AR215" s="27" t="str">
        <f t="shared" si="28"/>
        <v/>
      </c>
      <c r="AS215" s="27" t="e">
        <f t="shared" si="29"/>
        <v>#NUM!</v>
      </c>
      <c r="AT215" s="27">
        <f t="shared" si="30"/>
        <v>3.0959999999999996</v>
      </c>
      <c r="AU215" s="27">
        <f t="shared" si="31"/>
        <v>2.6875</v>
      </c>
      <c r="AV215" s="29">
        <f t="shared" si="32"/>
        <v>2.6875</v>
      </c>
      <c r="AW215" s="27" t="s">
        <v>73</v>
      </c>
      <c r="AX215" s="27" t="s">
        <v>74</v>
      </c>
      <c r="AY215" s="32">
        <v>2.69</v>
      </c>
      <c r="AZ215" s="34">
        <f t="shared" si="33"/>
        <v>0.67249999999999999</v>
      </c>
      <c r="BA215" s="3">
        <f t="shared" si="34"/>
        <v>3.3624999999999998</v>
      </c>
      <c r="BB215" s="32">
        <f t="shared" si="35"/>
        <v>3.6315</v>
      </c>
      <c r="BC215" s="27" t="s">
        <v>12549</v>
      </c>
    </row>
    <row r="216" spans="1:55" s="27" customFormat="1" ht="31.5" customHeight="1">
      <c r="A216" s="4" t="s">
        <v>569</v>
      </c>
      <c r="B216" s="5">
        <v>214</v>
      </c>
      <c r="C216" s="6">
        <v>6962</v>
      </c>
      <c r="D216" s="6"/>
      <c r="E216" s="3" t="s">
        <v>1196</v>
      </c>
      <c r="F216" s="3" t="s">
        <v>1197</v>
      </c>
      <c r="G216" s="3" t="s">
        <v>1198</v>
      </c>
      <c r="H216" s="4" t="s">
        <v>58</v>
      </c>
      <c r="I216" s="3" t="s">
        <v>43</v>
      </c>
      <c r="J216" s="3" t="s">
        <v>1199</v>
      </c>
      <c r="K216" s="5"/>
      <c r="L216" s="3"/>
      <c r="M216" s="6">
        <v>30</v>
      </c>
      <c r="N216" s="3" t="s">
        <v>45</v>
      </c>
      <c r="O216" s="3" t="s">
        <v>574</v>
      </c>
      <c r="P216" s="3" t="s">
        <v>614</v>
      </c>
      <c r="Q216" s="3" t="s">
        <v>1200</v>
      </c>
      <c r="R216" s="28">
        <v>4.5</v>
      </c>
      <c r="S216" s="29"/>
      <c r="T216" s="30">
        <v>4.21</v>
      </c>
      <c r="U216" s="1">
        <v>2.52</v>
      </c>
      <c r="V216" s="28">
        <v>5.2843</v>
      </c>
      <c r="W216" s="29"/>
      <c r="X216" s="29"/>
      <c r="Y216" s="29"/>
      <c r="Z216" s="29"/>
      <c r="AA216" s="29"/>
      <c r="AB216" s="29"/>
      <c r="AC216" s="29"/>
      <c r="AD216" s="29"/>
      <c r="AE216" s="31">
        <v>5.2843</v>
      </c>
      <c r="AG216" s="27">
        <v>5.2549999999999999</v>
      </c>
      <c r="AN216" s="32">
        <v>4.5</v>
      </c>
      <c r="AO216" s="27" t="s">
        <v>49</v>
      </c>
      <c r="AP216" s="31" t="s">
        <v>50</v>
      </c>
      <c r="AQ216" s="27">
        <f t="shared" si="27"/>
        <v>5.2696500000000004</v>
      </c>
      <c r="AR216" s="27">
        <f t="shared" si="28"/>
        <v>4.5</v>
      </c>
      <c r="AS216" s="27" t="e">
        <f t="shared" si="29"/>
        <v>#NUM!</v>
      </c>
      <c r="AT216" s="27">
        <f t="shared" si="30"/>
        <v>4.5257499999999995</v>
      </c>
      <c r="AU216" s="27">
        <f t="shared" si="31"/>
        <v>2.7090000000000001</v>
      </c>
      <c r="AV216" s="29">
        <f t="shared" si="32"/>
        <v>2.7090000000000001</v>
      </c>
      <c r="AW216" s="27" t="s">
        <v>73</v>
      </c>
      <c r="AX216" s="27" t="s">
        <v>74</v>
      </c>
      <c r="AY216" s="32">
        <v>2.71</v>
      </c>
      <c r="AZ216" s="34">
        <f t="shared" si="33"/>
        <v>0.67749999999999999</v>
      </c>
      <c r="BA216" s="3">
        <f t="shared" si="34"/>
        <v>3.3875000000000002</v>
      </c>
      <c r="BB216" s="32">
        <f t="shared" si="35"/>
        <v>3.6585000000000001</v>
      </c>
      <c r="BC216" s="27" t="s">
        <v>12549</v>
      </c>
    </row>
    <row r="217" spans="1:55" s="27" customFormat="1" ht="31.5" customHeight="1">
      <c r="A217" s="4" t="s">
        <v>569</v>
      </c>
      <c r="B217" s="5">
        <v>215</v>
      </c>
      <c r="C217" s="6">
        <v>14774</v>
      </c>
      <c r="D217" s="6"/>
      <c r="E217" s="3" t="s">
        <v>1045</v>
      </c>
      <c r="F217" s="3" t="s">
        <v>1060</v>
      </c>
      <c r="G217" s="3" t="s">
        <v>1047</v>
      </c>
      <c r="H217" s="4" t="s">
        <v>1053</v>
      </c>
      <c r="I217" s="3" t="s">
        <v>104</v>
      </c>
      <c r="J217" s="3" t="s">
        <v>1057</v>
      </c>
      <c r="K217" s="5"/>
      <c r="L217" s="3"/>
      <c r="M217" s="6">
        <v>30</v>
      </c>
      <c r="N217" s="3" t="s">
        <v>45</v>
      </c>
      <c r="O217" s="3" t="s">
        <v>574</v>
      </c>
      <c r="P217" s="3" t="s">
        <v>596</v>
      </c>
      <c r="Q217" s="3" t="s">
        <v>1061</v>
      </c>
      <c r="R217" s="28">
        <v>3.73</v>
      </c>
      <c r="S217" s="29"/>
      <c r="T217" s="30">
        <v>3.49</v>
      </c>
      <c r="U217" s="1">
        <v>2.5499999999999998</v>
      </c>
      <c r="V217" s="28">
        <v>3.7397999999999998</v>
      </c>
      <c r="W217" s="29">
        <v>3.73</v>
      </c>
      <c r="X217" s="29"/>
      <c r="Y217" s="29"/>
      <c r="Z217" s="29"/>
      <c r="AA217" s="29"/>
      <c r="AB217" s="29"/>
      <c r="AC217" s="29"/>
      <c r="AD217" s="29"/>
      <c r="AE217" s="31">
        <v>3.7397999999999998</v>
      </c>
      <c r="AG217" s="27">
        <v>3.7189999999999999</v>
      </c>
      <c r="AN217" s="32">
        <v>3.73</v>
      </c>
      <c r="AO217" s="27" t="s">
        <v>49</v>
      </c>
      <c r="AP217" s="31" t="s">
        <v>50</v>
      </c>
      <c r="AQ217" s="27">
        <f t="shared" si="27"/>
        <v>3.7294</v>
      </c>
      <c r="AR217" s="27" t="str">
        <f t="shared" si="28"/>
        <v/>
      </c>
      <c r="AS217" s="27" t="e">
        <f t="shared" si="29"/>
        <v>#NUM!</v>
      </c>
      <c r="AT217" s="27">
        <f t="shared" si="30"/>
        <v>3.7517499999999999</v>
      </c>
      <c r="AU217" s="27">
        <f t="shared" si="31"/>
        <v>2.7412499999999995</v>
      </c>
      <c r="AV217" s="29">
        <f t="shared" si="32"/>
        <v>2.7412499999999995</v>
      </c>
      <c r="AW217" s="27" t="s">
        <v>73</v>
      </c>
      <c r="AX217" s="27" t="s">
        <v>74</v>
      </c>
      <c r="AY217" s="32">
        <v>2.7410000000000001</v>
      </c>
      <c r="AZ217" s="34">
        <f t="shared" si="33"/>
        <v>0.68525000000000003</v>
      </c>
      <c r="BA217" s="3">
        <f t="shared" si="34"/>
        <v>3.42625</v>
      </c>
      <c r="BB217" s="32">
        <f t="shared" si="35"/>
        <v>3.7003500000000003</v>
      </c>
      <c r="BC217" s="27" t="s">
        <v>12549</v>
      </c>
    </row>
    <row r="218" spans="1:55" s="27" customFormat="1" ht="31.5" customHeight="1">
      <c r="A218" s="4" t="s">
        <v>569</v>
      </c>
      <c r="B218" s="5">
        <v>216</v>
      </c>
      <c r="C218" s="6">
        <v>5702</v>
      </c>
      <c r="D218" s="6"/>
      <c r="E218" s="3" t="s">
        <v>1144</v>
      </c>
      <c r="F218" s="3" t="s">
        <v>1145</v>
      </c>
      <c r="G218" s="3" t="s">
        <v>1146</v>
      </c>
      <c r="H218" s="4" t="s">
        <v>303</v>
      </c>
      <c r="I218" s="3" t="s">
        <v>104</v>
      </c>
      <c r="J218" s="3" t="s">
        <v>1147</v>
      </c>
      <c r="K218" s="5"/>
      <c r="L218" s="3"/>
      <c r="M218" s="6">
        <v>28</v>
      </c>
      <c r="N218" s="3" t="s">
        <v>45</v>
      </c>
      <c r="O218" s="3" t="s">
        <v>574</v>
      </c>
      <c r="P218" s="3" t="s">
        <v>596</v>
      </c>
      <c r="Q218" s="3" t="s">
        <v>1148</v>
      </c>
      <c r="R218" s="28">
        <v>2.81</v>
      </c>
      <c r="S218" s="29"/>
      <c r="T218" s="30">
        <v>2.63</v>
      </c>
      <c r="U218" s="1">
        <v>3.26</v>
      </c>
      <c r="V218" s="28">
        <v>2.8169</v>
      </c>
      <c r="W218" s="29">
        <v>2.81</v>
      </c>
      <c r="X218" s="29"/>
      <c r="Y218" s="29"/>
      <c r="Z218" s="29">
        <v>3.46</v>
      </c>
      <c r="AA218" s="29"/>
      <c r="AB218" s="29"/>
      <c r="AC218" s="29"/>
      <c r="AD218" s="29"/>
      <c r="AE218" s="31">
        <v>2.8169</v>
      </c>
      <c r="AF218" s="27">
        <v>3.5366</v>
      </c>
      <c r="AI218" s="27">
        <v>3.46</v>
      </c>
      <c r="AN218" s="32">
        <v>2.81</v>
      </c>
      <c r="AO218" s="27" t="s">
        <v>49</v>
      </c>
      <c r="AP218" s="31" t="s">
        <v>50</v>
      </c>
      <c r="AQ218" s="27">
        <f t="shared" si="27"/>
        <v>3.1384499999999997</v>
      </c>
      <c r="AR218" s="27">
        <f t="shared" si="28"/>
        <v>2.81</v>
      </c>
      <c r="AS218" s="27" t="e">
        <f t="shared" si="29"/>
        <v>#NUM!</v>
      </c>
      <c r="AT218" s="27">
        <f t="shared" si="30"/>
        <v>2.8272499999999998</v>
      </c>
      <c r="AU218" s="27">
        <f t="shared" si="31"/>
        <v>3.5044999999999997</v>
      </c>
      <c r="AV218" s="29">
        <f t="shared" si="32"/>
        <v>2.81</v>
      </c>
      <c r="AW218" s="33" t="s">
        <v>51</v>
      </c>
      <c r="AX218" s="27" t="s">
        <v>50</v>
      </c>
      <c r="AY218" s="32">
        <v>2.81</v>
      </c>
      <c r="AZ218" s="34">
        <f t="shared" si="33"/>
        <v>0.70250000000000001</v>
      </c>
      <c r="BA218" s="3">
        <f t="shared" si="34"/>
        <v>3.5125000000000002</v>
      </c>
      <c r="BB218" s="32">
        <f t="shared" si="35"/>
        <v>3.7935000000000003</v>
      </c>
      <c r="BC218" s="27" t="s">
        <v>12549</v>
      </c>
    </row>
    <row r="219" spans="1:55" s="27" customFormat="1" ht="31.5" customHeight="1">
      <c r="A219" s="4" t="s">
        <v>569</v>
      </c>
      <c r="B219" s="5">
        <v>217</v>
      </c>
      <c r="C219" s="6">
        <v>1118</v>
      </c>
      <c r="D219" s="6"/>
      <c r="E219" s="3" t="s">
        <v>1202</v>
      </c>
      <c r="F219" s="3" t="s">
        <v>1203</v>
      </c>
      <c r="G219" s="3" t="s">
        <v>1204</v>
      </c>
      <c r="H219" s="4" t="s">
        <v>686</v>
      </c>
      <c r="I219" s="3" t="s">
        <v>104</v>
      </c>
      <c r="J219" s="3" t="s">
        <v>899</v>
      </c>
      <c r="K219" s="5"/>
      <c r="L219" s="3"/>
      <c r="M219" s="6">
        <v>30</v>
      </c>
      <c r="N219" s="3" t="s">
        <v>45</v>
      </c>
      <c r="O219" s="3" t="s">
        <v>574</v>
      </c>
      <c r="P219" s="3" t="s">
        <v>644</v>
      </c>
      <c r="Q219" s="3" t="s">
        <v>1205</v>
      </c>
      <c r="R219" s="28">
        <v>3</v>
      </c>
      <c r="S219" s="29"/>
      <c r="T219" s="30">
        <v>2.79</v>
      </c>
      <c r="U219" s="1" t="s">
        <v>56</v>
      </c>
      <c r="V219" s="28"/>
      <c r="W219" s="29"/>
      <c r="X219" s="29"/>
      <c r="Y219" s="29"/>
      <c r="Z219" s="29"/>
      <c r="AA219" s="29"/>
      <c r="AB219" s="29"/>
      <c r="AC219" s="29"/>
      <c r="AD219" s="29"/>
      <c r="AE219" s="31"/>
      <c r="AN219" s="32">
        <v>3</v>
      </c>
      <c r="AO219" s="27" t="s">
        <v>49</v>
      </c>
      <c r="AP219" s="31" t="s">
        <v>50</v>
      </c>
      <c r="AQ219" s="27" t="e">
        <f t="shared" si="27"/>
        <v>#NUM!</v>
      </c>
      <c r="AR219" s="27" t="e">
        <f t="shared" si="28"/>
        <v>#NUM!</v>
      </c>
      <c r="AS219" s="27" t="e">
        <f t="shared" si="29"/>
        <v>#NUM!</v>
      </c>
      <c r="AT219" s="27">
        <f t="shared" si="30"/>
        <v>2.99925</v>
      </c>
      <c r="AU219" s="27" t="e">
        <f t="shared" si="31"/>
        <v>#VALUE!</v>
      </c>
      <c r="AV219" s="29" t="e">
        <f t="shared" si="32"/>
        <v>#VALUE!</v>
      </c>
      <c r="AW219" s="33" t="s">
        <v>51</v>
      </c>
      <c r="AX219" s="27" t="s">
        <v>50</v>
      </c>
      <c r="AY219" s="32">
        <v>3</v>
      </c>
      <c r="AZ219" s="34">
        <f t="shared" si="33"/>
        <v>0.75</v>
      </c>
      <c r="BA219" s="3">
        <f t="shared" si="34"/>
        <v>3.75</v>
      </c>
      <c r="BB219" s="32">
        <f t="shared" si="35"/>
        <v>4.05</v>
      </c>
      <c r="BC219" s="27" t="s">
        <v>12549</v>
      </c>
    </row>
    <row r="220" spans="1:55" s="27" customFormat="1" ht="31.5" customHeight="1">
      <c r="A220" s="4" t="s">
        <v>569</v>
      </c>
      <c r="B220" s="5">
        <v>218</v>
      </c>
      <c r="C220" s="6">
        <v>511</v>
      </c>
      <c r="D220" s="6"/>
      <c r="E220" s="3" t="s">
        <v>673</v>
      </c>
      <c r="F220" s="3" t="s">
        <v>674</v>
      </c>
      <c r="G220" s="3" t="s">
        <v>675</v>
      </c>
      <c r="H220" s="4" t="s">
        <v>167</v>
      </c>
      <c r="I220" s="3" t="s">
        <v>43</v>
      </c>
      <c r="J220" s="3" t="s">
        <v>401</v>
      </c>
      <c r="K220" s="5"/>
      <c r="L220" s="3"/>
      <c r="M220" s="6">
        <v>30</v>
      </c>
      <c r="N220" s="3" t="s">
        <v>45</v>
      </c>
      <c r="O220" s="3" t="s">
        <v>574</v>
      </c>
      <c r="P220" s="3" t="s">
        <v>656</v>
      </c>
      <c r="Q220" s="3" t="s">
        <v>676</v>
      </c>
      <c r="R220" s="28">
        <v>4.38</v>
      </c>
      <c r="S220" s="29"/>
      <c r="T220" s="30">
        <v>2.83</v>
      </c>
      <c r="U220" s="1">
        <v>2.83</v>
      </c>
      <c r="V220" s="28">
        <v>4.4443000000000001</v>
      </c>
      <c r="W220" s="29">
        <v>4.32</v>
      </c>
      <c r="X220" s="29"/>
      <c r="Y220" s="29"/>
      <c r="Z220" s="29">
        <v>5.35</v>
      </c>
      <c r="AA220" s="29"/>
      <c r="AB220" s="29"/>
      <c r="AC220" s="29"/>
      <c r="AD220" s="29"/>
      <c r="AE220" s="31">
        <v>4.4443000000000001</v>
      </c>
      <c r="AG220" s="27">
        <v>4.4189999999999996</v>
      </c>
      <c r="AN220" s="32">
        <v>3.7839999999999998</v>
      </c>
      <c r="AO220" s="27" t="s">
        <v>336</v>
      </c>
      <c r="AP220" s="31" t="s">
        <v>337</v>
      </c>
      <c r="AQ220" s="27">
        <f t="shared" si="27"/>
        <v>4.4316499999999994</v>
      </c>
      <c r="AR220" s="27">
        <f t="shared" si="28"/>
        <v>4.38</v>
      </c>
      <c r="AS220" s="27" t="e">
        <f t="shared" si="29"/>
        <v>#NUM!</v>
      </c>
      <c r="AT220" s="27">
        <f t="shared" si="30"/>
        <v>3.0422500000000001</v>
      </c>
      <c r="AU220" s="27">
        <f t="shared" si="31"/>
        <v>3.0422500000000001</v>
      </c>
      <c r="AV220" s="29">
        <f t="shared" si="32"/>
        <v>3.0422500000000001</v>
      </c>
      <c r="AW220" s="27" t="s">
        <v>73</v>
      </c>
      <c r="AX220" s="27" t="s">
        <v>74</v>
      </c>
      <c r="AY220" s="32">
        <v>3.0422500000000001</v>
      </c>
      <c r="AZ220" s="34">
        <f t="shared" si="33"/>
        <v>0.76056250000000003</v>
      </c>
      <c r="BA220" s="3">
        <f t="shared" si="34"/>
        <v>3.8028124999999999</v>
      </c>
      <c r="BB220" s="32">
        <f t="shared" si="35"/>
        <v>4.1070374999999997</v>
      </c>
      <c r="BC220" s="27" t="s">
        <v>12549</v>
      </c>
    </row>
    <row r="221" spans="1:55" s="27" customFormat="1" ht="31.5" customHeight="1">
      <c r="A221" s="4" t="s">
        <v>569</v>
      </c>
      <c r="B221" s="5">
        <v>219</v>
      </c>
      <c r="C221" s="6">
        <v>607</v>
      </c>
      <c r="D221" s="6"/>
      <c r="E221" s="3" t="s">
        <v>897</v>
      </c>
      <c r="F221" s="3" t="s">
        <v>898</v>
      </c>
      <c r="G221" s="3" t="s">
        <v>216</v>
      </c>
      <c r="H221" s="4" t="s">
        <v>303</v>
      </c>
      <c r="I221" s="3" t="s">
        <v>43</v>
      </c>
      <c r="J221" s="3" t="s">
        <v>899</v>
      </c>
      <c r="K221" s="5"/>
      <c r="L221" s="3"/>
      <c r="M221" s="6">
        <v>30</v>
      </c>
      <c r="N221" s="3" t="s">
        <v>45</v>
      </c>
      <c r="O221" s="3" t="s">
        <v>574</v>
      </c>
      <c r="P221" s="3" t="s">
        <v>644</v>
      </c>
      <c r="Q221" s="3" t="s">
        <v>903</v>
      </c>
      <c r="R221" s="28">
        <v>3.09</v>
      </c>
      <c r="S221" s="29"/>
      <c r="T221" s="30">
        <v>2.87</v>
      </c>
      <c r="U221" s="1" t="s">
        <v>56</v>
      </c>
      <c r="V221" s="28">
        <v>3.0893999999999999</v>
      </c>
      <c r="W221" s="29"/>
      <c r="X221" s="29"/>
      <c r="Y221" s="29"/>
      <c r="Z221" s="29"/>
      <c r="AA221" s="29"/>
      <c r="AB221" s="29"/>
      <c r="AC221" s="29"/>
      <c r="AD221" s="29"/>
      <c r="AE221" s="31">
        <v>3.0893999999999999</v>
      </c>
      <c r="AG221" s="27">
        <v>3.0720000000000001</v>
      </c>
      <c r="AN221" s="32">
        <v>3.0870000000000002</v>
      </c>
      <c r="AO221" s="27" t="s">
        <v>211</v>
      </c>
      <c r="AP221" s="31" t="s">
        <v>212</v>
      </c>
      <c r="AQ221" s="27">
        <f t="shared" si="27"/>
        <v>3.0807000000000002</v>
      </c>
      <c r="AR221" s="27" t="str">
        <f t="shared" si="28"/>
        <v/>
      </c>
      <c r="AS221" s="27" t="e">
        <f t="shared" si="29"/>
        <v>#NUM!</v>
      </c>
      <c r="AT221" s="27">
        <f t="shared" si="30"/>
        <v>3.0852499999999998</v>
      </c>
      <c r="AU221" s="27" t="e">
        <f t="shared" si="31"/>
        <v>#VALUE!</v>
      </c>
      <c r="AV221" s="29" t="e">
        <f t="shared" si="32"/>
        <v>#VALUE!</v>
      </c>
      <c r="AW221" s="27" t="s">
        <v>213</v>
      </c>
      <c r="AX221" s="27" t="s">
        <v>212</v>
      </c>
      <c r="AY221" s="32">
        <v>3.085</v>
      </c>
      <c r="AZ221" s="34">
        <f t="shared" si="33"/>
        <v>0.77124999999999999</v>
      </c>
      <c r="BA221" s="3">
        <f t="shared" si="34"/>
        <v>3.8562500000000002</v>
      </c>
      <c r="BB221" s="32">
        <f t="shared" si="35"/>
        <v>4.1647499999999997</v>
      </c>
      <c r="BC221" s="27" t="s">
        <v>12549</v>
      </c>
    </row>
    <row r="222" spans="1:55" s="27" customFormat="1" ht="31.5" customHeight="1">
      <c r="A222" s="4" t="s">
        <v>569</v>
      </c>
      <c r="B222" s="5">
        <v>220</v>
      </c>
      <c r="C222" s="6">
        <v>11758</v>
      </c>
      <c r="D222" s="6"/>
      <c r="E222" s="3" t="s">
        <v>1032</v>
      </c>
      <c r="F222" s="3" t="s">
        <v>1033</v>
      </c>
      <c r="G222" s="3" t="s">
        <v>1034</v>
      </c>
      <c r="H222" s="4" t="s">
        <v>703</v>
      </c>
      <c r="I222" s="3" t="s">
        <v>104</v>
      </c>
      <c r="J222" s="3" t="s">
        <v>1035</v>
      </c>
      <c r="K222" s="5"/>
      <c r="L222" s="3"/>
      <c r="M222" s="6">
        <v>1</v>
      </c>
      <c r="N222" s="3" t="s">
        <v>45</v>
      </c>
      <c r="O222" s="3" t="s">
        <v>574</v>
      </c>
      <c r="P222" s="3" t="s">
        <v>596</v>
      </c>
      <c r="Q222" s="3" t="s">
        <v>1036</v>
      </c>
      <c r="R222" s="28">
        <v>5.08</v>
      </c>
      <c r="S222" s="29"/>
      <c r="T222" s="30">
        <v>4.75</v>
      </c>
      <c r="U222" s="1">
        <v>3</v>
      </c>
      <c r="V222" s="28">
        <v>10.569000000000001</v>
      </c>
      <c r="W222" s="29"/>
      <c r="X222" s="29"/>
      <c r="Y222" s="29"/>
      <c r="Z222" s="29"/>
      <c r="AA222" s="29"/>
      <c r="AB222" s="29"/>
      <c r="AC222" s="29"/>
      <c r="AD222" s="29"/>
      <c r="AE222" s="31">
        <v>10.569000000000001</v>
      </c>
      <c r="AN222" s="32">
        <v>5.08</v>
      </c>
      <c r="AO222" s="27" t="s">
        <v>49</v>
      </c>
      <c r="AP222" s="31" t="s">
        <v>50</v>
      </c>
      <c r="AQ222" s="27" t="e">
        <f t="shared" si="27"/>
        <v>#NUM!</v>
      </c>
      <c r="AR222" s="27" t="e">
        <f t="shared" si="28"/>
        <v>#NUM!</v>
      </c>
      <c r="AS222" s="27" t="e">
        <f t="shared" si="29"/>
        <v>#NUM!</v>
      </c>
      <c r="AT222" s="27">
        <f t="shared" si="30"/>
        <v>5.1062500000000002</v>
      </c>
      <c r="AU222" s="27">
        <f t="shared" si="31"/>
        <v>3.2249999999999996</v>
      </c>
      <c r="AV222" s="29">
        <f t="shared" si="32"/>
        <v>3.2249999999999996</v>
      </c>
      <c r="AW222" s="27" t="s">
        <v>73</v>
      </c>
      <c r="AX222" s="27" t="s">
        <v>74</v>
      </c>
      <c r="AY222" s="32">
        <v>3.23</v>
      </c>
      <c r="AZ222" s="34">
        <f t="shared" si="33"/>
        <v>0.8075</v>
      </c>
      <c r="BA222" s="3">
        <f t="shared" si="34"/>
        <v>4.0374999999999996</v>
      </c>
      <c r="BB222" s="32">
        <f t="shared" si="35"/>
        <v>4.3605</v>
      </c>
      <c r="BC222" s="27" t="s">
        <v>12549</v>
      </c>
    </row>
    <row r="223" spans="1:55" s="27" customFormat="1" ht="31.5" customHeight="1">
      <c r="A223" s="4" t="s">
        <v>569</v>
      </c>
      <c r="B223" s="5">
        <v>221</v>
      </c>
      <c r="C223" s="6">
        <v>5192</v>
      </c>
      <c r="D223" s="6"/>
      <c r="E223" s="3" t="s">
        <v>1307</v>
      </c>
      <c r="F223" s="3" t="s">
        <v>1308</v>
      </c>
      <c r="G223" s="3" t="s">
        <v>1309</v>
      </c>
      <c r="H223" s="4" t="s">
        <v>1310</v>
      </c>
      <c r="I223" s="3" t="s">
        <v>855</v>
      </c>
      <c r="J223" s="3" t="s">
        <v>1311</v>
      </c>
      <c r="K223" s="5"/>
      <c r="L223" s="3"/>
      <c r="M223" s="6">
        <v>30</v>
      </c>
      <c r="N223" s="3" t="s">
        <v>45</v>
      </c>
      <c r="O223" s="3" t="s">
        <v>574</v>
      </c>
      <c r="P223" s="3" t="s">
        <v>916</v>
      </c>
      <c r="Q223" s="3" t="s">
        <v>1312</v>
      </c>
      <c r="R223" s="28">
        <v>4.3600000000000003</v>
      </c>
      <c r="S223" s="29"/>
      <c r="T223" s="30">
        <v>3.06</v>
      </c>
      <c r="U223" s="1">
        <v>3.06</v>
      </c>
      <c r="V223" s="28">
        <v>4.5439999999999996</v>
      </c>
      <c r="W223" s="29"/>
      <c r="X223" s="29"/>
      <c r="Y223" s="29"/>
      <c r="Z223" s="29">
        <v>4.18</v>
      </c>
      <c r="AA223" s="29"/>
      <c r="AB223" s="29"/>
      <c r="AC223" s="29"/>
      <c r="AD223" s="29"/>
      <c r="AE223" s="31">
        <v>4.5439999999999996</v>
      </c>
      <c r="AG223" s="27">
        <v>4.5187999999999997</v>
      </c>
      <c r="AH223" s="27">
        <v>2.91</v>
      </c>
      <c r="AI223" s="27">
        <v>4.18</v>
      </c>
      <c r="AN223" s="32">
        <v>3.5449999999999999</v>
      </c>
      <c r="AO223" s="27" t="s">
        <v>211</v>
      </c>
      <c r="AP223" s="31" t="s">
        <v>212</v>
      </c>
      <c r="AQ223" s="27">
        <f t="shared" si="27"/>
        <v>3.5449999999999999</v>
      </c>
      <c r="AR223" s="27" t="str">
        <f t="shared" si="28"/>
        <v/>
      </c>
      <c r="AS223" s="27" t="e">
        <f t="shared" si="29"/>
        <v>#NUM!</v>
      </c>
      <c r="AT223" s="27">
        <f t="shared" si="30"/>
        <v>3.2894999999999999</v>
      </c>
      <c r="AU223" s="27">
        <f t="shared" si="31"/>
        <v>3.2894999999999999</v>
      </c>
      <c r="AV223" s="29">
        <f t="shared" si="32"/>
        <v>3.2894999999999999</v>
      </c>
      <c r="AW223" s="27" t="s">
        <v>73</v>
      </c>
      <c r="AX223" s="27" t="s">
        <v>74</v>
      </c>
      <c r="AY223" s="32">
        <v>3.2890000000000001</v>
      </c>
      <c r="AZ223" s="34">
        <f t="shared" si="33"/>
        <v>0.82225000000000004</v>
      </c>
      <c r="BA223" s="3">
        <f t="shared" si="34"/>
        <v>4.1112500000000001</v>
      </c>
      <c r="BB223" s="32">
        <f t="shared" si="35"/>
        <v>4.44015</v>
      </c>
      <c r="BC223" s="27" t="s">
        <v>12549</v>
      </c>
    </row>
    <row r="224" spans="1:55" s="27" customFormat="1" ht="31.5" customHeight="1">
      <c r="A224" s="4" t="s">
        <v>569</v>
      </c>
      <c r="B224" s="5">
        <v>222</v>
      </c>
      <c r="C224" s="6">
        <v>823</v>
      </c>
      <c r="D224" s="6"/>
      <c r="E224" s="3" t="s">
        <v>783</v>
      </c>
      <c r="F224" s="3" t="s">
        <v>790</v>
      </c>
      <c r="G224" s="3" t="s">
        <v>785</v>
      </c>
      <c r="H224" s="4" t="s">
        <v>791</v>
      </c>
      <c r="I224" s="3" t="s">
        <v>642</v>
      </c>
      <c r="J224" s="3" t="s">
        <v>792</v>
      </c>
      <c r="K224" s="5">
        <v>100</v>
      </c>
      <c r="L224" s="3" t="s">
        <v>81</v>
      </c>
      <c r="M224" s="6">
        <v>1</v>
      </c>
      <c r="N224" s="3" t="s">
        <v>45</v>
      </c>
      <c r="O224" s="3" t="s">
        <v>574</v>
      </c>
      <c r="P224" s="3" t="s">
        <v>652</v>
      </c>
      <c r="Q224" s="3" t="s">
        <v>793</v>
      </c>
      <c r="R224" s="28">
        <v>5.45</v>
      </c>
      <c r="S224" s="29"/>
      <c r="T224" s="30">
        <v>5.09</v>
      </c>
      <c r="U224" s="1">
        <v>3.14</v>
      </c>
      <c r="V224" s="28">
        <v>6.18</v>
      </c>
      <c r="W224" s="29">
        <v>4.72</v>
      </c>
      <c r="X224" s="29"/>
      <c r="Y224" s="29"/>
      <c r="Z224" s="29">
        <v>6.68</v>
      </c>
      <c r="AA224" s="29"/>
      <c r="AB224" s="29"/>
      <c r="AC224" s="29"/>
      <c r="AD224" s="29"/>
      <c r="AE224" s="31">
        <v>6.18</v>
      </c>
      <c r="AI224" s="27">
        <v>6.68</v>
      </c>
      <c r="AN224" s="32">
        <v>5.45</v>
      </c>
      <c r="AO224" s="27" t="s">
        <v>49</v>
      </c>
      <c r="AP224" s="31" t="s">
        <v>50</v>
      </c>
      <c r="AQ224" s="27">
        <f t="shared" si="27"/>
        <v>6.43</v>
      </c>
      <c r="AR224" s="27">
        <f t="shared" si="28"/>
        <v>5.45</v>
      </c>
      <c r="AS224" s="27" t="e">
        <f t="shared" si="29"/>
        <v>#NUM!</v>
      </c>
      <c r="AT224" s="27">
        <f t="shared" si="30"/>
        <v>5.4717499999999992</v>
      </c>
      <c r="AU224" s="27">
        <f t="shared" si="31"/>
        <v>3.3755000000000002</v>
      </c>
      <c r="AV224" s="29">
        <f t="shared" si="32"/>
        <v>3.3755000000000002</v>
      </c>
      <c r="AW224" s="27" t="s">
        <v>73</v>
      </c>
      <c r="AX224" s="27" t="s">
        <v>74</v>
      </c>
      <c r="AY224" s="32">
        <v>3.38</v>
      </c>
      <c r="AZ224" s="34">
        <f t="shared" si="33"/>
        <v>0.84499999999999997</v>
      </c>
      <c r="BA224" s="3">
        <f t="shared" si="34"/>
        <v>4.2249999999999996</v>
      </c>
      <c r="BB224" s="32">
        <f t="shared" si="35"/>
        <v>4.5629999999999997</v>
      </c>
      <c r="BC224" s="27" t="s">
        <v>12549</v>
      </c>
    </row>
    <row r="225" spans="1:55" s="27" customFormat="1" ht="31.5" customHeight="1">
      <c r="A225" s="4" t="s">
        <v>569</v>
      </c>
      <c r="B225" s="5">
        <v>223</v>
      </c>
      <c r="C225" s="6">
        <v>1119</v>
      </c>
      <c r="D225" s="6"/>
      <c r="E225" s="3" t="s">
        <v>1202</v>
      </c>
      <c r="F225" s="3" t="s">
        <v>1206</v>
      </c>
      <c r="G225" s="3" t="s">
        <v>1204</v>
      </c>
      <c r="H225" s="4" t="s">
        <v>296</v>
      </c>
      <c r="I225" s="3" t="s">
        <v>104</v>
      </c>
      <c r="J225" s="3" t="s">
        <v>899</v>
      </c>
      <c r="K225" s="5"/>
      <c r="L225" s="3"/>
      <c r="M225" s="6">
        <v>30</v>
      </c>
      <c r="N225" s="3" t="s">
        <v>45</v>
      </c>
      <c r="O225" s="3" t="s">
        <v>574</v>
      </c>
      <c r="P225" s="3" t="s">
        <v>652</v>
      </c>
      <c r="Q225" s="3" t="s">
        <v>1207</v>
      </c>
      <c r="R225" s="28">
        <v>3.4</v>
      </c>
      <c r="S225" s="29"/>
      <c r="T225" s="30">
        <v>3.16</v>
      </c>
      <c r="U225" s="1" t="s">
        <v>56</v>
      </c>
      <c r="V225" s="28">
        <v>3.3982999999999999</v>
      </c>
      <c r="W225" s="29">
        <v>3.4</v>
      </c>
      <c r="X225" s="29"/>
      <c r="Y225" s="29"/>
      <c r="Z225" s="29"/>
      <c r="AA225" s="29"/>
      <c r="AB225" s="29"/>
      <c r="AC225" s="29"/>
      <c r="AD225" s="29"/>
      <c r="AE225" s="31">
        <v>3.3982999999999999</v>
      </c>
      <c r="AG225" s="27">
        <v>3.379</v>
      </c>
      <c r="AN225" s="32">
        <v>3.4</v>
      </c>
      <c r="AO225" s="27" t="s">
        <v>49</v>
      </c>
      <c r="AP225" s="31" t="s">
        <v>50</v>
      </c>
      <c r="AQ225" s="27">
        <f t="shared" si="27"/>
        <v>3.3886500000000002</v>
      </c>
      <c r="AR225" s="27" t="str">
        <f t="shared" si="28"/>
        <v/>
      </c>
      <c r="AS225" s="27" t="e">
        <f t="shared" si="29"/>
        <v>#NUM!</v>
      </c>
      <c r="AT225" s="27">
        <f t="shared" si="30"/>
        <v>3.3969999999999998</v>
      </c>
      <c r="AU225" s="27" t="e">
        <f t="shared" si="31"/>
        <v>#VALUE!</v>
      </c>
      <c r="AV225" s="29" t="e">
        <f t="shared" si="32"/>
        <v>#VALUE!</v>
      </c>
      <c r="AW225" s="33" t="s">
        <v>51</v>
      </c>
      <c r="AX225" s="27" t="s">
        <v>50</v>
      </c>
      <c r="AY225" s="32">
        <v>3.3879999999999999</v>
      </c>
      <c r="AZ225" s="34">
        <f t="shared" si="33"/>
        <v>0.84699999999999998</v>
      </c>
      <c r="BA225" s="3">
        <f t="shared" si="34"/>
        <v>4.2349999999999994</v>
      </c>
      <c r="BB225" s="32">
        <f t="shared" si="35"/>
        <v>4.5737999999999994</v>
      </c>
      <c r="BC225" s="27" t="s">
        <v>12549</v>
      </c>
    </row>
    <row r="226" spans="1:55" s="27" customFormat="1" ht="31.5" customHeight="1">
      <c r="A226" s="4" t="s">
        <v>569</v>
      </c>
      <c r="B226" s="5">
        <v>224</v>
      </c>
      <c r="C226" s="6">
        <v>18039</v>
      </c>
      <c r="D226" s="6"/>
      <c r="E226" s="3" t="s">
        <v>796</v>
      </c>
      <c r="F226" s="3" t="s">
        <v>797</v>
      </c>
      <c r="G226" s="3" t="s">
        <v>798</v>
      </c>
      <c r="H226" s="4" t="s">
        <v>140</v>
      </c>
      <c r="I226" s="3" t="s">
        <v>43</v>
      </c>
      <c r="J226" s="3" t="s">
        <v>799</v>
      </c>
      <c r="K226" s="5"/>
      <c r="L226" s="3"/>
      <c r="M226" s="6">
        <v>10</v>
      </c>
      <c r="N226" s="3" t="s">
        <v>45</v>
      </c>
      <c r="O226" s="3" t="s">
        <v>574</v>
      </c>
      <c r="P226" s="3" t="s">
        <v>614</v>
      </c>
      <c r="Q226" s="3" t="s">
        <v>800</v>
      </c>
      <c r="R226" s="28">
        <v>3.4</v>
      </c>
      <c r="S226" s="29"/>
      <c r="T226" s="30">
        <v>3.16</v>
      </c>
      <c r="U226" s="1" t="s">
        <v>56</v>
      </c>
      <c r="V226" s="28"/>
      <c r="W226" s="29"/>
      <c r="X226" s="29"/>
      <c r="Y226" s="29"/>
      <c r="Z226" s="29"/>
      <c r="AA226" s="29"/>
      <c r="AB226" s="29"/>
      <c r="AC226" s="29"/>
      <c r="AD226" s="29"/>
      <c r="AE226" s="31"/>
      <c r="AN226" s="32">
        <v>3.4</v>
      </c>
      <c r="AO226" s="27" t="s">
        <v>49</v>
      </c>
      <c r="AP226" s="31" t="s">
        <v>50</v>
      </c>
      <c r="AQ226" s="27" t="e">
        <f t="shared" si="27"/>
        <v>#NUM!</v>
      </c>
      <c r="AR226" s="27" t="e">
        <f t="shared" si="28"/>
        <v>#NUM!</v>
      </c>
      <c r="AS226" s="27" t="e">
        <f t="shared" si="29"/>
        <v>#NUM!</v>
      </c>
      <c r="AT226" s="27">
        <f t="shared" si="30"/>
        <v>3.3969999999999998</v>
      </c>
      <c r="AU226" s="27" t="e">
        <f t="shared" si="31"/>
        <v>#VALUE!</v>
      </c>
      <c r="AV226" s="29" t="e">
        <f t="shared" si="32"/>
        <v>#VALUE!</v>
      </c>
      <c r="AW226" s="33" t="s">
        <v>51</v>
      </c>
      <c r="AX226" s="33" t="s">
        <v>50</v>
      </c>
      <c r="AY226" s="32">
        <v>3.3969999999999998</v>
      </c>
      <c r="AZ226" s="34">
        <f t="shared" si="33"/>
        <v>0.84924999999999995</v>
      </c>
      <c r="BA226" s="3">
        <f t="shared" si="34"/>
        <v>4.2462499999999999</v>
      </c>
      <c r="BB226" s="32">
        <f t="shared" si="35"/>
        <v>4.5859499999999995</v>
      </c>
      <c r="BC226" s="27" t="s">
        <v>12549</v>
      </c>
    </row>
    <row r="227" spans="1:55" s="27" customFormat="1" ht="31.5" customHeight="1">
      <c r="A227" s="4" t="s">
        <v>569</v>
      </c>
      <c r="B227" s="5">
        <v>225</v>
      </c>
      <c r="C227" s="6">
        <v>5658</v>
      </c>
      <c r="D227" s="6"/>
      <c r="E227" s="3" t="s">
        <v>1269</v>
      </c>
      <c r="F227" s="3" t="s">
        <v>1270</v>
      </c>
      <c r="G227" s="3" t="s">
        <v>1271</v>
      </c>
      <c r="H227" s="4" t="s">
        <v>103</v>
      </c>
      <c r="I227" s="3" t="s">
        <v>43</v>
      </c>
      <c r="J227" s="3" t="s">
        <v>1272</v>
      </c>
      <c r="K227" s="5"/>
      <c r="L227" s="3"/>
      <c r="M227" s="6">
        <v>30</v>
      </c>
      <c r="N227" s="3" t="s">
        <v>45</v>
      </c>
      <c r="O227" s="3" t="s">
        <v>574</v>
      </c>
      <c r="P227" s="3" t="s">
        <v>614</v>
      </c>
      <c r="Q227" s="3" t="s">
        <v>1273</v>
      </c>
      <c r="R227" s="28">
        <v>3.48</v>
      </c>
      <c r="S227" s="29"/>
      <c r="T227" s="30">
        <v>3.25</v>
      </c>
      <c r="U227" s="1">
        <v>3.4</v>
      </c>
      <c r="V227" s="28">
        <v>4.7153999999999998</v>
      </c>
      <c r="W227" s="29">
        <v>3.72</v>
      </c>
      <c r="X227" s="29"/>
      <c r="Y227" s="29">
        <v>3.24</v>
      </c>
      <c r="Z227" s="29">
        <v>4.0599999999999996</v>
      </c>
      <c r="AA227" s="29"/>
      <c r="AB227" s="29"/>
      <c r="AC227" s="29"/>
      <c r="AD227" s="29"/>
      <c r="AE227" s="31">
        <v>4.7153999999999998</v>
      </c>
      <c r="AG227" s="27">
        <v>4.6890000000000001</v>
      </c>
      <c r="AH227" s="27">
        <v>4.0599999999999996</v>
      </c>
      <c r="AN227" s="32">
        <v>3.48</v>
      </c>
      <c r="AO227" s="27" t="s">
        <v>49</v>
      </c>
      <c r="AP227" s="31" t="s">
        <v>50</v>
      </c>
      <c r="AQ227" s="27">
        <f t="shared" si="27"/>
        <v>4.3744999999999994</v>
      </c>
      <c r="AR227" s="27">
        <f t="shared" si="28"/>
        <v>3.48</v>
      </c>
      <c r="AS227" s="27" t="e">
        <f t="shared" si="29"/>
        <v>#NUM!</v>
      </c>
      <c r="AT227" s="27">
        <f t="shared" si="30"/>
        <v>3.4937499999999999</v>
      </c>
      <c r="AU227" s="27">
        <f t="shared" si="31"/>
        <v>3.6549999999999998</v>
      </c>
      <c r="AV227" s="29">
        <f t="shared" si="32"/>
        <v>3.48</v>
      </c>
      <c r="AW227" s="33" t="s">
        <v>51</v>
      </c>
      <c r="AX227" s="27" t="s">
        <v>50</v>
      </c>
      <c r="AY227" s="32">
        <v>3.48</v>
      </c>
      <c r="AZ227" s="34">
        <f t="shared" si="33"/>
        <v>0.87</v>
      </c>
      <c r="BA227" s="3">
        <f t="shared" si="34"/>
        <v>4.3499999999999996</v>
      </c>
      <c r="BB227" s="32">
        <f t="shared" si="35"/>
        <v>4.6979999999999995</v>
      </c>
      <c r="BC227" s="27" t="s">
        <v>12549</v>
      </c>
    </row>
    <row r="228" spans="1:55" s="27" customFormat="1" ht="31.5" customHeight="1">
      <c r="A228" s="4" t="s">
        <v>569</v>
      </c>
      <c r="B228" s="5">
        <v>226</v>
      </c>
      <c r="C228" s="6">
        <v>7223</v>
      </c>
      <c r="D228" s="6"/>
      <c r="E228" s="3" t="s">
        <v>658</v>
      </c>
      <c r="F228" s="3" t="s">
        <v>659</v>
      </c>
      <c r="G228" s="3" t="s">
        <v>504</v>
      </c>
      <c r="H228" s="4" t="s">
        <v>660</v>
      </c>
      <c r="I228" s="3" t="s">
        <v>43</v>
      </c>
      <c r="J228" s="3" t="s">
        <v>661</v>
      </c>
      <c r="K228" s="5"/>
      <c r="L228" s="3"/>
      <c r="M228" s="6">
        <v>14</v>
      </c>
      <c r="N228" s="3" t="s">
        <v>45</v>
      </c>
      <c r="O228" s="3" t="s">
        <v>574</v>
      </c>
      <c r="P228" s="3" t="s">
        <v>607</v>
      </c>
      <c r="Q228" s="3" t="s">
        <v>662</v>
      </c>
      <c r="R228" s="28">
        <v>3.48</v>
      </c>
      <c r="S228" s="29"/>
      <c r="T228" s="30">
        <v>3.24</v>
      </c>
      <c r="U228" s="1" t="s">
        <v>56</v>
      </c>
      <c r="V228" s="28">
        <v>3.4796</v>
      </c>
      <c r="W228" s="29"/>
      <c r="X228" s="29"/>
      <c r="Y228" s="29"/>
      <c r="Z228" s="29"/>
      <c r="AA228" s="29"/>
      <c r="AB228" s="29"/>
      <c r="AC228" s="29"/>
      <c r="AD228" s="29"/>
      <c r="AE228" s="31">
        <v>3.4796</v>
      </c>
      <c r="AG228" s="27">
        <v>3.46</v>
      </c>
      <c r="AN228" s="32">
        <v>3.4698000000000002</v>
      </c>
      <c r="AO228" s="27" t="s">
        <v>211</v>
      </c>
      <c r="AP228" s="31" t="s">
        <v>212</v>
      </c>
      <c r="AQ228" s="27">
        <f t="shared" si="27"/>
        <v>3.4698000000000002</v>
      </c>
      <c r="AR228" s="27" t="str">
        <f t="shared" si="28"/>
        <v/>
      </c>
      <c r="AS228" s="27" t="e">
        <f t="shared" si="29"/>
        <v>#NUM!</v>
      </c>
      <c r="AT228" s="27">
        <f t="shared" si="30"/>
        <v>3.4830000000000001</v>
      </c>
      <c r="AU228" s="27" t="e">
        <f t="shared" si="31"/>
        <v>#VALUE!</v>
      </c>
      <c r="AV228" s="29" t="e">
        <f t="shared" si="32"/>
        <v>#VALUE!</v>
      </c>
      <c r="AW228" s="27" t="s">
        <v>211</v>
      </c>
      <c r="AX228" s="27" t="s">
        <v>212</v>
      </c>
      <c r="AY228" s="32">
        <v>3.4830000000000001</v>
      </c>
      <c r="AZ228" s="34">
        <f t="shared" si="33"/>
        <v>0.87075000000000002</v>
      </c>
      <c r="BA228" s="3">
        <f t="shared" si="34"/>
        <v>4.3537499999999998</v>
      </c>
      <c r="BB228" s="32">
        <f t="shared" si="35"/>
        <v>4.7020499999999998</v>
      </c>
      <c r="BC228" s="27" t="s">
        <v>12549</v>
      </c>
    </row>
    <row r="229" spans="1:55" s="27" customFormat="1" ht="31.5" customHeight="1">
      <c r="A229" s="4" t="s">
        <v>569</v>
      </c>
      <c r="B229" s="5">
        <v>227</v>
      </c>
      <c r="C229" s="6">
        <v>14940</v>
      </c>
      <c r="D229" s="6"/>
      <c r="E229" s="3" t="s">
        <v>1011</v>
      </c>
      <c r="F229" s="3" t="s">
        <v>1012</v>
      </c>
      <c r="G229" s="3" t="s">
        <v>1013</v>
      </c>
      <c r="H229" s="4" t="s">
        <v>140</v>
      </c>
      <c r="I229" s="3" t="s">
        <v>43</v>
      </c>
      <c r="J229" s="3" t="s">
        <v>1017</v>
      </c>
      <c r="K229" s="5"/>
      <c r="L229" s="3"/>
      <c r="M229" s="6">
        <v>10</v>
      </c>
      <c r="N229" s="3" t="s">
        <v>45</v>
      </c>
      <c r="O229" s="3" t="s">
        <v>574</v>
      </c>
      <c r="P229" s="3" t="s">
        <v>614</v>
      </c>
      <c r="Q229" s="3" t="s">
        <v>1018</v>
      </c>
      <c r="R229" s="28">
        <v>3.59</v>
      </c>
      <c r="S229" s="29"/>
      <c r="T229" s="30">
        <v>3.34</v>
      </c>
      <c r="U229" s="1" t="s">
        <v>56</v>
      </c>
      <c r="V229" s="28">
        <v>3.5085999999999999</v>
      </c>
      <c r="W229" s="29">
        <v>3.67</v>
      </c>
      <c r="X229" s="29"/>
      <c r="Y229" s="29"/>
      <c r="Z229" s="29"/>
      <c r="AA229" s="29"/>
      <c r="AB229" s="29"/>
      <c r="AC229" s="29"/>
      <c r="AD229" s="29"/>
      <c r="AE229" s="31">
        <v>3.5085999999999999</v>
      </c>
      <c r="AG229" s="27">
        <v>3.4891000000000001</v>
      </c>
      <c r="AN229" s="32">
        <v>3.49885</v>
      </c>
      <c r="AO229" s="27" t="s">
        <v>211</v>
      </c>
      <c r="AP229" s="31" t="s">
        <v>212</v>
      </c>
      <c r="AQ229" s="27">
        <f t="shared" si="27"/>
        <v>3.49885</v>
      </c>
      <c r="AR229" s="27" t="str">
        <f t="shared" si="28"/>
        <v/>
      </c>
      <c r="AS229" s="27" t="e">
        <f t="shared" si="29"/>
        <v>#NUM!</v>
      </c>
      <c r="AT229" s="27">
        <f t="shared" si="30"/>
        <v>3.5904999999999996</v>
      </c>
      <c r="AU229" s="27" t="e">
        <f t="shared" si="31"/>
        <v>#VALUE!</v>
      </c>
      <c r="AV229" s="29" t="e">
        <f t="shared" si="32"/>
        <v>#VALUE!</v>
      </c>
      <c r="AW229" s="27" t="s">
        <v>1019</v>
      </c>
      <c r="AX229" s="27" t="s">
        <v>50</v>
      </c>
      <c r="AY229" s="32">
        <v>3.4980000000000002</v>
      </c>
      <c r="AZ229" s="34">
        <f t="shared" si="33"/>
        <v>0.87450000000000006</v>
      </c>
      <c r="BA229" s="3">
        <f t="shared" si="34"/>
        <v>4.3725000000000005</v>
      </c>
      <c r="BB229" s="32">
        <f t="shared" si="35"/>
        <v>4.7223000000000006</v>
      </c>
      <c r="BC229" s="27" t="s">
        <v>12549</v>
      </c>
    </row>
    <row r="230" spans="1:55" s="27" customFormat="1" ht="31.5" customHeight="1">
      <c r="A230" s="4" t="s">
        <v>569</v>
      </c>
      <c r="B230" s="5">
        <v>228</v>
      </c>
      <c r="C230" s="6">
        <v>13196</v>
      </c>
      <c r="D230" s="6"/>
      <c r="E230" s="3" t="s">
        <v>868</v>
      </c>
      <c r="F230" s="3" t="s">
        <v>869</v>
      </c>
      <c r="G230" s="3" t="s">
        <v>870</v>
      </c>
      <c r="H230" s="4" t="s">
        <v>303</v>
      </c>
      <c r="I230" s="3" t="s">
        <v>43</v>
      </c>
      <c r="J230" s="3" t="s">
        <v>871</v>
      </c>
      <c r="K230" s="5"/>
      <c r="L230" s="3"/>
      <c r="M230" s="6">
        <v>28</v>
      </c>
      <c r="N230" s="3" t="s">
        <v>45</v>
      </c>
      <c r="O230" s="3" t="s">
        <v>574</v>
      </c>
      <c r="P230" s="3" t="s">
        <v>614</v>
      </c>
      <c r="Q230" s="3" t="s">
        <v>873</v>
      </c>
      <c r="R230" s="28">
        <v>7.2</v>
      </c>
      <c r="S230" s="29"/>
      <c r="T230" s="30">
        <v>6.73</v>
      </c>
      <c r="U230" s="1">
        <v>3.3</v>
      </c>
      <c r="V230" s="28">
        <v>8.7804000000000002</v>
      </c>
      <c r="W230" s="29"/>
      <c r="X230" s="29"/>
      <c r="Y230" s="29"/>
      <c r="Z230" s="29"/>
      <c r="AA230" s="29"/>
      <c r="AB230" s="29"/>
      <c r="AC230" s="29"/>
      <c r="AD230" s="29"/>
      <c r="AE230" s="31">
        <v>8.7804000000000002</v>
      </c>
      <c r="AG230" s="27">
        <v>8.7317999999999998</v>
      </c>
      <c r="AN230" s="32">
        <v>7.2</v>
      </c>
      <c r="AO230" s="27" t="s">
        <v>49</v>
      </c>
      <c r="AP230" s="31" t="s">
        <v>50</v>
      </c>
      <c r="AQ230" s="27">
        <f t="shared" si="27"/>
        <v>8.7561</v>
      </c>
      <c r="AR230" s="27">
        <f t="shared" si="28"/>
        <v>7.2</v>
      </c>
      <c r="AS230" s="27" t="e">
        <f t="shared" si="29"/>
        <v>#NUM!</v>
      </c>
      <c r="AT230" s="27">
        <f t="shared" si="30"/>
        <v>7.23475</v>
      </c>
      <c r="AU230" s="27">
        <f t="shared" si="31"/>
        <v>3.5474999999999999</v>
      </c>
      <c r="AV230" s="29">
        <f t="shared" si="32"/>
        <v>3.5474999999999999</v>
      </c>
      <c r="AW230" s="27" t="s">
        <v>73</v>
      </c>
      <c r="AX230" s="27" t="s">
        <v>74</v>
      </c>
      <c r="AY230" s="32">
        <v>3.55</v>
      </c>
      <c r="AZ230" s="34">
        <f t="shared" si="33"/>
        <v>0.88749999999999996</v>
      </c>
      <c r="BA230" s="3">
        <f t="shared" si="34"/>
        <v>4.4375</v>
      </c>
      <c r="BB230" s="32">
        <f t="shared" si="35"/>
        <v>4.7925000000000004</v>
      </c>
      <c r="BC230" s="27" t="s">
        <v>12549</v>
      </c>
    </row>
    <row r="231" spans="1:55" s="27" customFormat="1" ht="31.5" customHeight="1">
      <c r="A231" s="4" t="s">
        <v>569</v>
      </c>
      <c r="B231" s="5">
        <v>229</v>
      </c>
      <c r="C231" s="6">
        <v>14937</v>
      </c>
      <c r="D231" s="6"/>
      <c r="E231" s="3" t="s">
        <v>1011</v>
      </c>
      <c r="F231" s="3" t="s">
        <v>1012</v>
      </c>
      <c r="G231" s="3" t="s">
        <v>1013</v>
      </c>
      <c r="H231" s="4" t="s">
        <v>205</v>
      </c>
      <c r="I231" s="3" t="s">
        <v>43</v>
      </c>
      <c r="J231" s="3" t="s">
        <v>1014</v>
      </c>
      <c r="K231" s="5"/>
      <c r="L231" s="3"/>
      <c r="M231" s="6">
        <v>5</v>
      </c>
      <c r="N231" s="3" t="s">
        <v>45</v>
      </c>
      <c r="O231" s="3" t="s">
        <v>574</v>
      </c>
      <c r="P231" s="3" t="s">
        <v>614</v>
      </c>
      <c r="Q231" s="3" t="s">
        <v>1020</v>
      </c>
      <c r="R231" s="28">
        <v>3.55</v>
      </c>
      <c r="S231" s="29"/>
      <c r="T231" s="30">
        <v>3.3</v>
      </c>
      <c r="U231" s="1" t="s">
        <v>56</v>
      </c>
      <c r="V231" s="28">
        <v>3.5853000000000002</v>
      </c>
      <c r="W231" s="29">
        <v>3.21</v>
      </c>
      <c r="X231" s="29"/>
      <c r="Y231" s="29"/>
      <c r="Z231" s="29">
        <v>5.0999999999999996</v>
      </c>
      <c r="AA231" s="29"/>
      <c r="AB231" s="29"/>
      <c r="AC231" s="29"/>
      <c r="AD231" s="29"/>
      <c r="AE231" s="31">
        <v>3.5853000000000002</v>
      </c>
      <c r="AG231" s="27">
        <v>3.5649999999999999</v>
      </c>
      <c r="AN231" s="32">
        <v>3.55</v>
      </c>
      <c r="AO231" s="27" t="s">
        <v>49</v>
      </c>
      <c r="AP231" s="31" t="s">
        <v>50</v>
      </c>
      <c r="AQ231" s="27">
        <f t="shared" si="27"/>
        <v>3.5751499999999998</v>
      </c>
      <c r="AR231" s="27">
        <f t="shared" si="28"/>
        <v>3.55</v>
      </c>
      <c r="AS231" s="27" t="e">
        <f t="shared" si="29"/>
        <v>#NUM!</v>
      </c>
      <c r="AT231" s="27">
        <f t="shared" si="30"/>
        <v>3.5474999999999999</v>
      </c>
      <c r="AU231" s="27" t="e">
        <f t="shared" si="31"/>
        <v>#VALUE!</v>
      </c>
      <c r="AV231" s="29" t="e">
        <f t="shared" si="32"/>
        <v>#VALUE!</v>
      </c>
      <c r="AW231" s="27" t="s">
        <v>990</v>
      </c>
      <c r="AX231" s="27" t="s">
        <v>50</v>
      </c>
      <c r="AY231" s="32">
        <v>3.55</v>
      </c>
      <c r="AZ231" s="34">
        <f t="shared" si="33"/>
        <v>0.88749999999999996</v>
      </c>
      <c r="BA231" s="3">
        <f t="shared" si="34"/>
        <v>4.4375</v>
      </c>
      <c r="BB231" s="32">
        <f t="shared" si="35"/>
        <v>4.7925000000000004</v>
      </c>
      <c r="BC231" s="27" t="s">
        <v>12549</v>
      </c>
    </row>
    <row r="232" spans="1:55" s="27" customFormat="1" ht="31.5" customHeight="1">
      <c r="A232" s="4" t="s">
        <v>569</v>
      </c>
      <c r="B232" s="5">
        <v>230</v>
      </c>
      <c r="C232" s="6">
        <v>6944</v>
      </c>
      <c r="D232" s="6"/>
      <c r="E232" s="3" t="s">
        <v>751</v>
      </c>
      <c r="F232" s="3" t="s">
        <v>752</v>
      </c>
      <c r="G232" s="3" t="s">
        <v>753</v>
      </c>
      <c r="H232" s="4" t="s">
        <v>754</v>
      </c>
      <c r="I232" s="3" t="s">
        <v>460</v>
      </c>
      <c r="J232" s="3" t="s">
        <v>755</v>
      </c>
      <c r="K232" s="5">
        <v>100</v>
      </c>
      <c r="L232" s="3" t="s">
        <v>81</v>
      </c>
      <c r="M232" s="6">
        <v>1</v>
      </c>
      <c r="N232" s="3" t="s">
        <v>45</v>
      </c>
      <c r="O232" s="3" t="s">
        <v>574</v>
      </c>
      <c r="P232" s="3" t="s">
        <v>695</v>
      </c>
      <c r="Q232" s="3" t="s">
        <v>756</v>
      </c>
      <c r="R232" s="28">
        <v>3.61</v>
      </c>
      <c r="S232" s="29"/>
      <c r="T232" s="30">
        <v>3.36</v>
      </c>
      <c r="U232" s="1" t="s">
        <v>56</v>
      </c>
      <c r="V232" s="28">
        <v>3.6149</v>
      </c>
      <c r="W232" s="29"/>
      <c r="X232" s="29"/>
      <c r="Y232" s="29"/>
      <c r="Z232" s="29"/>
      <c r="AA232" s="29"/>
      <c r="AB232" s="29"/>
      <c r="AC232" s="29"/>
      <c r="AD232" s="29"/>
      <c r="AE232" s="31">
        <v>3.6149</v>
      </c>
      <c r="AG232" s="27">
        <v>3.5949</v>
      </c>
      <c r="AN232" s="32">
        <v>3.6049000000000002</v>
      </c>
      <c r="AO232" s="27" t="s">
        <v>211</v>
      </c>
      <c r="AP232" s="31" t="s">
        <v>212</v>
      </c>
      <c r="AQ232" s="27">
        <f t="shared" si="27"/>
        <v>3.6048999999999998</v>
      </c>
      <c r="AR232" s="27" t="str">
        <f t="shared" si="28"/>
        <v/>
      </c>
      <c r="AS232" s="27" t="e">
        <f t="shared" si="29"/>
        <v>#NUM!</v>
      </c>
      <c r="AT232" s="27">
        <f t="shared" si="30"/>
        <v>3.6119999999999997</v>
      </c>
      <c r="AU232" s="27" t="e">
        <f t="shared" si="31"/>
        <v>#VALUE!</v>
      </c>
      <c r="AV232" s="29" t="e">
        <f t="shared" si="32"/>
        <v>#VALUE!</v>
      </c>
      <c r="AW232" s="27" t="s">
        <v>213</v>
      </c>
      <c r="AX232" s="27" t="s">
        <v>212</v>
      </c>
      <c r="AY232" s="32">
        <v>3.6</v>
      </c>
      <c r="AZ232" s="34">
        <f t="shared" si="33"/>
        <v>0.9</v>
      </c>
      <c r="BA232" s="3">
        <f t="shared" si="34"/>
        <v>4.5</v>
      </c>
      <c r="BB232" s="32">
        <f t="shared" si="35"/>
        <v>4.8600000000000003</v>
      </c>
      <c r="BC232" s="27" t="s">
        <v>12549</v>
      </c>
    </row>
    <row r="233" spans="1:55" s="27" customFormat="1" ht="31.5" customHeight="1">
      <c r="A233" s="4" t="s">
        <v>569</v>
      </c>
      <c r="B233" s="5">
        <v>231</v>
      </c>
      <c r="C233" s="6">
        <v>3540</v>
      </c>
      <c r="D233" s="6"/>
      <c r="E233" s="3" t="s">
        <v>832</v>
      </c>
      <c r="F233" s="3" t="s">
        <v>833</v>
      </c>
      <c r="G233" s="3" t="s">
        <v>834</v>
      </c>
      <c r="H233" s="4" t="s">
        <v>835</v>
      </c>
      <c r="I233" s="3" t="s">
        <v>385</v>
      </c>
      <c r="J233" s="3" t="s">
        <v>836</v>
      </c>
      <c r="K233" s="5"/>
      <c r="L233" s="3"/>
      <c r="M233" s="6">
        <v>30</v>
      </c>
      <c r="N233" s="3" t="s">
        <v>45</v>
      </c>
      <c r="O233" s="3" t="s">
        <v>574</v>
      </c>
      <c r="P233" s="3" t="s">
        <v>644</v>
      </c>
      <c r="Q233" s="3" t="s">
        <v>837</v>
      </c>
      <c r="R233" s="28">
        <v>6.36</v>
      </c>
      <c r="S233" s="29"/>
      <c r="T233" s="30">
        <v>5.94</v>
      </c>
      <c r="U233" s="1">
        <v>3.41</v>
      </c>
      <c r="V233" s="28">
        <v>6.3577000000000004</v>
      </c>
      <c r="W233" s="29"/>
      <c r="X233" s="29"/>
      <c r="Y233" s="29"/>
      <c r="Z233" s="29"/>
      <c r="AA233" s="29"/>
      <c r="AB233" s="29"/>
      <c r="AC233" s="29"/>
      <c r="AD233" s="29"/>
      <c r="AE233" s="31">
        <v>6.3577000000000004</v>
      </c>
      <c r="AF233" s="27">
        <v>6.9950000000000001</v>
      </c>
      <c r="AG233" s="27">
        <v>6.3319999999999999</v>
      </c>
      <c r="AN233" s="32">
        <v>6.36</v>
      </c>
      <c r="AO233" s="27" t="s">
        <v>49</v>
      </c>
      <c r="AP233" s="31" t="s">
        <v>50</v>
      </c>
      <c r="AQ233" s="27">
        <f t="shared" si="27"/>
        <v>6.3448500000000001</v>
      </c>
      <c r="AR233" s="27" t="str">
        <f t="shared" si="28"/>
        <v/>
      </c>
      <c r="AS233" s="27" t="e">
        <f t="shared" si="29"/>
        <v>#NUM!</v>
      </c>
      <c r="AT233" s="27">
        <f t="shared" si="30"/>
        <v>6.3855000000000004</v>
      </c>
      <c r="AU233" s="27">
        <f t="shared" si="31"/>
        <v>3.6657500000000001</v>
      </c>
      <c r="AV233" s="29">
        <f t="shared" si="32"/>
        <v>3.6657500000000001</v>
      </c>
      <c r="AW233" s="27" t="s">
        <v>73</v>
      </c>
      <c r="AX233" s="27" t="s">
        <v>74</v>
      </c>
      <c r="AY233" s="32">
        <v>3.665</v>
      </c>
      <c r="AZ233" s="34">
        <f t="shared" si="33"/>
        <v>0.91625000000000001</v>
      </c>
      <c r="BA233" s="3">
        <f t="shared" si="34"/>
        <v>4.5812499999999998</v>
      </c>
      <c r="BB233" s="32">
        <f t="shared" si="35"/>
        <v>4.9477500000000001</v>
      </c>
      <c r="BC233" s="27" t="s">
        <v>12549</v>
      </c>
    </row>
    <row r="234" spans="1:55" s="27" customFormat="1" ht="31.5" customHeight="1">
      <c r="A234" s="4" t="s">
        <v>569</v>
      </c>
      <c r="B234" s="5">
        <v>232</v>
      </c>
      <c r="C234" s="6">
        <v>608</v>
      </c>
      <c r="D234" s="6"/>
      <c r="E234" s="3" t="s">
        <v>897</v>
      </c>
      <c r="F234" s="3" t="s">
        <v>898</v>
      </c>
      <c r="G234" s="3" t="s">
        <v>216</v>
      </c>
      <c r="H234" s="4" t="s">
        <v>103</v>
      </c>
      <c r="I234" s="3" t="s">
        <v>43</v>
      </c>
      <c r="J234" s="3" t="s">
        <v>899</v>
      </c>
      <c r="K234" s="5"/>
      <c r="L234" s="3"/>
      <c r="M234" s="6">
        <v>30</v>
      </c>
      <c r="N234" s="3" t="s">
        <v>45</v>
      </c>
      <c r="O234" s="3" t="s">
        <v>574</v>
      </c>
      <c r="P234" s="3" t="s">
        <v>644</v>
      </c>
      <c r="Q234" s="3" t="s">
        <v>900</v>
      </c>
      <c r="R234" s="28">
        <v>3.74</v>
      </c>
      <c r="S234" s="29"/>
      <c r="T234" s="30">
        <v>3.48</v>
      </c>
      <c r="U234" s="1" t="s">
        <v>56</v>
      </c>
      <c r="V234" s="28">
        <v>3.7397999999999998</v>
      </c>
      <c r="W234" s="29"/>
      <c r="X234" s="29"/>
      <c r="Y234" s="29"/>
      <c r="Z234" s="29"/>
      <c r="AA234" s="29"/>
      <c r="AB234" s="29"/>
      <c r="AC234" s="29"/>
      <c r="AD234" s="29"/>
      <c r="AE234" s="31">
        <v>3.7397999999999998</v>
      </c>
      <c r="AG234" s="27">
        <v>3.7191000000000001</v>
      </c>
      <c r="AN234" s="32">
        <v>3.7294499999999999</v>
      </c>
      <c r="AO234" s="27" t="s">
        <v>211</v>
      </c>
      <c r="AP234" s="31" t="s">
        <v>212</v>
      </c>
      <c r="AQ234" s="27">
        <f t="shared" si="27"/>
        <v>3.7294499999999999</v>
      </c>
      <c r="AR234" s="27" t="str">
        <f t="shared" si="28"/>
        <v/>
      </c>
      <c r="AS234" s="27" t="e">
        <f t="shared" si="29"/>
        <v>#NUM!</v>
      </c>
      <c r="AT234" s="27">
        <f t="shared" si="30"/>
        <v>3.7409999999999997</v>
      </c>
      <c r="AU234" s="27" t="e">
        <f t="shared" si="31"/>
        <v>#VALUE!</v>
      </c>
      <c r="AV234" s="29" t="e">
        <f t="shared" si="32"/>
        <v>#VALUE!</v>
      </c>
      <c r="AW234" s="27" t="s">
        <v>213</v>
      </c>
      <c r="AX234" s="27" t="s">
        <v>212</v>
      </c>
      <c r="AY234" s="32">
        <v>3.7410000000000001</v>
      </c>
      <c r="AZ234" s="34">
        <f t="shared" si="33"/>
        <v>0.93525000000000003</v>
      </c>
      <c r="BA234" s="3">
        <f t="shared" si="34"/>
        <v>4.6762500000000005</v>
      </c>
      <c r="BB234" s="32">
        <f t="shared" si="35"/>
        <v>5.0503500000000008</v>
      </c>
      <c r="BC234" s="27" t="s">
        <v>12549</v>
      </c>
    </row>
    <row r="235" spans="1:55" s="27" customFormat="1" ht="31.5" customHeight="1">
      <c r="A235" s="4" t="s">
        <v>569</v>
      </c>
      <c r="B235" s="5">
        <v>233</v>
      </c>
      <c r="C235" s="6">
        <v>417</v>
      </c>
      <c r="D235" s="6"/>
      <c r="E235" s="3" t="s">
        <v>1214</v>
      </c>
      <c r="F235" s="3" t="s">
        <v>1215</v>
      </c>
      <c r="G235" s="3" t="s">
        <v>1216</v>
      </c>
      <c r="H235" s="4" t="s">
        <v>1217</v>
      </c>
      <c r="I235" s="3" t="s">
        <v>1218</v>
      </c>
      <c r="J235" s="3" t="s">
        <v>1219</v>
      </c>
      <c r="K235" s="5">
        <v>20</v>
      </c>
      <c r="L235" s="3" t="s">
        <v>69</v>
      </c>
      <c r="M235" s="6">
        <v>1</v>
      </c>
      <c r="N235" s="3" t="s">
        <v>45</v>
      </c>
      <c r="O235" s="3" t="s">
        <v>574</v>
      </c>
      <c r="P235" s="3" t="s">
        <v>607</v>
      </c>
      <c r="Q235" s="3" t="s">
        <v>1220</v>
      </c>
      <c r="R235" s="28">
        <v>3.8</v>
      </c>
      <c r="S235" s="29"/>
      <c r="T235" s="30">
        <v>3.53</v>
      </c>
      <c r="U235" s="1" t="s">
        <v>153</v>
      </c>
      <c r="V235" s="28"/>
      <c r="W235" s="29"/>
      <c r="X235" s="29"/>
      <c r="Y235" s="29"/>
      <c r="Z235" s="29">
        <v>3.8</v>
      </c>
      <c r="AA235" s="29"/>
      <c r="AB235" s="29"/>
      <c r="AC235" s="29"/>
      <c r="AD235" s="29"/>
      <c r="AE235" s="31"/>
      <c r="AI235" s="27">
        <v>3.8</v>
      </c>
      <c r="AN235" s="32">
        <v>3.8</v>
      </c>
      <c r="AO235" s="27" t="s">
        <v>49</v>
      </c>
      <c r="AP235" s="31" t="s">
        <v>50</v>
      </c>
      <c r="AQ235" s="27" t="e">
        <f t="shared" si="27"/>
        <v>#NUM!</v>
      </c>
      <c r="AR235" s="27" t="e">
        <f t="shared" si="28"/>
        <v>#NUM!</v>
      </c>
      <c r="AS235" s="27" t="e">
        <f t="shared" si="29"/>
        <v>#NUM!</v>
      </c>
      <c r="AT235" s="27">
        <f t="shared" si="30"/>
        <v>3.7947499999999996</v>
      </c>
      <c r="AU235" s="27" t="e">
        <f t="shared" si="31"/>
        <v>#VALUE!</v>
      </c>
      <c r="AV235" s="29" t="e">
        <f t="shared" si="32"/>
        <v>#VALUE!</v>
      </c>
      <c r="AW235" s="27" t="s">
        <v>73</v>
      </c>
      <c r="AX235" s="27" t="s">
        <v>74</v>
      </c>
      <c r="AY235" s="32">
        <v>3.794</v>
      </c>
      <c r="AZ235" s="34">
        <f t="shared" si="33"/>
        <v>0.94850000000000001</v>
      </c>
      <c r="BA235" s="3">
        <f t="shared" si="34"/>
        <v>4.7424999999999997</v>
      </c>
      <c r="BB235" s="32">
        <f t="shared" si="35"/>
        <v>5.1219000000000001</v>
      </c>
      <c r="BC235" s="27" t="s">
        <v>12549</v>
      </c>
    </row>
    <row r="236" spans="1:55" s="27" customFormat="1" ht="31.5" customHeight="1">
      <c r="A236" s="4" t="s">
        <v>569</v>
      </c>
      <c r="B236" s="5">
        <v>234</v>
      </c>
      <c r="C236" s="6">
        <v>824</v>
      </c>
      <c r="D236" s="6"/>
      <c r="E236" s="3" t="s">
        <v>783</v>
      </c>
      <c r="F236" s="3" t="s">
        <v>794</v>
      </c>
      <c r="G236" s="3" t="s">
        <v>785</v>
      </c>
      <c r="H236" s="4" t="s">
        <v>42</v>
      </c>
      <c r="I236" s="3" t="s">
        <v>43</v>
      </c>
      <c r="J236" s="3" t="s">
        <v>655</v>
      </c>
      <c r="K236" s="5"/>
      <c r="L236" s="3"/>
      <c r="M236" s="6">
        <v>10</v>
      </c>
      <c r="N236" s="3" t="s">
        <v>45</v>
      </c>
      <c r="O236" s="3" t="s">
        <v>574</v>
      </c>
      <c r="P236" s="3" t="s">
        <v>652</v>
      </c>
      <c r="Q236" s="3" t="s">
        <v>795</v>
      </c>
      <c r="R236" s="28">
        <v>4.3899999999999997</v>
      </c>
      <c r="S236" s="29"/>
      <c r="T236" s="30">
        <v>4.08</v>
      </c>
      <c r="U236" s="1" t="s">
        <v>56</v>
      </c>
      <c r="V236" s="28">
        <v>3.39</v>
      </c>
      <c r="W236" s="29"/>
      <c r="X236" s="29"/>
      <c r="Y236" s="29"/>
      <c r="Z236" s="29">
        <v>4.3899999999999997</v>
      </c>
      <c r="AA236" s="29"/>
      <c r="AB236" s="29"/>
      <c r="AC236" s="29"/>
      <c r="AD236" s="29"/>
      <c r="AE236" s="31">
        <v>3.39</v>
      </c>
      <c r="AG236" s="27">
        <v>4.3658999999999999</v>
      </c>
      <c r="AI236" s="27">
        <v>4.3899999999999997</v>
      </c>
      <c r="AN236" s="32">
        <v>3.8779499999999998</v>
      </c>
      <c r="AO236" s="27" t="s">
        <v>211</v>
      </c>
      <c r="AP236" s="31" t="s">
        <v>212</v>
      </c>
      <c r="AQ236" s="27">
        <f t="shared" si="27"/>
        <v>3.8779500000000002</v>
      </c>
      <c r="AR236" s="27" t="str">
        <f t="shared" si="28"/>
        <v/>
      </c>
      <c r="AS236" s="27" t="e">
        <f t="shared" si="29"/>
        <v>#NUM!</v>
      </c>
      <c r="AT236" s="27">
        <f t="shared" si="30"/>
        <v>4.3860000000000001</v>
      </c>
      <c r="AU236" s="27" t="e">
        <f t="shared" si="31"/>
        <v>#VALUE!</v>
      </c>
      <c r="AV236" s="29" t="e">
        <f t="shared" si="32"/>
        <v>#VALUE!</v>
      </c>
      <c r="AW236" s="27" t="s">
        <v>213</v>
      </c>
      <c r="AX236" s="27" t="s">
        <v>212</v>
      </c>
      <c r="AY236" s="32">
        <v>3.88</v>
      </c>
      <c r="AZ236" s="34">
        <f t="shared" si="33"/>
        <v>0.97</v>
      </c>
      <c r="BA236" s="3">
        <f t="shared" si="34"/>
        <v>4.8499999999999996</v>
      </c>
      <c r="BB236" s="32">
        <f t="shared" si="35"/>
        <v>5.2379999999999995</v>
      </c>
      <c r="BC236" s="27" t="s">
        <v>12549</v>
      </c>
    </row>
    <row r="237" spans="1:55" s="27" customFormat="1" ht="31.5" customHeight="1">
      <c r="A237" s="4" t="s">
        <v>569</v>
      </c>
      <c r="B237" s="5">
        <v>235</v>
      </c>
      <c r="C237" s="6">
        <v>116</v>
      </c>
      <c r="D237" s="6"/>
      <c r="E237" s="3" t="s">
        <v>746</v>
      </c>
      <c r="F237" s="3" t="s">
        <v>443</v>
      </c>
      <c r="G237" s="3" t="s">
        <v>444</v>
      </c>
      <c r="H237" s="4" t="s">
        <v>205</v>
      </c>
      <c r="I237" s="3" t="s">
        <v>141</v>
      </c>
      <c r="J237" s="3" t="s">
        <v>666</v>
      </c>
      <c r="K237" s="5"/>
      <c r="L237" s="3"/>
      <c r="M237" s="6">
        <v>16</v>
      </c>
      <c r="N237" s="3" t="s">
        <v>45</v>
      </c>
      <c r="O237" s="3" t="s">
        <v>574</v>
      </c>
      <c r="P237" s="3" t="s">
        <v>652</v>
      </c>
      <c r="Q237" s="3" t="s">
        <v>747</v>
      </c>
      <c r="R237" s="28">
        <v>5.89</v>
      </c>
      <c r="S237" s="29"/>
      <c r="T237" s="30">
        <v>5.5</v>
      </c>
      <c r="U237" s="1">
        <v>3.65</v>
      </c>
      <c r="V237" s="28">
        <v>5.9637000000000002</v>
      </c>
      <c r="W237" s="29">
        <v>5.82</v>
      </c>
      <c r="X237" s="29"/>
      <c r="Y237" s="29"/>
      <c r="Z237" s="29"/>
      <c r="AA237" s="29"/>
      <c r="AB237" s="29"/>
      <c r="AC237" s="29"/>
      <c r="AD237" s="29"/>
      <c r="AE237" s="31">
        <v>5.9637000000000002</v>
      </c>
      <c r="AF237" s="27">
        <v>7.3314000000000004</v>
      </c>
      <c r="AG237" s="27">
        <v>5.9306000000000001</v>
      </c>
      <c r="AN237" s="32">
        <v>5.89</v>
      </c>
      <c r="AO237" s="27" t="s">
        <v>49</v>
      </c>
      <c r="AP237" s="31" t="s">
        <v>50</v>
      </c>
      <c r="AQ237" s="27">
        <f t="shared" si="27"/>
        <v>5.9471500000000006</v>
      </c>
      <c r="AR237" s="27">
        <f t="shared" si="28"/>
        <v>5.89</v>
      </c>
      <c r="AS237" s="27" t="e">
        <f t="shared" si="29"/>
        <v>#NUM!</v>
      </c>
      <c r="AT237" s="27">
        <f t="shared" si="30"/>
        <v>5.9124999999999996</v>
      </c>
      <c r="AU237" s="27">
        <f t="shared" si="31"/>
        <v>3.9237499999999996</v>
      </c>
      <c r="AV237" s="29">
        <f t="shared" si="32"/>
        <v>3.9237499999999996</v>
      </c>
      <c r="AW237" s="27" t="s">
        <v>73</v>
      </c>
      <c r="AX237" s="27" t="s">
        <v>74</v>
      </c>
      <c r="AY237" s="32">
        <v>3.923</v>
      </c>
      <c r="AZ237" s="34">
        <f t="shared" si="33"/>
        <v>0.98075000000000001</v>
      </c>
      <c r="BA237" s="3">
        <f t="shared" si="34"/>
        <v>4.9037500000000005</v>
      </c>
      <c r="BB237" s="32">
        <f t="shared" si="35"/>
        <v>5.2960500000000001</v>
      </c>
      <c r="BC237" s="27" t="s">
        <v>12549</v>
      </c>
    </row>
    <row r="238" spans="1:55" s="27" customFormat="1" ht="31.5" customHeight="1">
      <c r="A238" s="4" t="s">
        <v>569</v>
      </c>
      <c r="B238" s="5">
        <v>236</v>
      </c>
      <c r="C238" s="6">
        <v>5458</v>
      </c>
      <c r="D238" s="6"/>
      <c r="E238" s="3" t="s">
        <v>1131</v>
      </c>
      <c r="F238" s="3" t="s">
        <v>1132</v>
      </c>
      <c r="G238" s="3" t="s">
        <v>1133</v>
      </c>
      <c r="H238" s="4" t="s">
        <v>128</v>
      </c>
      <c r="I238" s="3" t="s">
        <v>43</v>
      </c>
      <c r="J238" s="3" t="s">
        <v>1134</v>
      </c>
      <c r="K238" s="5"/>
      <c r="L238" s="3"/>
      <c r="M238" s="6">
        <v>5</v>
      </c>
      <c r="N238" s="3" t="s">
        <v>45</v>
      </c>
      <c r="O238" s="3" t="s">
        <v>574</v>
      </c>
      <c r="P238" s="3" t="s">
        <v>614</v>
      </c>
      <c r="Q238" s="3" t="s">
        <v>1135</v>
      </c>
      <c r="R238" s="28">
        <v>3.96</v>
      </c>
      <c r="S238" s="29"/>
      <c r="T238" s="30">
        <v>3.68</v>
      </c>
      <c r="U238" s="1" t="s">
        <v>56</v>
      </c>
      <c r="V238" s="28">
        <v>5.3419999999999996</v>
      </c>
      <c r="W238" s="29">
        <v>4.78</v>
      </c>
      <c r="X238" s="29"/>
      <c r="Y238" s="29">
        <v>3.14</v>
      </c>
      <c r="Z238" s="29">
        <v>7.85</v>
      </c>
      <c r="AA238" s="29"/>
      <c r="AB238" s="29"/>
      <c r="AC238" s="29"/>
      <c r="AD238" s="29"/>
      <c r="AE238" s="31">
        <v>5.3419999999999996</v>
      </c>
      <c r="AG238" s="27">
        <v>5.3129999999999997</v>
      </c>
      <c r="AN238" s="32">
        <v>3.96</v>
      </c>
      <c r="AO238" s="27" t="s">
        <v>49</v>
      </c>
      <c r="AP238" s="31" t="s">
        <v>50</v>
      </c>
      <c r="AQ238" s="27">
        <f t="shared" si="27"/>
        <v>5.3274999999999997</v>
      </c>
      <c r="AR238" s="27">
        <f t="shared" si="28"/>
        <v>3.96</v>
      </c>
      <c r="AS238" s="27" t="e">
        <f t="shared" si="29"/>
        <v>#NUM!</v>
      </c>
      <c r="AT238" s="27">
        <f t="shared" si="30"/>
        <v>3.956</v>
      </c>
      <c r="AU238" s="27" t="e">
        <f t="shared" si="31"/>
        <v>#VALUE!</v>
      </c>
      <c r="AV238" s="29" t="e">
        <f t="shared" si="32"/>
        <v>#VALUE!</v>
      </c>
      <c r="AW238" s="27" t="s">
        <v>73</v>
      </c>
      <c r="AX238" s="27" t="s">
        <v>74</v>
      </c>
      <c r="AY238" s="32">
        <v>3.956</v>
      </c>
      <c r="AZ238" s="34">
        <f t="shared" si="33"/>
        <v>0.98899999999999999</v>
      </c>
      <c r="BA238" s="3">
        <f t="shared" si="34"/>
        <v>4.9450000000000003</v>
      </c>
      <c r="BB238" s="32">
        <f t="shared" si="35"/>
        <v>5.3406000000000002</v>
      </c>
      <c r="BC238" s="27" t="s">
        <v>12549</v>
      </c>
    </row>
    <row r="239" spans="1:55" s="27" customFormat="1" ht="31.5" customHeight="1">
      <c r="A239" s="4" t="s">
        <v>569</v>
      </c>
      <c r="B239" s="5">
        <v>237</v>
      </c>
      <c r="C239" s="6">
        <v>5701</v>
      </c>
      <c r="D239" s="6"/>
      <c r="E239" s="3" t="s">
        <v>769</v>
      </c>
      <c r="F239" s="3" t="s">
        <v>770</v>
      </c>
      <c r="G239" s="3" t="s">
        <v>771</v>
      </c>
      <c r="H239" s="4" t="s">
        <v>128</v>
      </c>
      <c r="I239" s="3" t="s">
        <v>43</v>
      </c>
      <c r="J239" s="3" t="s">
        <v>772</v>
      </c>
      <c r="K239" s="5"/>
      <c r="L239" s="3"/>
      <c r="M239" s="6">
        <v>7</v>
      </c>
      <c r="N239" s="3" t="s">
        <v>45</v>
      </c>
      <c r="O239" s="3" t="s">
        <v>574</v>
      </c>
      <c r="P239" s="3" t="s">
        <v>583</v>
      </c>
      <c r="Q239" s="3" t="s">
        <v>773</v>
      </c>
      <c r="R239" s="28">
        <v>6.01</v>
      </c>
      <c r="S239" s="29"/>
      <c r="T239" s="30">
        <v>5.62</v>
      </c>
      <c r="U239" s="1">
        <v>3.73</v>
      </c>
      <c r="V239" s="28">
        <v>6.8746999999999998</v>
      </c>
      <c r="W239" s="29">
        <v>6.8402000000000003</v>
      </c>
      <c r="X239" s="29"/>
      <c r="Y239" s="29">
        <v>5.19</v>
      </c>
      <c r="Z239" s="29"/>
      <c r="AA239" s="29"/>
      <c r="AB239" s="29"/>
      <c r="AC239" s="29"/>
      <c r="AD239" s="29"/>
      <c r="AE239" s="31">
        <v>6.8746999999999998</v>
      </c>
      <c r="AF239" s="27">
        <v>9.2765000000000004</v>
      </c>
      <c r="AG239" s="27">
        <v>6.8367000000000004</v>
      </c>
      <c r="AH239" s="27">
        <v>5.194</v>
      </c>
      <c r="AN239" s="32">
        <v>6.01</v>
      </c>
      <c r="AO239" s="27" t="s">
        <v>49</v>
      </c>
      <c r="AP239" s="31" t="s">
        <v>50</v>
      </c>
      <c r="AQ239" s="27">
        <f t="shared" si="27"/>
        <v>6.0153499999999998</v>
      </c>
      <c r="AR239" s="27">
        <f t="shared" si="28"/>
        <v>6.01</v>
      </c>
      <c r="AS239" s="27" t="e">
        <f t="shared" si="29"/>
        <v>#NUM!</v>
      </c>
      <c r="AT239" s="27">
        <f t="shared" si="30"/>
        <v>6.0415000000000001</v>
      </c>
      <c r="AU239" s="27">
        <f t="shared" si="31"/>
        <v>4.0097499999999995</v>
      </c>
      <c r="AV239" s="29">
        <f t="shared" si="32"/>
        <v>4.0097499999999995</v>
      </c>
      <c r="AW239" s="27" t="s">
        <v>73</v>
      </c>
      <c r="AX239" s="27" t="s">
        <v>74</v>
      </c>
      <c r="AY239" s="32">
        <v>4.01</v>
      </c>
      <c r="AZ239" s="34">
        <f t="shared" si="33"/>
        <v>1.0024999999999999</v>
      </c>
      <c r="BA239" s="3">
        <f t="shared" si="34"/>
        <v>5.0124999999999993</v>
      </c>
      <c r="BB239" s="32">
        <f t="shared" si="35"/>
        <v>5.4134999999999991</v>
      </c>
      <c r="BC239" s="27" t="s">
        <v>12549</v>
      </c>
    </row>
    <row r="240" spans="1:55" s="27" customFormat="1" ht="31.5" customHeight="1">
      <c r="A240" s="4" t="s">
        <v>569</v>
      </c>
      <c r="B240" s="5">
        <v>238</v>
      </c>
      <c r="C240" s="6">
        <v>5830</v>
      </c>
      <c r="D240" s="6"/>
      <c r="E240" s="3" t="s">
        <v>911</v>
      </c>
      <c r="F240" s="3" t="s">
        <v>912</v>
      </c>
      <c r="G240" s="3" t="s">
        <v>913</v>
      </c>
      <c r="H240" s="4" t="s">
        <v>914</v>
      </c>
      <c r="I240" s="3" t="s">
        <v>104</v>
      </c>
      <c r="J240" s="3" t="s">
        <v>915</v>
      </c>
      <c r="K240" s="5"/>
      <c r="L240" s="3"/>
      <c r="M240" s="6">
        <v>30</v>
      </c>
      <c r="N240" s="3" t="s">
        <v>45</v>
      </c>
      <c r="O240" s="3" t="s">
        <v>574</v>
      </c>
      <c r="P240" s="3" t="s">
        <v>916</v>
      </c>
      <c r="Q240" s="3" t="s">
        <v>917</v>
      </c>
      <c r="R240" s="28">
        <v>4.1189999999999998</v>
      </c>
      <c r="S240" s="29"/>
      <c r="T240" s="30">
        <v>3.85</v>
      </c>
      <c r="U240" s="1">
        <v>3.74</v>
      </c>
      <c r="V240" s="28">
        <v>4.9429999999999996</v>
      </c>
      <c r="W240" s="29">
        <v>3.44</v>
      </c>
      <c r="X240" s="29"/>
      <c r="Y240" s="29"/>
      <c r="Z240" s="29">
        <v>5.9</v>
      </c>
      <c r="AA240" s="29"/>
      <c r="AB240" s="29"/>
      <c r="AC240" s="29"/>
      <c r="AD240" s="29"/>
      <c r="AE240" s="31">
        <v>4.9429999999999996</v>
      </c>
      <c r="AN240" s="32">
        <v>4.12</v>
      </c>
      <c r="AO240" s="27" t="s">
        <v>49</v>
      </c>
      <c r="AP240" s="31" t="s">
        <v>50</v>
      </c>
      <c r="AQ240" s="27" t="e">
        <f t="shared" si="27"/>
        <v>#NUM!</v>
      </c>
      <c r="AR240" s="27" t="e">
        <f t="shared" si="28"/>
        <v>#NUM!</v>
      </c>
      <c r="AS240" s="27" t="e">
        <f t="shared" si="29"/>
        <v>#NUM!</v>
      </c>
      <c r="AT240" s="27">
        <f t="shared" si="30"/>
        <v>4.1387499999999999</v>
      </c>
      <c r="AU240" s="27">
        <f t="shared" si="31"/>
        <v>4.0205000000000002</v>
      </c>
      <c r="AV240" s="29">
        <f t="shared" si="32"/>
        <v>4.0205000000000002</v>
      </c>
      <c r="AW240" s="27" t="s">
        <v>73</v>
      </c>
      <c r="AX240" s="27" t="s">
        <v>74</v>
      </c>
      <c r="AY240" s="32">
        <v>4.0199999999999996</v>
      </c>
      <c r="AZ240" s="34">
        <f t="shared" si="33"/>
        <v>1.0049999999999999</v>
      </c>
      <c r="BA240" s="3">
        <f t="shared" si="34"/>
        <v>5.0249999999999995</v>
      </c>
      <c r="BB240" s="32">
        <f t="shared" si="35"/>
        <v>5.4269999999999996</v>
      </c>
      <c r="BC240" s="27" t="s">
        <v>12549</v>
      </c>
    </row>
    <row r="241" spans="1:55" s="27" customFormat="1" ht="31.5" customHeight="1">
      <c r="A241" s="4" t="s">
        <v>569</v>
      </c>
      <c r="B241" s="5">
        <v>239</v>
      </c>
      <c r="C241" s="6">
        <v>14824</v>
      </c>
      <c r="D241" s="6"/>
      <c r="E241" s="3" t="s">
        <v>924</v>
      </c>
      <c r="F241" s="3" t="s">
        <v>925</v>
      </c>
      <c r="G241" s="3" t="s">
        <v>926</v>
      </c>
      <c r="H241" s="4" t="s">
        <v>535</v>
      </c>
      <c r="I241" s="3" t="s">
        <v>104</v>
      </c>
      <c r="J241" s="3" t="s">
        <v>927</v>
      </c>
      <c r="K241" s="5"/>
      <c r="L241" s="3"/>
      <c r="M241" s="6">
        <v>30</v>
      </c>
      <c r="N241" s="3" t="s">
        <v>45</v>
      </c>
      <c r="O241" s="3" t="s">
        <v>574</v>
      </c>
      <c r="P241" s="3" t="s">
        <v>614</v>
      </c>
      <c r="Q241" s="3" t="s">
        <v>928</v>
      </c>
      <c r="R241" s="28">
        <v>4.4000000000000004</v>
      </c>
      <c r="S241" s="29"/>
      <c r="T241" s="30">
        <v>4.09</v>
      </c>
      <c r="U241" s="1">
        <v>3.8</v>
      </c>
      <c r="V241" s="28">
        <v>4.8878000000000004</v>
      </c>
      <c r="W241" s="29">
        <v>4.9000000000000004</v>
      </c>
      <c r="X241" s="29"/>
      <c r="Y241" s="29"/>
      <c r="Z241" s="29">
        <v>3.9</v>
      </c>
      <c r="AA241" s="29"/>
      <c r="AB241" s="29"/>
      <c r="AC241" s="29"/>
      <c r="AD241" s="29"/>
      <c r="AE241" s="31">
        <v>4.8878000000000004</v>
      </c>
      <c r="AG241" s="27">
        <v>4.8600000000000003</v>
      </c>
      <c r="AI241" s="27">
        <v>3.9</v>
      </c>
      <c r="AN241" s="32">
        <v>4.38</v>
      </c>
      <c r="AO241" s="27" t="s">
        <v>211</v>
      </c>
      <c r="AP241" s="31" t="s">
        <v>212</v>
      </c>
      <c r="AQ241" s="27">
        <f t="shared" si="27"/>
        <v>4.38</v>
      </c>
      <c r="AR241" s="27" t="str">
        <f t="shared" si="28"/>
        <v/>
      </c>
      <c r="AS241" s="27" t="e">
        <f t="shared" si="29"/>
        <v>#NUM!</v>
      </c>
      <c r="AT241" s="27">
        <f t="shared" si="30"/>
        <v>4.3967499999999999</v>
      </c>
      <c r="AU241" s="27">
        <f t="shared" si="31"/>
        <v>4.085</v>
      </c>
      <c r="AV241" s="29">
        <f t="shared" si="32"/>
        <v>4.085</v>
      </c>
      <c r="AW241" s="27" t="s">
        <v>73</v>
      </c>
      <c r="AX241" s="27" t="s">
        <v>74</v>
      </c>
      <c r="AY241" s="32">
        <v>4.09</v>
      </c>
      <c r="AZ241" s="34">
        <f t="shared" si="33"/>
        <v>1.0225</v>
      </c>
      <c r="BA241" s="3">
        <f t="shared" si="34"/>
        <v>5.1124999999999998</v>
      </c>
      <c r="BB241" s="32">
        <f t="shared" si="35"/>
        <v>5.5214999999999996</v>
      </c>
      <c r="BC241" s="27" t="s">
        <v>12549</v>
      </c>
    </row>
    <row r="242" spans="1:55" s="27" customFormat="1" ht="31.5" customHeight="1">
      <c r="A242" s="4" t="s">
        <v>569</v>
      </c>
      <c r="B242" s="5">
        <v>240</v>
      </c>
      <c r="C242" s="6">
        <v>323</v>
      </c>
      <c r="D242" s="6"/>
      <c r="E242" s="3" t="s">
        <v>1077</v>
      </c>
      <c r="F242" s="3" t="s">
        <v>1078</v>
      </c>
      <c r="G242" s="3" t="s">
        <v>1079</v>
      </c>
      <c r="H242" s="4" t="s">
        <v>42</v>
      </c>
      <c r="I242" s="3" t="s">
        <v>43</v>
      </c>
      <c r="J242" s="3" t="s">
        <v>401</v>
      </c>
      <c r="K242" s="5"/>
      <c r="L242" s="3"/>
      <c r="M242" s="6">
        <v>30</v>
      </c>
      <c r="N242" s="3" t="s">
        <v>45</v>
      </c>
      <c r="O242" s="3" t="s">
        <v>574</v>
      </c>
      <c r="P242" s="3" t="s">
        <v>583</v>
      </c>
      <c r="Q242" s="3" t="s">
        <v>1080</v>
      </c>
      <c r="R242" s="28">
        <v>4.8899999999999997</v>
      </c>
      <c r="S242" s="29"/>
      <c r="T242" s="30">
        <v>4.55</v>
      </c>
      <c r="U242" s="1" t="s">
        <v>56</v>
      </c>
      <c r="V242" s="28">
        <v>4.1810999999999998</v>
      </c>
      <c r="W242" s="29"/>
      <c r="X242" s="29"/>
      <c r="Y242" s="29"/>
      <c r="Z242" s="29">
        <v>5.6</v>
      </c>
      <c r="AA242" s="29"/>
      <c r="AB242" s="29"/>
      <c r="AC242" s="29"/>
      <c r="AD242" s="29"/>
      <c r="AE242" s="31">
        <v>4.1810999999999998</v>
      </c>
      <c r="AG242" s="27">
        <v>4.157</v>
      </c>
      <c r="AI242" s="27">
        <v>5.6</v>
      </c>
      <c r="AN242" s="32">
        <v>4.8899999999999997</v>
      </c>
      <c r="AO242" s="27" t="s">
        <v>49</v>
      </c>
      <c r="AP242" s="31" t="s">
        <v>50</v>
      </c>
      <c r="AQ242" s="27">
        <f t="shared" si="27"/>
        <v>4.1690500000000004</v>
      </c>
      <c r="AR242" s="27" t="str">
        <f t="shared" si="28"/>
        <v/>
      </c>
      <c r="AS242" s="27" t="e">
        <f t="shared" si="29"/>
        <v>#NUM!</v>
      </c>
      <c r="AT242" s="27">
        <f t="shared" si="30"/>
        <v>4.8912499999999994</v>
      </c>
      <c r="AU242" s="27" t="e">
        <f t="shared" si="31"/>
        <v>#VALUE!</v>
      </c>
      <c r="AV242" s="29" t="e">
        <f t="shared" si="32"/>
        <v>#VALUE!</v>
      </c>
      <c r="AW242" s="27" t="s">
        <v>51</v>
      </c>
      <c r="AX242" s="27" t="s">
        <v>50</v>
      </c>
      <c r="AY242" s="32">
        <v>4.8912000000000004</v>
      </c>
      <c r="AZ242" s="34">
        <f t="shared" si="33"/>
        <v>1.2228000000000001</v>
      </c>
      <c r="BA242" s="3">
        <f t="shared" si="34"/>
        <v>6.1140000000000008</v>
      </c>
      <c r="BB242" s="32">
        <f t="shared" si="35"/>
        <v>6.6031200000000005</v>
      </c>
      <c r="BC242" s="27" t="s">
        <v>12549</v>
      </c>
    </row>
    <row r="243" spans="1:55" s="27" customFormat="1" ht="31.5" customHeight="1">
      <c r="A243" s="4" t="s">
        <v>569</v>
      </c>
      <c r="B243" s="5">
        <v>241</v>
      </c>
      <c r="C243" s="6">
        <v>18091</v>
      </c>
      <c r="D243" s="6"/>
      <c r="E243" s="3" t="s">
        <v>610</v>
      </c>
      <c r="F243" s="3" t="s">
        <v>619</v>
      </c>
      <c r="G243" s="3" t="s">
        <v>612</v>
      </c>
      <c r="H243" s="4" t="s">
        <v>620</v>
      </c>
      <c r="I243" s="3" t="s">
        <v>43</v>
      </c>
      <c r="J243" s="3" t="s">
        <v>621</v>
      </c>
      <c r="K243" s="5"/>
      <c r="L243" s="3"/>
      <c r="M243" s="6">
        <v>30</v>
      </c>
      <c r="N243" s="3" t="s">
        <v>45</v>
      </c>
      <c r="O243" s="3" t="s">
        <v>574</v>
      </c>
      <c r="P243" s="3" t="s">
        <v>614</v>
      </c>
      <c r="Q243" s="3" t="s">
        <v>622</v>
      </c>
      <c r="R243" s="28">
        <v>4.18</v>
      </c>
      <c r="S243" s="29"/>
      <c r="T243" s="30">
        <v>3.89</v>
      </c>
      <c r="U243" s="1" t="s">
        <v>56</v>
      </c>
      <c r="V243" s="28"/>
      <c r="W243" s="29"/>
      <c r="X243" s="29"/>
      <c r="Y243" s="29"/>
      <c r="Z243" s="29"/>
      <c r="AA243" s="29"/>
      <c r="AB243" s="29"/>
      <c r="AC243" s="29"/>
      <c r="AD243" s="29"/>
      <c r="AE243" s="31"/>
      <c r="AN243" s="32">
        <v>4.18</v>
      </c>
      <c r="AO243" s="27" t="s">
        <v>49</v>
      </c>
      <c r="AP243" s="31" t="s">
        <v>50</v>
      </c>
      <c r="AQ243" s="27" t="e">
        <f t="shared" si="27"/>
        <v>#NUM!</v>
      </c>
      <c r="AR243" s="27" t="e">
        <f t="shared" si="28"/>
        <v>#NUM!</v>
      </c>
      <c r="AS243" s="27" t="e">
        <f t="shared" si="29"/>
        <v>#NUM!</v>
      </c>
      <c r="AT243" s="27">
        <f t="shared" si="30"/>
        <v>4.1817500000000001</v>
      </c>
      <c r="AU243" s="27" t="e">
        <f t="shared" si="31"/>
        <v>#VALUE!</v>
      </c>
      <c r="AV243" s="29" t="e">
        <f t="shared" si="32"/>
        <v>#VALUE!</v>
      </c>
      <c r="AW243" s="33" t="s">
        <v>51</v>
      </c>
      <c r="AX243" s="33" t="s">
        <v>50</v>
      </c>
      <c r="AY243" s="32">
        <v>4.18</v>
      </c>
      <c r="AZ243" s="34">
        <f t="shared" si="33"/>
        <v>1.0449999999999999</v>
      </c>
      <c r="BA243" s="3">
        <f t="shared" si="34"/>
        <v>5.2249999999999996</v>
      </c>
      <c r="BB243" s="32">
        <f t="shared" si="35"/>
        <v>5.6429999999999998</v>
      </c>
      <c r="BC243" s="27" t="s">
        <v>12549</v>
      </c>
    </row>
    <row r="244" spans="1:55" s="27" customFormat="1" ht="31.5" customHeight="1">
      <c r="A244" s="4" t="s">
        <v>569</v>
      </c>
      <c r="B244" s="5">
        <v>242</v>
      </c>
      <c r="C244" s="6"/>
      <c r="D244" s="6"/>
      <c r="E244" s="3" t="s">
        <v>769</v>
      </c>
      <c r="F244" s="3" t="s">
        <v>770</v>
      </c>
      <c r="G244" s="3" t="s">
        <v>771</v>
      </c>
      <c r="H244" s="4" t="s">
        <v>128</v>
      </c>
      <c r="I244" s="3" t="s">
        <v>43</v>
      </c>
      <c r="J244" s="3" t="s">
        <v>774</v>
      </c>
      <c r="K244" s="5"/>
      <c r="L244" s="3"/>
      <c r="M244" s="6">
        <v>5</v>
      </c>
      <c r="N244" s="3" t="s">
        <v>45</v>
      </c>
      <c r="O244" s="3" t="s">
        <v>574</v>
      </c>
      <c r="P244" s="3"/>
      <c r="Q244" s="3" t="s">
        <v>775</v>
      </c>
      <c r="R244" s="28">
        <v>4.3</v>
      </c>
      <c r="S244" s="29"/>
      <c r="T244" s="30">
        <v>4</v>
      </c>
      <c r="U244" s="1" t="s">
        <v>56</v>
      </c>
      <c r="V244" s="28">
        <v>4.9104999999999999</v>
      </c>
      <c r="W244" s="29">
        <v>4.88</v>
      </c>
      <c r="X244" s="29"/>
      <c r="Y244" s="29">
        <v>3.71</v>
      </c>
      <c r="Z244" s="29"/>
      <c r="AA244" s="29"/>
      <c r="AB244" s="29"/>
      <c r="AC244" s="29"/>
      <c r="AD244" s="29"/>
      <c r="AE244" s="31">
        <v>4.9104999999999999</v>
      </c>
      <c r="AN244" s="32">
        <v>4.3</v>
      </c>
      <c r="AO244" s="27" t="s">
        <v>211</v>
      </c>
      <c r="AP244" s="31" t="s">
        <v>212</v>
      </c>
      <c r="AQ244" s="27" t="e">
        <f t="shared" si="27"/>
        <v>#NUM!</v>
      </c>
      <c r="AR244" s="27" t="e">
        <f t="shared" si="28"/>
        <v>#NUM!</v>
      </c>
      <c r="AS244" s="27" t="e">
        <f t="shared" si="29"/>
        <v>#NUM!</v>
      </c>
      <c r="AT244" s="27">
        <f t="shared" si="30"/>
        <v>4.3</v>
      </c>
      <c r="AU244" s="27" t="e">
        <f t="shared" si="31"/>
        <v>#VALUE!</v>
      </c>
      <c r="AV244" s="29" t="e">
        <f t="shared" si="32"/>
        <v>#VALUE!</v>
      </c>
      <c r="AW244" s="33" t="s">
        <v>51</v>
      </c>
      <c r="AX244" s="33" t="s">
        <v>50</v>
      </c>
      <c r="AY244" s="32">
        <v>4.3</v>
      </c>
      <c r="AZ244" s="34">
        <f t="shared" si="33"/>
        <v>1.075</v>
      </c>
      <c r="BA244" s="3">
        <f t="shared" si="34"/>
        <v>5.375</v>
      </c>
      <c r="BB244" s="32">
        <f t="shared" si="35"/>
        <v>5.8049999999999997</v>
      </c>
      <c r="BC244" s="27" t="s">
        <v>12549</v>
      </c>
    </row>
    <row r="245" spans="1:55" s="27" customFormat="1" ht="31.5" customHeight="1">
      <c r="A245" s="4" t="s">
        <v>569</v>
      </c>
      <c r="B245" s="5">
        <v>243</v>
      </c>
      <c r="C245" s="6">
        <v>11754</v>
      </c>
      <c r="D245" s="6"/>
      <c r="E245" s="3" t="s">
        <v>885</v>
      </c>
      <c r="F245" s="3" t="s">
        <v>886</v>
      </c>
      <c r="G245" s="3" t="s">
        <v>887</v>
      </c>
      <c r="H245" s="4" t="s">
        <v>598</v>
      </c>
      <c r="I245" s="3" t="s">
        <v>888</v>
      </c>
      <c r="J245" s="3" t="s">
        <v>889</v>
      </c>
      <c r="K245" s="5"/>
      <c r="L245" s="3"/>
      <c r="M245" s="6">
        <v>30</v>
      </c>
      <c r="N245" s="3" t="s">
        <v>45</v>
      </c>
      <c r="O245" s="3" t="s">
        <v>574</v>
      </c>
      <c r="P245" s="3" t="s">
        <v>614</v>
      </c>
      <c r="Q245" s="3" t="s">
        <v>890</v>
      </c>
      <c r="R245" s="28">
        <v>5.72</v>
      </c>
      <c r="S245" s="29"/>
      <c r="T245" s="30">
        <v>5.32</v>
      </c>
      <c r="U245" s="1">
        <v>4</v>
      </c>
      <c r="V245" s="28">
        <v>6.6665999999999999</v>
      </c>
      <c r="W245" s="29">
        <v>4.7699999999999996</v>
      </c>
      <c r="X245" s="29"/>
      <c r="Y245" s="29"/>
      <c r="Z245" s="29">
        <v>9.65</v>
      </c>
      <c r="AA245" s="29"/>
      <c r="AB245" s="29"/>
      <c r="AC245" s="29"/>
      <c r="AD245" s="29"/>
      <c r="AE245" s="31">
        <v>6.6665999999999999</v>
      </c>
      <c r="AF245" s="27">
        <v>5.2054999999999998</v>
      </c>
      <c r="AG245" s="27">
        <v>6.6296999999999997</v>
      </c>
      <c r="AN245" s="32">
        <v>5.72</v>
      </c>
      <c r="AO245" s="27" t="s">
        <v>49</v>
      </c>
      <c r="AP245" s="31" t="s">
        <v>50</v>
      </c>
      <c r="AQ245" s="27">
        <f t="shared" si="27"/>
        <v>5.9176000000000002</v>
      </c>
      <c r="AR245" s="27">
        <f t="shared" si="28"/>
        <v>5.72</v>
      </c>
      <c r="AS245" s="27" t="e">
        <f t="shared" si="29"/>
        <v>#NUM!</v>
      </c>
      <c r="AT245" s="27">
        <f t="shared" si="30"/>
        <v>5.7190000000000003</v>
      </c>
      <c r="AU245" s="27">
        <f t="shared" si="31"/>
        <v>4.3</v>
      </c>
      <c r="AV245" s="29">
        <f t="shared" si="32"/>
        <v>4.3</v>
      </c>
      <c r="AW245" s="27" t="s">
        <v>73</v>
      </c>
      <c r="AX245" s="27" t="s">
        <v>74</v>
      </c>
      <c r="AY245" s="32">
        <v>4.3</v>
      </c>
      <c r="AZ245" s="34">
        <f t="shared" si="33"/>
        <v>1.075</v>
      </c>
      <c r="BA245" s="3">
        <f t="shared" si="34"/>
        <v>5.375</v>
      </c>
      <c r="BB245" s="32">
        <f t="shared" si="35"/>
        <v>5.8049999999999997</v>
      </c>
      <c r="BC245" s="27" t="s">
        <v>12549</v>
      </c>
    </row>
    <row r="246" spans="1:55" s="27" customFormat="1" ht="31.5" customHeight="1">
      <c r="A246" s="4" t="s">
        <v>569</v>
      </c>
      <c r="B246" s="5">
        <v>244</v>
      </c>
      <c r="C246" s="6">
        <v>14939</v>
      </c>
      <c r="D246" s="6"/>
      <c r="E246" s="3" t="s">
        <v>1011</v>
      </c>
      <c r="F246" s="3" t="s">
        <v>1012</v>
      </c>
      <c r="G246" s="3" t="s">
        <v>1013</v>
      </c>
      <c r="H246" s="4" t="s">
        <v>205</v>
      </c>
      <c r="I246" s="3" t="s">
        <v>43</v>
      </c>
      <c r="J246" s="3" t="s">
        <v>1017</v>
      </c>
      <c r="K246" s="5"/>
      <c r="L246" s="3"/>
      <c r="M246" s="6">
        <v>10</v>
      </c>
      <c r="N246" s="3" t="s">
        <v>45</v>
      </c>
      <c r="O246" s="3" t="s">
        <v>574</v>
      </c>
      <c r="P246" s="3" t="s">
        <v>614</v>
      </c>
      <c r="Q246" s="3" t="s">
        <v>1021</v>
      </c>
      <c r="R246" s="28">
        <v>7.1</v>
      </c>
      <c r="S246" s="29"/>
      <c r="T246" s="30">
        <v>6.64</v>
      </c>
      <c r="U246" s="1">
        <v>4</v>
      </c>
      <c r="V246" s="28">
        <v>7.1707000000000001</v>
      </c>
      <c r="W246" s="29">
        <v>7.02</v>
      </c>
      <c r="X246" s="29"/>
      <c r="Y246" s="29"/>
      <c r="Z246" s="29">
        <v>10.199999999999999</v>
      </c>
      <c r="AA246" s="29"/>
      <c r="AB246" s="29"/>
      <c r="AC246" s="29"/>
      <c r="AD246" s="29"/>
      <c r="AE246" s="31">
        <v>7.1707000000000001</v>
      </c>
      <c r="AG246" s="27">
        <v>7.13</v>
      </c>
      <c r="AI246" s="27">
        <v>10.199999999999999</v>
      </c>
      <c r="AN246" s="32">
        <v>7.1</v>
      </c>
      <c r="AO246" s="27" t="s">
        <v>49</v>
      </c>
      <c r="AP246" s="31" t="s">
        <v>50</v>
      </c>
      <c r="AQ246" s="27">
        <f t="shared" si="27"/>
        <v>7.1503499999999995</v>
      </c>
      <c r="AR246" s="27">
        <f t="shared" si="28"/>
        <v>7.1</v>
      </c>
      <c r="AS246" s="27" t="e">
        <f t="shared" si="29"/>
        <v>#NUM!</v>
      </c>
      <c r="AT246" s="27">
        <f t="shared" si="30"/>
        <v>7.137999999999999</v>
      </c>
      <c r="AU246" s="27">
        <f t="shared" si="31"/>
        <v>4.3</v>
      </c>
      <c r="AV246" s="29">
        <f t="shared" si="32"/>
        <v>4.3</v>
      </c>
      <c r="AW246" s="27" t="s">
        <v>73</v>
      </c>
      <c r="AX246" s="27" t="s">
        <v>74</v>
      </c>
      <c r="AY246" s="32">
        <v>4.3</v>
      </c>
      <c r="AZ246" s="34">
        <f t="shared" si="33"/>
        <v>1.075</v>
      </c>
      <c r="BA246" s="3">
        <f t="shared" si="34"/>
        <v>5.375</v>
      </c>
      <c r="BB246" s="32">
        <f t="shared" si="35"/>
        <v>5.8049999999999997</v>
      </c>
      <c r="BC246" s="27" t="s">
        <v>12549</v>
      </c>
    </row>
    <row r="247" spans="1:55" s="27" customFormat="1" ht="31.5" customHeight="1">
      <c r="A247" s="4" t="s">
        <v>569</v>
      </c>
      <c r="B247" s="5">
        <v>245</v>
      </c>
      <c r="C247" s="6">
        <v>14390</v>
      </c>
      <c r="D247" s="6"/>
      <c r="E247" s="3" t="s">
        <v>965</v>
      </c>
      <c r="F247" s="3" t="s">
        <v>955</v>
      </c>
      <c r="G247" s="3" t="s">
        <v>723</v>
      </c>
      <c r="H247" s="4" t="s">
        <v>966</v>
      </c>
      <c r="I247" s="3" t="s">
        <v>474</v>
      </c>
      <c r="J247" s="3" t="s">
        <v>967</v>
      </c>
      <c r="K247" s="5">
        <v>100</v>
      </c>
      <c r="L247" s="3" t="s">
        <v>81</v>
      </c>
      <c r="M247" s="6">
        <v>1</v>
      </c>
      <c r="N247" s="3" t="s">
        <v>45</v>
      </c>
      <c r="O247" s="3" t="s">
        <v>574</v>
      </c>
      <c r="P247" s="3" t="s">
        <v>614</v>
      </c>
      <c r="Q247" s="3" t="s">
        <v>968</v>
      </c>
      <c r="R247" s="28">
        <v>4.34</v>
      </c>
      <c r="S247" s="29"/>
      <c r="T247" s="30">
        <v>4.04</v>
      </c>
      <c r="U247" s="1" t="s">
        <v>153</v>
      </c>
      <c r="V247" s="28"/>
      <c r="W247" s="29"/>
      <c r="X247" s="29"/>
      <c r="Y247" s="29"/>
      <c r="Z247" s="29">
        <v>4.34</v>
      </c>
      <c r="AA247" s="29"/>
      <c r="AB247" s="29"/>
      <c r="AC247" s="29"/>
      <c r="AD247" s="29"/>
      <c r="AE247" s="31"/>
      <c r="AN247" s="32">
        <v>4.34</v>
      </c>
      <c r="AO247" s="27" t="s">
        <v>49</v>
      </c>
      <c r="AP247" s="31" t="s">
        <v>50</v>
      </c>
      <c r="AQ247" s="27" t="e">
        <f t="shared" si="27"/>
        <v>#NUM!</v>
      </c>
      <c r="AR247" s="27" t="e">
        <f t="shared" si="28"/>
        <v>#NUM!</v>
      </c>
      <c r="AS247" s="27" t="e">
        <f t="shared" si="29"/>
        <v>#NUM!</v>
      </c>
      <c r="AT247" s="27">
        <f t="shared" si="30"/>
        <v>4.343</v>
      </c>
      <c r="AU247" s="27" t="e">
        <f t="shared" si="31"/>
        <v>#VALUE!</v>
      </c>
      <c r="AV247" s="29" t="e">
        <f t="shared" si="32"/>
        <v>#VALUE!</v>
      </c>
      <c r="AW247" s="33" t="s">
        <v>51</v>
      </c>
      <c r="AX247" s="27" t="s">
        <v>50</v>
      </c>
      <c r="AY247" s="32">
        <v>4.343</v>
      </c>
      <c r="AZ247" s="34">
        <f t="shared" si="33"/>
        <v>1.08575</v>
      </c>
      <c r="BA247" s="3">
        <f t="shared" si="34"/>
        <v>5.42875</v>
      </c>
      <c r="BB247" s="32">
        <f t="shared" si="35"/>
        <v>5.8630500000000003</v>
      </c>
      <c r="BC247" s="27" t="s">
        <v>12549</v>
      </c>
    </row>
    <row r="248" spans="1:55" s="27" customFormat="1" ht="31.5" customHeight="1">
      <c r="A248" s="4" t="s">
        <v>569</v>
      </c>
      <c r="B248" s="5">
        <v>246</v>
      </c>
      <c r="C248" s="6">
        <v>6943</v>
      </c>
      <c r="D248" s="6"/>
      <c r="E248" s="3" t="s">
        <v>751</v>
      </c>
      <c r="F248" s="3" t="s">
        <v>757</v>
      </c>
      <c r="G248" s="3" t="s">
        <v>753</v>
      </c>
      <c r="H248" s="4" t="s">
        <v>205</v>
      </c>
      <c r="I248" s="3" t="s">
        <v>141</v>
      </c>
      <c r="J248" s="3" t="s">
        <v>666</v>
      </c>
      <c r="K248" s="5"/>
      <c r="L248" s="3"/>
      <c r="M248" s="6">
        <v>16</v>
      </c>
      <c r="N248" s="3" t="s">
        <v>45</v>
      </c>
      <c r="O248" s="3" t="s">
        <v>574</v>
      </c>
      <c r="P248" s="3" t="s">
        <v>695</v>
      </c>
      <c r="Q248" s="3" t="s">
        <v>758</v>
      </c>
      <c r="R248" s="28">
        <v>4.3899999999999997</v>
      </c>
      <c r="S248" s="29"/>
      <c r="T248" s="30">
        <v>4.08</v>
      </c>
      <c r="U248" s="1" t="s">
        <v>56</v>
      </c>
      <c r="V248" s="28">
        <v>4.3860000000000001</v>
      </c>
      <c r="W248" s="29"/>
      <c r="X248" s="29"/>
      <c r="Y248" s="29"/>
      <c r="Z248" s="29"/>
      <c r="AA248" s="29"/>
      <c r="AB248" s="29"/>
      <c r="AC248" s="29"/>
      <c r="AD248" s="29"/>
      <c r="AE248" s="31">
        <v>4.3860000000000001</v>
      </c>
      <c r="AG248" s="27">
        <v>4.3616900000000003</v>
      </c>
      <c r="AN248" s="32">
        <v>4.3730000000000002</v>
      </c>
      <c r="AO248" s="27" t="s">
        <v>211</v>
      </c>
      <c r="AP248" s="31" t="s">
        <v>212</v>
      </c>
      <c r="AQ248" s="27">
        <f t="shared" si="27"/>
        <v>4.3738450000000002</v>
      </c>
      <c r="AR248" s="27" t="str">
        <f t="shared" si="28"/>
        <v/>
      </c>
      <c r="AS248" s="27" t="e">
        <f t="shared" si="29"/>
        <v>#NUM!</v>
      </c>
      <c r="AT248" s="27">
        <f t="shared" si="30"/>
        <v>4.3860000000000001</v>
      </c>
      <c r="AU248" s="27" t="e">
        <f t="shared" si="31"/>
        <v>#VALUE!</v>
      </c>
      <c r="AV248" s="29" t="e">
        <f t="shared" si="32"/>
        <v>#VALUE!</v>
      </c>
      <c r="AW248" s="27" t="s">
        <v>213</v>
      </c>
      <c r="AX248" s="27" t="s">
        <v>212</v>
      </c>
      <c r="AY248" s="32">
        <v>4.3730000000000002</v>
      </c>
      <c r="AZ248" s="34">
        <f t="shared" si="33"/>
        <v>1.0932500000000001</v>
      </c>
      <c r="BA248" s="3">
        <f t="shared" si="34"/>
        <v>5.4662500000000005</v>
      </c>
      <c r="BB248" s="32">
        <f t="shared" si="35"/>
        <v>5.903550000000001</v>
      </c>
      <c r="BC248" s="27" t="s">
        <v>12549</v>
      </c>
    </row>
    <row r="249" spans="1:55" s="27" customFormat="1" ht="31.5" customHeight="1">
      <c r="A249" s="4" t="s">
        <v>569</v>
      </c>
      <c r="B249" s="5">
        <v>247</v>
      </c>
      <c r="C249" s="6">
        <v>4031</v>
      </c>
      <c r="D249" s="6"/>
      <c r="E249" s="3" t="s">
        <v>783</v>
      </c>
      <c r="F249" s="3" t="s">
        <v>784</v>
      </c>
      <c r="G249" s="3" t="s">
        <v>785</v>
      </c>
      <c r="H249" s="4" t="s">
        <v>521</v>
      </c>
      <c r="I249" s="3" t="s">
        <v>43</v>
      </c>
      <c r="J249" s="3" t="s">
        <v>786</v>
      </c>
      <c r="K249" s="5"/>
      <c r="L249" s="3"/>
      <c r="M249" s="6">
        <v>10</v>
      </c>
      <c r="N249" s="3" t="s">
        <v>45</v>
      </c>
      <c r="O249" s="3" t="s">
        <v>574</v>
      </c>
      <c r="P249" s="3" t="s">
        <v>787</v>
      </c>
      <c r="Q249" s="3" t="s">
        <v>788</v>
      </c>
      <c r="R249" s="28">
        <v>5.82</v>
      </c>
      <c r="S249" s="29"/>
      <c r="T249" s="30">
        <v>5.3</v>
      </c>
      <c r="U249" s="1">
        <v>4.13</v>
      </c>
      <c r="V249" s="28">
        <v>5.69</v>
      </c>
      <c r="W249" s="29">
        <v>5.94</v>
      </c>
      <c r="X249" s="29"/>
      <c r="Y249" s="29"/>
      <c r="Z249" s="29">
        <v>9.2100000000000009</v>
      </c>
      <c r="AA249" s="29"/>
      <c r="AB249" s="29"/>
      <c r="AC249" s="29"/>
      <c r="AD249" s="29"/>
      <c r="AE249" s="31">
        <v>5.69</v>
      </c>
      <c r="AG249" s="27">
        <v>5.6589999999999998</v>
      </c>
      <c r="AI249" s="27">
        <v>9.2100000000000009</v>
      </c>
      <c r="AN249" s="32">
        <v>5.6745000000000001</v>
      </c>
      <c r="AO249" s="27" t="s">
        <v>211</v>
      </c>
      <c r="AP249" s="31" t="s">
        <v>212</v>
      </c>
      <c r="AQ249" s="27">
        <f t="shared" si="27"/>
        <v>5.6745000000000001</v>
      </c>
      <c r="AR249" s="27" t="str">
        <f t="shared" si="28"/>
        <v/>
      </c>
      <c r="AS249" s="27" t="e">
        <f t="shared" si="29"/>
        <v>#NUM!</v>
      </c>
      <c r="AT249" s="27">
        <f t="shared" si="30"/>
        <v>5.6974999999999998</v>
      </c>
      <c r="AU249" s="27">
        <f t="shared" si="31"/>
        <v>4.4397500000000001</v>
      </c>
      <c r="AV249" s="29">
        <f t="shared" si="32"/>
        <v>4.4397500000000001</v>
      </c>
      <c r="AW249" s="27" t="s">
        <v>73</v>
      </c>
      <c r="AX249" s="27" t="s">
        <v>74</v>
      </c>
      <c r="AY249" s="32">
        <v>4.4400000000000004</v>
      </c>
      <c r="AZ249" s="34">
        <f t="shared" si="33"/>
        <v>1.1100000000000001</v>
      </c>
      <c r="BA249" s="3">
        <f t="shared" si="34"/>
        <v>5.5500000000000007</v>
      </c>
      <c r="BB249" s="32">
        <f t="shared" si="35"/>
        <v>5.9940000000000007</v>
      </c>
      <c r="BC249" s="27" t="s">
        <v>12549</v>
      </c>
    </row>
    <row r="250" spans="1:55" s="27" customFormat="1" ht="31.5" customHeight="1">
      <c r="A250" s="4" t="s">
        <v>569</v>
      </c>
      <c r="B250" s="5">
        <v>248</v>
      </c>
      <c r="C250" s="6">
        <v>4031</v>
      </c>
      <c r="D250" s="6"/>
      <c r="E250" s="3" t="s">
        <v>783</v>
      </c>
      <c r="F250" s="3" t="s">
        <v>784</v>
      </c>
      <c r="G250" s="3" t="s">
        <v>785</v>
      </c>
      <c r="H250" s="4" t="s">
        <v>521</v>
      </c>
      <c r="I250" s="3" t="s">
        <v>43</v>
      </c>
      <c r="J250" s="3" t="s">
        <v>789</v>
      </c>
      <c r="K250" s="5"/>
      <c r="L250" s="3"/>
      <c r="M250" s="6">
        <v>20</v>
      </c>
      <c r="N250" s="3" t="s">
        <v>45</v>
      </c>
      <c r="O250" s="3" t="s">
        <v>574</v>
      </c>
      <c r="P250" s="3" t="s">
        <v>787</v>
      </c>
      <c r="Q250" s="3" t="s">
        <v>788</v>
      </c>
      <c r="R250" s="28">
        <v>7.66</v>
      </c>
      <c r="S250" s="29"/>
      <c r="T250" s="30">
        <v>7.13</v>
      </c>
      <c r="U250" s="1" t="s">
        <v>56</v>
      </c>
      <c r="V250" s="28">
        <v>7.4795999999999996</v>
      </c>
      <c r="W250" s="29">
        <v>7.85</v>
      </c>
      <c r="X250" s="29"/>
      <c r="Y250" s="29"/>
      <c r="Z250" s="29">
        <v>18.079999999999998</v>
      </c>
      <c r="AA250" s="29"/>
      <c r="AB250" s="29"/>
      <c r="AC250" s="29"/>
      <c r="AD250" s="29"/>
      <c r="AE250" s="31">
        <v>7.4795999999999996</v>
      </c>
      <c r="AG250" s="27">
        <v>7.4320000000000004</v>
      </c>
      <c r="AI250" s="27">
        <v>18.079999999999998</v>
      </c>
      <c r="AN250" s="32">
        <v>7.4558</v>
      </c>
      <c r="AO250" s="27" t="s">
        <v>211</v>
      </c>
      <c r="AP250" s="31" t="s">
        <v>212</v>
      </c>
      <c r="AQ250" s="27">
        <f t="shared" si="27"/>
        <v>7.4558</v>
      </c>
      <c r="AR250" s="27" t="str">
        <f t="shared" si="28"/>
        <v/>
      </c>
      <c r="AS250" s="27" t="e">
        <f t="shared" si="29"/>
        <v>#NUM!</v>
      </c>
      <c r="AT250" s="27">
        <f t="shared" si="30"/>
        <v>7.6647499999999997</v>
      </c>
      <c r="AU250" s="27" t="e">
        <f t="shared" si="31"/>
        <v>#VALUE!</v>
      </c>
      <c r="AV250" s="29" t="e">
        <f t="shared" si="32"/>
        <v>#VALUE!</v>
      </c>
      <c r="AW250" s="27" t="s">
        <v>213</v>
      </c>
      <c r="AX250" s="27" t="s">
        <v>212</v>
      </c>
      <c r="AY250" s="32">
        <v>4.4550000000000001</v>
      </c>
      <c r="AZ250" s="34">
        <f t="shared" si="33"/>
        <v>1.11375</v>
      </c>
      <c r="BA250" s="3">
        <f t="shared" si="34"/>
        <v>5.5687499999999996</v>
      </c>
      <c r="BB250" s="32">
        <f t="shared" si="35"/>
        <v>6.0142499999999997</v>
      </c>
      <c r="BC250" s="27" t="s">
        <v>12549</v>
      </c>
    </row>
    <row r="251" spans="1:55" s="27" customFormat="1" ht="31.5" customHeight="1">
      <c r="A251" s="4" t="s">
        <v>569</v>
      </c>
      <c r="B251" s="5">
        <v>249</v>
      </c>
      <c r="C251" s="6">
        <v>120</v>
      </c>
      <c r="D251" s="6"/>
      <c r="E251" s="3" t="s">
        <v>769</v>
      </c>
      <c r="F251" s="3" t="s">
        <v>778</v>
      </c>
      <c r="G251" s="3" t="s">
        <v>771</v>
      </c>
      <c r="H251" s="4" t="s">
        <v>779</v>
      </c>
      <c r="I251" s="3" t="s">
        <v>780</v>
      </c>
      <c r="J251" s="3" t="s">
        <v>781</v>
      </c>
      <c r="K251" s="5">
        <v>60</v>
      </c>
      <c r="L251" s="3" t="s">
        <v>81</v>
      </c>
      <c r="M251" s="6">
        <v>1</v>
      </c>
      <c r="N251" s="3" t="s">
        <v>45</v>
      </c>
      <c r="O251" s="3" t="s">
        <v>574</v>
      </c>
      <c r="P251" s="3" t="s">
        <v>614</v>
      </c>
      <c r="Q251" s="3" t="s">
        <v>782</v>
      </c>
      <c r="R251" s="28">
        <v>4.6900000000000004</v>
      </c>
      <c r="S251" s="29"/>
      <c r="T251" s="30">
        <v>4.3600000000000003</v>
      </c>
      <c r="U251" s="1" t="s">
        <v>56</v>
      </c>
      <c r="V251" s="28">
        <v>5.3049999999999997</v>
      </c>
      <c r="W251" s="29">
        <v>4.58</v>
      </c>
      <c r="X251" s="29"/>
      <c r="Y251" s="29">
        <v>4.79</v>
      </c>
      <c r="Z251" s="29">
        <v>6.29</v>
      </c>
      <c r="AA251" s="29"/>
      <c r="AB251" s="29"/>
      <c r="AC251" s="29"/>
      <c r="AD251" s="29"/>
      <c r="AE251" s="31">
        <v>5.3049999999999997</v>
      </c>
      <c r="AH251" s="27">
        <v>4.7939999999999996</v>
      </c>
      <c r="AI251" s="27">
        <v>6.29</v>
      </c>
      <c r="AN251" s="32">
        <v>4.6900000000000004</v>
      </c>
      <c r="AO251" s="27" t="s">
        <v>49</v>
      </c>
      <c r="AP251" s="31" t="s">
        <v>50</v>
      </c>
      <c r="AQ251" s="27">
        <f t="shared" si="27"/>
        <v>5.0495000000000001</v>
      </c>
      <c r="AR251" s="27">
        <f t="shared" si="28"/>
        <v>4.6900000000000004</v>
      </c>
      <c r="AS251" s="27" t="e">
        <f t="shared" si="29"/>
        <v>#NUM!</v>
      </c>
      <c r="AT251" s="27">
        <f t="shared" si="30"/>
        <v>4.6870000000000003</v>
      </c>
      <c r="AU251" s="27" t="e">
        <f t="shared" si="31"/>
        <v>#VALUE!</v>
      </c>
      <c r="AV251" s="29" t="e">
        <f t="shared" si="32"/>
        <v>#VALUE!</v>
      </c>
      <c r="AW251" s="33" t="s">
        <v>51</v>
      </c>
      <c r="AX251" s="33" t="s">
        <v>50</v>
      </c>
      <c r="AY251" s="32">
        <v>4.6870000000000003</v>
      </c>
      <c r="AZ251" s="34">
        <f t="shared" si="33"/>
        <v>1.1717500000000001</v>
      </c>
      <c r="BA251" s="3">
        <f t="shared" si="34"/>
        <v>5.8587500000000006</v>
      </c>
      <c r="BB251" s="32">
        <f t="shared" si="35"/>
        <v>6.3274500000000007</v>
      </c>
      <c r="BC251" s="27" t="s">
        <v>12549</v>
      </c>
    </row>
    <row r="252" spans="1:55" s="27" customFormat="1" ht="31.5" customHeight="1">
      <c r="A252" s="4" t="s">
        <v>569</v>
      </c>
      <c r="B252" s="5">
        <v>250</v>
      </c>
      <c r="C252" s="6">
        <v>5458</v>
      </c>
      <c r="D252" s="6"/>
      <c r="E252" s="3" t="s">
        <v>1131</v>
      </c>
      <c r="F252" s="3" t="s">
        <v>1132</v>
      </c>
      <c r="G252" s="3" t="s">
        <v>1133</v>
      </c>
      <c r="H252" s="4" t="s">
        <v>128</v>
      </c>
      <c r="I252" s="3" t="s">
        <v>43</v>
      </c>
      <c r="J252" s="3" t="s">
        <v>1136</v>
      </c>
      <c r="K252" s="5"/>
      <c r="L252" s="3"/>
      <c r="M252" s="6">
        <v>7</v>
      </c>
      <c r="N252" s="3" t="s">
        <v>45</v>
      </c>
      <c r="O252" s="3" t="s">
        <v>574</v>
      </c>
      <c r="P252" s="3" t="s">
        <v>614</v>
      </c>
      <c r="Q252" s="3" t="s">
        <v>1135</v>
      </c>
      <c r="R252" s="28">
        <v>5.16</v>
      </c>
      <c r="S252" s="29"/>
      <c r="T252" s="30">
        <v>4.82</v>
      </c>
      <c r="U252" s="1">
        <v>4.46</v>
      </c>
      <c r="V252" s="28">
        <v>7.4795999999999996</v>
      </c>
      <c r="W252" s="29">
        <v>6.7</v>
      </c>
      <c r="X252" s="29"/>
      <c r="Y252" s="29">
        <v>3.62</v>
      </c>
      <c r="Z252" s="29">
        <v>10.99</v>
      </c>
      <c r="AA252" s="29"/>
      <c r="AB252" s="29"/>
      <c r="AC252" s="29"/>
      <c r="AD252" s="29"/>
      <c r="AE252" s="31">
        <v>7.4795999999999996</v>
      </c>
      <c r="AG252" s="27">
        <v>7.4382000000000001</v>
      </c>
      <c r="AI252" s="27">
        <v>10.99</v>
      </c>
      <c r="AN252" s="32">
        <v>5.16</v>
      </c>
      <c r="AO252" s="27" t="s">
        <v>49</v>
      </c>
      <c r="AP252" s="31" t="s">
        <v>50</v>
      </c>
      <c r="AQ252" s="27">
        <f t="shared" si="27"/>
        <v>7.4588999999999999</v>
      </c>
      <c r="AR252" s="27">
        <f t="shared" si="28"/>
        <v>5.16</v>
      </c>
      <c r="AS252" s="27" t="e">
        <f t="shared" si="29"/>
        <v>#NUM!</v>
      </c>
      <c r="AT252" s="27">
        <f t="shared" si="30"/>
        <v>5.1814999999999998</v>
      </c>
      <c r="AU252" s="27">
        <f t="shared" si="31"/>
        <v>4.7945000000000002</v>
      </c>
      <c r="AV252" s="29">
        <f t="shared" si="32"/>
        <v>4.7945000000000002</v>
      </c>
      <c r="AW252" s="27" t="s">
        <v>73</v>
      </c>
      <c r="AX252" s="27" t="s">
        <v>74</v>
      </c>
      <c r="AY252" s="32">
        <v>4.7939999999999996</v>
      </c>
      <c r="AZ252" s="34">
        <f t="shared" si="33"/>
        <v>1.1984999999999999</v>
      </c>
      <c r="BA252" s="3">
        <f t="shared" si="34"/>
        <v>5.9924999999999997</v>
      </c>
      <c r="BB252" s="32">
        <f t="shared" si="35"/>
        <v>6.4718999999999998</v>
      </c>
      <c r="BC252" s="27" t="s">
        <v>12549</v>
      </c>
    </row>
    <row r="253" spans="1:55" s="27" customFormat="1" ht="31.5" customHeight="1">
      <c r="A253" s="4" t="s">
        <v>569</v>
      </c>
      <c r="B253" s="5">
        <v>251</v>
      </c>
      <c r="C253" s="6">
        <v>278</v>
      </c>
      <c r="D253" s="6"/>
      <c r="E253" s="3" t="s">
        <v>985</v>
      </c>
      <c r="F253" s="3" t="s">
        <v>986</v>
      </c>
      <c r="G253" s="3" t="s">
        <v>987</v>
      </c>
      <c r="H253" s="4" t="s">
        <v>42</v>
      </c>
      <c r="I253" s="3" t="s">
        <v>104</v>
      </c>
      <c r="J253" s="3" t="s">
        <v>401</v>
      </c>
      <c r="K253" s="5"/>
      <c r="L253" s="3"/>
      <c r="M253" s="6">
        <v>30</v>
      </c>
      <c r="N253" s="3" t="s">
        <v>45</v>
      </c>
      <c r="O253" s="3" t="s">
        <v>574</v>
      </c>
      <c r="P253" s="3" t="s">
        <v>695</v>
      </c>
      <c r="Q253" s="3" t="s">
        <v>988</v>
      </c>
      <c r="R253" s="28">
        <v>5.08</v>
      </c>
      <c r="S253" s="29"/>
      <c r="T253" s="30">
        <v>4.75</v>
      </c>
      <c r="U253" s="1">
        <v>4.47</v>
      </c>
      <c r="V253" s="28">
        <v>5.5121000000000002</v>
      </c>
      <c r="W253" s="29">
        <v>4.6500000000000004</v>
      </c>
      <c r="X253" s="29"/>
      <c r="Y253" s="29"/>
      <c r="Z253" s="29">
        <v>8.59</v>
      </c>
      <c r="AA253" s="29"/>
      <c r="AB253" s="29"/>
      <c r="AC253" s="29"/>
      <c r="AD253" s="29"/>
      <c r="AE253" s="31">
        <v>5.5121000000000002</v>
      </c>
      <c r="AF253" s="27">
        <v>5.476</v>
      </c>
      <c r="AG253" s="27">
        <v>5.48163</v>
      </c>
      <c r="AI253" s="27">
        <v>8.59</v>
      </c>
      <c r="AN253" s="32">
        <v>5.08</v>
      </c>
      <c r="AO253" s="27" t="s">
        <v>49</v>
      </c>
      <c r="AP253" s="31" t="s">
        <v>50</v>
      </c>
      <c r="AQ253" s="27">
        <f t="shared" si="27"/>
        <v>5.478815</v>
      </c>
      <c r="AR253" s="27">
        <f t="shared" si="28"/>
        <v>5.08</v>
      </c>
      <c r="AS253" s="27" t="e">
        <f t="shared" si="29"/>
        <v>#NUM!</v>
      </c>
      <c r="AT253" s="27">
        <f t="shared" si="30"/>
        <v>5.1062500000000002</v>
      </c>
      <c r="AU253" s="27">
        <f t="shared" si="31"/>
        <v>4.8052499999999991</v>
      </c>
      <c r="AV253" s="29">
        <f t="shared" si="32"/>
        <v>4.8052499999999991</v>
      </c>
      <c r="AW253" s="27" t="s">
        <v>73</v>
      </c>
      <c r="AX253" s="27" t="s">
        <v>74</v>
      </c>
      <c r="AY253" s="32">
        <v>4.8099999999999996</v>
      </c>
      <c r="AZ253" s="34">
        <f t="shared" si="33"/>
        <v>1.2024999999999999</v>
      </c>
      <c r="BA253" s="3">
        <f t="shared" si="34"/>
        <v>6.0124999999999993</v>
      </c>
      <c r="BB253" s="32">
        <f t="shared" si="35"/>
        <v>6.4934999999999992</v>
      </c>
      <c r="BC253" s="27" t="s">
        <v>12549</v>
      </c>
    </row>
    <row r="254" spans="1:55" s="27" customFormat="1" ht="31.5" customHeight="1">
      <c r="A254" s="4" t="s">
        <v>569</v>
      </c>
      <c r="B254" s="5">
        <v>252</v>
      </c>
      <c r="C254" s="6">
        <v>13197</v>
      </c>
      <c r="D254" s="6"/>
      <c r="E254" s="3" t="s">
        <v>868</v>
      </c>
      <c r="F254" s="3" t="s">
        <v>869</v>
      </c>
      <c r="G254" s="3" t="s">
        <v>870</v>
      </c>
      <c r="H254" s="4" t="s">
        <v>103</v>
      </c>
      <c r="I254" s="3" t="s">
        <v>43</v>
      </c>
      <c r="J254" s="3" t="s">
        <v>871</v>
      </c>
      <c r="K254" s="5"/>
      <c r="L254" s="3"/>
      <c r="M254" s="6">
        <v>28</v>
      </c>
      <c r="N254" s="3" t="s">
        <v>45</v>
      </c>
      <c r="O254" s="3" t="s">
        <v>574</v>
      </c>
      <c r="P254" s="3" t="s">
        <v>614</v>
      </c>
      <c r="Q254" s="3" t="s">
        <v>872</v>
      </c>
      <c r="R254" s="28">
        <v>9.1999999999999993</v>
      </c>
      <c r="S254" s="29"/>
      <c r="T254" s="30">
        <v>8.6</v>
      </c>
      <c r="U254" s="1">
        <v>4.5</v>
      </c>
      <c r="V254" s="28">
        <v>10.4498</v>
      </c>
      <c r="W254" s="29"/>
      <c r="X254" s="29"/>
      <c r="Y254" s="29"/>
      <c r="Z254" s="29"/>
      <c r="AA254" s="29"/>
      <c r="AB254" s="29"/>
      <c r="AC254" s="29"/>
      <c r="AD254" s="29"/>
      <c r="AE254" s="31">
        <v>10.4498</v>
      </c>
      <c r="AG254" s="27">
        <v>10.3919</v>
      </c>
      <c r="AN254" s="32">
        <v>9.1999999999999993</v>
      </c>
      <c r="AO254" s="27" t="s">
        <v>49</v>
      </c>
      <c r="AP254" s="31" t="s">
        <v>50</v>
      </c>
      <c r="AQ254" s="27">
        <f t="shared" si="27"/>
        <v>10.42085</v>
      </c>
      <c r="AR254" s="27">
        <f t="shared" si="28"/>
        <v>9.1999999999999993</v>
      </c>
      <c r="AS254" s="27" t="e">
        <f t="shared" si="29"/>
        <v>#NUM!</v>
      </c>
      <c r="AT254" s="27">
        <f t="shared" si="30"/>
        <v>9.2449999999999992</v>
      </c>
      <c r="AU254" s="27">
        <f t="shared" si="31"/>
        <v>4.8374999999999995</v>
      </c>
      <c r="AV254" s="29">
        <f t="shared" si="32"/>
        <v>4.8374999999999995</v>
      </c>
      <c r="AW254" s="27" t="s">
        <v>73</v>
      </c>
      <c r="AX254" s="27" t="s">
        <v>74</v>
      </c>
      <c r="AY254" s="32">
        <v>4.84</v>
      </c>
      <c r="AZ254" s="34">
        <f t="shared" si="33"/>
        <v>1.21</v>
      </c>
      <c r="BA254" s="3">
        <f t="shared" si="34"/>
        <v>6.05</v>
      </c>
      <c r="BB254" s="32">
        <f t="shared" si="35"/>
        <v>6.5339999999999998</v>
      </c>
      <c r="BC254" s="27" t="s">
        <v>12549</v>
      </c>
    </row>
    <row r="255" spans="1:55" s="27" customFormat="1" ht="31.5" customHeight="1">
      <c r="A255" s="4" t="s">
        <v>569</v>
      </c>
      <c r="B255" s="5">
        <v>253</v>
      </c>
      <c r="C255" s="6">
        <v>5657</v>
      </c>
      <c r="D255" s="6"/>
      <c r="E255" s="3" t="s">
        <v>1269</v>
      </c>
      <c r="F255" s="3" t="s">
        <v>1270</v>
      </c>
      <c r="G255" s="3" t="s">
        <v>1271</v>
      </c>
      <c r="H255" s="4" t="s">
        <v>58</v>
      </c>
      <c r="I255" s="3" t="s">
        <v>43</v>
      </c>
      <c r="J255" s="3" t="s">
        <v>1272</v>
      </c>
      <c r="K255" s="5"/>
      <c r="L255" s="3"/>
      <c r="M255" s="6">
        <v>30</v>
      </c>
      <c r="N255" s="3" t="s">
        <v>45</v>
      </c>
      <c r="O255" s="3" t="s">
        <v>574</v>
      </c>
      <c r="P255" s="3" t="s">
        <v>614</v>
      </c>
      <c r="Q255" s="3" t="s">
        <v>1274</v>
      </c>
      <c r="R255" s="28">
        <v>4.9000000000000004</v>
      </c>
      <c r="S255" s="29"/>
      <c r="T255" s="30">
        <v>4.58</v>
      </c>
      <c r="U255" s="1">
        <v>4.9000000000000004</v>
      </c>
      <c r="V255" s="28">
        <v>7.8048000000000002</v>
      </c>
      <c r="W255" s="29">
        <v>5.43</v>
      </c>
      <c r="X255" s="29"/>
      <c r="Y255" s="29">
        <v>4.3600000000000003</v>
      </c>
      <c r="Z255" s="29">
        <v>5.67</v>
      </c>
      <c r="AA255" s="29"/>
      <c r="AB255" s="29"/>
      <c r="AC255" s="29"/>
      <c r="AD255" s="29"/>
      <c r="AE255" s="31">
        <v>7.8048000000000002</v>
      </c>
      <c r="AG255" s="27">
        <v>7.7610000000000001</v>
      </c>
      <c r="AH255" s="27">
        <v>5.67</v>
      </c>
      <c r="AN255" s="32">
        <v>4.9000000000000004</v>
      </c>
      <c r="AO255" s="27" t="s">
        <v>49</v>
      </c>
      <c r="AP255" s="31" t="s">
        <v>50</v>
      </c>
      <c r="AQ255" s="27">
        <f t="shared" si="27"/>
        <v>6.7155000000000005</v>
      </c>
      <c r="AR255" s="27">
        <f t="shared" si="28"/>
        <v>4.9000000000000004</v>
      </c>
      <c r="AS255" s="27" t="e">
        <f t="shared" si="29"/>
        <v>#NUM!</v>
      </c>
      <c r="AT255" s="27">
        <f t="shared" si="30"/>
        <v>4.9234999999999998</v>
      </c>
      <c r="AU255" s="27">
        <f t="shared" si="31"/>
        <v>5.2675000000000001</v>
      </c>
      <c r="AV255" s="29">
        <f t="shared" si="32"/>
        <v>4.9000000000000004</v>
      </c>
      <c r="AW255" s="33" t="s">
        <v>51</v>
      </c>
      <c r="AX255" s="27" t="s">
        <v>50</v>
      </c>
      <c r="AY255" s="32">
        <v>4.9000000000000004</v>
      </c>
      <c r="AZ255" s="34">
        <f t="shared" si="33"/>
        <v>1.2250000000000001</v>
      </c>
      <c r="BA255" s="3">
        <f t="shared" si="34"/>
        <v>6.125</v>
      </c>
      <c r="BB255" s="32">
        <f t="shared" si="35"/>
        <v>6.6150000000000002</v>
      </c>
      <c r="BC255" s="27" t="s">
        <v>12549</v>
      </c>
    </row>
    <row r="256" spans="1:55" s="27" customFormat="1" ht="31.5" customHeight="1">
      <c r="A256" s="4" t="s">
        <v>569</v>
      </c>
      <c r="B256" s="5">
        <v>254</v>
      </c>
      <c r="C256" s="6"/>
      <c r="D256" s="6"/>
      <c r="E256" s="3" t="s">
        <v>769</v>
      </c>
      <c r="F256" s="3" t="s">
        <v>778</v>
      </c>
      <c r="G256" s="3" t="s">
        <v>771</v>
      </c>
      <c r="H256" s="4" t="s">
        <v>779</v>
      </c>
      <c r="I256" s="3" t="s">
        <v>780</v>
      </c>
      <c r="J256" s="3" t="s">
        <v>781</v>
      </c>
      <c r="K256" s="5">
        <v>100</v>
      </c>
      <c r="L256" s="3" t="s">
        <v>81</v>
      </c>
      <c r="M256" s="6">
        <v>1</v>
      </c>
      <c r="N256" s="3" t="s">
        <v>45</v>
      </c>
      <c r="O256" s="3" t="s">
        <v>574</v>
      </c>
      <c r="P256" s="3"/>
      <c r="Q256" s="3" t="s">
        <v>782</v>
      </c>
      <c r="R256" s="28">
        <v>7.01</v>
      </c>
      <c r="S256" s="29"/>
      <c r="T256" s="30">
        <v>6.55</v>
      </c>
      <c r="U256" s="1">
        <v>4.67</v>
      </c>
      <c r="V256" s="28">
        <v>7.6219999999999999</v>
      </c>
      <c r="W256" s="29">
        <v>6.39</v>
      </c>
      <c r="X256" s="29"/>
      <c r="Y256" s="29">
        <v>7.99</v>
      </c>
      <c r="Z256" s="29">
        <v>10.49</v>
      </c>
      <c r="AA256" s="29"/>
      <c r="AB256" s="29"/>
      <c r="AC256" s="29"/>
      <c r="AD256" s="29"/>
      <c r="AE256" s="31">
        <v>7.6219999999999999</v>
      </c>
      <c r="AF256" s="27">
        <v>6.39</v>
      </c>
      <c r="AH256" s="27">
        <v>7.99</v>
      </c>
      <c r="AN256" s="32">
        <v>7.01</v>
      </c>
      <c r="AO256" s="27" t="s">
        <v>49</v>
      </c>
      <c r="AP256" s="31" t="s">
        <v>50</v>
      </c>
      <c r="AQ256" s="27">
        <f t="shared" si="27"/>
        <v>7.0060000000000002</v>
      </c>
      <c r="AR256" s="27" t="str">
        <f t="shared" si="28"/>
        <v/>
      </c>
      <c r="AS256" s="27" t="e">
        <f t="shared" si="29"/>
        <v>#NUM!</v>
      </c>
      <c r="AT256" s="27">
        <f t="shared" si="30"/>
        <v>7.0412499999999998</v>
      </c>
      <c r="AU256" s="27">
        <f t="shared" si="31"/>
        <v>5.0202499999999999</v>
      </c>
      <c r="AV256" s="29">
        <f t="shared" si="32"/>
        <v>5.0202499999999999</v>
      </c>
      <c r="AW256" s="27" t="s">
        <v>73</v>
      </c>
      <c r="AX256" s="27" t="s">
        <v>74</v>
      </c>
      <c r="AY256" s="32">
        <v>5.0199999999999996</v>
      </c>
      <c r="AZ256" s="34">
        <f t="shared" si="33"/>
        <v>1.2549999999999999</v>
      </c>
      <c r="BA256" s="3">
        <f t="shared" si="34"/>
        <v>6.2749999999999995</v>
      </c>
      <c r="BB256" s="32">
        <f t="shared" si="35"/>
        <v>6.7769999999999992</v>
      </c>
      <c r="BC256" s="27" t="s">
        <v>12549</v>
      </c>
    </row>
    <row r="257" spans="1:55" s="27" customFormat="1" ht="31.5" customHeight="1">
      <c r="A257" s="4" t="s">
        <v>569</v>
      </c>
      <c r="B257" s="5">
        <v>255</v>
      </c>
      <c r="C257" s="6">
        <v>11826</v>
      </c>
      <c r="D257" s="6"/>
      <c r="E257" s="3" t="s">
        <v>874</v>
      </c>
      <c r="F257" s="3" t="s">
        <v>875</v>
      </c>
      <c r="G257" s="3" t="s">
        <v>876</v>
      </c>
      <c r="H257" s="4" t="s">
        <v>877</v>
      </c>
      <c r="I257" s="3" t="s">
        <v>43</v>
      </c>
      <c r="J257" s="3" t="s">
        <v>878</v>
      </c>
      <c r="K257" s="5"/>
      <c r="L257" s="3"/>
      <c r="M257" s="6">
        <v>28</v>
      </c>
      <c r="N257" s="3" t="s">
        <v>45</v>
      </c>
      <c r="O257" s="3" t="s">
        <v>574</v>
      </c>
      <c r="P257" s="3" t="s">
        <v>614</v>
      </c>
      <c r="Q257" s="3" t="s">
        <v>879</v>
      </c>
      <c r="R257" s="28">
        <v>6.58</v>
      </c>
      <c r="S257" s="29"/>
      <c r="T257" s="30">
        <v>5.01</v>
      </c>
      <c r="U257" s="1">
        <v>4.8</v>
      </c>
      <c r="V257" s="28">
        <v>5.3741000000000003</v>
      </c>
      <c r="W257" s="29"/>
      <c r="X257" s="29"/>
      <c r="Y257" s="29"/>
      <c r="Z257" s="29">
        <v>8.8000000000000007</v>
      </c>
      <c r="AA257" s="29"/>
      <c r="AB257" s="29"/>
      <c r="AC257" s="29"/>
      <c r="AD257" s="29"/>
      <c r="AE257" s="31">
        <v>5.3741000000000003</v>
      </c>
      <c r="AG257" s="27">
        <v>5.3440000000000003</v>
      </c>
      <c r="AI257" s="27">
        <v>8.2799999999999994</v>
      </c>
      <c r="AN257" s="32">
        <v>5.359</v>
      </c>
      <c r="AO257" s="27" t="s">
        <v>211</v>
      </c>
      <c r="AP257" s="31" t="s">
        <v>212</v>
      </c>
      <c r="AQ257" s="27">
        <f t="shared" si="27"/>
        <v>5.3590499999999999</v>
      </c>
      <c r="AR257" s="27" t="str">
        <f t="shared" si="28"/>
        <v/>
      </c>
      <c r="AS257" s="27" t="e">
        <f t="shared" si="29"/>
        <v>#NUM!</v>
      </c>
      <c r="AT257" s="27">
        <f t="shared" si="30"/>
        <v>5.3857499999999998</v>
      </c>
      <c r="AU257" s="27">
        <f t="shared" si="31"/>
        <v>5.1599999999999993</v>
      </c>
      <c r="AV257" s="29">
        <f t="shared" si="32"/>
        <v>5.1599999999999993</v>
      </c>
      <c r="AW257" s="27" t="s">
        <v>73</v>
      </c>
      <c r="AX257" s="27" t="s">
        <v>74</v>
      </c>
      <c r="AY257" s="32">
        <v>5.16</v>
      </c>
      <c r="AZ257" s="34">
        <f t="shared" si="33"/>
        <v>1.29</v>
      </c>
      <c r="BA257" s="3">
        <f t="shared" si="34"/>
        <v>6.45</v>
      </c>
      <c r="BB257" s="32">
        <f t="shared" si="35"/>
        <v>6.9660000000000002</v>
      </c>
      <c r="BC257" s="27" t="s">
        <v>12549</v>
      </c>
    </row>
    <row r="258" spans="1:55" s="27" customFormat="1" ht="31.5" customHeight="1">
      <c r="A258" s="4" t="s">
        <v>569</v>
      </c>
      <c r="B258" s="5">
        <v>256</v>
      </c>
      <c r="C258" s="6">
        <v>11825</v>
      </c>
      <c r="D258" s="6"/>
      <c r="E258" s="3" t="s">
        <v>880</v>
      </c>
      <c r="F258" s="3" t="s">
        <v>881</v>
      </c>
      <c r="G258" s="3" t="s">
        <v>876</v>
      </c>
      <c r="H258" s="4" t="s">
        <v>882</v>
      </c>
      <c r="I258" s="3" t="s">
        <v>43</v>
      </c>
      <c r="J258" s="3" t="s">
        <v>883</v>
      </c>
      <c r="K258" s="5"/>
      <c r="L258" s="3"/>
      <c r="M258" s="6">
        <v>21</v>
      </c>
      <c r="N258" s="3" t="s">
        <v>45</v>
      </c>
      <c r="O258" s="3" t="s">
        <v>574</v>
      </c>
      <c r="P258" s="3" t="s">
        <v>614</v>
      </c>
      <c r="Q258" s="3" t="s">
        <v>884</v>
      </c>
      <c r="R258" s="28">
        <v>6.58</v>
      </c>
      <c r="S258" s="29"/>
      <c r="T258" s="30">
        <v>5.36</v>
      </c>
      <c r="U258" s="1">
        <v>4.8</v>
      </c>
      <c r="V258" s="28">
        <v>4.8214699999999997</v>
      </c>
      <c r="W258" s="29"/>
      <c r="X258" s="29"/>
      <c r="Y258" s="29"/>
      <c r="Z258" s="29">
        <v>8.77</v>
      </c>
      <c r="AA258" s="29"/>
      <c r="AB258" s="29"/>
      <c r="AC258" s="29"/>
      <c r="AD258" s="29"/>
      <c r="AE258" s="31">
        <v>4.8214699999999997</v>
      </c>
      <c r="AN258" s="32">
        <v>5.7279999999999998</v>
      </c>
      <c r="AO258" s="27" t="s">
        <v>336</v>
      </c>
      <c r="AP258" s="31" t="s">
        <v>337</v>
      </c>
      <c r="AQ258" s="27" t="e">
        <f t="shared" si="27"/>
        <v>#NUM!</v>
      </c>
      <c r="AR258" s="27" t="e">
        <f t="shared" si="28"/>
        <v>#NUM!</v>
      </c>
      <c r="AS258" s="27" t="e">
        <f t="shared" si="29"/>
        <v>#NUM!</v>
      </c>
      <c r="AT258" s="27">
        <f t="shared" si="30"/>
        <v>5.7620000000000005</v>
      </c>
      <c r="AU258" s="27">
        <f t="shared" si="31"/>
        <v>5.1599999999999993</v>
      </c>
      <c r="AV258" s="29">
        <f t="shared" si="32"/>
        <v>5.1599999999999993</v>
      </c>
      <c r="AW258" s="27" t="s">
        <v>73</v>
      </c>
      <c r="AX258" s="27" t="s">
        <v>74</v>
      </c>
      <c r="AY258" s="32">
        <v>5.16</v>
      </c>
      <c r="AZ258" s="34">
        <f t="shared" si="33"/>
        <v>1.29</v>
      </c>
      <c r="BA258" s="3">
        <f t="shared" si="34"/>
        <v>6.45</v>
      </c>
      <c r="BB258" s="32">
        <f t="shared" si="35"/>
        <v>6.9660000000000002</v>
      </c>
      <c r="BC258" s="27" t="s">
        <v>12549</v>
      </c>
    </row>
    <row r="259" spans="1:55" s="27" customFormat="1" ht="31.5" customHeight="1">
      <c r="A259" s="4" t="s">
        <v>569</v>
      </c>
      <c r="B259" s="5">
        <v>257</v>
      </c>
      <c r="C259" s="6"/>
      <c r="D259" s="6"/>
      <c r="E259" s="3" t="s">
        <v>1083</v>
      </c>
      <c r="F259" s="3" t="s">
        <v>1084</v>
      </c>
      <c r="G259" s="3" t="s">
        <v>1085</v>
      </c>
      <c r="H259" s="4" t="s">
        <v>205</v>
      </c>
      <c r="I259" s="3" t="s">
        <v>1088</v>
      </c>
      <c r="J259" s="3" t="s">
        <v>1089</v>
      </c>
      <c r="K259" s="5">
        <v>2</v>
      </c>
      <c r="L259" s="3" t="s">
        <v>81</v>
      </c>
      <c r="M259" s="6">
        <v>50</v>
      </c>
      <c r="N259" s="3" t="s">
        <v>45</v>
      </c>
      <c r="O259" s="3" t="s">
        <v>574</v>
      </c>
      <c r="P259" s="3"/>
      <c r="Q259" s="3" t="s">
        <v>1090</v>
      </c>
      <c r="R259" s="28">
        <v>8.2899999999999991</v>
      </c>
      <c r="S259" s="29"/>
      <c r="T259" s="30">
        <v>4.9400000000000004</v>
      </c>
      <c r="U259" s="1">
        <v>6.67</v>
      </c>
      <c r="V259" s="28">
        <v>2.2682000000000002</v>
      </c>
      <c r="W259" s="29">
        <v>8.3030000000000008</v>
      </c>
      <c r="X259" s="29"/>
      <c r="Y259" s="29"/>
      <c r="Z259" s="29"/>
      <c r="AA259" s="29"/>
      <c r="AB259" s="29"/>
      <c r="AC259" s="29"/>
      <c r="AD259" s="29"/>
      <c r="AE259" s="31">
        <v>2.2682000000000002</v>
      </c>
      <c r="AN259" s="32">
        <v>5.29</v>
      </c>
      <c r="AO259" s="27" t="s">
        <v>211</v>
      </c>
      <c r="AP259" s="31" t="s">
        <v>212</v>
      </c>
      <c r="AQ259" s="27" t="e">
        <f t="shared" ref="AQ259:AQ322" si="36">AVERAGE(SMALL(AE259:AI259,1),SMALL(AE259:AI259,2))</f>
        <v>#NUM!</v>
      </c>
      <c r="AR259" s="27" t="e">
        <f t="shared" ref="AR259:AR322" si="37">IF(R259 &lt;=( AVERAGE(SMALL(AE259:AI259,1),SMALL(AE259:AI259,2))), R259, "")</f>
        <v>#NUM!</v>
      </c>
      <c r="AS259" s="27" t="e">
        <f t="shared" ref="AS259:AS322" si="38">AVERAGE(SMALL(AJ259:AM259,1),SMALL(AJ259:AM259,2))</f>
        <v>#NUM!</v>
      </c>
      <c r="AT259" s="27">
        <f t="shared" ref="AT259:AT322" si="39">T259*1.075</f>
        <v>5.3105000000000002</v>
      </c>
      <c r="AU259" s="27">
        <f t="shared" ref="AU259:AU322" si="40">U259*1.075</f>
        <v>7.1702499999999993</v>
      </c>
      <c r="AV259" s="29">
        <f t="shared" ref="AV259:AV322" si="41">MIN(AN259,AT259,AU259)</f>
        <v>5.29</v>
      </c>
      <c r="AW259" s="27" t="s">
        <v>73</v>
      </c>
      <c r="AX259" s="27" t="s">
        <v>74</v>
      </c>
      <c r="AY259" s="32">
        <v>7.17</v>
      </c>
      <c r="AZ259" s="34">
        <f t="shared" ref="AZ259:AZ322" si="42">IF(AND(AY259&gt;0,AY259&lt;=10),AY259*0.25,IF(AND(AY259&gt;10,AY259&lt;=50),AY259*0.17,IF(AND(AY259&gt;10,AY259&lt;=100),AY259*0.12,IF(AY259&gt;100,AY259*0.1))))</f>
        <v>1.7925</v>
      </c>
      <c r="BA259" s="3">
        <f t="shared" ref="BA259:BA322" si="43">AZ259+AY259</f>
        <v>8.9625000000000004</v>
      </c>
      <c r="BB259" s="32">
        <f t="shared" ref="BB259:BB313" si="44">BA259+BA259*0.08</f>
        <v>9.6795000000000009</v>
      </c>
      <c r="BC259" s="27" t="s">
        <v>12549</v>
      </c>
    </row>
    <row r="260" spans="1:55" s="27" customFormat="1" ht="31.5" customHeight="1">
      <c r="A260" s="4" t="s">
        <v>569</v>
      </c>
      <c r="B260" s="5">
        <v>258</v>
      </c>
      <c r="C260" s="6">
        <v>5078</v>
      </c>
      <c r="D260" s="6"/>
      <c r="E260" s="3" t="s">
        <v>1327</v>
      </c>
      <c r="F260" s="3" t="s">
        <v>1328</v>
      </c>
      <c r="G260" s="3" t="s">
        <v>1329</v>
      </c>
      <c r="H260" s="4" t="s">
        <v>835</v>
      </c>
      <c r="I260" s="3" t="s">
        <v>1330</v>
      </c>
      <c r="J260" s="3" t="s">
        <v>889</v>
      </c>
      <c r="K260" s="5"/>
      <c r="L260" s="3"/>
      <c r="M260" s="6">
        <v>30</v>
      </c>
      <c r="N260" s="3" t="s">
        <v>45</v>
      </c>
      <c r="O260" s="3" t="s">
        <v>574</v>
      </c>
      <c r="P260" s="3" t="s">
        <v>901</v>
      </c>
      <c r="Q260" s="3" t="s">
        <v>1331</v>
      </c>
      <c r="R260" s="28">
        <v>5.37</v>
      </c>
      <c r="S260" s="29"/>
      <c r="T260" s="30">
        <v>5</v>
      </c>
      <c r="U260" s="1" t="s">
        <v>56</v>
      </c>
      <c r="V260" s="28">
        <v>6.0162000000000004</v>
      </c>
      <c r="W260" s="29">
        <v>4.7300000000000004</v>
      </c>
      <c r="X260" s="29"/>
      <c r="Y260" s="29"/>
      <c r="Z260" s="29"/>
      <c r="AA260" s="29"/>
      <c r="AB260" s="29"/>
      <c r="AC260" s="29"/>
      <c r="AD260" s="29"/>
      <c r="AE260" s="31">
        <v>6.0162000000000004</v>
      </c>
      <c r="AG260" s="27">
        <v>5.9828999999999999</v>
      </c>
      <c r="AN260" s="32">
        <v>5.37</v>
      </c>
      <c r="AO260" s="27" t="s">
        <v>49</v>
      </c>
      <c r="AP260" s="31" t="s">
        <v>50</v>
      </c>
      <c r="AQ260" s="27">
        <f t="shared" si="36"/>
        <v>5.9995500000000002</v>
      </c>
      <c r="AR260" s="27">
        <f t="shared" si="37"/>
        <v>5.37</v>
      </c>
      <c r="AS260" s="27" t="e">
        <f t="shared" si="38"/>
        <v>#NUM!</v>
      </c>
      <c r="AT260" s="27">
        <f t="shared" si="39"/>
        <v>5.375</v>
      </c>
      <c r="AU260" s="27" t="e">
        <f t="shared" si="40"/>
        <v>#VALUE!</v>
      </c>
      <c r="AV260" s="29" t="e">
        <f t="shared" si="41"/>
        <v>#VALUE!</v>
      </c>
      <c r="AW260" s="33" t="s">
        <v>51</v>
      </c>
      <c r="AX260" s="27" t="s">
        <v>50</v>
      </c>
      <c r="AY260" s="32">
        <v>5.375</v>
      </c>
      <c r="AZ260" s="34">
        <f t="shared" si="42"/>
        <v>1.34375</v>
      </c>
      <c r="BA260" s="3">
        <f t="shared" si="43"/>
        <v>6.71875</v>
      </c>
      <c r="BB260" s="32">
        <f t="shared" si="44"/>
        <v>7.2562499999999996</v>
      </c>
      <c r="BC260" s="27" t="s">
        <v>12549</v>
      </c>
    </row>
    <row r="261" spans="1:55" s="27" customFormat="1" ht="31.5" customHeight="1">
      <c r="A261" s="4" t="s">
        <v>569</v>
      </c>
      <c r="B261" s="5">
        <v>259</v>
      </c>
      <c r="C261" s="6">
        <v>1117</v>
      </c>
      <c r="D261" s="6"/>
      <c r="E261" s="3" t="s">
        <v>1202</v>
      </c>
      <c r="F261" s="3" t="s">
        <v>1208</v>
      </c>
      <c r="G261" s="3" t="s">
        <v>1204</v>
      </c>
      <c r="H261" s="4" t="s">
        <v>193</v>
      </c>
      <c r="I261" s="3" t="s">
        <v>104</v>
      </c>
      <c r="J261" s="3" t="s">
        <v>899</v>
      </c>
      <c r="K261" s="5"/>
      <c r="L261" s="3"/>
      <c r="M261" s="6">
        <v>30</v>
      </c>
      <c r="N261" s="3" t="s">
        <v>45</v>
      </c>
      <c r="O261" s="3" t="s">
        <v>574</v>
      </c>
      <c r="P261" s="3" t="s">
        <v>652</v>
      </c>
      <c r="Q261" s="3" t="s">
        <v>1209</v>
      </c>
      <c r="R261" s="28">
        <v>5.42</v>
      </c>
      <c r="S261" s="29"/>
      <c r="T261" s="30">
        <v>5.04</v>
      </c>
      <c r="U261" s="1" t="s">
        <v>56</v>
      </c>
      <c r="V261" s="28">
        <v>5.8372999999999999</v>
      </c>
      <c r="W261" s="29">
        <v>5</v>
      </c>
      <c r="X261" s="29"/>
      <c r="Y261" s="29"/>
      <c r="Z261" s="29"/>
      <c r="AA261" s="29"/>
      <c r="AB261" s="29"/>
      <c r="AC261" s="29"/>
      <c r="AD261" s="29"/>
      <c r="AE261" s="31">
        <v>5.8372999999999999</v>
      </c>
      <c r="AG261" s="27">
        <v>5.8049999999999997</v>
      </c>
      <c r="AN261" s="32">
        <v>5.42</v>
      </c>
      <c r="AO261" s="27" t="s">
        <v>49</v>
      </c>
      <c r="AP261" s="31" t="s">
        <v>50</v>
      </c>
      <c r="AQ261" s="27">
        <f t="shared" si="36"/>
        <v>5.8211499999999994</v>
      </c>
      <c r="AR261" s="27">
        <f t="shared" si="37"/>
        <v>5.42</v>
      </c>
      <c r="AS261" s="27" t="e">
        <f t="shared" si="38"/>
        <v>#NUM!</v>
      </c>
      <c r="AT261" s="27">
        <f t="shared" si="39"/>
        <v>5.4180000000000001</v>
      </c>
      <c r="AU261" s="27" t="e">
        <f t="shared" si="40"/>
        <v>#VALUE!</v>
      </c>
      <c r="AV261" s="29" t="e">
        <f t="shared" si="41"/>
        <v>#VALUE!</v>
      </c>
      <c r="AW261" s="33" t="s">
        <v>51</v>
      </c>
      <c r="AX261" s="27" t="s">
        <v>50</v>
      </c>
      <c r="AY261" s="32">
        <v>5.4180000000000001</v>
      </c>
      <c r="AZ261" s="34">
        <f t="shared" si="42"/>
        <v>1.3545</v>
      </c>
      <c r="BA261" s="3">
        <f t="shared" si="43"/>
        <v>6.7725</v>
      </c>
      <c r="BB261" s="32">
        <f t="shared" si="44"/>
        <v>7.3143000000000002</v>
      </c>
      <c r="BC261" s="27" t="s">
        <v>12549</v>
      </c>
    </row>
    <row r="262" spans="1:55" s="27" customFormat="1" ht="31.5" customHeight="1">
      <c r="A262" s="4" t="s">
        <v>569</v>
      </c>
      <c r="B262" s="5">
        <v>260</v>
      </c>
      <c r="C262" s="6">
        <v>5656</v>
      </c>
      <c r="D262" s="6"/>
      <c r="E262" s="3" t="s">
        <v>1269</v>
      </c>
      <c r="F262" s="3" t="s">
        <v>1270</v>
      </c>
      <c r="G262" s="3" t="s">
        <v>1271</v>
      </c>
      <c r="H262" s="4" t="s">
        <v>167</v>
      </c>
      <c r="I262" s="3" t="s">
        <v>43</v>
      </c>
      <c r="J262" s="3" t="s">
        <v>1272</v>
      </c>
      <c r="K262" s="5"/>
      <c r="L262" s="3"/>
      <c r="M262" s="6">
        <v>30</v>
      </c>
      <c r="N262" s="3" t="s">
        <v>45</v>
      </c>
      <c r="O262" s="3" t="s">
        <v>574</v>
      </c>
      <c r="P262" s="3" t="s">
        <v>614</v>
      </c>
      <c r="Q262" s="3" t="s">
        <v>1275</v>
      </c>
      <c r="R262" s="28">
        <v>9.15</v>
      </c>
      <c r="S262" s="29"/>
      <c r="T262" s="30">
        <v>8.51</v>
      </c>
      <c r="U262" s="1">
        <v>5.0999999999999996</v>
      </c>
      <c r="V262" s="28">
        <v>11.382</v>
      </c>
      <c r="W262" s="29"/>
      <c r="X262" s="29"/>
      <c r="Y262" s="29"/>
      <c r="Z262" s="29">
        <v>6.91</v>
      </c>
      <c r="AA262" s="29"/>
      <c r="AB262" s="29"/>
      <c r="AC262" s="29"/>
      <c r="AD262" s="29"/>
      <c r="AE262" s="31">
        <v>11.382</v>
      </c>
      <c r="AG262" s="27">
        <v>11.157</v>
      </c>
      <c r="AH262" s="27">
        <v>6.91</v>
      </c>
      <c r="AN262" s="32">
        <v>9.0335000000000001</v>
      </c>
      <c r="AO262" s="27" t="s">
        <v>211</v>
      </c>
      <c r="AP262" s="31" t="s">
        <v>212</v>
      </c>
      <c r="AQ262" s="27">
        <f t="shared" si="36"/>
        <v>9.0335000000000001</v>
      </c>
      <c r="AR262" s="27" t="str">
        <f t="shared" si="37"/>
        <v/>
      </c>
      <c r="AS262" s="27" t="e">
        <f t="shared" si="38"/>
        <v>#NUM!</v>
      </c>
      <c r="AT262" s="27">
        <f t="shared" si="39"/>
        <v>9.1482499999999991</v>
      </c>
      <c r="AU262" s="27">
        <f t="shared" si="40"/>
        <v>5.482499999999999</v>
      </c>
      <c r="AV262" s="29">
        <f t="shared" si="41"/>
        <v>5.482499999999999</v>
      </c>
      <c r="AW262" s="27" t="s">
        <v>73</v>
      </c>
      <c r="AX262" s="27" t="s">
        <v>74</v>
      </c>
      <c r="AY262" s="32">
        <v>5.48</v>
      </c>
      <c r="AZ262" s="34">
        <f t="shared" si="42"/>
        <v>1.37</v>
      </c>
      <c r="BA262" s="3">
        <f t="shared" si="43"/>
        <v>6.8500000000000005</v>
      </c>
      <c r="BB262" s="32">
        <f t="shared" si="44"/>
        <v>7.3980000000000006</v>
      </c>
      <c r="BC262" s="27" t="s">
        <v>12549</v>
      </c>
    </row>
    <row r="263" spans="1:55" s="27" customFormat="1" ht="31.5" customHeight="1">
      <c r="A263" s="4" t="s">
        <v>569</v>
      </c>
      <c r="B263" s="5">
        <v>261</v>
      </c>
      <c r="C263" s="6">
        <v>609</v>
      </c>
      <c r="D263" s="6"/>
      <c r="E263" s="3" t="s">
        <v>897</v>
      </c>
      <c r="F263" s="3" t="s">
        <v>898</v>
      </c>
      <c r="G263" s="3" t="s">
        <v>216</v>
      </c>
      <c r="H263" s="4" t="s">
        <v>58</v>
      </c>
      <c r="I263" s="3" t="s">
        <v>43</v>
      </c>
      <c r="J263" s="3" t="s">
        <v>401</v>
      </c>
      <c r="K263" s="5"/>
      <c r="L263" s="3"/>
      <c r="M263" s="6">
        <v>30</v>
      </c>
      <c r="N263" s="3" t="s">
        <v>45</v>
      </c>
      <c r="O263" s="3" t="s">
        <v>574</v>
      </c>
      <c r="P263" s="3" t="s">
        <v>901</v>
      </c>
      <c r="Q263" s="3" t="s">
        <v>902</v>
      </c>
      <c r="R263" s="28">
        <v>5.67</v>
      </c>
      <c r="S263" s="29"/>
      <c r="T263" s="30">
        <v>5.27</v>
      </c>
      <c r="U263" s="1" t="s">
        <v>56</v>
      </c>
      <c r="V263" s="28">
        <v>5.6746999999999996</v>
      </c>
      <c r="W263" s="29"/>
      <c r="X263" s="29"/>
      <c r="Y263" s="29"/>
      <c r="Z263" s="29"/>
      <c r="AA263" s="29"/>
      <c r="AB263" s="29"/>
      <c r="AC263" s="29"/>
      <c r="AD263" s="29"/>
      <c r="AE263" s="31">
        <v>5.6746999999999996</v>
      </c>
      <c r="AG263" s="27">
        <v>5.6433</v>
      </c>
      <c r="AN263" s="32">
        <v>5.6589999999999998</v>
      </c>
      <c r="AO263" s="27" t="s">
        <v>211</v>
      </c>
      <c r="AP263" s="31" t="s">
        <v>212</v>
      </c>
      <c r="AQ263" s="27">
        <f t="shared" si="36"/>
        <v>5.6589999999999998</v>
      </c>
      <c r="AR263" s="27" t="str">
        <f t="shared" si="37"/>
        <v/>
      </c>
      <c r="AS263" s="27" t="e">
        <f t="shared" si="38"/>
        <v>#NUM!</v>
      </c>
      <c r="AT263" s="27">
        <f t="shared" si="39"/>
        <v>5.6652499999999995</v>
      </c>
      <c r="AU263" s="27" t="e">
        <f t="shared" si="40"/>
        <v>#VALUE!</v>
      </c>
      <c r="AV263" s="29" t="e">
        <f t="shared" si="41"/>
        <v>#VALUE!</v>
      </c>
      <c r="AW263" s="27" t="s">
        <v>213</v>
      </c>
      <c r="AX263" s="27" t="s">
        <v>212</v>
      </c>
      <c r="AY263" s="32">
        <v>5.66</v>
      </c>
      <c r="AZ263" s="34">
        <f t="shared" si="42"/>
        <v>1.415</v>
      </c>
      <c r="BA263" s="3">
        <f t="shared" si="43"/>
        <v>7.0750000000000002</v>
      </c>
      <c r="BB263" s="32">
        <f t="shared" si="44"/>
        <v>7.641</v>
      </c>
      <c r="BC263" s="27" t="s">
        <v>12549</v>
      </c>
    </row>
    <row r="264" spans="1:55" s="27" customFormat="1" ht="31.5" customHeight="1">
      <c r="A264" s="4" t="s">
        <v>569</v>
      </c>
      <c r="B264" s="5">
        <v>262</v>
      </c>
      <c r="C264" s="6">
        <v>789</v>
      </c>
      <c r="D264" s="6"/>
      <c r="E264" s="3" t="s">
        <v>1003</v>
      </c>
      <c r="F264" s="3" t="s">
        <v>256</v>
      </c>
      <c r="G264" s="3" t="s">
        <v>257</v>
      </c>
      <c r="H264" s="4" t="s">
        <v>140</v>
      </c>
      <c r="I264" s="3" t="s">
        <v>43</v>
      </c>
      <c r="J264" s="3" t="s">
        <v>1005</v>
      </c>
      <c r="K264" s="5"/>
      <c r="L264" s="3"/>
      <c r="M264" s="6">
        <v>60</v>
      </c>
      <c r="N264" s="3" t="s">
        <v>45</v>
      </c>
      <c r="O264" s="3" t="s">
        <v>574</v>
      </c>
      <c r="P264" s="3" t="s">
        <v>652</v>
      </c>
      <c r="Q264" s="3" t="s">
        <v>1008</v>
      </c>
      <c r="R264" s="28">
        <v>9</v>
      </c>
      <c r="S264" s="29"/>
      <c r="T264" s="30">
        <v>6.98</v>
      </c>
      <c r="U264" s="1">
        <v>5.66</v>
      </c>
      <c r="V264" s="28">
        <v>7.49</v>
      </c>
      <c r="W264" s="29"/>
      <c r="X264" s="29"/>
      <c r="Y264" s="29"/>
      <c r="Z264" s="29">
        <v>17.2</v>
      </c>
      <c r="AA264" s="29"/>
      <c r="AB264" s="29"/>
      <c r="AC264" s="29"/>
      <c r="AD264" s="29"/>
      <c r="AE264" s="31">
        <v>7.49</v>
      </c>
      <c r="AG264" s="27">
        <v>7.4539999999999997</v>
      </c>
      <c r="AI264" s="27">
        <v>17.2</v>
      </c>
      <c r="AN264" s="32">
        <v>7.4720000000000004</v>
      </c>
      <c r="AO264" s="27" t="s">
        <v>211</v>
      </c>
      <c r="AP264" s="31" t="s">
        <v>212</v>
      </c>
      <c r="AQ264" s="27">
        <f t="shared" si="36"/>
        <v>7.4719999999999995</v>
      </c>
      <c r="AR264" s="27" t="str">
        <f t="shared" si="37"/>
        <v/>
      </c>
      <c r="AS264" s="27" t="e">
        <f t="shared" si="38"/>
        <v>#NUM!</v>
      </c>
      <c r="AT264" s="27">
        <f t="shared" si="39"/>
        <v>7.5034999999999998</v>
      </c>
      <c r="AU264" s="27">
        <f t="shared" si="40"/>
        <v>6.0845000000000002</v>
      </c>
      <c r="AV264" s="29">
        <f t="shared" si="41"/>
        <v>6.0845000000000002</v>
      </c>
      <c r="AW264" s="27" t="s">
        <v>73</v>
      </c>
      <c r="AX264" s="27" t="s">
        <v>74</v>
      </c>
      <c r="AY264" s="32">
        <v>6.08</v>
      </c>
      <c r="AZ264" s="34">
        <f t="shared" si="42"/>
        <v>1.52</v>
      </c>
      <c r="BA264" s="3">
        <f t="shared" si="43"/>
        <v>7.6</v>
      </c>
      <c r="BB264" s="32">
        <f t="shared" si="44"/>
        <v>8.2080000000000002</v>
      </c>
      <c r="BC264" s="27" t="s">
        <v>12549</v>
      </c>
    </row>
    <row r="265" spans="1:55" s="27" customFormat="1" ht="31.5" customHeight="1">
      <c r="A265" s="4" t="s">
        <v>569</v>
      </c>
      <c r="B265" s="5">
        <v>263</v>
      </c>
      <c r="C265" s="6">
        <v>18112</v>
      </c>
      <c r="D265" s="6"/>
      <c r="E265" s="3" t="s">
        <v>610</v>
      </c>
      <c r="F265" s="3" t="s">
        <v>611</v>
      </c>
      <c r="G265" s="3" t="s">
        <v>612</v>
      </c>
      <c r="H265" s="4" t="s">
        <v>613</v>
      </c>
      <c r="I265" s="3" t="s">
        <v>43</v>
      </c>
      <c r="J265" s="3" t="s">
        <v>346</v>
      </c>
      <c r="K265" s="5"/>
      <c r="L265" s="3"/>
      <c r="M265" s="6">
        <v>30</v>
      </c>
      <c r="N265" s="3" t="s">
        <v>45</v>
      </c>
      <c r="O265" s="3" t="s">
        <v>574</v>
      </c>
      <c r="P265" s="3" t="s">
        <v>614</v>
      </c>
      <c r="Q265" s="3" t="s">
        <v>615</v>
      </c>
      <c r="R265" s="28">
        <v>6.27</v>
      </c>
      <c r="S265" s="29"/>
      <c r="T265" s="30">
        <v>5.83</v>
      </c>
      <c r="U265" s="1" t="s">
        <v>56</v>
      </c>
      <c r="V265" s="28"/>
      <c r="W265" s="29"/>
      <c r="X265" s="29"/>
      <c r="Y265" s="29"/>
      <c r="Z265" s="29"/>
      <c r="AA265" s="29"/>
      <c r="AB265" s="29"/>
      <c r="AC265" s="29"/>
      <c r="AD265" s="29"/>
      <c r="AE265" s="31"/>
      <c r="AN265" s="32">
        <v>6.27</v>
      </c>
      <c r="AO265" s="27" t="s">
        <v>49</v>
      </c>
      <c r="AP265" s="31" t="s">
        <v>50</v>
      </c>
      <c r="AQ265" s="27" t="e">
        <f t="shared" si="36"/>
        <v>#NUM!</v>
      </c>
      <c r="AR265" s="27" t="e">
        <f t="shared" si="37"/>
        <v>#NUM!</v>
      </c>
      <c r="AS265" s="27" t="e">
        <f t="shared" si="38"/>
        <v>#NUM!</v>
      </c>
      <c r="AT265" s="27">
        <f t="shared" si="39"/>
        <v>6.2672499999999998</v>
      </c>
      <c r="AU265" s="27" t="e">
        <f t="shared" si="40"/>
        <v>#VALUE!</v>
      </c>
      <c r="AV265" s="29" t="e">
        <f t="shared" si="41"/>
        <v>#VALUE!</v>
      </c>
      <c r="AW265" s="33" t="s">
        <v>51</v>
      </c>
      <c r="AX265" s="33" t="s">
        <v>50</v>
      </c>
      <c r="AY265" s="32">
        <v>6.2670000000000003</v>
      </c>
      <c r="AZ265" s="34">
        <f t="shared" si="42"/>
        <v>1.5667500000000001</v>
      </c>
      <c r="BA265" s="3">
        <f t="shared" si="43"/>
        <v>7.8337500000000002</v>
      </c>
      <c r="BB265" s="32">
        <f t="shared" si="44"/>
        <v>8.4604499999999998</v>
      </c>
      <c r="BC265" s="27" t="s">
        <v>12549</v>
      </c>
    </row>
    <row r="266" spans="1:55" s="27" customFormat="1" ht="31.5" customHeight="1">
      <c r="A266" s="4" t="s">
        <v>569</v>
      </c>
      <c r="B266" s="5">
        <v>264</v>
      </c>
      <c r="C266" s="6">
        <v>6963</v>
      </c>
      <c r="D266" s="6"/>
      <c r="E266" s="3" t="s">
        <v>1196</v>
      </c>
      <c r="F266" s="3" t="s">
        <v>1197</v>
      </c>
      <c r="G266" s="3" t="s">
        <v>1198</v>
      </c>
      <c r="H266" s="4" t="s">
        <v>999</v>
      </c>
      <c r="I266" s="3" t="s">
        <v>43</v>
      </c>
      <c r="J266" s="3" t="s">
        <v>1199</v>
      </c>
      <c r="K266" s="5"/>
      <c r="L266" s="3"/>
      <c r="M266" s="6">
        <v>30</v>
      </c>
      <c r="N266" s="3" t="s">
        <v>45</v>
      </c>
      <c r="O266" s="3" t="s">
        <v>574</v>
      </c>
      <c r="P266" s="3" t="s">
        <v>614</v>
      </c>
      <c r="Q266" s="3" t="s">
        <v>1201</v>
      </c>
      <c r="R266" s="28">
        <v>6.44</v>
      </c>
      <c r="S266" s="29"/>
      <c r="T266" s="30">
        <v>5.99</v>
      </c>
      <c r="U266" s="1" t="s">
        <v>56</v>
      </c>
      <c r="V266" s="28"/>
      <c r="W266" s="29"/>
      <c r="X266" s="29"/>
      <c r="Y266" s="29"/>
      <c r="Z266" s="29"/>
      <c r="AA266" s="29"/>
      <c r="AB266" s="29"/>
      <c r="AC266" s="29"/>
      <c r="AD266" s="29"/>
      <c r="AE266" s="31"/>
      <c r="AN266" s="32">
        <v>6.44</v>
      </c>
      <c r="AO266" s="27" t="s">
        <v>49</v>
      </c>
      <c r="AP266" s="31" t="s">
        <v>50</v>
      </c>
      <c r="AQ266" s="27" t="e">
        <f t="shared" si="36"/>
        <v>#NUM!</v>
      </c>
      <c r="AR266" s="27" t="e">
        <f t="shared" si="37"/>
        <v>#NUM!</v>
      </c>
      <c r="AS266" s="27" t="e">
        <f t="shared" si="38"/>
        <v>#NUM!</v>
      </c>
      <c r="AT266" s="27">
        <f t="shared" si="39"/>
        <v>6.4392500000000004</v>
      </c>
      <c r="AU266" s="27" t="e">
        <f t="shared" si="40"/>
        <v>#VALUE!</v>
      </c>
      <c r="AV266" s="29" t="e">
        <f t="shared" si="41"/>
        <v>#VALUE!</v>
      </c>
      <c r="AW266" s="27" t="s">
        <v>73</v>
      </c>
      <c r="AX266" s="27" t="s">
        <v>74</v>
      </c>
      <c r="AY266" s="32">
        <v>6.43</v>
      </c>
      <c r="AZ266" s="34">
        <f t="shared" si="42"/>
        <v>1.6074999999999999</v>
      </c>
      <c r="BA266" s="3">
        <f t="shared" si="43"/>
        <v>8.0374999999999996</v>
      </c>
      <c r="BB266" s="32">
        <f t="shared" si="44"/>
        <v>8.6805000000000003</v>
      </c>
      <c r="BC266" s="27" t="s">
        <v>12549</v>
      </c>
    </row>
    <row r="267" spans="1:55" s="27" customFormat="1" ht="31.5" customHeight="1">
      <c r="A267" s="4" t="s">
        <v>569</v>
      </c>
      <c r="B267" s="5">
        <v>265</v>
      </c>
      <c r="C267" s="6">
        <v>512</v>
      </c>
      <c r="D267" s="6"/>
      <c r="E267" s="3" t="s">
        <v>673</v>
      </c>
      <c r="F267" s="3" t="s">
        <v>677</v>
      </c>
      <c r="G267" s="3" t="s">
        <v>675</v>
      </c>
      <c r="H267" s="4" t="s">
        <v>169</v>
      </c>
      <c r="I267" s="3" t="s">
        <v>43</v>
      </c>
      <c r="J267" s="3" t="s">
        <v>401</v>
      </c>
      <c r="K267" s="5"/>
      <c r="L267" s="3"/>
      <c r="M267" s="6">
        <v>30</v>
      </c>
      <c r="N267" s="3" t="s">
        <v>45</v>
      </c>
      <c r="O267" s="3" t="s">
        <v>574</v>
      </c>
      <c r="P267" s="3" t="s">
        <v>656</v>
      </c>
      <c r="Q267" s="3" t="s">
        <v>678</v>
      </c>
      <c r="R267" s="28">
        <v>6.71</v>
      </c>
      <c r="S267" s="29"/>
      <c r="T267" s="30">
        <v>6.24</v>
      </c>
      <c r="U267" s="1" t="s">
        <v>56</v>
      </c>
      <c r="V267" s="28">
        <v>6.9429999999999996</v>
      </c>
      <c r="W267" s="29">
        <v>6.48</v>
      </c>
      <c r="X267" s="29"/>
      <c r="Y267" s="29"/>
      <c r="Z267" s="29">
        <v>8.36</v>
      </c>
      <c r="AA267" s="29"/>
      <c r="AB267" s="29"/>
      <c r="AC267" s="29"/>
      <c r="AD267" s="29"/>
      <c r="AE267" s="31">
        <v>6.9429999999999996</v>
      </c>
      <c r="AG267" s="27">
        <v>6.9039999999999999</v>
      </c>
      <c r="AN267" s="32">
        <v>6.71</v>
      </c>
      <c r="AO267" s="27" t="s">
        <v>49</v>
      </c>
      <c r="AP267" s="31" t="s">
        <v>50</v>
      </c>
      <c r="AQ267" s="27">
        <f t="shared" si="36"/>
        <v>6.9234999999999998</v>
      </c>
      <c r="AR267" s="27">
        <f t="shared" si="37"/>
        <v>6.71</v>
      </c>
      <c r="AS267" s="27" t="e">
        <f t="shared" si="38"/>
        <v>#NUM!</v>
      </c>
      <c r="AT267" s="27">
        <f t="shared" si="39"/>
        <v>6.7080000000000002</v>
      </c>
      <c r="AU267" s="27" t="e">
        <f t="shared" si="40"/>
        <v>#VALUE!</v>
      </c>
      <c r="AV267" s="29" t="e">
        <f t="shared" si="41"/>
        <v>#VALUE!</v>
      </c>
      <c r="AW267" s="33" t="s">
        <v>51</v>
      </c>
      <c r="AX267" s="33" t="s">
        <v>50</v>
      </c>
      <c r="AY267" s="32">
        <v>6.7080000000000002</v>
      </c>
      <c r="AZ267" s="34">
        <f t="shared" si="42"/>
        <v>1.677</v>
      </c>
      <c r="BA267" s="3">
        <f t="shared" si="43"/>
        <v>8.3849999999999998</v>
      </c>
      <c r="BB267" s="32">
        <f t="shared" si="44"/>
        <v>9.0557999999999996</v>
      </c>
      <c r="BC267" s="27" t="s">
        <v>12549</v>
      </c>
    </row>
    <row r="268" spans="1:55" s="27" customFormat="1" ht="31.5" customHeight="1">
      <c r="A268" s="4" t="s">
        <v>569</v>
      </c>
      <c r="B268" s="5">
        <v>266</v>
      </c>
      <c r="C268" s="6">
        <v>416</v>
      </c>
      <c r="D268" s="6"/>
      <c r="E268" s="3" t="s">
        <v>1226</v>
      </c>
      <c r="F268" s="3" t="s">
        <v>1227</v>
      </c>
      <c r="G268" s="3" t="s">
        <v>1216</v>
      </c>
      <c r="H268" s="4" t="s">
        <v>1217</v>
      </c>
      <c r="I268" s="3" t="s">
        <v>1228</v>
      </c>
      <c r="J268" s="3" t="s">
        <v>1231</v>
      </c>
      <c r="K268" s="5">
        <v>1000</v>
      </c>
      <c r="L268" s="3" t="s">
        <v>81</v>
      </c>
      <c r="M268" s="6">
        <v>1</v>
      </c>
      <c r="N268" s="3" t="s">
        <v>45</v>
      </c>
      <c r="O268" s="3" t="s">
        <v>574</v>
      </c>
      <c r="P268" s="3" t="s">
        <v>583</v>
      </c>
      <c r="Q268" s="3" t="s">
        <v>1230</v>
      </c>
      <c r="R268" s="28">
        <v>11.36</v>
      </c>
      <c r="S268" s="29"/>
      <c r="T268" s="30">
        <v>10.62</v>
      </c>
      <c r="U268" s="1">
        <v>7.11</v>
      </c>
      <c r="V268" s="28"/>
      <c r="W268" s="29"/>
      <c r="X268" s="29"/>
      <c r="Y268" s="29"/>
      <c r="Z268" s="29"/>
      <c r="AA268" s="29"/>
      <c r="AB268" s="29"/>
      <c r="AC268" s="29"/>
      <c r="AD268" s="29"/>
      <c r="AE268" s="31"/>
      <c r="AN268" s="32">
        <v>11.36</v>
      </c>
      <c r="AO268" s="27" t="s">
        <v>49</v>
      </c>
      <c r="AP268" s="31" t="s">
        <v>50</v>
      </c>
      <c r="AQ268" s="27" t="e">
        <f t="shared" si="36"/>
        <v>#NUM!</v>
      </c>
      <c r="AR268" s="27" t="e">
        <f t="shared" si="37"/>
        <v>#NUM!</v>
      </c>
      <c r="AS268" s="27" t="e">
        <f t="shared" si="38"/>
        <v>#NUM!</v>
      </c>
      <c r="AT268" s="27">
        <f t="shared" si="39"/>
        <v>11.416499999999999</v>
      </c>
      <c r="AU268" s="27">
        <f t="shared" si="40"/>
        <v>7.6432500000000001</v>
      </c>
      <c r="AV268" s="29">
        <f t="shared" si="41"/>
        <v>7.6432500000000001</v>
      </c>
      <c r="AW268" s="27" t="s">
        <v>73</v>
      </c>
      <c r="AX268" s="27" t="s">
        <v>74</v>
      </c>
      <c r="AY268" s="32">
        <v>7.64</v>
      </c>
      <c r="AZ268" s="34">
        <f t="shared" si="42"/>
        <v>1.91</v>
      </c>
      <c r="BA268" s="3">
        <f t="shared" si="43"/>
        <v>9.5499999999999989</v>
      </c>
      <c r="BB268" s="32">
        <f t="shared" si="44"/>
        <v>10.313999999999998</v>
      </c>
      <c r="BC268" s="27" t="s">
        <v>12549</v>
      </c>
    </row>
    <row r="269" spans="1:55" s="27" customFormat="1" ht="31.5" customHeight="1">
      <c r="A269" s="4" t="s">
        <v>569</v>
      </c>
      <c r="B269" s="5">
        <v>267</v>
      </c>
      <c r="C269" s="6">
        <v>360</v>
      </c>
      <c r="D269" s="6"/>
      <c r="E269" s="3" t="s">
        <v>1125</v>
      </c>
      <c r="F269" s="3" t="s">
        <v>1126</v>
      </c>
      <c r="G269" s="3" t="s">
        <v>1127</v>
      </c>
      <c r="H269" s="4" t="s">
        <v>124</v>
      </c>
      <c r="I269" s="3" t="s">
        <v>394</v>
      </c>
      <c r="J269" s="3" t="s">
        <v>1128</v>
      </c>
      <c r="K269" s="5">
        <v>1</v>
      </c>
      <c r="L269" s="3" t="s">
        <v>81</v>
      </c>
      <c r="M269" s="6">
        <v>10</v>
      </c>
      <c r="N269" s="3" t="s">
        <v>45</v>
      </c>
      <c r="O269" s="3" t="s">
        <v>574</v>
      </c>
      <c r="P269" s="3" t="s">
        <v>1129</v>
      </c>
      <c r="Q269" s="3" t="s">
        <v>1130</v>
      </c>
      <c r="R269" s="28">
        <v>7.84</v>
      </c>
      <c r="S269" s="29"/>
      <c r="T269" s="30">
        <v>7.29</v>
      </c>
      <c r="U269" s="1" t="s">
        <v>56</v>
      </c>
      <c r="V269" s="28">
        <v>7.9673999999999996</v>
      </c>
      <c r="W269" s="29"/>
      <c r="X269" s="29"/>
      <c r="Y269" s="29"/>
      <c r="Z269" s="29">
        <v>7.71</v>
      </c>
      <c r="AA269" s="29"/>
      <c r="AB269" s="29"/>
      <c r="AC269" s="29"/>
      <c r="AD269" s="29"/>
      <c r="AE269" s="31">
        <v>7.9673999999999996</v>
      </c>
      <c r="AG269" s="27">
        <v>7.9233000000000002</v>
      </c>
      <c r="AI269" s="27">
        <v>7.71</v>
      </c>
      <c r="AN269" s="32">
        <v>7.71</v>
      </c>
      <c r="AO269" s="27" t="s">
        <v>378</v>
      </c>
      <c r="AP269" s="31" t="s">
        <v>379</v>
      </c>
      <c r="AQ269" s="27">
        <f t="shared" si="36"/>
        <v>7.8166500000000001</v>
      </c>
      <c r="AR269" s="27" t="str">
        <f t="shared" si="37"/>
        <v/>
      </c>
      <c r="AS269" s="27" t="e">
        <f t="shared" si="38"/>
        <v>#NUM!</v>
      </c>
      <c r="AT269" s="27">
        <f t="shared" si="39"/>
        <v>7.8367499999999994</v>
      </c>
      <c r="AU269" s="27" t="e">
        <f t="shared" si="40"/>
        <v>#VALUE!</v>
      </c>
      <c r="AV269" s="29" t="e">
        <f t="shared" si="41"/>
        <v>#VALUE!</v>
      </c>
      <c r="AW269" s="27" t="s">
        <v>378</v>
      </c>
      <c r="AX269" s="27" t="s">
        <v>379</v>
      </c>
      <c r="AY269" s="32">
        <v>7.71</v>
      </c>
      <c r="AZ269" s="34">
        <f t="shared" si="42"/>
        <v>1.9275</v>
      </c>
      <c r="BA269" s="3">
        <f t="shared" si="43"/>
        <v>9.6374999999999993</v>
      </c>
      <c r="BB269" s="32">
        <f t="shared" si="44"/>
        <v>10.4085</v>
      </c>
      <c r="BC269" s="27" t="s">
        <v>12549</v>
      </c>
    </row>
    <row r="270" spans="1:55" s="27" customFormat="1" ht="31.5" customHeight="1">
      <c r="A270" s="4" t="s">
        <v>569</v>
      </c>
      <c r="B270" s="5">
        <v>268</v>
      </c>
      <c r="C270" s="6">
        <v>14779</v>
      </c>
      <c r="D270" s="6"/>
      <c r="E270" s="3" t="s">
        <v>1045</v>
      </c>
      <c r="F270" s="3" t="s">
        <v>1046</v>
      </c>
      <c r="G270" s="3" t="s">
        <v>1047</v>
      </c>
      <c r="H270" s="4" t="s">
        <v>1048</v>
      </c>
      <c r="I270" s="3" t="s">
        <v>104</v>
      </c>
      <c r="J270" s="3" t="s">
        <v>1051</v>
      </c>
      <c r="K270" s="5"/>
      <c r="L270" s="3"/>
      <c r="M270" s="6">
        <v>90</v>
      </c>
      <c r="N270" s="3" t="s">
        <v>45</v>
      </c>
      <c r="O270" s="3" t="s">
        <v>574</v>
      </c>
      <c r="P270" s="3" t="s">
        <v>596</v>
      </c>
      <c r="Q270" s="3" t="s">
        <v>1052</v>
      </c>
      <c r="R270" s="28">
        <v>7.8</v>
      </c>
      <c r="S270" s="29"/>
      <c r="T270" s="30">
        <v>7.26</v>
      </c>
      <c r="U270" s="1" t="s">
        <v>56</v>
      </c>
      <c r="V270" s="28">
        <v>7.8048000000000002</v>
      </c>
      <c r="W270" s="29">
        <v>7.79</v>
      </c>
      <c r="X270" s="29"/>
      <c r="Y270" s="29"/>
      <c r="Z270" s="29"/>
      <c r="AA270" s="29"/>
      <c r="AB270" s="29"/>
      <c r="AC270" s="29"/>
      <c r="AD270" s="29"/>
      <c r="AE270" s="31">
        <v>7.8048000000000002</v>
      </c>
      <c r="AG270" s="27">
        <v>7.71</v>
      </c>
      <c r="AN270" s="32">
        <v>7.8</v>
      </c>
      <c r="AO270" s="27" t="s">
        <v>49</v>
      </c>
      <c r="AP270" s="31" t="s">
        <v>50</v>
      </c>
      <c r="AQ270" s="27">
        <f t="shared" si="36"/>
        <v>7.7574000000000005</v>
      </c>
      <c r="AR270" s="27" t="str">
        <f t="shared" si="37"/>
        <v/>
      </c>
      <c r="AS270" s="27" t="e">
        <f t="shared" si="38"/>
        <v>#NUM!</v>
      </c>
      <c r="AT270" s="27">
        <f t="shared" si="39"/>
        <v>7.8044999999999991</v>
      </c>
      <c r="AU270" s="27" t="e">
        <f t="shared" si="40"/>
        <v>#VALUE!</v>
      </c>
      <c r="AV270" s="29" t="e">
        <f t="shared" si="41"/>
        <v>#VALUE!</v>
      </c>
      <c r="AW270" s="27" t="s">
        <v>213</v>
      </c>
      <c r="AX270" s="27" t="s">
        <v>212</v>
      </c>
      <c r="AY270" s="32">
        <v>7.7569999999999997</v>
      </c>
      <c r="AZ270" s="34">
        <f t="shared" si="42"/>
        <v>1.9392499999999999</v>
      </c>
      <c r="BA270" s="3">
        <f t="shared" si="43"/>
        <v>9.6962499999999991</v>
      </c>
      <c r="BB270" s="32">
        <f t="shared" si="44"/>
        <v>10.47195</v>
      </c>
      <c r="BC270" s="27" t="s">
        <v>12549</v>
      </c>
    </row>
    <row r="271" spans="1:55" s="27" customFormat="1" ht="31.5" customHeight="1">
      <c r="A271" s="4" t="s">
        <v>569</v>
      </c>
      <c r="B271" s="5">
        <v>269</v>
      </c>
      <c r="C271" s="6"/>
      <c r="D271" s="6"/>
      <c r="E271" s="3" t="s">
        <v>769</v>
      </c>
      <c r="F271" s="3" t="s">
        <v>770</v>
      </c>
      <c r="G271" s="3" t="s">
        <v>776</v>
      </c>
      <c r="H271" s="4" t="s">
        <v>128</v>
      </c>
      <c r="I271" s="3" t="s">
        <v>43</v>
      </c>
      <c r="J271" s="3" t="s">
        <v>777</v>
      </c>
      <c r="K271" s="5"/>
      <c r="L271" s="3"/>
      <c r="M271" s="6">
        <v>10</v>
      </c>
      <c r="N271" s="3" t="s">
        <v>45</v>
      </c>
      <c r="O271" s="3" t="s">
        <v>574</v>
      </c>
      <c r="P271" s="3"/>
      <c r="Q271" s="3" t="s">
        <v>775</v>
      </c>
      <c r="R271" s="28">
        <v>7.98</v>
      </c>
      <c r="S271" s="29"/>
      <c r="T271" s="30">
        <v>7.42</v>
      </c>
      <c r="U271" s="1" t="s">
        <v>56</v>
      </c>
      <c r="V271" s="28">
        <v>9.8209999999999997</v>
      </c>
      <c r="W271" s="29">
        <v>8.5399999999999991</v>
      </c>
      <c r="X271" s="29"/>
      <c r="Y271" s="29">
        <v>7.42</v>
      </c>
      <c r="Z271" s="29"/>
      <c r="AA271" s="29"/>
      <c r="AB271" s="29"/>
      <c r="AC271" s="29"/>
      <c r="AD271" s="29"/>
      <c r="AE271" s="31">
        <v>9.8209999999999997</v>
      </c>
      <c r="AN271" s="32">
        <v>7.98</v>
      </c>
      <c r="AO271" s="27" t="s">
        <v>211</v>
      </c>
      <c r="AP271" s="31" t="s">
        <v>212</v>
      </c>
      <c r="AQ271" s="27" t="e">
        <f t="shared" si="36"/>
        <v>#NUM!</v>
      </c>
      <c r="AR271" s="27" t="e">
        <f t="shared" si="37"/>
        <v>#NUM!</v>
      </c>
      <c r="AS271" s="27" t="e">
        <f t="shared" si="38"/>
        <v>#NUM!</v>
      </c>
      <c r="AT271" s="27">
        <f t="shared" si="39"/>
        <v>7.9764999999999997</v>
      </c>
      <c r="AU271" s="27" t="e">
        <f t="shared" si="40"/>
        <v>#VALUE!</v>
      </c>
      <c r="AV271" s="29" t="e">
        <f t="shared" si="41"/>
        <v>#VALUE!</v>
      </c>
      <c r="AW271" s="33" t="s">
        <v>51</v>
      </c>
      <c r="AX271" s="33" t="s">
        <v>50</v>
      </c>
      <c r="AY271" s="32">
        <v>7.976</v>
      </c>
      <c r="AZ271" s="34">
        <f t="shared" si="42"/>
        <v>1.994</v>
      </c>
      <c r="BA271" s="3">
        <f t="shared" si="43"/>
        <v>9.9700000000000006</v>
      </c>
      <c r="BB271" s="32">
        <f t="shared" si="44"/>
        <v>10.767600000000002</v>
      </c>
      <c r="BC271" s="27" t="s">
        <v>12549</v>
      </c>
    </row>
    <row r="272" spans="1:55" s="27" customFormat="1" ht="31.5" customHeight="1">
      <c r="A272" s="4" t="s">
        <v>569</v>
      </c>
      <c r="B272" s="5">
        <v>270</v>
      </c>
      <c r="C272" s="6">
        <v>14825</v>
      </c>
      <c r="D272" s="6"/>
      <c r="E272" s="3" t="s">
        <v>929</v>
      </c>
      <c r="F272" s="3" t="s">
        <v>925</v>
      </c>
      <c r="G272" s="3" t="s">
        <v>926</v>
      </c>
      <c r="H272" s="4" t="s">
        <v>42</v>
      </c>
      <c r="I272" s="3" t="s">
        <v>104</v>
      </c>
      <c r="J272" s="3" t="s">
        <v>927</v>
      </c>
      <c r="K272" s="5"/>
      <c r="L272" s="3"/>
      <c r="M272" s="6">
        <v>30</v>
      </c>
      <c r="N272" s="3" t="s">
        <v>45</v>
      </c>
      <c r="O272" s="3" t="s">
        <v>574</v>
      </c>
      <c r="P272" s="3" t="s">
        <v>614</v>
      </c>
      <c r="Q272" s="3" t="s">
        <v>930</v>
      </c>
      <c r="R272" s="28">
        <v>8.24</v>
      </c>
      <c r="S272" s="29"/>
      <c r="T272" s="30">
        <v>7.7</v>
      </c>
      <c r="U272" s="1" t="s">
        <v>153</v>
      </c>
      <c r="V272" s="28">
        <v>8.5128000000000004</v>
      </c>
      <c r="W272" s="29">
        <v>8.52</v>
      </c>
      <c r="X272" s="29"/>
      <c r="Y272" s="29"/>
      <c r="Z272" s="29">
        <v>7.96</v>
      </c>
      <c r="AA272" s="29"/>
      <c r="AB272" s="29"/>
      <c r="AC272" s="29"/>
      <c r="AD272" s="29"/>
      <c r="AE272" s="31">
        <v>8.5128000000000004</v>
      </c>
      <c r="AG272" s="27">
        <v>8.6464999999999996</v>
      </c>
      <c r="AI272" s="27">
        <v>7.96</v>
      </c>
      <c r="AN272" s="32">
        <v>8.2363999999999997</v>
      </c>
      <c r="AO272" s="27" t="s">
        <v>211</v>
      </c>
      <c r="AP272" s="31" t="s">
        <v>212</v>
      </c>
      <c r="AQ272" s="27">
        <f t="shared" si="36"/>
        <v>8.2363999999999997</v>
      </c>
      <c r="AR272" s="27" t="str">
        <f t="shared" si="37"/>
        <v/>
      </c>
      <c r="AS272" s="27" t="e">
        <f t="shared" si="38"/>
        <v>#NUM!</v>
      </c>
      <c r="AT272" s="27">
        <f t="shared" si="39"/>
        <v>8.2774999999999999</v>
      </c>
      <c r="AU272" s="27" t="e">
        <f t="shared" si="40"/>
        <v>#VALUE!</v>
      </c>
      <c r="AV272" s="29" t="e">
        <f t="shared" si="41"/>
        <v>#VALUE!</v>
      </c>
      <c r="AW272" s="27" t="s">
        <v>213</v>
      </c>
      <c r="AX272" s="27" t="s">
        <v>212</v>
      </c>
      <c r="AY272" s="32">
        <v>8.2360000000000007</v>
      </c>
      <c r="AZ272" s="34">
        <f t="shared" si="42"/>
        <v>2.0590000000000002</v>
      </c>
      <c r="BA272" s="3">
        <f t="shared" si="43"/>
        <v>10.295000000000002</v>
      </c>
      <c r="BB272" s="32">
        <f t="shared" si="44"/>
        <v>11.118600000000002</v>
      </c>
      <c r="BC272" s="27" t="s">
        <v>12549</v>
      </c>
    </row>
    <row r="273" spans="1:55" s="27" customFormat="1" ht="31.5" customHeight="1">
      <c r="A273" s="4" t="s">
        <v>569</v>
      </c>
      <c r="B273" s="5">
        <v>271</v>
      </c>
      <c r="C273" s="6">
        <v>790</v>
      </c>
      <c r="D273" s="6"/>
      <c r="E273" s="3" t="s">
        <v>1003</v>
      </c>
      <c r="F273" s="3" t="s">
        <v>256</v>
      </c>
      <c r="G273" s="3" t="s">
        <v>257</v>
      </c>
      <c r="H273" s="4" t="s">
        <v>205</v>
      </c>
      <c r="I273" s="3" t="s">
        <v>43</v>
      </c>
      <c r="J273" s="3" t="s">
        <v>1005</v>
      </c>
      <c r="K273" s="5"/>
      <c r="L273" s="3"/>
      <c r="M273" s="6">
        <v>60</v>
      </c>
      <c r="N273" s="3" t="s">
        <v>45</v>
      </c>
      <c r="O273" s="3" t="s">
        <v>574</v>
      </c>
      <c r="P273" s="3" t="s">
        <v>652</v>
      </c>
      <c r="Q273" s="3" t="s">
        <v>1009</v>
      </c>
      <c r="R273" s="28">
        <v>12.72</v>
      </c>
      <c r="S273" s="29"/>
      <c r="T273" s="30">
        <v>11.89</v>
      </c>
      <c r="U273" s="1">
        <v>7.7</v>
      </c>
      <c r="V273" s="28">
        <v>14.0412</v>
      </c>
      <c r="W273" s="29"/>
      <c r="X273" s="29"/>
      <c r="Y273" s="29"/>
      <c r="Z273" s="29">
        <v>21.5</v>
      </c>
      <c r="AA273" s="29"/>
      <c r="AB273" s="29"/>
      <c r="AC273" s="29"/>
      <c r="AD273" s="29"/>
      <c r="AE273" s="31">
        <v>14.0412</v>
      </c>
      <c r="AG273" s="27">
        <v>13.962999999999999</v>
      </c>
      <c r="AI273" s="27">
        <v>21.5</v>
      </c>
      <c r="AN273" s="32">
        <v>12.72</v>
      </c>
      <c r="AO273" s="27" t="s">
        <v>49</v>
      </c>
      <c r="AP273" s="31" t="s">
        <v>50</v>
      </c>
      <c r="AQ273" s="27">
        <f t="shared" si="36"/>
        <v>14.002099999999999</v>
      </c>
      <c r="AR273" s="27">
        <f t="shared" si="37"/>
        <v>12.72</v>
      </c>
      <c r="AS273" s="27" t="e">
        <f t="shared" si="38"/>
        <v>#NUM!</v>
      </c>
      <c r="AT273" s="27">
        <f t="shared" si="39"/>
        <v>12.781750000000001</v>
      </c>
      <c r="AU273" s="27">
        <f t="shared" si="40"/>
        <v>8.2774999999999999</v>
      </c>
      <c r="AV273" s="29">
        <f t="shared" si="41"/>
        <v>8.2774999999999999</v>
      </c>
      <c r="AW273" s="27" t="s">
        <v>73</v>
      </c>
      <c r="AX273" s="27" t="s">
        <v>74</v>
      </c>
      <c r="AY273" s="32">
        <v>8.2799999999999994</v>
      </c>
      <c r="AZ273" s="34">
        <f t="shared" si="42"/>
        <v>2.0699999999999998</v>
      </c>
      <c r="BA273" s="3">
        <f t="shared" si="43"/>
        <v>10.35</v>
      </c>
      <c r="BB273" s="32">
        <f t="shared" si="44"/>
        <v>11.177999999999999</v>
      </c>
      <c r="BC273" s="27" t="s">
        <v>12549</v>
      </c>
    </row>
    <row r="274" spans="1:55" s="27" customFormat="1" ht="31.5" customHeight="1">
      <c r="A274" s="4" t="s">
        <v>569</v>
      </c>
      <c r="B274" s="5">
        <v>272</v>
      </c>
      <c r="C274" s="6">
        <v>14866</v>
      </c>
      <c r="D274" s="6"/>
      <c r="E274" s="3" t="s">
        <v>891</v>
      </c>
      <c r="F274" s="3" t="s">
        <v>892</v>
      </c>
      <c r="G274" s="3" t="s">
        <v>893</v>
      </c>
      <c r="H274" s="4" t="s">
        <v>894</v>
      </c>
      <c r="I274" s="3" t="s">
        <v>141</v>
      </c>
      <c r="J274" s="3" t="s">
        <v>895</v>
      </c>
      <c r="K274" s="5"/>
      <c r="L274" s="3"/>
      <c r="M274" s="6">
        <v>30</v>
      </c>
      <c r="N274" s="3" t="s">
        <v>45</v>
      </c>
      <c r="O274" s="3" t="s">
        <v>574</v>
      </c>
      <c r="P274" s="3" t="s">
        <v>614</v>
      </c>
      <c r="Q274" s="3" t="s">
        <v>896</v>
      </c>
      <c r="R274" s="28">
        <v>10.71</v>
      </c>
      <c r="S274" s="29"/>
      <c r="T274" s="30">
        <v>8.5</v>
      </c>
      <c r="U274" s="1">
        <v>8.5</v>
      </c>
      <c r="V274" s="28">
        <v>8.6178000000000008</v>
      </c>
      <c r="W274" s="29"/>
      <c r="X274" s="29"/>
      <c r="Y274" s="29"/>
      <c r="Z274" s="29">
        <v>12.8</v>
      </c>
      <c r="AA274" s="29"/>
      <c r="AB274" s="29"/>
      <c r="AC274" s="29"/>
      <c r="AD274" s="29"/>
      <c r="AE274" s="31">
        <v>8.6178000000000008</v>
      </c>
      <c r="AG274" s="27">
        <v>8.5701000000000001</v>
      </c>
      <c r="AI274" s="27">
        <v>12.8</v>
      </c>
      <c r="AN274" s="32">
        <v>8.593</v>
      </c>
      <c r="AO274" s="27" t="s">
        <v>211</v>
      </c>
      <c r="AP274" s="31" t="s">
        <v>212</v>
      </c>
      <c r="AQ274" s="27">
        <f t="shared" si="36"/>
        <v>8.5939499999999995</v>
      </c>
      <c r="AR274" s="27" t="str">
        <f t="shared" si="37"/>
        <v/>
      </c>
      <c r="AS274" s="27" t="e">
        <f t="shared" si="38"/>
        <v>#NUM!</v>
      </c>
      <c r="AT274" s="27">
        <f t="shared" si="39"/>
        <v>9.1374999999999993</v>
      </c>
      <c r="AU274" s="27">
        <f t="shared" si="40"/>
        <v>9.1374999999999993</v>
      </c>
      <c r="AV274" s="29">
        <f t="shared" si="41"/>
        <v>8.593</v>
      </c>
      <c r="AW274" s="27" t="s">
        <v>73</v>
      </c>
      <c r="AX274" s="27" t="s">
        <v>74</v>
      </c>
      <c r="AY274" s="32">
        <v>8.59</v>
      </c>
      <c r="AZ274" s="34">
        <f t="shared" si="42"/>
        <v>2.1475</v>
      </c>
      <c r="BA274" s="3">
        <f t="shared" si="43"/>
        <v>10.737500000000001</v>
      </c>
      <c r="BB274" s="32">
        <f t="shared" si="44"/>
        <v>11.596500000000001</v>
      </c>
      <c r="BC274" s="27" t="s">
        <v>12549</v>
      </c>
    </row>
    <row r="275" spans="1:55" s="27" customFormat="1" ht="31.5" customHeight="1">
      <c r="A275" s="4" t="s">
        <v>569</v>
      </c>
      <c r="B275" s="5">
        <v>273</v>
      </c>
      <c r="C275" s="6">
        <v>18131</v>
      </c>
      <c r="D275" s="6"/>
      <c r="E275" s="3" t="s">
        <v>625</v>
      </c>
      <c r="F275" s="3" t="s">
        <v>626</v>
      </c>
      <c r="G275" s="3" t="s">
        <v>627</v>
      </c>
      <c r="H275" s="4" t="s">
        <v>628</v>
      </c>
      <c r="I275" s="3" t="s">
        <v>43</v>
      </c>
      <c r="J275" s="3" t="s">
        <v>629</v>
      </c>
      <c r="K275" s="5"/>
      <c r="L275" s="3"/>
      <c r="M275" s="6">
        <v>28</v>
      </c>
      <c r="N275" s="3" t="s">
        <v>45</v>
      </c>
      <c r="O275" s="3" t="s">
        <v>574</v>
      </c>
      <c r="P275" s="3" t="s">
        <v>614</v>
      </c>
      <c r="Q275" s="3" t="s">
        <v>630</v>
      </c>
      <c r="R275" s="28">
        <v>11.63</v>
      </c>
      <c r="S275" s="29"/>
      <c r="T275" s="30">
        <v>10.81</v>
      </c>
      <c r="U275" s="1" t="s">
        <v>153</v>
      </c>
      <c r="V275" s="28"/>
      <c r="W275" s="29"/>
      <c r="X275" s="29"/>
      <c r="Y275" s="29"/>
      <c r="Z275" s="29">
        <v>11.63</v>
      </c>
      <c r="AA275" s="29"/>
      <c r="AB275" s="29"/>
      <c r="AC275" s="29"/>
      <c r="AD275" s="29"/>
      <c r="AE275" s="31"/>
      <c r="AN275" s="32">
        <v>11.63</v>
      </c>
      <c r="AO275" s="27" t="s">
        <v>49</v>
      </c>
      <c r="AP275" s="31" t="s">
        <v>50</v>
      </c>
      <c r="AQ275" s="27" t="e">
        <f t="shared" si="36"/>
        <v>#NUM!</v>
      </c>
      <c r="AR275" s="27" t="e">
        <f t="shared" si="37"/>
        <v>#NUM!</v>
      </c>
      <c r="AS275" s="27" t="e">
        <f t="shared" si="38"/>
        <v>#NUM!</v>
      </c>
      <c r="AT275" s="27">
        <f t="shared" si="39"/>
        <v>11.620749999999999</v>
      </c>
      <c r="AU275" s="27" t="e">
        <f t="shared" si="40"/>
        <v>#VALUE!</v>
      </c>
      <c r="AV275" s="29" t="e">
        <f t="shared" si="41"/>
        <v>#VALUE!</v>
      </c>
      <c r="AW275" s="27" t="s">
        <v>336</v>
      </c>
      <c r="AX275" s="27" t="s">
        <v>337</v>
      </c>
      <c r="AY275" s="32">
        <v>8.6</v>
      </c>
      <c r="AZ275" s="34">
        <f t="shared" si="42"/>
        <v>2.15</v>
      </c>
      <c r="BA275" s="3">
        <f t="shared" si="43"/>
        <v>10.75</v>
      </c>
      <c r="BB275" s="32">
        <f t="shared" si="44"/>
        <v>11.61</v>
      </c>
      <c r="BC275" s="27" t="s">
        <v>12549</v>
      </c>
    </row>
    <row r="276" spans="1:55" s="27" customFormat="1" ht="31.5" customHeight="1">
      <c r="A276" s="4" t="s">
        <v>569</v>
      </c>
      <c r="B276" s="5">
        <v>274</v>
      </c>
      <c r="C276" s="6">
        <v>18132</v>
      </c>
      <c r="D276" s="6"/>
      <c r="E276" s="3" t="s">
        <v>625</v>
      </c>
      <c r="F276" s="3" t="s">
        <v>626</v>
      </c>
      <c r="G276" s="3" t="s">
        <v>627</v>
      </c>
      <c r="H276" s="4" t="s">
        <v>631</v>
      </c>
      <c r="I276" s="3" t="s">
        <v>43</v>
      </c>
      <c r="J276" s="3" t="s">
        <v>629</v>
      </c>
      <c r="K276" s="5"/>
      <c r="L276" s="3"/>
      <c r="M276" s="6">
        <v>28</v>
      </c>
      <c r="N276" s="3" t="s">
        <v>45</v>
      </c>
      <c r="O276" s="3" t="s">
        <v>574</v>
      </c>
      <c r="P276" s="3" t="s">
        <v>614</v>
      </c>
      <c r="Q276" s="3" t="s">
        <v>632</v>
      </c>
      <c r="R276" s="28">
        <v>9.7100000000000009</v>
      </c>
      <c r="S276" s="29"/>
      <c r="T276" s="30">
        <v>9.0299999999999994</v>
      </c>
      <c r="U276" s="1" t="s">
        <v>153</v>
      </c>
      <c r="V276" s="28"/>
      <c r="W276" s="29"/>
      <c r="X276" s="29"/>
      <c r="Y276" s="29"/>
      <c r="Z276" s="29">
        <v>9.7100000000000009</v>
      </c>
      <c r="AA276" s="29"/>
      <c r="AB276" s="29"/>
      <c r="AC276" s="29"/>
      <c r="AD276" s="29"/>
      <c r="AE276" s="31"/>
      <c r="AN276" s="32">
        <v>9.7100000000000009</v>
      </c>
      <c r="AO276" s="27" t="s">
        <v>49</v>
      </c>
      <c r="AP276" s="31" t="s">
        <v>50</v>
      </c>
      <c r="AQ276" s="27" t="e">
        <f t="shared" si="36"/>
        <v>#NUM!</v>
      </c>
      <c r="AR276" s="27" t="e">
        <f t="shared" si="37"/>
        <v>#NUM!</v>
      </c>
      <c r="AS276" s="27" t="e">
        <f t="shared" si="38"/>
        <v>#NUM!</v>
      </c>
      <c r="AT276" s="27">
        <f t="shared" si="39"/>
        <v>9.7072499999999984</v>
      </c>
      <c r="AU276" s="27" t="e">
        <f t="shared" si="40"/>
        <v>#VALUE!</v>
      </c>
      <c r="AV276" s="29" t="e">
        <f t="shared" si="41"/>
        <v>#VALUE!</v>
      </c>
      <c r="AW276" s="27" t="s">
        <v>336</v>
      </c>
      <c r="AX276" s="27" t="s">
        <v>337</v>
      </c>
      <c r="AY276" s="32">
        <v>8.6</v>
      </c>
      <c r="AZ276" s="34">
        <f t="shared" si="42"/>
        <v>2.15</v>
      </c>
      <c r="BA276" s="3">
        <f t="shared" si="43"/>
        <v>10.75</v>
      </c>
      <c r="BB276" s="32">
        <f t="shared" si="44"/>
        <v>11.61</v>
      </c>
      <c r="BC276" s="27" t="s">
        <v>12549</v>
      </c>
    </row>
    <row r="277" spans="1:55" s="27" customFormat="1" ht="31.5" customHeight="1">
      <c r="A277" s="4" t="s">
        <v>569</v>
      </c>
      <c r="B277" s="5">
        <v>275</v>
      </c>
      <c r="C277" s="6">
        <v>18117</v>
      </c>
      <c r="D277" s="6"/>
      <c r="E277" s="3" t="s">
        <v>625</v>
      </c>
      <c r="F277" s="3" t="s">
        <v>626</v>
      </c>
      <c r="G277" s="3" t="s">
        <v>627</v>
      </c>
      <c r="H277" s="4" t="s">
        <v>635</v>
      </c>
      <c r="I277" s="3" t="s">
        <v>43</v>
      </c>
      <c r="J277" s="3" t="s">
        <v>629</v>
      </c>
      <c r="K277" s="5"/>
      <c r="L277" s="3"/>
      <c r="M277" s="6">
        <v>28</v>
      </c>
      <c r="N277" s="3" t="s">
        <v>45</v>
      </c>
      <c r="O277" s="3" t="s">
        <v>574</v>
      </c>
      <c r="P277" s="3" t="s">
        <v>614</v>
      </c>
      <c r="Q277" s="3" t="s">
        <v>636</v>
      </c>
      <c r="R277" s="28">
        <v>11.09</v>
      </c>
      <c r="S277" s="29"/>
      <c r="T277" s="30">
        <v>10.32</v>
      </c>
      <c r="U277" s="1" t="s">
        <v>153</v>
      </c>
      <c r="V277" s="28"/>
      <c r="W277" s="29"/>
      <c r="X277" s="29"/>
      <c r="Y277" s="29"/>
      <c r="Z277" s="29">
        <v>11.09</v>
      </c>
      <c r="AA277" s="29"/>
      <c r="AB277" s="29"/>
      <c r="AC277" s="29"/>
      <c r="AD277" s="29"/>
      <c r="AE277" s="31"/>
      <c r="AN277" s="32">
        <v>11.09</v>
      </c>
      <c r="AO277" s="27" t="s">
        <v>49</v>
      </c>
      <c r="AP277" s="31" t="s">
        <v>50</v>
      </c>
      <c r="AQ277" s="27" t="e">
        <f t="shared" si="36"/>
        <v>#NUM!</v>
      </c>
      <c r="AR277" s="27" t="e">
        <f t="shared" si="37"/>
        <v>#NUM!</v>
      </c>
      <c r="AS277" s="27" t="e">
        <f t="shared" si="38"/>
        <v>#NUM!</v>
      </c>
      <c r="AT277" s="27">
        <f t="shared" si="39"/>
        <v>11.093999999999999</v>
      </c>
      <c r="AU277" s="27" t="e">
        <f t="shared" si="40"/>
        <v>#VALUE!</v>
      </c>
      <c r="AV277" s="29" t="e">
        <f t="shared" si="41"/>
        <v>#VALUE!</v>
      </c>
      <c r="AW277" s="27" t="s">
        <v>336</v>
      </c>
      <c r="AX277" s="27" t="s">
        <v>337</v>
      </c>
      <c r="AY277" s="32">
        <v>8.6</v>
      </c>
      <c r="AZ277" s="34">
        <f t="shared" si="42"/>
        <v>2.15</v>
      </c>
      <c r="BA277" s="3">
        <f t="shared" si="43"/>
        <v>10.75</v>
      </c>
      <c r="BB277" s="32">
        <f t="shared" si="44"/>
        <v>11.61</v>
      </c>
      <c r="BC277" s="27" t="s">
        <v>12549</v>
      </c>
    </row>
    <row r="278" spans="1:55" s="27" customFormat="1" ht="31.5" customHeight="1">
      <c r="A278" s="4" t="s">
        <v>569</v>
      </c>
      <c r="B278" s="5">
        <v>276</v>
      </c>
      <c r="C278" s="6">
        <v>18130</v>
      </c>
      <c r="D278" s="6"/>
      <c r="E278" s="3" t="s">
        <v>625</v>
      </c>
      <c r="F278" s="3" t="s">
        <v>626</v>
      </c>
      <c r="G278" s="3" t="s">
        <v>627</v>
      </c>
      <c r="H278" s="4" t="s">
        <v>637</v>
      </c>
      <c r="I278" s="3" t="s">
        <v>43</v>
      </c>
      <c r="J278" s="3" t="s">
        <v>629</v>
      </c>
      <c r="K278" s="5"/>
      <c r="L278" s="3"/>
      <c r="M278" s="6">
        <v>28</v>
      </c>
      <c r="N278" s="3" t="s">
        <v>45</v>
      </c>
      <c r="O278" s="3" t="s">
        <v>574</v>
      </c>
      <c r="P278" s="3" t="s">
        <v>614</v>
      </c>
      <c r="Q278" s="3" t="s">
        <v>638</v>
      </c>
      <c r="R278" s="28">
        <v>12.25</v>
      </c>
      <c r="S278" s="29"/>
      <c r="T278" s="30">
        <v>11.4</v>
      </c>
      <c r="U278" s="1" t="s">
        <v>153</v>
      </c>
      <c r="V278" s="28"/>
      <c r="W278" s="29"/>
      <c r="X278" s="29"/>
      <c r="Y278" s="29"/>
      <c r="Z278" s="29">
        <v>12.25</v>
      </c>
      <c r="AA278" s="29"/>
      <c r="AB278" s="29"/>
      <c r="AC278" s="29"/>
      <c r="AD278" s="29"/>
      <c r="AE278" s="31"/>
      <c r="AN278" s="32">
        <v>12.25</v>
      </c>
      <c r="AO278" s="27" t="s">
        <v>49</v>
      </c>
      <c r="AP278" s="31" t="s">
        <v>50</v>
      </c>
      <c r="AQ278" s="27" t="e">
        <f t="shared" si="36"/>
        <v>#NUM!</v>
      </c>
      <c r="AR278" s="27" t="e">
        <f t="shared" si="37"/>
        <v>#NUM!</v>
      </c>
      <c r="AS278" s="27" t="e">
        <f t="shared" si="38"/>
        <v>#NUM!</v>
      </c>
      <c r="AT278" s="27">
        <f t="shared" si="39"/>
        <v>12.254999999999999</v>
      </c>
      <c r="AU278" s="27" t="e">
        <f t="shared" si="40"/>
        <v>#VALUE!</v>
      </c>
      <c r="AV278" s="29" t="e">
        <f t="shared" si="41"/>
        <v>#VALUE!</v>
      </c>
      <c r="AW278" s="27" t="s">
        <v>336</v>
      </c>
      <c r="AX278" s="27" t="s">
        <v>337</v>
      </c>
      <c r="AY278" s="32">
        <v>8.6</v>
      </c>
      <c r="AZ278" s="34">
        <f t="shared" si="42"/>
        <v>2.15</v>
      </c>
      <c r="BA278" s="3">
        <f t="shared" si="43"/>
        <v>10.75</v>
      </c>
      <c r="BB278" s="32">
        <f t="shared" si="44"/>
        <v>11.61</v>
      </c>
      <c r="BC278" s="27" t="s">
        <v>12549</v>
      </c>
    </row>
    <row r="279" spans="1:55" s="27" customFormat="1" ht="31.5" customHeight="1">
      <c r="A279" s="4" t="s">
        <v>569</v>
      </c>
      <c r="B279" s="5">
        <v>277</v>
      </c>
      <c r="C279" s="6">
        <v>824</v>
      </c>
      <c r="D279" s="6"/>
      <c r="E279" s="3" t="s">
        <v>783</v>
      </c>
      <c r="F279" s="3" t="s">
        <v>794</v>
      </c>
      <c r="G279" s="3" t="s">
        <v>785</v>
      </c>
      <c r="H279" s="4" t="s">
        <v>42</v>
      </c>
      <c r="I279" s="3" t="s">
        <v>43</v>
      </c>
      <c r="J279" s="3" t="s">
        <v>105</v>
      </c>
      <c r="K279" s="5"/>
      <c r="L279" s="3"/>
      <c r="M279" s="6">
        <v>20</v>
      </c>
      <c r="N279" s="3" t="s">
        <v>45</v>
      </c>
      <c r="O279" s="3" t="s">
        <v>574</v>
      </c>
      <c r="P279" s="3" t="s">
        <v>652</v>
      </c>
      <c r="Q279" s="3" t="s">
        <v>795</v>
      </c>
      <c r="R279" s="28">
        <v>8.7799999999999994</v>
      </c>
      <c r="S279" s="29"/>
      <c r="T279" s="30">
        <v>8.17</v>
      </c>
      <c r="U279" s="1" t="s">
        <v>56</v>
      </c>
      <c r="V279" s="28">
        <v>8.7799999999999994</v>
      </c>
      <c r="W279" s="29"/>
      <c r="X279" s="29"/>
      <c r="Y279" s="29"/>
      <c r="Z279" s="29">
        <v>8.77</v>
      </c>
      <c r="AA279" s="29"/>
      <c r="AB279" s="29"/>
      <c r="AC279" s="29"/>
      <c r="AD279" s="29"/>
      <c r="AE279" s="31">
        <v>8.7799999999999994</v>
      </c>
      <c r="AG279" s="27">
        <v>8.7317999999999998</v>
      </c>
      <c r="AI279" s="27">
        <v>8.77</v>
      </c>
      <c r="AN279" s="32">
        <v>8.7508999999999997</v>
      </c>
      <c r="AO279" s="27" t="s">
        <v>49</v>
      </c>
      <c r="AP279" s="31" t="s">
        <v>50</v>
      </c>
      <c r="AQ279" s="27">
        <f t="shared" si="36"/>
        <v>8.7508999999999997</v>
      </c>
      <c r="AR279" s="27" t="str">
        <f t="shared" si="37"/>
        <v/>
      </c>
      <c r="AS279" s="27" t="e">
        <f t="shared" si="38"/>
        <v>#NUM!</v>
      </c>
      <c r="AT279" s="27">
        <f t="shared" si="39"/>
        <v>8.7827500000000001</v>
      </c>
      <c r="AU279" s="27" t="e">
        <f t="shared" si="40"/>
        <v>#VALUE!</v>
      </c>
      <c r="AV279" s="29" t="e">
        <f t="shared" si="41"/>
        <v>#VALUE!</v>
      </c>
      <c r="AW279" s="33" t="s">
        <v>51</v>
      </c>
      <c r="AX279" s="33" t="s">
        <v>50</v>
      </c>
      <c r="AY279" s="32">
        <v>8.75</v>
      </c>
      <c r="AZ279" s="34">
        <f t="shared" si="42"/>
        <v>2.1875</v>
      </c>
      <c r="BA279" s="3">
        <f t="shared" si="43"/>
        <v>10.9375</v>
      </c>
      <c r="BB279" s="32">
        <f t="shared" si="44"/>
        <v>11.8125</v>
      </c>
      <c r="BC279" s="27" t="s">
        <v>12549</v>
      </c>
    </row>
    <row r="280" spans="1:55" s="27" customFormat="1" ht="31.5" customHeight="1">
      <c r="A280" s="4" t="s">
        <v>569</v>
      </c>
      <c r="B280" s="5">
        <v>278</v>
      </c>
      <c r="C280" s="6">
        <v>793</v>
      </c>
      <c r="D280" s="6"/>
      <c r="E280" s="3" t="s">
        <v>1104</v>
      </c>
      <c r="F280" s="3" t="s">
        <v>1105</v>
      </c>
      <c r="G280" s="3" t="s">
        <v>716</v>
      </c>
      <c r="H280" s="4" t="s">
        <v>107</v>
      </c>
      <c r="I280" s="3" t="s">
        <v>259</v>
      </c>
      <c r="J280" s="3" t="s">
        <v>1108</v>
      </c>
      <c r="K280" s="5">
        <v>100</v>
      </c>
      <c r="L280" s="3" t="s">
        <v>81</v>
      </c>
      <c r="M280" s="6">
        <v>1</v>
      </c>
      <c r="N280" s="3" t="s">
        <v>45</v>
      </c>
      <c r="O280" s="3" t="s">
        <v>574</v>
      </c>
      <c r="P280" s="3" t="s">
        <v>644</v>
      </c>
      <c r="Q280" s="3" t="s">
        <v>1107</v>
      </c>
      <c r="R280" s="28">
        <v>10.3</v>
      </c>
      <c r="S280" s="29"/>
      <c r="T280" s="30">
        <v>12.95</v>
      </c>
      <c r="U280" s="1">
        <v>12.95</v>
      </c>
      <c r="V280" s="28">
        <v>8.7799999999999994</v>
      </c>
      <c r="W280" s="29"/>
      <c r="X280" s="29"/>
      <c r="Y280" s="29"/>
      <c r="Z280" s="29">
        <v>11.81</v>
      </c>
      <c r="AA280" s="29"/>
      <c r="AB280" s="29"/>
      <c r="AC280" s="29"/>
      <c r="AD280" s="29"/>
      <c r="AE280" s="31">
        <v>8.7799999999999994</v>
      </c>
      <c r="AG280" s="27">
        <v>8.7317999999999998</v>
      </c>
      <c r="AI280" s="27">
        <v>11.81</v>
      </c>
      <c r="AN280" s="32">
        <v>8.7550000000000008</v>
      </c>
      <c r="AO280" s="27" t="s">
        <v>211</v>
      </c>
      <c r="AP280" s="31" t="s">
        <v>212</v>
      </c>
      <c r="AQ280" s="27">
        <f t="shared" si="36"/>
        <v>8.7559000000000005</v>
      </c>
      <c r="AR280" s="27" t="str">
        <f t="shared" si="37"/>
        <v/>
      </c>
      <c r="AS280" s="27" t="e">
        <f t="shared" si="38"/>
        <v>#NUM!</v>
      </c>
      <c r="AT280" s="27">
        <f t="shared" si="39"/>
        <v>13.921249999999999</v>
      </c>
      <c r="AU280" s="27">
        <f t="shared" si="40"/>
        <v>13.921249999999999</v>
      </c>
      <c r="AV280" s="29">
        <f t="shared" si="41"/>
        <v>8.7550000000000008</v>
      </c>
      <c r="AW280" s="33" t="s">
        <v>51</v>
      </c>
      <c r="AX280" s="27" t="s">
        <v>50</v>
      </c>
      <c r="AY280" s="32">
        <v>8.76</v>
      </c>
      <c r="AZ280" s="34">
        <f t="shared" si="42"/>
        <v>2.19</v>
      </c>
      <c r="BA280" s="3">
        <f t="shared" si="43"/>
        <v>10.95</v>
      </c>
      <c r="BB280" s="32">
        <f t="shared" si="44"/>
        <v>11.825999999999999</v>
      </c>
      <c r="BC280" s="27" t="s">
        <v>12549</v>
      </c>
    </row>
    <row r="281" spans="1:55" s="27" customFormat="1" ht="31.5" customHeight="1">
      <c r="A281" s="4" t="s">
        <v>569</v>
      </c>
      <c r="B281" s="5">
        <v>279</v>
      </c>
      <c r="C281" s="6"/>
      <c r="D281" s="6"/>
      <c r="E281" s="3" t="s">
        <v>710</v>
      </c>
      <c r="F281" s="3" t="s">
        <v>711</v>
      </c>
      <c r="G281" s="3" t="s">
        <v>718</v>
      </c>
      <c r="H281" s="4">
        <v>8</v>
      </c>
      <c r="I281" s="3" t="s">
        <v>713</v>
      </c>
      <c r="J281" s="3" t="s">
        <v>714</v>
      </c>
      <c r="K281" s="5"/>
      <c r="L281" s="3"/>
      <c r="M281" s="6">
        <v>7</v>
      </c>
      <c r="N281" s="3" t="s">
        <v>45</v>
      </c>
      <c r="O281" s="3" t="s">
        <v>574</v>
      </c>
      <c r="P281" s="3"/>
      <c r="Q281" s="3" t="s">
        <v>719</v>
      </c>
      <c r="R281" s="28">
        <v>8.81</v>
      </c>
      <c r="S281" s="29"/>
      <c r="T281" s="30">
        <v>8.1999999999999993</v>
      </c>
      <c r="U281" s="1" t="s">
        <v>153</v>
      </c>
      <c r="V281" s="28">
        <v>15.7722</v>
      </c>
      <c r="W281" s="29">
        <v>9.5399999999999991</v>
      </c>
      <c r="X281" s="29"/>
      <c r="Y281" s="29">
        <v>8.08</v>
      </c>
      <c r="Z281" s="29"/>
      <c r="AA281" s="29"/>
      <c r="AB281" s="29"/>
      <c r="AC281" s="29"/>
      <c r="AD281" s="29"/>
      <c r="AE281" s="31">
        <v>15.7722</v>
      </c>
      <c r="AN281" s="32">
        <v>8.81</v>
      </c>
      <c r="AO281" s="27" t="s">
        <v>211</v>
      </c>
      <c r="AP281" s="31" t="s">
        <v>212</v>
      </c>
      <c r="AQ281" s="27" t="e">
        <f t="shared" si="36"/>
        <v>#NUM!</v>
      </c>
      <c r="AR281" s="27" t="e">
        <f t="shared" si="37"/>
        <v>#NUM!</v>
      </c>
      <c r="AS281" s="27" t="e">
        <f t="shared" si="38"/>
        <v>#NUM!</v>
      </c>
      <c r="AT281" s="27">
        <f t="shared" si="39"/>
        <v>8.8149999999999995</v>
      </c>
      <c r="AU281" s="27" t="e">
        <f t="shared" si="40"/>
        <v>#VALUE!</v>
      </c>
      <c r="AV281" s="29" t="e">
        <f t="shared" si="41"/>
        <v>#VALUE!</v>
      </c>
      <c r="AW281" s="27" t="s">
        <v>213</v>
      </c>
      <c r="AX281" s="27" t="s">
        <v>212</v>
      </c>
      <c r="AY281" s="32">
        <v>8.81</v>
      </c>
      <c r="AZ281" s="34">
        <f t="shared" si="42"/>
        <v>2.2025000000000001</v>
      </c>
      <c r="BA281" s="3">
        <f t="shared" si="43"/>
        <v>11.012500000000001</v>
      </c>
      <c r="BB281" s="32">
        <f t="shared" si="44"/>
        <v>11.893500000000001</v>
      </c>
      <c r="BC281" s="27" t="s">
        <v>12549</v>
      </c>
    </row>
    <row r="282" spans="1:55" s="27" customFormat="1" ht="31.5" customHeight="1">
      <c r="A282" s="4" t="s">
        <v>569</v>
      </c>
      <c r="B282" s="5">
        <v>280</v>
      </c>
      <c r="C282" s="6">
        <v>277</v>
      </c>
      <c r="D282" s="6"/>
      <c r="E282" s="3" t="s">
        <v>985</v>
      </c>
      <c r="F282" s="3" t="s">
        <v>986</v>
      </c>
      <c r="G282" s="3" t="s">
        <v>987</v>
      </c>
      <c r="H282" s="4" t="s">
        <v>521</v>
      </c>
      <c r="I282" s="3" t="s">
        <v>104</v>
      </c>
      <c r="J282" s="3" t="s">
        <v>401</v>
      </c>
      <c r="K282" s="5"/>
      <c r="L282" s="3"/>
      <c r="M282" s="6">
        <v>30</v>
      </c>
      <c r="N282" s="3" t="s">
        <v>45</v>
      </c>
      <c r="O282" s="3" t="s">
        <v>574</v>
      </c>
      <c r="P282" s="3" t="s">
        <v>695</v>
      </c>
      <c r="Q282" s="3" t="s">
        <v>989</v>
      </c>
      <c r="R282" s="28">
        <v>8.9</v>
      </c>
      <c r="S282" s="29"/>
      <c r="T282" s="30">
        <v>8.2799999999999994</v>
      </c>
      <c r="U282" s="1" t="s">
        <v>56</v>
      </c>
      <c r="V282" s="28">
        <v>9.0487000000000002</v>
      </c>
      <c r="W282" s="29">
        <v>8.76</v>
      </c>
      <c r="X282" s="29"/>
      <c r="Y282" s="29"/>
      <c r="Z282" s="29">
        <v>14.64</v>
      </c>
      <c r="AA282" s="29"/>
      <c r="AB282" s="29"/>
      <c r="AC282" s="29"/>
      <c r="AD282" s="29"/>
      <c r="AE282" s="31">
        <v>9.0487000000000002</v>
      </c>
      <c r="AF282" s="27">
        <v>10.303000000000001</v>
      </c>
      <c r="AG282" s="27">
        <v>8.9979999999999993</v>
      </c>
      <c r="AI282" s="27">
        <v>14.64</v>
      </c>
      <c r="AN282" s="32">
        <v>8.9</v>
      </c>
      <c r="AO282" s="27" t="s">
        <v>49</v>
      </c>
      <c r="AP282" s="31" t="s">
        <v>50</v>
      </c>
      <c r="AQ282" s="27">
        <f t="shared" si="36"/>
        <v>9.0233500000000006</v>
      </c>
      <c r="AR282" s="27">
        <f t="shared" si="37"/>
        <v>8.9</v>
      </c>
      <c r="AS282" s="27" t="e">
        <f t="shared" si="38"/>
        <v>#NUM!</v>
      </c>
      <c r="AT282" s="27">
        <f t="shared" si="39"/>
        <v>8.9009999999999998</v>
      </c>
      <c r="AU282" s="27" t="e">
        <f t="shared" si="40"/>
        <v>#VALUE!</v>
      </c>
      <c r="AV282" s="29" t="e">
        <f t="shared" si="41"/>
        <v>#VALUE!</v>
      </c>
      <c r="AW282" s="27" t="s">
        <v>990</v>
      </c>
      <c r="AX282" s="27" t="s">
        <v>50</v>
      </c>
      <c r="AY282" s="32">
        <v>8.9</v>
      </c>
      <c r="AZ282" s="34">
        <f t="shared" si="42"/>
        <v>2.2250000000000001</v>
      </c>
      <c r="BA282" s="3">
        <f t="shared" si="43"/>
        <v>11.125</v>
      </c>
      <c r="BB282" s="32">
        <f t="shared" si="44"/>
        <v>12.015000000000001</v>
      </c>
      <c r="BC282" s="27" t="s">
        <v>12549</v>
      </c>
    </row>
    <row r="283" spans="1:55" s="27" customFormat="1" ht="31.5" customHeight="1">
      <c r="A283" s="4" t="s">
        <v>569</v>
      </c>
      <c r="B283" s="5">
        <v>281</v>
      </c>
      <c r="C283" s="6">
        <v>7100</v>
      </c>
      <c r="D283" s="6"/>
      <c r="E283" s="3" t="s">
        <v>1176</v>
      </c>
      <c r="F283" s="3" t="s">
        <v>1177</v>
      </c>
      <c r="G283" s="3" t="s">
        <v>1178</v>
      </c>
      <c r="H283" s="4" t="s">
        <v>205</v>
      </c>
      <c r="I283" s="3" t="s">
        <v>104</v>
      </c>
      <c r="J283" s="3" t="s">
        <v>1179</v>
      </c>
      <c r="K283" s="5"/>
      <c r="L283" s="3"/>
      <c r="M283" s="6">
        <v>500</v>
      </c>
      <c r="N283" s="3" t="s">
        <v>45</v>
      </c>
      <c r="O283" s="3" t="s">
        <v>574</v>
      </c>
      <c r="P283" s="3" t="s">
        <v>695</v>
      </c>
      <c r="Q283" s="3" t="s">
        <v>1180</v>
      </c>
      <c r="R283" s="28">
        <v>11.55</v>
      </c>
      <c r="S283" s="29"/>
      <c r="T283" s="30">
        <v>10.79</v>
      </c>
      <c r="U283" s="1">
        <v>8.4</v>
      </c>
      <c r="V283" s="28"/>
      <c r="W283" s="29"/>
      <c r="X283" s="29"/>
      <c r="Y283" s="29"/>
      <c r="Z283" s="29"/>
      <c r="AA283" s="29"/>
      <c r="AB283" s="29"/>
      <c r="AC283" s="29"/>
      <c r="AD283" s="29"/>
      <c r="AE283" s="31"/>
      <c r="AN283" s="32">
        <v>11.55</v>
      </c>
      <c r="AO283" s="27" t="s">
        <v>49</v>
      </c>
      <c r="AP283" s="31" t="s">
        <v>50</v>
      </c>
      <c r="AQ283" s="27" t="e">
        <f t="shared" si="36"/>
        <v>#NUM!</v>
      </c>
      <c r="AR283" s="27" t="e">
        <f t="shared" si="37"/>
        <v>#NUM!</v>
      </c>
      <c r="AS283" s="27" t="e">
        <f t="shared" si="38"/>
        <v>#NUM!</v>
      </c>
      <c r="AT283" s="27">
        <f t="shared" si="39"/>
        <v>11.599249999999998</v>
      </c>
      <c r="AU283" s="27">
        <f t="shared" si="40"/>
        <v>9.0299999999999994</v>
      </c>
      <c r="AV283" s="29">
        <f t="shared" si="41"/>
        <v>9.0299999999999994</v>
      </c>
      <c r="AW283" s="27" t="s">
        <v>73</v>
      </c>
      <c r="AX283" s="27" t="s">
        <v>74</v>
      </c>
      <c r="AY283" s="32">
        <v>9.0299999999999994</v>
      </c>
      <c r="AZ283" s="34">
        <f t="shared" si="42"/>
        <v>2.2574999999999998</v>
      </c>
      <c r="BA283" s="3">
        <f t="shared" si="43"/>
        <v>11.2875</v>
      </c>
      <c r="BB283" s="32">
        <f t="shared" si="44"/>
        <v>12.1905</v>
      </c>
      <c r="BC283" s="27" t="s">
        <v>12549</v>
      </c>
    </row>
    <row r="284" spans="1:55" s="27" customFormat="1" ht="31.5" customHeight="1">
      <c r="A284" s="4" t="s">
        <v>569</v>
      </c>
      <c r="B284" s="5">
        <v>282</v>
      </c>
      <c r="C284" s="6">
        <v>5079</v>
      </c>
      <c r="D284" s="6"/>
      <c r="E284" s="3" t="s">
        <v>1327</v>
      </c>
      <c r="F284" s="3" t="s">
        <v>1332</v>
      </c>
      <c r="G284" s="3" t="s">
        <v>1329</v>
      </c>
      <c r="H284" s="4" t="s">
        <v>517</v>
      </c>
      <c r="I284" s="3" t="s">
        <v>1330</v>
      </c>
      <c r="J284" s="3" t="s">
        <v>889</v>
      </c>
      <c r="K284" s="5"/>
      <c r="L284" s="3"/>
      <c r="M284" s="6">
        <v>30</v>
      </c>
      <c r="N284" s="3" t="s">
        <v>45</v>
      </c>
      <c r="O284" s="3" t="s">
        <v>574</v>
      </c>
      <c r="P284" s="3" t="s">
        <v>901</v>
      </c>
      <c r="Q284" s="3" t="s">
        <v>1333</v>
      </c>
      <c r="R284" s="28">
        <v>9.23</v>
      </c>
      <c r="S284" s="29"/>
      <c r="T284" s="30">
        <v>8.59</v>
      </c>
      <c r="U284" s="1" t="s">
        <v>56</v>
      </c>
      <c r="V284" s="28">
        <v>9.2355</v>
      </c>
      <c r="W284" s="29">
        <v>9.2200000000000006</v>
      </c>
      <c r="X284" s="29"/>
      <c r="Y284" s="29"/>
      <c r="Z284" s="29"/>
      <c r="AA284" s="29"/>
      <c r="AB284" s="29"/>
      <c r="AC284" s="29"/>
      <c r="AD284" s="29"/>
      <c r="AE284" s="31">
        <v>9.2355</v>
      </c>
      <c r="AG284" s="27">
        <v>9.1843000000000004</v>
      </c>
      <c r="AN284" s="32">
        <v>9.2089999999999996</v>
      </c>
      <c r="AO284" s="27" t="s">
        <v>211</v>
      </c>
      <c r="AP284" s="31" t="s">
        <v>212</v>
      </c>
      <c r="AQ284" s="27">
        <f t="shared" si="36"/>
        <v>9.2099000000000011</v>
      </c>
      <c r="AR284" s="27" t="str">
        <f t="shared" si="37"/>
        <v/>
      </c>
      <c r="AS284" s="27" t="e">
        <f t="shared" si="38"/>
        <v>#NUM!</v>
      </c>
      <c r="AT284" s="27">
        <f t="shared" si="39"/>
        <v>9.2342499999999994</v>
      </c>
      <c r="AU284" s="27" t="e">
        <f t="shared" si="40"/>
        <v>#VALUE!</v>
      </c>
      <c r="AV284" s="29" t="e">
        <f t="shared" si="41"/>
        <v>#VALUE!</v>
      </c>
      <c r="AW284" s="33" t="s">
        <v>51</v>
      </c>
      <c r="AX284" s="27" t="s">
        <v>50</v>
      </c>
      <c r="AY284" s="32">
        <v>9.2100000000000009</v>
      </c>
      <c r="AZ284" s="34">
        <f t="shared" si="42"/>
        <v>2.3025000000000002</v>
      </c>
      <c r="BA284" s="3">
        <f t="shared" si="43"/>
        <v>11.512500000000001</v>
      </c>
      <c r="BB284" s="32">
        <f t="shared" si="44"/>
        <v>12.4335</v>
      </c>
      <c r="BC284" s="27" t="s">
        <v>12549</v>
      </c>
    </row>
    <row r="285" spans="1:55" s="27" customFormat="1" ht="31.5" customHeight="1">
      <c r="A285" s="4" t="s">
        <v>569</v>
      </c>
      <c r="B285" s="5">
        <v>283</v>
      </c>
      <c r="C285" s="6"/>
      <c r="D285" s="6"/>
      <c r="E285" s="3" t="s">
        <v>710</v>
      </c>
      <c r="F285" s="3" t="s">
        <v>711</v>
      </c>
      <c r="G285" s="3" t="s">
        <v>716</v>
      </c>
      <c r="H285" s="4">
        <v>2</v>
      </c>
      <c r="I285" s="3" t="s">
        <v>713</v>
      </c>
      <c r="J285" s="3" t="s">
        <v>717</v>
      </c>
      <c r="K285" s="5"/>
      <c r="L285" s="3"/>
      <c r="M285" s="6">
        <v>28</v>
      </c>
      <c r="N285" s="3" t="s">
        <v>45</v>
      </c>
      <c r="O285" s="3" t="s">
        <v>574</v>
      </c>
      <c r="P285" s="3"/>
      <c r="Q285" s="3" t="s">
        <v>715</v>
      </c>
      <c r="R285" s="28">
        <v>10.199999999999999</v>
      </c>
      <c r="S285" s="29"/>
      <c r="T285" s="30">
        <v>9.69</v>
      </c>
      <c r="U285" s="1" t="s">
        <v>153</v>
      </c>
      <c r="V285" s="28">
        <v>16.3901</v>
      </c>
      <c r="W285" s="29">
        <v>11.43</v>
      </c>
      <c r="X285" s="29"/>
      <c r="Y285" s="29">
        <v>9.4</v>
      </c>
      <c r="Z285" s="29"/>
      <c r="AA285" s="29"/>
      <c r="AB285" s="29"/>
      <c r="AC285" s="29"/>
      <c r="AD285" s="29"/>
      <c r="AE285" s="31">
        <v>16.3901</v>
      </c>
      <c r="AN285" s="32">
        <v>10.199999999999999</v>
      </c>
      <c r="AO285" s="27" t="s">
        <v>211</v>
      </c>
      <c r="AP285" s="31" t="s">
        <v>212</v>
      </c>
      <c r="AQ285" s="27" t="e">
        <f t="shared" si="36"/>
        <v>#NUM!</v>
      </c>
      <c r="AR285" s="27" t="e">
        <f t="shared" si="37"/>
        <v>#NUM!</v>
      </c>
      <c r="AS285" s="27" t="e">
        <f t="shared" si="38"/>
        <v>#NUM!</v>
      </c>
      <c r="AT285" s="27">
        <f t="shared" si="39"/>
        <v>10.416749999999999</v>
      </c>
      <c r="AU285" s="27" t="e">
        <f t="shared" si="40"/>
        <v>#VALUE!</v>
      </c>
      <c r="AV285" s="29" t="e">
        <f t="shared" si="41"/>
        <v>#VALUE!</v>
      </c>
      <c r="AW285" s="27" t="s">
        <v>213</v>
      </c>
      <c r="AX285" s="27" t="s">
        <v>212</v>
      </c>
      <c r="AY285" s="32">
        <v>10.199999999999999</v>
      </c>
      <c r="AZ285" s="34">
        <f t="shared" si="42"/>
        <v>1.734</v>
      </c>
      <c r="BA285" s="3">
        <f t="shared" si="43"/>
        <v>11.933999999999999</v>
      </c>
      <c r="BB285" s="32">
        <f t="shared" si="44"/>
        <v>12.888719999999999</v>
      </c>
      <c r="BC285" s="27" t="s">
        <v>12549</v>
      </c>
    </row>
    <row r="286" spans="1:55" s="27" customFormat="1" ht="31.5" customHeight="1">
      <c r="A286" s="4" t="s">
        <v>569</v>
      </c>
      <c r="B286" s="5">
        <v>284</v>
      </c>
      <c r="C286" s="6">
        <v>14777</v>
      </c>
      <c r="D286" s="6"/>
      <c r="E286" s="3" t="s">
        <v>1045</v>
      </c>
      <c r="F286" s="3" t="s">
        <v>1046</v>
      </c>
      <c r="G286" s="3" t="s">
        <v>1047</v>
      </c>
      <c r="H286" s="4" t="s">
        <v>1056</v>
      </c>
      <c r="I286" s="3" t="s">
        <v>104</v>
      </c>
      <c r="J286" s="3" t="s">
        <v>1054</v>
      </c>
      <c r="K286" s="5"/>
      <c r="L286" s="3"/>
      <c r="M286" s="6">
        <v>90</v>
      </c>
      <c r="N286" s="3" t="s">
        <v>45</v>
      </c>
      <c r="O286" s="3" t="s">
        <v>574</v>
      </c>
      <c r="P286" s="3" t="s">
        <v>596</v>
      </c>
      <c r="Q286" s="3" t="s">
        <v>1059</v>
      </c>
      <c r="R286" s="28">
        <v>10.23</v>
      </c>
      <c r="S286" s="29"/>
      <c r="T286" s="30">
        <v>9.52</v>
      </c>
      <c r="U286" s="1" t="s">
        <v>56</v>
      </c>
      <c r="V286" s="28">
        <v>10.2438</v>
      </c>
      <c r="W286" s="29">
        <v>10.220000000000001</v>
      </c>
      <c r="X286" s="29"/>
      <c r="Y286" s="29"/>
      <c r="Z286" s="29"/>
      <c r="AA286" s="29"/>
      <c r="AB286" s="29"/>
      <c r="AC286" s="29"/>
      <c r="AD286" s="29"/>
      <c r="AE286" s="31">
        <v>10.2438</v>
      </c>
      <c r="AG286" s="27">
        <v>10.185</v>
      </c>
      <c r="AN286" s="32">
        <v>10.23</v>
      </c>
      <c r="AO286" s="27" t="s">
        <v>49</v>
      </c>
      <c r="AP286" s="31" t="s">
        <v>50</v>
      </c>
      <c r="AQ286" s="27">
        <f t="shared" si="36"/>
        <v>10.214400000000001</v>
      </c>
      <c r="AR286" s="27" t="str">
        <f t="shared" si="37"/>
        <v/>
      </c>
      <c r="AS286" s="27" t="e">
        <f t="shared" si="38"/>
        <v>#NUM!</v>
      </c>
      <c r="AT286" s="27">
        <f t="shared" si="39"/>
        <v>10.234</v>
      </c>
      <c r="AU286" s="27" t="e">
        <f t="shared" si="40"/>
        <v>#VALUE!</v>
      </c>
      <c r="AV286" s="29" t="e">
        <f t="shared" si="41"/>
        <v>#VALUE!</v>
      </c>
      <c r="AW286" s="27" t="s">
        <v>213</v>
      </c>
      <c r="AX286" s="27" t="s">
        <v>212</v>
      </c>
      <c r="AY286" s="32">
        <v>10.214399999999999</v>
      </c>
      <c r="AZ286" s="34">
        <f t="shared" si="42"/>
        <v>1.736448</v>
      </c>
      <c r="BA286" s="3">
        <f t="shared" si="43"/>
        <v>11.950847999999999</v>
      </c>
      <c r="BB286" s="32">
        <f t="shared" si="44"/>
        <v>12.906915839999998</v>
      </c>
      <c r="BC286" s="27" t="s">
        <v>12549</v>
      </c>
    </row>
    <row r="287" spans="1:55" s="27" customFormat="1" ht="31.5" customHeight="1">
      <c r="A287" s="4" t="s">
        <v>569</v>
      </c>
      <c r="B287" s="5">
        <v>285</v>
      </c>
      <c r="C287" s="6">
        <v>19229</v>
      </c>
      <c r="D287" s="6"/>
      <c r="E287" s="3" t="s">
        <v>1277</v>
      </c>
      <c r="F287" s="3" t="s">
        <v>1278</v>
      </c>
      <c r="G287" s="3" t="s">
        <v>1279</v>
      </c>
      <c r="H287" s="4" t="s">
        <v>613</v>
      </c>
      <c r="I287" s="3" t="s">
        <v>43</v>
      </c>
      <c r="J287" s="3" t="s">
        <v>1280</v>
      </c>
      <c r="K287" s="5"/>
      <c r="L287" s="3"/>
      <c r="M287" s="6">
        <v>30</v>
      </c>
      <c r="N287" s="3" t="s">
        <v>45</v>
      </c>
      <c r="O287" s="3" t="s">
        <v>574</v>
      </c>
      <c r="P287" s="3" t="s">
        <v>614</v>
      </c>
      <c r="Q287" s="3" t="s">
        <v>1281</v>
      </c>
      <c r="R287" s="28">
        <v>14.1</v>
      </c>
      <c r="S287" s="29"/>
      <c r="T287" s="30">
        <v>9.6300000000000008</v>
      </c>
      <c r="U287" s="1" t="s">
        <v>56</v>
      </c>
      <c r="V287" s="28">
        <v>10.325100000000001</v>
      </c>
      <c r="W287" s="29"/>
      <c r="X287" s="29"/>
      <c r="Y287" s="29"/>
      <c r="Z287" s="29">
        <v>17.88</v>
      </c>
      <c r="AA287" s="29"/>
      <c r="AB287" s="29"/>
      <c r="AC287" s="29"/>
      <c r="AD287" s="29"/>
      <c r="AE287" s="31">
        <v>10.325100000000001</v>
      </c>
      <c r="AG287" s="27">
        <v>10.266999999999999</v>
      </c>
      <c r="AI287" s="27">
        <v>17.88</v>
      </c>
      <c r="AN287" s="32">
        <v>10.296099999999999</v>
      </c>
      <c r="AO287" s="27" t="s">
        <v>211</v>
      </c>
      <c r="AP287" s="31" t="s">
        <v>212</v>
      </c>
      <c r="AQ287" s="27">
        <f t="shared" si="36"/>
        <v>10.296050000000001</v>
      </c>
      <c r="AR287" s="27" t="str">
        <f t="shared" si="37"/>
        <v/>
      </c>
      <c r="AS287" s="27" t="e">
        <f t="shared" si="38"/>
        <v>#NUM!</v>
      </c>
      <c r="AT287" s="27">
        <f t="shared" si="39"/>
        <v>10.35225</v>
      </c>
      <c r="AU287" s="27" t="e">
        <f t="shared" si="40"/>
        <v>#VALUE!</v>
      </c>
      <c r="AV287" s="29" t="e">
        <f t="shared" si="41"/>
        <v>#VALUE!</v>
      </c>
      <c r="AW287" s="27" t="s">
        <v>213</v>
      </c>
      <c r="AX287" s="27" t="s">
        <v>212</v>
      </c>
      <c r="AY287" s="32">
        <v>10.295999999999999</v>
      </c>
      <c r="AZ287" s="34">
        <f t="shared" si="42"/>
        <v>1.7503200000000001</v>
      </c>
      <c r="BA287" s="3">
        <f t="shared" si="43"/>
        <v>12.04632</v>
      </c>
      <c r="BB287" s="32">
        <f t="shared" si="44"/>
        <v>13.010025600000001</v>
      </c>
      <c r="BC287" s="27" t="s">
        <v>12549</v>
      </c>
    </row>
    <row r="288" spans="1:55" s="27" customFormat="1" ht="31.5" customHeight="1">
      <c r="A288" s="4" t="s">
        <v>569</v>
      </c>
      <c r="B288" s="5">
        <v>286</v>
      </c>
      <c r="C288" s="6">
        <v>14775</v>
      </c>
      <c r="D288" s="6"/>
      <c r="E288" s="3" t="s">
        <v>1045</v>
      </c>
      <c r="F288" s="3" t="s">
        <v>1046</v>
      </c>
      <c r="G288" s="3" t="s">
        <v>1047</v>
      </c>
      <c r="H288" s="4" t="s">
        <v>1053</v>
      </c>
      <c r="I288" s="3" t="s">
        <v>104</v>
      </c>
      <c r="J288" s="3" t="s">
        <v>1054</v>
      </c>
      <c r="K288" s="5"/>
      <c r="L288" s="3"/>
      <c r="M288" s="6">
        <v>90</v>
      </c>
      <c r="N288" s="3" t="s">
        <v>45</v>
      </c>
      <c r="O288" s="3" t="s">
        <v>574</v>
      </c>
      <c r="P288" s="3" t="s">
        <v>596</v>
      </c>
      <c r="Q288" s="3" t="s">
        <v>1055</v>
      </c>
      <c r="R288" s="28">
        <v>11.2</v>
      </c>
      <c r="S288" s="29"/>
      <c r="T288" s="30">
        <v>10.42</v>
      </c>
      <c r="U288" s="1" t="s">
        <v>56</v>
      </c>
      <c r="V288" s="28">
        <v>11.2194</v>
      </c>
      <c r="W288" s="29">
        <v>11.19</v>
      </c>
      <c r="X288" s="29"/>
      <c r="Y288" s="29"/>
      <c r="Z288" s="29"/>
      <c r="AA288" s="29"/>
      <c r="AB288" s="29"/>
      <c r="AC288" s="29"/>
      <c r="AD288" s="29"/>
      <c r="AE288" s="31">
        <v>11.2194</v>
      </c>
      <c r="AG288" s="27">
        <v>11.157</v>
      </c>
      <c r="AN288" s="32">
        <v>11.2</v>
      </c>
      <c r="AO288" s="27" t="s">
        <v>49</v>
      </c>
      <c r="AP288" s="31" t="s">
        <v>50</v>
      </c>
      <c r="AQ288" s="27">
        <f t="shared" si="36"/>
        <v>11.1882</v>
      </c>
      <c r="AR288" s="27" t="str">
        <f t="shared" si="37"/>
        <v/>
      </c>
      <c r="AS288" s="27" t="e">
        <f t="shared" si="38"/>
        <v>#NUM!</v>
      </c>
      <c r="AT288" s="27">
        <f t="shared" si="39"/>
        <v>11.201499999999999</v>
      </c>
      <c r="AU288" s="27" t="e">
        <f t="shared" si="40"/>
        <v>#VALUE!</v>
      </c>
      <c r="AV288" s="29" t="e">
        <f t="shared" si="41"/>
        <v>#VALUE!</v>
      </c>
      <c r="AW288" s="27" t="s">
        <v>213</v>
      </c>
      <c r="AX288" s="27" t="s">
        <v>212</v>
      </c>
      <c r="AY288" s="32">
        <v>11.188000000000001</v>
      </c>
      <c r="AZ288" s="34">
        <f t="shared" si="42"/>
        <v>1.9019600000000003</v>
      </c>
      <c r="BA288" s="3">
        <f t="shared" si="43"/>
        <v>13.089960000000001</v>
      </c>
      <c r="BB288" s="32">
        <f t="shared" si="44"/>
        <v>14.137156800000001</v>
      </c>
      <c r="BC288" s="27" t="s">
        <v>12549</v>
      </c>
    </row>
    <row r="289" spans="1:116" s="27" customFormat="1" ht="31.5" customHeight="1">
      <c r="A289" s="4" t="s">
        <v>569</v>
      </c>
      <c r="B289" s="5">
        <v>287</v>
      </c>
      <c r="C289" s="6">
        <v>17835</v>
      </c>
      <c r="D289" s="6"/>
      <c r="E289" s="3" t="s">
        <v>1257</v>
      </c>
      <c r="F289" s="3" t="s">
        <v>332</v>
      </c>
      <c r="G289" s="3" t="s">
        <v>333</v>
      </c>
      <c r="H289" s="4" t="s">
        <v>103</v>
      </c>
      <c r="I289" s="3" t="s">
        <v>43</v>
      </c>
      <c r="J289" s="3" t="s">
        <v>1258</v>
      </c>
      <c r="K289" s="5"/>
      <c r="L289" s="3"/>
      <c r="M289" s="6">
        <v>10</v>
      </c>
      <c r="N289" s="3" t="s">
        <v>45</v>
      </c>
      <c r="O289" s="3" t="s">
        <v>574</v>
      </c>
      <c r="P289" s="3" t="s">
        <v>614</v>
      </c>
      <c r="Q289" s="3" t="s">
        <v>1259</v>
      </c>
      <c r="R289" s="28">
        <v>11.22</v>
      </c>
      <c r="S289" s="29"/>
      <c r="T289" s="30">
        <v>10.44</v>
      </c>
      <c r="U289" s="1" t="s">
        <v>56</v>
      </c>
      <c r="V289" s="28">
        <v>11.2194</v>
      </c>
      <c r="W289" s="29"/>
      <c r="X289" s="29"/>
      <c r="Y289" s="29"/>
      <c r="Z289" s="29"/>
      <c r="AA289" s="29"/>
      <c r="AB289" s="29"/>
      <c r="AC289" s="29"/>
      <c r="AD289" s="29"/>
      <c r="AE289" s="31">
        <v>11.2194</v>
      </c>
      <c r="AN289" s="32">
        <v>11.22</v>
      </c>
      <c r="AO289" s="27" t="s">
        <v>49</v>
      </c>
      <c r="AP289" s="31" t="s">
        <v>50</v>
      </c>
      <c r="AQ289" s="27" t="e">
        <f t="shared" si="36"/>
        <v>#NUM!</v>
      </c>
      <c r="AR289" s="27" t="e">
        <f t="shared" si="37"/>
        <v>#NUM!</v>
      </c>
      <c r="AS289" s="27" t="e">
        <f t="shared" si="38"/>
        <v>#NUM!</v>
      </c>
      <c r="AT289" s="27">
        <f t="shared" si="39"/>
        <v>11.222999999999999</v>
      </c>
      <c r="AU289" s="27" t="e">
        <f t="shared" si="40"/>
        <v>#VALUE!</v>
      </c>
      <c r="AV289" s="29" t="e">
        <f t="shared" si="41"/>
        <v>#VALUE!</v>
      </c>
      <c r="AW289" s="33" t="s">
        <v>51</v>
      </c>
      <c r="AX289" s="27" t="s">
        <v>50</v>
      </c>
      <c r="AY289" s="32">
        <v>11.22</v>
      </c>
      <c r="AZ289" s="34">
        <f t="shared" si="42"/>
        <v>1.9074000000000002</v>
      </c>
      <c r="BA289" s="3">
        <f t="shared" si="43"/>
        <v>13.127400000000002</v>
      </c>
      <c r="BB289" s="32">
        <f t="shared" si="44"/>
        <v>14.177592000000002</v>
      </c>
      <c r="BC289" s="27" t="s">
        <v>12549</v>
      </c>
    </row>
    <row r="290" spans="1:116" s="27" customFormat="1" ht="31.5" customHeight="1">
      <c r="A290" s="4" t="s">
        <v>569</v>
      </c>
      <c r="B290" s="5">
        <v>288</v>
      </c>
      <c r="C290" s="6">
        <v>19233</v>
      </c>
      <c r="D290" s="6"/>
      <c r="E290" s="3" t="s">
        <v>1277</v>
      </c>
      <c r="F290" s="3" t="s">
        <v>1278</v>
      </c>
      <c r="G290" s="3" t="s">
        <v>1279</v>
      </c>
      <c r="H290" s="4" t="s">
        <v>1282</v>
      </c>
      <c r="I290" s="3" t="s">
        <v>43</v>
      </c>
      <c r="J290" s="3" t="s">
        <v>1280</v>
      </c>
      <c r="K290" s="5"/>
      <c r="L290" s="3"/>
      <c r="M290" s="6">
        <v>30</v>
      </c>
      <c r="N290" s="3" t="s">
        <v>45</v>
      </c>
      <c r="O290" s="3" t="s">
        <v>574</v>
      </c>
      <c r="P290" s="3" t="s">
        <v>614</v>
      </c>
      <c r="Q290" s="3" t="s">
        <v>1283</v>
      </c>
      <c r="R290" s="28">
        <v>15.95</v>
      </c>
      <c r="S290" s="29"/>
      <c r="T290" s="30">
        <v>10.85</v>
      </c>
      <c r="U290" s="1" t="s">
        <v>56</v>
      </c>
      <c r="V290" s="28">
        <v>11.645200000000001</v>
      </c>
      <c r="W290" s="29"/>
      <c r="X290" s="29"/>
      <c r="Y290" s="29"/>
      <c r="Z290" s="29">
        <v>20.25</v>
      </c>
      <c r="AA290" s="29"/>
      <c r="AB290" s="29"/>
      <c r="AC290" s="29"/>
      <c r="AD290" s="29"/>
      <c r="AE290" s="31">
        <v>11.645200000000001</v>
      </c>
      <c r="AG290" s="27">
        <v>11.58</v>
      </c>
      <c r="AI290" s="27">
        <v>20.25</v>
      </c>
      <c r="AN290" s="32">
        <v>11.6126</v>
      </c>
      <c r="AO290" s="27" t="s">
        <v>211</v>
      </c>
      <c r="AP290" s="31" t="s">
        <v>212</v>
      </c>
      <c r="AQ290" s="27">
        <f t="shared" si="36"/>
        <v>11.6126</v>
      </c>
      <c r="AR290" s="27" t="str">
        <f t="shared" si="37"/>
        <v/>
      </c>
      <c r="AS290" s="27" t="e">
        <f t="shared" si="38"/>
        <v>#NUM!</v>
      </c>
      <c r="AT290" s="27">
        <f t="shared" si="39"/>
        <v>11.663749999999999</v>
      </c>
      <c r="AU290" s="27" t="e">
        <f t="shared" si="40"/>
        <v>#VALUE!</v>
      </c>
      <c r="AV290" s="29" t="e">
        <f t="shared" si="41"/>
        <v>#VALUE!</v>
      </c>
      <c r="AW290" s="27" t="s">
        <v>213</v>
      </c>
      <c r="AX290" s="27" t="s">
        <v>212</v>
      </c>
      <c r="AY290" s="32">
        <v>11.612</v>
      </c>
      <c r="AZ290" s="34">
        <f t="shared" si="42"/>
        <v>1.9740400000000002</v>
      </c>
      <c r="BA290" s="3">
        <f t="shared" si="43"/>
        <v>13.586040000000001</v>
      </c>
      <c r="BB290" s="32">
        <f t="shared" si="44"/>
        <v>14.672923200000001</v>
      </c>
      <c r="BC290" s="27" t="s">
        <v>12549</v>
      </c>
    </row>
    <row r="291" spans="1:116" s="27" customFormat="1" ht="31.5" customHeight="1">
      <c r="A291" s="4" t="s">
        <v>569</v>
      </c>
      <c r="B291" s="5">
        <v>289</v>
      </c>
      <c r="C291" s="6">
        <v>18111</v>
      </c>
      <c r="D291" s="6"/>
      <c r="E291" s="3" t="s">
        <v>610</v>
      </c>
      <c r="F291" s="3" t="s">
        <v>619</v>
      </c>
      <c r="G291" s="3" t="s">
        <v>612</v>
      </c>
      <c r="H291" s="4" t="s">
        <v>620</v>
      </c>
      <c r="I291" s="3" t="s">
        <v>43</v>
      </c>
      <c r="J291" s="3" t="s">
        <v>623</v>
      </c>
      <c r="K291" s="5"/>
      <c r="L291" s="3"/>
      <c r="M291" s="6">
        <v>90</v>
      </c>
      <c r="N291" s="3" t="s">
        <v>45</v>
      </c>
      <c r="O291" s="3" t="s">
        <v>574</v>
      </c>
      <c r="P291" s="3" t="s">
        <v>614</v>
      </c>
      <c r="Q291" s="3" t="s">
        <v>624</v>
      </c>
      <c r="R291" s="28">
        <v>12.54</v>
      </c>
      <c r="S291" s="29"/>
      <c r="T291" s="30">
        <v>11.67</v>
      </c>
      <c r="U291" s="1" t="s">
        <v>56</v>
      </c>
      <c r="V291" s="28"/>
      <c r="W291" s="29"/>
      <c r="X291" s="29"/>
      <c r="Y291" s="29"/>
      <c r="Z291" s="29"/>
      <c r="AA291" s="29"/>
      <c r="AB291" s="29"/>
      <c r="AC291" s="29"/>
      <c r="AD291" s="29"/>
      <c r="AE291" s="31"/>
      <c r="AN291" s="32">
        <v>12.54</v>
      </c>
      <c r="AO291" s="27" t="s">
        <v>49</v>
      </c>
      <c r="AP291" s="31" t="s">
        <v>50</v>
      </c>
      <c r="AQ291" s="27" t="e">
        <f t="shared" si="36"/>
        <v>#NUM!</v>
      </c>
      <c r="AR291" s="27" t="e">
        <f t="shared" si="37"/>
        <v>#NUM!</v>
      </c>
      <c r="AS291" s="27" t="e">
        <f t="shared" si="38"/>
        <v>#NUM!</v>
      </c>
      <c r="AT291" s="27">
        <f t="shared" si="39"/>
        <v>12.545249999999999</v>
      </c>
      <c r="AU291" s="27" t="e">
        <f t="shared" si="40"/>
        <v>#VALUE!</v>
      </c>
      <c r="AV291" s="29" t="e">
        <f t="shared" si="41"/>
        <v>#VALUE!</v>
      </c>
      <c r="AW291" s="33" t="s">
        <v>51</v>
      </c>
      <c r="AX291" s="33" t="s">
        <v>50</v>
      </c>
      <c r="AY291" s="32">
        <v>12.54</v>
      </c>
      <c r="AZ291" s="34">
        <f t="shared" si="42"/>
        <v>2.1318000000000001</v>
      </c>
      <c r="BA291" s="3">
        <f t="shared" si="43"/>
        <v>14.671799999999999</v>
      </c>
      <c r="BB291" s="32">
        <f t="shared" si="44"/>
        <v>15.845543999999999</v>
      </c>
      <c r="BC291" s="27" t="s">
        <v>12549</v>
      </c>
    </row>
    <row r="292" spans="1:116" s="27" customFormat="1" ht="31.5" customHeight="1">
      <c r="A292" s="4" t="s">
        <v>569</v>
      </c>
      <c r="B292" s="5">
        <v>290</v>
      </c>
      <c r="C292" s="6">
        <v>14312</v>
      </c>
      <c r="D292" s="6"/>
      <c r="E292" s="3" t="s">
        <v>1242</v>
      </c>
      <c r="F292" s="3" t="s">
        <v>1243</v>
      </c>
      <c r="G292" s="3" t="s">
        <v>1244</v>
      </c>
      <c r="H292" s="4" t="s">
        <v>103</v>
      </c>
      <c r="I292" s="3" t="s">
        <v>43</v>
      </c>
      <c r="J292" s="3" t="s">
        <v>1245</v>
      </c>
      <c r="K292" s="5"/>
      <c r="L292" s="3"/>
      <c r="M292" s="6">
        <v>30</v>
      </c>
      <c r="N292" s="3" t="s">
        <v>45</v>
      </c>
      <c r="O292" s="3" t="s">
        <v>574</v>
      </c>
      <c r="P292" s="3" t="s">
        <v>614</v>
      </c>
      <c r="Q292" s="3" t="s">
        <v>1246</v>
      </c>
      <c r="R292" s="28">
        <v>24</v>
      </c>
      <c r="S292" s="29"/>
      <c r="T292" s="30">
        <v>22.43</v>
      </c>
      <c r="U292" s="1">
        <v>14</v>
      </c>
      <c r="V292" s="28">
        <v>25.9529</v>
      </c>
      <c r="W292" s="29"/>
      <c r="X292" s="29"/>
      <c r="Y292" s="29"/>
      <c r="Z292" s="29">
        <v>28.56</v>
      </c>
      <c r="AA292" s="29"/>
      <c r="AB292" s="29"/>
      <c r="AC292" s="29"/>
      <c r="AD292" s="29"/>
      <c r="AE292" s="31">
        <v>25.9529</v>
      </c>
      <c r="AG292" s="27">
        <v>25.809000000000001</v>
      </c>
      <c r="AN292" s="32">
        <v>24</v>
      </c>
      <c r="AO292" s="27" t="s">
        <v>49</v>
      </c>
      <c r="AP292" s="31" t="s">
        <v>50</v>
      </c>
      <c r="AQ292" s="27">
        <f t="shared" si="36"/>
        <v>25.880949999999999</v>
      </c>
      <c r="AR292" s="27">
        <f t="shared" si="37"/>
        <v>24</v>
      </c>
      <c r="AS292" s="27" t="e">
        <f t="shared" si="38"/>
        <v>#NUM!</v>
      </c>
      <c r="AT292" s="27">
        <f t="shared" si="39"/>
        <v>24.11225</v>
      </c>
      <c r="AU292" s="27">
        <f t="shared" si="40"/>
        <v>15.049999999999999</v>
      </c>
      <c r="AV292" s="29">
        <f t="shared" si="41"/>
        <v>15.049999999999999</v>
      </c>
      <c r="AW292" s="27" t="s">
        <v>73</v>
      </c>
      <c r="AX292" s="27" t="s">
        <v>74</v>
      </c>
      <c r="AY292" s="32">
        <v>15.05</v>
      </c>
      <c r="AZ292" s="34">
        <f t="shared" si="42"/>
        <v>2.5585000000000004</v>
      </c>
      <c r="BA292" s="3">
        <f t="shared" si="43"/>
        <v>17.608499999999999</v>
      </c>
      <c r="BB292" s="32">
        <f t="shared" si="44"/>
        <v>19.01718</v>
      </c>
      <c r="BC292" s="27" t="s">
        <v>12549</v>
      </c>
    </row>
    <row r="293" spans="1:116" s="27" customFormat="1" ht="31.5" customHeight="1">
      <c r="A293" s="4" t="s">
        <v>569</v>
      </c>
      <c r="B293" s="5">
        <v>291</v>
      </c>
      <c r="C293" s="6">
        <v>18220</v>
      </c>
      <c r="D293" s="6"/>
      <c r="E293" s="3" t="s">
        <v>1277</v>
      </c>
      <c r="F293" s="3" t="s">
        <v>1278</v>
      </c>
      <c r="G293" s="3" t="s">
        <v>1279</v>
      </c>
      <c r="H293" s="4" t="s">
        <v>620</v>
      </c>
      <c r="I293" s="3" t="s">
        <v>43</v>
      </c>
      <c r="J293" s="3" t="s">
        <v>1286</v>
      </c>
      <c r="K293" s="5"/>
      <c r="L293" s="3"/>
      <c r="M293" s="6">
        <v>30</v>
      </c>
      <c r="N293" s="3" t="s">
        <v>45</v>
      </c>
      <c r="O293" s="3" t="s">
        <v>574</v>
      </c>
      <c r="P293" s="3" t="s">
        <v>614</v>
      </c>
      <c r="Q293" s="3" t="s">
        <v>1287</v>
      </c>
      <c r="R293" s="28">
        <v>17.55</v>
      </c>
      <c r="S293" s="29"/>
      <c r="T293" s="30">
        <v>16.329999999999998</v>
      </c>
      <c r="U293" s="1" t="s">
        <v>56</v>
      </c>
      <c r="V293" s="28"/>
      <c r="W293" s="29"/>
      <c r="X293" s="29"/>
      <c r="Y293" s="29"/>
      <c r="Z293" s="29">
        <v>17.55</v>
      </c>
      <c r="AA293" s="29"/>
      <c r="AB293" s="29"/>
      <c r="AC293" s="29"/>
      <c r="AD293" s="29"/>
      <c r="AE293" s="31"/>
      <c r="AI293" s="27">
        <v>17.55</v>
      </c>
      <c r="AN293" s="32">
        <v>17.55</v>
      </c>
      <c r="AO293" s="27" t="s">
        <v>49</v>
      </c>
      <c r="AP293" s="31" t="s">
        <v>50</v>
      </c>
      <c r="AQ293" s="27" t="e">
        <f t="shared" si="36"/>
        <v>#NUM!</v>
      </c>
      <c r="AR293" s="27" t="e">
        <f t="shared" si="37"/>
        <v>#NUM!</v>
      </c>
      <c r="AS293" s="27" t="e">
        <f t="shared" si="38"/>
        <v>#NUM!</v>
      </c>
      <c r="AT293" s="27">
        <f t="shared" si="39"/>
        <v>17.554749999999999</v>
      </c>
      <c r="AU293" s="27" t="e">
        <f t="shared" si="40"/>
        <v>#VALUE!</v>
      </c>
      <c r="AV293" s="29" t="e">
        <f t="shared" si="41"/>
        <v>#VALUE!</v>
      </c>
      <c r="AW293" s="33" t="s">
        <v>51</v>
      </c>
      <c r="AX293" s="27" t="s">
        <v>50</v>
      </c>
      <c r="AY293" s="32">
        <v>17.553999999999998</v>
      </c>
      <c r="AZ293" s="34">
        <f t="shared" si="42"/>
        <v>2.9841799999999998</v>
      </c>
      <c r="BA293" s="3">
        <f t="shared" si="43"/>
        <v>20.538179999999997</v>
      </c>
      <c r="BB293" s="32">
        <f t="shared" si="44"/>
        <v>22.181234399999997</v>
      </c>
      <c r="BC293" s="27" t="s">
        <v>12549</v>
      </c>
    </row>
    <row r="294" spans="1:116" s="35" customFormat="1" ht="31.5" customHeight="1">
      <c r="A294" s="4" t="s">
        <v>569</v>
      </c>
      <c r="B294" s="5">
        <v>292</v>
      </c>
      <c r="C294" s="6">
        <v>18133</v>
      </c>
      <c r="D294" s="6"/>
      <c r="E294" s="3" t="s">
        <v>625</v>
      </c>
      <c r="F294" s="3" t="s">
        <v>626</v>
      </c>
      <c r="G294" s="3" t="s">
        <v>627</v>
      </c>
      <c r="H294" s="4" t="s">
        <v>633</v>
      </c>
      <c r="I294" s="3" t="s">
        <v>43</v>
      </c>
      <c r="J294" s="3" t="s">
        <v>629</v>
      </c>
      <c r="K294" s="5"/>
      <c r="L294" s="3"/>
      <c r="M294" s="6">
        <v>28</v>
      </c>
      <c r="N294" s="3" t="s">
        <v>45</v>
      </c>
      <c r="O294" s="3" t="s">
        <v>574</v>
      </c>
      <c r="P294" s="3" t="s">
        <v>614</v>
      </c>
      <c r="Q294" s="3" t="s">
        <v>634</v>
      </c>
      <c r="R294" s="28">
        <v>18.39</v>
      </c>
      <c r="S294" s="29"/>
      <c r="T294" s="30">
        <v>17.11</v>
      </c>
      <c r="U294" s="1" t="s">
        <v>153</v>
      </c>
      <c r="V294" s="28"/>
      <c r="W294" s="29"/>
      <c r="X294" s="29"/>
      <c r="Y294" s="29"/>
      <c r="Z294" s="29">
        <v>18.39</v>
      </c>
      <c r="AA294" s="29"/>
      <c r="AB294" s="29"/>
      <c r="AC294" s="29"/>
      <c r="AD294" s="29"/>
      <c r="AE294" s="31"/>
      <c r="AF294" s="27"/>
      <c r="AG294" s="27"/>
      <c r="AH294" s="27"/>
      <c r="AI294" s="27"/>
      <c r="AJ294" s="27"/>
      <c r="AK294" s="27"/>
      <c r="AL294" s="27"/>
      <c r="AM294" s="27"/>
      <c r="AN294" s="32">
        <v>18.39</v>
      </c>
      <c r="AO294" s="27" t="s">
        <v>49</v>
      </c>
      <c r="AP294" s="31" t="s">
        <v>50</v>
      </c>
      <c r="AQ294" s="27" t="e">
        <f t="shared" si="36"/>
        <v>#NUM!</v>
      </c>
      <c r="AR294" s="27" t="e">
        <f t="shared" si="37"/>
        <v>#NUM!</v>
      </c>
      <c r="AS294" s="27" t="e">
        <f t="shared" si="38"/>
        <v>#NUM!</v>
      </c>
      <c r="AT294" s="27">
        <f t="shared" si="39"/>
        <v>18.393249999999998</v>
      </c>
      <c r="AU294" s="27" t="e">
        <f t="shared" si="40"/>
        <v>#VALUE!</v>
      </c>
      <c r="AV294" s="29" t="e">
        <f t="shared" si="41"/>
        <v>#VALUE!</v>
      </c>
      <c r="AW294" s="33" t="s">
        <v>51</v>
      </c>
      <c r="AX294" s="33" t="s">
        <v>50</v>
      </c>
      <c r="AY294" s="32">
        <v>18.393000000000001</v>
      </c>
      <c r="AZ294" s="34">
        <f t="shared" si="42"/>
        <v>3.1268100000000003</v>
      </c>
      <c r="BA294" s="3">
        <f t="shared" si="43"/>
        <v>21.51981</v>
      </c>
      <c r="BB294" s="32">
        <f t="shared" si="44"/>
        <v>23.241394799999998</v>
      </c>
      <c r="BC294" s="27" t="s">
        <v>12549</v>
      </c>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c r="DA294" s="27"/>
      <c r="DB294" s="27"/>
      <c r="DC294" s="27"/>
      <c r="DD294" s="27"/>
      <c r="DE294" s="27"/>
      <c r="DF294" s="27"/>
      <c r="DG294" s="27"/>
      <c r="DH294" s="27"/>
      <c r="DI294" s="27"/>
      <c r="DJ294" s="27"/>
      <c r="DK294" s="27"/>
      <c r="DL294" s="27"/>
    </row>
    <row r="295" spans="1:116" s="35" customFormat="1" ht="31.5" customHeight="1">
      <c r="A295" s="4" t="s">
        <v>569</v>
      </c>
      <c r="B295" s="5">
        <v>293</v>
      </c>
      <c r="C295" s="6">
        <v>18113</v>
      </c>
      <c r="D295" s="6"/>
      <c r="E295" s="3" t="s">
        <v>610</v>
      </c>
      <c r="F295" s="3" t="s">
        <v>616</v>
      </c>
      <c r="G295" s="3" t="s">
        <v>612</v>
      </c>
      <c r="H295" s="4" t="s">
        <v>613</v>
      </c>
      <c r="I295" s="3" t="s">
        <v>43</v>
      </c>
      <c r="J295" s="3" t="s">
        <v>617</v>
      </c>
      <c r="K295" s="5"/>
      <c r="L295" s="3"/>
      <c r="M295" s="6">
        <v>90</v>
      </c>
      <c r="N295" s="3" t="s">
        <v>45</v>
      </c>
      <c r="O295" s="3" t="s">
        <v>574</v>
      </c>
      <c r="P295" s="3" t="s">
        <v>614</v>
      </c>
      <c r="Q295" s="3" t="s">
        <v>618</v>
      </c>
      <c r="R295" s="28">
        <v>18.809999999999999</v>
      </c>
      <c r="S295" s="29"/>
      <c r="T295" s="30">
        <v>17.5</v>
      </c>
      <c r="U295" s="1" t="s">
        <v>56</v>
      </c>
      <c r="V295" s="28"/>
      <c r="W295" s="29"/>
      <c r="X295" s="29"/>
      <c r="Y295" s="29"/>
      <c r="Z295" s="29"/>
      <c r="AA295" s="29"/>
      <c r="AB295" s="29"/>
      <c r="AC295" s="29"/>
      <c r="AD295" s="29"/>
      <c r="AE295" s="31"/>
      <c r="AF295" s="27"/>
      <c r="AG295" s="27"/>
      <c r="AH295" s="27"/>
      <c r="AI295" s="27"/>
      <c r="AJ295" s="27"/>
      <c r="AK295" s="27"/>
      <c r="AL295" s="27"/>
      <c r="AM295" s="27"/>
      <c r="AN295" s="32">
        <v>18.809999999999999</v>
      </c>
      <c r="AO295" s="27" t="s">
        <v>49</v>
      </c>
      <c r="AP295" s="31" t="s">
        <v>50</v>
      </c>
      <c r="AQ295" s="27" t="e">
        <f t="shared" si="36"/>
        <v>#NUM!</v>
      </c>
      <c r="AR295" s="27" t="e">
        <f t="shared" si="37"/>
        <v>#NUM!</v>
      </c>
      <c r="AS295" s="27" t="e">
        <f t="shared" si="38"/>
        <v>#NUM!</v>
      </c>
      <c r="AT295" s="27">
        <f t="shared" si="39"/>
        <v>18.8125</v>
      </c>
      <c r="AU295" s="27" t="e">
        <f t="shared" si="40"/>
        <v>#VALUE!</v>
      </c>
      <c r="AV295" s="29" t="e">
        <f t="shared" si="41"/>
        <v>#VALUE!</v>
      </c>
      <c r="AW295" s="33" t="s">
        <v>51</v>
      </c>
      <c r="AX295" s="33" t="s">
        <v>50</v>
      </c>
      <c r="AY295" s="32">
        <v>18.809999999999999</v>
      </c>
      <c r="AZ295" s="34">
        <f t="shared" si="42"/>
        <v>3.1977000000000002</v>
      </c>
      <c r="BA295" s="3">
        <f t="shared" si="43"/>
        <v>22.0077</v>
      </c>
      <c r="BB295" s="32">
        <f t="shared" si="44"/>
        <v>23.768315999999999</v>
      </c>
      <c r="BC295" s="27" t="s">
        <v>12549</v>
      </c>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c r="DA295" s="27"/>
      <c r="DB295" s="27"/>
      <c r="DC295" s="27"/>
      <c r="DD295" s="27"/>
      <c r="DE295" s="27"/>
      <c r="DF295" s="27"/>
      <c r="DG295" s="27"/>
      <c r="DH295" s="27"/>
      <c r="DI295" s="27"/>
      <c r="DJ295" s="27"/>
      <c r="DK295" s="27"/>
      <c r="DL295" s="27"/>
    </row>
    <row r="296" spans="1:116" s="35" customFormat="1" ht="31.5" customHeight="1">
      <c r="A296" s="4" t="s">
        <v>569</v>
      </c>
      <c r="B296" s="5">
        <v>294</v>
      </c>
      <c r="C296" s="6">
        <v>791</v>
      </c>
      <c r="D296" s="6"/>
      <c r="E296" s="3" t="s">
        <v>1003</v>
      </c>
      <c r="F296" s="3" t="s">
        <v>256</v>
      </c>
      <c r="G296" s="3" t="s">
        <v>257</v>
      </c>
      <c r="H296" s="4" t="s">
        <v>451</v>
      </c>
      <c r="I296" s="3" t="s">
        <v>43</v>
      </c>
      <c r="J296" s="3" t="s">
        <v>1005</v>
      </c>
      <c r="K296" s="5"/>
      <c r="L296" s="3"/>
      <c r="M296" s="6">
        <v>60</v>
      </c>
      <c r="N296" s="3" t="s">
        <v>45</v>
      </c>
      <c r="O296" s="3" t="s">
        <v>574</v>
      </c>
      <c r="P296" s="3" t="s">
        <v>901</v>
      </c>
      <c r="Q296" s="3" t="s">
        <v>1010</v>
      </c>
      <c r="R296" s="28">
        <v>37.18</v>
      </c>
      <c r="S296" s="29"/>
      <c r="T296" s="30">
        <v>34.590000000000003</v>
      </c>
      <c r="U296" s="1" t="s">
        <v>56</v>
      </c>
      <c r="V296" s="28">
        <v>19.407399999999999</v>
      </c>
      <c r="W296" s="29"/>
      <c r="X296" s="29"/>
      <c r="Y296" s="29"/>
      <c r="Z296" s="29">
        <v>54.95</v>
      </c>
      <c r="AA296" s="29"/>
      <c r="AB296" s="29"/>
      <c r="AC296" s="29"/>
      <c r="AD296" s="29"/>
      <c r="AE296" s="31">
        <v>19.407399999999999</v>
      </c>
      <c r="AF296" s="27"/>
      <c r="AG296" s="27">
        <v>19.303000000000001</v>
      </c>
      <c r="AH296" s="27"/>
      <c r="AI296" s="27">
        <v>54.95</v>
      </c>
      <c r="AJ296" s="27"/>
      <c r="AK296" s="27"/>
      <c r="AL296" s="27"/>
      <c r="AM296" s="27"/>
      <c r="AN296" s="32">
        <v>19.350000000000001</v>
      </c>
      <c r="AO296" s="27" t="s">
        <v>211</v>
      </c>
      <c r="AP296" s="31" t="s">
        <v>212</v>
      </c>
      <c r="AQ296" s="27">
        <f t="shared" si="36"/>
        <v>19.3552</v>
      </c>
      <c r="AR296" s="27" t="str">
        <f t="shared" si="37"/>
        <v/>
      </c>
      <c r="AS296" s="27" t="e">
        <f t="shared" si="38"/>
        <v>#NUM!</v>
      </c>
      <c r="AT296" s="27">
        <f t="shared" si="39"/>
        <v>37.184249999999999</v>
      </c>
      <c r="AU296" s="27" t="e">
        <f t="shared" si="40"/>
        <v>#VALUE!</v>
      </c>
      <c r="AV296" s="29" t="e">
        <f t="shared" si="41"/>
        <v>#VALUE!</v>
      </c>
      <c r="AW296" s="27" t="s">
        <v>1007</v>
      </c>
      <c r="AX296" s="27" t="s">
        <v>212</v>
      </c>
      <c r="AY296" s="32">
        <v>19.3552</v>
      </c>
      <c r="AZ296" s="34">
        <f t="shared" si="42"/>
        <v>3.2903840000000004</v>
      </c>
      <c r="BA296" s="3">
        <f t="shared" si="43"/>
        <v>22.645583999999999</v>
      </c>
      <c r="BB296" s="32">
        <f t="shared" si="44"/>
        <v>24.457230719999998</v>
      </c>
      <c r="BC296" s="27" t="s">
        <v>12549</v>
      </c>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row>
    <row r="297" spans="1:116" s="35" customFormat="1" ht="31.5" customHeight="1">
      <c r="A297" s="4" t="s">
        <v>569</v>
      </c>
      <c r="B297" s="5">
        <v>295</v>
      </c>
      <c r="C297" s="6">
        <v>166</v>
      </c>
      <c r="D297" s="6"/>
      <c r="E297" s="3" t="s">
        <v>838</v>
      </c>
      <c r="F297" s="3" t="s">
        <v>839</v>
      </c>
      <c r="G297" s="3" t="s">
        <v>840</v>
      </c>
      <c r="H297" s="4" t="s">
        <v>841</v>
      </c>
      <c r="I297" s="3" t="s">
        <v>394</v>
      </c>
      <c r="J297" s="3" t="s">
        <v>842</v>
      </c>
      <c r="K297" s="5">
        <v>1</v>
      </c>
      <c r="L297" s="3" t="s">
        <v>81</v>
      </c>
      <c r="M297" s="6">
        <v>50</v>
      </c>
      <c r="N297" s="3" t="s">
        <v>45</v>
      </c>
      <c r="O297" s="3" t="s">
        <v>574</v>
      </c>
      <c r="P297" s="3" t="s">
        <v>695</v>
      </c>
      <c r="Q297" s="3" t="s">
        <v>843</v>
      </c>
      <c r="R297" s="28">
        <v>19.510000000000002</v>
      </c>
      <c r="S297" s="29"/>
      <c r="T297" s="30">
        <v>18.149999999999999</v>
      </c>
      <c r="U297" s="1" t="s">
        <v>56</v>
      </c>
      <c r="V297" s="28">
        <v>19.512</v>
      </c>
      <c r="W297" s="29"/>
      <c r="X297" s="29"/>
      <c r="Y297" s="29"/>
      <c r="Z297" s="29"/>
      <c r="AA297" s="29"/>
      <c r="AB297" s="29"/>
      <c r="AC297" s="29"/>
      <c r="AD297" s="29"/>
      <c r="AE297" s="31">
        <v>19.512</v>
      </c>
      <c r="AF297" s="27"/>
      <c r="AG297" s="27">
        <v>19.404</v>
      </c>
      <c r="AH297" s="27"/>
      <c r="AI297" s="27"/>
      <c r="AJ297" s="27"/>
      <c r="AK297" s="27"/>
      <c r="AL297" s="27"/>
      <c r="AM297" s="27"/>
      <c r="AN297" s="32">
        <v>19.510000000000002</v>
      </c>
      <c r="AO297" s="27" t="s">
        <v>49</v>
      </c>
      <c r="AP297" s="31" t="s">
        <v>50</v>
      </c>
      <c r="AQ297" s="27">
        <f t="shared" si="36"/>
        <v>19.457999999999998</v>
      </c>
      <c r="AR297" s="27" t="str">
        <f t="shared" si="37"/>
        <v/>
      </c>
      <c r="AS297" s="27" t="e">
        <f t="shared" si="38"/>
        <v>#NUM!</v>
      </c>
      <c r="AT297" s="27">
        <f t="shared" si="39"/>
        <v>19.511249999999997</v>
      </c>
      <c r="AU297" s="27" t="e">
        <f t="shared" si="40"/>
        <v>#VALUE!</v>
      </c>
      <c r="AV297" s="29" t="e">
        <f t="shared" si="41"/>
        <v>#VALUE!</v>
      </c>
      <c r="AW297" s="27" t="s">
        <v>213</v>
      </c>
      <c r="AX297" s="27" t="s">
        <v>212</v>
      </c>
      <c r="AY297" s="32">
        <v>19.457999999999998</v>
      </c>
      <c r="AZ297" s="34">
        <f t="shared" si="42"/>
        <v>3.3078599999999998</v>
      </c>
      <c r="BA297" s="3">
        <f t="shared" si="43"/>
        <v>22.765859999999996</v>
      </c>
      <c r="BB297" s="32">
        <f t="shared" si="44"/>
        <v>24.587128799999995</v>
      </c>
      <c r="BC297" s="27" t="s">
        <v>12549</v>
      </c>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c r="DA297" s="27"/>
      <c r="DB297" s="27"/>
      <c r="DC297" s="27"/>
      <c r="DD297" s="27"/>
      <c r="DE297" s="27"/>
      <c r="DF297" s="27"/>
      <c r="DG297" s="27"/>
      <c r="DH297" s="27"/>
      <c r="DI297" s="27"/>
      <c r="DJ297" s="27"/>
      <c r="DK297" s="27"/>
      <c r="DL297" s="27"/>
    </row>
    <row r="298" spans="1:116" s="35" customFormat="1" ht="31.5" customHeight="1">
      <c r="A298" s="4" t="s">
        <v>569</v>
      </c>
      <c r="B298" s="5">
        <v>296</v>
      </c>
      <c r="C298" s="6">
        <v>792</v>
      </c>
      <c r="D298" s="6"/>
      <c r="E298" s="3" t="s">
        <v>1003</v>
      </c>
      <c r="F298" s="3" t="s">
        <v>256</v>
      </c>
      <c r="G298" s="3" t="s">
        <v>257</v>
      </c>
      <c r="H298" s="4" t="s">
        <v>1004</v>
      </c>
      <c r="I298" s="3" t="s">
        <v>385</v>
      </c>
      <c r="J298" s="3" t="s">
        <v>1005</v>
      </c>
      <c r="K298" s="5"/>
      <c r="L298" s="3"/>
      <c r="M298" s="6">
        <v>60</v>
      </c>
      <c r="N298" s="3" t="s">
        <v>45</v>
      </c>
      <c r="O298" s="3" t="s">
        <v>574</v>
      </c>
      <c r="P298" s="3" t="s">
        <v>901</v>
      </c>
      <c r="Q298" s="3" t="s">
        <v>1006</v>
      </c>
      <c r="R298" s="28">
        <v>31.77</v>
      </c>
      <c r="S298" s="29"/>
      <c r="T298" s="30">
        <v>29.55</v>
      </c>
      <c r="U298" s="1" t="s">
        <v>56</v>
      </c>
      <c r="V298" s="28">
        <v>25.024000000000001</v>
      </c>
      <c r="W298" s="29"/>
      <c r="X298" s="29"/>
      <c r="Y298" s="29"/>
      <c r="Z298" s="29">
        <v>38.520000000000003</v>
      </c>
      <c r="AA298" s="29"/>
      <c r="AB298" s="29"/>
      <c r="AC298" s="29"/>
      <c r="AD298" s="29"/>
      <c r="AE298" s="31">
        <v>25.024000000000001</v>
      </c>
      <c r="AF298" s="27"/>
      <c r="AG298" s="27">
        <v>24.885400000000001</v>
      </c>
      <c r="AH298" s="27"/>
      <c r="AI298" s="27">
        <v>38.520000000000003</v>
      </c>
      <c r="AJ298" s="27"/>
      <c r="AK298" s="27"/>
      <c r="AL298" s="27"/>
      <c r="AM298" s="27"/>
      <c r="AN298" s="32">
        <v>24.954699999999999</v>
      </c>
      <c r="AO298" s="27" t="s">
        <v>211</v>
      </c>
      <c r="AP298" s="31" t="s">
        <v>212</v>
      </c>
      <c r="AQ298" s="27">
        <f t="shared" si="36"/>
        <v>24.954700000000003</v>
      </c>
      <c r="AR298" s="27" t="str">
        <f t="shared" si="37"/>
        <v/>
      </c>
      <c r="AS298" s="27" t="e">
        <f t="shared" si="38"/>
        <v>#NUM!</v>
      </c>
      <c r="AT298" s="27">
        <f t="shared" si="39"/>
        <v>31.766249999999999</v>
      </c>
      <c r="AU298" s="27" t="e">
        <f t="shared" si="40"/>
        <v>#VALUE!</v>
      </c>
      <c r="AV298" s="29" t="e">
        <f t="shared" si="41"/>
        <v>#VALUE!</v>
      </c>
      <c r="AW298" s="27" t="s">
        <v>1007</v>
      </c>
      <c r="AX298" s="27" t="s">
        <v>212</v>
      </c>
      <c r="AY298" s="32">
        <v>24.95</v>
      </c>
      <c r="AZ298" s="34">
        <f t="shared" si="42"/>
        <v>4.2415000000000003</v>
      </c>
      <c r="BA298" s="3">
        <f t="shared" si="43"/>
        <v>29.191499999999998</v>
      </c>
      <c r="BB298" s="32">
        <f t="shared" si="44"/>
        <v>31.526819999999997</v>
      </c>
      <c r="BC298" s="27" t="s">
        <v>12549</v>
      </c>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c r="CW298" s="27"/>
      <c r="CX298" s="27"/>
      <c r="CY298" s="27"/>
      <c r="CZ298" s="27"/>
      <c r="DA298" s="27"/>
      <c r="DB298" s="27"/>
      <c r="DC298" s="27"/>
      <c r="DD298" s="27"/>
      <c r="DE298" s="27"/>
      <c r="DF298" s="27"/>
      <c r="DG298" s="27"/>
      <c r="DH298" s="27"/>
      <c r="DI298" s="27"/>
      <c r="DJ298" s="27"/>
      <c r="DK298" s="27"/>
      <c r="DL298" s="27"/>
    </row>
    <row r="299" spans="1:116" s="35" customFormat="1" ht="31.5" customHeight="1">
      <c r="A299" s="4" t="s">
        <v>569</v>
      </c>
      <c r="B299" s="5">
        <v>297</v>
      </c>
      <c r="C299" s="6">
        <v>14310</v>
      </c>
      <c r="D299" s="6"/>
      <c r="E299" s="3" t="s">
        <v>1242</v>
      </c>
      <c r="F299" s="3" t="s">
        <v>1243</v>
      </c>
      <c r="G299" s="3" t="s">
        <v>1244</v>
      </c>
      <c r="H299" s="4" t="s">
        <v>303</v>
      </c>
      <c r="I299" s="3" t="s">
        <v>43</v>
      </c>
      <c r="J299" s="3" t="s">
        <v>1245</v>
      </c>
      <c r="K299" s="5"/>
      <c r="L299" s="3"/>
      <c r="M299" s="6">
        <v>30</v>
      </c>
      <c r="N299" s="3" t="s">
        <v>45</v>
      </c>
      <c r="O299" s="3" t="s">
        <v>574</v>
      </c>
      <c r="P299" s="3" t="s">
        <v>614</v>
      </c>
      <c r="Q299" s="3" t="s">
        <v>1247</v>
      </c>
      <c r="R299" s="28">
        <v>25.85</v>
      </c>
      <c r="S299" s="29"/>
      <c r="T299" s="30">
        <v>24.05</v>
      </c>
      <c r="U299" s="1" t="s">
        <v>56</v>
      </c>
      <c r="V299" s="28">
        <v>25.853400000000001</v>
      </c>
      <c r="W299" s="29"/>
      <c r="X299" s="29"/>
      <c r="Y299" s="29"/>
      <c r="Z299" s="29"/>
      <c r="AA299" s="29"/>
      <c r="AB299" s="29"/>
      <c r="AC299" s="29"/>
      <c r="AD299" s="29"/>
      <c r="AE299" s="31">
        <v>25.853400000000001</v>
      </c>
      <c r="AF299" s="27"/>
      <c r="AG299" s="27">
        <v>25.71</v>
      </c>
      <c r="AH299" s="27"/>
      <c r="AI299" s="27"/>
      <c r="AJ299" s="27"/>
      <c r="AK299" s="27"/>
      <c r="AL299" s="27"/>
      <c r="AM299" s="27"/>
      <c r="AN299" s="32">
        <v>25.85</v>
      </c>
      <c r="AO299" s="27" t="s">
        <v>49</v>
      </c>
      <c r="AP299" s="31" t="s">
        <v>50</v>
      </c>
      <c r="AQ299" s="27">
        <f t="shared" si="36"/>
        <v>25.781700000000001</v>
      </c>
      <c r="AR299" s="27" t="str">
        <f t="shared" si="37"/>
        <v/>
      </c>
      <c r="AS299" s="27" t="e">
        <f t="shared" si="38"/>
        <v>#NUM!</v>
      </c>
      <c r="AT299" s="27">
        <f t="shared" si="39"/>
        <v>25.853749999999998</v>
      </c>
      <c r="AU299" s="27" t="e">
        <f t="shared" si="40"/>
        <v>#VALUE!</v>
      </c>
      <c r="AV299" s="29" t="e">
        <f t="shared" si="41"/>
        <v>#VALUE!</v>
      </c>
      <c r="AW299" s="27" t="s">
        <v>73</v>
      </c>
      <c r="AX299" s="27" t="s">
        <v>74</v>
      </c>
      <c r="AY299" s="32">
        <v>25.853000000000002</v>
      </c>
      <c r="AZ299" s="34">
        <f t="shared" si="42"/>
        <v>4.395010000000001</v>
      </c>
      <c r="BA299" s="3">
        <f t="shared" si="43"/>
        <v>30.248010000000001</v>
      </c>
      <c r="BB299" s="32">
        <f t="shared" si="44"/>
        <v>32.667850800000004</v>
      </c>
      <c r="BC299" s="27" t="s">
        <v>12549</v>
      </c>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row>
    <row r="300" spans="1:116" s="35" customFormat="1" ht="31.5" customHeight="1">
      <c r="A300" s="4" t="s">
        <v>569</v>
      </c>
      <c r="B300" s="5">
        <v>298</v>
      </c>
      <c r="C300" s="6">
        <v>17836</v>
      </c>
      <c r="D300" s="6"/>
      <c r="E300" s="3" t="s">
        <v>1257</v>
      </c>
      <c r="F300" s="3" t="s">
        <v>332</v>
      </c>
      <c r="G300" s="3" t="s">
        <v>333</v>
      </c>
      <c r="H300" s="4" t="s">
        <v>103</v>
      </c>
      <c r="I300" s="3" t="s">
        <v>43</v>
      </c>
      <c r="J300" s="3" t="s">
        <v>1260</v>
      </c>
      <c r="K300" s="5"/>
      <c r="L300" s="3"/>
      <c r="M300" s="6">
        <v>30</v>
      </c>
      <c r="N300" s="3" t="s">
        <v>45</v>
      </c>
      <c r="O300" s="3" t="s">
        <v>574</v>
      </c>
      <c r="P300" s="3" t="s">
        <v>614</v>
      </c>
      <c r="Q300" s="3" t="s">
        <v>1261</v>
      </c>
      <c r="R300" s="28">
        <v>32.03</v>
      </c>
      <c r="S300" s="29"/>
      <c r="T300" s="30">
        <v>29.8</v>
      </c>
      <c r="U300" s="1" t="s">
        <v>56</v>
      </c>
      <c r="V300" s="28">
        <v>32.032200000000003</v>
      </c>
      <c r="W300" s="29"/>
      <c r="X300" s="29"/>
      <c r="Y300" s="29"/>
      <c r="Z300" s="29"/>
      <c r="AA300" s="29"/>
      <c r="AB300" s="29"/>
      <c r="AC300" s="29"/>
      <c r="AD300" s="29"/>
      <c r="AE300" s="31">
        <v>32.032200000000003</v>
      </c>
      <c r="AF300" s="27"/>
      <c r="AG300" s="27"/>
      <c r="AH300" s="27"/>
      <c r="AI300" s="27"/>
      <c r="AJ300" s="27"/>
      <c r="AK300" s="27"/>
      <c r="AL300" s="27"/>
      <c r="AM300" s="27"/>
      <c r="AN300" s="32">
        <v>32.03</v>
      </c>
      <c r="AO300" s="27" t="s">
        <v>49</v>
      </c>
      <c r="AP300" s="31" t="s">
        <v>50</v>
      </c>
      <c r="AQ300" s="27" t="e">
        <f t="shared" si="36"/>
        <v>#NUM!</v>
      </c>
      <c r="AR300" s="27" t="e">
        <f t="shared" si="37"/>
        <v>#NUM!</v>
      </c>
      <c r="AS300" s="27" t="e">
        <f t="shared" si="38"/>
        <v>#NUM!</v>
      </c>
      <c r="AT300" s="27">
        <f t="shared" si="39"/>
        <v>32.034999999999997</v>
      </c>
      <c r="AU300" s="27" t="e">
        <f t="shared" si="40"/>
        <v>#VALUE!</v>
      </c>
      <c r="AV300" s="29" t="e">
        <f t="shared" si="41"/>
        <v>#VALUE!</v>
      </c>
      <c r="AW300" s="33" t="s">
        <v>51</v>
      </c>
      <c r="AX300" s="27" t="s">
        <v>50</v>
      </c>
      <c r="AY300" s="32">
        <v>32.03</v>
      </c>
      <c r="AZ300" s="34">
        <f t="shared" si="42"/>
        <v>5.4451000000000009</v>
      </c>
      <c r="BA300" s="3">
        <f t="shared" si="43"/>
        <v>37.475100000000005</v>
      </c>
      <c r="BB300" s="32">
        <f t="shared" si="44"/>
        <v>40.473108000000003</v>
      </c>
      <c r="BC300" s="27" t="s">
        <v>12549</v>
      </c>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row>
    <row r="301" spans="1:116" s="35" customFormat="1" ht="31.5" customHeight="1">
      <c r="A301" s="4" t="s">
        <v>569</v>
      </c>
      <c r="B301" s="5">
        <v>299</v>
      </c>
      <c r="C301" s="6">
        <v>17840</v>
      </c>
      <c r="D301" s="6"/>
      <c r="E301" s="3" t="s">
        <v>1257</v>
      </c>
      <c r="F301" s="3" t="s">
        <v>332</v>
      </c>
      <c r="G301" s="3" t="s">
        <v>333</v>
      </c>
      <c r="H301" s="4" t="s">
        <v>58</v>
      </c>
      <c r="I301" s="3" t="s">
        <v>43</v>
      </c>
      <c r="J301" s="3" t="s">
        <v>1262</v>
      </c>
      <c r="K301" s="5"/>
      <c r="L301" s="3"/>
      <c r="M301" s="6">
        <v>28</v>
      </c>
      <c r="N301" s="3" t="s">
        <v>45</v>
      </c>
      <c r="O301" s="3" t="s">
        <v>574</v>
      </c>
      <c r="P301" s="3" t="s">
        <v>614</v>
      </c>
      <c r="Q301" s="3" t="s">
        <v>1268</v>
      </c>
      <c r="R301" s="28">
        <v>32.28</v>
      </c>
      <c r="S301" s="29"/>
      <c r="T301" s="30">
        <v>30.03</v>
      </c>
      <c r="U301" s="1" t="s">
        <v>56</v>
      </c>
      <c r="V301" s="28">
        <v>32.2761</v>
      </c>
      <c r="W301" s="29"/>
      <c r="X301" s="29"/>
      <c r="Y301" s="29"/>
      <c r="Z301" s="29"/>
      <c r="AA301" s="29"/>
      <c r="AB301" s="29"/>
      <c r="AC301" s="29"/>
      <c r="AD301" s="29"/>
      <c r="AE301" s="31">
        <v>32.2761</v>
      </c>
      <c r="AF301" s="27"/>
      <c r="AG301" s="27"/>
      <c r="AH301" s="27"/>
      <c r="AI301" s="27"/>
      <c r="AJ301" s="27"/>
      <c r="AK301" s="27"/>
      <c r="AL301" s="27"/>
      <c r="AM301" s="27"/>
      <c r="AN301" s="32">
        <v>32.228000000000002</v>
      </c>
      <c r="AO301" s="27" t="s">
        <v>49</v>
      </c>
      <c r="AP301" s="31" t="s">
        <v>50</v>
      </c>
      <c r="AQ301" s="27" t="e">
        <f t="shared" si="36"/>
        <v>#NUM!</v>
      </c>
      <c r="AR301" s="27" t="e">
        <f t="shared" si="37"/>
        <v>#NUM!</v>
      </c>
      <c r="AS301" s="27" t="e">
        <f t="shared" si="38"/>
        <v>#NUM!</v>
      </c>
      <c r="AT301" s="27">
        <f t="shared" si="39"/>
        <v>32.282249999999998</v>
      </c>
      <c r="AU301" s="27" t="e">
        <f t="shared" si="40"/>
        <v>#VALUE!</v>
      </c>
      <c r="AV301" s="29" t="e">
        <f t="shared" si="41"/>
        <v>#VALUE!</v>
      </c>
      <c r="AW301" s="33" t="s">
        <v>51</v>
      </c>
      <c r="AX301" s="27" t="s">
        <v>50</v>
      </c>
      <c r="AY301" s="32">
        <v>32.28</v>
      </c>
      <c r="AZ301" s="34">
        <f t="shared" si="42"/>
        <v>5.4876000000000005</v>
      </c>
      <c r="BA301" s="3">
        <f t="shared" si="43"/>
        <v>37.767600000000002</v>
      </c>
      <c r="BB301" s="32">
        <f t="shared" si="44"/>
        <v>40.789008000000003</v>
      </c>
      <c r="BC301" s="27" t="s">
        <v>12549</v>
      </c>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c r="CZ301" s="27"/>
      <c r="DA301" s="27"/>
      <c r="DB301" s="27"/>
      <c r="DC301" s="27"/>
      <c r="DD301" s="27"/>
      <c r="DE301" s="27"/>
      <c r="DF301" s="27"/>
      <c r="DG301" s="27"/>
      <c r="DH301" s="27"/>
      <c r="DI301" s="27"/>
      <c r="DJ301" s="27"/>
      <c r="DK301" s="27"/>
      <c r="DL301" s="27"/>
    </row>
    <row r="302" spans="1:116" s="35" customFormat="1" ht="31.5" customHeight="1">
      <c r="A302" s="4" t="s">
        <v>569</v>
      </c>
      <c r="B302" s="5">
        <v>300</v>
      </c>
      <c r="C302" s="6">
        <v>17838</v>
      </c>
      <c r="D302" s="6"/>
      <c r="E302" s="3" t="s">
        <v>1257</v>
      </c>
      <c r="F302" s="3" t="s">
        <v>332</v>
      </c>
      <c r="G302" s="3" t="s">
        <v>333</v>
      </c>
      <c r="H302" s="4" t="s">
        <v>338</v>
      </c>
      <c r="I302" s="3" t="s">
        <v>43</v>
      </c>
      <c r="J302" s="3" t="s">
        <v>1262</v>
      </c>
      <c r="K302" s="5"/>
      <c r="L302" s="3"/>
      <c r="M302" s="6">
        <v>28</v>
      </c>
      <c r="N302" s="3" t="s">
        <v>45</v>
      </c>
      <c r="O302" s="3" t="s">
        <v>574</v>
      </c>
      <c r="P302" s="3" t="s">
        <v>614</v>
      </c>
      <c r="Q302" s="3" t="s">
        <v>1263</v>
      </c>
      <c r="R302" s="28">
        <v>32.28</v>
      </c>
      <c r="S302" s="29"/>
      <c r="T302" s="30">
        <v>30.03</v>
      </c>
      <c r="U302" s="1" t="s">
        <v>56</v>
      </c>
      <c r="V302" s="28">
        <v>32.2761</v>
      </c>
      <c r="W302" s="29"/>
      <c r="X302" s="29"/>
      <c r="Y302" s="29"/>
      <c r="Z302" s="29"/>
      <c r="AA302" s="29"/>
      <c r="AB302" s="29"/>
      <c r="AC302" s="29"/>
      <c r="AD302" s="29"/>
      <c r="AE302" s="31">
        <v>32.2761</v>
      </c>
      <c r="AF302" s="27"/>
      <c r="AG302" s="27"/>
      <c r="AH302" s="27"/>
      <c r="AI302" s="27"/>
      <c r="AJ302" s="27"/>
      <c r="AK302" s="27"/>
      <c r="AL302" s="27"/>
      <c r="AM302" s="27"/>
      <c r="AN302" s="32">
        <v>32.28</v>
      </c>
      <c r="AO302" s="27" t="s">
        <v>49</v>
      </c>
      <c r="AP302" s="31" t="s">
        <v>50</v>
      </c>
      <c r="AQ302" s="27" t="e">
        <f t="shared" si="36"/>
        <v>#NUM!</v>
      </c>
      <c r="AR302" s="27" t="e">
        <f t="shared" si="37"/>
        <v>#NUM!</v>
      </c>
      <c r="AS302" s="27" t="e">
        <f t="shared" si="38"/>
        <v>#NUM!</v>
      </c>
      <c r="AT302" s="27">
        <f t="shared" si="39"/>
        <v>32.282249999999998</v>
      </c>
      <c r="AU302" s="27" t="e">
        <f t="shared" si="40"/>
        <v>#VALUE!</v>
      </c>
      <c r="AV302" s="29" t="e">
        <f t="shared" si="41"/>
        <v>#VALUE!</v>
      </c>
      <c r="AW302" s="33" t="s">
        <v>51</v>
      </c>
      <c r="AX302" s="27" t="s">
        <v>50</v>
      </c>
      <c r="AY302" s="32">
        <v>32.281999999999996</v>
      </c>
      <c r="AZ302" s="34">
        <f t="shared" si="42"/>
        <v>5.48794</v>
      </c>
      <c r="BA302" s="3">
        <f t="shared" si="43"/>
        <v>37.769939999999998</v>
      </c>
      <c r="BB302" s="32">
        <f t="shared" si="44"/>
        <v>40.791535199999998</v>
      </c>
      <c r="BC302" s="27" t="s">
        <v>12549</v>
      </c>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c r="CW302" s="27"/>
      <c r="CX302" s="27"/>
      <c r="CY302" s="27"/>
      <c r="CZ302" s="27"/>
      <c r="DA302" s="27"/>
      <c r="DB302" s="27"/>
      <c r="DC302" s="27"/>
      <c r="DD302" s="27"/>
      <c r="DE302" s="27"/>
      <c r="DF302" s="27"/>
      <c r="DG302" s="27"/>
      <c r="DH302" s="27"/>
      <c r="DI302" s="27"/>
      <c r="DJ302" s="27"/>
      <c r="DK302" s="27"/>
      <c r="DL302" s="27"/>
    </row>
    <row r="303" spans="1:116" s="35" customFormat="1" ht="31.5" customHeight="1">
      <c r="A303" s="4" t="s">
        <v>569</v>
      </c>
      <c r="B303" s="5">
        <v>301</v>
      </c>
      <c r="C303" s="6"/>
      <c r="D303" s="6"/>
      <c r="E303" s="3" t="s">
        <v>710</v>
      </c>
      <c r="F303" s="3" t="s">
        <v>711</v>
      </c>
      <c r="G303" s="3" t="s">
        <v>720</v>
      </c>
      <c r="H303" s="4">
        <v>8</v>
      </c>
      <c r="I303" s="3" t="s">
        <v>713</v>
      </c>
      <c r="J303" s="3" t="s">
        <v>717</v>
      </c>
      <c r="K303" s="5"/>
      <c r="L303" s="3"/>
      <c r="M303" s="6">
        <v>28</v>
      </c>
      <c r="N303" s="3" t="s">
        <v>45</v>
      </c>
      <c r="O303" s="3" t="s">
        <v>574</v>
      </c>
      <c r="P303" s="3"/>
      <c r="Q303" s="3" t="s">
        <v>719</v>
      </c>
      <c r="R303" s="28">
        <v>35.22</v>
      </c>
      <c r="S303" s="29"/>
      <c r="T303" s="30">
        <v>32.76</v>
      </c>
      <c r="U303" s="1" t="s">
        <v>153</v>
      </c>
      <c r="V303" s="28">
        <v>67.909099999999995</v>
      </c>
      <c r="W303" s="29">
        <v>38.11</v>
      </c>
      <c r="X303" s="29"/>
      <c r="Y303" s="29">
        <v>32.32</v>
      </c>
      <c r="Z303" s="29"/>
      <c r="AA303" s="29"/>
      <c r="AB303" s="29"/>
      <c r="AC303" s="29"/>
      <c r="AD303" s="29"/>
      <c r="AE303" s="31">
        <v>67.909099999999995</v>
      </c>
      <c r="AF303" s="27"/>
      <c r="AG303" s="27"/>
      <c r="AH303" s="27"/>
      <c r="AI303" s="27"/>
      <c r="AJ303" s="27"/>
      <c r="AK303" s="27"/>
      <c r="AL303" s="27"/>
      <c r="AM303" s="27"/>
      <c r="AN303" s="32">
        <v>35.22</v>
      </c>
      <c r="AO303" s="27" t="s">
        <v>211</v>
      </c>
      <c r="AP303" s="31" t="s">
        <v>212</v>
      </c>
      <c r="AQ303" s="27" t="e">
        <f t="shared" si="36"/>
        <v>#NUM!</v>
      </c>
      <c r="AR303" s="27" t="e">
        <f t="shared" si="37"/>
        <v>#NUM!</v>
      </c>
      <c r="AS303" s="27" t="e">
        <f t="shared" si="38"/>
        <v>#NUM!</v>
      </c>
      <c r="AT303" s="27">
        <f t="shared" si="39"/>
        <v>35.216999999999999</v>
      </c>
      <c r="AU303" s="27" t="e">
        <f t="shared" si="40"/>
        <v>#VALUE!</v>
      </c>
      <c r="AV303" s="29" t="e">
        <f t="shared" si="41"/>
        <v>#VALUE!</v>
      </c>
      <c r="AW303" s="27" t="s">
        <v>213</v>
      </c>
      <c r="AX303" s="27" t="s">
        <v>212</v>
      </c>
      <c r="AY303" s="32">
        <v>35.22</v>
      </c>
      <c r="AZ303" s="34">
        <f t="shared" si="42"/>
        <v>5.9874000000000001</v>
      </c>
      <c r="BA303" s="3">
        <f t="shared" si="43"/>
        <v>41.2074</v>
      </c>
      <c r="BB303" s="32">
        <f t="shared" si="44"/>
        <v>44.503991999999997</v>
      </c>
      <c r="BC303" s="27" t="s">
        <v>12549</v>
      </c>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c r="CW303" s="27"/>
      <c r="CX303" s="27"/>
      <c r="CY303" s="27"/>
      <c r="CZ303" s="27"/>
      <c r="DA303" s="27"/>
      <c r="DB303" s="27"/>
      <c r="DC303" s="27"/>
      <c r="DD303" s="27"/>
      <c r="DE303" s="27"/>
      <c r="DF303" s="27"/>
      <c r="DG303" s="27"/>
      <c r="DH303" s="27"/>
      <c r="DI303" s="27"/>
      <c r="DJ303" s="27"/>
      <c r="DK303" s="27"/>
      <c r="DL303" s="27"/>
    </row>
    <row r="304" spans="1:116" s="35" customFormat="1" ht="31.5" customHeight="1">
      <c r="A304" s="4" t="s">
        <v>569</v>
      </c>
      <c r="B304" s="5">
        <v>302</v>
      </c>
      <c r="C304" s="6">
        <v>17632</v>
      </c>
      <c r="D304" s="6"/>
      <c r="E304" s="3" t="s">
        <v>1022</v>
      </c>
      <c r="F304" s="3" t="s">
        <v>1023</v>
      </c>
      <c r="G304" s="3" t="s">
        <v>1024</v>
      </c>
      <c r="H304" s="4" t="s">
        <v>1025</v>
      </c>
      <c r="I304" s="3" t="s">
        <v>259</v>
      </c>
      <c r="J304" s="3" t="s">
        <v>1026</v>
      </c>
      <c r="K304" s="5">
        <v>100</v>
      </c>
      <c r="L304" s="3" t="s">
        <v>81</v>
      </c>
      <c r="M304" s="6">
        <v>1</v>
      </c>
      <c r="N304" s="3" t="s">
        <v>45</v>
      </c>
      <c r="O304" s="3" t="s">
        <v>574</v>
      </c>
      <c r="P304" s="3" t="s">
        <v>614</v>
      </c>
      <c r="Q304" s="3" t="s">
        <v>1027</v>
      </c>
      <c r="R304" s="28">
        <v>36.17</v>
      </c>
      <c r="S304" s="29"/>
      <c r="T304" s="30">
        <v>33.65</v>
      </c>
      <c r="U304" s="1" t="s">
        <v>56</v>
      </c>
      <c r="V304" s="28"/>
      <c r="W304" s="29"/>
      <c r="X304" s="29"/>
      <c r="Y304" s="29"/>
      <c r="Z304" s="29">
        <v>36.17</v>
      </c>
      <c r="AA304" s="29"/>
      <c r="AB304" s="29"/>
      <c r="AC304" s="29"/>
      <c r="AD304" s="29"/>
      <c r="AE304" s="31"/>
      <c r="AF304" s="27"/>
      <c r="AG304" s="27"/>
      <c r="AH304" s="27"/>
      <c r="AI304" s="27">
        <v>36.17</v>
      </c>
      <c r="AJ304" s="27"/>
      <c r="AK304" s="27"/>
      <c r="AL304" s="27"/>
      <c r="AM304" s="27"/>
      <c r="AN304" s="32">
        <v>36.17</v>
      </c>
      <c r="AO304" s="27" t="s">
        <v>49</v>
      </c>
      <c r="AP304" s="31" t="s">
        <v>50</v>
      </c>
      <c r="AQ304" s="27" t="e">
        <f t="shared" si="36"/>
        <v>#NUM!</v>
      </c>
      <c r="AR304" s="27" t="e">
        <f t="shared" si="37"/>
        <v>#NUM!</v>
      </c>
      <c r="AS304" s="27" t="e">
        <f t="shared" si="38"/>
        <v>#NUM!</v>
      </c>
      <c r="AT304" s="27">
        <f t="shared" si="39"/>
        <v>36.173749999999998</v>
      </c>
      <c r="AU304" s="27" t="e">
        <f t="shared" si="40"/>
        <v>#VALUE!</v>
      </c>
      <c r="AV304" s="29" t="e">
        <f t="shared" si="41"/>
        <v>#VALUE!</v>
      </c>
      <c r="AW304" s="33" t="s">
        <v>51</v>
      </c>
      <c r="AX304" s="27" t="s">
        <v>50</v>
      </c>
      <c r="AY304" s="32">
        <v>36.1738</v>
      </c>
      <c r="AZ304" s="34">
        <f t="shared" si="42"/>
        <v>6.1495460000000008</v>
      </c>
      <c r="BA304" s="3">
        <f t="shared" si="43"/>
        <v>42.323346000000001</v>
      </c>
      <c r="BB304" s="32">
        <f t="shared" si="44"/>
        <v>45.709213679999998</v>
      </c>
      <c r="BC304" s="27" t="s">
        <v>12549</v>
      </c>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c r="CW304" s="27"/>
      <c r="CX304" s="27"/>
      <c r="CY304" s="27"/>
      <c r="CZ304" s="27"/>
      <c r="DA304" s="27"/>
      <c r="DB304" s="27"/>
      <c r="DC304" s="27"/>
      <c r="DD304" s="27"/>
      <c r="DE304" s="27"/>
      <c r="DF304" s="27"/>
      <c r="DG304" s="27"/>
      <c r="DH304" s="27"/>
      <c r="DI304" s="27"/>
      <c r="DJ304" s="27"/>
      <c r="DK304" s="27"/>
      <c r="DL304" s="27"/>
    </row>
    <row r="305" spans="1:116" s="35" customFormat="1" ht="31.5" customHeight="1">
      <c r="A305" s="4" t="s">
        <v>569</v>
      </c>
      <c r="B305" s="5">
        <v>303</v>
      </c>
      <c r="C305" s="6">
        <v>402</v>
      </c>
      <c r="D305" s="6"/>
      <c r="E305" s="3" t="s">
        <v>1169</v>
      </c>
      <c r="F305" s="3" t="s">
        <v>1170</v>
      </c>
      <c r="G305" s="3" t="s">
        <v>979</v>
      </c>
      <c r="H305" s="4" t="s">
        <v>1171</v>
      </c>
      <c r="I305" s="3" t="s">
        <v>104</v>
      </c>
      <c r="J305" s="3" t="s">
        <v>1175</v>
      </c>
      <c r="K305" s="5"/>
      <c r="L305" s="3"/>
      <c r="M305" s="6">
        <v>500</v>
      </c>
      <c r="N305" s="3" t="s">
        <v>45</v>
      </c>
      <c r="O305" s="3" t="s">
        <v>574</v>
      </c>
      <c r="P305" s="3" t="s">
        <v>607</v>
      </c>
      <c r="Q305" s="3" t="s">
        <v>1173</v>
      </c>
      <c r="R305" s="28">
        <v>47.15</v>
      </c>
      <c r="S305" s="29"/>
      <c r="T305" s="30">
        <v>43.86</v>
      </c>
      <c r="U305" s="1" t="s">
        <v>153</v>
      </c>
      <c r="V305" s="28"/>
      <c r="W305" s="29"/>
      <c r="X305" s="29"/>
      <c r="Y305" s="29"/>
      <c r="Z305" s="29"/>
      <c r="AA305" s="29"/>
      <c r="AB305" s="29"/>
      <c r="AC305" s="29"/>
      <c r="AD305" s="29"/>
      <c r="AE305" s="31"/>
      <c r="AF305" s="27"/>
      <c r="AG305" s="27"/>
      <c r="AH305" s="27"/>
      <c r="AI305" s="27"/>
      <c r="AJ305" s="27"/>
      <c r="AK305" s="27"/>
      <c r="AL305" s="27"/>
      <c r="AM305" s="27"/>
      <c r="AN305" s="32">
        <v>47.15</v>
      </c>
      <c r="AO305" s="27" t="s">
        <v>49</v>
      </c>
      <c r="AP305" s="31" t="s">
        <v>50</v>
      </c>
      <c r="AQ305" s="27" t="e">
        <f t="shared" si="36"/>
        <v>#NUM!</v>
      </c>
      <c r="AR305" s="27" t="e">
        <f t="shared" si="37"/>
        <v>#NUM!</v>
      </c>
      <c r="AS305" s="27" t="e">
        <f t="shared" si="38"/>
        <v>#NUM!</v>
      </c>
      <c r="AT305" s="27">
        <f t="shared" si="39"/>
        <v>47.149499999999996</v>
      </c>
      <c r="AU305" s="27" t="e">
        <f t="shared" si="40"/>
        <v>#VALUE!</v>
      </c>
      <c r="AV305" s="29" t="e">
        <f t="shared" si="41"/>
        <v>#VALUE!</v>
      </c>
      <c r="AW305" s="33" t="s">
        <v>51</v>
      </c>
      <c r="AX305" s="27" t="s">
        <v>50</v>
      </c>
      <c r="AY305" s="32">
        <v>47.149000000000001</v>
      </c>
      <c r="AZ305" s="34">
        <f t="shared" si="42"/>
        <v>8.0153300000000005</v>
      </c>
      <c r="BA305" s="3">
        <f t="shared" si="43"/>
        <v>55.16433</v>
      </c>
      <c r="BB305" s="32">
        <f t="shared" si="44"/>
        <v>59.577476400000002</v>
      </c>
      <c r="BC305" s="27" t="s">
        <v>12549</v>
      </c>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c r="CW305" s="27"/>
      <c r="CX305" s="27"/>
      <c r="CY305" s="27"/>
      <c r="CZ305" s="27"/>
      <c r="DA305" s="27"/>
      <c r="DB305" s="27"/>
      <c r="DC305" s="27"/>
      <c r="DD305" s="27"/>
      <c r="DE305" s="27"/>
      <c r="DF305" s="27"/>
      <c r="DG305" s="27"/>
      <c r="DH305" s="27"/>
      <c r="DI305" s="27"/>
      <c r="DJ305" s="27"/>
      <c r="DK305" s="27"/>
      <c r="DL305" s="27"/>
    </row>
    <row r="306" spans="1:116" s="35" customFormat="1" ht="31.5" customHeight="1">
      <c r="A306" s="4" t="s">
        <v>569</v>
      </c>
      <c r="B306" s="5">
        <v>304</v>
      </c>
      <c r="C306" s="6">
        <v>19234</v>
      </c>
      <c r="D306" s="6"/>
      <c r="E306" s="3" t="s">
        <v>1277</v>
      </c>
      <c r="F306" s="3" t="s">
        <v>1278</v>
      </c>
      <c r="G306" s="3" t="s">
        <v>1279</v>
      </c>
      <c r="H306" s="4" t="s">
        <v>1284</v>
      </c>
      <c r="I306" s="3" t="s">
        <v>43</v>
      </c>
      <c r="J306" s="3" t="s">
        <v>1280</v>
      </c>
      <c r="K306" s="5"/>
      <c r="L306" s="3"/>
      <c r="M306" s="6">
        <v>30</v>
      </c>
      <c r="N306" s="3" t="s">
        <v>45</v>
      </c>
      <c r="O306" s="3" t="s">
        <v>574</v>
      </c>
      <c r="P306" s="3" t="s">
        <v>614</v>
      </c>
      <c r="Q306" s="3" t="s">
        <v>1285</v>
      </c>
      <c r="R306" s="28">
        <v>47.98</v>
      </c>
      <c r="S306" s="29"/>
      <c r="T306" s="30">
        <v>44.63</v>
      </c>
      <c r="U306" s="1" t="s">
        <v>56</v>
      </c>
      <c r="V306" s="28"/>
      <c r="W306" s="29"/>
      <c r="X306" s="29"/>
      <c r="Y306" s="29"/>
      <c r="Z306" s="29">
        <v>47.98</v>
      </c>
      <c r="AA306" s="29"/>
      <c r="AB306" s="29"/>
      <c r="AC306" s="29"/>
      <c r="AD306" s="29"/>
      <c r="AE306" s="31"/>
      <c r="AF306" s="27"/>
      <c r="AG306" s="27"/>
      <c r="AH306" s="27"/>
      <c r="AI306" s="27">
        <v>47.98</v>
      </c>
      <c r="AJ306" s="27"/>
      <c r="AK306" s="27"/>
      <c r="AL306" s="27"/>
      <c r="AM306" s="27"/>
      <c r="AN306" s="32">
        <v>47.98</v>
      </c>
      <c r="AO306" s="27" t="s">
        <v>49</v>
      </c>
      <c r="AP306" s="31" t="s">
        <v>50</v>
      </c>
      <c r="AQ306" s="27" t="e">
        <f t="shared" si="36"/>
        <v>#NUM!</v>
      </c>
      <c r="AR306" s="27" t="e">
        <f t="shared" si="37"/>
        <v>#NUM!</v>
      </c>
      <c r="AS306" s="27" t="e">
        <f t="shared" si="38"/>
        <v>#NUM!</v>
      </c>
      <c r="AT306" s="27">
        <f t="shared" si="39"/>
        <v>47.977249999999998</v>
      </c>
      <c r="AU306" s="27" t="e">
        <f t="shared" si="40"/>
        <v>#VALUE!</v>
      </c>
      <c r="AV306" s="29" t="e">
        <f t="shared" si="41"/>
        <v>#VALUE!</v>
      </c>
      <c r="AW306" s="33" t="s">
        <v>51</v>
      </c>
      <c r="AX306" s="27" t="s">
        <v>50</v>
      </c>
      <c r="AY306" s="32">
        <v>47.976999999999997</v>
      </c>
      <c r="AZ306" s="34">
        <f t="shared" si="42"/>
        <v>8.1560900000000007</v>
      </c>
      <c r="BA306" s="3">
        <f t="shared" si="43"/>
        <v>56.133089999999996</v>
      </c>
      <c r="BB306" s="32">
        <f t="shared" si="44"/>
        <v>60.623737199999994</v>
      </c>
      <c r="BC306" s="27" t="s">
        <v>12549</v>
      </c>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c r="CW306" s="27"/>
      <c r="CX306" s="27"/>
      <c r="CY306" s="27"/>
      <c r="CZ306" s="27"/>
      <c r="DA306" s="27"/>
      <c r="DB306" s="27"/>
      <c r="DC306" s="27"/>
      <c r="DD306" s="27"/>
      <c r="DE306" s="27"/>
      <c r="DF306" s="27"/>
      <c r="DG306" s="27"/>
      <c r="DH306" s="27"/>
      <c r="DI306" s="27"/>
      <c r="DJ306" s="27"/>
      <c r="DK306" s="27"/>
      <c r="DL306" s="27"/>
    </row>
    <row r="307" spans="1:116" s="35" customFormat="1" ht="31.5" customHeight="1">
      <c r="A307" s="4" t="s">
        <v>569</v>
      </c>
      <c r="B307" s="5">
        <v>305</v>
      </c>
      <c r="C307" s="6">
        <v>17839</v>
      </c>
      <c r="D307" s="6"/>
      <c r="E307" s="3" t="s">
        <v>1257</v>
      </c>
      <c r="F307" s="3" t="s">
        <v>332</v>
      </c>
      <c r="G307" s="3" t="s">
        <v>333</v>
      </c>
      <c r="H307" s="4" t="s">
        <v>338</v>
      </c>
      <c r="I307" s="3" t="s">
        <v>43</v>
      </c>
      <c r="J307" s="3" t="s">
        <v>1264</v>
      </c>
      <c r="K307" s="5"/>
      <c r="L307" s="3"/>
      <c r="M307" s="6">
        <v>42</v>
      </c>
      <c r="N307" s="3" t="s">
        <v>45</v>
      </c>
      <c r="O307" s="3" t="s">
        <v>574</v>
      </c>
      <c r="P307" s="3" t="s">
        <v>614</v>
      </c>
      <c r="Q307" s="3" t="s">
        <v>1265</v>
      </c>
      <c r="R307" s="28">
        <v>48.41</v>
      </c>
      <c r="S307" s="29"/>
      <c r="T307" s="30">
        <v>45.03</v>
      </c>
      <c r="U307" s="1" t="s">
        <v>56</v>
      </c>
      <c r="V307" s="28">
        <v>48.414200000000001</v>
      </c>
      <c r="W307" s="29"/>
      <c r="X307" s="29"/>
      <c r="Y307" s="29"/>
      <c r="Z307" s="29"/>
      <c r="AA307" s="29"/>
      <c r="AB307" s="29"/>
      <c r="AC307" s="29"/>
      <c r="AD307" s="29"/>
      <c r="AE307" s="31">
        <v>48.414200000000001</v>
      </c>
      <c r="AF307" s="27"/>
      <c r="AG307" s="27"/>
      <c r="AH307" s="27"/>
      <c r="AI307" s="27"/>
      <c r="AJ307" s="27"/>
      <c r="AK307" s="27"/>
      <c r="AL307" s="27"/>
      <c r="AM307" s="27"/>
      <c r="AN307" s="32">
        <v>48.41</v>
      </c>
      <c r="AO307" s="27" t="s">
        <v>49</v>
      </c>
      <c r="AP307" s="31" t="s">
        <v>50</v>
      </c>
      <c r="AQ307" s="27" t="e">
        <f t="shared" si="36"/>
        <v>#NUM!</v>
      </c>
      <c r="AR307" s="27" t="e">
        <f t="shared" si="37"/>
        <v>#NUM!</v>
      </c>
      <c r="AS307" s="27" t="e">
        <f t="shared" si="38"/>
        <v>#NUM!</v>
      </c>
      <c r="AT307" s="27">
        <f t="shared" si="39"/>
        <v>48.407249999999998</v>
      </c>
      <c r="AU307" s="27" t="e">
        <f t="shared" si="40"/>
        <v>#VALUE!</v>
      </c>
      <c r="AV307" s="29" t="e">
        <f t="shared" si="41"/>
        <v>#VALUE!</v>
      </c>
      <c r="AW307" s="33" t="s">
        <v>51</v>
      </c>
      <c r="AX307" s="27" t="s">
        <v>50</v>
      </c>
      <c r="AY307" s="32">
        <v>48.406999999999996</v>
      </c>
      <c r="AZ307" s="34">
        <f t="shared" si="42"/>
        <v>8.2291899999999991</v>
      </c>
      <c r="BA307" s="3">
        <f t="shared" si="43"/>
        <v>56.636189999999999</v>
      </c>
      <c r="BB307" s="32">
        <f t="shared" si="44"/>
        <v>61.167085200000002</v>
      </c>
      <c r="BC307" s="27" t="s">
        <v>12549</v>
      </c>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c r="CW307" s="27"/>
      <c r="CX307" s="27"/>
      <c r="CY307" s="27"/>
      <c r="CZ307" s="27"/>
      <c r="DA307" s="27"/>
      <c r="DB307" s="27"/>
      <c r="DC307" s="27"/>
      <c r="DD307" s="27"/>
      <c r="DE307" s="27"/>
      <c r="DF307" s="27"/>
      <c r="DG307" s="27"/>
      <c r="DH307" s="27"/>
      <c r="DI307" s="27"/>
      <c r="DJ307" s="27"/>
      <c r="DK307" s="27"/>
      <c r="DL307" s="27"/>
    </row>
    <row r="308" spans="1:116" s="35" customFormat="1" ht="31.5" customHeight="1">
      <c r="A308" s="4" t="s">
        <v>569</v>
      </c>
      <c r="B308" s="5">
        <v>306</v>
      </c>
      <c r="C308" s="6">
        <v>17829</v>
      </c>
      <c r="D308" s="6"/>
      <c r="E308" s="3" t="s">
        <v>1257</v>
      </c>
      <c r="F308" s="3" t="s">
        <v>332</v>
      </c>
      <c r="G308" s="3" t="s">
        <v>333</v>
      </c>
      <c r="H308" s="4" t="s">
        <v>698</v>
      </c>
      <c r="I308" s="3" t="s">
        <v>43</v>
      </c>
      <c r="J308" s="3" t="s">
        <v>1266</v>
      </c>
      <c r="K308" s="5"/>
      <c r="L308" s="3"/>
      <c r="M308" s="6">
        <v>56</v>
      </c>
      <c r="N308" s="3" t="s">
        <v>45</v>
      </c>
      <c r="O308" s="3" t="s">
        <v>574</v>
      </c>
      <c r="P308" s="3" t="s">
        <v>614</v>
      </c>
      <c r="Q308" s="3" t="s">
        <v>1267</v>
      </c>
      <c r="R308" s="28">
        <v>63.47</v>
      </c>
      <c r="S308" s="29"/>
      <c r="T308" s="30">
        <v>59.04</v>
      </c>
      <c r="U308" s="1" t="s">
        <v>56</v>
      </c>
      <c r="V308" s="28"/>
      <c r="W308" s="29"/>
      <c r="X308" s="29"/>
      <c r="Y308" s="29"/>
      <c r="Z308" s="29">
        <v>63.47</v>
      </c>
      <c r="AA308" s="29"/>
      <c r="AB308" s="29"/>
      <c r="AC308" s="29"/>
      <c r="AD308" s="29"/>
      <c r="AE308" s="31"/>
      <c r="AF308" s="27"/>
      <c r="AG308" s="27"/>
      <c r="AH308" s="27"/>
      <c r="AI308" s="27"/>
      <c r="AJ308" s="27"/>
      <c r="AK308" s="27"/>
      <c r="AL308" s="27"/>
      <c r="AM308" s="27"/>
      <c r="AN308" s="32">
        <v>63.47</v>
      </c>
      <c r="AO308" s="27" t="s">
        <v>336</v>
      </c>
      <c r="AP308" s="31" t="s">
        <v>337</v>
      </c>
      <c r="AQ308" s="27" t="e">
        <f t="shared" si="36"/>
        <v>#NUM!</v>
      </c>
      <c r="AR308" s="27" t="e">
        <f t="shared" si="37"/>
        <v>#NUM!</v>
      </c>
      <c r="AS308" s="27" t="e">
        <f t="shared" si="38"/>
        <v>#NUM!</v>
      </c>
      <c r="AT308" s="27">
        <f t="shared" si="39"/>
        <v>63.467999999999996</v>
      </c>
      <c r="AU308" s="27" t="e">
        <f t="shared" si="40"/>
        <v>#VALUE!</v>
      </c>
      <c r="AV308" s="29" t="e">
        <f t="shared" si="41"/>
        <v>#VALUE!</v>
      </c>
      <c r="AW308" s="27" t="s">
        <v>336</v>
      </c>
      <c r="AX308" s="27" t="s">
        <v>337</v>
      </c>
      <c r="AY308" s="32">
        <v>50.527999999999999</v>
      </c>
      <c r="AZ308" s="34">
        <f t="shared" si="42"/>
        <v>6.0633599999999994</v>
      </c>
      <c r="BA308" s="3">
        <f t="shared" si="43"/>
        <v>56.591359999999995</v>
      </c>
      <c r="BB308" s="32">
        <f t="shared" si="44"/>
        <v>61.118668799999995</v>
      </c>
      <c r="BC308" s="27" t="s">
        <v>12549</v>
      </c>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row>
    <row r="309" spans="1:116" s="35" customFormat="1" ht="31.5" customHeight="1">
      <c r="A309" s="4" t="s">
        <v>569</v>
      </c>
      <c r="B309" s="5">
        <v>307</v>
      </c>
      <c r="C309" s="6">
        <v>793</v>
      </c>
      <c r="D309" s="6"/>
      <c r="E309" s="3" t="s">
        <v>1104</v>
      </c>
      <c r="F309" s="3" t="s">
        <v>1105</v>
      </c>
      <c r="G309" s="3" t="s">
        <v>716</v>
      </c>
      <c r="H309" s="4" t="s">
        <v>107</v>
      </c>
      <c r="I309" s="3" t="s">
        <v>259</v>
      </c>
      <c r="J309" s="3" t="s">
        <v>1109</v>
      </c>
      <c r="K309" s="5">
        <v>1000</v>
      </c>
      <c r="L309" s="3" t="s">
        <v>81</v>
      </c>
      <c r="M309" s="6">
        <v>1</v>
      </c>
      <c r="N309" s="3" t="s">
        <v>45</v>
      </c>
      <c r="O309" s="3" t="s">
        <v>574</v>
      </c>
      <c r="P309" s="3" t="s">
        <v>644</v>
      </c>
      <c r="Q309" s="3" t="s">
        <v>1107</v>
      </c>
      <c r="R309" s="28">
        <v>79.13</v>
      </c>
      <c r="S309" s="29"/>
      <c r="T309" s="30">
        <v>73.61</v>
      </c>
      <c r="U309" s="1" t="s">
        <v>56</v>
      </c>
      <c r="V309" s="28">
        <v>87.804000000000002</v>
      </c>
      <c r="W309" s="29">
        <v>70.459999999999994</v>
      </c>
      <c r="X309" s="29"/>
      <c r="Y309" s="29"/>
      <c r="Z309" s="29"/>
      <c r="AA309" s="29"/>
      <c r="AB309" s="29"/>
      <c r="AC309" s="29"/>
      <c r="AD309" s="29"/>
      <c r="AE309" s="31">
        <v>87.804000000000002</v>
      </c>
      <c r="AF309" s="27"/>
      <c r="AG309" s="27">
        <v>87.317999999999998</v>
      </c>
      <c r="AH309" s="27"/>
      <c r="AI309" s="27"/>
      <c r="AJ309" s="27"/>
      <c r="AK309" s="27"/>
      <c r="AL309" s="27"/>
      <c r="AM309" s="27"/>
      <c r="AN309" s="32">
        <v>79.13</v>
      </c>
      <c r="AO309" s="27" t="s">
        <v>49</v>
      </c>
      <c r="AP309" s="31" t="s">
        <v>50</v>
      </c>
      <c r="AQ309" s="27">
        <f t="shared" si="36"/>
        <v>87.561000000000007</v>
      </c>
      <c r="AR309" s="27">
        <f t="shared" si="37"/>
        <v>79.13</v>
      </c>
      <c r="AS309" s="27" t="e">
        <f t="shared" si="38"/>
        <v>#NUM!</v>
      </c>
      <c r="AT309" s="27">
        <f t="shared" si="39"/>
        <v>79.130749999999992</v>
      </c>
      <c r="AU309" s="27" t="e">
        <f t="shared" si="40"/>
        <v>#VALUE!</v>
      </c>
      <c r="AV309" s="29" t="e">
        <f t="shared" si="41"/>
        <v>#VALUE!</v>
      </c>
      <c r="AW309" s="33" t="s">
        <v>51</v>
      </c>
      <c r="AX309" s="27" t="s">
        <v>50</v>
      </c>
      <c r="AY309" s="32">
        <v>79.130799999999994</v>
      </c>
      <c r="AZ309" s="34">
        <f t="shared" si="42"/>
        <v>9.4956959999999988</v>
      </c>
      <c r="BA309" s="3">
        <f t="shared" si="43"/>
        <v>88.626495999999989</v>
      </c>
      <c r="BB309" s="32">
        <f t="shared" si="44"/>
        <v>95.71661567999999</v>
      </c>
      <c r="BC309" s="27" t="s">
        <v>12549</v>
      </c>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c r="CW309" s="27"/>
      <c r="CX309" s="27"/>
      <c r="CY309" s="27"/>
      <c r="CZ309" s="27"/>
      <c r="DA309" s="27"/>
      <c r="DB309" s="27"/>
      <c r="DC309" s="27"/>
      <c r="DD309" s="27"/>
      <c r="DE309" s="27"/>
      <c r="DF309" s="27"/>
      <c r="DG309" s="27"/>
      <c r="DH309" s="27"/>
      <c r="DI309" s="27"/>
      <c r="DJ309" s="27"/>
      <c r="DK309" s="27"/>
      <c r="DL309" s="27"/>
    </row>
    <row r="310" spans="1:116" s="35" customFormat="1" ht="31.5" customHeight="1">
      <c r="A310" s="4" t="s">
        <v>569</v>
      </c>
      <c r="B310" s="5">
        <v>308</v>
      </c>
      <c r="C310" s="6">
        <v>17667</v>
      </c>
      <c r="D310" s="6"/>
      <c r="E310" s="3" t="s">
        <v>1022</v>
      </c>
      <c r="F310" s="3" t="s">
        <v>1023</v>
      </c>
      <c r="G310" s="3" t="s">
        <v>1024</v>
      </c>
      <c r="H310" s="4" t="s">
        <v>1025</v>
      </c>
      <c r="I310" s="3" t="s">
        <v>259</v>
      </c>
      <c r="J310" s="3" t="s">
        <v>1028</v>
      </c>
      <c r="K310" s="5">
        <v>500</v>
      </c>
      <c r="L310" s="3" t="s">
        <v>81</v>
      </c>
      <c r="M310" s="6">
        <v>1</v>
      </c>
      <c r="N310" s="3" t="s">
        <v>45</v>
      </c>
      <c r="O310" s="3" t="s">
        <v>574</v>
      </c>
      <c r="P310" s="3" t="s">
        <v>614</v>
      </c>
      <c r="Q310" s="3" t="s">
        <v>1029</v>
      </c>
      <c r="R310" s="28">
        <v>180.85</v>
      </c>
      <c r="S310" s="29"/>
      <c r="T310" s="30">
        <v>167.95</v>
      </c>
      <c r="U310" s="1" t="s">
        <v>56</v>
      </c>
      <c r="V310" s="28"/>
      <c r="W310" s="29"/>
      <c r="X310" s="29"/>
      <c r="Y310" s="29"/>
      <c r="Z310" s="29">
        <v>180.85</v>
      </c>
      <c r="AA310" s="29"/>
      <c r="AB310" s="29"/>
      <c r="AC310" s="29"/>
      <c r="AD310" s="29"/>
      <c r="AE310" s="31"/>
      <c r="AF310" s="27"/>
      <c r="AG310" s="27"/>
      <c r="AH310" s="27"/>
      <c r="AI310" s="27"/>
      <c r="AJ310" s="27"/>
      <c r="AK310" s="27"/>
      <c r="AL310" s="27"/>
      <c r="AM310" s="27"/>
      <c r="AN310" s="32">
        <v>180.85</v>
      </c>
      <c r="AO310" s="27" t="s">
        <v>49</v>
      </c>
      <c r="AP310" s="31" t="s">
        <v>50</v>
      </c>
      <c r="AQ310" s="27" t="e">
        <f t="shared" si="36"/>
        <v>#NUM!</v>
      </c>
      <c r="AR310" s="27" t="e">
        <f t="shared" si="37"/>
        <v>#NUM!</v>
      </c>
      <c r="AS310" s="27" t="e">
        <f t="shared" si="38"/>
        <v>#NUM!</v>
      </c>
      <c r="AT310" s="27">
        <f t="shared" si="39"/>
        <v>180.54624999999999</v>
      </c>
      <c r="AU310" s="27" t="e">
        <f t="shared" si="40"/>
        <v>#VALUE!</v>
      </c>
      <c r="AV310" s="29" t="e">
        <f t="shared" si="41"/>
        <v>#VALUE!</v>
      </c>
      <c r="AW310" s="27" t="s">
        <v>73</v>
      </c>
      <c r="AX310" s="27" t="s">
        <v>74</v>
      </c>
      <c r="AY310" s="32">
        <v>180.54599999999999</v>
      </c>
      <c r="AZ310" s="34">
        <f t="shared" si="42"/>
        <v>18.054600000000001</v>
      </c>
      <c r="BA310" s="3">
        <f t="shared" si="43"/>
        <v>198.60059999999999</v>
      </c>
      <c r="BB310" s="32">
        <f t="shared" si="44"/>
        <v>214.48864799999998</v>
      </c>
      <c r="BC310" s="27" t="s">
        <v>12549</v>
      </c>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c r="CW310" s="27"/>
      <c r="CX310" s="27"/>
      <c r="CY310" s="27"/>
      <c r="CZ310" s="27"/>
      <c r="DA310" s="27"/>
      <c r="DB310" s="27"/>
      <c r="DC310" s="27"/>
      <c r="DD310" s="27"/>
      <c r="DE310" s="27"/>
      <c r="DF310" s="27"/>
      <c r="DG310" s="27"/>
      <c r="DH310" s="27"/>
      <c r="DI310" s="27"/>
      <c r="DJ310" s="27"/>
      <c r="DK310" s="27"/>
      <c r="DL310" s="27"/>
    </row>
    <row r="311" spans="1:116" s="35" customFormat="1" ht="31.5" customHeight="1">
      <c r="A311" s="4" t="s">
        <v>569</v>
      </c>
      <c r="B311" s="5">
        <v>309</v>
      </c>
      <c r="C311" s="6">
        <v>17668</v>
      </c>
      <c r="D311" s="6"/>
      <c r="E311" s="3" t="s">
        <v>1022</v>
      </c>
      <c r="F311" s="3" t="s">
        <v>1023</v>
      </c>
      <c r="G311" s="3" t="s">
        <v>1024</v>
      </c>
      <c r="H311" s="4" t="s">
        <v>1025</v>
      </c>
      <c r="I311" s="3" t="s">
        <v>259</v>
      </c>
      <c r="J311" s="3" t="s">
        <v>1030</v>
      </c>
      <c r="K311" s="5">
        <v>1000</v>
      </c>
      <c r="L311" s="3" t="s">
        <v>81</v>
      </c>
      <c r="M311" s="6">
        <v>1</v>
      </c>
      <c r="N311" s="3" t="s">
        <v>45</v>
      </c>
      <c r="O311" s="3" t="s">
        <v>574</v>
      </c>
      <c r="P311" s="3" t="s">
        <v>614</v>
      </c>
      <c r="Q311" s="3" t="s">
        <v>1031</v>
      </c>
      <c r="R311" s="28">
        <v>361.7</v>
      </c>
      <c r="S311" s="29"/>
      <c r="T311" s="30">
        <v>336.47</v>
      </c>
      <c r="U311" s="1" t="s">
        <v>56</v>
      </c>
      <c r="V311" s="28"/>
      <c r="W311" s="29"/>
      <c r="X311" s="29"/>
      <c r="Y311" s="29"/>
      <c r="Z311" s="29">
        <v>361.7</v>
      </c>
      <c r="AA311" s="29"/>
      <c r="AB311" s="29"/>
      <c r="AC311" s="29"/>
      <c r="AD311" s="29"/>
      <c r="AE311" s="31"/>
      <c r="AF311" s="27"/>
      <c r="AG311" s="27"/>
      <c r="AH311" s="27"/>
      <c r="AI311" s="27"/>
      <c r="AJ311" s="27"/>
      <c r="AK311" s="27"/>
      <c r="AL311" s="27"/>
      <c r="AM311" s="27"/>
      <c r="AN311" s="32">
        <v>361.7</v>
      </c>
      <c r="AO311" s="27" t="s">
        <v>49</v>
      </c>
      <c r="AP311" s="31" t="s">
        <v>50</v>
      </c>
      <c r="AQ311" s="27" t="e">
        <f t="shared" si="36"/>
        <v>#NUM!</v>
      </c>
      <c r="AR311" s="27" t="e">
        <f t="shared" si="37"/>
        <v>#NUM!</v>
      </c>
      <c r="AS311" s="27" t="e">
        <f t="shared" si="38"/>
        <v>#NUM!</v>
      </c>
      <c r="AT311" s="27">
        <f t="shared" si="39"/>
        <v>361.70525000000004</v>
      </c>
      <c r="AU311" s="27" t="e">
        <f t="shared" si="40"/>
        <v>#VALUE!</v>
      </c>
      <c r="AV311" s="29" t="e">
        <f t="shared" si="41"/>
        <v>#VALUE!</v>
      </c>
      <c r="AW311" s="33" t="s">
        <v>51</v>
      </c>
      <c r="AX311" s="27" t="s">
        <v>50</v>
      </c>
      <c r="AY311" s="32">
        <v>361.7</v>
      </c>
      <c r="AZ311" s="34">
        <f t="shared" si="42"/>
        <v>36.17</v>
      </c>
      <c r="BA311" s="3">
        <f t="shared" si="43"/>
        <v>397.87</v>
      </c>
      <c r="BB311" s="32">
        <f t="shared" si="44"/>
        <v>429.69960000000003</v>
      </c>
      <c r="BC311" s="27" t="s">
        <v>12549</v>
      </c>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c r="CW311" s="27"/>
      <c r="CX311" s="27"/>
      <c r="CY311" s="27"/>
      <c r="CZ311" s="27"/>
      <c r="DA311" s="27"/>
      <c r="DB311" s="27"/>
      <c r="DC311" s="27"/>
      <c r="DD311" s="27"/>
      <c r="DE311" s="27"/>
      <c r="DF311" s="27"/>
      <c r="DG311" s="27"/>
      <c r="DH311" s="27"/>
      <c r="DI311" s="27"/>
      <c r="DJ311" s="27"/>
      <c r="DK311" s="27"/>
      <c r="DL311" s="27"/>
    </row>
    <row r="312" spans="1:116" s="35" customFormat="1" ht="31.5" customHeight="1">
      <c r="A312" s="4" t="s">
        <v>1344</v>
      </c>
      <c r="B312" s="5">
        <v>310</v>
      </c>
      <c r="C312" s="6">
        <v>7135</v>
      </c>
      <c r="D312" s="6"/>
      <c r="E312" s="3" t="s">
        <v>1345</v>
      </c>
      <c r="F312" s="3" t="s">
        <v>1346</v>
      </c>
      <c r="G312" s="3" t="s">
        <v>1347</v>
      </c>
      <c r="H312" s="4" t="s">
        <v>694</v>
      </c>
      <c r="I312" s="3" t="s">
        <v>43</v>
      </c>
      <c r="J312" s="3" t="s">
        <v>1348</v>
      </c>
      <c r="K312" s="5"/>
      <c r="L312" s="3"/>
      <c r="M312" s="6">
        <v>10</v>
      </c>
      <c r="N312" s="3" t="s">
        <v>45</v>
      </c>
      <c r="O312" s="3" t="s">
        <v>1349</v>
      </c>
      <c r="P312" s="3" t="s">
        <v>1350</v>
      </c>
      <c r="Q312" s="3" t="s">
        <v>1351</v>
      </c>
      <c r="R312" s="28">
        <v>2.1</v>
      </c>
      <c r="S312" s="29"/>
      <c r="T312" s="30">
        <v>2.21</v>
      </c>
      <c r="U312" s="1">
        <v>1.6</v>
      </c>
      <c r="V312" s="28"/>
      <c r="W312" s="29"/>
      <c r="X312" s="29">
        <v>1.44</v>
      </c>
      <c r="Y312" s="29"/>
      <c r="Z312" s="29"/>
      <c r="AA312" s="29"/>
      <c r="AB312" s="29"/>
      <c r="AC312" s="29"/>
      <c r="AD312" s="29"/>
      <c r="AE312" s="31"/>
      <c r="AF312" s="27"/>
      <c r="AG312" s="27"/>
      <c r="AH312" s="27"/>
      <c r="AI312" s="27"/>
      <c r="AJ312" s="27"/>
      <c r="AK312" s="27"/>
      <c r="AL312" s="27"/>
      <c r="AM312" s="27"/>
      <c r="AN312" s="32">
        <v>2.1</v>
      </c>
      <c r="AO312" s="27" t="s">
        <v>49</v>
      </c>
      <c r="AP312" s="31" t="s">
        <v>50</v>
      </c>
      <c r="AQ312" s="27" t="e">
        <f t="shared" si="36"/>
        <v>#NUM!</v>
      </c>
      <c r="AR312" s="27" t="e">
        <f t="shared" si="37"/>
        <v>#NUM!</v>
      </c>
      <c r="AS312" s="27" t="e">
        <f t="shared" si="38"/>
        <v>#NUM!</v>
      </c>
      <c r="AT312" s="27">
        <f t="shared" si="39"/>
        <v>2.37575</v>
      </c>
      <c r="AU312" s="27">
        <f t="shared" si="40"/>
        <v>1.72</v>
      </c>
      <c r="AV312" s="29">
        <f t="shared" si="41"/>
        <v>1.72</v>
      </c>
      <c r="AW312" s="27" t="s">
        <v>73</v>
      </c>
      <c r="AX312" s="27" t="s">
        <v>74</v>
      </c>
      <c r="AY312" s="32">
        <v>1.72</v>
      </c>
      <c r="AZ312" s="34">
        <f t="shared" si="42"/>
        <v>0.43</v>
      </c>
      <c r="BA312" s="3">
        <f t="shared" si="43"/>
        <v>2.15</v>
      </c>
      <c r="BB312" s="32">
        <f t="shared" si="44"/>
        <v>2.3220000000000001</v>
      </c>
      <c r="BC312" s="27" t="s">
        <v>12549</v>
      </c>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c r="CW312" s="27"/>
      <c r="CX312" s="27"/>
      <c r="CY312" s="27"/>
      <c r="CZ312" s="27"/>
      <c r="DA312" s="27"/>
      <c r="DB312" s="27"/>
      <c r="DC312" s="27"/>
      <c r="DD312" s="27"/>
      <c r="DE312" s="27"/>
      <c r="DF312" s="27"/>
      <c r="DG312" s="27"/>
      <c r="DH312" s="27"/>
      <c r="DI312" s="27"/>
      <c r="DJ312" s="27"/>
      <c r="DK312" s="27"/>
      <c r="DL312" s="27"/>
    </row>
    <row r="313" spans="1:116" s="35" customFormat="1" ht="31.5" customHeight="1">
      <c r="A313" s="4" t="s">
        <v>1344</v>
      </c>
      <c r="B313" s="5">
        <v>311</v>
      </c>
      <c r="C313" s="6">
        <v>7134</v>
      </c>
      <c r="D313" s="6"/>
      <c r="E313" s="3" t="s">
        <v>1345</v>
      </c>
      <c r="F313" s="3" t="s">
        <v>1346</v>
      </c>
      <c r="G313" s="3" t="s">
        <v>1352</v>
      </c>
      <c r="H313" s="4" t="s">
        <v>1353</v>
      </c>
      <c r="I313" s="3" t="s">
        <v>259</v>
      </c>
      <c r="J313" s="3" t="s">
        <v>1354</v>
      </c>
      <c r="K313" s="5">
        <v>60</v>
      </c>
      <c r="L313" s="3" t="s">
        <v>81</v>
      </c>
      <c r="M313" s="6">
        <v>1</v>
      </c>
      <c r="N313" s="3" t="s">
        <v>45</v>
      </c>
      <c r="O313" s="3" t="s">
        <v>1349</v>
      </c>
      <c r="P313" s="3" t="s">
        <v>1350</v>
      </c>
      <c r="Q313" s="3" t="s">
        <v>1355</v>
      </c>
      <c r="R313" s="28">
        <v>2.4</v>
      </c>
      <c r="S313" s="29"/>
      <c r="T313" s="30">
        <v>2.21</v>
      </c>
      <c r="U313" s="1">
        <v>2</v>
      </c>
      <c r="V313" s="28"/>
      <c r="W313" s="29"/>
      <c r="X313" s="29"/>
      <c r="Y313" s="29"/>
      <c r="Z313" s="29"/>
      <c r="AA313" s="29"/>
      <c r="AB313" s="29"/>
      <c r="AC313" s="29"/>
      <c r="AD313" s="29"/>
      <c r="AE313" s="31"/>
      <c r="AF313" s="27"/>
      <c r="AG313" s="27"/>
      <c r="AH313" s="27"/>
      <c r="AI313" s="27"/>
      <c r="AJ313" s="27"/>
      <c r="AK313" s="27"/>
      <c r="AL313" s="27"/>
      <c r="AM313" s="27"/>
      <c r="AN313" s="32">
        <v>2.4</v>
      </c>
      <c r="AO313" s="27" t="s">
        <v>49</v>
      </c>
      <c r="AP313" s="31" t="s">
        <v>50</v>
      </c>
      <c r="AQ313" s="27" t="e">
        <f t="shared" si="36"/>
        <v>#NUM!</v>
      </c>
      <c r="AR313" s="27" t="e">
        <f t="shared" si="37"/>
        <v>#NUM!</v>
      </c>
      <c r="AS313" s="27" t="e">
        <f t="shared" si="38"/>
        <v>#NUM!</v>
      </c>
      <c r="AT313" s="27">
        <f t="shared" si="39"/>
        <v>2.37575</v>
      </c>
      <c r="AU313" s="27">
        <f t="shared" si="40"/>
        <v>2.15</v>
      </c>
      <c r="AV313" s="29">
        <f t="shared" si="41"/>
        <v>2.15</v>
      </c>
      <c r="AW313" s="27" t="s">
        <v>73</v>
      </c>
      <c r="AX313" s="27" t="s">
        <v>74</v>
      </c>
      <c r="AY313" s="32">
        <v>2.15</v>
      </c>
      <c r="AZ313" s="34">
        <f t="shared" si="42"/>
        <v>0.53749999999999998</v>
      </c>
      <c r="BA313" s="3">
        <f t="shared" si="43"/>
        <v>2.6875</v>
      </c>
      <c r="BB313" s="32">
        <f t="shared" si="44"/>
        <v>2.9024999999999999</v>
      </c>
      <c r="BC313" s="27" t="s">
        <v>12549</v>
      </c>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c r="CW313" s="27"/>
      <c r="CX313" s="27"/>
      <c r="CY313" s="27"/>
      <c r="CZ313" s="27"/>
      <c r="DA313" s="27"/>
      <c r="DB313" s="27"/>
      <c r="DC313" s="27"/>
      <c r="DD313" s="27"/>
      <c r="DE313" s="27"/>
      <c r="DF313" s="27"/>
      <c r="DG313" s="27"/>
      <c r="DH313" s="27"/>
      <c r="DI313" s="27"/>
      <c r="DJ313" s="27"/>
      <c r="DK313" s="27"/>
      <c r="DL313" s="27"/>
    </row>
    <row r="314" spans="1:116" s="35" customFormat="1" ht="31.5" customHeight="1">
      <c r="A314" s="4" t="s">
        <v>1344</v>
      </c>
      <c r="B314" s="5">
        <v>312</v>
      </c>
      <c r="C314" s="6"/>
      <c r="D314" s="6"/>
      <c r="E314" s="3" t="s">
        <v>1356</v>
      </c>
      <c r="F314" s="3" t="s">
        <v>1357</v>
      </c>
      <c r="G314" s="3" t="s">
        <v>1358</v>
      </c>
      <c r="H314" s="4" t="s">
        <v>1359</v>
      </c>
      <c r="I314" s="3" t="s">
        <v>43</v>
      </c>
      <c r="J314" s="3" t="s">
        <v>1360</v>
      </c>
      <c r="K314" s="5"/>
      <c r="L314" s="3"/>
      <c r="M314" s="6">
        <v>60</v>
      </c>
      <c r="N314" s="3" t="s">
        <v>45</v>
      </c>
      <c r="O314" s="3" t="s">
        <v>1361</v>
      </c>
      <c r="P314" s="3" t="s">
        <v>1362</v>
      </c>
      <c r="Q314" s="3" t="s">
        <v>1363</v>
      </c>
      <c r="R314" s="28">
        <v>414.43</v>
      </c>
      <c r="S314" s="29"/>
      <c r="T314" s="30"/>
      <c r="U314" s="1" t="s">
        <v>56</v>
      </c>
      <c r="V314" s="28">
        <v>365.01</v>
      </c>
      <c r="W314" s="29"/>
      <c r="X314" s="29"/>
      <c r="Y314" s="29"/>
      <c r="Z314" s="29">
        <v>406</v>
      </c>
      <c r="AA314" s="29"/>
      <c r="AB314" s="29"/>
      <c r="AC314" s="29"/>
      <c r="AD314" s="29"/>
      <c r="AE314" s="31">
        <v>365.01</v>
      </c>
      <c r="AF314" s="27"/>
      <c r="AG314" s="27"/>
      <c r="AH314" s="27"/>
      <c r="AI314" s="27">
        <v>406</v>
      </c>
      <c r="AJ314" s="27"/>
      <c r="AK314" s="27"/>
      <c r="AL314" s="27"/>
      <c r="AM314" s="27"/>
      <c r="AN314" s="32">
        <v>385.505</v>
      </c>
      <c r="AO314" s="27" t="s">
        <v>211</v>
      </c>
      <c r="AP314" s="31" t="s">
        <v>212</v>
      </c>
      <c r="AQ314" s="27">
        <f t="shared" si="36"/>
        <v>385.505</v>
      </c>
      <c r="AR314" s="27" t="str">
        <f t="shared" si="37"/>
        <v/>
      </c>
      <c r="AS314" s="27" t="e">
        <f t="shared" si="38"/>
        <v>#NUM!</v>
      </c>
      <c r="AT314" s="27">
        <f t="shared" si="39"/>
        <v>0</v>
      </c>
      <c r="AU314" s="27" t="e">
        <f t="shared" si="40"/>
        <v>#VALUE!</v>
      </c>
      <c r="AV314" s="29" t="e">
        <f t="shared" si="41"/>
        <v>#VALUE!</v>
      </c>
      <c r="AW314" s="27" t="s">
        <v>213</v>
      </c>
      <c r="AX314" s="27" t="s">
        <v>212</v>
      </c>
      <c r="AY314" s="32">
        <v>385.51</v>
      </c>
      <c r="AZ314" s="34">
        <f t="shared" si="42"/>
        <v>38.551000000000002</v>
      </c>
      <c r="BA314" s="3">
        <f t="shared" si="43"/>
        <v>424.06099999999998</v>
      </c>
      <c r="BB314" s="36">
        <v>424.06</v>
      </c>
      <c r="BC314" s="27" t="s">
        <v>12549</v>
      </c>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c r="CW314" s="27"/>
      <c r="CX314" s="27"/>
      <c r="CY314" s="27"/>
      <c r="CZ314" s="27"/>
      <c r="DA314" s="27"/>
      <c r="DB314" s="27"/>
      <c r="DC314" s="27"/>
      <c r="DD314" s="27"/>
      <c r="DE314" s="27"/>
      <c r="DF314" s="27"/>
      <c r="DG314" s="27"/>
      <c r="DH314" s="27"/>
      <c r="DI314" s="27"/>
      <c r="DJ314" s="27"/>
      <c r="DK314" s="27"/>
      <c r="DL314" s="27"/>
    </row>
    <row r="315" spans="1:116" s="27" customFormat="1" ht="31.5" customHeight="1">
      <c r="A315" s="4" t="s">
        <v>1344</v>
      </c>
      <c r="B315" s="5">
        <v>313</v>
      </c>
      <c r="C315" s="6"/>
      <c r="D315" s="6"/>
      <c r="E315" s="3" t="s">
        <v>1356</v>
      </c>
      <c r="F315" s="3" t="s">
        <v>1357</v>
      </c>
      <c r="G315" s="3" t="s">
        <v>1358</v>
      </c>
      <c r="H315" s="4" t="s">
        <v>1359</v>
      </c>
      <c r="I315" s="3" t="s">
        <v>43</v>
      </c>
      <c r="J315" s="3" t="s">
        <v>1364</v>
      </c>
      <c r="K315" s="5"/>
      <c r="L315" s="3"/>
      <c r="M315" s="6">
        <v>120</v>
      </c>
      <c r="N315" s="3" t="s">
        <v>45</v>
      </c>
      <c r="O315" s="3" t="s">
        <v>1361</v>
      </c>
      <c r="P315" s="3" t="s">
        <v>1362</v>
      </c>
      <c r="Q315" s="3" t="s">
        <v>1363</v>
      </c>
      <c r="R315" s="28">
        <v>628.25</v>
      </c>
      <c r="S315" s="29"/>
      <c r="T315" s="30"/>
      <c r="U315" s="1" t="s">
        <v>56</v>
      </c>
      <c r="V315" s="28">
        <v>730.02</v>
      </c>
      <c r="W315" s="29"/>
      <c r="X315" s="29"/>
      <c r="Y315" s="29">
        <v>438.83</v>
      </c>
      <c r="Z315" s="29"/>
      <c r="AA315" s="29"/>
      <c r="AB315" s="29"/>
      <c r="AC315" s="29"/>
      <c r="AD315" s="29"/>
      <c r="AE315" s="31">
        <v>730.02</v>
      </c>
      <c r="AI315" s="27">
        <v>812</v>
      </c>
      <c r="AN315" s="32">
        <v>628.25</v>
      </c>
      <c r="AO315" s="27" t="s">
        <v>49</v>
      </c>
      <c r="AP315" s="31" t="s">
        <v>50</v>
      </c>
      <c r="AQ315" s="27">
        <f t="shared" si="36"/>
        <v>771.01</v>
      </c>
      <c r="AR315" s="27">
        <f t="shared" si="37"/>
        <v>628.25</v>
      </c>
      <c r="AS315" s="27" t="e">
        <f t="shared" si="38"/>
        <v>#NUM!</v>
      </c>
      <c r="AT315" s="27">
        <f t="shared" si="39"/>
        <v>0</v>
      </c>
      <c r="AU315" s="27" t="e">
        <f t="shared" si="40"/>
        <v>#VALUE!</v>
      </c>
      <c r="AV315" s="29" t="e">
        <f t="shared" si="41"/>
        <v>#VALUE!</v>
      </c>
      <c r="AW315" s="33" t="s">
        <v>51</v>
      </c>
      <c r="AX315" s="27" t="s">
        <v>50</v>
      </c>
      <c r="AY315" s="32">
        <v>628.25</v>
      </c>
      <c r="AZ315" s="34">
        <f t="shared" si="42"/>
        <v>62.825000000000003</v>
      </c>
      <c r="BA315" s="3">
        <f t="shared" si="43"/>
        <v>691.07500000000005</v>
      </c>
      <c r="BB315" s="36">
        <v>691.08</v>
      </c>
      <c r="BC315" s="27" t="s">
        <v>12549</v>
      </c>
    </row>
    <row r="316" spans="1:116" s="27" customFormat="1" ht="31.5" customHeight="1">
      <c r="A316" s="4" t="s">
        <v>1344</v>
      </c>
      <c r="B316" s="5">
        <v>314</v>
      </c>
      <c r="C316" s="6"/>
      <c r="D316" s="6"/>
      <c r="E316" s="3" t="s">
        <v>1356</v>
      </c>
      <c r="F316" s="3" t="s">
        <v>1365</v>
      </c>
      <c r="G316" s="3" t="s">
        <v>1358</v>
      </c>
      <c r="H316" s="4" t="s">
        <v>1366</v>
      </c>
      <c r="I316" s="3" t="s">
        <v>43</v>
      </c>
      <c r="J316" s="3" t="s">
        <v>346</v>
      </c>
      <c r="K316" s="5"/>
      <c r="L316" s="3"/>
      <c r="M316" s="6">
        <v>30</v>
      </c>
      <c r="N316" s="3" t="s">
        <v>45</v>
      </c>
      <c r="O316" s="3" t="s">
        <v>1361</v>
      </c>
      <c r="P316" s="3" t="s">
        <v>1362</v>
      </c>
      <c r="Q316" s="3" t="s">
        <v>1367</v>
      </c>
      <c r="R316" s="28">
        <v>686.92</v>
      </c>
      <c r="S316" s="29"/>
      <c r="T316" s="30"/>
      <c r="U316" s="1" t="s">
        <v>56</v>
      </c>
      <c r="V316" s="28">
        <v>624.98</v>
      </c>
      <c r="W316" s="29"/>
      <c r="X316" s="29"/>
      <c r="Y316" s="29"/>
      <c r="Z316" s="29">
        <v>654</v>
      </c>
      <c r="AA316" s="29"/>
      <c r="AB316" s="29"/>
      <c r="AC316" s="29"/>
      <c r="AD316" s="29"/>
      <c r="AE316" s="31">
        <v>624.98</v>
      </c>
      <c r="AI316" s="27">
        <v>654</v>
      </c>
      <c r="AN316" s="32">
        <v>639.49</v>
      </c>
      <c r="AO316" s="27" t="s">
        <v>211</v>
      </c>
      <c r="AP316" s="31" t="s">
        <v>212</v>
      </c>
      <c r="AQ316" s="27">
        <f t="shared" si="36"/>
        <v>639.49</v>
      </c>
      <c r="AR316" s="27" t="str">
        <f t="shared" si="37"/>
        <v/>
      </c>
      <c r="AS316" s="27" t="e">
        <f t="shared" si="38"/>
        <v>#NUM!</v>
      </c>
      <c r="AT316" s="27">
        <f t="shared" si="39"/>
        <v>0</v>
      </c>
      <c r="AU316" s="27" t="e">
        <f t="shared" si="40"/>
        <v>#VALUE!</v>
      </c>
      <c r="AV316" s="29" t="e">
        <f t="shared" si="41"/>
        <v>#VALUE!</v>
      </c>
      <c r="AW316" s="27" t="s">
        <v>213</v>
      </c>
      <c r="AX316" s="27" t="s">
        <v>212</v>
      </c>
      <c r="AY316" s="32">
        <v>639.49</v>
      </c>
      <c r="AZ316" s="34">
        <f t="shared" si="42"/>
        <v>63.949000000000005</v>
      </c>
      <c r="BA316" s="3">
        <f t="shared" si="43"/>
        <v>703.43899999999996</v>
      </c>
      <c r="BB316" s="36">
        <v>703.44</v>
      </c>
      <c r="BC316" s="27" t="s">
        <v>12549</v>
      </c>
    </row>
    <row r="317" spans="1:116" s="27" customFormat="1" ht="31.5" customHeight="1">
      <c r="A317" s="4" t="s">
        <v>1344</v>
      </c>
      <c r="B317" s="5">
        <v>315</v>
      </c>
      <c r="C317" s="6">
        <v>3587</v>
      </c>
      <c r="D317" s="6"/>
      <c r="E317" s="3" t="s">
        <v>1379</v>
      </c>
      <c r="F317" s="3" t="s">
        <v>1012</v>
      </c>
      <c r="G317" s="3" t="s">
        <v>1013</v>
      </c>
      <c r="H317" s="4" t="s">
        <v>205</v>
      </c>
      <c r="I317" s="3" t="s">
        <v>43</v>
      </c>
      <c r="J317" s="3" t="s">
        <v>1380</v>
      </c>
      <c r="K317" s="5"/>
      <c r="L317" s="3"/>
      <c r="M317" s="6">
        <v>10</v>
      </c>
      <c r="N317" s="3" t="s">
        <v>45</v>
      </c>
      <c r="O317" s="3" t="s">
        <v>1372</v>
      </c>
      <c r="P317" s="3" t="s">
        <v>1377</v>
      </c>
      <c r="Q317" s="3" t="s">
        <v>1381</v>
      </c>
      <c r="R317" s="28">
        <v>6.5</v>
      </c>
      <c r="S317" s="29"/>
      <c r="T317" s="30">
        <v>3.38</v>
      </c>
      <c r="U317" s="1">
        <v>3.38</v>
      </c>
      <c r="V317" s="28"/>
      <c r="W317" s="29">
        <v>5.03</v>
      </c>
      <c r="X317" s="29">
        <v>7.056</v>
      </c>
      <c r="Y317" s="29"/>
      <c r="Z317" s="29"/>
      <c r="AA317" s="29"/>
      <c r="AB317" s="29"/>
      <c r="AC317" s="29"/>
      <c r="AD317" s="29"/>
      <c r="AE317" s="31"/>
      <c r="AG317" s="27">
        <v>7.13</v>
      </c>
      <c r="AN317" s="32">
        <v>6.04</v>
      </c>
      <c r="AO317" s="27" t="s">
        <v>211</v>
      </c>
      <c r="AP317" s="31" t="s">
        <v>212</v>
      </c>
      <c r="AQ317" s="27" t="e">
        <f t="shared" si="36"/>
        <v>#NUM!</v>
      </c>
      <c r="AR317" s="27" t="e">
        <f t="shared" si="37"/>
        <v>#NUM!</v>
      </c>
      <c r="AS317" s="27" t="e">
        <f t="shared" si="38"/>
        <v>#NUM!</v>
      </c>
      <c r="AT317" s="27">
        <f t="shared" si="39"/>
        <v>3.6334999999999997</v>
      </c>
      <c r="AU317" s="27">
        <f t="shared" si="40"/>
        <v>3.6334999999999997</v>
      </c>
      <c r="AV317" s="29">
        <f t="shared" si="41"/>
        <v>3.6334999999999997</v>
      </c>
      <c r="AW317" s="27" t="s">
        <v>73</v>
      </c>
      <c r="AX317" s="27" t="s">
        <v>74</v>
      </c>
      <c r="AY317" s="32">
        <v>3.63</v>
      </c>
      <c r="AZ317" s="34">
        <f t="shared" si="42"/>
        <v>0.90749999999999997</v>
      </c>
      <c r="BA317" s="3">
        <f t="shared" si="43"/>
        <v>4.5374999999999996</v>
      </c>
      <c r="BB317" s="32">
        <f>BA317+BA317*0.08</f>
        <v>4.9004999999999992</v>
      </c>
      <c r="BC317" s="27" t="s">
        <v>12549</v>
      </c>
    </row>
    <row r="318" spans="1:116" s="27" customFormat="1" ht="31.5" customHeight="1">
      <c r="A318" s="4" t="s">
        <v>1344</v>
      </c>
      <c r="B318" s="5">
        <v>316</v>
      </c>
      <c r="C318" s="6">
        <v>3586</v>
      </c>
      <c r="D318" s="6"/>
      <c r="E318" s="3" t="s">
        <v>1375</v>
      </c>
      <c r="F318" s="3" t="s">
        <v>1012</v>
      </c>
      <c r="G318" s="3" t="s">
        <v>1013</v>
      </c>
      <c r="H318" s="4" t="s">
        <v>140</v>
      </c>
      <c r="I318" s="3" t="s">
        <v>43</v>
      </c>
      <c r="J318" s="3" t="s">
        <v>1376</v>
      </c>
      <c r="K318" s="5"/>
      <c r="L318" s="3"/>
      <c r="M318" s="6">
        <v>10</v>
      </c>
      <c r="N318" s="3" t="s">
        <v>45</v>
      </c>
      <c r="O318" s="3" t="s">
        <v>1372</v>
      </c>
      <c r="P318" s="3" t="s">
        <v>1377</v>
      </c>
      <c r="Q318" s="3" t="s">
        <v>1378</v>
      </c>
      <c r="R318" s="28">
        <v>3.71</v>
      </c>
      <c r="S318" s="29"/>
      <c r="T318" s="30">
        <v>3.38</v>
      </c>
      <c r="U318" s="1">
        <v>3.38</v>
      </c>
      <c r="V318" s="28"/>
      <c r="W318" s="29"/>
      <c r="X318" s="29">
        <v>3.4525000000000001</v>
      </c>
      <c r="Y318" s="29"/>
      <c r="Z318" s="29"/>
      <c r="AA318" s="29"/>
      <c r="AB318" s="29"/>
      <c r="AC318" s="29"/>
      <c r="AD318" s="29"/>
      <c r="AE318" s="31"/>
      <c r="AG318" s="27">
        <v>3.4889999999999999</v>
      </c>
      <c r="AN318" s="32">
        <v>3.71</v>
      </c>
      <c r="AO318" s="27" t="s">
        <v>49</v>
      </c>
      <c r="AP318" s="31" t="s">
        <v>50</v>
      </c>
      <c r="AQ318" s="27" t="e">
        <f t="shared" si="36"/>
        <v>#NUM!</v>
      </c>
      <c r="AR318" s="27" t="e">
        <f t="shared" si="37"/>
        <v>#NUM!</v>
      </c>
      <c r="AS318" s="27" t="e">
        <f t="shared" si="38"/>
        <v>#NUM!</v>
      </c>
      <c r="AT318" s="27">
        <f t="shared" si="39"/>
        <v>3.6334999999999997</v>
      </c>
      <c r="AU318" s="27">
        <f t="shared" si="40"/>
        <v>3.6334999999999997</v>
      </c>
      <c r="AV318" s="29">
        <f t="shared" si="41"/>
        <v>3.6334999999999997</v>
      </c>
      <c r="AW318" s="27" t="s">
        <v>73</v>
      </c>
      <c r="AX318" s="27" t="s">
        <v>74</v>
      </c>
      <c r="AY318" s="32">
        <v>3.6335000000000002</v>
      </c>
      <c r="AZ318" s="34">
        <f t="shared" si="42"/>
        <v>0.90837500000000004</v>
      </c>
      <c r="BA318" s="3">
        <f t="shared" si="43"/>
        <v>4.5418750000000001</v>
      </c>
      <c r="BB318" s="32">
        <f>BA318+BA318*0.08</f>
        <v>4.9052249999999997</v>
      </c>
      <c r="BC318" s="27" t="s">
        <v>12549</v>
      </c>
    </row>
    <row r="319" spans="1:116" s="27" customFormat="1" ht="31.5" customHeight="1">
      <c r="A319" s="4" t="s">
        <v>1344</v>
      </c>
      <c r="B319" s="5">
        <v>317</v>
      </c>
      <c r="C319" s="6">
        <v>3600</v>
      </c>
      <c r="D319" s="6"/>
      <c r="E319" s="3" t="s">
        <v>1394</v>
      </c>
      <c r="F319" s="3" t="s">
        <v>1395</v>
      </c>
      <c r="G319" s="3" t="s">
        <v>1396</v>
      </c>
      <c r="H319" s="4" t="s">
        <v>167</v>
      </c>
      <c r="I319" s="3" t="s">
        <v>43</v>
      </c>
      <c r="J319" s="3" t="s">
        <v>1397</v>
      </c>
      <c r="K319" s="5"/>
      <c r="L319" s="3"/>
      <c r="M319" s="6">
        <v>28</v>
      </c>
      <c r="N319" s="3" t="s">
        <v>45</v>
      </c>
      <c r="O319" s="3" t="s">
        <v>1372</v>
      </c>
      <c r="P319" s="3" t="s">
        <v>1398</v>
      </c>
      <c r="Q319" s="3" t="s">
        <v>1399</v>
      </c>
      <c r="R319" s="28">
        <v>4.1900000000000004</v>
      </c>
      <c r="S319" s="29"/>
      <c r="T319" s="30"/>
      <c r="U319" s="1">
        <v>4</v>
      </c>
      <c r="V319" s="28"/>
      <c r="W319" s="29">
        <v>3.17</v>
      </c>
      <c r="X319" s="29">
        <v>4.6079999999999997</v>
      </c>
      <c r="Y319" s="29"/>
      <c r="Z319" s="29"/>
      <c r="AA319" s="29"/>
      <c r="AB319" s="29"/>
      <c r="AC319" s="29"/>
      <c r="AD319" s="29"/>
      <c r="AE319" s="31"/>
      <c r="AN319" s="32">
        <v>3.89</v>
      </c>
      <c r="AO319" s="27" t="s">
        <v>211</v>
      </c>
      <c r="AP319" s="31" t="s">
        <v>212</v>
      </c>
      <c r="AQ319" s="27" t="e">
        <f t="shared" si="36"/>
        <v>#NUM!</v>
      </c>
      <c r="AR319" s="27" t="e">
        <f t="shared" si="37"/>
        <v>#NUM!</v>
      </c>
      <c r="AS319" s="27" t="e">
        <f t="shared" si="38"/>
        <v>#NUM!</v>
      </c>
      <c r="AT319" s="27">
        <f t="shared" si="39"/>
        <v>0</v>
      </c>
      <c r="AU319" s="27">
        <f t="shared" si="40"/>
        <v>4.3</v>
      </c>
      <c r="AV319" s="29">
        <f t="shared" si="41"/>
        <v>0</v>
      </c>
      <c r="AW319" s="27" t="s">
        <v>211</v>
      </c>
      <c r="AX319" s="27" t="s">
        <v>212</v>
      </c>
      <c r="AY319" s="32">
        <v>3.89</v>
      </c>
      <c r="AZ319" s="34">
        <f t="shared" si="42"/>
        <v>0.97250000000000003</v>
      </c>
      <c r="BA319" s="3">
        <f t="shared" si="43"/>
        <v>4.8624999999999998</v>
      </c>
      <c r="BB319" s="32">
        <f>BA319+BA319*0.08</f>
        <v>5.2515000000000001</v>
      </c>
      <c r="BC319" s="27" t="s">
        <v>12549</v>
      </c>
    </row>
    <row r="320" spans="1:116" s="27" customFormat="1" ht="31.5" customHeight="1">
      <c r="A320" s="4" t="s">
        <v>1344</v>
      </c>
      <c r="B320" s="5">
        <v>318</v>
      </c>
      <c r="C320" s="6">
        <v>3600</v>
      </c>
      <c r="D320" s="6"/>
      <c r="E320" s="3" t="s">
        <v>1394</v>
      </c>
      <c r="F320" s="3" t="s">
        <v>1395</v>
      </c>
      <c r="G320" s="3" t="s">
        <v>1396</v>
      </c>
      <c r="H320" s="4" t="s">
        <v>167</v>
      </c>
      <c r="I320" s="3" t="s">
        <v>43</v>
      </c>
      <c r="J320" s="3" t="s">
        <v>1400</v>
      </c>
      <c r="K320" s="5"/>
      <c r="L320" s="3"/>
      <c r="M320" s="6">
        <v>30</v>
      </c>
      <c r="N320" s="3" t="s">
        <v>45</v>
      </c>
      <c r="O320" s="3" t="s">
        <v>1372</v>
      </c>
      <c r="P320" s="3" t="s">
        <v>1398</v>
      </c>
      <c r="Q320" s="3" t="s">
        <v>1399</v>
      </c>
      <c r="R320" s="28">
        <v>4.46</v>
      </c>
      <c r="S320" s="29"/>
      <c r="T320" s="30">
        <v>5.12</v>
      </c>
      <c r="U320" s="1">
        <v>4.5</v>
      </c>
      <c r="V320" s="28"/>
      <c r="W320" s="29">
        <v>3.39</v>
      </c>
      <c r="X320" s="29">
        <v>4.9279999999999999</v>
      </c>
      <c r="Y320" s="29"/>
      <c r="Z320" s="29"/>
      <c r="AA320" s="29"/>
      <c r="AB320" s="29"/>
      <c r="AC320" s="29"/>
      <c r="AD320" s="29"/>
      <c r="AE320" s="31"/>
      <c r="AN320" s="32">
        <v>4.16</v>
      </c>
      <c r="AO320" s="27" t="s">
        <v>211</v>
      </c>
      <c r="AP320" s="31" t="s">
        <v>212</v>
      </c>
      <c r="AQ320" s="27" t="e">
        <f t="shared" si="36"/>
        <v>#NUM!</v>
      </c>
      <c r="AR320" s="27" t="e">
        <f t="shared" si="37"/>
        <v>#NUM!</v>
      </c>
      <c r="AS320" s="27" t="e">
        <f t="shared" si="38"/>
        <v>#NUM!</v>
      </c>
      <c r="AT320" s="27">
        <f t="shared" si="39"/>
        <v>5.5039999999999996</v>
      </c>
      <c r="AU320" s="27">
        <f t="shared" si="40"/>
        <v>4.8374999999999995</v>
      </c>
      <c r="AV320" s="29">
        <f t="shared" si="41"/>
        <v>4.16</v>
      </c>
      <c r="AW320" s="27" t="s">
        <v>73</v>
      </c>
      <c r="AX320" s="27" t="s">
        <v>74</v>
      </c>
      <c r="AY320" s="32">
        <v>4.16</v>
      </c>
      <c r="AZ320" s="34">
        <f t="shared" si="42"/>
        <v>1.04</v>
      </c>
      <c r="BA320" s="3">
        <f t="shared" si="43"/>
        <v>5.2</v>
      </c>
      <c r="BB320" s="32">
        <f>BA320+BA320*0.08</f>
        <v>5.6160000000000005</v>
      </c>
      <c r="BC320" s="27" t="s">
        <v>12549</v>
      </c>
    </row>
    <row r="321" spans="1:116" s="27" customFormat="1" ht="31.5" customHeight="1">
      <c r="A321" s="4" t="s">
        <v>1344</v>
      </c>
      <c r="B321" s="5">
        <v>319</v>
      </c>
      <c r="C321" s="6">
        <v>3601</v>
      </c>
      <c r="D321" s="6"/>
      <c r="E321" s="3" t="s">
        <v>1394</v>
      </c>
      <c r="F321" s="3" t="s">
        <v>1395</v>
      </c>
      <c r="G321" s="3" t="s">
        <v>1396</v>
      </c>
      <c r="H321" s="4" t="s">
        <v>169</v>
      </c>
      <c r="I321" s="3" t="s">
        <v>43</v>
      </c>
      <c r="J321" s="3" t="s">
        <v>1403</v>
      </c>
      <c r="K321" s="5"/>
      <c r="L321" s="3"/>
      <c r="M321" s="6">
        <v>30</v>
      </c>
      <c r="N321" s="3" t="s">
        <v>45</v>
      </c>
      <c r="O321" s="3" t="s">
        <v>1372</v>
      </c>
      <c r="P321" s="3" t="s">
        <v>1398</v>
      </c>
      <c r="Q321" s="3" t="s">
        <v>1402</v>
      </c>
      <c r="R321" s="28">
        <v>7.8</v>
      </c>
      <c r="S321" s="29"/>
      <c r="T321" s="30">
        <v>7.13</v>
      </c>
      <c r="U321" s="1">
        <v>4.5</v>
      </c>
      <c r="V321" s="28"/>
      <c r="W321" s="29">
        <v>7.13</v>
      </c>
      <c r="X321" s="29">
        <v>7.3920000000000003</v>
      </c>
      <c r="Y321" s="29"/>
      <c r="Z321" s="29"/>
      <c r="AA321" s="29"/>
      <c r="AB321" s="29"/>
      <c r="AC321" s="29"/>
      <c r="AD321" s="29"/>
      <c r="AE321" s="31"/>
      <c r="AN321" s="32">
        <v>7.26</v>
      </c>
      <c r="AO321" s="27" t="s">
        <v>211</v>
      </c>
      <c r="AP321" s="31" t="s">
        <v>212</v>
      </c>
      <c r="AQ321" s="27" t="e">
        <f t="shared" si="36"/>
        <v>#NUM!</v>
      </c>
      <c r="AR321" s="27" t="e">
        <f t="shared" si="37"/>
        <v>#NUM!</v>
      </c>
      <c r="AS321" s="27" t="e">
        <f t="shared" si="38"/>
        <v>#NUM!</v>
      </c>
      <c r="AT321" s="27">
        <f t="shared" si="39"/>
        <v>7.6647499999999997</v>
      </c>
      <c r="AU321" s="27">
        <f t="shared" si="40"/>
        <v>4.8374999999999995</v>
      </c>
      <c r="AV321" s="29">
        <f t="shared" si="41"/>
        <v>4.8374999999999995</v>
      </c>
      <c r="AW321" s="27" t="s">
        <v>73</v>
      </c>
      <c r="AX321" s="27" t="s">
        <v>74</v>
      </c>
      <c r="AY321" s="32">
        <v>4.84</v>
      </c>
      <c r="AZ321" s="34">
        <f t="shared" si="42"/>
        <v>1.21</v>
      </c>
      <c r="BA321" s="3">
        <f t="shared" si="43"/>
        <v>6.05</v>
      </c>
      <c r="BB321" s="32">
        <f>BA321+BA321*0.08</f>
        <v>6.5339999999999998</v>
      </c>
      <c r="BC321" s="27" t="s">
        <v>12549</v>
      </c>
    </row>
    <row r="322" spans="1:116" s="27" customFormat="1" ht="31.5" customHeight="1">
      <c r="A322" s="4" t="s">
        <v>1344</v>
      </c>
      <c r="B322" s="5">
        <v>320</v>
      </c>
      <c r="C322" s="6">
        <v>3487</v>
      </c>
      <c r="D322" s="6"/>
      <c r="E322" s="3" t="s">
        <v>1368</v>
      </c>
      <c r="F322" s="3" t="s">
        <v>1369</v>
      </c>
      <c r="G322" s="3" t="s">
        <v>1370</v>
      </c>
      <c r="H322" s="4" t="s">
        <v>517</v>
      </c>
      <c r="I322" s="3" t="s">
        <v>43</v>
      </c>
      <c r="J322" s="3" t="s">
        <v>1371</v>
      </c>
      <c r="K322" s="5"/>
      <c r="L322" s="3"/>
      <c r="M322" s="6">
        <v>1</v>
      </c>
      <c r="N322" s="3" t="s">
        <v>45</v>
      </c>
      <c r="O322" s="3" t="s">
        <v>1372</v>
      </c>
      <c r="P322" s="3" t="s">
        <v>1373</v>
      </c>
      <c r="Q322" s="3" t="s">
        <v>1374</v>
      </c>
      <c r="R322" s="28">
        <v>5.38</v>
      </c>
      <c r="S322" s="29"/>
      <c r="T322" s="30">
        <v>4.88</v>
      </c>
      <c r="U322" s="1">
        <v>4.88</v>
      </c>
      <c r="V322" s="28"/>
      <c r="W322" s="29">
        <v>5.23</v>
      </c>
      <c r="X322" s="29">
        <v>5.8818999999999999</v>
      </c>
      <c r="Y322" s="29">
        <v>4.78</v>
      </c>
      <c r="Z322" s="29"/>
      <c r="AA322" s="29"/>
      <c r="AB322" s="29"/>
      <c r="AC322" s="29"/>
      <c r="AD322" s="29"/>
      <c r="AE322" s="31"/>
      <c r="AF322" s="27">
        <v>5.9962</v>
      </c>
      <c r="AG322" s="27">
        <v>5.944</v>
      </c>
      <c r="AN322" s="32">
        <v>5.38</v>
      </c>
      <c r="AO322" s="27" t="s">
        <v>49</v>
      </c>
      <c r="AP322" s="31" t="s">
        <v>50</v>
      </c>
      <c r="AQ322" s="27">
        <f t="shared" si="36"/>
        <v>5.9701000000000004</v>
      </c>
      <c r="AR322" s="27">
        <f t="shared" si="37"/>
        <v>5.38</v>
      </c>
      <c r="AS322" s="27" t="e">
        <f t="shared" si="38"/>
        <v>#NUM!</v>
      </c>
      <c r="AT322" s="27">
        <f t="shared" si="39"/>
        <v>5.2459999999999996</v>
      </c>
      <c r="AU322" s="27">
        <f t="shared" si="40"/>
        <v>5.2459999999999996</v>
      </c>
      <c r="AV322" s="29">
        <f t="shared" si="41"/>
        <v>5.2459999999999996</v>
      </c>
      <c r="AW322" s="27" t="s">
        <v>73</v>
      </c>
      <c r="AX322" s="27" t="s">
        <v>74</v>
      </c>
      <c r="AY322" s="32">
        <v>5.2460000000000004</v>
      </c>
      <c r="AZ322" s="34">
        <f t="shared" si="42"/>
        <v>1.3115000000000001</v>
      </c>
      <c r="BA322" s="3">
        <f t="shared" si="43"/>
        <v>6.557500000000001</v>
      </c>
      <c r="BB322" s="36">
        <v>6.56</v>
      </c>
      <c r="BC322" s="27" t="s">
        <v>12549</v>
      </c>
    </row>
    <row r="323" spans="1:116" s="27" customFormat="1" ht="31.5" customHeight="1">
      <c r="A323" s="4" t="s">
        <v>1344</v>
      </c>
      <c r="B323" s="5">
        <v>321</v>
      </c>
      <c r="C323" s="6">
        <v>2372</v>
      </c>
      <c r="D323" s="6"/>
      <c r="E323" s="3" t="s">
        <v>1382</v>
      </c>
      <c r="F323" s="3" t="s">
        <v>1383</v>
      </c>
      <c r="G323" s="3" t="s">
        <v>291</v>
      </c>
      <c r="H323" s="4" t="s">
        <v>217</v>
      </c>
      <c r="I323" s="3" t="s">
        <v>43</v>
      </c>
      <c r="J323" s="3" t="s">
        <v>1384</v>
      </c>
      <c r="K323" s="5"/>
      <c r="L323" s="3"/>
      <c r="M323" s="6">
        <v>28</v>
      </c>
      <c r="N323" s="3" t="s">
        <v>45</v>
      </c>
      <c r="O323" s="3" t="s">
        <v>1372</v>
      </c>
      <c r="P323" s="3" t="s">
        <v>1385</v>
      </c>
      <c r="Q323" s="3" t="s">
        <v>1386</v>
      </c>
      <c r="R323" s="28">
        <v>6.67</v>
      </c>
      <c r="S323" s="29"/>
      <c r="T323" s="30">
        <v>6.06</v>
      </c>
      <c r="U323" s="1">
        <v>5</v>
      </c>
      <c r="V323" s="28"/>
      <c r="W323" s="29"/>
      <c r="X323" s="29">
        <v>6.9443000000000001</v>
      </c>
      <c r="Y323" s="29">
        <v>5.48</v>
      </c>
      <c r="Z323" s="29"/>
      <c r="AA323" s="29"/>
      <c r="AB323" s="29"/>
      <c r="AC323" s="29"/>
      <c r="AD323" s="29"/>
      <c r="AE323" s="31"/>
      <c r="AH323" s="27">
        <v>5.48</v>
      </c>
      <c r="AN323" s="32">
        <v>6.21</v>
      </c>
      <c r="AO323" s="27" t="s">
        <v>211</v>
      </c>
      <c r="AP323" s="31" t="s">
        <v>212</v>
      </c>
      <c r="AQ323" s="27" t="e">
        <f t="shared" ref="AQ323:AQ386" si="45">AVERAGE(SMALL(AE323:AI323,1),SMALL(AE323:AI323,2))</f>
        <v>#NUM!</v>
      </c>
      <c r="AR323" s="27" t="e">
        <f t="shared" ref="AR323:AR386" si="46">IF(R323 &lt;=( AVERAGE(SMALL(AE323:AI323,1),SMALL(AE323:AI323,2))), R323, "")</f>
        <v>#NUM!</v>
      </c>
      <c r="AS323" s="27" t="e">
        <f t="shared" ref="AS323:AS386" si="47">AVERAGE(SMALL(AJ323:AM323,1),SMALL(AJ323:AM323,2))</f>
        <v>#NUM!</v>
      </c>
      <c r="AT323" s="27">
        <f t="shared" ref="AT323:AT386" si="48">T323*1.075</f>
        <v>6.5144999999999991</v>
      </c>
      <c r="AU323" s="27">
        <f t="shared" ref="AU323:AU386" si="49">U323*1.075</f>
        <v>5.375</v>
      </c>
      <c r="AV323" s="29">
        <f t="shared" ref="AV323:AV386" si="50">MIN(AN323,AT323,AU323)</f>
        <v>5.375</v>
      </c>
      <c r="AW323" s="27" t="s">
        <v>73</v>
      </c>
      <c r="AX323" s="27" t="s">
        <v>74</v>
      </c>
      <c r="AY323" s="32">
        <v>5.375</v>
      </c>
      <c r="AZ323" s="34">
        <f t="shared" ref="AZ323:AZ386" si="51">IF(AND(AY323&gt;0,AY323&lt;=10),AY323*0.25,IF(AND(AY323&gt;10,AY323&lt;=50),AY323*0.17,IF(AND(AY323&gt;10,AY323&lt;=100),AY323*0.12,IF(AY323&gt;100,AY323*0.1))))</f>
        <v>1.34375</v>
      </c>
      <c r="BA323" s="3">
        <f t="shared" ref="BA323:BA386" si="52">AZ323+AY323</f>
        <v>6.71875</v>
      </c>
      <c r="BB323" s="32">
        <f>BA323+BA323*0.08</f>
        <v>7.2562499999999996</v>
      </c>
      <c r="BC323" s="27" t="s">
        <v>12549</v>
      </c>
    </row>
    <row r="324" spans="1:116" s="27" customFormat="1" ht="31.5" customHeight="1">
      <c r="A324" s="4" t="s">
        <v>1344</v>
      </c>
      <c r="B324" s="5">
        <v>322</v>
      </c>
      <c r="C324" s="6">
        <v>2373</v>
      </c>
      <c r="D324" s="6"/>
      <c r="E324" s="3" t="s">
        <v>1382</v>
      </c>
      <c r="F324" s="3" t="s">
        <v>1383</v>
      </c>
      <c r="G324" s="3" t="s">
        <v>291</v>
      </c>
      <c r="H324" s="4" t="s">
        <v>1387</v>
      </c>
      <c r="I324" s="3" t="s">
        <v>300</v>
      </c>
      <c r="J324" s="3" t="s">
        <v>1384</v>
      </c>
      <c r="K324" s="5"/>
      <c r="L324" s="3"/>
      <c r="M324" s="6">
        <v>28</v>
      </c>
      <c r="N324" s="3" t="s">
        <v>45</v>
      </c>
      <c r="O324" s="3" t="s">
        <v>1372</v>
      </c>
      <c r="P324" s="3" t="s">
        <v>1385</v>
      </c>
      <c r="Q324" s="3" t="s">
        <v>1388</v>
      </c>
      <c r="R324" s="28">
        <v>6.59</v>
      </c>
      <c r="S324" s="29"/>
      <c r="T324" s="30">
        <v>5.94</v>
      </c>
      <c r="U324" s="1">
        <v>5.94</v>
      </c>
      <c r="V324" s="28"/>
      <c r="W324" s="29"/>
      <c r="X324" s="29">
        <v>6.8070000000000004</v>
      </c>
      <c r="Y324" s="29">
        <v>5.46</v>
      </c>
      <c r="Z324" s="29"/>
      <c r="AA324" s="29"/>
      <c r="AB324" s="29"/>
      <c r="AC324" s="29"/>
      <c r="AD324" s="29"/>
      <c r="AE324" s="31"/>
      <c r="AH324" s="27">
        <v>5.46</v>
      </c>
      <c r="AN324" s="32">
        <v>6.13</v>
      </c>
      <c r="AO324" s="27" t="s">
        <v>211</v>
      </c>
      <c r="AP324" s="31" t="s">
        <v>212</v>
      </c>
      <c r="AQ324" s="27" t="e">
        <f t="shared" si="45"/>
        <v>#NUM!</v>
      </c>
      <c r="AR324" s="27" t="e">
        <f t="shared" si="46"/>
        <v>#NUM!</v>
      </c>
      <c r="AS324" s="27" t="e">
        <f t="shared" si="47"/>
        <v>#NUM!</v>
      </c>
      <c r="AT324" s="27">
        <f t="shared" si="48"/>
        <v>6.3855000000000004</v>
      </c>
      <c r="AU324" s="27">
        <f t="shared" si="49"/>
        <v>6.3855000000000004</v>
      </c>
      <c r="AV324" s="29">
        <f t="shared" si="50"/>
        <v>6.13</v>
      </c>
      <c r="AW324" s="27" t="s">
        <v>213</v>
      </c>
      <c r="AX324" s="27" t="s">
        <v>212</v>
      </c>
      <c r="AY324" s="32">
        <v>6.13</v>
      </c>
      <c r="AZ324" s="34">
        <f t="shared" si="51"/>
        <v>1.5325</v>
      </c>
      <c r="BA324" s="3">
        <f t="shared" si="52"/>
        <v>7.6624999999999996</v>
      </c>
      <c r="BB324" s="32">
        <f>BA324+BA324*0.08</f>
        <v>8.2754999999999992</v>
      </c>
      <c r="BC324" s="27" t="s">
        <v>12549</v>
      </c>
    </row>
    <row r="325" spans="1:116" s="27" customFormat="1" ht="31.5" customHeight="1">
      <c r="A325" s="4" t="s">
        <v>1344</v>
      </c>
      <c r="B325" s="5">
        <v>323</v>
      </c>
      <c r="C325" s="6">
        <v>2374</v>
      </c>
      <c r="D325" s="6"/>
      <c r="E325" s="3" t="s">
        <v>1382</v>
      </c>
      <c r="F325" s="3" t="s">
        <v>1389</v>
      </c>
      <c r="G325" s="3" t="s">
        <v>291</v>
      </c>
      <c r="H325" s="4" t="s">
        <v>1390</v>
      </c>
      <c r="I325" s="3" t="s">
        <v>300</v>
      </c>
      <c r="J325" s="3" t="s">
        <v>1391</v>
      </c>
      <c r="K325" s="5"/>
      <c r="L325" s="3"/>
      <c r="M325" s="6">
        <v>28</v>
      </c>
      <c r="N325" s="3" t="s">
        <v>45</v>
      </c>
      <c r="O325" s="3" t="s">
        <v>1372</v>
      </c>
      <c r="P325" s="3" t="s">
        <v>1392</v>
      </c>
      <c r="Q325" s="3" t="s">
        <v>1393</v>
      </c>
      <c r="R325" s="28">
        <v>6.73</v>
      </c>
      <c r="S325" s="29"/>
      <c r="T325" s="30"/>
      <c r="U325" s="1" t="s">
        <v>56</v>
      </c>
      <c r="V325" s="28"/>
      <c r="W325" s="29"/>
      <c r="X325" s="29">
        <v>5.5517000000000003</v>
      </c>
      <c r="Y325" s="29">
        <v>6.97</v>
      </c>
      <c r="Z325" s="29"/>
      <c r="AA325" s="29"/>
      <c r="AB325" s="29"/>
      <c r="AC325" s="29"/>
      <c r="AD325" s="29"/>
      <c r="AE325" s="31"/>
      <c r="AH325" s="27">
        <v>6.97</v>
      </c>
      <c r="AN325" s="32">
        <v>6.26</v>
      </c>
      <c r="AO325" s="27" t="s">
        <v>211</v>
      </c>
      <c r="AP325" s="31" t="s">
        <v>212</v>
      </c>
      <c r="AQ325" s="27" t="e">
        <f t="shared" si="45"/>
        <v>#NUM!</v>
      </c>
      <c r="AR325" s="27" t="e">
        <f t="shared" si="46"/>
        <v>#NUM!</v>
      </c>
      <c r="AS325" s="27" t="e">
        <f t="shared" si="47"/>
        <v>#NUM!</v>
      </c>
      <c r="AT325" s="27">
        <f t="shared" si="48"/>
        <v>0</v>
      </c>
      <c r="AU325" s="27" t="e">
        <f t="shared" si="49"/>
        <v>#VALUE!</v>
      </c>
      <c r="AV325" s="29" t="e">
        <f t="shared" si="50"/>
        <v>#VALUE!</v>
      </c>
      <c r="AW325" s="27" t="s">
        <v>213</v>
      </c>
      <c r="AX325" s="27" t="s">
        <v>212</v>
      </c>
      <c r="AY325" s="32">
        <v>6.26</v>
      </c>
      <c r="AZ325" s="34">
        <f t="shared" si="51"/>
        <v>1.5649999999999999</v>
      </c>
      <c r="BA325" s="3">
        <f t="shared" si="52"/>
        <v>7.8249999999999993</v>
      </c>
      <c r="BB325" s="32">
        <f>BA325+BA325*0.08</f>
        <v>8.4509999999999987</v>
      </c>
      <c r="BC325" s="27" t="s">
        <v>12549</v>
      </c>
    </row>
    <row r="326" spans="1:116" s="27" customFormat="1" ht="31.5" customHeight="1">
      <c r="A326" s="4" t="s">
        <v>1344</v>
      </c>
      <c r="B326" s="5">
        <v>324</v>
      </c>
      <c r="C326" s="6">
        <v>3601</v>
      </c>
      <c r="D326" s="6"/>
      <c r="E326" s="3" t="s">
        <v>1394</v>
      </c>
      <c r="F326" s="3" t="s">
        <v>1395</v>
      </c>
      <c r="G326" s="3" t="s">
        <v>1396</v>
      </c>
      <c r="H326" s="4" t="s">
        <v>169</v>
      </c>
      <c r="I326" s="3" t="s">
        <v>43</v>
      </c>
      <c r="J326" s="3" t="s">
        <v>1401</v>
      </c>
      <c r="K326" s="5"/>
      <c r="L326" s="3"/>
      <c r="M326" s="6">
        <v>28</v>
      </c>
      <c r="N326" s="3" t="s">
        <v>45</v>
      </c>
      <c r="O326" s="3" t="s">
        <v>1372</v>
      </c>
      <c r="P326" s="3" t="s">
        <v>1398</v>
      </c>
      <c r="Q326" s="3" t="s">
        <v>1402</v>
      </c>
      <c r="R326" s="28">
        <v>7.3</v>
      </c>
      <c r="S326" s="29"/>
      <c r="T326" s="30"/>
      <c r="U326" s="1" t="s">
        <v>56</v>
      </c>
      <c r="V326" s="28"/>
      <c r="W326" s="29">
        <v>6.66</v>
      </c>
      <c r="X326" s="29">
        <v>6.9857899999999997</v>
      </c>
      <c r="Y326" s="29"/>
      <c r="Z326" s="29"/>
      <c r="AA326" s="29"/>
      <c r="AB326" s="29"/>
      <c r="AC326" s="29"/>
      <c r="AD326" s="29"/>
      <c r="AE326" s="31"/>
      <c r="AF326" s="27">
        <v>6.0788000000000002</v>
      </c>
      <c r="AN326" s="32">
        <v>6.82</v>
      </c>
      <c r="AO326" s="27" t="s">
        <v>211</v>
      </c>
      <c r="AP326" s="31" t="s">
        <v>212</v>
      </c>
      <c r="AQ326" s="27" t="e">
        <f t="shared" si="45"/>
        <v>#NUM!</v>
      </c>
      <c r="AR326" s="27" t="e">
        <f t="shared" si="46"/>
        <v>#NUM!</v>
      </c>
      <c r="AS326" s="27" t="e">
        <f t="shared" si="47"/>
        <v>#NUM!</v>
      </c>
      <c r="AT326" s="27">
        <f t="shared" si="48"/>
        <v>0</v>
      </c>
      <c r="AU326" s="27" t="e">
        <f t="shared" si="49"/>
        <v>#VALUE!</v>
      </c>
      <c r="AV326" s="29" t="e">
        <f t="shared" si="50"/>
        <v>#VALUE!</v>
      </c>
      <c r="AW326" s="27" t="s">
        <v>211</v>
      </c>
      <c r="AX326" s="27" t="s">
        <v>212</v>
      </c>
      <c r="AY326" s="32">
        <v>6.82</v>
      </c>
      <c r="AZ326" s="34">
        <f t="shared" si="51"/>
        <v>1.7050000000000001</v>
      </c>
      <c r="BA326" s="3">
        <f t="shared" si="52"/>
        <v>8.5250000000000004</v>
      </c>
      <c r="BB326" s="32">
        <f>BA326+BA326*0.08</f>
        <v>9.2070000000000007</v>
      </c>
      <c r="BC326" s="27" t="s">
        <v>12549</v>
      </c>
    </row>
    <row r="327" spans="1:116" s="27" customFormat="1" ht="31.5" customHeight="1">
      <c r="A327" s="4" t="s">
        <v>1344</v>
      </c>
      <c r="B327" s="5">
        <v>325</v>
      </c>
      <c r="C327" s="6">
        <v>3712</v>
      </c>
      <c r="D327" s="6"/>
      <c r="E327" s="3" t="s">
        <v>1404</v>
      </c>
      <c r="F327" s="3" t="s">
        <v>1405</v>
      </c>
      <c r="G327" s="3" t="s">
        <v>1406</v>
      </c>
      <c r="H327" s="4" t="s">
        <v>140</v>
      </c>
      <c r="I327" s="3" t="s">
        <v>141</v>
      </c>
      <c r="J327" s="3" t="s">
        <v>1407</v>
      </c>
      <c r="K327" s="5"/>
      <c r="L327" s="3"/>
      <c r="M327" s="6">
        <v>5</v>
      </c>
      <c r="N327" s="3" t="s">
        <v>45</v>
      </c>
      <c r="O327" s="3" t="s">
        <v>1372</v>
      </c>
      <c r="P327" s="3" t="s">
        <v>1408</v>
      </c>
      <c r="Q327" s="3" t="s">
        <v>1409</v>
      </c>
      <c r="R327" s="28">
        <v>246</v>
      </c>
      <c r="S327" s="29"/>
      <c r="T327" s="30"/>
      <c r="U327" s="1" t="s">
        <v>56</v>
      </c>
      <c r="V327" s="28"/>
      <c r="W327" s="29"/>
      <c r="X327" s="29">
        <v>228.8</v>
      </c>
      <c r="Y327" s="29"/>
      <c r="Z327" s="29"/>
      <c r="AA327" s="29"/>
      <c r="AB327" s="29"/>
      <c r="AC327" s="29"/>
      <c r="AD327" s="29"/>
      <c r="AE327" s="31"/>
      <c r="AF327" s="27">
        <v>142.51300000000001</v>
      </c>
      <c r="AG327" s="27">
        <v>223.14599999999999</v>
      </c>
      <c r="AN327" s="32">
        <v>182.83</v>
      </c>
      <c r="AO327" s="27" t="s">
        <v>211</v>
      </c>
      <c r="AP327" s="31" t="s">
        <v>212</v>
      </c>
      <c r="AQ327" s="27">
        <f t="shared" si="45"/>
        <v>182.8295</v>
      </c>
      <c r="AR327" s="27" t="str">
        <f t="shared" si="46"/>
        <v/>
      </c>
      <c r="AS327" s="27" t="e">
        <f t="shared" si="47"/>
        <v>#NUM!</v>
      </c>
      <c r="AT327" s="27">
        <f t="shared" si="48"/>
        <v>0</v>
      </c>
      <c r="AU327" s="27" t="e">
        <f t="shared" si="49"/>
        <v>#VALUE!</v>
      </c>
      <c r="AV327" s="29" t="e">
        <f t="shared" si="50"/>
        <v>#VALUE!</v>
      </c>
      <c r="AW327" s="33" t="s">
        <v>51</v>
      </c>
      <c r="AX327" s="27" t="s">
        <v>50</v>
      </c>
      <c r="AY327" s="32">
        <v>182.82900000000001</v>
      </c>
      <c r="AZ327" s="34">
        <f t="shared" si="51"/>
        <v>18.282900000000001</v>
      </c>
      <c r="BA327" s="3">
        <f t="shared" si="52"/>
        <v>201.11190000000002</v>
      </c>
      <c r="BB327" s="36">
        <v>201.11</v>
      </c>
      <c r="BC327" s="27" t="s">
        <v>12549</v>
      </c>
    </row>
    <row r="328" spans="1:116" s="27" customFormat="1" ht="31.5" customHeight="1">
      <c r="A328" s="4" t="s">
        <v>1344</v>
      </c>
      <c r="B328" s="5">
        <v>326</v>
      </c>
      <c r="C328" s="6">
        <v>1293</v>
      </c>
      <c r="D328" s="6"/>
      <c r="E328" s="3" t="s">
        <v>1410</v>
      </c>
      <c r="F328" s="3" t="s">
        <v>1411</v>
      </c>
      <c r="G328" s="3" t="s">
        <v>1412</v>
      </c>
      <c r="H328" s="4" t="s">
        <v>1413</v>
      </c>
      <c r="I328" s="3" t="s">
        <v>1414</v>
      </c>
      <c r="J328" s="3" t="s">
        <v>1415</v>
      </c>
      <c r="K328" s="5"/>
      <c r="L328" s="3"/>
      <c r="M328" s="6">
        <v>60</v>
      </c>
      <c r="N328" s="3" t="s">
        <v>45</v>
      </c>
      <c r="O328" s="3" t="s">
        <v>1416</v>
      </c>
      <c r="P328" s="3" t="s">
        <v>1417</v>
      </c>
      <c r="Q328" s="3" t="s">
        <v>1418</v>
      </c>
      <c r="R328" s="28">
        <v>10.95</v>
      </c>
      <c r="S328" s="29"/>
      <c r="T328" s="30">
        <v>4.99</v>
      </c>
      <c r="U328" s="1">
        <v>4.99</v>
      </c>
      <c r="V328" s="28"/>
      <c r="W328" s="29"/>
      <c r="X328" s="29"/>
      <c r="Y328" s="29"/>
      <c r="Z328" s="29"/>
      <c r="AA328" s="29"/>
      <c r="AB328" s="29"/>
      <c r="AC328" s="29"/>
      <c r="AD328" s="29"/>
      <c r="AE328" s="31"/>
      <c r="AN328" s="32">
        <v>10.95</v>
      </c>
      <c r="AO328" s="27" t="s">
        <v>49</v>
      </c>
      <c r="AP328" s="31" t="s">
        <v>50</v>
      </c>
      <c r="AQ328" s="27" t="e">
        <f t="shared" si="45"/>
        <v>#NUM!</v>
      </c>
      <c r="AR328" s="27" t="e">
        <f t="shared" si="46"/>
        <v>#NUM!</v>
      </c>
      <c r="AS328" s="27" t="e">
        <f t="shared" si="47"/>
        <v>#NUM!</v>
      </c>
      <c r="AT328" s="27">
        <f t="shared" si="48"/>
        <v>5.3642500000000002</v>
      </c>
      <c r="AU328" s="27">
        <f t="shared" si="49"/>
        <v>5.3642500000000002</v>
      </c>
      <c r="AV328" s="29">
        <f t="shared" si="50"/>
        <v>5.3642500000000002</v>
      </c>
      <c r="AW328" s="27" t="s">
        <v>73</v>
      </c>
      <c r="AX328" s="27" t="s">
        <v>74</v>
      </c>
      <c r="AY328" s="32">
        <v>5.3639999999999999</v>
      </c>
      <c r="AZ328" s="34">
        <f t="shared" si="51"/>
        <v>1.341</v>
      </c>
      <c r="BA328" s="3">
        <f t="shared" si="52"/>
        <v>6.7050000000000001</v>
      </c>
      <c r="BB328" s="32">
        <f t="shared" ref="BB328:BB359" si="53">BA328+BA328*0.08</f>
        <v>7.2414000000000005</v>
      </c>
      <c r="BC328" s="27" t="s">
        <v>12549</v>
      </c>
    </row>
    <row r="329" spans="1:116" s="27" customFormat="1" ht="31.5" customHeight="1">
      <c r="A329" s="4" t="s">
        <v>1344</v>
      </c>
      <c r="B329" s="5">
        <v>327</v>
      </c>
      <c r="C329" s="6"/>
      <c r="D329" s="6"/>
      <c r="E329" s="3" t="s">
        <v>1419</v>
      </c>
      <c r="F329" s="3" t="s">
        <v>1420</v>
      </c>
      <c r="G329" s="3" t="s">
        <v>1370</v>
      </c>
      <c r="H329" s="4" t="s">
        <v>1421</v>
      </c>
      <c r="I329" s="3" t="s">
        <v>1422</v>
      </c>
      <c r="J329" s="3" t="s">
        <v>1423</v>
      </c>
      <c r="K329" s="5"/>
      <c r="L329" s="3"/>
      <c r="M329" s="6">
        <v>1</v>
      </c>
      <c r="N329" s="3" t="s">
        <v>45</v>
      </c>
      <c r="O329" s="3" t="s">
        <v>1416</v>
      </c>
      <c r="P329" s="3" t="s">
        <v>1424</v>
      </c>
      <c r="Q329" s="3" t="s">
        <v>1425</v>
      </c>
      <c r="R329" s="28">
        <v>36.18</v>
      </c>
      <c r="S329" s="29"/>
      <c r="T329" s="30"/>
      <c r="U329" s="1" t="s">
        <v>56</v>
      </c>
      <c r="V329" s="28"/>
      <c r="W329" s="29"/>
      <c r="X329" s="29">
        <v>33.660200000000003</v>
      </c>
      <c r="Y329" s="29">
        <v>109</v>
      </c>
      <c r="Z329" s="29"/>
      <c r="AA329" s="29"/>
      <c r="AB329" s="29"/>
      <c r="AC329" s="29"/>
      <c r="AD329" s="29"/>
      <c r="AE329" s="31"/>
      <c r="AG329" s="27">
        <v>34.017699999999998</v>
      </c>
      <c r="AN329" s="32">
        <v>36.18</v>
      </c>
      <c r="AO329" s="27" t="s">
        <v>49</v>
      </c>
      <c r="AP329" s="31" t="s">
        <v>50</v>
      </c>
      <c r="AQ329" s="27" t="e">
        <f t="shared" si="45"/>
        <v>#NUM!</v>
      </c>
      <c r="AR329" s="27" t="e">
        <f t="shared" si="46"/>
        <v>#NUM!</v>
      </c>
      <c r="AS329" s="27" t="e">
        <f t="shared" si="47"/>
        <v>#NUM!</v>
      </c>
      <c r="AT329" s="27">
        <f t="shared" si="48"/>
        <v>0</v>
      </c>
      <c r="AU329" s="27" t="e">
        <f t="shared" si="49"/>
        <v>#VALUE!</v>
      </c>
      <c r="AV329" s="29" t="e">
        <f t="shared" si="50"/>
        <v>#VALUE!</v>
      </c>
      <c r="AW329" s="33" t="s">
        <v>51</v>
      </c>
      <c r="AX329" s="27" t="s">
        <v>50</v>
      </c>
      <c r="AY329" s="32">
        <v>36.18</v>
      </c>
      <c r="AZ329" s="34">
        <f t="shared" si="51"/>
        <v>6.1506000000000007</v>
      </c>
      <c r="BA329" s="3">
        <f t="shared" si="52"/>
        <v>42.330600000000004</v>
      </c>
      <c r="BB329" s="32">
        <f t="shared" si="53"/>
        <v>45.717048000000005</v>
      </c>
      <c r="BC329" s="27" t="s">
        <v>12549</v>
      </c>
    </row>
    <row r="330" spans="1:116" s="27" customFormat="1" ht="31.5" customHeight="1">
      <c r="A330" s="4" t="s">
        <v>1344</v>
      </c>
      <c r="B330" s="5">
        <v>328</v>
      </c>
      <c r="C330" s="6"/>
      <c r="D330" s="6"/>
      <c r="E330" s="3" t="s">
        <v>1419</v>
      </c>
      <c r="F330" s="3" t="s">
        <v>1420</v>
      </c>
      <c r="G330" s="3" t="s">
        <v>1370</v>
      </c>
      <c r="H330" s="4" t="s">
        <v>1426</v>
      </c>
      <c r="I330" s="3" t="s">
        <v>1422</v>
      </c>
      <c r="J330" s="3" t="s">
        <v>1427</v>
      </c>
      <c r="K330" s="5"/>
      <c r="L330" s="3"/>
      <c r="M330" s="6">
        <v>1</v>
      </c>
      <c r="N330" s="3" t="s">
        <v>45</v>
      </c>
      <c r="O330" s="3" t="s">
        <v>1416</v>
      </c>
      <c r="P330" s="3" t="s">
        <v>1424</v>
      </c>
      <c r="Q330" s="3" t="s">
        <v>1428</v>
      </c>
      <c r="R330" s="28">
        <v>83.21</v>
      </c>
      <c r="S330" s="29"/>
      <c r="T330" s="30"/>
      <c r="U330" s="1" t="s">
        <v>56</v>
      </c>
      <c r="V330" s="28"/>
      <c r="W330" s="29"/>
      <c r="X330" s="29">
        <v>75.718199999999996</v>
      </c>
      <c r="Y330" s="29"/>
      <c r="Z330" s="29"/>
      <c r="AA330" s="29"/>
      <c r="AB330" s="29"/>
      <c r="AC330" s="29"/>
      <c r="AD330" s="29"/>
      <c r="AE330" s="31"/>
      <c r="AG330" s="27">
        <v>76.5227</v>
      </c>
      <c r="AN330" s="32">
        <v>83.21</v>
      </c>
      <c r="AO330" s="27" t="s">
        <v>49</v>
      </c>
      <c r="AP330" s="31" t="s">
        <v>50</v>
      </c>
      <c r="AQ330" s="27" t="e">
        <f t="shared" si="45"/>
        <v>#NUM!</v>
      </c>
      <c r="AR330" s="27" t="e">
        <f t="shared" si="46"/>
        <v>#NUM!</v>
      </c>
      <c r="AS330" s="27" t="e">
        <f t="shared" si="47"/>
        <v>#NUM!</v>
      </c>
      <c r="AT330" s="27">
        <f t="shared" si="48"/>
        <v>0</v>
      </c>
      <c r="AU330" s="27" t="e">
        <f t="shared" si="49"/>
        <v>#VALUE!</v>
      </c>
      <c r="AV330" s="29" t="e">
        <f t="shared" si="50"/>
        <v>#VALUE!</v>
      </c>
      <c r="AW330" s="33" t="s">
        <v>51</v>
      </c>
      <c r="AX330" s="27" t="s">
        <v>50</v>
      </c>
      <c r="AY330" s="32">
        <v>83.21</v>
      </c>
      <c r="AZ330" s="34">
        <f t="shared" si="51"/>
        <v>9.985199999999999</v>
      </c>
      <c r="BA330" s="3">
        <f t="shared" si="52"/>
        <v>93.1952</v>
      </c>
      <c r="BB330" s="32">
        <f t="shared" si="53"/>
        <v>100.65081600000001</v>
      </c>
      <c r="BC330" s="27" t="s">
        <v>12549</v>
      </c>
    </row>
    <row r="331" spans="1:116" s="27" customFormat="1" ht="31.5" customHeight="1">
      <c r="A331" s="4" t="s">
        <v>1344</v>
      </c>
      <c r="B331" s="5">
        <v>329</v>
      </c>
      <c r="C331" s="6">
        <v>493</v>
      </c>
      <c r="D331" s="6"/>
      <c r="E331" s="3" t="s">
        <v>1429</v>
      </c>
      <c r="F331" s="3" t="s">
        <v>1430</v>
      </c>
      <c r="G331" s="3" t="s">
        <v>1431</v>
      </c>
      <c r="H331" s="4" t="s">
        <v>1432</v>
      </c>
      <c r="I331" s="3" t="s">
        <v>385</v>
      </c>
      <c r="J331" s="3" t="s">
        <v>1433</v>
      </c>
      <c r="K331" s="5"/>
      <c r="L331" s="3"/>
      <c r="M331" s="6">
        <v>40</v>
      </c>
      <c r="N331" s="3" t="s">
        <v>45</v>
      </c>
      <c r="O331" s="3" t="s">
        <v>1434</v>
      </c>
      <c r="P331" s="3" t="s">
        <v>1435</v>
      </c>
      <c r="Q331" s="3" t="s">
        <v>1436</v>
      </c>
      <c r="R331" s="28">
        <v>2.86</v>
      </c>
      <c r="S331" s="29"/>
      <c r="T331" s="30"/>
      <c r="U331" s="1" t="s">
        <v>56</v>
      </c>
      <c r="V331" s="28"/>
      <c r="W331" s="29">
        <v>2.66</v>
      </c>
      <c r="X331" s="29"/>
      <c r="Y331" s="29"/>
      <c r="Z331" s="29"/>
      <c r="AA331" s="29"/>
      <c r="AB331" s="29"/>
      <c r="AC331" s="29"/>
      <c r="AD331" s="29"/>
      <c r="AE331" s="31"/>
      <c r="AN331" s="32">
        <v>2.86</v>
      </c>
      <c r="AO331" s="27" t="s">
        <v>49</v>
      </c>
      <c r="AP331" s="31" t="s">
        <v>50</v>
      </c>
      <c r="AQ331" s="27" t="e">
        <f t="shared" si="45"/>
        <v>#NUM!</v>
      </c>
      <c r="AR331" s="27" t="e">
        <f t="shared" si="46"/>
        <v>#NUM!</v>
      </c>
      <c r="AS331" s="27" t="e">
        <f t="shared" si="47"/>
        <v>#NUM!</v>
      </c>
      <c r="AT331" s="27">
        <f t="shared" si="48"/>
        <v>0</v>
      </c>
      <c r="AU331" s="27" t="e">
        <f t="shared" si="49"/>
        <v>#VALUE!</v>
      </c>
      <c r="AV331" s="29" t="e">
        <f t="shared" si="50"/>
        <v>#VALUE!</v>
      </c>
      <c r="AW331" s="33" t="s">
        <v>51</v>
      </c>
      <c r="AX331" s="27" t="s">
        <v>50</v>
      </c>
      <c r="AY331" s="32">
        <v>2.86</v>
      </c>
      <c r="AZ331" s="34">
        <f t="shared" si="51"/>
        <v>0.71499999999999997</v>
      </c>
      <c r="BA331" s="3">
        <f t="shared" si="52"/>
        <v>3.5749999999999997</v>
      </c>
      <c r="BB331" s="32">
        <f t="shared" si="53"/>
        <v>3.8609999999999998</v>
      </c>
      <c r="BC331" s="27" t="s">
        <v>12549</v>
      </c>
    </row>
    <row r="332" spans="1:116" s="27" customFormat="1" ht="31.5" customHeight="1">
      <c r="A332" s="4" t="s">
        <v>1344</v>
      </c>
      <c r="B332" s="5">
        <v>330</v>
      </c>
      <c r="C332" s="6">
        <v>14692</v>
      </c>
      <c r="D332" s="6"/>
      <c r="E332" s="3" t="s">
        <v>1437</v>
      </c>
      <c r="F332" s="3" t="s">
        <v>1438</v>
      </c>
      <c r="G332" s="3" t="s">
        <v>887</v>
      </c>
      <c r="H332" s="4" t="s">
        <v>598</v>
      </c>
      <c r="I332" s="3" t="s">
        <v>888</v>
      </c>
      <c r="J332" s="3" t="s">
        <v>1439</v>
      </c>
      <c r="K332" s="5"/>
      <c r="L332" s="3"/>
      <c r="M332" s="6">
        <v>30</v>
      </c>
      <c r="N332" s="3" t="s">
        <v>45</v>
      </c>
      <c r="O332" s="3" t="s">
        <v>1440</v>
      </c>
      <c r="P332" s="3" t="s">
        <v>1441</v>
      </c>
      <c r="Q332" s="3" t="s">
        <v>1442</v>
      </c>
      <c r="R332" s="28">
        <v>6.47</v>
      </c>
      <c r="S332" s="29"/>
      <c r="T332" s="30"/>
      <c r="U332" s="1">
        <v>3.2</v>
      </c>
      <c r="V332" s="28"/>
      <c r="W332" s="29">
        <v>5.55</v>
      </c>
      <c r="X332" s="29">
        <v>6.48</v>
      </c>
      <c r="Y332" s="29"/>
      <c r="Z332" s="29">
        <v>9.65</v>
      </c>
      <c r="AA332" s="29"/>
      <c r="AB332" s="29"/>
      <c r="AC332" s="29"/>
      <c r="AD332" s="29"/>
      <c r="AE332" s="31"/>
      <c r="AI332" s="27">
        <v>9.65</v>
      </c>
      <c r="AN332" s="32">
        <v>6.02</v>
      </c>
      <c r="AO332" s="27" t="s">
        <v>211</v>
      </c>
      <c r="AP332" s="31" t="s">
        <v>212</v>
      </c>
      <c r="AQ332" s="27" t="e">
        <f t="shared" si="45"/>
        <v>#NUM!</v>
      </c>
      <c r="AR332" s="27" t="e">
        <f t="shared" si="46"/>
        <v>#NUM!</v>
      </c>
      <c r="AS332" s="27" t="e">
        <f t="shared" si="47"/>
        <v>#NUM!</v>
      </c>
      <c r="AT332" s="27">
        <f t="shared" si="48"/>
        <v>0</v>
      </c>
      <c r="AU332" s="27">
        <f t="shared" si="49"/>
        <v>3.44</v>
      </c>
      <c r="AV332" s="29">
        <f t="shared" si="50"/>
        <v>0</v>
      </c>
      <c r="AW332" s="27" t="s">
        <v>73</v>
      </c>
      <c r="AX332" s="27" t="s">
        <v>74</v>
      </c>
      <c r="AY332" s="32">
        <v>3.44</v>
      </c>
      <c r="AZ332" s="34">
        <f t="shared" si="51"/>
        <v>0.86</v>
      </c>
      <c r="BA332" s="3">
        <f t="shared" si="52"/>
        <v>4.3</v>
      </c>
      <c r="BB332" s="32">
        <f t="shared" si="53"/>
        <v>4.6440000000000001</v>
      </c>
      <c r="BC332" s="27" t="s">
        <v>12549</v>
      </c>
    </row>
    <row r="333" spans="1:116" s="27" customFormat="1" ht="31.5" customHeight="1">
      <c r="A333" s="7" t="s">
        <v>1450</v>
      </c>
      <c r="B333" s="5">
        <v>331</v>
      </c>
      <c r="C333" s="10"/>
      <c r="D333" s="10"/>
      <c r="E333" s="8" t="s">
        <v>1451</v>
      </c>
      <c r="F333" s="8" t="s">
        <v>1445</v>
      </c>
      <c r="G333" s="8" t="s">
        <v>367</v>
      </c>
      <c r="H333" s="7" t="s">
        <v>303</v>
      </c>
      <c r="I333" s="8" t="s">
        <v>104</v>
      </c>
      <c r="J333" s="8" t="s">
        <v>1446</v>
      </c>
      <c r="K333" s="9"/>
      <c r="L333" s="8"/>
      <c r="M333" s="10">
        <v>30</v>
      </c>
      <c r="N333" s="8" t="s">
        <v>45</v>
      </c>
      <c r="O333" s="8" t="s">
        <v>1447</v>
      </c>
      <c r="P333" s="8" t="s">
        <v>1448</v>
      </c>
      <c r="Q333" s="8" t="s">
        <v>1452</v>
      </c>
      <c r="R333" s="28">
        <v>0.85</v>
      </c>
      <c r="S333" s="29">
        <v>0.95</v>
      </c>
      <c r="T333" s="30">
        <v>0.95</v>
      </c>
      <c r="U333" s="1">
        <v>0.84</v>
      </c>
      <c r="V333" s="28">
        <v>0.85</v>
      </c>
      <c r="W333" s="29"/>
      <c r="X333" s="29"/>
      <c r="Y333" s="29"/>
      <c r="Z333" s="29"/>
      <c r="AA333" s="29"/>
      <c r="AB333" s="29"/>
      <c r="AC333" s="29"/>
      <c r="AD333" s="29"/>
      <c r="AE333" s="31"/>
      <c r="AN333" s="32"/>
      <c r="AP333" s="31"/>
      <c r="AQ333" s="27" t="e">
        <f t="shared" si="45"/>
        <v>#NUM!</v>
      </c>
      <c r="AR333" s="27" t="e">
        <f t="shared" si="46"/>
        <v>#NUM!</v>
      </c>
      <c r="AS333" s="27" t="e">
        <f t="shared" si="47"/>
        <v>#NUM!</v>
      </c>
      <c r="AT333" s="27">
        <f t="shared" si="48"/>
        <v>1.02125</v>
      </c>
      <c r="AU333" s="27">
        <f t="shared" si="49"/>
        <v>0.90299999999999991</v>
      </c>
      <c r="AV333" s="29">
        <f t="shared" si="50"/>
        <v>0.90299999999999991</v>
      </c>
      <c r="AW333" s="33" t="s">
        <v>51</v>
      </c>
      <c r="AX333" s="33" t="s">
        <v>50</v>
      </c>
      <c r="AY333" s="32">
        <v>0.85</v>
      </c>
      <c r="AZ333" s="34">
        <f t="shared" si="51"/>
        <v>0.21249999999999999</v>
      </c>
      <c r="BA333" s="3">
        <f t="shared" si="52"/>
        <v>1.0625</v>
      </c>
      <c r="BB333" s="32">
        <f t="shared" si="53"/>
        <v>1.1475</v>
      </c>
      <c r="BC333" s="27" t="s">
        <v>12549</v>
      </c>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row>
    <row r="334" spans="1:116" s="27" customFormat="1" ht="31.5" customHeight="1">
      <c r="A334" s="7" t="s">
        <v>1443</v>
      </c>
      <c r="B334" s="5">
        <v>332</v>
      </c>
      <c r="C334" s="10"/>
      <c r="D334" s="10"/>
      <c r="E334" s="8" t="s">
        <v>1444</v>
      </c>
      <c r="F334" s="8" t="s">
        <v>1445</v>
      </c>
      <c r="G334" s="8" t="s">
        <v>367</v>
      </c>
      <c r="H334" s="7" t="s">
        <v>103</v>
      </c>
      <c r="I334" s="8" t="s">
        <v>104</v>
      </c>
      <c r="J334" s="8" t="s">
        <v>1446</v>
      </c>
      <c r="K334" s="9"/>
      <c r="L334" s="8"/>
      <c r="M334" s="10">
        <v>30</v>
      </c>
      <c r="N334" s="8" t="s">
        <v>45</v>
      </c>
      <c r="O334" s="8" t="s">
        <v>1447</v>
      </c>
      <c r="P334" s="8" t="s">
        <v>1448</v>
      </c>
      <c r="Q334" s="8" t="s">
        <v>1449</v>
      </c>
      <c r="R334" s="28">
        <v>1.22</v>
      </c>
      <c r="S334" s="29">
        <v>1.35</v>
      </c>
      <c r="T334" s="30">
        <v>1.35</v>
      </c>
      <c r="U334" s="1">
        <v>1.22</v>
      </c>
      <c r="V334" s="28">
        <v>1.22</v>
      </c>
      <c r="W334" s="29"/>
      <c r="X334" s="29"/>
      <c r="Y334" s="29"/>
      <c r="Z334" s="29"/>
      <c r="AA334" s="29"/>
      <c r="AB334" s="29"/>
      <c r="AC334" s="29"/>
      <c r="AD334" s="29"/>
      <c r="AE334" s="31"/>
      <c r="AN334" s="32"/>
      <c r="AP334" s="31"/>
      <c r="AQ334" s="27" t="e">
        <f t="shared" si="45"/>
        <v>#NUM!</v>
      </c>
      <c r="AR334" s="27" t="e">
        <f t="shared" si="46"/>
        <v>#NUM!</v>
      </c>
      <c r="AS334" s="27" t="e">
        <f t="shared" si="47"/>
        <v>#NUM!</v>
      </c>
      <c r="AT334" s="27">
        <f t="shared" si="48"/>
        <v>1.4512499999999999</v>
      </c>
      <c r="AU334" s="27">
        <f t="shared" si="49"/>
        <v>1.3114999999999999</v>
      </c>
      <c r="AV334" s="29">
        <f t="shared" si="50"/>
        <v>1.3114999999999999</v>
      </c>
      <c r="AW334" s="33" t="s">
        <v>51</v>
      </c>
      <c r="AX334" s="33" t="s">
        <v>50</v>
      </c>
      <c r="AY334" s="32">
        <v>1.22</v>
      </c>
      <c r="AZ334" s="34">
        <f t="shared" si="51"/>
        <v>0.30499999999999999</v>
      </c>
      <c r="BA334" s="3">
        <f t="shared" si="52"/>
        <v>1.5249999999999999</v>
      </c>
      <c r="BB334" s="32">
        <f t="shared" si="53"/>
        <v>1.6469999999999998</v>
      </c>
      <c r="BC334" s="27" t="s">
        <v>12549</v>
      </c>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row>
    <row r="335" spans="1:116" s="27" customFormat="1" ht="31.5" customHeight="1">
      <c r="A335" s="7" t="s">
        <v>1484</v>
      </c>
      <c r="B335" s="5">
        <v>333</v>
      </c>
      <c r="C335" s="10"/>
      <c r="D335" s="10"/>
      <c r="E335" s="8" t="s">
        <v>1485</v>
      </c>
      <c r="F335" s="8" t="s">
        <v>1486</v>
      </c>
      <c r="G335" s="8" t="s">
        <v>1487</v>
      </c>
      <c r="H335" s="7" t="s">
        <v>103</v>
      </c>
      <c r="I335" s="8" t="s">
        <v>67</v>
      </c>
      <c r="J335" s="8" t="s">
        <v>1488</v>
      </c>
      <c r="K335" s="9">
        <v>15</v>
      </c>
      <c r="L335" s="8" t="s">
        <v>69</v>
      </c>
      <c r="M335" s="10">
        <v>1</v>
      </c>
      <c r="N335" s="8" t="s">
        <v>45</v>
      </c>
      <c r="O335" s="8" t="s">
        <v>1447</v>
      </c>
      <c r="P335" s="8" t="s">
        <v>1489</v>
      </c>
      <c r="Q335" s="8" t="s">
        <v>1490</v>
      </c>
      <c r="R335" s="28">
        <v>3.5</v>
      </c>
      <c r="S335" s="29">
        <v>3.5</v>
      </c>
      <c r="T335" s="30">
        <v>3.5</v>
      </c>
      <c r="U335" s="1">
        <v>1.5</v>
      </c>
      <c r="V335" s="28">
        <v>3.5</v>
      </c>
      <c r="W335" s="29"/>
      <c r="X335" s="29"/>
      <c r="Y335" s="29"/>
      <c r="Z335" s="29"/>
      <c r="AA335" s="29"/>
      <c r="AB335" s="29"/>
      <c r="AC335" s="29"/>
      <c r="AD335" s="29"/>
      <c r="AE335" s="31"/>
      <c r="AN335" s="32"/>
      <c r="AP335" s="31"/>
      <c r="AQ335" s="27" t="e">
        <f t="shared" si="45"/>
        <v>#NUM!</v>
      </c>
      <c r="AR335" s="27" t="e">
        <f t="shared" si="46"/>
        <v>#NUM!</v>
      </c>
      <c r="AS335" s="27" t="e">
        <f t="shared" si="47"/>
        <v>#NUM!</v>
      </c>
      <c r="AT335" s="27">
        <f t="shared" si="48"/>
        <v>3.7624999999999997</v>
      </c>
      <c r="AU335" s="27">
        <f t="shared" si="49"/>
        <v>1.6124999999999998</v>
      </c>
      <c r="AV335" s="29">
        <f t="shared" si="50"/>
        <v>1.6124999999999998</v>
      </c>
      <c r="AW335" s="27" t="s">
        <v>73</v>
      </c>
      <c r="AX335" s="27" t="s">
        <v>74</v>
      </c>
      <c r="AY335" s="32">
        <v>1.61</v>
      </c>
      <c r="AZ335" s="34">
        <f t="shared" si="51"/>
        <v>0.40250000000000002</v>
      </c>
      <c r="BA335" s="3">
        <f t="shared" si="52"/>
        <v>2.0125000000000002</v>
      </c>
      <c r="BB335" s="32">
        <f t="shared" si="53"/>
        <v>2.1735000000000002</v>
      </c>
      <c r="BC335" s="27" t="s">
        <v>12549</v>
      </c>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row>
    <row r="336" spans="1:116" s="27" customFormat="1" ht="31.5" customHeight="1">
      <c r="A336" s="7" t="s">
        <v>1475</v>
      </c>
      <c r="B336" s="5">
        <v>334</v>
      </c>
      <c r="C336" s="10"/>
      <c r="D336" s="10"/>
      <c r="E336" s="8" t="s">
        <v>1476</v>
      </c>
      <c r="F336" s="8" t="s">
        <v>693</v>
      </c>
      <c r="G336" s="8" t="s">
        <v>691</v>
      </c>
      <c r="H336" s="7" t="s">
        <v>303</v>
      </c>
      <c r="I336" s="8" t="s">
        <v>43</v>
      </c>
      <c r="J336" s="8" t="s">
        <v>1473</v>
      </c>
      <c r="K336" s="9"/>
      <c r="L336" s="8"/>
      <c r="M336" s="10">
        <v>30</v>
      </c>
      <c r="N336" s="8" t="s">
        <v>45</v>
      </c>
      <c r="O336" s="8" t="s">
        <v>1447</v>
      </c>
      <c r="P336" s="8" t="s">
        <v>1448</v>
      </c>
      <c r="Q336" s="8" t="s">
        <v>1477</v>
      </c>
      <c r="R336" s="28">
        <v>1.8</v>
      </c>
      <c r="S336" s="29">
        <v>2</v>
      </c>
      <c r="T336" s="30">
        <v>2</v>
      </c>
      <c r="U336" s="1">
        <v>1.85</v>
      </c>
      <c r="V336" s="28">
        <v>1.8</v>
      </c>
      <c r="W336" s="29"/>
      <c r="X336" s="29"/>
      <c r="Y336" s="29"/>
      <c r="Z336" s="29"/>
      <c r="AA336" s="29"/>
      <c r="AB336" s="29"/>
      <c r="AC336" s="29"/>
      <c r="AD336" s="29"/>
      <c r="AE336" s="31"/>
      <c r="AN336" s="32"/>
      <c r="AP336" s="31"/>
      <c r="AQ336" s="27" t="e">
        <f t="shared" si="45"/>
        <v>#NUM!</v>
      </c>
      <c r="AR336" s="27" t="e">
        <f t="shared" si="46"/>
        <v>#NUM!</v>
      </c>
      <c r="AS336" s="27" t="e">
        <f t="shared" si="47"/>
        <v>#NUM!</v>
      </c>
      <c r="AT336" s="27">
        <f t="shared" si="48"/>
        <v>2.15</v>
      </c>
      <c r="AU336" s="27">
        <f t="shared" si="49"/>
        <v>1.98875</v>
      </c>
      <c r="AV336" s="29">
        <f t="shared" si="50"/>
        <v>1.98875</v>
      </c>
      <c r="AW336" s="33" t="s">
        <v>51</v>
      </c>
      <c r="AX336" s="33" t="s">
        <v>50</v>
      </c>
      <c r="AY336" s="32">
        <v>1.8</v>
      </c>
      <c r="AZ336" s="34">
        <f t="shared" si="51"/>
        <v>0.45</v>
      </c>
      <c r="BA336" s="3">
        <f t="shared" si="52"/>
        <v>2.25</v>
      </c>
      <c r="BB336" s="32">
        <f t="shared" si="53"/>
        <v>2.4300000000000002</v>
      </c>
      <c r="BC336" s="27" t="s">
        <v>12549</v>
      </c>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row>
    <row r="337" spans="1:116" s="27" customFormat="1" ht="31.5" customHeight="1">
      <c r="A337" s="7" t="s">
        <v>1491</v>
      </c>
      <c r="B337" s="5">
        <v>335</v>
      </c>
      <c r="C337" s="10"/>
      <c r="D337" s="10"/>
      <c r="E337" s="8" t="s">
        <v>1492</v>
      </c>
      <c r="F337" s="8" t="s">
        <v>1493</v>
      </c>
      <c r="G337" s="8" t="s">
        <v>1494</v>
      </c>
      <c r="H337" s="7" t="s">
        <v>1495</v>
      </c>
      <c r="I337" s="8" t="s">
        <v>1218</v>
      </c>
      <c r="J337" s="8" t="s">
        <v>1496</v>
      </c>
      <c r="K337" s="9">
        <v>18</v>
      </c>
      <c r="L337" s="8" t="s">
        <v>69</v>
      </c>
      <c r="M337" s="10">
        <v>1</v>
      </c>
      <c r="N337" s="8" t="s">
        <v>45</v>
      </c>
      <c r="O337" s="8" t="s">
        <v>1447</v>
      </c>
      <c r="P337" s="8" t="s">
        <v>1448</v>
      </c>
      <c r="Q337" s="8" t="s">
        <v>1497</v>
      </c>
      <c r="R337" s="28">
        <v>3</v>
      </c>
      <c r="S337" s="29">
        <v>3.5</v>
      </c>
      <c r="T337" s="30">
        <v>3.5</v>
      </c>
      <c r="U337" s="1">
        <v>2</v>
      </c>
      <c r="V337" s="28">
        <v>3</v>
      </c>
      <c r="W337" s="29"/>
      <c r="X337" s="29"/>
      <c r="Y337" s="29"/>
      <c r="Z337" s="29"/>
      <c r="AA337" s="29"/>
      <c r="AB337" s="29"/>
      <c r="AC337" s="29"/>
      <c r="AD337" s="29"/>
      <c r="AE337" s="31"/>
      <c r="AN337" s="32"/>
      <c r="AP337" s="31"/>
      <c r="AQ337" s="27" t="e">
        <f t="shared" si="45"/>
        <v>#NUM!</v>
      </c>
      <c r="AR337" s="27" t="e">
        <f t="shared" si="46"/>
        <v>#NUM!</v>
      </c>
      <c r="AS337" s="27" t="e">
        <f t="shared" si="47"/>
        <v>#NUM!</v>
      </c>
      <c r="AT337" s="27">
        <f t="shared" si="48"/>
        <v>3.7624999999999997</v>
      </c>
      <c r="AU337" s="27">
        <f t="shared" si="49"/>
        <v>2.15</v>
      </c>
      <c r="AV337" s="29">
        <f t="shared" si="50"/>
        <v>2.15</v>
      </c>
      <c r="AW337" s="27" t="s">
        <v>73</v>
      </c>
      <c r="AX337" s="27" t="s">
        <v>74</v>
      </c>
      <c r="AY337" s="32">
        <v>2.15</v>
      </c>
      <c r="AZ337" s="34">
        <f t="shared" si="51"/>
        <v>0.53749999999999998</v>
      </c>
      <c r="BA337" s="3">
        <f t="shared" si="52"/>
        <v>2.6875</v>
      </c>
      <c r="BB337" s="32">
        <f t="shared" si="53"/>
        <v>2.9024999999999999</v>
      </c>
      <c r="BC337" s="27" t="s">
        <v>12549</v>
      </c>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row>
    <row r="338" spans="1:116" s="27" customFormat="1" ht="31.5" customHeight="1">
      <c r="A338" s="7" t="s">
        <v>1498</v>
      </c>
      <c r="B338" s="5">
        <v>336</v>
      </c>
      <c r="C338" s="10"/>
      <c r="D338" s="10"/>
      <c r="E338" s="8" t="s">
        <v>1499</v>
      </c>
      <c r="F338" s="8" t="s">
        <v>1500</v>
      </c>
      <c r="G338" s="8" t="s">
        <v>1501</v>
      </c>
      <c r="H338" s="7" t="s">
        <v>810</v>
      </c>
      <c r="I338" s="8" t="s">
        <v>1218</v>
      </c>
      <c r="J338" s="8" t="s">
        <v>1502</v>
      </c>
      <c r="K338" s="9">
        <v>20</v>
      </c>
      <c r="L338" s="8" t="s">
        <v>69</v>
      </c>
      <c r="M338" s="10">
        <v>1</v>
      </c>
      <c r="N338" s="8" t="s">
        <v>45</v>
      </c>
      <c r="O338" s="8" t="s">
        <v>1447</v>
      </c>
      <c r="P338" s="8" t="s">
        <v>1448</v>
      </c>
      <c r="Q338" s="8" t="s">
        <v>1503</v>
      </c>
      <c r="R338" s="28">
        <v>2.2000000000000002</v>
      </c>
      <c r="S338" s="29">
        <v>2.2000000000000002</v>
      </c>
      <c r="T338" s="30">
        <v>2.2000000000000002</v>
      </c>
      <c r="U338" s="1">
        <v>2</v>
      </c>
      <c r="V338" s="28">
        <v>2.2000000000000002</v>
      </c>
      <c r="W338" s="29"/>
      <c r="X338" s="29"/>
      <c r="Y338" s="29"/>
      <c r="Z338" s="29"/>
      <c r="AA338" s="29"/>
      <c r="AB338" s="29"/>
      <c r="AC338" s="29"/>
      <c r="AD338" s="29"/>
      <c r="AE338" s="31"/>
      <c r="AN338" s="32"/>
      <c r="AP338" s="31"/>
      <c r="AQ338" s="27" t="e">
        <f t="shared" si="45"/>
        <v>#NUM!</v>
      </c>
      <c r="AR338" s="27" t="e">
        <f t="shared" si="46"/>
        <v>#NUM!</v>
      </c>
      <c r="AS338" s="27" t="e">
        <f t="shared" si="47"/>
        <v>#NUM!</v>
      </c>
      <c r="AT338" s="27">
        <f t="shared" si="48"/>
        <v>2.3650000000000002</v>
      </c>
      <c r="AU338" s="27">
        <f t="shared" si="49"/>
        <v>2.15</v>
      </c>
      <c r="AV338" s="29">
        <f t="shared" si="50"/>
        <v>2.15</v>
      </c>
      <c r="AW338" s="27" t="s">
        <v>73</v>
      </c>
      <c r="AX338" s="27" t="s">
        <v>74</v>
      </c>
      <c r="AY338" s="32">
        <v>2.15</v>
      </c>
      <c r="AZ338" s="34">
        <f t="shared" si="51"/>
        <v>0.53749999999999998</v>
      </c>
      <c r="BA338" s="3">
        <f t="shared" si="52"/>
        <v>2.6875</v>
      </c>
      <c r="BB338" s="32">
        <f t="shared" si="53"/>
        <v>2.9024999999999999</v>
      </c>
      <c r="BC338" s="27" t="s">
        <v>12549</v>
      </c>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row>
    <row r="339" spans="1:116" s="27" customFormat="1" ht="31.5" customHeight="1">
      <c r="A339" s="7" t="s">
        <v>1539</v>
      </c>
      <c r="B339" s="5">
        <v>337</v>
      </c>
      <c r="C339" s="10"/>
      <c r="D339" s="10"/>
      <c r="E339" s="8" t="s">
        <v>1540</v>
      </c>
      <c r="F339" s="8" t="s">
        <v>1541</v>
      </c>
      <c r="G339" s="8" t="s">
        <v>1542</v>
      </c>
      <c r="H339" s="7" t="s">
        <v>999</v>
      </c>
      <c r="I339" s="8" t="s">
        <v>1218</v>
      </c>
      <c r="J339" s="8" t="s">
        <v>1543</v>
      </c>
      <c r="K339" s="9">
        <v>12</v>
      </c>
      <c r="L339" s="8" t="s">
        <v>69</v>
      </c>
      <c r="M339" s="10">
        <v>1</v>
      </c>
      <c r="N339" s="8" t="s">
        <v>45</v>
      </c>
      <c r="O339" s="8" t="s">
        <v>1447</v>
      </c>
      <c r="P339" s="8" t="s">
        <v>1544</v>
      </c>
      <c r="Q339" s="8" t="s">
        <v>1545</v>
      </c>
      <c r="R339" s="28">
        <v>2.2000000000000002</v>
      </c>
      <c r="S339" s="29">
        <v>2.35</v>
      </c>
      <c r="T339" s="30">
        <v>2.35</v>
      </c>
      <c r="U339" s="1">
        <v>2</v>
      </c>
      <c r="V339" s="28">
        <v>2.2000000000000002</v>
      </c>
      <c r="W339" s="29"/>
      <c r="X339" s="29"/>
      <c r="Y339" s="29"/>
      <c r="Z339" s="29"/>
      <c r="AA339" s="29"/>
      <c r="AB339" s="29"/>
      <c r="AC339" s="29"/>
      <c r="AD339" s="29"/>
      <c r="AE339" s="31"/>
      <c r="AN339" s="32"/>
      <c r="AP339" s="31"/>
      <c r="AQ339" s="27" t="e">
        <f t="shared" si="45"/>
        <v>#NUM!</v>
      </c>
      <c r="AR339" s="27" t="e">
        <f t="shared" si="46"/>
        <v>#NUM!</v>
      </c>
      <c r="AS339" s="27" t="e">
        <f t="shared" si="47"/>
        <v>#NUM!</v>
      </c>
      <c r="AT339" s="27">
        <f t="shared" si="48"/>
        <v>2.5262500000000001</v>
      </c>
      <c r="AU339" s="27">
        <f t="shared" si="49"/>
        <v>2.15</v>
      </c>
      <c r="AV339" s="29">
        <f t="shared" si="50"/>
        <v>2.15</v>
      </c>
      <c r="AW339" s="27" t="s">
        <v>73</v>
      </c>
      <c r="AX339" s="27" t="s">
        <v>74</v>
      </c>
      <c r="AY339" s="32">
        <v>2.15</v>
      </c>
      <c r="AZ339" s="34">
        <f t="shared" si="51"/>
        <v>0.53749999999999998</v>
      </c>
      <c r="BA339" s="3">
        <f t="shared" si="52"/>
        <v>2.6875</v>
      </c>
      <c r="BB339" s="32">
        <f t="shared" si="53"/>
        <v>2.9024999999999999</v>
      </c>
      <c r="BC339" s="27" t="s">
        <v>12549</v>
      </c>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row>
    <row r="340" spans="1:116" s="27" customFormat="1" ht="31.5" customHeight="1">
      <c r="A340" s="7" t="s">
        <v>1546</v>
      </c>
      <c r="B340" s="5">
        <v>338</v>
      </c>
      <c r="C340" s="10"/>
      <c r="D340" s="10"/>
      <c r="E340" s="8" t="s">
        <v>1547</v>
      </c>
      <c r="F340" s="8" t="s">
        <v>1548</v>
      </c>
      <c r="G340" s="8" t="s">
        <v>1549</v>
      </c>
      <c r="H340" s="7" t="s">
        <v>140</v>
      </c>
      <c r="I340" s="8" t="s">
        <v>159</v>
      </c>
      <c r="J340" s="8" t="s">
        <v>1550</v>
      </c>
      <c r="K340" s="9"/>
      <c r="L340" s="8"/>
      <c r="M340" s="10">
        <v>20</v>
      </c>
      <c r="N340" s="8" t="s">
        <v>45</v>
      </c>
      <c r="O340" s="8" t="s">
        <v>1447</v>
      </c>
      <c r="P340" s="8" t="s">
        <v>1448</v>
      </c>
      <c r="Q340" s="8" t="s">
        <v>1551</v>
      </c>
      <c r="R340" s="28">
        <v>2.2000000000000002</v>
      </c>
      <c r="S340" s="29">
        <v>2.35</v>
      </c>
      <c r="T340" s="30">
        <v>2.35</v>
      </c>
      <c r="U340" s="1">
        <v>2</v>
      </c>
      <c r="V340" s="28">
        <v>2.2000000000000002</v>
      </c>
      <c r="W340" s="29"/>
      <c r="X340" s="29"/>
      <c r="Y340" s="29"/>
      <c r="Z340" s="29"/>
      <c r="AA340" s="29"/>
      <c r="AB340" s="29"/>
      <c r="AC340" s="29"/>
      <c r="AD340" s="29"/>
      <c r="AE340" s="31"/>
      <c r="AN340" s="32"/>
      <c r="AP340" s="31"/>
      <c r="AQ340" s="27" t="e">
        <f t="shared" si="45"/>
        <v>#NUM!</v>
      </c>
      <c r="AR340" s="27" t="e">
        <f t="shared" si="46"/>
        <v>#NUM!</v>
      </c>
      <c r="AS340" s="27" t="e">
        <f t="shared" si="47"/>
        <v>#NUM!</v>
      </c>
      <c r="AT340" s="27">
        <f t="shared" si="48"/>
        <v>2.5262500000000001</v>
      </c>
      <c r="AU340" s="27">
        <f t="shared" si="49"/>
        <v>2.15</v>
      </c>
      <c r="AV340" s="29">
        <f t="shared" si="50"/>
        <v>2.15</v>
      </c>
      <c r="AW340" s="27" t="s">
        <v>73</v>
      </c>
      <c r="AX340" s="27" t="s">
        <v>74</v>
      </c>
      <c r="AY340" s="32">
        <v>2.15</v>
      </c>
      <c r="AZ340" s="34">
        <f t="shared" si="51"/>
        <v>0.53749999999999998</v>
      </c>
      <c r="BA340" s="3">
        <f t="shared" si="52"/>
        <v>2.6875</v>
      </c>
      <c r="BB340" s="32">
        <f t="shared" si="53"/>
        <v>2.9024999999999999</v>
      </c>
      <c r="BC340" s="27" t="s">
        <v>12549</v>
      </c>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row>
    <row r="341" spans="1:116" s="27" customFormat="1" ht="31.5" customHeight="1">
      <c r="A341" s="7" t="s">
        <v>1563</v>
      </c>
      <c r="B341" s="5">
        <v>339</v>
      </c>
      <c r="C341" s="10"/>
      <c r="D341" s="10"/>
      <c r="E341" s="8" t="s">
        <v>1564</v>
      </c>
      <c r="F341" s="8" t="s">
        <v>1565</v>
      </c>
      <c r="G341" s="8" t="s">
        <v>1566</v>
      </c>
      <c r="H341" s="7" t="s">
        <v>1567</v>
      </c>
      <c r="I341" s="8" t="s">
        <v>67</v>
      </c>
      <c r="J341" s="8" t="s">
        <v>1568</v>
      </c>
      <c r="K341" s="9">
        <v>15</v>
      </c>
      <c r="L341" s="8" t="s">
        <v>69</v>
      </c>
      <c r="M341" s="10">
        <v>1</v>
      </c>
      <c r="N341" s="8" t="s">
        <v>45</v>
      </c>
      <c r="O341" s="8" t="s">
        <v>1447</v>
      </c>
      <c r="P341" s="8" t="s">
        <v>1448</v>
      </c>
      <c r="Q341" s="8" t="s">
        <v>1569</v>
      </c>
      <c r="R341" s="28">
        <v>3.5</v>
      </c>
      <c r="S341" s="29">
        <v>3.5</v>
      </c>
      <c r="T341" s="30" t="s">
        <v>56</v>
      </c>
      <c r="U341" s="1">
        <v>2</v>
      </c>
      <c r="V341" s="28">
        <v>3.5</v>
      </c>
      <c r="W341" s="29"/>
      <c r="X341" s="29"/>
      <c r="Y341" s="29"/>
      <c r="Z341" s="29"/>
      <c r="AA341" s="29"/>
      <c r="AB341" s="29"/>
      <c r="AC341" s="29"/>
      <c r="AD341" s="29"/>
      <c r="AE341" s="31"/>
      <c r="AN341" s="32"/>
      <c r="AP341" s="31"/>
      <c r="AQ341" s="27" t="e">
        <f t="shared" si="45"/>
        <v>#NUM!</v>
      </c>
      <c r="AR341" s="27" t="e">
        <f t="shared" si="46"/>
        <v>#NUM!</v>
      </c>
      <c r="AS341" s="27" t="e">
        <f t="shared" si="47"/>
        <v>#NUM!</v>
      </c>
      <c r="AT341" s="27" t="e">
        <f t="shared" si="48"/>
        <v>#VALUE!</v>
      </c>
      <c r="AU341" s="27">
        <f t="shared" si="49"/>
        <v>2.15</v>
      </c>
      <c r="AV341" s="29" t="e">
        <f t="shared" si="50"/>
        <v>#VALUE!</v>
      </c>
      <c r="AW341" s="27" t="s">
        <v>73</v>
      </c>
      <c r="AX341" s="27" t="s">
        <v>74</v>
      </c>
      <c r="AY341" s="32">
        <v>2.15</v>
      </c>
      <c r="AZ341" s="34">
        <f t="shared" si="51"/>
        <v>0.53749999999999998</v>
      </c>
      <c r="BA341" s="3">
        <f t="shared" si="52"/>
        <v>2.6875</v>
      </c>
      <c r="BB341" s="32">
        <f t="shared" si="53"/>
        <v>2.9024999999999999</v>
      </c>
      <c r="BC341" s="27" t="s">
        <v>12549</v>
      </c>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row>
    <row r="342" spans="1:116" s="27" customFormat="1" ht="31.5" customHeight="1">
      <c r="A342" s="7" t="s">
        <v>1471</v>
      </c>
      <c r="B342" s="5">
        <v>340</v>
      </c>
      <c r="C342" s="10"/>
      <c r="D342" s="10"/>
      <c r="E342" s="8" t="s">
        <v>1472</v>
      </c>
      <c r="F342" s="8" t="s">
        <v>693</v>
      </c>
      <c r="G342" s="8" t="s">
        <v>691</v>
      </c>
      <c r="H342" s="7" t="s">
        <v>103</v>
      </c>
      <c r="I342" s="8" t="s">
        <v>43</v>
      </c>
      <c r="J342" s="8" t="s">
        <v>1473</v>
      </c>
      <c r="K342" s="9"/>
      <c r="L342" s="8"/>
      <c r="M342" s="10">
        <v>30</v>
      </c>
      <c r="N342" s="8" t="s">
        <v>45</v>
      </c>
      <c r="O342" s="8" t="s">
        <v>1447</v>
      </c>
      <c r="P342" s="8" t="s">
        <v>1448</v>
      </c>
      <c r="Q342" s="8" t="s">
        <v>1474</v>
      </c>
      <c r="R342" s="28">
        <v>2.87</v>
      </c>
      <c r="S342" s="29">
        <v>3.2</v>
      </c>
      <c r="T342" s="30">
        <v>3.2</v>
      </c>
      <c r="U342" s="1" t="s">
        <v>56</v>
      </c>
      <c r="V342" s="28">
        <v>2.87</v>
      </c>
      <c r="W342" s="29"/>
      <c r="X342" s="29"/>
      <c r="Y342" s="29"/>
      <c r="Z342" s="29"/>
      <c r="AA342" s="29"/>
      <c r="AB342" s="29"/>
      <c r="AC342" s="29"/>
      <c r="AD342" s="29"/>
      <c r="AE342" s="31"/>
      <c r="AF342" s="27">
        <v>1.7390000000000001</v>
      </c>
      <c r="AN342" s="32"/>
      <c r="AP342" s="31"/>
      <c r="AQ342" s="27" t="e">
        <f t="shared" si="45"/>
        <v>#NUM!</v>
      </c>
      <c r="AR342" s="27" t="e">
        <f t="shared" si="46"/>
        <v>#NUM!</v>
      </c>
      <c r="AS342" s="27" t="e">
        <f t="shared" si="47"/>
        <v>#NUM!</v>
      </c>
      <c r="AT342" s="27">
        <f t="shared" si="48"/>
        <v>3.44</v>
      </c>
      <c r="AU342" s="27" t="e">
        <f t="shared" si="49"/>
        <v>#VALUE!</v>
      </c>
      <c r="AV342" s="29" t="e">
        <f t="shared" si="50"/>
        <v>#VALUE!</v>
      </c>
      <c r="AW342" s="33" t="s">
        <v>51</v>
      </c>
      <c r="AX342" s="33" t="s">
        <v>50</v>
      </c>
      <c r="AY342" s="32">
        <v>2.87</v>
      </c>
      <c r="AZ342" s="34">
        <f t="shared" si="51"/>
        <v>0.71750000000000003</v>
      </c>
      <c r="BA342" s="3">
        <f t="shared" si="52"/>
        <v>3.5875000000000004</v>
      </c>
      <c r="BB342" s="32">
        <f t="shared" si="53"/>
        <v>3.8745000000000003</v>
      </c>
      <c r="BC342" s="27" t="s">
        <v>12549</v>
      </c>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row>
    <row r="343" spans="1:116" s="27" customFormat="1" ht="31.5" customHeight="1">
      <c r="A343" s="7" t="s">
        <v>1524</v>
      </c>
      <c r="B343" s="5">
        <v>341</v>
      </c>
      <c r="C343" s="10"/>
      <c r="D343" s="10"/>
      <c r="E343" s="8" t="s">
        <v>1525</v>
      </c>
      <c r="F343" s="8" t="s">
        <v>1526</v>
      </c>
      <c r="G343" s="8" t="s">
        <v>1527</v>
      </c>
      <c r="H343" s="7" t="s">
        <v>1528</v>
      </c>
      <c r="I343" s="8" t="s">
        <v>1529</v>
      </c>
      <c r="J343" s="8" t="s">
        <v>1530</v>
      </c>
      <c r="K343" s="9"/>
      <c r="L343" s="8"/>
      <c r="M343" s="10">
        <v>6</v>
      </c>
      <c r="N343" s="8" t="s">
        <v>45</v>
      </c>
      <c r="O343" s="8" t="s">
        <v>1447</v>
      </c>
      <c r="P343" s="8" t="s">
        <v>1448</v>
      </c>
      <c r="Q343" s="8" t="s">
        <v>1531</v>
      </c>
      <c r="R343" s="28">
        <v>3.2</v>
      </c>
      <c r="S343" s="29">
        <v>3.5</v>
      </c>
      <c r="T343" s="30">
        <v>3.5</v>
      </c>
      <c r="U343" s="1" t="s">
        <v>56</v>
      </c>
      <c r="V343" s="28">
        <v>3.2</v>
      </c>
      <c r="W343" s="29"/>
      <c r="X343" s="29"/>
      <c r="Y343" s="29"/>
      <c r="Z343" s="29"/>
      <c r="AA343" s="29"/>
      <c r="AB343" s="29"/>
      <c r="AC343" s="29"/>
      <c r="AD343" s="29"/>
      <c r="AE343" s="31"/>
      <c r="AN343" s="32"/>
      <c r="AP343" s="31"/>
      <c r="AQ343" s="27" t="e">
        <f t="shared" si="45"/>
        <v>#NUM!</v>
      </c>
      <c r="AR343" s="27" t="e">
        <f t="shared" si="46"/>
        <v>#NUM!</v>
      </c>
      <c r="AS343" s="27" t="e">
        <f t="shared" si="47"/>
        <v>#NUM!</v>
      </c>
      <c r="AT343" s="27">
        <f t="shared" si="48"/>
        <v>3.7624999999999997</v>
      </c>
      <c r="AU343" s="27" t="e">
        <f t="shared" si="49"/>
        <v>#VALUE!</v>
      </c>
      <c r="AV343" s="29" t="e">
        <f t="shared" si="50"/>
        <v>#VALUE!</v>
      </c>
      <c r="AW343" s="33" t="s">
        <v>51</v>
      </c>
      <c r="AX343" s="27" t="s">
        <v>50</v>
      </c>
      <c r="AY343" s="32">
        <v>3.2</v>
      </c>
      <c r="AZ343" s="34">
        <f t="shared" si="51"/>
        <v>0.8</v>
      </c>
      <c r="BA343" s="3">
        <f t="shared" si="52"/>
        <v>4</v>
      </c>
      <c r="BB343" s="32">
        <f t="shared" si="53"/>
        <v>4.32</v>
      </c>
      <c r="BC343" s="27" t="s">
        <v>12549</v>
      </c>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row>
    <row r="344" spans="1:116" s="27" customFormat="1" ht="31.5" customHeight="1">
      <c r="A344" s="7" t="s">
        <v>1532</v>
      </c>
      <c r="B344" s="5">
        <v>342</v>
      </c>
      <c r="C344" s="10"/>
      <c r="D344" s="10"/>
      <c r="E344" s="8" t="s">
        <v>1533</v>
      </c>
      <c r="F344" s="8" t="s">
        <v>1534</v>
      </c>
      <c r="G344" s="8" t="s">
        <v>1535</v>
      </c>
      <c r="H344" s="7" t="s">
        <v>1536</v>
      </c>
      <c r="I344" s="8" t="s">
        <v>314</v>
      </c>
      <c r="J344" s="8" t="s">
        <v>1537</v>
      </c>
      <c r="K344" s="9">
        <v>40</v>
      </c>
      <c r="L344" s="8" t="s">
        <v>69</v>
      </c>
      <c r="M344" s="10">
        <v>1</v>
      </c>
      <c r="N344" s="8" t="s">
        <v>45</v>
      </c>
      <c r="O344" s="8" t="s">
        <v>1447</v>
      </c>
      <c r="P344" s="8" t="s">
        <v>1448</v>
      </c>
      <c r="Q344" s="8" t="s">
        <v>1538</v>
      </c>
      <c r="R344" s="28"/>
      <c r="S344" s="29"/>
      <c r="T344" s="30" t="s">
        <v>56</v>
      </c>
      <c r="U344" s="1">
        <v>3</v>
      </c>
      <c r="V344" s="28"/>
      <c r="W344" s="29"/>
      <c r="X344" s="29"/>
      <c r="Y344" s="29"/>
      <c r="Z344" s="29"/>
      <c r="AA344" s="29"/>
      <c r="AB344" s="29"/>
      <c r="AC344" s="29"/>
      <c r="AD344" s="29"/>
      <c r="AE344" s="31"/>
      <c r="AN344" s="32"/>
      <c r="AP344" s="31"/>
      <c r="AQ344" s="27" t="e">
        <f t="shared" si="45"/>
        <v>#NUM!</v>
      </c>
      <c r="AR344" s="27" t="e">
        <f t="shared" si="46"/>
        <v>#NUM!</v>
      </c>
      <c r="AS344" s="27" t="e">
        <f t="shared" si="47"/>
        <v>#NUM!</v>
      </c>
      <c r="AT344" s="27" t="e">
        <f t="shared" si="48"/>
        <v>#VALUE!</v>
      </c>
      <c r="AU344" s="27">
        <f t="shared" si="49"/>
        <v>3.2249999999999996</v>
      </c>
      <c r="AV344" s="29" t="e">
        <f t="shared" si="50"/>
        <v>#VALUE!</v>
      </c>
      <c r="AW344" s="27" t="s">
        <v>73</v>
      </c>
      <c r="AX344" s="27" t="s">
        <v>74</v>
      </c>
      <c r="AY344" s="32">
        <v>3.2250000000000001</v>
      </c>
      <c r="AZ344" s="34">
        <f t="shared" si="51"/>
        <v>0.80625000000000002</v>
      </c>
      <c r="BA344" s="3">
        <f t="shared" si="52"/>
        <v>4.03125</v>
      </c>
      <c r="BB344" s="32">
        <f t="shared" si="53"/>
        <v>4.3537499999999998</v>
      </c>
      <c r="BC344" s="27" t="s">
        <v>12549</v>
      </c>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row>
    <row r="345" spans="1:116" s="27" customFormat="1" ht="31.5" customHeight="1">
      <c r="A345" s="7" t="s">
        <v>1552</v>
      </c>
      <c r="B345" s="5">
        <v>343</v>
      </c>
      <c r="C345" s="10"/>
      <c r="D345" s="10"/>
      <c r="E345" s="8" t="s">
        <v>1553</v>
      </c>
      <c r="F345" s="8" t="s">
        <v>1554</v>
      </c>
      <c r="G345" s="8" t="s">
        <v>1555</v>
      </c>
      <c r="H345" s="7" t="s">
        <v>1556</v>
      </c>
      <c r="I345" s="8" t="s">
        <v>1218</v>
      </c>
      <c r="J345" s="8" t="s">
        <v>1557</v>
      </c>
      <c r="K345" s="9"/>
      <c r="L345" s="8"/>
      <c r="M345" s="10">
        <v>1</v>
      </c>
      <c r="N345" s="8" t="s">
        <v>45</v>
      </c>
      <c r="O345" s="8" t="s">
        <v>1447</v>
      </c>
      <c r="P345" s="8" t="s">
        <v>1558</v>
      </c>
      <c r="Q345" s="8" t="s">
        <v>1559</v>
      </c>
      <c r="R345" s="28">
        <v>4.7</v>
      </c>
      <c r="S345" s="29">
        <v>4.7</v>
      </c>
      <c r="T345" s="30">
        <v>4.7</v>
      </c>
      <c r="U345" s="1">
        <v>3.7</v>
      </c>
      <c r="V345" s="28">
        <v>4.7</v>
      </c>
      <c r="W345" s="29"/>
      <c r="X345" s="29"/>
      <c r="Y345" s="29"/>
      <c r="Z345" s="29"/>
      <c r="AA345" s="29"/>
      <c r="AB345" s="29"/>
      <c r="AC345" s="29"/>
      <c r="AD345" s="29"/>
      <c r="AE345" s="31"/>
      <c r="AN345" s="32"/>
      <c r="AP345" s="31"/>
      <c r="AQ345" s="27" t="e">
        <f t="shared" si="45"/>
        <v>#NUM!</v>
      </c>
      <c r="AR345" s="27" t="e">
        <f t="shared" si="46"/>
        <v>#NUM!</v>
      </c>
      <c r="AS345" s="27" t="e">
        <f t="shared" si="47"/>
        <v>#NUM!</v>
      </c>
      <c r="AT345" s="27">
        <f t="shared" si="48"/>
        <v>5.0525000000000002</v>
      </c>
      <c r="AU345" s="27">
        <f t="shared" si="49"/>
        <v>3.9775</v>
      </c>
      <c r="AV345" s="29">
        <f t="shared" si="50"/>
        <v>3.9775</v>
      </c>
      <c r="AW345" s="27" t="s">
        <v>73</v>
      </c>
      <c r="AX345" s="27" t="s">
        <v>74</v>
      </c>
      <c r="AY345" s="32">
        <v>3.98</v>
      </c>
      <c r="AZ345" s="34">
        <f t="shared" si="51"/>
        <v>0.995</v>
      </c>
      <c r="BA345" s="3">
        <f t="shared" si="52"/>
        <v>4.9749999999999996</v>
      </c>
      <c r="BB345" s="32">
        <f t="shared" si="53"/>
        <v>5.3729999999999993</v>
      </c>
      <c r="BC345" s="27" t="s">
        <v>12549</v>
      </c>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row>
    <row r="346" spans="1:116" s="27" customFormat="1" ht="31.5" customHeight="1">
      <c r="A346" s="7" t="s">
        <v>1560</v>
      </c>
      <c r="B346" s="5">
        <v>344</v>
      </c>
      <c r="C346" s="10"/>
      <c r="D346" s="10"/>
      <c r="E346" s="8" t="s">
        <v>1553</v>
      </c>
      <c r="F346" s="8" t="s">
        <v>1554</v>
      </c>
      <c r="G346" s="8" t="s">
        <v>1555</v>
      </c>
      <c r="H346" s="7" t="s">
        <v>1556</v>
      </c>
      <c r="I346" s="8" t="s">
        <v>1529</v>
      </c>
      <c r="J346" s="8" t="s">
        <v>1561</v>
      </c>
      <c r="K346" s="9"/>
      <c r="L346" s="8"/>
      <c r="M346" s="10">
        <v>12</v>
      </c>
      <c r="N346" s="8" t="s">
        <v>45</v>
      </c>
      <c r="O346" s="8" t="s">
        <v>1447</v>
      </c>
      <c r="P346" s="8" t="s">
        <v>1558</v>
      </c>
      <c r="Q346" s="8" t="s">
        <v>1562</v>
      </c>
      <c r="R346" s="28">
        <v>4.7</v>
      </c>
      <c r="S346" s="29">
        <v>4.7</v>
      </c>
      <c r="T346" s="30">
        <v>4.7</v>
      </c>
      <c r="U346" s="1">
        <v>4</v>
      </c>
      <c r="V346" s="28">
        <v>4.7</v>
      </c>
      <c r="W346" s="29"/>
      <c r="X346" s="29"/>
      <c r="Y346" s="29"/>
      <c r="Z346" s="29"/>
      <c r="AA346" s="29"/>
      <c r="AB346" s="29"/>
      <c r="AC346" s="29"/>
      <c r="AD346" s="29"/>
      <c r="AE346" s="31"/>
      <c r="AN346" s="32"/>
      <c r="AP346" s="31"/>
      <c r="AQ346" s="27" t="e">
        <f t="shared" si="45"/>
        <v>#NUM!</v>
      </c>
      <c r="AR346" s="27" t="e">
        <f t="shared" si="46"/>
        <v>#NUM!</v>
      </c>
      <c r="AS346" s="27" t="e">
        <f t="shared" si="47"/>
        <v>#NUM!</v>
      </c>
      <c r="AT346" s="27">
        <f t="shared" si="48"/>
        <v>5.0525000000000002</v>
      </c>
      <c r="AU346" s="27">
        <f t="shared" si="49"/>
        <v>4.3</v>
      </c>
      <c r="AV346" s="29">
        <f t="shared" si="50"/>
        <v>4.3</v>
      </c>
      <c r="AW346" s="27" t="s">
        <v>73</v>
      </c>
      <c r="AX346" s="27" t="s">
        <v>74</v>
      </c>
      <c r="AY346" s="32">
        <v>4.3</v>
      </c>
      <c r="AZ346" s="34">
        <f t="shared" si="51"/>
        <v>1.075</v>
      </c>
      <c r="BA346" s="3">
        <f t="shared" si="52"/>
        <v>5.375</v>
      </c>
      <c r="BB346" s="32">
        <f t="shared" si="53"/>
        <v>5.8049999999999997</v>
      </c>
      <c r="BC346" s="27" t="s">
        <v>12549</v>
      </c>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row>
    <row r="347" spans="1:116" s="27" customFormat="1" ht="31.5" customHeight="1">
      <c r="A347" s="7" t="s">
        <v>1570</v>
      </c>
      <c r="B347" s="5">
        <v>345</v>
      </c>
      <c r="C347" s="10"/>
      <c r="D347" s="10"/>
      <c r="E347" s="8" t="s">
        <v>1571</v>
      </c>
      <c r="F347" s="8" t="s">
        <v>1572</v>
      </c>
      <c r="G347" s="8" t="s">
        <v>1573</v>
      </c>
      <c r="H347" s="7" t="s">
        <v>1574</v>
      </c>
      <c r="I347" s="8" t="s">
        <v>67</v>
      </c>
      <c r="J347" s="8" t="s">
        <v>1575</v>
      </c>
      <c r="K347" s="9">
        <v>15</v>
      </c>
      <c r="L347" s="8" t="s">
        <v>69</v>
      </c>
      <c r="M347" s="10">
        <v>1</v>
      </c>
      <c r="N347" s="8" t="s">
        <v>45</v>
      </c>
      <c r="O347" s="8" t="s">
        <v>1447</v>
      </c>
      <c r="P347" s="8" t="s">
        <v>1489</v>
      </c>
      <c r="Q347" s="8" t="s">
        <v>1576</v>
      </c>
      <c r="R347" s="28">
        <v>5.23</v>
      </c>
      <c r="S347" s="29">
        <v>5.5</v>
      </c>
      <c r="T347" s="30">
        <v>5.5</v>
      </c>
      <c r="U347" s="1">
        <v>4.2</v>
      </c>
      <c r="V347" s="28">
        <v>5.23</v>
      </c>
      <c r="W347" s="29"/>
      <c r="X347" s="29"/>
      <c r="Y347" s="29"/>
      <c r="Z347" s="29"/>
      <c r="AA347" s="29"/>
      <c r="AB347" s="29"/>
      <c r="AC347" s="29"/>
      <c r="AD347" s="29"/>
      <c r="AE347" s="31"/>
      <c r="AN347" s="32"/>
      <c r="AP347" s="31"/>
      <c r="AQ347" s="27" t="e">
        <f t="shared" si="45"/>
        <v>#NUM!</v>
      </c>
      <c r="AR347" s="27" t="e">
        <f t="shared" si="46"/>
        <v>#NUM!</v>
      </c>
      <c r="AS347" s="27" t="e">
        <f t="shared" si="47"/>
        <v>#NUM!</v>
      </c>
      <c r="AT347" s="27">
        <f t="shared" si="48"/>
        <v>5.9124999999999996</v>
      </c>
      <c r="AU347" s="27">
        <f t="shared" si="49"/>
        <v>4.5149999999999997</v>
      </c>
      <c r="AV347" s="29">
        <f t="shared" si="50"/>
        <v>4.5149999999999997</v>
      </c>
      <c r="AW347" s="27" t="s">
        <v>73</v>
      </c>
      <c r="AX347" s="27" t="s">
        <v>74</v>
      </c>
      <c r="AY347" s="32">
        <v>4.5199999999999996</v>
      </c>
      <c r="AZ347" s="34">
        <f t="shared" si="51"/>
        <v>1.1299999999999999</v>
      </c>
      <c r="BA347" s="3">
        <f t="shared" si="52"/>
        <v>5.6499999999999995</v>
      </c>
      <c r="BB347" s="32">
        <f t="shared" si="53"/>
        <v>6.1019999999999994</v>
      </c>
      <c r="BC347" s="27" t="s">
        <v>12549</v>
      </c>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row>
    <row r="348" spans="1:116" s="27" customFormat="1" ht="31.5" customHeight="1">
      <c r="A348" s="7" t="s">
        <v>1517</v>
      </c>
      <c r="B348" s="5">
        <v>346</v>
      </c>
      <c r="C348" s="10"/>
      <c r="D348" s="10"/>
      <c r="E348" s="8" t="s">
        <v>1518</v>
      </c>
      <c r="F348" s="8" t="s">
        <v>1519</v>
      </c>
      <c r="G348" s="8" t="s">
        <v>1520</v>
      </c>
      <c r="H348" s="7" t="s">
        <v>1521</v>
      </c>
      <c r="I348" s="8" t="s">
        <v>564</v>
      </c>
      <c r="J348" s="8" t="s">
        <v>1522</v>
      </c>
      <c r="K348" s="9"/>
      <c r="L348" s="8"/>
      <c r="M348" s="10">
        <v>7</v>
      </c>
      <c r="N348" s="8" t="s">
        <v>45</v>
      </c>
      <c r="O348" s="8" t="s">
        <v>1447</v>
      </c>
      <c r="P348" s="8" t="s">
        <v>1448</v>
      </c>
      <c r="Q348" s="8" t="s">
        <v>1523</v>
      </c>
      <c r="R348" s="28">
        <v>5.6</v>
      </c>
      <c r="S348" s="29">
        <v>5.6</v>
      </c>
      <c r="T348" s="30">
        <v>5.6</v>
      </c>
      <c r="U348" s="1" t="s">
        <v>56</v>
      </c>
      <c r="V348" s="28">
        <v>5.6</v>
      </c>
      <c r="W348" s="29"/>
      <c r="X348" s="29"/>
      <c r="Y348" s="29"/>
      <c r="Z348" s="29"/>
      <c r="AA348" s="29"/>
      <c r="AB348" s="29"/>
      <c r="AC348" s="29"/>
      <c r="AD348" s="29"/>
      <c r="AE348" s="31"/>
      <c r="AN348" s="32"/>
      <c r="AP348" s="31"/>
      <c r="AQ348" s="27" t="e">
        <f t="shared" si="45"/>
        <v>#NUM!</v>
      </c>
      <c r="AR348" s="27" t="e">
        <f t="shared" si="46"/>
        <v>#NUM!</v>
      </c>
      <c r="AS348" s="27" t="e">
        <f t="shared" si="47"/>
        <v>#NUM!</v>
      </c>
      <c r="AT348" s="27">
        <f t="shared" si="48"/>
        <v>6.02</v>
      </c>
      <c r="AU348" s="27" t="e">
        <f t="shared" si="49"/>
        <v>#VALUE!</v>
      </c>
      <c r="AV348" s="29" t="e">
        <f t="shared" si="50"/>
        <v>#VALUE!</v>
      </c>
      <c r="AW348" s="33" t="s">
        <v>51</v>
      </c>
      <c r="AX348" s="27" t="s">
        <v>50</v>
      </c>
      <c r="AY348" s="32">
        <v>5.6</v>
      </c>
      <c r="AZ348" s="34">
        <f t="shared" si="51"/>
        <v>1.4</v>
      </c>
      <c r="BA348" s="3">
        <f t="shared" si="52"/>
        <v>7</v>
      </c>
      <c r="BB348" s="32">
        <f t="shared" si="53"/>
        <v>7.5600000000000005</v>
      </c>
      <c r="BC348" s="27" t="s">
        <v>12549</v>
      </c>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row>
    <row r="349" spans="1:116" s="27" customFormat="1" ht="31.5" customHeight="1">
      <c r="A349" s="7" t="s">
        <v>1504</v>
      </c>
      <c r="B349" s="5">
        <v>347</v>
      </c>
      <c r="C349" s="10"/>
      <c r="D349" s="10"/>
      <c r="E349" s="8" t="s">
        <v>1505</v>
      </c>
      <c r="F349" s="8" t="s">
        <v>1506</v>
      </c>
      <c r="G349" s="8" t="s">
        <v>562</v>
      </c>
      <c r="H349" s="7" t="s">
        <v>1507</v>
      </c>
      <c r="I349" s="8" t="s">
        <v>564</v>
      </c>
      <c r="J349" s="8" t="s">
        <v>1508</v>
      </c>
      <c r="K349" s="9"/>
      <c r="L349" s="8"/>
      <c r="M349" s="10">
        <v>7</v>
      </c>
      <c r="N349" s="8" t="s">
        <v>45</v>
      </c>
      <c r="O349" s="8" t="s">
        <v>1447</v>
      </c>
      <c r="P349" s="8" t="s">
        <v>1448</v>
      </c>
      <c r="Q349" s="8" t="s">
        <v>1509</v>
      </c>
      <c r="R349" s="28">
        <v>7.3</v>
      </c>
      <c r="S349" s="29">
        <v>7.8</v>
      </c>
      <c r="T349" s="30" t="s">
        <v>56</v>
      </c>
      <c r="U349" s="1">
        <v>8</v>
      </c>
      <c r="V349" s="28">
        <v>7.3</v>
      </c>
      <c r="W349" s="29"/>
      <c r="X349" s="29"/>
      <c r="Y349" s="29"/>
      <c r="Z349" s="29"/>
      <c r="AA349" s="29"/>
      <c r="AB349" s="29"/>
      <c r="AC349" s="29"/>
      <c r="AD349" s="29"/>
      <c r="AE349" s="31"/>
      <c r="AN349" s="32"/>
      <c r="AP349" s="31"/>
      <c r="AQ349" s="27" t="e">
        <f t="shared" si="45"/>
        <v>#NUM!</v>
      </c>
      <c r="AR349" s="27" t="e">
        <f t="shared" si="46"/>
        <v>#NUM!</v>
      </c>
      <c r="AS349" s="27" t="e">
        <f t="shared" si="47"/>
        <v>#NUM!</v>
      </c>
      <c r="AT349" s="27" t="e">
        <f t="shared" si="48"/>
        <v>#VALUE!</v>
      </c>
      <c r="AU349" s="27">
        <f t="shared" si="49"/>
        <v>8.6</v>
      </c>
      <c r="AV349" s="29" t="e">
        <f t="shared" si="50"/>
        <v>#VALUE!</v>
      </c>
      <c r="AW349" s="33" t="s">
        <v>51</v>
      </c>
      <c r="AX349" s="27" t="s">
        <v>50</v>
      </c>
      <c r="AY349" s="32">
        <v>7.3</v>
      </c>
      <c r="AZ349" s="34">
        <f t="shared" si="51"/>
        <v>1.825</v>
      </c>
      <c r="BA349" s="3">
        <f t="shared" si="52"/>
        <v>9.125</v>
      </c>
      <c r="BB349" s="32">
        <f t="shared" si="53"/>
        <v>9.8550000000000004</v>
      </c>
      <c r="BC349" s="27" t="s">
        <v>12549</v>
      </c>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row>
    <row r="350" spans="1:116" s="27" customFormat="1" ht="31.5" customHeight="1">
      <c r="A350" s="7" t="s">
        <v>1510</v>
      </c>
      <c r="B350" s="5">
        <v>348</v>
      </c>
      <c r="C350" s="10"/>
      <c r="D350" s="10"/>
      <c r="E350" s="8" t="s">
        <v>1511</v>
      </c>
      <c r="F350" s="8" t="s">
        <v>1512</v>
      </c>
      <c r="G350" s="8" t="s">
        <v>1513</v>
      </c>
      <c r="H350" s="7" t="s">
        <v>1514</v>
      </c>
      <c r="I350" s="8" t="s">
        <v>564</v>
      </c>
      <c r="J350" s="8" t="s">
        <v>1515</v>
      </c>
      <c r="K350" s="9"/>
      <c r="L350" s="8"/>
      <c r="M350" s="10">
        <v>7</v>
      </c>
      <c r="N350" s="8" t="s">
        <v>45</v>
      </c>
      <c r="O350" s="8" t="s">
        <v>1447</v>
      </c>
      <c r="P350" s="8" t="s">
        <v>1448</v>
      </c>
      <c r="Q350" s="8" t="s">
        <v>1516</v>
      </c>
      <c r="R350" s="28">
        <v>8.5</v>
      </c>
      <c r="S350" s="29">
        <v>9.15</v>
      </c>
      <c r="T350" s="30" t="s">
        <v>56</v>
      </c>
      <c r="U350" s="1">
        <v>8.5</v>
      </c>
      <c r="V350" s="28">
        <v>8.5</v>
      </c>
      <c r="W350" s="29"/>
      <c r="X350" s="29"/>
      <c r="Y350" s="29"/>
      <c r="Z350" s="29"/>
      <c r="AA350" s="29"/>
      <c r="AB350" s="29"/>
      <c r="AC350" s="29"/>
      <c r="AD350" s="29"/>
      <c r="AE350" s="31"/>
      <c r="AN350" s="32"/>
      <c r="AP350" s="31"/>
      <c r="AQ350" s="27" t="e">
        <f t="shared" si="45"/>
        <v>#NUM!</v>
      </c>
      <c r="AR350" s="27" t="e">
        <f t="shared" si="46"/>
        <v>#NUM!</v>
      </c>
      <c r="AS350" s="27" t="e">
        <f t="shared" si="47"/>
        <v>#NUM!</v>
      </c>
      <c r="AT350" s="27" t="e">
        <f t="shared" si="48"/>
        <v>#VALUE!</v>
      </c>
      <c r="AU350" s="27">
        <f t="shared" si="49"/>
        <v>9.1374999999999993</v>
      </c>
      <c r="AV350" s="29" t="e">
        <f t="shared" si="50"/>
        <v>#VALUE!</v>
      </c>
      <c r="AW350" s="27" t="s">
        <v>73</v>
      </c>
      <c r="AX350" s="27" t="s">
        <v>74</v>
      </c>
      <c r="AY350" s="32">
        <v>9.1370000000000005</v>
      </c>
      <c r="AZ350" s="34">
        <f t="shared" si="51"/>
        <v>2.2842500000000001</v>
      </c>
      <c r="BA350" s="3">
        <f t="shared" si="52"/>
        <v>11.421250000000001</v>
      </c>
      <c r="BB350" s="32">
        <f t="shared" si="53"/>
        <v>12.334950000000001</v>
      </c>
      <c r="BC350" s="27" t="s">
        <v>12549</v>
      </c>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row>
    <row r="351" spans="1:116" s="27" customFormat="1" ht="31.5" customHeight="1">
      <c r="A351" s="7" t="s">
        <v>1478</v>
      </c>
      <c r="B351" s="5">
        <v>349</v>
      </c>
      <c r="C351" s="10"/>
      <c r="D351" s="10"/>
      <c r="E351" s="8" t="s">
        <v>1479</v>
      </c>
      <c r="F351" s="8" t="s">
        <v>1480</v>
      </c>
      <c r="G351" s="8" t="s">
        <v>94</v>
      </c>
      <c r="H351" s="7" t="s">
        <v>87</v>
      </c>
      <c r="I351" s="8" t="s">
        <v>1481</v>
      </c>
      <c r="J351" s="8" t="s">
        <v>1482</v>
      </c>
      <c r="K351" s="9"/>
      <c r="L351" s="8"/>
      <c r="M351" s="10">
        <v>10</v>
      </c>
      <c r="N351" s="8" t="s">
        <v>45</v>
      </c>
      <c r="O351" s="8" t="s">
        <v>1447</v>
      </c>
      <c r="P351" s="8" t="s">
        <v>1448</v>
      </c>
      <c r="Q351" s="8" t="s">
        <v>1483</v>
      </c>
      <c r="R351" s="28">
        <v>33.04</v>
      </c>
      <c r="S351" s="29">
        <v>25.8</v>
      </c>
      <c r="T351" s="30">
        <v>25.8</v>
      </c>
      <c r="U351" s="1">
        <v>11.3</v>
      </c>
      <c r="V351" s="28"/>
      <c r="W351" s="29">
        <v>25.8</v>
      </c>
      <c r="X351" s="29"/>
      <c r="Y351" s="29"/>
      <c r="Z351" s="29"/>
      <c r="AA351" s="29"/>
      <c r="AB351" s="29"/>
      <c r="AC351" s="29"/>
      <c r="AD351" s="29"/>
      <c r="AE351" s="31">
        <v>40.28</v>
      </c>
      <c r="AN351" s="32"/>
      <c r="AP351" s="31"/>
      <c r="AQ351" s="27" t="e">
        <f t="shared" si="45"/>
        <v>#NUM!</v>
      </c>
      <c r="AR351" s="27" t="e">
        <f t="shared" si="46"/>
        <v>#NUM!</v>
      </c>
      <c r="AS351" s="27" t="e">
        <f t="shared" si="47"/>
        <v>#NUM!</v>
      </c>
      <c r="AT351" s="27">
        <f t="shared" si="48"/>
        <v>27.734999999999999</v>
      </c>
      <c r="AU351" s="27">
        <f t="shared" si="49"/>
        <v>12.147500000000001</v>
      </c>
      <c r="AV351" s="29">
        <f t="shared" si="50"/>
        <v>12.147500000000001</v>
      </c>
      <c r="AW351" s="27" t="s">
        <v>73</v>
      </c>
      <c r="AX351" s="27" t="s">
        <v>74</v>
      </c>
      <c r="AY351" s="32">
        <v>12.15</v>
      </c>
      <c r="AZ351" s="34">
        <f t="shared" si="51"/>
        <v>2.0655000000000001</v>
      </c>
      <c r="BA351" s="3">
        <f t="shared" si="52"/>
        <v>14.2155</v>
      </c>
      <c r="BB351" s="32">
        <f t="shared" si="53"/>
        <v>15.352740000000001</v>
      </c>
      <c r="BC351" s="27" t="s">
        <v>12549</v>
      </c>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row>
    <row r="352" spans="1:116" s="27" customFormat="1" ht="31.5" customHeight="1">
      <c r="A352" s="7" t="s">
        <v>1460</v>
      </c>
      <c r="B352" s="5">
        <v>350</v>
      </c>
      <c r="C352" s="10"/>
      <c r="D352" s="10"/>
      <c r="E352" s="8" t="s">
        <v>1461</v>
      </c>
      <c r="F352" s="8" t="s">
        <v>1462</v>
      </c>
      <c r="G352" s="8" t="s">
        <v>665</v>
      </c>
      <c r="H352" s="7" t="s">
        <v>1004</v>
      </c>
      <c r="I352" s="8" t="s">
        <v>1456</v>
      </c>
      <c r="J352" s="8" t="s">
        <v>1463</v>
      </c>
      <c r="K352" s="9">
        <v>1</v>
      </c>
      <c r="L352" s="8" t="s">
        <v>69</v>
      </c>
      <c r="M352" s="10">
        <v>50</v>
      </c>
      <c r="N352" s="8" t="s">
        <v>45</v>
      </c>
      <c r="O352" s="8" t="s">
        <v>1447</v>
      </c>
      <c r="P352" s="8" t="s">
        <v>1448</v>
      </c>
      <c r="Q352" s="8" t="s">
        <v>1464</v>
      </c>
      <c r="R352" s="28">
        <v>32</v>
      </c>
      <c r="S352" s="29">
        <v>45</v>
      </c>
      <c r="T352" s="30">
        <v>45</v>
      </c>
      <c r="U352" s="1">
        <v>50</v>
      </c>
      <c r="V352" s="28">
        <v>32</v>
      </c>
      <c r="W352" s="29"/>
      <c r="X352" s="29"/>
      <c r="Y352" s="29"/>
      <c r="Z352" s="29"/>
      <c r="AA352" s="29"/>
      <c r="AB352" s="29"/>
      <c r="AC352" s="29"/>
      <c r="AD352" s="29"/>
      <c r="AE352" s="31"/>
      <c r="AN352" s="32"/>
      <c r="AP352" s="31"/>
      <c r="AQ352" s="27" t="e">
        <f t="shared" si="45"/>
        <v>#NUM!</v>
      </c>
      <c r="AR352" s="27" t="e">
        <f t="shared" si="46"/>
        <v>#NUM!</v>
      </c>
      <c r="AS352" s="27" t="e">
        <f t="shared" si="47"/>
        <v>#NUM!</v>
      </c>
      <c r="AT352" s="27">
        <f t="shared" si="48"/>
        <v>48.375</v>
      </c>
      <c r="AU352" s="27">
        <f t="shared" si="49"/>
        <v>53.75</v>
      </c>
      <c r="AV352" s="29">
        <f t="shared" si="50"/>
        <v>48.375</v>
      </c>
      <c r="AW352" s="33" t="s">
        <v>51</v>
      </c>
      <c r="AX352" s="33" t="s">
        <v>50</v>
      </c>
      <c r="AY352" s="32">
        <v>32</v>
      </c>
      <c r="AZ352" s="34">
        <f t="shared" si="51"/>
        <v>5.44</v>
      </c>
      <c r="BA352" s="3">
        <f t="shared" si="52"/>
        <v>37.44</v>
      </c>
      <c r="BB352" s="32">
        <f t="shared" si="53"/>
        <v>40.435199999999995</v>
      </c>
      <c r="BC352" s="27" t="s">
        <v>12549</v>
      </c>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row>
    <row r="353" spans="1:116" s="27" customFormat="1" ht="31.5" customHeight="1">
      <c r="A353" s="7" t="s">
        <v>1453</v>
      </c>
      <c r="B353" s="5">
        <v>351</v>
      </c>
      <c r="C353" s="10"/>
      <c r="D353" s="10"/>
      <c r="E353" s="8" t="s">
        <v>1454</v>
      </c>
      <c r="F353" s="8" t="s">
        <v>1455</v>
      </c>
      <c r="G353" s="8" t="s">
        <v>665</v>
      </c>
      <c r="H353" s="7" t="s">
        <v>205</v>
      </c>
      <c r="I353" s="8" t="s">
        <v>1456</v>
      </c>
      <c r="J353" s="8" t="s">
        <v>1457</v>
      </c>
      <c r="K353" s="9">
        <v>500</v>
      </c>
      <c r="L353" s="8" t="s">
        <v>1458</v>
      </c>
      <c r="M353" s="10">
        <v>50</v>
      </c>
      <c r="N353" s="8" t="s">
        <v>45</v>
      </c>
      <c r="O353" s="8" t="s">
        <v>1447</v>
      </c>
      <c r="P353" s="8" t="s">
        <v>1448</v>
      </c>
      <c r="Q353" s="8" t="s">
        <v>1459</v>
      </c>
      <c r="R353" s="28">
        <v>32.5</v>
      </c>
      <c r="S353" s="29">
        <v>34.93</v>
      </c>
      <c r="T353" s="30">
        <v>35</v>
      </c>
      <c r="U353" s="1">
        <v>32.5</v>
      </c>
      <c r="V353" s="28"/>
      <c r="W353" s="29"/>
      <c r="X353" s="29"/>
      <c r="Y353" s="29"/>
      <c r="Z353" s="29"/>
      <c r="AA353" s="29"/>
      <c r="AB353" s="29"/>
      <c r="AC353" s="29"/>
      <c r="AD353" s="29"/>
      <c r="AE353" s="31"/>
      <c r="AN353" s="32"/>
      <c r="AP353" s="31"/>
      <c r="AQ353" s="27" t="e">
        <f t="shared" si="45"/>
        <v>#NUM!</v>
      </c>
      <c r="AR353" s="27" t="e">
        <f t="shared" si="46"/>
        <v>#NUM!</v>
      </c>
      <c r="AS353" s="27" t="e">
        <f t="shared" si="47"/>
        <v>#NUM!</v>
      </c>
      <c r="AT353" s="27">
        <f t="shared" si="48"/>
        <v>37.625</v>
      </c>
      <c r="AU353" s="27">
        <f t="shared" si="49"/>
        <v>34.9375</v>
      </c>
      <c r="AV353" s="29">
        <f t="shared" si="50"/>
        <v>34.9375</v>
      </c>
      <c r="AW353" s="33" t="s">
        <v>51</v>
      </c>
      <c r="AX353" s="33" t="s">
        <v>50</v>
      </c>
      <c r="AY353" s="32">
        <v>32.5</v>
      </c>
      <c r="AZ353" s="34">
        <f t="shared" si="51"/>
        <v>5.5250000000000004</v>
      </c>
      <c r="BA353" s="3">
        <f t="shared" si="52"/>
        <v>38.024999999999999</v>
      </c>
      <c r="BB353" s="32">
        <f t="shared" si="53"/>
        <v>41.067</v>
      </c>
      <c r="BC353" s="27" t="s">
        <v>12549</v>
      </c>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row>
    <row r="354" spans="1:116" s="27" customFormat="1" ht="31.5" customHeight="1">
      <c r="A354" s="7" t="s">
        <v>1465</v>
      </c>
      <c r="B354" s="5">
        <v>352</v>
      </c>
      <c r="C354" s="10"/>
      <c r="D354" s="10"/>
      <c r="E354" s="8" t="s">
        <v>1466</v>
      </c>
      <c r="F354" s="8" t="s">
        <v>1467</v>
      </c>
      <c r="G354" s="8" t="s">
        <v>1468</v>
      </c>
      <c r="H354" s="7" t="s">
        <v>1469</v>
      </c>
      <c r="I354" s="8" t="s">
        <v>1456</v>
      </c>
      <c r="J354" s="8" t="s">
        <v>1457</v>
      </c>
      <c r="K354" s="9"/>
      <c r="L354" s="8"/>
      <c r="M354" s="10">
        <v>50</v>
      </c>
      <c r="N354" s="8" t="s">
        <v>45</v>
      </c>
      <c r="O354" s="8" t="s">
        <v>1447</v>
      </c>
      <c r="P354" s="8" t="s">
        <v>1448</v>
      </c>
      <c r="Q354" s="8" t="s">
        <v>1470</v>
      </c>
      <c r="R354" s="28">
        <v>115.2</v>
      </c>
      <c r="S354" s="29">
        <v>125</v>
      </c>
      <c r="T354" s="30">
        <v>110</v>
      </c>
      <c r="U354" s="1">
        <v>110</v>
      </c>
      <c r="V354" s="28">
        <v>115.2</v>
      </c>
      <c r="W354" s="29"/>
      <c r="X354" s="29"/>
      <c r="Y354" s="29"/>
      <c r="Z354" s="29"/>
      <c r="AA354" s="29"/>
      <c r="AB354" s="29"/>
      <c r="AC354" s="29"/>
      <c r="AD354" s="29"/>
      <c r="AE354" s="31"/>
      <c r="AN354" s="32"/>
      <c r="AP354" s="31"/>
      <c r="AQ354" s="27" t="e">
        <f t="shared" si="45"/>
        <v>#NUM!</v>
      </c>
      <c r="AR354" s="27" t="e">
        <f t="shared" si="46"/>
        <v>#NUM!</v>
      </c>
      <c r="AS354" s="27" t="e">
        <f t="shared" si="47"/>
        <v>#NUM!</v>
      </c>
      <c r="AT354" s="27">
        <f t="shared" si="48"/>
        <v>118.25</v>
      </c>
      <c r="AU354" s="27">
        <f t="shared" si="49"/>
        <v>118.25</v>
      </c>
      <c r="AV354" s="29">
        <f t="shared" si="50"/>
        <v>118.25</v>
      </c>
      <c r="AW354" s="33" t="s">
        <v>51</v>
      </c>
      <c r="AX354" s="33" t="s">
        <v>50</v>
      </c>
      <c r="AY354" s="32">
        <v>115.2</v>
      </c>
      <c r="AZ354" s="34">
        <f t="shared" si="51"/>
        <v>11.520000000000001</v>
      </c>
      <c r="BA354" s="3">
        <f t="shared" si="52"/>
        <v>126.72</v>
      </c>
      <c r="BB354" s="32">
        <f t="shared" si="53"/>
        <v>136.85759999999999</v>
      </c>
      <c r="BC354" s="27" t="s">
        <v>12549</v>
      </c>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row>
    <row r="355" spans="1:116" s="27" customFormat="1" ht="31.5" customHeight="1">
      <c r="A355" s="7" t="s">
        <v>1577</v>
      </c>
      <c r="B355" s="5">
        <v>353</v>
      </c>
      <c r="C355" s="10"/>
      <c r="D355" s="10"/>
      <c r="E355" s="8" t="s">
        <v>1598</v>
      </c>
      <c r="F355" s="8" t="s">
        <v>1599</v>
      </c>
      <c r="G355" s="8" t="s">
        <v>1600</v>
      </c>
      <c r="H355" s="7" t="s">
        <v>296</v>
      </c>
      <c r="I355" s="8" t="s">
        <v>104</v>
      </c>
      <c r="J355" s="8" t="s">
        <v>1603</v>
      </c>
      <c r="K355" s="9"/>
      <c r="L355" s="8"/>
      <c r="M355" s="10">
        <v>20</v>
      </c>
      <c r="N355" s="8" t="s">
        <v>45</v>
      </c>
      <c r="O355" s="8" t="s">
        <v>1583</v>
      </c>
      <c r="P355" s="8" t="s">
        <v>1584</v>
      </c>
      <c r="Q355" s="8" t="s">
        <v>1604</v>
      </c>
      <c r="R355" s="28">
        <v>1.43</v>
      </c>
      <c r="S355" s="29">
        <v>1.64</v>
      </c>
      <c r="T355" s="30">
        <v>4.03</v>
      </c>
      <c r="U355" s="1">
        <v>0.95</v>
      </c>
      <c r="V355" s="28">
        <v>1.4279999999999999</v>
      </c>
      <c r="W355" s="29"/>
      <c r="X355" s="29"/>
      <c r="Y355" s="29"/>
      <c r="Z355" s="29"/>
      <c r="AA355" s="29"/>
      <c r="AB355" s="29">
        <v>1.4279999999999999</v>
      </c>
      <c r="AC355" s="29"/>
      <c r="AD355" s="29"/>
      <c r="AE355" s="31"/>
      <c r="AK355" s="27">
        <v>1.43</v>
      </c>
      <c r="AN355" s="32"/>
      <c r="AP355" s="31"/>
      <c r="AQ355" s="27" t="e">
        <f t="shared" si="45"/>
        <v>#NUM!</v>
      </c>
      <c r="AR355" s="27" t="e">
        <f t="shared" si="46"/>
        <v>#NUM!</v>
      </c>
      <c r="AS355" s="27" t="e">
        <f t="shared" si="47"/>
        <v>#NUM!</v>
      </c>
      <c r="AT355" s="27">
        <f t="shared" si="48"/>
        <v>4.3322500000000002</v>
      </c>
      <c r="AU355" s="27">
        <f t="shared" si="49"/>
        <v>1.02125</v>
      </c>
      <c r="AV355" s="29">
        <f t="shared" si="50"/>
        <v>1.02125</v>
      </c>
      <c r="AW355" s="27" t="s">
        <v>73</v>
      </c>
      <c r="AX355" s="27" t="s">
        <v>74</v>
      </c>
      <c r="AY355" s="32">
        <v>1.02</v>
      </c>
      <c r="AZ355" s="34">
        <f t="shared" si="51"/>
        <v>0.255</v>
      </c>
      <c r="BA355" s="3">
        <f t="shared" si="52"/>
        <v>1.2749999999999999</v>
      </c>
      <c r="BB355" s="32">
        <f t="shared" si="53"/>
        <v>1.377</v>
      </c>
      <c r="BC355" s="27" t="s">
        <v>12549</v>
      </c>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row>
    <row r="356" spans="1:116" s="27" customFormat="1" ht="31.5" customHeight="1">
      <c r="A356" s="7" t="s">
        <v>1577</v>
      </c>
      <c r="B356" s="5">
        <v>354</v>
      </c>
      <c r="C356" s="10"/>
      <c r="D356" s="10"/>
      <c r="E356" s="8" t="s">
        <v>1631</v>
      </c>
      <c r="F356" s="8" t="s">
        <v>1632</v>
      </c>
      <c r="G356" s="8" t="s">
        <v>1633</v>
      </c>
      <c r="H356" s="7" t="s">
        <v>1634</v>
      </c>
      <c r="I356" s="8" t="s">
        <v>555</v>
      </c>
      <c r="J356" s="8" t="s">
        <v>1635</v>
      </c>
      <c r="K356" s="9">
        <v>5</v>
      </c>
      <c r="L356" s="8" t="s">
        <v>81</v>
      </c>
      <c r="M356" s="10">
        <v>1</v>
      </c>
      <c r="N356" s="8" t="s">
        <v>45</v>
      </c>
      <c r="O356" s="8" t="s">
        <v>1583</v>
      </c>
      <c r="P356" s="8" t="s">
        <v>1584</v>
      </c>
      <c r="Q356" s="8" t="s">
        <v>1636</v>
      </c>
      <c r="R356" s="28">
        <v>1.92</v>
      </c>
      <c r="S356" s="29">
        <v>2.21</v>
      </c>
      <c r="T356" s="30"/>
      <c r="U356" s="1">
        <v>1.2</v>
      </c>
      <c r="V356" s="28">
        <v>1.9227000000000001</v>
      </c>
      <c r="W356" s="29"/>
      <c r="X356" s="29"/>
      <c r="Y356" s="29"/>
      <c r="Z356" s="29"/>
      <c r="AA356" s="29"/>
      <c r="AB356" s="29">
        <v>1.9227000000000001</v>
      </c>
      <c r="AC356" s="29"/>
      <c r="AD356" s="29"/>
      <c r="AE356" s="31"/>
      <c r="AK356" s="27">
        <v>1.98</v>
      </c>
      <c r="AN356" s="32"/>
      <c r="AP356" s="31"/>
      <c r="AQ356" s="27" t="e">
        <f t="shared" si="45"/>
        <v>#NUM!</v>
      </c>
      <c r="AR356" s="27" t="e">
        <f t="shared" si="46"/>
        <v>#NUM!</v>
      </c>
      <c r="AS356" s="27" t="e">
        <f t="shared" si="47"/>
        <v>#NUM!</v>
      </c>
      <c r="AT356" s="27">
        <f t="shared" si="48"/>
        <v>0</v>
      </c>
      <c r="AU356" s="27">
        <f t="shared" si="49"/>
        <v>1.2899999999999998</v>
      </c>
      <c r="AV356" s="29">
        <f t="shared" si="50"/>
        <v>0</v>
      </c>
      <c r="AW356" s="27" t="s">
        <v>336</v>
      </c>
      <c r="AX356" s="27" t="s">
        <v>337</v>
      </c>
      <c r="AY356" s="32">
        <v>1.05</v>
      </c>
      <c r="AZ356" s="34">
        <f t="shared" si="51"/>
        <v>0.26250000000000001</v>
      </c>
      <c r="BA356" s="3">
        <f t="shared" si="52"/>
        <v>1.3125</v>
      </c>
      <c r="BB356" s="32">
        <f t="shared" si="53"/>
        <v>1.4175</v>
      </c>
      <c r="BC356" s="27" t="s">
        <v>12549</v>
      </c>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row>
    <row r="357" spans="1:116" s="27" customFormat="1" ht="31.5" customHeight="1">
      <c r="A357" s="7" t="s">
        <v>1577</v>
      </c>
      <c r="B357" s="5">
        <v>355</v>
      </c>
      <c r="C357" s="10"/>
      <c r="D357" s="10"/>
      <c r="E357" s="8" t="s">
        <v>1594</v>
      </c>
      <c r="F357" s="8" t="s">
        <v>1595</v>
      </c>
      <c r="G357" s="8" t="s">
        <v>827</v>
      </c>
      <c r="H357" s="7" t="s">
        <v>828</v>
      </c>
      <c r="I357" s="8" t="s">
        <v>829</v>
      </c>
      <c r="J357" s="8" t="s">
        <v>1596</v>
      </c>
      <c r="K357" s="9">
        <v>5</v>
      </c>
      <c r="L357" s="8" t="s">
        <v>81</v>
      </c>
      <c r="M357" s="10">
        <v>1</v>
      </c>
      <c r="N357" s="8" t="s">
        <v>45</v>
      </c>
      <c r="O357" s="8" t="s">
        <v>1583</v>
      </c>
      <c r="P357" s="8" t="s">
        <v>1584</v>
      </c>
      <c r="Q357" s="8" t="s">
        <v>1597</v>
      </c>
      <c r="R357" s="28">
        <v>4.92</v>
      </c>
      <c r="S357" s="29">
        <v>2.4900000000000002</v>
      </c>
      <c r="T357" s="30"/>
      <c r="U357" s="1">
        <v>1.2</v>
      </c>
      <c r="V357" s="28">
        <v>2.0509200000000001</v>
      </c>
      <c r="W357" s="29"/>
      <c r="X357" s="29"/>
      <c r="Y357" s="29"/>
      <c r="Z357" s="29"/>
      <c r="AA357" s="29"/>
      <c r="AB357" s="29">
        <v>2.5091999999999999</v>
      </c>
      <c r="AC357" s="29"/>
      <c r="AD357" s="29"/>
      <c r="AE357" s="31"/>
      <c r="AN357" s="32"/>
      <c r="AP357" s="31"/>
      <c r="AQ357" s="27" t="e">
        <f t="shared" si="45"/>
        <v>#NUM!</v>
      </c>
      <c r="AR357" s="27" t="e">
        <f t="shared" si="46"/>
        <v>#NUM!</v>
      </c>
      <c r="AS357" s="27" t="e">
        <f t="shared" si="47"/>
        <v>#NUM!</v>
      </c>
      <c r="AT357" s="27">
        <f t="shared" si="48"/>
        <v>0</v>
      </c>
      <c r="AU357" s="27">
        <f t="shared" si="49"/>
        <v>1.2899999999999998</v>
      </c>
      <c r="AV357" s="29">
        <f t="shared" si="50"/>
        <v>0</v>
      </c>
      <c r="AW357" s="27" t="s">
        <v>73</v>
      </c>
      <c r="AX357" s="27" t="s">
        <v>74</v>
      </c>
      <c r="AY357" s="32">
        <v>1.29</v>
      </c>
      <c r="AZ357" s="34">
        <f t="shared" si="51"/>
        <v>0.32250000000000001</v>
      </c>
      <c r="BA357" s="3">
        <f t="shared" si="52"/>
        <v>1.6125</v>
      </c>
      <c r="BB357" s="32">
        <f t="shared" si="53"/>
        <v>1.7415</v>
      </c>
      <c r="BC357" s="27" t="s">
        <v>12549</v>
      </c>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row>
    <row r="358" spans="1:116" s="27" customFormat="1" ht="31.5" customHeight="1">
      <c r="A358" s="7" t="s">
        <v>1577</v>
      </c>
      <c r="B358" s="5">
        <v>356</v>
      </c>
      <c r="C358" s="10"/>
      <c r="D358" s="10"/>
      <c r="E358" s="8" t="s">
        <v>1627</v>
      </c>
      <c r="F358" s="8" t="s">
        <v>1541</v>
      </c>
      <c r="G358" s="8" t="s">
        <v>1628</v>
      </c>
      <c r="H358" s="7" t="s">
        <v>1536</v>
      </c>
      <c r="I358" s="8" t="s">
        <v>581</v>
      </c>
      <c r="J358" s="8" t="s">
        <v>1629</v>
      </c>
      <c r="K358" s="9"/>
      <c r="L358" s="8"/>
      <c r="M358" s="10">
        <v>1</v>
      </c>
      <c r="N358" s="8" t="s">
        <v>45</v>
      </c>
      <c r="O358" s="8" t="s">
        <v>1583</v>
      </c>
      <c r="P358" s="8" t="s">
        <v>1584</v>
      </c>
      <c r="Q358" s="8" t="s">
        <v>1630</v>
      </c>
      <c r="R358" s="28">
        <v>2.71</v>
      </c>
      <c r="S358" s="29">
        <v>3.12</v>
      </c>
      <c r="T358" s="30">
        <v>5.05</v>
      </c>
      <c r="U358" s="1">
        <v>1.2</v>
      </c>
      <c r="V358" s="28">
        <v>2.7132000000000001</v>
      </c>
      <c r="W358" s="29"/>
      <c r="X358" s="29"/>
      <c r="Y358" s="29"/>
      <c r="Z358" s="29"/>
      <c r="AA358" s="29"/>
      <c r="AB358" s="29">
        <v>2.7132000000000001</v>
      </c>
      <c r="AC358" s="29"/>
      <c r="AD358" s="29"/>
      <c r="AE358" s="31"/>
      <c r="AK358" s="27">
        <v>2.72</v>
      </c>
      <c r="AN358" s="32"/>
      <c r="AP358" s="31"/>
      <c r="AQ358" s="27" t="e">
        <f t="shared" si="45"/>
        <v>#NUM!</v>
      </c>
      <c r="AR358" s="27" t="e">
        <f t="shared" si="46"/>
        <v>#NUM!</v>
      </c>
      <c r="AS358" s="27" t="e">
        <f t="shared" si="47"/>
        <v>#NUM!</v>
      </c>
      <c r="AT358" s="27">
        <f t="shared" si="48"/>
        <v>5.42875</v>
      </c>
      <c r="AU358" s="27">
        <f t="shared" si="49"/>
        <v>1.2899999999999998</v>
      </c>
      <c r="AV358" s="29">
        <f t="shared" si="50"/>
        <v>1.2899999999999998</v>
      </c>
      <c r="AW358" s="27" t="s">
        <v>73</v>
      </c>
      <c r="AX358" s="27" t="s">
        <v>74</v>
      </c>
      <c r="AY358" s="32">
        <v>1.29</v>
      </c>
      <c r="AZ358" s="34">
        <f t="shared" si="51"/>
        <v>0.32250000000000001</v>
      </c>
      <c r="BA358" s="3">
        <f t="shared" si="52"/>
        <v>1.6125</v>
      </c>
      <c r="BB358" s="32">
        <f t="shared" si="53"/>
        <v>1.7415</v>
      </c>
      <c r="BC358" s="27" t="s">
        <v>12549</v>
      </c>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row>
    <row r="359" spans="1:116" s="27" customFormat="1" ht="31.5" customHeight="1">
      <c r="A359" s="7" t="s">
        <v>1577</v>
      </c>
      <c r="B359" s="5">
        <v>357</v>
      </c>
      <c r="C359" s="10"/>
      <c r="D359" s="10"/>
      <c r="E359" s="8" t="s">
        <v>1586</v>
      </c>
      <c r="F359" s="8" t="s">
        <v>1587</v>
      </c>
      <c r="G359" s="8" t="s">
        <v>1588</v>
      </c>
      <c r="H359" s="7" t="s">
        <v>1589</v>
      </c>
      <c r="I359" s="8" t="s">
        <v>67</v>
      </c>
      <c r="J359" s="8" t="s">
        <v>1590</v>
      </c>
      <c r="K359" s="9">
        <v>15</v>
      </c>
      <c r="L359" s="8" t="s">
        <v>69</v>
      </c>
      <c r="M359" s="10">
        <v>1</v>
      </c>
      <c r="N359" s="8" t="s">
        <v>45</v>
      </c>
      <c r="O359" s="8" t="s">
        <v>1583</v>
      </c>
      <c r="P359" s="8" t="s">
        <v>1584</v>
      </c>
      <c r="Q359" s="8" t="s">
        <v>1591</v>
      </c>
      <c r="R359" s="28">
        <v>2.02</v>
      </c>
      <c r="S359" s="29">
        <v>2.15</v>
      </c>
      <c r="T359" s="30"/>
      <c r="U359" s="1">
        <v>1.25</v>
      </c>
      <c r="V359" s="28">
        <v>2.0297999999999998</v>
      </c>
      <c r="W359" s="29"/>
      <c r="X359" s="29"/>
      <c r="Y359" s="29"/>
      <c r="Z359" s="29"/>
      <c r="AA359" s="29"/>
      <c r="AB359" s="29">
        <v>2.0297999999999998</v>
      </c>
      <c r="AC359" s="29"/>
      <c r="AD359" s="29"/>
      <c r="AE359" s="31"/>
      <c r="AN359" s="32"/>
      <c r="AP359" s="31"/>
      <c r="AQ359" s="27" t="e">
        <f t="shared" si="45"/>
        <v>#NUM!</v>
      </c>
      <c r="AR359" s="27" t="e">
        <f t="shared" si="46"/>
        <v>#NUM!</v>
      </c>
      <c r="AS359" s="27" t="e">
        <f t="shared" si="47"/>
        <v>#NUM!</v>
      </c>
      <c r="AT359" s="27">
        <f t="shared" si="48"/>
        <v>0</v>
      </c>
      <c r="AU359" s="27">
        <f t="shared" si="49"/>
        <v>1.34375</v>
      </c>
      <c r="AV359" s="29">
        <f t="shared" si="50"/>
        <v>0</v>
      </c>
      <c r="AW359" s="27" t="s">
        <v>73</v>
      </c>
      <c r="AX359" s="27" t="s">
        <v>74</v>
      </c>
      <c r="AY359" s="32">
        <v>1.343</v>
      </c>
      <c r="AZ359" s="34">
        <f t="shared" si="51"/>
        <v>0.33574999999999999</v>
      </c>
      <c r="BA359" s="3">
        <f t="shared" si="52"/>
        <v>1.67875</v>
      </c>
      <c r="BB359" s="32">
        <f t="shared" si="53"/>
        <v>1.8130500000000001</v>
      </c>
      <c r="BC359" s="27" t="s">
        <v>12549</v>
      </c>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row>
    <row r="360" spans="1:116" s="27" customFormat="1" ht="31.5" customHeight="1">
      <c r="A360" s="7" t="s">
        <v>1577</v>
      </c>
      <c r="B360" s="5">
        <v>358</v>
      </c>
      <c r="C360" s="10"/>
      <c r="D360" s="10"/>
      <c r="E360" s="8" t="s">
        <v>1586</v>
      </c>
      <c r="F360" s="8" t="s">
        <v>1587</v>
      </c>
      <c r="G360" s="8" t="s">
        <v>1588</v>
      </c>
      <c r="H360" s="7" t="s">
        <v>1589</v>
      </c>
      <c r="I360" s="8" t="s">
        <v>1218</v>
      </c>
      <c r="J360" s="8" t="s">
        <v>1592</v>
      </c>
      <c r="K360" s="9">
        <v>15</v>
      </c>
      <c r="L360" s="8" t="s">
        <v>69</v>
      </c>
      <c r="M360" s="10">
        <v>1</v>
      </c>
      <c r="N360" s="8" t="s">
        <v>45</v>
      </c>
      <c r="O360" s="8" t="s">
        <v>1583</v>
      </c>
      <c r="P360" s="8" t="s">
        <v>1584</v>
      </c>
      <c r="Q360" s="8" t="s">
        <v>1593</v>
      </c>
      <c r="R360" s="28">
        <v>2.09</v>
      </c>
      <c r="S360" s="29">
        <v>2.15</v>
      </c>
      <c r="T360" s="30"/>
      <c r="U360" s="1">
        <v>1.25</v>
      </c>
      <c r="V360" s="28">
        <v>2.0960999999999999</v>
      </c>
      <c r="W360" s="29"/>
      <c r="X360" s="29"/>
      <c r="Y360" s="29"/>
      <c r="Z360" s="29"/>
      <c r="AA360" s="29"/>
      <c r="AB360" s="29">
        <v>2.0960999999999999</v>
      </c>
      <c r="AC360" s="29"/>
      <c r="AD360" s="29"/>
      <c r="AE360" s="31"/>
      <c r="AN360" s="32"/>
      <c r="AP360" s="31"/>
      <c r="AQ360" s="27" t="e">
        <f t="shared" si="45"/>
        <v>#NUM!</v>
      </c>
      <c r="AR360" s="27" t="e">
        <f t="shared" si="46"/>
        <v>#NUM!</v>
      </c>
      <c r="AS360" s="27" t="e">
        <f t="shared" si="47"/>
        <v>#NUM!</v>
      </c>
      <c r="AT360" s="27">
        <f t="shared" si="48"/>
        <v>0</v>
      </c>
      <c r="AU360" s="27">
        <f t="shared" si="49"/>
        <v>1.34375</v>
      </c>
      <c r="AV360" s="29">
        <f t="shared" si="50"/>
        <v>0</v>
      </c>
      <c r="AW360" s="27" t="s">
        <v>73</v>
      </c>
      <c r="AX360" s="27" t="s">
        <v>74</v>
      </c>
      <c r="AY360" s="32">
        <v>1.343</v>
      </c>
      <c r="AZ360" s="34">
        <f t="shared" si="51"/>
        <v>0.33574999999999999</v>
      </c>
      <c r="BA360" s="3">
        <f t="shared" si="52"/>
        <v>1.67875</v>
      </c>
      <c r="BB360" s="32">
        <f t="shared" ref="BB360:BB391" si="54">BA360+BA360*0.08</f>
        <v>1.8130500000000001</v>
      </c>
      <c r="BC360" s="27" t="s">
        <v>12549</v>
      </c>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row>
    <row r="361" spans="1:116" s="27" customFormat="1" ht="31.5" customHeight="1">
      <c r="A361" s="7" t="s">
        <v>1577</v>
      </c>
      <c r="B361" s="5">
        <v>359</v>
      </c>
      <c r="C361" s="10"/>
      <c r="D361" s="10"/>
      <c r="E361" s="8" t="s">
        <v>1637</v>
      </c>
      <c r="F361" s="8" t="s">
        <v>1638</v>
      </c>
      <c r="G361" s="8" t="s">
        <v>1618</v>
      </c>
      <c r="H361" s="7" t="s">
        <v>1639</v>
      </c>
      <c r="I361" s="8" t="s">
        <v>1620</v>
      </c>
      <c r="J361" s="8" t="s">
        <v>1640</v>
      </c>
      <c r="K361" s="9">
        <v>5</v>
      </c>
      <c r="L361" s="8" t="s">
        <v>81</v>
      </c>
      <c r="M361" s="10">
        <v>1</v>
      </c>
      <c r="N361" s="8" t="s">
        <v>45</v>
      </c>
      <c r="O361" s="8" t="s">
        <v>1583</v>
      </c>
      <c r="P361" s="8" t="s">
        <v>1584</v>
      </c>
      <c r="Q361" s="8" t="s">
        <v>1641</v>
      </c>
      <c r="R361" s="28">
        <v>2.4900000000000002</v>
      </c>
      <c r="S361" s="29">
        <v>2.86</v>
      </c>
      <c r="T361" s="30"/>
      <c r="U361" s="1">
        <v>1.25</v>
      </c>
      <c r="V361" s="28">
        <v>2.4998999999999998</v>
      </c>
      <c r="W361" s="29"/>
      <c r="X361" s="29"/>
      <c r="Y361" s="29"/>
      <c r="Z361" s="29"/>
      <c r="AA361" s="29"/>
      <c r="AB361" s="29">
        <v>2.4998999999999998</v>
      </c>
      <c r="AC361" s="29"/>
      <c r="AD361" s="29"/>
      <c r="AE361" s="31"/>
      <c r="AN361" s="32"/>
      <c r="AP361" s="31"/>
      <c r="AQ361" s="27" t="e">
        <f t="shared" si="45"/>
        <v>#NUM!</v>
      </c>
      <c r="AR361" s="27" t="e">
        <f t="shared" si="46"/>
        <v>#NUM!</v>
      </c>
      <c r="AS361" s="27" t="e">
        <f t="shared" si="47"/>
        <v>#NUM!</v>
      </c>
      <c r="AT361" s="27">
        <f t="shared" si="48"/>
        <v>0</v>
      </c>
      <c r="AU361" s="27">
        <f t="shared" si="49"/>
        <v>1.34375</v>
      </c>
      <c r="AV361" s="29">
        <f t="shared" si="50"/>
        <v>0</v>
      </c>
      <c r="AW361" s="27" t="s">
        <v>73</v>
      </c>
      <c r="AX361" s="27" t="s">
        <v>74</v>
      </c>
      <c r="AY361" s="32">
        <v>1.3436999999999999</v>
      </c>
      <c r="AZ361" s="34">
        <f t="shared" si="51"/>
        <v>0.33592499999999997</v>
      </c>
      <c r="BA361" s="3">
        <f t="shared" si="52"/>
        <v>1.6796249999999999</v>
      </c>
      <c r="BB361" s="32">
        <f t="shared" si="54"/>
        <v>1.8139949999999998</v>
      </c>
      <c r="BC361" s="27" t="s">
        <v>12549</v>
      </c>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row>
    <row r="362" spans="1:116" s="27" customFormat="1" ht="31.5" customHeight="1">
      <c r="A362" s="7" t="s">
        <v>1577</v>
      </c>
      <c r="B362" s="5">
        <v>360</v>
      </c>
      <c r="C362" s="10"/>
      <c r="D362" s="10"/>
      <c r="E362" s="8" t="s">
        <v>1642</v>
      </c>
      <c r="F362" s="8" t="s">
        <v>1643</v>
      </c>
      <c r="G362" s="8" t="s">
        <v>1618</v>
      </c>
      <c r="H362" s="7" t="s">
        <v>1644</v>
      </c>
      <c r="I362" s="8" t="s">
        <v>581</v>
      </c>
      <c r="J362" s="8" t="s">
        <v>1645</v>
      </c>
      <c r="K362" s="9">
        <v>5</v>
      </c>
      <c r="L362" s="8" t="s">
        <v>69</v>
      </c>
      <c r="M362" s="10">
        <v>1</v>
      </c>
      <c r="N362" s="8" t="s">
        <v>45</v>
      </c>
      <c r="O362" s="8" t="s">
        <v>1583</v>
      </c>
      <c r="P362" s="8" t="s">
        <v>1584</v>
      </c>
      <c r="Q362" s="8" t="s">
        <v>1646</v>
      </c>
      <c r="R362" s="28">
        <v>2.56</v>
      </c>
      <c r="S362" s="29">
        <v>2.94</v>
      </c>
      <c r="T362" s="30">
        <v>6.33</v>
      </c>
      <c r="U362" s="1">
        <v>1.3</v>
      </c>
      <c r="V362" s="28">
        <v>2.5653000000000001</v>
      </c>
      <c r="W362" s="29"/>
      <c r="X362" s="29"/>
      <c r="Y362" s="29"/>
      <c r="Z362" s="29"/>
      <c r="AA362" s="29"/>
      <c r="AB362" s="29">
        <v>2.5653000000000001</v>
      </c>
      <c r="AC362" s="29"/>
      <c r="AD362" s="29"/>
      <c r="AE362" s="31"/>
      <c r="AK362" s="27">
        <v>2.57</v>
      </c>
      <c r="AN362" s="32"/>
      <c r="AP362" s="31"/>
      <c r="AQ362" s="27" t="e">
        <f t="shared" si="45"/>
        <v>#NUM!</v>
      </c>
      <c r="AR362" s="27" t="e">
        <f t="shared" si="46"/>
        <v>#NUM!</v>
      </c>
      <c r="AS362" s="27" t="e">
        <f t="shared" si="47"/>
        <v>#NUM!</v>
      </c>
      <c r="AT362" s="27">
        <f t="shared" si="48"/>
        <v>6.8047499999999994</v>
      </c>
      <c r="AU362" s="27">
        <f t="shared" si="49"/>
        <v>1.3975</v>
      </c>
      <c r="AV362" s="29">
        <f t="shared" si="50"/>
        <v>1.3975</v>
      </c>
      <c r="AW362" s="27" t="s">
        <v>73</v>
      </c>
      <c r="AX362" s="27" t="s">
        <v>74</v>
      </c>
      <c r="AY362" s="32">
        <v>1.4</v>
      </c>
      <c r="AZ362" s="34">
        <f t="shared" si="51"/>
        <v>0.35</v>
      </c>
      <c r="BA362" s="3">
        <f t="shared" si="52"/>
        <v>1.75</v>
      </c>
      <c r="BB362" s="32">
        <f t="shared" si="54"/>
        <v>1.8900000000000001</v>
      </c>
      <c r="BC362" s="27" t="s">
        <v>12549</v>
      </c>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row>
    <row r="363" spans="1:116" s="27" customFormat="1" ht="31.5" customHeight="1">
      <c r="A363" s="7" t="s">
        <v>1577</v>
      </c>
      <c r="B363" s="5">
        <v>361</v>
      </c>
      <c r="C363" s="10"/>
      <c r="D363" s="10"/>
      <c r="E363" s="8" t="s">
        <v>1605</v>
      </c>
      <c r="F363" s="8" t="s">
        <v>1606</v>
      </c>
      <c r="G363" s="8" t="s">
        <v>553</v>
      </c>
      <c r="H363" s="7" t="s">
        <v>1025</v>
      </c>
      <c r="I363" s="8" t="s">
        <v>555</v>
      </c>
      <c r="J363" s="8" t="s">
        <v>1607</v>
      </c>
      <c r="K363" s="9">
        <v>5</v>
      </c>
      <c r="L363" s="8" t="s">
        <v>81</v>
      </c>
      <c r="M363" s="10">
        <v>1</v>
      </c>
      <c r="N363" s="8" t="s">
        <v>45</v>
      </c>
      <c r="O363" s="8" t="s">
        <v>1583</v>
      </c>
      <c r="P363" s="8" t="s">
        <v>1584</v>
      </c>
      <c r="Q363" s="8" t="s">
        <v>1608</v>
      </c>
      <c r="R363" s="28">
        <v>5.68</v>
      </c>
      <c r="S363" s="29">
        <v>4.8899999999999997</v>
      </c>
      <c r="T363" s="30"/>
      <c r="U363" s="1">
        <v>1.4</v>
      </c>
      <c r="V363" s="28">
        <v>5.6763000000000003</v>
      </c>
      <c r="W363" s="29"/>
      <c r="X363" s="29"/>
      <c r="Y363" s="29"/>
      <c r="Z363" s="29"/>
      <c r="AA363" s="29"/>
      <c r="AB363" s="29">
        <v>5.6763000000000003</v>
      </c>
      <c r="AC363" s="29"/>
      <c r="AD363" s="29"/>
      <c r="AE363" s="31"/>
      <c r="AK363" s="27">
        <v>5.69</v>
      </c>
      <c r="AN363" s="32"/>
      <c r="AP363" s="31"/>
      <c r="AQ363" s="27" t="e">
        <f t="shared" si="45"/>
        <v>#NUM!</v>
      </c>
      <c r="AR363" s="27" t="e">
        <f t="shared" si="46"/>
        <v>#NUM!</v>
      </c>
      <c r="AS363" s="27" t="e">
        <f t="shared" si="47"/>
        <v>#NUM!</v>
      </c>
      <c r="AT363" s="27">
        <f t="shared" si="48"/>
        <v>0</v>
      </c>
      <c r="AU363" s="27">
        <f t="shared" si="49"/>
        <v>1.5049999999999999</v>
      </c>
      <c r="AV363" s="29">
        <f t="shared" si="50"/>
        <v>0</v>
      </c>
      <c r="AW363" s="27" t="s">
        <v>73</v>
      </c>
      <c r="AX363" s="27" t="s">
        <v>74</v>
      </c>
      <c r="AY363" s="32">
        <v>1.5049999999999999</v>
      </c>
      <c r="AZ363" s="34">
        <f t="shared" si="51"/>
        <v>0.37624999999999997</v>
      </c>
      <c r="BA363" s="3">
        <f t="shared" si="52"/>
        <v>1.8812499999999999</v>
      </c>
      <c r="BB363" s="32">
        <f t="shared" si="54"/>
        <v>2.0317499999999997</v>
      </c>
      <c r="BC363" s="27" t="s">
        <v>12549</v>
      </c>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row>
    <row r="364" spans="1:116" s="27" customFormat="1" ht="31.5" customHeight="1">
      <c r="A364" s="7" t="s">
        <v>1577</v>
      </c>
      <c r="B364" s="5">
        <v>362</v>
      </c>
      <c r="C364" s="10"/>
      <c r="D364" s="10"/>
      <c r="E364" s="8" t="s">
        <v>1647</v>
      </c>
      <c r="F364" s="8" t="s">
        <v>1648</v>
      </c>
      <c r="G364" s="8" t="s">
        <v>1649</v>
      </c>
      <c r="H364" s="11" t="s">
        <v>1650</v>
      </c>
      <c r="I364" s="8" t="s">
        <v>555</v>
      </c>
      <c r="J364" s="8" t="s">
        <v>1651</v>
      </c>
      <c r="K364" s="9">
        <v>10</v>
      </c>
      <c r="L364" s="8" t="s">
        <v>81</v>
      </c>
      <c r="M364" s="10">
        <v>1</v>
      </c>
      <c r="N364" s="8" t="s">
        <v>45</v>
      </c>
      <c r="O364" s="8" t="s">
        <v>1583</v>
      </c>
      <c r="P364" s="8" t="s">
        <v>1584</v>
      </c>
      <c r="Q364" s="8" t="s">
        <v>1652</v>
      </c>
      <c r="R364" s="28">
        <v>3.79</v>
      </c>
      <c r="S364" s="29">
        <v>4.3600000000000003</v>
      </c>
      <c r="T364" s="30"/>
      <c r="U364" s="1">
        <v>1.8</v>
      </c>
      <c r="V364" s="28">
        <v>3.7944</v>
      </c>
      <c r="W364" s="29"/>
      <c r="X364" s="29"/>
      <c r="Y364" s="29"/>
      <c r="Z364" s="29"/>
      <c r="AA364" s="29"/>
      <c r="AB364" s="29">
        <v>3.7944</v>
      </c>
      <c r="AC364" s="29"/>
      <c r="AD364" s="29"/>
      <c r="AE364" s="31"/>
      <c r="AK364" s="27">
        <v>3.79</v>
      </c>
      <c r="AN364" s="32"/>
      <c r="AP364" s="31"/>
      <c r="AQ364" s="27" t="e">
        <f t="shared" si="45"/>
        <v>#NUM!</v>
      </c>
      <c r="AR364" s="27" t="e">
        <f t="shared" si="46"/>
        <v>#NUM!</v>
      </c>
      <c r="AS364" s="27" t="e">
        <f t="shared" si="47"/>
        <v>#NUM!</v>
      </c>
      <c r="AT364" s="27">
        <f t="shared" si="48"/>
        <v>0</v>
      </c>
      <c r="AU364" s="27">
        <f t="shared" si="49"/>
        <v>1.9350000000000001</v>
      </c>
      <c r="AV364" s="29">
        <f t="shared" si="50"/>
        <v>0</v>
      </c>
      <c r="AW364" s="27" t="s">
        <v>73</v>
      </c>
      <c r="AX364" s="27" t="s">
        <v>74</v>
      </c>
      <c r="AY364" s="32">
        <v>1.9350000000000001</v>
      </c>
      <c r="AZ364" s="34">
        <f t="shared" si="51"/>
        <v>0.48375000000000001</v>
      </c>
      <c r="BA364" s="3">
        <f t="shared" si="52"/>
        <v>2.4187500000000002</v>
      </c>
      <c r="BB364" s="32">
        <f t="shared" si="54"/>
        <v>2.6122500000000004</v>
      </c>
      <c r="BC364" s="27" t="s">
        <v>12549</v>
      </c>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row>
    <row r="365" spans="1:116" s="27" customFormat="1" ht="31.5" customHeight="1">
      <c r="A365" s="7" t="s">
        <v>1577</v>
      </c>
      <c r="B365" s="5">
        <v>363</v>
      </c>
      <c r="C365" s="10"/>
      <c r="D365" s="10"/>
      <c r="E365" s="8" t="s">
        <v>1609</v>
      </c>
      <c r="F365" s="8" t="s">
        <v>1610</v>
      </c>
      <c r="G365" s="8" t="s">
        <v>1611</v>
      </c>
      <c r="H365" s="7" t="s">
        <v>1612</v>
      </c>
      <c r="I365" s="8" t="s">
        <v>1613</v>
      </c>
      <c r="J365" s="8" t="s">
        <v>1614</v>
      </c>
      <c r="K365" s="9">
        <v>3</v>
      </c>
      <c r="L365" s="8" t="s">
        <v>69</v>
      </c>
      <c r="M365" s="10">
        <v>1</v>
      </c>
      <c r="N365" s="8" t="s">
        <v>45</v>
      </c>
      <c r="O365" s="8" t="s">
        <v>1583</v>
      </c>
      <c r="P365" s="8" t="s">
        <v>1584</v>
      </c>
      <c r="Q365" s="8" t="s">
        <v>1615</v>
      </c>
      <c r="R365" s="28">
        <v>5.25</v>
      </c>
      <c r="S365" s="29"/>
      <c r="T365" s="30"/>
      <c r="U365" s="1">
        <v>2.0499999999999998</v>
      </c>
      <c r="V365" s="28">
        <v>5.2478999999999996</v>
      </c>
      <c r="W365" s="29"/>
      <c r="X365" s="29"/>
      <c r="Y365" s="29"/>
      <c r="Z365" s="29"/>
      <c r="AA365" s="29"/>
      <c r="AB365" s="29">
        <v>5.2478999999999996</v>
      </c>
      <c r="AC365" s="29"/>
      <c r="AD365" s="29"/>
      <c r="AE365" s="31"/>
      <c r="AK365" s="27">
        <v>5.41</v>
      </c>
      <c r="AN365" s="32"/>
      <c r="AP365" s="31"/>
      <c r="AQ365" s="27" t="e">
        <f t="shared" si="45"/>
        <v>#NUM!</v>
      </c>
      <c r="AR365" s="27" t="e">
        <f t="shared" si="46"/>
        <v>#NUM!</v>
      </c>
      <c r="AS365" s="27" t="e">
        <f t="shared" si="47"/>
        <v>#NUM!</v>
      </c>
      <c r="AT365" s="27">
        <f t="shared" si="48"/>
        <v>0</v>
      </c>
      <c r="AU365" s="27">
        <f t="shared" si="49"/>
        <v>2.2037499999999999</v>
      </c>
      <c r="AV365" s="29">
        <f t="shared" si="50"/>
        <v>0</v>
      </c>
      <c r="AW365" s="27" t="s">
        <v>73</v>
      </c>
      <c r="AX365" s="27" t="s">
        <v>74</v>
      </c>
      <c r="AY365" s="32">
        <v>2.2029999999999998</v>
      </c>
      <c r="AZ365" s="34">
        <f t="shared" si="51"/>
        <v>0.55074999999999996</v>
      </c>
      <c r="BA365" s="3">
        <f t="shared" si="52"/>
        <v>2.7537499999999997</v>
      </c>
      <c r="BB365" s="32">
        <f t="shared" si="54"/>
        <v>2.9740499999999996</v>
      </c>
      <c r="BC365" s="27" t="s">
        <v>12549</v>
      </c>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row>
    <row r="366" spans="1:116" s="27" customFormat="1" ht="31.5" customHeight="1">
      <c r="A366" s="7" t="s">
        <v>1577</v>
      </c>
      <c r="B366" s="5">
        <v>364</v>
      </c>
      <c r="C366" s="10"/>
      <c r="D366" s="10"/>
      <c r="E366" s="8" t="s">
        <v>1598</v>
      </c>
      <c r="F366" s="8" t="s">
        <v>1599</v>
      </c>
      <c r="G366" s="8" t="s">
        <v>1600</v>
      </c>
      <c r="H366" s="7" t="s">
        <v>201</v>
      </c>
      <c r="I366" s="8" t="s">
        <v>104</v>
      </c>
      <c r="J366" s="8" t="s">
        <v>1601</v>
      </c>
      <c r="K366" s="9"/>
      <c r="L366" s="8"/>
      <c r="M366" s="10">
        <v>20</v>
      </c>
      <c r="N366" s="8" t="s">
        <v>45</v>
      </c>
      <c r="O366" s="8" t="s">
        <v>1583</v>
      </c>
      <c r="P366" s="8" t="s">
        <v>1584</v>
      </c>
      <c r="Q366" s="8" t="s">
        <v>1602</v>
      </c>
      <c r="R366" s="28">
        <v>4.8</v>
      </c>
      <c r="S366" s="29">
        <v>4.9800000000000004</v>
      </c>
      <c r="T366" s="30"/>
      <c r="U366" s="1">
        <v>2.4</v>
      </c>
      <c r="V366" s="28">
        <v>4.8041999999999998</v>
      </c>
      <c r="W366" s="29"/>
      <c r="X366" s="29"/>
      <c r="Y366" s="29"/>
      <c r="Z366" s="29"/>
      <c r="AA366" s="29"/>
      <c r="AB366" s="29">
        <v>4.8041999999999998</v>
      </c>
      <c r="AC366" s="29"/>
      <c r="AD366" s="29"/>
      <c r="AE366" s="31"/>
      <c r="AK366" s="27">
        <v>4.82</v>
      </c>
      <c r="AN366" s="32"/>
      <c r="AP366" s="31"/>
      <c r="AQ366" s="27" t="e">
        <f t="shared" si="45"/>
        <v>#NUM!</v>
      </c>
      <c r="AR366" s="27" t="e">
        <f t="shared" si="46"/>
        <v>#NUM!</v>
      </c>
      <c r="AS366" s="27" t="e">
        <f t="shared" si="47"/>
        <v>#NUM!</v>
      </c>
      <c r="AT366" s="27">
        <f t="shared" si="48"/>
        <v>0</v>
      </c>
      <c r="AU366" s="27">
        <f t="shared" si="49"/>
        <v>2.5799999999999996</v>
      </c>
      <c r="AV366" s="29">
        <f t="shared" si="50"/>
        <v>0</v>
      </c>
      <c r="AW366" s="27" t="s">
        <v>73</v>
      </c>
      <c r="AX366" s="27" t="s">
        <v>74</v>
      </c>
      <c r="AY366" s="32">
        <v>2.58</v>
      </c>
      <c r="AZ366" s="34">
        <f t="shared" si="51"/>
        <v>0.64500000000000002</v>
      </c>
      <c r="BA366" s="3">
        <f t="shared" si="52"/>
        <v>3.2250000000000001</v>
      </c>
      <c r="BB366" s="32">
        <f t="shared" si="54"/>
        <v>3.4830000000000001</v>
      </c>
      <c r="BC366" s="27" t="s">
        <v>12549</v>
      </c>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row>
    <row r="367" spans="1:116" s="27" customFormat="1" ht="31.5" customHeight="1">
      <c r="A367" s="7" t="s">
        <v>1577</v>
      </c>
      <c r="B367" s="5">
        <v>365</v>
      </c>
      <c r="C367" s="10"/>
      <c r="D367" s="10"/>
      <c r="E367" s="8" t="s">
        <v>1623</v>
      </c>
      <c r="F367" s="8" t="s">
        <v>1624</v>
      </c>
      <c r="G367" s="8" t="s">
        <v>1625</v>
      </c>
      <c r="H367" s="7" t="s">
        <v>303</v>
      </c>
      <c r="I367" s="8" t="s">
        <v>104</v>
      </c>
      <c r="J367" s="8" t="s">
        <v>1005</v>
      </c>
      <c r="K367" s="9"/>
      <c r="L367" s="8"/>
      <c r="M367" s="10">
        <v>60</v>
      </c>
      <c r="N367" s="8" t="s">
        <v>45</v>
      </c>
      <c r="O367" s="8" t="s">
        <v>1583</v>
      </c>
      <c r="P367" s="8" t="s">
        <v>1584</v>
      </c>
      <c r="Q367" s="8" t="s">
        <v>1626</v>
      </c>
      <c r="R367" s="28">
        <v>2.84</v>
      </c>
      <c r="S367" s="29">
        <v>3.26</v>
      </c>
      <c r="T367" s="30">
        <v>6.91</v>
      </c>
      <c r="U367" s="1">
        <v>5.98</v>
      </c>
      <c r="V367" s="28">
        <v>2.8355999999999999</v>
      </c>
      <c r="W367" s="29"/>
      <c r="X367" s="29"/>
      <c r="Y367" s="29"/>
      <c r="Z367" s="29"/>
      <c r="AA367" s="29"/>
      <c r="AB367" s="29">
        <v>2.8355999999999999</v>
      </c>
      <c r="AC367" s="29"/>
      <c r="AD367" s="29"/>
      <c r="AE367" s="31"/>
      <c r="AN367" s="32"/>
      <c r="AP367" s="31"/>
      <c r="AQ367" s="27" t="e">
        <f t="shared" si="45"/>
        <v>#NUM!</v>
      </c>
      <c r="AR367" s="27" t="e">
        <f t="shared" si="46"/>
        <v>#NUM!</v>
      </c>
      <c r="AS367" s="27" t="e">
        <f t="shared" si="47"/>
        <v>#NUM!</v>
      </c>
      <c r="AT367" s="27">
        <f t="shared" si="48"/>
        <v>7.4282500000000002</v>
      </c>
      <c r="AU367" s="27">
        <f t="shared" si="49"/>
        <v>6.4285000000000005</v>
      </c>
      <c r="AV367" s="29">
        <f t="shared" si="50"/>
        <v>6.4285000000000005</v>
      </c>
      <c r="AW367" s="33" t="s">
        <v>51</v>
      </c>
      <c r="AX367" s="27" t="s">
        <v>50</v>
      </c>
      <c r="AY367" s="32">
        <v>2.84</v>
      </c>
      <c r="AZ367" s="34">
        <f t="shared" si="51"/>
        <v>0.71</v>
      </c>
      <c r="BA367" s="3">
        <f t="shared" si="52"/>
        <v>3.55</v>
      </c>
      <c r="BB367" s="32">
        <f t="shared" si="54"/>
        <v>3.8339999999999996</v>
      </c>
      <c r="BC367" s="27" t="s">
        <v>12549</v>
      </c>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row>
    <row r="368" spans="1:116" s="27" customFormat="1" ht="31.5" customHeight="1">
      <c r="A368" s="7" t="s">
        <v>1577</v>
      </c>
      <c r="B368" s="5">
        <v>366</v>
      </c>
      <c r="C368" s="10"/>
      <c r="D368" s="10"/>
      <c r="E368" s="8" t="s">
        <v>1578</v>
      </c>
      <c r="F368" s="8" t="s">
        <v>1579</v>
      </c>
      <c r="G368" s="8" t="s">
        <v>1580</v>
      </c>
      <c r="H368" s="7" t="s">
        <v>1581</v>
      </c>
      <c r="I368" s="8" t="s">
        <v>829</v>
      </c>
      <c r="J368" s="8" t="s">
        <v>1582</v>
      </c>
      <c r="K368" s="9">
        <v>5</v>
      </c>
      <c r="L368" s="8" t="s">
        <v>81</v>
      </c>
      <c r="M368" s="10">
        <v>1</v>
      </c>
      <c r="N368" s="8" t="s">
        <v>45</v>
      </c>
      <c r="O368" s="8" t="s">
        <v>1583</v>
      </c>
      <c r="P368" s="8" t="s">
        <v>1584</v>
      </c>
      <c r="Q368" s="8" t="s">
        <v>1585</v>
      </c>
      <c r="R368" s="28">
        <v>3.63</v>
      </c>
      <c r="S368" s="29">
        <v>4.17</v>
      </c>
      <c r="T368" s="30">
        <v>6.87</v>
      </c>
      <c r="U368" s="1">
        <v>5.95</v>
      </c>
      <c r="V368" s="28">
        <v>3.6362999999999999</v>
      </c>
      <c r="W368" s="29"/>
      <c r="X368" s="29"/>
      <c r="Y368" s="29"/>
      <c r="Z368" s="29"/>
      <c r="AA368" s="29"/>
      <c r="AB368" s="29">
        <v>3.6362999999999999</v>
      </c>
      <c r="AC368" s="29"/>
      <c r="AD368" s="29"/>
      <c r="AE368" s="31"/>
      <c r="AK368" s="27">
        <v>3.64</v>
      </c>
      <c r="AN368" s="32"/>
      <c r="AP368" s="31"/>
      <c r="AQ368" s="27" t="e">
        <f t="shared" si="45"/>
        <v>#NUM!</v>
      </c>
      <c r="AR368" s="27" t="e">
        <f t="shared" si="46"/>
        <v>#NUM!</v>
      </c>
      <c r="AS368" s="27" t="e">
        <f t="shared" si="47"/>
        <v>#NUM!</v>
      </c>
      <c r="AT368" s="27">
        <f t="shared" si="48"/>
        <v>7.3852500000000001</v>
      </c>
      <c r="AU368" s="27">
        <f t="shared" si="49"/>
        <v>6.3962500000000002</v>
      </c>
      <c r="AV368" s="29">
        <f t="shared" si="50"/>
        <v>6.3962500000000002</v>
      </c>
      <c r="AW368" s="33" t="s">
        <v>51</v>
      </c>
      <c r="AX368" s="33" t="s">
        <v>50</v>
      </c>
      <c r="AY368" s="32">
        <v>3.63</v>
      </c>
      <c r="AZ368" s="34">
        <f t="shared" si="51"/>
        <v>0.90749999999999997</v>
      </c>
      <c r="BA368" s="3">
        <f t="shared" si="52"/>
        <v>4.5374999999999996</v>
      </c>
      <c r="BB368" s="32">
        <f t="shared" si="54"/>
        <v>4.9004999999999992</v>
      </c>
      <c r="BC368" s="27" t="s">
        <v>12549</v>
      </c>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row>
    <row r="369" spans="1:116" s="27" customFormat="1" ht="31.5" customHeight="1">
      <c r="A369" s="7" t="s">
        <v>1577</v>
      </c>
      <c r="B369" s="5">
        <v>367</v>
      </c>
      <c r="C369" s="10"/>
      <c r="D369" s="10"/>
      <c r="E369" s="8" t="s">
        <v>1616</v>
      </c>
      <c r="F369" s="8" t="s">
        <v>1617</v>
      </c>
      <c r="G369" s="8" t="s">
        <v>1618</v>
      </c>
      <c r="H369" s="7" t="s">
        <v>1619</v>
      </c>
      <c r="I369" s="8" t="s">
        <v>1620</v>
      </c>
      <c r="J369" s="8" t="s">
        <v>1621</v>
      </c>
      <c r="K369" s="9">
        <v>5</v>
      </c>
      <c r="L369" s="8" t="s">
        <v>81</v>
      </c>
      <c r="M369" s="10">
        <v>1</v>
      </c>
      <c r="N369" s="8" t="s">
        <v>45</v>
      </c>
      <c r="O369" s="8" t="s">
        <v>1583</v>
      </c>
      <c r="P369" s="8" t="s">
        <v>1584</v>
      </c>
      <c r="Q369" s="8" t="s">
        <v>1622</v>
      </c>
      <c r="R369" s="28">
        <v>3.46</v>
      </c>
      <c r="S369" s="29">
        <v>3.98</v>
      </c>
      <c r="T369" s="30">
        <v>4.6100000000000003</v>
      </c>
      <c r="U369" s="1">
        <v>3.99</v>
      </c>
      <c r="V369" s="28">
        <v>3.4628999999999999</v>
      </c>
      <c r="W369" s="29"/>
      <c r="X369" s="29"/>
      <c r="Y369" s="29"/>
      <c r="Z369" s="29"/>
      <c r="AA369" s="29"/>
      <c r="AB369" s="29">
        <v>3.4628999999999999</v>
      </c>
      <c r="AC369" s="29"/>
      <c r="AD369" s="29"/>
      <c r="AE369" s="31"/>
      <c r="AK369" s="27">
        <v>3.47</v>
      </c>
      <c r="AN369" s="32"/>
      <c r="AP369" s="31"/>
      <c r="AQ369" s="27" t="e">
        <f t="shared" si="45"/>
        <v>#NUM!</v>
      </c>
      <c r="AR369" s="27" t="e">
        <f t="shared" si="46"/>
        <v>#NUM!</v>
      </c>
      <c r="AS369" s="27" t="e">
        <f t="shared" si="47"/>
        <v>#NUM!</v>
      </c>
      <c r="AT369" s="27">
        <f t="shared" si="48"/>
        <v>4.9557500000000001</v>
      </c>
      <c r="AU369" s="27">
        <f t="shared" si="49"/>
        <v>4.28925</v>
      </c>
      <c r="AV369" s="29">
        <f t="shared" si="50"/>
        <v>4.28925</v>
      </c>
      <c r="AW369" s="27" t="s">
        <v>73</v>
      </c>
      <c r="AX369" s="27" t="s">
        <v>74</v>
      </c>
      <c r="AY369" s="32">
        <v>4.2889999999999997</v>
      </c>
      <c r="AZ369" s="34">
        <f t="shared" si="51"/>
        <v>1.0722499999999999</v>
      </c>
      <c r="BA369" s="3">
        <f t="shared" si="52"/>
        <v>5.3612500000000001</v>
      </c>
      <c r="BB369" s="32">
        <f t="shared" si="54"/>
        <v>5.7901499999999997</v>
      </c>
      <c r="BC369" s="27" t="s">
        <v>12549</v>
      </c>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row>
    <row r="370" spans="1:116" s="27" customFormat="1" ht="31.5" customHeight="1">
      <c r="A370" s="4" t="s">
        <v>1653</v>
      </c>
      <c r="B370" s="5">
        <v>368</v>
      </c>
      <c r="C370" s="6">
        <v>19579</v>
      </c>
      <c r="D370" s="6"/>
      <c r="E370" s="3" t="s">
        <v>1661</v>
      </c>
      <c r="F370" s="3" t="s">
        <v>510</v>
      </c>
      <c r="G370" s="3" t="s">
        <v>511</v>
      </c>
      <c r="H370" s="4" t="s">
        <v>517</v>
      </c>
      <c r="I370" s="3" t="s">
        <v>141</v>
      </c>
      <c r="J370" s="3" t="s">
        <v>1662</v>
      </c>
      <c r="K370" s="5"/>
      <c r="L370" s="3"/>
      <c r="M370" s="6">
        <v>1</v>
      </c>
      <c r="N370" s="3" t="s">
        <v>45</v>
      </c>
      <c r="O370" s="3" t="s">
        <v>1658</v>
      </c>
      <c r="P370" s="3" t="s">
        <v>1663</v>
      </c>
      <c r="Q370" s="3" t="s">
        <v>1664</v>
      </c>
      <c r="R370" s="28">
        <v>2.2200000000000002</v>
      </c>
      <c r="S370" s="29"/>
      <c r="T370" s="30"/>
      <c r="U370" s="1">
        <v>1.4</v>
      </c>
      <c r="V370" s="28">
        <v>2.2200000000000002</v>
      </c>
      <c r="W370" s="29"/>
      <c r="X370" s="29"/>
      <c r="Y370" s="29"/>
      <c r="Z370" s="29"/>
      <c r="AA370" s="29"/>
      <c r="AB370" s="29"/>
      <c r="AC370" s="29"/>
      <c r="AD370" s="29"/>
      <c r="AE370" s="31">
        <v>2.2200000000000002</v>
      </c>
      <c r="AN370" s="32">
        <v>2.2200000000000002</v>
      </c>
      <c r="AO370" s="27" t="s">
        <v>49</v>
      </c>
      <c r="AP370" s="31" t="s">
        <v>50</v>
      </c>
      <c r="AQ370" s="27" t="e">
        <f t="shared" si="45"/>
        <v>#NUM!</v>
      </c>
      <c r="AR370" s="27" t="e">
        <f t="shared" si="46"/>
        <v>#NUM!</v>
      </c>
      <c r="AS370" s="27" t="e">
        <f t="shared" si="47"/>
        <v>#NUM!</v>
      </c>
      <c r="AT370" s="27">
        <f t="shared" si="48"/>
        <v>0</v>
      </c>
      <c r="AU370" s="27">
        <f t="shared" si="49"/>
        <v>1.5049999999999999</v>
      </c>
      <c r="AV370" s="29">
        <f t="shared" si="50"/>
        <v>0</v>
      </c>
      <c r="AW370" s="27" t="s">
        <v>73</v>
      </c>
      <c r="AX370" s="27" t="s">
        <v>74</v>
      </c>
      <c r="AY370" s="32">
        <v>1.5049999999999999</v>
      </c>
      <c r="AZ370" s="34">
        <f t="shared" si="51"/>
        <v>0.37624999999999997</v>
      </c>
      <c r="BA370" s="3">
        <f t="shared" si="52"/>
        <v>1.8812499999999999</v>
      </c>
      <c r="BB370" s="32">
        <f t="shared" si="54"/>
        <v>2.0317499999999997</v>
      </c>
      <c r="BC370" s="27" t="s">
        <v>12549</v>
      </c>
    </row>
    <row r="371" spans="1:116" s="27" customFormat="1" ht="31.5" customHeight="1">
      <c r="A371" s="4" t="s">
        <v>1653</v>
      </c>
      <c r="B371" s="5">
        <v>369</v>
      </c>
      <c r="C371" s="6">
        <v>19672</v>
      </c>
      <c r="D371" s="6"/>
      <c r="E371" s="3" t="s">
        <v>1665</v>
      </c>
      <c r="F371" s="3" t="s">
        <v>1666</v>
      </c>
      <c r="G371" s="3" t="s">
        <v>1667</v>
      </c>
      <c r="H371" s="4" t="s">
        <v>303</v>
      </c>
      <c r="I371" s="3" t="s">
        <v>104</v>
      </c>
      <c r="J371" s="3" t="s">
        <v>1668</v>
      </c>
      <c r="K371" s="5"/>
      <c r="L371" s="3"/>
      <c r="M371" s="6">
        <v>60</v>
      </c>
      <c r="N371" s="3" t="s">
        <v>45</v>
      </c>
      <c r="O371" s="3" t="s">
        <v>1658</v>
      </c>
      <c r="P371" s="3" t="s">
        <v>1663</v>
      </c>
      <c r="Q371" s="3" t="s">
        <v>1669</v>
      </c>
      <c r="R371" s="28">
        <v>5.3</v>
      </c>
      <c r="S371" s="29"/>
      <c r="T371" s="30"/>
      <c r="U371" s="1">
        <v>2.1</v>
      </c>
      <c r="V371" s="28">
        <v>2.87</v>
      </c>
      <c r="W371" s="29"/>
      <c r="X371" s="29"/>
      <c r="Y371" s="29"/>
      <c r="Z371" s="29"/>
      <c r="AA371" s="29"/>
      <c r="AB371" s="29"/>
      <c r="AC371" s="29"/>
      <c r="AD371" s="29"/>
      <c r="AE371" s="31">
        <v>2.87</v>
      </c>
      <c r="AN371" s="32">
        <v>5.3</v>
      </c>
      <c r="AO371" s="27" t="s">
        <v>49</v>
      </c>
      <c r="AP371" s="31" t="s">
        <v>50</v>
      </c>
      <c r="AQ371" s="27" t="e">
        <f t="shared" si="45"/>
        <v>#NUM!</v>
      </c>
      <c r="AR371" s="27" t="e">
        <f t="shared" si="46"/>
        <v>#NUM!</v>
      </c>
      <c r="AS371" s="27" t="e">
        <f t="shared" si="47"/>
        <v>#NUM!</v>
      </c>
      <c r="AT371" s="27">
        <f t="shared" si="48"/>
        <v>0</v>
      </c>
      <c r="AU371" s="27">
        <f t="shared" si="49"/>
        <v>2.2574999999999998</v>
      </c>
      <c r="AV371" s="29">
        <f t="shared" si="50"/>
        <v>0</v>
      </c>
      <c r="AW371" s="27" t="s">
        <v>73</v>
      </c>
      <c r="AX371" s="27" t="s">
        <v>74</v>
      </c>
      <c r="AY371" s="32">
        <v>2.2570000000000001</v>
      </c>
      <c r="AZ371" s="34">
        <f t="shared" si="51"/>
        <v>0.56425000000000003</v>
      </c>
      <c r="BA371" s="3">
        <f t="shared" si="52"/>
        <v>2.82125</v>
      </c>
      <c r="BB371" s="32">
        <f t="shared" si="54"/>
        <v>3.0469499999999998</v>
      </c>
      <c r="BC371" s="27" t="s">
        <v>12549</v>
      </c>
    </row>
    <row r="372" spans="1:116" s="27" customFormat="1" ht="31.5" customHeight="1">
      <c r="A372" s="4" t="s">
        <v>1653</v>
      </c>
      <c r="B372" s="5">
        <v>370</v>
      </c>
      <c r="C372" s="6">
        <v>5332</v>
      </c>
      <c r="D372" s="6"/>
      <c r="E372" s="3" t="s">
        <v>1654</v>
      </c>
      <c r="F372" s="3" t="s">
        <v>1655</v>
      </c>
      <c r="G372" s="3" t="s">
        <v>1656</v>
      </c>
      <c r="H372" s="4" t="s">
        <v>205</v>
      </c>
      <c r="I372" s="3" t="s">
        <v>43</v>
      </c>
      <c r="J372" s="3" t="s">
        <v>1657</v>
      </c>
      <c r="K372" s="5"/>
      <c r="L372" s="3"/>
      <c r="M372" s="6">
        <v>3</v>
      </c>
      <c r="N372" s="3" t="s">
        <v>45</v>
      </c>
      <c r="O372" s="3" t="s">
        <v>1658</v>
      </c>
      <c r="P372" s="3" t="s">
        <v>1659</v>
      </c>
      <c r="Q372" s="3" t="s">
        <v>1660</v>
      </c>
      <c r="R372" s="28">
        <v>3.5</v>
      </c>
      <c r="S372" s="29"/>
      <c r="T372" s="30"/>
      <c r="U372" s="1" t="s">
        <v>56</v>
      </c>
      <c r="V372" s="28">
        <v>3.88</v>
      </c>
      <c r="W372" s="29"/>
      <c r="X372" s="29"/>
      <c r="Y372" s="29"/>
      <c r="Z372" s="29"/>
      <c r="AA372" s="29"/>
      <c r="AB372" s="29"/>
      <c r="AC372" s="29"/>
      <c r="AD372" s="29"/>
      <c r="AE372" s="31">
        <v>3.88</v>
      </c>
      <c r="AN372" s="32">
        <v>3.55</v>
      </c>
      <c r="AO372" s="27" t="s">
        <v>49</v>
      </c>
      <c r="AP372" s="31" t="s">
        <v>50</v>
      </c>
      <c r="AQ372" s="27" t="e">
        <f t="shared" si="45"/>
        <v>#NUM!</v>
      </c>
      <c r="AR372" s="27" t="e">
        <f t="shared" si="46"/>
        <v>#NUM!</v>
      </c>
      <c r="AS372" s="27" t="e">
        <f t="shared" si="47"/>
        <v>#NUM!</v>
      </c>
      <c r="AT372" s="27">
        <f t="shared" si="48"/>
        <v>0</v>
      </c>
      <c r="AU372" s="27" t="e">
        <f t="shared" si="49"/>
        <v>#VALUE!</v>
      </c>
      <c r="AV372" s="29" t="e">
        <f t="shared" si="50"/>
        <v>#VALUE!</v>
      </c>
      <c r="AW372" s="33" t="s">
        <v>51</v>
      </c>
      <c r="AX372" s="33" t="s">
        <v>50</v>
      </c>
      <c r="AY372" s="32">
        <v>3.55</v>
      </c>
      <c r="AZ372" s="34">
        <f t="shared" si="51"/>
        <v>0.88749999999999996</v>
      </c>
      <c r="BA372" s="3">
        <f t="shared" si="52"/>
        <v>4.4375</v>
      </c>
      <c r="BB372" s="32">
        <f t="shared" si="54"/>
        <v>4.7925000000000004</v>
      </c>
      <c r="BC372" s="27" t="s">
        <v>12549</v>
      </c>
      <c r="BP372" s="35"/>
      <c r="BQ372" s="35"/>
      <c r="BR372" s="35"/>
      <c r="BS372" s="35"/>
      <c r="BT372" s="35"/>
      <c r="BU372" s="35"/>
      <c r="BV372" s="35"/>
      <c r="BW372" s="35"/>
      <c r="BX372" s="35"/>
      <c r="BY372" s="35"/>
      <c r="BZ372" s="35"/>
      <c r="CA372" s="35"/>
      <c r="CB372" s="35"/>
      <c r="CC372" s="35"/>
      <c r="CD372" s="35"/>
      <c r="CE372" s="35"/>
      <c r="CF372" s="35"/>
      <c r="CG372" s="35"/>
      <c r="CH372" s="35"/>
      <c r="CI372" s="35"/>
      <c r="CJ372" s="35"/>
      <c r="CK372" s="35"/>
      <c r="CL372" s="35"/>
      <c r="CM372" s="35"/>
      <c r="CN372" s="35"/>
      <c r="CO372" s="35"/>
      <c r="CP372" s="35"/>
      <c r="CQ372" s="35"/>
      <c r="CR372" s="35"/>
      <c r="CS372" s="35"/>
      <c r="CT372" s="35"/>
      <c r="CU372" s="35"/>
      <c r="CV372" s="35"/>
      <c r="CW372" s="35"/>
      <c r="CX372" s="35"/>
      <c r="CY372" s="35"/>
      <c r="CZ372" s="35"/>
      <c r="DA372" s="35"/>
      <c r="DB372" s="35"/>
      <c r="DC372" s="35"/>
      <c r="DD372" s="35"/>
      <c r="DE372" s="35"/>
      <c r="DF372" s="35"/>
      <c r="DG372" s="35"/>
      <c r="DH372" s="35"/>
      <c r="DI372" s="35"/>
      <c r="DJ372" s="35"/>
      <c r="DK372" s="35"/>
      <c r="DL372" s="35"/>
    </row>
    <row r="373" spans="1:116" s="27" customFormat="1" ht="31.5" customHeight="1">
      <c r="A373" s="7" t="s">
        <v>1670</v>
      </c>
      <c r="B373" s="5">
        <v>371</v>
      </c>
      <c r="C373" s="10"/>
      <c r="D373" s="10"/>
      <c r="E373" s="8" t="s">
        <v>1671</v>
      </c>
      <c r="F373" s="8" t="s">
        <v>1672</v>
      </c>
      <c r="G373" s="8" t="s">
        <v>1679</v>
      </c>
      <c r="H373" s="7" t="s">
        <v>1680</v>
      </c>
      <c r="I373" s="8" t="s">
        <v>1218</v>
      </c>
      <c r="J373" s="8" t="s">
        <v>1681</v>
      </c>
      <c r="K373" s="9">
        <v>20</v>
      </c>
      <c r="L373" s="8" t="s">
        <v>69</v>
      </c>
      <c r="M373" s="10">
        <v>1</v>
      </c>
      <c r="N373" s="8" t="s">
        <v>45</v>
      </c>
      <c r="O373" s="8" t="s">
        <v>1676</v>
      </c>
      <c r="P373" s="8" t="s">
        <v>1677</v>
      </c>
      <c r="Q373" s="8" t="s">
        <v>1682</v>
      </c>
      <c r="R373" s="28">
        <v>3.3</v>
      </c>
      <c r="S373" s="29"/>
      <c r="T373" s="30">
        <v>1.45</v>
      </c>
      <c r="U373" s="1">
        <v>1.45</v>
      </c>
      <c r="V373" s="28">
        <v>5.5</v>
      </c>
      <c r="W373" s="29"/>
      <c r="X373" s="29"/>
      <c r="Y373" s="29"/>
      <c r="Z373" s="29"/>
      <c r="AA373" s="29"/>
      <c r="AB373" s="29"/>
      <c r="AC373" s="29"/>
      <c r="AD373" s="29"/>
      <c r="AE373" s="31"/>
      <c r="AN373" s="32"/>
      <c r="AP373" s="31"/>
      <c r="AQ373" s="27" t="e">
        <f t="shared" si="45"/>
        <v>#NUM!</v>
      </c>
      <c r="AR373" s="27" t="e">
        <f t="shared" si="46"/>
        <v>#NUM!</v>
      </c>
      <c r="AS373" s="27" t="e">
        <f t="shared" si="47"/>
        <v>#NUM!</v>
      </c>
      <c r="AT373" s="27">
        <f t="shared" si="48"/>
        <v>1.5587499999999999</v>
      </c>
      <c r="AU373" s="27">
        <f t="shared" si="49"/>
        <v>1.5587499999999999</v>
      </c>
      <c r="AV373" s="29">
        <f t="shared" si="50"/>
        <v>1.5587499999999999</v>
      </c>
      <c r="AW373" s="27" t="s">
        <v>73</v>
      </c>
      <c r="AX373" s="27" t="s">
        <v>74</v>
      </c>
      <c r="AY373" s="32">
        <v>1.5580000000000001</v>
      </c>
      <c r="AZ373" s="34">
        <f t="shared" si="51"/>
        <v>0.38950000000000001</v>
      </c>
      <c r="BA373" s="3">
        <f t="shared" si="52"/>
        <v>1.9475</v>
      </c>
      <c r="BB373" s="32">
        <f t="shared" si="54"/>
        <v>2.1032999999999999</v>
      </c>
      <c r="BC373" s="27" t="s">
        <v>12549</v>
      </c>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row>
    <row r="374" spans="1:116" s="27" customFormat="1" ht="31.5" customHeight="1">
      <c r="A374" s="7" t="s">
        <v>1670</v>
      </c>
      <c r="B374" s="5">
        <v>372</v>
      </c>
      <c r="C374" s="10"/>
      <c r="D374" s="10"/>
      <c r="E374" s="8" t="s">
        <v>1671</v>
      </c>
      <c r="F374" s="8" t="s">
        <v>1672</v>
      </c>
      <c r="G374" s="8" t="s">
        <v>1673</v>
      </c>
      <c r="H374" s="7" t="s">
        <v>1674</v>
      </c>
      <c r="I374" s="8" t="s">
        <v>474</v>
      </c>
      <c r="J374" s="8" t="s">
        <v>1675</v>
      </c>
      <c r="K374" s="9">
        <v>24</v>
      </c>
      <c r="L374" s="8" t="s">
        <v>81</v>
      </c>
      <c r="M374" s="10">
        <v>1</v>
      </c>
      <c r="N374" s="8" t="s">
        <v>45</v>
      </c>
      <c r="O374" s="8" t="s">
        <v>1676</v>
      </c>
      <c r="P374" s="8" t="s">
        <v>1677</v>
      </c>
      <c r="Q374" s="8" t="s">
        <v>1678</v>
      </c>
      <c r="R374" s="28">
        <v>4.2</v>
      </c>
      <c r="S374" s="29"/>
      <c r="T374" s="30">
        <v>1.49</v>
      </c>
      <c r="U374" s="1">
        <v>1.49</v>
      </c>
      <c r="V374" s="28">
        <v>6.77</v>
      </c>
      <c r="W374" s="29"/>
      <c r="X374" s="29"/>
      <c r="Y374" s="29"/>
      <c r="Z374" s="29"/>
      <c r="AA374" s="29"/>
      <c r="AB374" s="29"/>
      <c r="AC374" s="29"/>
      <c r="AD374" s="29"/>
      <c r="AE374" s="31"/>
      <c r="AN374" s="32"/>
      <c r="AP374" s="31"/>
      <c r="AQ374" s="27" t="e">
        <f t="shared" si="45"/>
        <v>#NUM!</v>
      </c>
      <c r="AR374" s="27" t="e">
        <f t="shared" si="46"/>
        <v>#NUM!</v>
      </c>
      <c r="AS374" s="27" t="e">
        <f t="shared" si="47"/>
        <v>#NUM!</v>
      </c>
      <c r="AT374" s="27">
        <f t="shared" si="48"/>
        <v>1.60175</v>
      </c>
      <c r="AU374" s="27">
        <f t="shared" si="49"/>
        <v>1.60175</v>
      </c>
      <c r="AV374" s="29">
        <f t="shared" si="50"/>
        <v>1.60175</v>
      </c>
      <c r="AW374" s="27" t="s">
        <v>73</v>
      </c>
      <c r="AX374" s="27" t="s">
        <v>74</v>
      </c>
      <c r="AY374" s="32">
        <v>1.601</v>
      </c>
      <c r="AZ374" s="34">
        <f t="shared" si="51"/>
        <v>0.40024999999999999</v>
      </c>
      <c r="BA374" s="3">
        <f t="shared" si="52"/>
        <v>2.0012499999999998</v>
      </c>
      <c r="BB374" s="32">
        <f t="shared" si="54"/>
        <v>2.1613499999999997</v>
      </c>
      <c r="BC374" s="27" t="s">
        <v>12549</v>
      </c>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row>
    <row r="375" spans="1:116" s="27" customFormat="1" ht="31.5" customHeight="1">
      <c r="A375" s="7" t="s">
        <v>1683</v>
      </c>
      <c r="B375" s="5">
        <v>373</v>
      </c>
      <c r="C375" s="10"/>
      <c r="D375" s="10"/>
      <c r="E375" s="8" t="s">
        <v>1722</v>
      </c>
      <c r="F375" s="8" t="s">
        <v>1723</v>
      </c>
      <c r="G375" s="8" t="s">
        <v>1724</v>
      </c>
      <c r="H375" s="7" t="s">
        <v>1728</v>
      </c>
      <c r="I375" s="8" t="s">
        <v>104</v>
      </c>
      <c r="J375" s="8" t="s">
        <v>1726</v>
      </c>
      <c r="K375" s="9"/>
      <c r="L375" s="8"/>
      <c r="M375" s="10">
        <v>50</v>
      </c>
      <c r="N375" s="8" t="s">
        <v>45</v>
      </c>
      <c r="O375" s="8" t="s">
        <v>1689</v>
      </c>
      <c r="P375" s="8" t="s">
        <v>1690</v>
      </c>
      <c r="Q375" s="8" t="s">
        <v>1729</v>
      </c>
      <c r="R375" s="28">
        <v>1.8</v>
      </c>
      <c r="S375" s="29"/>
      <c r="T375" s="30">
        <v>2.2000000000000002</v>
      </c>
      <c r="U375" s="1">
        <v>0.5</v>
      </c>
      <c r="V375" s="28">
        <v>1.8</v>
      </c>
      <c r="W375" s="29"/>
      <c r="X375" s="29"/>
      <c r="Y375" s="29"/>
      <c r="Z375" s="29"/>
      <c r="AA375" s="29"/>
      <c r="AB375" s="29"/>
      <c r="AC375" s="29"/>
      <c r="AD375" s="29"/>
      <c r="AE375" s="31"/>
      <c r="AN375" s="32"/>
      <c r="AP375" s="31"/>
      <c r="AQ375" s="27" t="e">
        <f t="shared" si="45"/>
        <v>#NUM!</v>
      </c>
      <c r="AR375" s="27" t="e">
        <f t="shared" si="46"/>
        <v>#NUM!</v>
      </c>
      <c r="AS375" s="27" t="e">
        <f t="shared" si="47"/>
        <v>#NUM!</v>
      </c>
      <c r="AT375" s="27">
        <f t="shared" si="48"/>
        <v>2.3650000000000002</v>
      </c>
      <c r="AU375" s="27">
        <f t="shared" si="49"/>
        <v>0.53749999999999998</v>
      </c>
      <c r="AV375" s="29">
        <f t="shared" si="50"/>
        <v>0.53749999999999998</v>
      </c>
      <c r="AW375" s="27" t="s">
        <v>73</v>
      </c>
      <c r="AX375" s="27" t="s">
        <v>74</v>
      </c>
      <c r="AY375" s="32">
        <v>0.54</v>
      </c>
      <c r="AZ375" s="34">
        <f t="shared" si="51"/>
        <v>0.13500000000000001</v>
      </c>
      <c r="BA375" s="3">
        <f t="shared" si="52"/>
        <v>0.67500000000000004</v>
      </c>
      <c r="BB375" s="32">
        <f t="shared" si="54"/>
        <v>0.72900000000000009</v>
      </c>
      <c r="BC375" s="27" t="s">
        <v>12549</v>
      </c>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row>
    <row r="376" spans="1:116" s="27" customFormat="1" ht="31.5" customHeight="1">
      <c r="A376" s="7" t="s">
        <v>1683</v>
      </c>
      <c r="B376" s="5">
        <v>374</v>
      </c>
      <c r="C376" s="10"/>
      <c r="D376" s="10"/>
      <c r="E376" s="8" t="s">
        <v>1722</v>
      </c>
      <c r="F376" s="8" t="s">
        <v>1723</v>
      </c>
      <c r="G376" s="8" t="s">
        <v>1724</v>
      </c>
      <c r="H376" s="7" t="s">
        <v>1730</v>
      </c>
      <c r="I376" s="8" t="s">
        <v>104</v>
      </c>
      <c r="J376" s="8" t="s">
        <v>1726</v>
      </c>
      <c r="K376" s="9"/>
      <c r="L376" s="8"/>
      <c r="M376" s="10">
        <v>50</v>
      </c>
      <c r="N376" s="8" t="s">
        <v>45</v>
      </c>
      <c r="O376" s="8" t="s">
        <v>1689</v>
      </c>
      <c r="P376" s="8" t="s">
        <v>1690</v>
      </c>
      <c r="Q376" s="8" t="s">
        <v>1731</v>
      </c>
      <c r="R376" s="28">
        <v>2.4</v>
      </c>
      <c r="S376" s="29"/>
      <c r="T376" s="30">
        <v>2.5</v>
      </c>
      <c r="U376" s="1">
        <v>0.55000000000000004</v>
      </c>
      <c r="V376" s="28">
        <v>2.4</v>
      </c>
      <c r="W376" s="29"/>
      <c r="X376" s="29"/>
      <c r="Y376" s="29"/>
      <c r="Z376" s="29"/>
      <c r="AA376" s="29"/>
      <c r="AB376" s="29"/>
      <c r="AC376" s="29"/>
      <c r="AD376" s="29"/>
      <c r="AE376" s="31"/>
      <c r="AN376" s="32"/>
      <c r="AP376" s="31"/>
      <c r="AQ376" s="27" t="e">
        <f t="shared" si="45"/>
        <v>#NUM!</v>
      </c>
      <c r="AR376" s="27" t="e">
        <f t="shared" si="46"/>
        <v>#NUM!</v>
      </c>
      <c r="AS376" s="27" t="e">
        <f t="shared" si="47"/>
        <v>#NUM!</v>
      </c>
      <c r="AT376" s="27">
        <f t="shared" si="48"/>
        <v>2.6875</v>
      </c>
      <c r="AU376" s="27">
        <f t="shared" si="49"/>
        <v>0.59125000000000005</v>
      </c>
      <c r="AV376" s="29">
        <f t="shared" si="50"/>
        <v>0.59125000000000005</v>
      </c>
      <c r="AW376" s="27" t="s">
        <v>73</v>
      </c>
      <c r="AX376" s="27" t="s">
        <v>74</v>
      </c>
      <c r="AY376" s="32">
        <v>0.59</v>
      </c>
      <c r="AZ376" s="34">
        <f t="shared" si="51"/>
        <v>0.14749999999999999</v>
      </c>
      <c r="BA376" s="3">
        <f t="shared" si="52"/>
        <v>0.73749999999999993</v>
      </c>
      <c r="BB376" s="32">
        <f t="shared" si="54"/>
        <v>0.79649999999999999</v>
      </c>
      <c r="BC376" s="27" t="s">
        <v>12549</v>
      </c>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row>
    <row r="377" spans="1:116" s="27" customFormat="1" ht="31.5" customHeight="1">
      <c r="A377" s="7" t="s">
        <v>1683</v>
      </c>
      <c r="B377" s="5">
        <v>375</v>
      </c>
      <c r="C377" s="10"/>
      <c r="D377" s="10"/>
      <c r="E377" s="8" t="s">
        <v>1732</v>
      </c>
      <c r="F377" s="8" t="s">
        <v>1733</v>
      </c>
      <c r="G377" s="8" t="s">
        <v>1734</v>
      </c>
      <c r="H377" s="7" t="s">
        <v>167</v>
      </c>
      <c r="I377" s="8" t="s">
        <v>573</v>
      </c>
      <c r="J377" s="8" t="s">
        <v>1735</v>
      </c>
      <c r="K377" s="9"/>
      <c r="L377" s="8"/>
      <c r="M377" s="10">
        <v>14</v>
      </c>
      <c r="N377" s="8" t="s">
        <v>45</v>
      </c>
      <c r="O377" s="8" t="s">
        <v>1689</v>
      </c>
      <c r="P377" s="8" t="s">
        <v>1690</v>
      </c>
      <c r="Q377" s="8" t="s">
        <v>1737</v>
      </c>
      <c r="R377" s="28">
        <v>3.95</v>
      </c>
      <c r="S377" s="29"/>
      <c r="T377" s="30">
        <v>1.5</v>
      </c>
      <c r="U377" s="1">
        <v>0.69</v>
      </c>
      <c r="V377" s="28">
        <v>2.64</v>
      </c>
      <c r="W377" s="29">
        <v>5.26</v>
      </c>
      <c r="X377" s="29"/>
      <c r="Y377" s="29"/>
      <c r="Z377" s="29"/>
      <c r="AA377" s="29"/>
      <c r="AB377" s="29"/>
      <c r="AC377" s="29"/>
      <c r="AD377" s="29"/>
      <c r="AE377" s="31"/>
      <c r="AN377" s="32"/>
      <c r="AP377" s="31"/>
      <c r="AQ377" s="27" t="e">
        <f t="shared" si="45"/>
        <v>#NUM!</v>
      </c>
      <c r="AR377" s="27" t="e">
        <f t="shared" si="46"/>
        <v>#NUM!</v>
      </c>
      <c r="AS377" s="27" t="e">
        <f t="shared" si="47"/>
        <v>#NUM!</v>
      </c>
      <c r="AT377" s="27">
        <f t="shared" si="48"/>
        <v>1.6124999999999998</v>
      </c>
      <c r="AU377" s="27">
        <f t="shared" si="49"/>
        <v>0.74174999999999991</v>
      </c>
      <c r="AV377" s="29">
        <f t="shared" si="50"/>
        <v>0.74174999999999991</v>
      </c>
      <c r="AW377" s="27" t="s">
        <v>73</v>
      </c>
      <c r="AX377" s="27" t="s">
        <v>74</v>
      </c>
      <c r="AY377" s="32">
        <v>0.74170000000000003</v>
      </c>
      <c r="AZ377" s="34">
        <f t="shared" si="51"/>
        <v>0.18542500000000001</v>
      </c>
      <c r="BA377" s="3">
        <f t="shared" si="52"/>
        <v>0.92712499999999998</v>
      </c>
      <c r="BB377" s="32">
        <f t="shared" si="54"/>
        <v>1.001295</v>
      </c>
      <c r="BC377" s="27" t="s">
        <v>12549</v>
      </c>
      <c r="BP377" s="35"/>
      <c r="BQ377" s="35"/>
      <c r="BR377" s="35"/>
      <c r="BS377" s="35"/>
      <c r="BT377" s="35"/>
      <c r="BU377" s="35"/>
      <c r="BV377" s="35"/>
      <c r="BW377" s="35"/>
      <c r="BX377" s="35"/>
      <c r="BY377" s="35"/>
      <c r="BZ377" s="35"/>
      <c r="CA377" s="35"/>
      <c r="CB377" s="35"/>
      <c r="CC377" s="35"/>
      <c r="CD377" s="35"/>
      <c r="CE377" s="35"/>
      <c r="CF377" s="35"/>
      <c r="CG377" s="35"/>
      <c r="CH377" s="35"/>
      <c r="CI377" s="35"/>
      <c r="CJ377" s="35"/>
      <c r="CK377" s="35"/>
      <c r="CL377" s="35"/>
      <c r="CM377" s="35"/>
      <c r="CN377" s="35"/>
      <c r="CO377" s="35"/>
      <c r="CP377" s="35"/>
      <c r="CQ377" s="35"/>
      <c r="CR377" s="35"/>
      <c r="CS377" s="35"/>
      <c r="CT377" s="35"/>
      <c r="CU377" s="35"/>
      <c r="CV377" s="35"/>
      <c r="CW377" s="35"/>
      <c r="CX377" s="35"/>
      <c r="CY377" s="35"/>
      <c r="CZ377" s="35"/>
      <c r="DA377" s="35"/>
      <c r="DB377" s="35"/>
      <c r="DC377" s="35"/>
      <c r="DD377" s="35"/>
      <c r="DE377" s="35"/>
      <c r="DF377" s="35"/>
      <c r="DG377" s="35"/>
      <c r="DH377" s="35"/>
      <c r="DI377" s="35"/>
      <c r="DJ377" s="35"/>
      <c r="DK377" s="35"/>
      <c r="DL377" s="35"/>
    </row>
    <row r="378" spans="1:116" s="27" customFormat="1" ht="31.5" customHeight="1">
      <c r="A378" s="7" t="s">
        <v>1683</v>
      </c>
      <c r="B378" s="5">
        <v>376</v>
      </c>
      <c r="C378" s="10"/>
      <c r="D378" s="10"/>
      <c r="E378" s="8" t="s">
        <v>1722</v>
      </c>
      <c r="F378" s="8" t="s">
        <v>1723</v>
      </c>
      <c r="G378" s="8" t="s">
        <v>1724</v>
      </c>
      <c r="H378" s="7" t="s">
        <v>1725</v>
      </c>
      <c r="I378" s="8" t="s">
        <v>104</v>
      </c>
      <c r="J378" s="8" t="s">
        <v>1726</v>
      </c>
      <c r="K378" s="9"/>
      <c r="L378" s="8"/>
      <c r="M378" s="10">
        <v>50</v>
      </c>
      <c r="N378" s="8" t="s">
        <v>45</v>
      </c>
      <c r="O378" s="8" t="s">
        <v>1689</v>
      </c>
      <c r="P378" s="8" t="s">
        <v>1690</v>
      </c>
      <c r="Q378" s="8" t="s">
        <v>1727</v>
      </c>
      <c r="R378" s="28">
        <v>3.2</v>
      </c>
      <c r="S378" s="29"/>
      <c r="T378" s="30">
        <v>3.45</v>
      </c>
      <c r="U378" s="1">
        <v>0.85</v>
      </c>
      <c r="V378" s="28">
        <v>3.2</v>
      </c>
      <c r="W378" s="29"/>
      <c r="X378" s="29"/>
      <c r="Y378" s="29"/>
      <c r="Z378" s="29"/>
      <c r="AA378" s="29"/>
      <c r="AB378" s="29"/>
      <c r="AC378" s="29"/>
      <c r="AD378" s="29"/>
      <c r="AE378" s="31"/>
      <c r="AN378" s="32"/>
      <c r="AP378" s="31"/>
      <c r="AQ378" s="27" t="e">
        <f t="shared" si="45"/>
        <v>#NUM!</v>
      </c>
      <c r="AR378" s="27" t="e">
        <f t="shared" si="46"/>
        <v>#NUM!</v>
      </c>
      <c r="AS378" s="27" t="e">
        <f t="shared" si="47"/>
        <v>#NUM!</v>
      </c>
      <c r="AT378" s="27">
        <f t="shared" si="48"/>
        <v>3.7087500000000002</v>
      </c>
      <c r="AU378" s="27">
        <f t="shared" si="49"/>
        <v>0.91374999999999995</v>
      </c>
      <c r="AV378" s="29">
        <f t="shared" si="50"/>
        <v>0.91374999999999995</v>
      </c>
      <c r="AW378" s="27" t="s">
        <v>73</v>
      </c>
      <c r="AX378" s="27" t="s">
        <v>74</v>
      </c>
      <c r="AY378" s="32">
        <v>0.91</v>
      </c>
      <c r="AZ378" s="34">
        <f t="shared" si="51"/>
        <v>0.22750000000000001</v>
      </c>
      <c r="BA378" s="3">
        <f t="shared" si="52"/>
        <v>1.1375</v>
      </c>
      <c r="BB378" s="32">
        <f t="shared" si="54"/>
        <v>1.2284999999999999</v>
      </c>
      <c r="BC378" s="27" t="s">
        <v>12549</v>
      </c>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row>
    <row r="379" spans="1:116" s="27" customFormat="1" ht="31.5" customHeight="1">
      <c r="A379" s="7" t="s">
        <v>1683</v>
      </c>
      <c r="B379" s="5">
        <v>377</v>
      </c>
      <c r="C379" s="10"/>
      <c r="D379" s="10"/>
      <c r="E379" s="8" t="s">
        <v>1732</v>
      </c>
      <c r="F379" s="8" t="s">
        <v>1733</v>
      </c>
      <c r="G379" s="8" t="s">
        <v>1734</v>
      </c>
      <c r="H379" s="7" t="s">
        <v>58</v>
      </c>
      <c r="I379" s="8" t="s">
        <v>573</v>
      </c>
      <c r="J379" s="8" t="s">
        <v>1735</v>
      </c>
      <c r="K379" s="9"/>
      <c r="L379" s="8"/>
      <c r="M379" s="10">
        <v>14</v>
      </c>
      <c r="N379" s="8" t="s">
        <v>45</v>
      </c>
      <c r="O379" s="8" t="s">
        <v>1689</v>
      </c>
      <c r="P379" s="8" t="s">
        <v>1690</v>
      </c>
      <c r="Q379" s="8" t="s">
        <v>1736</v>
      </c>
      <c r="R379" s="28">
        <v>2.09</v>
      </c>
      <c r="S379" s="29"/>
      <c r="T379" s="30">
        <v>1.4</v>
      </c>
      <c r="U379" s="1">
        <v>1.4</v>
      </c>
      <c r="V379" s="28">
        <v>1.35</v>
      </c>
      <c r="W379" s="29">
        <v>2.84</v>
      </c>
      <c r="X379" s="29"/>
      <c r="Y379" s="29"/>
      <c r="Z379" s="29"/>
      <c r="AA379" s="29"/>
      <c r="AB379" s="29"/>
      <c r="AC379" s="29"/>
      <c r="AD379" s="29"/>
      <c r="AE379" s="31"/>
      <c r="AN379" s="32"/>
      <c r="AP379" s="31"/>
      <c r="AQ379" s="27" t="e">
        <f t="shared" si="45"/>
        <v>#NUM!</v>
      </c>
      <c r="AR379" s="27" t="e">
        <f t="shared" si="46"/>
        <v>#NUM!</v>
      </c>
      <c r="AS379" s="27" t="e">
        <f t="shared" si="47"/>
        <v>#NUM!</v>
      </c>
      <c r="AT379" s="27">
        <f t="shared" si="48"/>
        <v>1.5049999999999999</v>
      </c>
      <c r="AU379" s="27">
        <f t="shared" si="49"/>
        <v>1.5049999999999999</v>
      </c>
      <c r="AV379" s="29">
        <f t="shared" si="50"/>
        <v>1.5049999999999999</v>
      </c>
      <c r="AW379" s="27" t="s">
        <v>73</v>
      </c>
      <c r="AX379" s="27" t="s">
        <v>74</v>
      </c>
      <c r="AY379" s="32">
        <v>1.5049999999999999</v>
      </c>
      <c r="AZ379" s="34">
        <f t="shared" si="51"/>
        <v>0.37624999999999997</v>
      </c>
      <c r="BA379" s="3">
        <f t="shared" si="52"/>
        <v>1.8812499999999999</v>
      </c>
      <c r="BB379" s="32">
        <f t="shared" si="54"/>
        <v>2.0317499999999997</v>
      </c>
      <c r="BC379" s="27" t="s">
        <v>12549</v>
      </c>
      <c r="BP379" s="35"/>
      <c r="BQ379" s="35"/>
      <c r="BR379" s="35"/>
      <c r="BS379" s="35"/>
      <c r="BT379" s="35"/>
      <c r="BU379" s="35"/>
      <c r="BV379" s="35"/>
      <c r="BW379" s="35"/>
      <c r="BX379" s="35"/>
      <c r="BY379" s="35"/>
      <c r="BZ379" s="35"/>
      <c r="CA379" s="35"/>
      <c r="CB379" s="35"/>
      <c r="CC379" s="35"/>
      <c r="CD379" s="35"/>
      <c r="CE379" s="35"/>
      <c r="CF379" s="35"/>
      <c r="CG379" s="35"/>
      <c r="CH379" s="35"/>
      <c r="CI379" s="35"/>
      <c r="CJ379" s="35"/>
      <c r="CK379" s="35"/>
      <c r="CL379" s="35"/>
      <c r="CM379" s="35"/>
      <c r="CN379" s="35"/>
      <c r="CO379" s="35"/>
      <c r="CP379" s="35"/>
      <c r="CQ379" s="35"/>
      <c r="CR379" s="35"/>
      <c r="CS379" s="35"/>
      <c r="CT379" s="35"/>
      <c r="CU379" s="35"/>
      <c r="CV379" s="35"/>
      <c r="CW379" s="35"/>
      <c r="CX379" s="35"/>
      <c r="CY379" s="35"/>
      <c r="CZ379" s="35"/>
      <c r="DA379" s="35"/>
      <c r="DB379" s="35"/>
      <c r="DC379" s="35"/>
      <c r="DD379" s="35"/>
      <c r="DE379" s="35"/>
      <c r="DF379" s="35"/>
      <c r="DG379" s="35"/>
      <c r="DH379" s="35"/>
      <c r="DI379" s="35"/>
      <c r="DJ379" s="35"/>
      <c r="DK379" s="35"/>
      <c r="DL379" s="35"/>
    </row>
    <row r="380" spans="1:116" s="27" customFormat="1" ht="31.5" customHeight="1">
      <c r="A380" s="7" t="s">
        <v>1701</v>
      </c>
      <c r="B380" s="5">
        <v>378</v>
      </c>
      <c r="C380" s="10"/>
      <c r="D380" s="10"/>
      <c r="E380" s="8" t="s">
        <v>1702</v>
      </c>
      <c r="F380" s="8" t="s">
        <v>1703</v>
      </c>
      <c r="G380" s="8" t="s">
        <v>1704</v>
      </c>
      <c r="H380" s="7" t="s">
        <v>58</v>
      </c>
      <c r="I380" s="8" t="s">
        <v>528</v>
      </c>
      <c r="J380" s="8" t="s">
        <v>1705</v>
      </c>
      <c r="K380" s="9"/>
      <c r="L380" s="8"/>
      <c r="M380" s="10">
        <v>30</v>
      </c>
      <c r="N380" s="8" t="s">
        <v>45</v>
      </c>
      <c r="O380" s="8" t="s">
        <v>1689</v>
      </c>
      <c r="P380" s="8" t="s">
        <v>1690</v>
      </c>
      <c r="Q380" s="8" t="s">
        <v>1706</v>
      </c>
      <c r="R380" s="28">
        <v>3.76</v>
      </c>
      <c r="S380" s="29"/>
      <c r="T380" s="30">
        <v>3.76</v>
      </c>
      <c r="U380" s="1">
        <v>2</v>
      </c>
      <c r="V380" s="28">
        <v>3.9</v>
      </c>
      <c r="W380" s="29">
        <v>3.63</v>
      </c>
      <c r="X380" s="29"/>
      <c r="Y380" s="29"/>
      <c r="Z380" s="29"/>
      <c r="AA380" s="29"/>
      <c r="AB380" s="29"/>
      <c r="AC380" s="29"/>
      <c r="AD380" s="29"/>
      <c r="AE380" s="31"/>
      <c r="AN380" s="32"/>
      <c r="AP380" s="31"/>
      <c r="AQ380" s="27" t="e">
        <f t="shared" si="45"/>
        <v>#NUM!</v>
      </c>
      <c r="AR380" s="27" t="e">
        <f t="shared" si="46"/>
        <v>#NUM!</v>
      </c>
      <c r="AS380" s="27" t="e">
        <f t="shared" si="47"/>
        <v>#NUM!</v>
      </c>
      <c r="AT380" s="27">
        <f t="shared" si="48"/>
        <v>4.0419999999999998</v>
      </c>
      <c r="AU380" s="27">
        <f t="shared" si="49"/>
        <v>2.15</v>
      </c>
      <c r="AV380" s="29">
        <f t="shared" si="50"/>
        <v>2.15</v>
      </c>
      <c r="AW380" s="27" t="s">
        <v>73</v>
      </c>
      <c r="AX380" s="27" t="s">
        <v>74</v>
      </c>
      <c r="AY380" s="32">
        <v>2.15</v>
      </c>
      <c r="AZ380" s="34">
        <f t="shared" si="51"/>
        <v>0.53749999999999998</v>
      </c>
      <c r="BA380" s="3">
        <f t="shared" si="52"/>
        <v>2.6875</v>
      </c>
      <c r="BB380" s="32">
        <f t="shared" si="54"/>
        <v>2.9024999999999999</v>
      </c>
      <c r="BC380" s="27" t="s">
        <v>12549</v>
      </c>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row>
    <row r="381" spans="1:116" s="27" customFormat="1" ht="31.5" customHeight="1">
      <c r="A381" s="7" t="s">
        <v>1683</v>
      </c>
      <c r="B381" s="5">
        <v>379</v>
      </c>
      <c r="C381" s="10"/>
      <c r="D381" s="10"/>
      <c r="E381" s="8" t="s">
        <v>1718</v>
      </c>
      <c r="F381" s="8" t="s">
        <v>1715</v>
      </c>
      <c r="G381" s="8" t="s">
        <v>1013</v>
      </c>
      <c r="H381" s="7" t="s">
        <v>262</v>
      </c>
      <c r="I381" s="8" t="s">
        <v>43</v>
      </c>
      <c r="J381" s="8" t="s">
        <v>1719</v>
      </c>
      <c r="K381" s="9"/>
      <c r="L381" s="8"/>
      <c r="M381" s="10">
        <v>7</v>
      </c>
      <c r="N381" s="8" t="s">
        <v>45</v>
      </c>
      <c r="O381" s="8" t="s">
        <v>1689</v>
      </c>
      <c r="P381" s="8" t="s">
        <v>1690</v>
      </c>
      <c r="Q381" s="8" t="s">
        <v>1720</v>
      </c>
      <c r="R381" s="28">
        <v>3.15</v>
      </c>
      <c r="S381" s="29"/>
      <c r="T381" s="30">
        <v>2.5</v>
      </c>
      <c r="U381" s="1" t="s">
        <v>56</v>
      </c>
      <c r="V381" s="28">
        <v>3.15</v>
      </c>
      <c r="W381" s="29"/>
      <c r="X381" s="29"/>
      <c r="Y381" s="29"/>
      <c r="Z381" s="29"/>
      <c r="AA381" s="29"/>
      <c r="AB381" s="29"/>
      <c r="AC381" s="29"/>
      <c r="AD381" s="29"/>
      <c r="AE381" s="31"/>
      <c r="AN381" s="32"/>
      <c r="AP381" s="31"/>
      <c r="AQ381" s="27" t="e">
        <f t="shared" si="45"/>
        <v>#NUM!</v>
      </c>
      <c r="AR381" s="27" t="e">
        <f t="shared" si="46"/>
        <v>#NUM!</v>
      </c>
      <c r="AS381" s="27" t="e">
        <f t="shared" si="47"/>
        <v>#NUM!</v>
      </c>
      <c r="AT381" s="27">
        <f t="shared" si="48"/>
        <v>2.6875</v>
      </c>
      <c r="AU381" s="27" t="e">
        <f t="shared" si="49"/>
        <v>#VALUE!</v>
      </c>
      <c r="AV381" s="29" t="e">
        <f t="shared" si="50"/>
        <v>#VALUE!</v>
      </c>
      <c r="AW381" s="27" t="s">
        <v>51</v>
      </c>
      <c r="AX381" s="27" t="s">
        <v>50</v>
      </c>
      <c r="AY381" s="32">
        <v>2.6869999999999998</v>
      </c>
      <c r="AZ381" s="34">
        <f t="shared" si="51"/>
        <v>0.67174999999999996</v>
      </c>
      <c r="BA381" s="3">
        <f t="shared" si="52"/>
        <v>3.3587499999999997</v>
      </c>
      <c r="BB381" s="32">
        <f t="shared" si="54"/>
        <v>3.6274499999999996</v>
      </c>
      <c r="BC381" s="27" t="s">
        <v>12549</v>
      </c>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row>
    <row r="382" spans="1:116" s="27" customFormat="1" ht="31.5" customHeight="1">
      <c r="A382" s="7" t="s">
        <v>1683</v>
      </c>
      <c r="B382" s="5">
        <v>380</v>
      </c>
      <c r="C382" s="10"/>
      <c r="D382" s="10"/>
      <c r="E382" s="8" t="s">
        <v>1692</v>
      </c>
      <c r="F382" s="8" t="s">
        <v>1693</v>
      </c>
      <c r="G382" s="8" t="s">
        <v>112</v>
      </c>
      <c r="H382" s="7" t="s">
        <v>58</v>
      </c>
      <c r="I382" s="8" t="s">
        <v>43</v>
      </c>
      <c r="J382" s="8" t="s">
        <v>1694</v>
      </c>
      <c r="K382" s="9"/>
      <c r="L382" s="8"/>
      <c r="M382" s="10">
        <v>20</v>
      </c>
      <c r="N382" s="8" t="s">
        <v>45</v>
      </c>
      <c r="O382" s="8" t="s">
        <v>1689</v>
      </c>
      <c r="P382" s="8" t="s">
        <v>1690</v>
      </c>
      <c r="Q382" s="8" t="s">
        <v>1695</v>
      </c>
      <c r="R382" s="28">
        <v>6</v>
      </c>
      <c r="S382" s="29"/>
      <c r="T382" s="30">
        <v>6</v>
      </c>
      <c r="U382" s="1">
        <v>2.5</v>
      </c>
      <c r="V382" s="28">
        <v>6</v>
      </c>
      <c r="W382" s="29"/>
      <c r="X382" s="29"/>
      <c r="Y382" s="29"/>
      <c r="Z382" s="29"/>
      <c r="AA382" s="29"/>
      <c r="AB382" s="29"/>
      <c r="AC382" s="29"/>
      <c r="AD382" s="29"/>
      <c r="AE382" s="31"/>
      <c r="AN382" s="32"/>
      <c r="AP382" s="31"/>
      <c r="AQ382" s="27" t="e">
        <f t="shared" si="45"/>
        <v>#NUM!</v>
      </c>
      <c r="AR382" s="27" t="e">
        <f t="shared" si="46"/>
        <v>#NUM!</v>
      </c>
      <c r="AS382" s="27" t="e">
        <f t="shared" si="47"/>
        <v>#NUM!</v>
      </c>
      <c r="AT382" s="27">
        <f t="shared" si="48"/>
        <v>6.4499999999999993</v>
      </c>
      <c r="AU382" s="27">
        <f t="shared" si="49"/>
        <v>2.6875</v>
      </c>
      <c r="AV382" s="29">
        <f t="shared" si="50"/>
        <v>2.6875</v>
      </c>
      <c r="AW382" s="27" t="s">
        <v>73</v>
      </c>
      <c r="AX382" s="27" t="s">
        <v>74</v>
      </c>
      <c r="AY382" s="32">
        <v>2.69</v>
      </c>
      <c r="AZ382" s="34">
        <f t="shared" si="51"/>
        <v>0.67249999999999999</v>
      </c>
      <c r="BA382" s="3">
        <f t="shared" si="52"/>
        <v>3.3624999999999998</v>
      </c>
      <c r="BB382" s="32">
        <f t="shared" si="54"/>
        <v>3.6315</v>
      </c>
      <c r="BC382" s="27" t="s">
        <v>12549</v>
      </c>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row>
    <row r="383" spans="1:116" s="27" customFormat="1" ht="31.5" customHeight="1">
      <c r="A383" s="7" t="s">
        <v>1683</v>
      </c>
      <c r="B383" s="5">
        <v>381</v>
      </c>
      <c r="C383" s="10"/>
      <c r="D383" s="10"/>
      <c r="E383" s="8" t="s">
        <v>1714</v>
      </c>
      <c r="F383" s="8" t="s">
        <v>1715</v>
      </c>
      <c r="G383" s="8" t="s">
        <v>1013</v>
      </c>
      <c r="H383" s="7" t="s">
        <v>140</v>
      </c>
      <c r="I383" s="8" t="s">
        <v>43</v>
      </c>
      <c r="J383" s="8" t="s">
        <v>1716</v>
      </c>
      <c r="K383" s="9"/>
      <c r="L383" s="8"/>
      <c r="M383" s="10">
        <v>10</v>
      </c>
      <c r="N383" s="8" t="s">
        <v>45</v>
      </c>
      <c r="O383" s="8" t="s">
        <v>1689</v>
      </c>
      <c r="P383" s="8" t="s">
        <v>1690</v>
      </c>
      <c r="Q383" s="8" t="s">
        <v>1717</v>
      </c>
      <c r="R383" s="28">
        <v>3.29</v>
      </c>
      <c r="S383" s="29"/>
      <c r="T383" s="30"/>
      <c r="U383" s="1" t="s">
        <v>56</v>
      </c>
      <c r="V383" s="28">
        <v>3.29</v>
      </c>
      <c r="W383" s="29"/>
      <c r="X383" s="29"/>
      <c r="Y383" s="29"/>
      <c r="Z383" s="29"/>
      <c r="AA383" s="29"/>
      <c r="AB383" s="29"/>
      <c r="AC383" s="29"/>
      <c r="AD383" s="29"/>
      <c r="AE383" s="31"/>
      <c r="AN383" s="32"/>
      <c r="AP383" s="31"/>
      <c r="AQ383" s="27" t="e">
        <f t="shared" si="45"/>
        <v>#NUM!</v>
      </c>
      <c r="AR383" s="27" t="e">
        <f t="shared" si="46"/>
        <v>#NUM!</v>
      </c>
      <c r="AS383" s="27" t="e">
        <f t="shared" si="47"/>
        <v>#NUM!</v>
      </c>
      <c r="AT383" s="27">
        <f t="shared" si="48"/>
        <v>0</v>
      </c>
      <c r="AU383" s="27" t="e">
        <f t="shared" si="49"/>
        <v>#VALUE!</v>
      </c>
      <c r="AV383" s="29" t="e">
        <f t="shared" si="50"/>
        <v>#VALUE!</v>
      </c>
      <c r="AW383" s="27" t="s">
        <v>51</v>
      </c>
      <c r="AX383" s="27" t="s">
        <v>50</v>
      </c>
      <c r="AY383" s="32">
        <v>3.29</v>
      </c>
      <c r="AZ383" s="34">
        <f t="shared" si="51"/>
        <v>0.82250000000000001</v>
      </c>
      <c r="BA383" s="3">
        <f t="shared" si="52"/>
        <v>4.1124999999999998</v>
      </c>
      <c r="BB383" s="32">
        <f t="shared" si="54"/>
        <v>4.4414999999999996</v>
      </c>
      <c r="BC383" s="27" t="s">
        <v>12549</v>
      </c>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row>
    <row r="384" spans="1:116" s="27" customFormat="1" ht="31.5" customHeight="1">
      <c r="A384" s="7" t="s">
        <v>1683</v>
      </c>
      <c r="B384" s="5">
        <v>382</v>
      </c>
      <c r="C384" s="10"/>
      <c r="D384" s="10"/>
      <c r="E384" s="8" t="s">
        <v>1718</v>
      </c>
      <c r="F384" s="8" t="s">
        <v>1715</v>
      </c>
      <c r="G384" s="8" t="s">
        <v>1013</v>
      </c>
      <c r="H384" s="7" t="s">
        <v>262</v>
      </c>
      <c r="I384" s="8" t="s">
        <v>43</v>
      </c>
      <c r="J384" s="8" t="s">
        <v>1716</v>
      </c>
      <c r="K384" s="9"/>
      <c r="L384" s="8"/>
      <c r="M384" s="10">
        <v>10</v>
      </c>
      <c r="N384" s="8" t="s">
        <v>45</v>
      </c>
      <c r="O384" s="8" t="s">
        <v>1689</v>
      </c>
      <c r="P384" s="8" t="s">
        <v>1690</v>
      </c>
      <c r="Q384" s="8" t="s">
        <v>1721</v>
      </c>
      <c r="R384" s="28">
        <v>4</v>
      </c>
      <c r="S384" s="29"/>
      <c r="T384" s="30"/>
      <c r="U384" s="1" t="s">
        <v>56</v>
      </c>
      <c r="V384" s="28">
        <v>4</v>
      </c>
      <c r="W384" s="29"/>
      <c r="X384" s="29"/>
      <c r="Y384" s="29"/>
      <c r="Z384" s="29"/>
      <c r="AA384" s="29"/>
      <c r="AB384" s="29"/>
      <c r="AC384" s="29"/>
      <c r="AD384" s="29"/>
      <c r="AE384" s="31"/>
      <c r="AN384" s="32"/>
      <c r="AP384" s="31"/>
      <c r="AQ384" s="27" t="e">
        <f t="shared" si="45"/>
        <v>#NUM!</v>
      </c>
      <c r="AR384" s="27" t="e">
        <f t="shared" si="46"/>
        <v>#NUM!</v>
      </c>
      <c r="AS384" s="27" t="e">
        <f t="shared" si="47"/>
        <v>#NUM!</v>
      </c>
      <c r="AT384" s="27">
        <f t="shared" si="48"/>
        <v>0</v>
      </c>
      <c r="AU384" s="27" t="e">
        <f t="shared" si="49"/>
        <v>#VALUE!</v>
      </c>
      <c r="AV384" s="29" t="e">
        <f t="shared" si="50"/>
        <v>#VALUE!</v>
      </c>
      <c r="AW384" s="27" t="s">
        <v>51</v>
      </c>
      <c r="AX384" s="27" t="s">
        <v>50</v>
      </c>
      <c r="AY384" s="32">
        <v>4</v>
      </c>
      <c r="AZ384" s="34">
        <f t="shared" si="51"/>
        <v>1</v>
      </c>
      <c r="BA384" s="3">
        <f t="shared" si="52"/>
        <v>5</v>
      </c>
      <c r="BB384" s="32">
        <f t="shared" si="54"/>
        <v>5.4</v>
      </c>
      <c r="BC384" s="27" t="s">
        <v>12549</v>
      </c>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row>
    <row r="385" spans="1:116" s="27" customFormat="1" ht="31.5" customHeight="1">
      <c r="A385" s="7" t="s">
        <v>1683</v>
      </c>
      <c r="B385" s="5">
        <v>383</v>
      </c>
      <c r="C385" s="10"/>
      <c r="D385" s="10"/>
      <c r="E385" s="8" t="s">
        <v>1684</v>
      </c>
      <c r="F385" s="8" t="s">
        <v>1685</v>
      </c>
      <c r="G385" s="8" t="s">
        <v>1686</v>
      </c>
      <c r="H385" s="7" t="s">
        <v>1687</v>
      </c>
      <c r="I385" s="8" t="s">
        <v>259</v>
      </c>
      <c r="J385" s="8" t="s">
        <v>1688</v>
      </c>
      <c r="K385" s="9">
        <v>100</v>
      </c>
      <c r="L385" s="8" t="s">
        <v>81</v>
      </c>
      <c r="M385" s="10">
        <v>1</v>
      </c>
      <c r="N385" s="8" t="s">
        <v>45</v>
      </c>
      <c r="O385" s="8" t="s">
        <v>1689</v>
      </c>
      <c r="P385" s="8" t="s">
        <v>1690</v>
      </c>
      <c r="Q385" s="8" t="s">
        <v>1691</v>
      </c>
      <c r="R385" s="28">
        <v>4.5</v>
      </c>
      <c r="S385" s="29"/>
      <c r="T385" s="30"/>
      <c r="U385" s="1" t="s">
        <v>56</v>
      </c>
      <c r="V385" s="28">
        <v>4.5</v>
      </c>
      <c r="W385" s="29"/>
      <c r="X385" s="29"/>
      <c r="Y385" s="29"/>
      <c r="Z385" s="29"/>
      <c r="AA385" s="29"/>
      <c r="AB385" s="29"/>
      <c r="AC385" s="29"/>
      <c r="AD385" s="29"/>
      <c r="AE385" s="31"/>
      <c r="AN385" s="32"/>
      <c r="AP385" s="31"/>
      <c r="AQ385" s="27" t="e">
        <f t="shared" si="45"/>
        <v>#NUM!</v>
      </c>
      <c r="AR385" s="27" t="e">
        <f t="shared" si="46"/>
        <v>#NUM!</v>
      </c>
      <c r="AS385" s="27" t="e">
        <f t="shared" si="47"/>
        <v>#NUM!</v>
      </c>
      <c r="AT385" s="27">
        <f t="shared" si="48"/>
        <v>0</v>
      </c>
      <c r="AU385" s="27" t="e">
        <f t="shared" si="49"/>
        <v>#VALUE!</v>
      </c>
      <c r="AV385" s="29" t="e">
        <f t="shared" si="50"/>
        <v>#VALUE!</v>
      </c>
      <c r="AW385" s="33" t="s">
        <v>51</v>
      </c>
      <c r="AX385" s="33" t="s">
        <v>50</v>
      </c>
      <c r="AY385" s="32">
        <v>4.5</v>
      </c>
      <c r="AZ385" s="34">
        <f t="shared" si="51"/>
        <v>1.125</v>
      </c>
      <c r="BA385" s="3">
        <f t="shared" si="52"/>
        <v>5.625</v>
      </c>
      <c r="BB385" s="32">
        <f t="shared" si="54"/>
        <v>6.0750000000000002</v>
      </c>
      <c r="BC385" s="27" t="s">
        <v>12549</v>
      </c>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row>
    <row r="386" spans="1:116" s="27" customFormat="1" ht="31.5" customHeight="1">
      <c r="A386" s="7" t="s">
        <v>1683</v>
      </c>
      <c r="B386" s="5">
        <v>384</v>
      </c>
      <c r="C386" s="10"/>
      <c r="D386" s="10"/>
      <c r="E386" s="8" t="s">
        <v>1755</v>
      </c>
      <c r="F386" s="8" t="s">
        <v>1756</v>
      </c>
      <c r="G386" s="8" t="s">
        <v>1757</v>
      </c>
      <c r="H386" s="7" t="s">
        <v>1072</v>
      </c>
      <c r="I386" s="8" t="s">
        <v>1758</v>
      </c>
      <c r="J386" s="8" t="s">
        <v>1759</v>
      </c>
      <c r="K386" s="9">
        <v>10</v>
      </c>
      <c r="L386" s="8" t="s">
        <v>81</v>
      </c>
      <c r="M386" s="10">
        <v>1</v>
      </c>
      <c r="N386" s="8" t="s">
        <v>45</v>
      </c>
      <c r="O386" s="8" t="s">
        <v>1689</v>
      </c>
      <c r="P386" s="8" t="s">
        <v>1690</v>
      </c>
      <c r="Q386" s="8" t="s">
        <v>1760</v>
      </c>
      <c r="R386" s="28">
        <v>4.5</v>
      </c>
      <c r="S386" s="29"/>
      <c r="T386" s="30">
        <v>4.5</v>
      </c>
      <c r="U386" s="1">
        <v>4.5</v>
      </c>
      <c r="V386" s="28">
        <v>4.5</v>
      </c>
      <c r="W386" s="29"/>
      <c r="X386" s="29"/>
      <c r="Y386" s="29"/>
      <c r="Z386" s="29"/>
      <c r="AA386" s="29"/>
      <c r="AB386" s="29"/>
      <c r="AC386" s="29"/>
      <c r="AD386" s="29"/>
      <c r="AE386" s="31"/>
      <c r="AN386" s="32"/>
      <c r="AP386" s="31"/>
      <c r="AQ386" s="27" t="e">
        <f t="shared" si="45"/>
        <v>#NUM!</v>
      </c>
      <c r="AR386" s="27" t="e">
        <f t="shared" si="46"/>
        <v>#NUM!</v>
      </c>
      <c r="AS386" s="27" t="e">
        <f t="shared" si="47"/>
        <v>#NUM!</v>
      </c>
      <c r="AT386" s="27">
        <f t="shared" si="48"/>
        <v>4.8374999999999995</v>
      </c>
      <c r="AU386" s="27">
        <f t="shared" si="49"/>
        <v>4.8374999999999995</v>
      </c>
      <c r="AV386" s="29">
        <f t="shared" si="50"/>
        <v>4.8374999999999995</v>
      </c>
      <c r="AW386" s="33" t="s">
        <v>51</v>
      </c>
      <c r="AX386" s="27" t="s">
        <v>50</v>
      </c>
      <c r="AY386" s="32">
        <v>4.5</v>
      </c>
      <c r="AZ386" s="34">
        <f t="shared" si="51"/>
        <v>1.125</v>
      </c>
      <c r="BA386" s="3">
        <f t="shared" si="52"/>
        <v>5.625</v>
      </c>
      <c r="BB386" s="32">
        <f t="shared" si="54"/>
        <v>6.0750000000000002</v>
      </c>
      <c r="BC386" s="27" t="s">
        <v>12549</v>
      </c>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row>
    <row r="387" spans="1:116" s="27" customFormat="1" ht="31.5" customHeight="1">
      <c r="A387" s="7" t="s">
        <v>1701</v>
      </c>
      <c r="B387" s="5">
        <v>385</v>
      </c>
      <c r="C387" s="10"/>
      <c r="D387" s="10"/>
      <c r="E387" s="8" t="s">
        <v>1707</v>
      </c>
      <c r="F387" s="8" t="s">
        <v>1703</v>
      </c>
      <c r="G387" s="8" t="s">
        <v>1704</v>
      </c>
      <c r="H387" s="7" t="s">
        <v>167</v>
      </c>
      <c r="I387" s="8" t="s">
        <v>528</v>
      </c>
      <c r="J387" s="8" t="s">
        <v>1705</v>
      </c>
      <c r="K387" s="9"/>
      <c r="L387" s="8"/>
      <c r="M387" s="10">
        <v>30</v>
      </c>
      <c r="N387" s="8" t="s">
        <v>45</v>
      </c>
      <c r="O387" s="8" t="s">
        <v>1689</v>
      </c>
      <c r="P387" s="8" t="s">
        <v>1690</v>
      </c>
      <c r="Q387" s="8" t="s">
        <v>1708</v>
      </c>
      <c r="R387" s="28">
        <v>5.67</v>
      </c>
      <c r="S387" s="29"/>
      <c r="T387" s="30">
        <v>5.5</v>
      </c>
      <c r="U387" s="1">
        <v>5.5</v>
      </c>
      <c r="V387" s="28">
        <v>5.67</v>
      </c>
      <c r="W387" s="29">
        <v>5.68</v>
      </c>
      <c r="X387" s="29"/>
      <c r="Y387" s="29"/>
      <c r="Z387" s="29"/>
      <c r="AA387" s="29"/>
      <c r="AB387" s="29"/>
      <c r="AC387" s="29"/>
      <c r="AD387" s="29"/>
      <c r="AE387" s="31"/>
      <c r="AN387" s="32"/>
      <c r="AP387" s="31"/>
      <c r="AQ387" s="27" t="e">
        <f t="shared" ref="AQ387:AQ450" si="55">AVERAGE(SMALL(AE387:AI387,1),SMALL(AE387:AI387,2))</f>
        <v>#NUM!</v>
      </c>
      <c r="AR387" s="27" t="e">
        <f t="shared" ref="AR387:AR450" si="56">IF(R387 &lt;=( AVERAGE(SMALL(AE387:AI387,1),SMALL(AE387:AI387,2))), R387, "")</f>
        <v>#NUM!</v>
      </c>
      <c r="AS387" s="27" t="e">
        <f t="shared" ref="AS387:AS450" si="57">AVERAGE(SMALL(AJ387:AM387,1),SMALL(AJ387:AM387,2))</f>
        <v>#NUM!</v>
      </c>
      <c r="AT387" s="27">
        <f t="shared" ref="AT387:AT450" si="58">T387*1.075</f>
        <v>5.9124999999999996</v>
      </c>
      <c r="AU387" s="27">
        <f t="shared" ref="AU387:AU450" si="59">U387*1.075</f>
        <v>5.9124999999999996</v>
      </c>
      <c r="AV387" s="29">
        <f t="shared" ref="AV387:AV450" si="60">MIN(AN387,AT387,AU387)</f>
        <v>5.9124999999999996</v>
      </c>
      <c r="AW387" s="27" t="s">
        <v>73</v>
      </c>
      <c r="AX387" s="27" t="s">
        <v>74</v>
      </c>
      <c r="AY387" s="32">
        <v>5.91</v>
      </c>
      <c r="AZ387" s="34">
        <f t="shared" ref="AZ387:AZ450" si="61">IF(AND(AY387&gt;0,AY387&lt;=10),AY387*0.25,IF(AND(AY387&gt;10,AY387&lt;=50),AY387*0.17,IF(AND(AY387&gt;10,AY387&lt;=100),AY387*0.12,IF(AY387&gt;100,AY387*0.1))))</f>
        <v>1.4775</v>
      </c>
      <c r="BA387" s="3">
        <f t="shared" ref="BA387:BA450" si="62">AZ387+AY387</f>
        <v>7.3875000000000002</v>
      </c>
      <c r="BB387" s="32">
        <f t="shared" si="54"/>
        <v>7.9785000000000004</v>
      </c>
      <c r="BC387" s="27" t="s">
        <v>12549</v>
      </c>
      <c r="BP387" s="35"/>
      <c r="BQ387" s="35"/>
      <c r="BR387" s="35"/>
      <c r="BS387" s="35"/>
      <c r="BT387" s="35"/>
      <c r="BU387" s="35"/>
      <c r="BV387" s="35"/>
      <c r="BW387" s="35"/>
      <c r="BX387" s="35"/>
      <c r="BY387" s="35"/>
      <c r="BZ387" s="35"/>
      <c r="CA387" s="35"/>
      <c r="CB387" s="35"/>
      <c r="CC387" s="35"/>
      <c r="CD387" s="35"/>
      <c r="CE387" s="35"/>
      <c r="CF387" s="35"/>
      <c r="CG387" s="35"/>
      <c r="CH387" s="35"/>
      <c r="CI387" s="35"/>
      <c r="CJ387" s="35"/>
      <c r="CK387" s="35"/>
      <c r="CL387" s="35"/>
      <c r="CM387" s="35"/>
      <c r="CN387" s="35"/>
      <c r="CO387" s="35"/>
      <c r="CP387" s="35"/>
      <c r="CQ387" s="35"/>
      <c r="CR387" s="35"/>
      <c r="CS387" s="35"/>
      <c r="CT387" s="35"/>
      <c r="CU387" s="35"/>
      <c r="CV387" s="35"/>
      <c r="CW387" s="35"/>
      <c r="CX387" s="35"/>
      <c r="CY387" s="35"/>
      <c r="CZ387" s="35"/>
      <c r="DA387" s="35"/>
      <c r="DB387" s="35"/>
      <c r="DC387" s="35"/>
      <c r="DD387" s="35"/>
      <c r="DE387" s="35"/>
      <c r="DF387" s="35"/>
      <c r="DG387" s="35"/>
      <c r="DH387" s="35"/>
      <c r="DI387" s="35"/>
      <c r="DJ387" s="35"/>
      <c r="DK387" s="35"/>
      <c r="DL387" s="35"/>
    </row>
    <row r="388" spans="1:116" s="27" customFormat="1" ht="31.5" customHeight="1">
      <c r="A388" s="7" t="s">
        <v>1683</v>
      </c>
      <c r="B388" s="5">
        <v>386</v>
      </c>
      <c r="C388" s="10"/>
      <c r="D388" s="10"/>
      <c r="E388" s="8" t="s">
        <v>1746</v>
      </c>
      <c r="F388" s="8" t="s">
        <v>1747</v>
      </c>
      <c r="G388" s="8" t="s">
        <v>1748</v>
      </c>
      <c r="H388" s="7" t="s">
        <v>58</v>
      </c>
      <c r="I388" s="8" t="s">
        <v>43</v>
      </c>
      <c r="J388" s="8" t="s">
        <v>1749</v>
      </c>
      <c r="K388" s="9"/>
      <c r="L388" s="8"/>
      <c r="M388" s="10">
        <v>2</v>
      </c>
      <c r="N388" s="8" t="s">
        <v>45</v>
      </c>
      <c r="O388" s="8" t="s">
        <v>1689</v>
      </c>
      <c r="P388" s="8" t="s">
        <v>1742</v>
      </c>
      <c r="Q388" s="8" t="s">
        <v>1750</v>
      </c>
      <c r="R388" s="28">
        <v>12.7</v>
      </c>
      <c r="S388" s="29"/>
      <c r="T388" s="30">
        <v>6.5</v>
      </c>
      <c r="U388" s="1">
        <v>8</v>
      </c>
      <c r="V388" s="28">
        <v>12.7</v>
      </c>
      <c r="W388" s="29"/>
      <c r="X388" s="29"/>
      <c r="Y388" s="29"/>
      <c r="Z388" s="29"/>
      <c r="AA388" s="29"/>
      <c r="AB388" s="29"/>
      <c r="AC388" s="29"/>
      <c r="AD388" s="29"/>
      <c r="AE388" s="31"/>
      <c r="AN388" s="32"/>
      <c r="AP388" s="31"/>
      <c r="AQ388" s="27" t="e">
        <f t="shared" si="55"/>
        <v>#NUM!</v>
      </c>
      <c r="AR388" s="27" t="e">
        <f t="shared" si="56"/>
        <v>#NUM!</v>
      </c>
      <c r="AS388" s="27" t="e">
        <f t="shared" si="57"/>
        <v>#NUM!</v>
      </c>
      <c r="AT388" s="27">
        <f t="shared" si="58"/>
        <v>6.9874999999999998</v>
      </c>
      <c r="AU388" s="27">
        <f t="shared" si="59"/>
        <v>8.6</v>
      </c>
      <c r="AV388" s="29">
        <f t="shared" si="60"/>
        <v>6.9874999999999998</v>
      </c>
      <c r="AW388" s="33" t="s">
        <v>51</v>
      </c>
      <c r="AX388" s="27" t="s">
        <v>50</v>
      </c>
      <c r="AY388" s="32">
        <v>6.99</v>
      </c>
      <c r="AZ388" s="34">
        <f t="shared" si="61"/>
        <v>1.7475000000000001</v>
      </c>
      <c r="BA388" s="3">
        <f t="shared" si="62"/>
        <v>8.7375000000000007</v>
      </c>
      <c r="BB388" s="32">
        <f t="shared" si="54"/>
        <v>9.4365000000000006</v>
      </c>
      <c r="BC388" s="27" t="s">
        <v>12549</v>
      </c>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row>
    <row r="389" spans="1:116" s="35" customFormat="1" ht="31.5" customHeight="1">
      <c r="A389" s="7" t="s">
        <v>1683</v>
      </c>
      <c r="B389" s="5">
        <v>387</v>
      </c>
      <c r="C389" s="10"/>
      <c r="D389" s="10"/>
      <c r="E389" s="8" t="s">
        <v>1696</v>
      </c>
      <c r="F389" s="8" t="s">
        <v>1697</v>
      </c>
      <c r="G389" s="8" t="s">
        <v>1698</v>
      </c>
      <c r="H389" s="7" t="s">
        <v>226</v>
      </c>
      <c r="I389" s="8" t="s">
        <v>43</v>
      </c>
      <c r="J389" s="8" t="s">
        <v>1699</v>
      </c>
      <c r="K389" s="9"/>
      <c r="L389" s="8"/>
      <c r="M389" s="10">
        <v>12</v>
      </c>
      <c r="N389" s="8" t="s">
        <v>45</v>
      </c>
      <c r="O389" s="8" t="s">
        <v>1689</v>
      </c>
      <c r="P389" s="8" t="s">
        <v>1690</v>
      </c>
      <c r="Q389" s="8" t="s">
        <v>1700</v>
      </c>
      <c r="R389" s="28">
        <v>7.1</v>
      </c>
      <c r="S389" s="29"/>
      <c r="T389" s="30"/>
      <c r="U389" s="1" t="s">
        <v>56</v>
      </c>
      <c r="V389" s="28">
        <v>7.1</v>
      </c>
      <c r="W389" s="29"/>
      <c r="X389" s="29"/>
      <c r="Y389" s="29"/>
      <c r="Z389" s="29"/>
      <c r="AA389" s="29"/>
      <c r="AB389" s="29"/>
      <c r="AC389" s="29"/>
      <c r="AD389" s="29"/>
      <c r="AE389" s="31"/>
      <c r="AF389" s="27"/>
      <c r="AG389" s="27"/>
      <c r="AH389" s="27"/>
      <c r="AI389" s="27"/>
      <c r="AJ389" s="27"/>
      <c r="AK389" s="27"/>
      <c r="AL389" s="27"/>
      <c r="AM389" s="27"/>
      <c r="AN389" s="32"/>
      <c r="AO389" s="27"/>
      <c r="AP389" s="31"/>
      <c r="AQ389" s="27" t="e">
        <f t="shared" si="55"/>
        <v>#NUM!</v>
      </c>
      <c r="AR389" s="27" t="e">
        <f t="shared" si="56"/>
        <v>#NUM!</v>
      </c>
      <c r="AS389" s="27" t="e">
        <f t="shared" si="57"/>
        <v>#NUM!</v>
      </c>
      <c r="AT389" s="27">
        <f t="shared" si="58"/>
        <v>0</v>
      </c>
      <c r="AU389" s="27" t="e">
        <f t="shared" si="59"/>
        <v>#VALUE!</v>
      </c>
      <c r="AV389" s="29" t="e">
        <f t="shared" si="60"/>
        <v>#VALUE!</v>
      </c>
      <c r="AW389" s="33" t="s">
        <v>51</v>
      </c>
      <c r="AX389" s="27" t="s">
        <v>50</v>
      </c>
      <c r="AY389" s="32">
        <v>7.1</v>
      </c>
      <c r="AZ389" s="34">
        <f t="shared" si="61"/>
        <v>1.7749999999999999</v>
      </c>
      <c r="BA389" s="3">
        <f t="shared" si="62"/>
        <v>8.875</v>
      </c>
      <c r="BB389" s="32">
        <f t="shared" si="54"/>
        <v>9.5850000000000009</v>
      </c>
      <c r="BC389" s="27" t="s">
        <v>12549</v>
      </c>
      <c r="BD389" s="27"/>
      <c r="BE389" s="27"/>
      <c r="BF389" s="27"/>
      <c r="BG389" s="27"/>
      <c r="BH389" s="27"/>
      <c r="BI389" s="27"/>
      <c r="BJ389" s="27"/>
      <c r="BK389" s="27"/>
      <c r="BL389" s="27"/>
      <c r="BM389" s="27"/>
      <c r="BN389" s="27"/>
      <c r="BO389" s="27"/>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row>
    <row r="390" spans="1:116" s="35" customFormat="1" ht="31.5" customHeight="1">
      <c r="A390" s="7" t="s">
        <v>1683</v>
      </c>
      <c r="B390" s="5">
        <v>388</v>
      </c>
      <c r="C390" s="10"/>
      <c r="D390" s="10"/>
      <c r="E390" s="8" t="s">
        <v>1744</v>
      </c>
      <c r="F390" s="8" t="s">
        <v>1739</v>
      </c>
      <c r="G390" s="8" t="s">
        <v>1740</v>
      </c>
      <c r="H390" s="7" t="s">
        <v>303</v>
      </c>
      <c r="I390" s="8" t="s">
        <v>43</v>
      </c>
      <c r="J390" s="8" t="s">
        <v>1741</v>
      </c>
      <c r="K390" s="9"/>
      <c r="L390" s="8"/>
      <c r="M390" s="10">
        <v>30</v>
      </c>
      <c r="N390" s="8" t="s">
        <v>45</v>
      </c>
      <c r="O390" s="8" t="s">
        <v>1689</v>
      </c>
      <c r="P390" s="8" t="s">
        <v>1742</v>
      </c>
      <c r="Q390" s="8" t="s">
        <v>1745</v>
      </c>
      <c r="R390" s="28">
        <v>8.9</v>
      </c>
      <c r="S390" s="29"/>
      <c r="T390" s="30">
        <v>7.5</v>
      </c>
      <c r="U390" s="1">
        <v>7.5</v>
      </c>
      <c r="V390" s="28">
        <v>8.9</v>
      </c>
      <c r="W390" s="29"/>
      <c r="X390" s="29"/>
      <c r="Y390" s="29"/>
      <c r="Z390" s="29"/>
      <c r="AA390" s="29"/>
      <c r="AB390" s="29"/>
      <c r="AC390" s="29"/>
      <c r="AD390" s="29"/>
      <c r="AE390" s="31"/>
      <c r="AF390" s="27"/>
      <c r="AG390" s="27"/>
      <c r="AH390" s="27"/>
      <c r="AI390" s="27"/>
      <c r="AJ390" s="27"/>
      <c r="AK390" s="27"/>
      <c r="AL390" s="27"/>
      <c r="AM390" s="27"/>
      <c r="AN390" s="32"/>
      <c r="AO390" s="27"/>
      <c r="AP390" s="31"/>
      <c r="AQ390" s="27" t="e">
        <f t="shared" si="55"/>
        <v>#NUM!</v>
      </c>
      <c r="AR390" s="27" t="e">
        <f t="shared" si="56"/>
        <v>#NUM!</v>
      </c>
      <c r="AS390" s="27" t="e">
        <f t="shared" si="57"/>
        <v>#NUM!</v>
      </c>
      <c r="AT390" s="27">
        <f t="shared" si="58"/>
        <v>8.0625</v>
      </c>
      <c r="AU390" s="27">
        <f t="shared" si="59"/>
        <v>8.0625</v>
      </c>
      <c r="AV390" s="29">
        <f t="shared" si="60"/>
        <v>8.0625</v>
      </c>
      <c r="AW390" s="27" t="s">
        <v>910</v>
      </c>
      <c r="AX390" s="27" t="s">
        <v>74</v>
      </c>
      <c r="AY390" s="32">
        <v>8.06</v>
      </c>
      <c r="AZ390" s="34">
        <f t="shared" si="61"/>
        <v>2.0150000000000001</v>
      </c>
      <c r="BA390" s="3">
        <f t="shared" si="62"/>
        <v>10.075000000000001</v>
      </c>
      <c r="BB390" s="32">
        <f t="shared" si="54"/>
        <v>10.881</v>
      </c>
      <c r="BC390" s="27" t="s">
        <v>12549</v>
      </c>
      <c r="BD390" s="27"/>
      <c r="BE390" s="27"/>
      <c r="BF390" s="27"/>
      <c r="BG390" s="27"/>
      <c r="BH390" s="27"/>
      <c r="BI390" s="27"/>
      <c r="BJ390" s="27"/>
      <c r="BK390" s="27"/>
      <c r="BL390" s="27"/>
      <c r="BM390" s="27"/>
      <c r="BN390" s="27"/>
      <c r="BO390" s="27"/>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row>
    <row r="391" spans="1:116" s="27" customFormat="1" ht="31.5" customHeight="1">
      <c r="A391" s="7" t="s">
        <v>1683</v>
      </c>
      <c r="B391" s="5">
        <v>389</v>
      </c>
      <c r="C391" s="10"/>
      <c r="D391" s="10"/>
      <c r="E391" s="8" t="s">
        <v>1738</v>
      </c>
      <c r="F391" s="8" t="s">
        <v>1739</v>
      </c>
      <c r="G391" s="8" t="s">
        <v>1740</v>
      </c>
      <c r="H391" s="7" t="s">
        <v>103</v>
      </c>
      <c r="I391" s="8" t="s">
        <v>43</v>
      </c>
      <c r="J391" s="8" t="s">
        <v>1741</v>
      </c>
      <c r="K391" s="9"/>
      <c r="L391" s="8"/>
      <c r="M391" s="10">
        <v>30</v>
      </c>
      <c r="N391" s="8" t="s">
        <v>45</v>
      </c>
      <c r="O391" s="8" t="s">
        <v>1689</v>
      </c>
      <c r="P391" s="8" t="s">
        <v>1742</v>
      </c>
      <c r="Q391" s="8" t="s">
        <v>1743</v>
      </c>
      <c r="R391" s="28">
        <v>15.9</v>
      </c>
      <c r="S391" s="29"/>
      <c r="T391" s="30">
        <v>8.5</v>
      </c>
      <c r="U391" s="1" t="s">
        <v>56</v>
      </c>
      <c r="V391" s="28">
        <v>15.9</v>
      </c>
      <c r="W391" s="29"/>
      <c r="X391" s="29"/>
      <c r="Y391" s="29"/>
      <c r="Z391" s="29"/>
      <c r="AA391" s="29"/>
      <c r="AB391" s="29"/>
      <c r="AC391" s="29"/>
      <c r="AD391" s="29"/>
      <c r="AE391" s="31"/>
      <c r="AN391" s="32"/>
      <c r="AP391" s="31"/>
      <c r="AQ391" s="27" t="e">
        <f t="shared" si="55"/>
        <v>#NUM!</v>
      </c>
      <c r="AR391" s="27" t="e">
        <f t="shared" si="56"/>
        <v>#NUM!</v>
      </c>
      <c r="AS391" s="27" t="e">
        <f t="shared" si="57"/>
        <v>#NUM!</v>
      </c>
      <c r="AT391" s="27">
        <f t="shared" si="58"/>
        <v>9.1374999999999993</v>
      </c>
      <c r="AU391" s="27" t="e">
        <f t="shared" si="59"/>
        <v>#VALUE!</v>
      </c>
      <c r="AV391" s="29" t="e">
        <f t="shared" si="60"/>
        <v>#VALUE!</v>
      </c>
      <c r="AW391" s="27" t="s">
        <v>73</v>
      </c>
      <c r="AX391" s="27" t="s">
        <v>74</v>
      </c>
      <c r="AY391" s="32">
        <v>9.1374999999999993</v>
      </c>
      <c r="AZ391" s="34">
        <f t="shared" si="61"/>
        <v>2.2843749999999998</v>
      </c>
      <c r="BA391" s="3">
        <f t="shared" si="62"/>
        <v>11.421875</v>
      </c>
      <c r="BB391" s="32">
        <f t="shared" si="54"/>
        <v>12.335625</v>
      </c>
      <c r="BC391" s="27" t="s">
        <v>12549</v>
      </c>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row>
    <row r="392" spans="1:116" s="27" customFormat="1" ht="31.5" customHeight="1">
      <c r="A392" s="7" t="s">
        <v>1683</v>
      </c>
      <c r="B392" s="5">
        <v>390</v>
      </c>
      <c r="C392" s="10"/>
      <c r="D392" s="10"/>
      <c r="E392" s="8" t="s">
        <v>1709</v>
      </c>
      <c r="F392" s="8" t="s">
        <v>1710</v>
      </c>
      <c r="G392" s="8" t="s">
        <v>1412</v>
      </c>
      <c r="H392" s="7" t="s">
        <v>1711</v>
      </c>
      <c r="I392" s="8" t="s">
        <v>242</v>
      </c>
      <c r="J392" s="8" t="s">
        <v>1712</v>
      </c>
      <c r="K392" s="9"/>
      <c r="L392" s="8"/>
      <c r="M392" s="10">
        <v>60</v>
      </c>
      <c r="N392" s="8" t="s">
        <v>45</v>
      </c>
      <c r="O392" s="8" t="s">
        <v>1689</v>
      </c>
      <c r="P392" s="8" t="s">
        <v>1690</v>
      </c>
      <c r="Q392" s="8" t="s">
        <v>1713</v>
      </c>
      <c r="R392" s="28">
        <v>19.8</v>
      </c>
      <c r="S392" s="29"/>
      <c r="T392" s="30">
        <v>10.5</v>
      </c>
      <c r="U392" s="1" t="s">
        <v>56</v>
      </c>
      <c r="V392" s="28">
        <v>19.8</v>
      </c>
      <c r="W392" s="29"/>
      <c r="X392" s="29"/>
      <c r="Y392" s="29"/>
      <c r="Z392" s="29"/>
      <c r="AA392" s="29"/>
      <c r="AB392" s="29"/>
      <c r="AC392" s="29"/>
      <c r="AD392" s="29"/>
      <c r="AE392" s="31"/>
      <c r="AN392" s="32"/>
      <c r="AP392" s="31"/>
      <c r="AQ392" s="27" t="e">
        <f t="shared" si="55"/>
        <v>#NUM!</v>
      </c>
      <c r="AR392" s="27" t="e">
        <f t="shared" si="56"/>
        <v>#NUM!</v>
      </c>
      <c r="AS392" s="27" t="e">
        <f t="shared" si="57"/>
        <v>#NUM!</v>
      </c>
      <c r="AT392" s="27">
        <f t="shared" si="58"/>
        <v>11.2875</v>
      </c>
      <c r="AU392" s="27" t="e">
        <f t="shared" si="59"/>
        <v>#VALUE!</v>
      </c>
      <c r="AV392" s="29" t="e">
        <f t="shared" si="60"/>
        <v>#VALUE!</v>
      </c>
      <c r="AW392" s="27" t="s">
        <v>73</v>
      </c>
      <c r="AX392" s="27" t="s">
        <v>74</v>
      </c>
      <c r="AY392" s="32">
        <v>11.285</v>
      </c>
      <c r="AZ392" s="34">
        <f t="shared" si="61"/>
        <v>1.9184500000000002</v>
      </c>
      <c r="BA392" s="3">
        <f t="shared" si="62"/>
        <v>13.20345</v>
      </c>
      <c r="BB392" s="32">
        <f t="shared" ref="BB392:BB423" si="63">BA392+BA392*0.08</f>
        <v>14.259726000000001</v>
      </c>
      <c r="BC392" s="27" t="s">
        <v>12549</v>
      </c>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row>
    <row r="393" spans="1:116" s="27" customFormat="1" ht="31.5" customHeight="1">
      <c r="A393" s="7" t="s">
        <v>1683</v>
      </c>
      <c r="B393" s="5">
        <v>391</v>
      </c>
      <c r="C393" s="10"/>
      <c r="D393" s="10"/>
      <c r="E393" s="8" t="s">
        <v>1751</v>
      </c>
      <c r="F393" s="8" t="s">
        <v>1747</v>
      </c>
      <c r="G393" s="8" t="s">
        <v>1748</v>
      </c>
      <c r="H393" s="7" t="s">
        <v>303</v>
      </c>
      <c r="I393" s="8" t="s">
        <v>43</v>
      </c>
      <c r="J393" s="8" t="s">
        <v>1752</v>
      </c>
      <c r="K393" s="9"/>
      <c r="L393" s="8"/>
      <c r="M393" s="10">
        <v>30</v>
      </c>
      <c r="N393" s="8" t="s">
        <v>45</v>
      </c>
      <c r="O393" s="8" t="s">
        <v>1689</v>
      </c>
      <c r="P393" s="8" t="s">
        <v>1753</v>
      </c>
      <c r="Q393" s="8" t="s">
        <v>1754</v>
      </c>
      <c r="R393" s="28">
        <v>25.26</v>
      </c>
      <c r="S393" s="29"/>
      <c r="T393" s="30">
        <v>23.5</v>
      </c>
      <c r="U393" s="1">
        <v>23.5</v>
      </c>
      <c r="V393" s="28">
        <v>25.26</v>
      </c>
      <c r="W393" s="29"/>
      <c r="X393" s="29"/>
      <c r="Y393" s="29"/>
      <c r="Z393" s="29"/>
      <c r="AA393" s="29"/>
      <c r="AB393" s="29"/>
      <c r="AC393" s="29"/>
      <c r="AD393" s="29"/>
      <c r="AE393" s="31"/>
      <c r="AN393" s="32"/>
      <c r="AP393" s="31"/>
      <c r="AQ393" s="27" t="e">
        <f t="shared" si="55"/>
        <v>#NUM!</v>
      </c>
      <c r="AR393" s="27" t="e">
        <f t="shared" si="56"/>
        <v>#NUM!</v>
      </c>
      <c r="AS393" s="27" t="e">
        <f t="shared" si="57"/>
        <v>#NUM!</v>
      </c>
      <c r="AT393" s="27">
        <f t="shared" si="58"/>
        <v>25.262499999999999</v>
      </c>
      <c r="AU393" s="27">
        <f t="shared" si="59"/>
        <v>25.262499999999999</v>
      </c>
      <c r="AV393" s="29">
        <f t="shared" si="60"/>
        <v>25.262499999999999</v>
      </c>
      <c r="AW393" s="33" t="s">
        <v>51</v>
      </c>
      <c r="AX393" s="27" t="s">
        <v>50</v>
      </c>
      <c r="AY393" s="32">
        <v>25.26</v>
      </c>
      <c r="AZ393" s="34">
        <f t="shared" si="61"/>
        <v>4.2942000000000009</v>
      </c>
      <c r="BA393" s="3">
        <f t="shared" si="62"/>
        <v>29.554200000000002</v>
      </c>
      <c r="BB393" s="32">
        <f t="shared" si="63"/>
        <v>31.918536000000003</v>
      </c>
      <c r="BC393" s="27" t="s">
        <v>12549</v>
      </c>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row>
    <row r="394" spans="1:116" s="27" customFormat="1" ht="31.5" customHeight="1">
      <c r="A394" s="4" t="s">
        <v>1761</v>
      </c>
      <c r="B394" s="5">
        <v>392</v>
      </c>
      <c r="C394" s="6">
        <v>2334</v>
      </c>
      <c r="D394" s="6"/>
      <c r="E394" s="4" t="s">
        <v>1762</v>
      </c>
      <c r="F394" s="4" t="s">
        <v>215</v>
      </c>
      <c r="G394" s="4" t="s">
        <v>216</v>
      </c>
      <c r="H394" s="4" t="s">
        <v>1763</v>
      </c>
      <c r="I394" s="4" t="s">
        <v>1764</v>
      </c>
      <c r="J394" s="4" t="s">
        <v>1765</v>
      </c>
      <c r="K394" s="5"/>
      <c r="L394" s="4"/>
      <c r="M394" s="6">
        <v>28</v>
      </c>
      <c r="N394" s="4" t="s">
        <v>45</v>
      </c>
      <c r="O394" s="4" t="s">
        <v>1766</v>
      </c>
      <c r="P394" s="4" t="s">
        <v>1767</v>
      </c>
      <c r="Q394" s="4" t="s">
        <v>1768</v>
      </c>
      <c r="R394" s="28">
        <v>2.91</v>
      </c>
      <c r="S394" s="29"/>
      <c r="T394" s="30">
        <v>2.5</v>
      </c>
      <c r="U394" s="1">
        <v>2.5</v>
      </c>
      <c r="V394" s="28">
        <v>2.71</v>
      </c>
      <c r="W394" s="29"/>
      <c r="X394" s="29"/>
      <c r="Y394" s="29"/>
      <c r="Z394" s="29"/>
      <c r="AA394" s="29"/>
      <c r="AB394" s="29"/>
      <c r="AC394" s="29"/>
      <c r="AD394" s="29"/>
      <c r="AE394" s="31">
        <v>2.71</v>
      </c>
      <c r="AN394" s="32">
        <v>2.71</v>
      </c>
      <c r="AO394" s="27" t="s">
        <v>378</v>
      </c>
      <c r="AP394" s="31" t="s">
        <v>379</v>
      </c>
      <c r="AQ394" s="27" t="e">
        <f t="shared" si="55"/>
        <v>#NUM!</v>
      </c>
      <c r="AR394" s="27" t="e">
        <f t="shared" si="56"/>
        <v>#NUM!</v>
      </c>
      <c r="AS394" s="27" t="e">
        <f t="shared" si="57"/>
        <v>#NUM!</v>
      </c>
      <c r="AT394" s="27">
        <f t="shared" si="58"/>
        <v>2.6875</v>
      </c>
      <c r="AU394" s="27">
        <f t="shared" si="59"/>
        <v>2.6875</v>
      </c>
      <c r="AV394" s="29">
        <f t="shared" si="60"/>
        <v>2.6875</v>
      </c>
      <c r="AW394" s="27" t="s">
        <v>73</v>
      </c>
      <c r="AX394" s="27" t="s">
        <v>74</v>
      </c>
      <c r="AY394" s="32">
        <v>2.69</v>
      </c>
      <c r="AZ394" s="34">
        <f t="shared" si="61"/>
        <v>0.67249999999999999</v>
      </c>
      <c r="BA394" s="3">
        <f t="shared" si="62"/>
        <v>3.3624999999999998</v>
      </c>
      <c r="BB394" s="32">
        <f t="shared" si="63"/>
        <v>3.6315</v>
      </c>
      <c r="BC394" s="27" t="s">
        <v>12549</v>
      </c>
    </row>
    <row r="395" spans="1:116" s="27" customFormat="1" ht="31.5" customHeight="1">
      <c r="A395" s="4" t="s">
        <v>1769</v>
      </c>
      <c r="B395" s="5">
        <v>393</v>
      </c>
      <c r="C395" s="6">
        <v>3671</v>
      </c>
      <c r="D395" s="6"/>
      <c r="E395" s="3" t="s">
        <v>1770</v>
      </c>
      <c r="F395" s="3" t="s">
        <v>1693</v>
      </c>
      <c r="G395" s="3" t="s">
        <v>112</v>
      </c>
      <c r="H395" s="4" t="s">
        <v>58</v>
      </c>
      <c r="I395" s="3" t="s">
        <v>43</v>
      </c>
      <c r="J395" s="3" t="s">
        <v>1771</v>
      </c>
      <c r="K395" s="5"/>
      <c r="L395" s="3"/>
      <c r="M395" s="6">
        <v>28</v>
      </c>
      <c r="N395" s="3" t="s">
        <v>45</v>
      </c>
      <c r="O395" s="3" t="s">
        <v>1772</v>
      </c>
      <c r="P395" s="3" t="s">
        <v>1773</v>
      </c>
      <c r="Q395" s="3" t="s">
        <v>1774</v>
      </c>
      <c r="R395" s="28">
        <v>2.48</v>
      </c>
      <c r="S395" s="29"/>
      <c r="T395" s="30">
        <v>2.6</v>
      </c>
      <c r="U395" s="1">
        <v>2.06</v>
      </c>
      <c r="V395" s="28">
        <v>2.31</v>
      </c>
      <c r="W395" s="29"/>
      <c r="X395" s="29"/>
      <c r="Y395" s="29"/>
      <c r="Z395" s="29"/>
      <c r="AA395" s="29"/>
      <c r="AB395" s="29"/>
      <c r="AC395" s="29"/>
      <c r="AD395" s="29"/>
      <c r="AE395" s="31">
        <v>2.31</v>
      </c>
      <c r="AN395" s="32">
        <v>2.48</v>
      </c>
      <c r="AO395" s="27" t="s">
        <v>49</v>
      </c>
      <c r="AP395" s="31" t="s">
        <v>50</v>
      </c>
      <c r="AQ395" s="27" t="e">
        <f t="shared" si="55"/>
        <v>#NUM!</v>
      </c>
      <c r="AR395" s="27" t="e">
        <f t="shared" si="56"/>
        <v>#NUM!</v>
      </c>
      <c r="AS395" s="27" t="e">
        <f t="shared" si="57"/>
        <v>#NUM!</v>
      </c>
      <c r="AT395" s="27">
        <f t="shared" si="58"/>
        <v>2.7949999999999999</v>
      </c>
      <c r="AU395" s="27">
        <f t="shared" si="59"/>
        <v>2.2145000000000001</v>
      </c>
      <c r="AV395" s="29">
        <f t="shared" si="60"/>
        <v>2.2145000000000001</v>
      </c>
      <c r="AW395" s="27" t="s">
        <v>73</v>
      </c>
      <c r="AX395" s="27" t="s">
        <v>74</v>
      </c>
      <c r="AY395" s="32">
        <v>2.21</v>
      </c>
      <c r="AZ395" s="34">
        <f t="shared" si="61"/>
        <v>0.55249999999999999</v>
      </c>
      <c r="BA395" s="3">
        <f t="shared" si="62"/>
        <v>2.7625000000000002</v>
      </c>
      <c r="BB395" s="32">
        <f t="shared" si="63"/>
        <v>2.9835000000000003</v>
      </c>
      <c r="BC395" s="27" t="s">
        <v>12549</v>
      </c>
    </row>
    <row r="396" spans="1:116" s="27" customFormat="1" ht="31.5" customHeight="1">
      <c r="A396" s="7" t="s">
        <v>1775</v>
      </c>
      <c r="B396" s="5">
        <v>394</v>
      </c>
      <c r="C396" s="10"/>
      <c r="D396" s="10"/>
      <c r="E396" s="8" t="s">
        <v>1792</v>
      </c>
      <c r="F396" s="8" t="s">
        <v>1793</v>
      </c>
      <c r="G396" s="8" t="s">
        <v>1794</v>
      </c>
      <c r="H396" s="7" t="s">
        <v>1795</v>
      </c>
      <c r="I396" s="8" t="s">
        <v>385</v>
      </c>
      <c r="J396" s="8" t="s">
        <v>1796</v>
      </c>
      <c r="K396" s="9"/>
      <c r="L396" s="8"/>
      <c r="M396" s="10">
        <v>30</v>
      </c>
      <c r="N396" s="8" t="s">
        <v>45</v>
      </c>
      <c r="O396" s="8" t="s">
        <v>1780</v>
      </c>
      <c r="P396" s="8" t="s">
        <v>1797</v>
      </c>
      <c r="Q396" s="8" t="s">
        <v>1798</v>
      </c>
      <c r="R396" s="28">
        <v>4</v>
      </c>
      <c r="S396" s="29">
        <v>2.16</v>
      </c>
      <c r="T396" s="30">
        <v>2</v>
      </c>
      <c r="U396" s="1">
        <v>2</v>
      </c>
      <c r="V396" s="28"/>
      <c r="W396" s="29">
        <v>4</v>
      </c>
      <c r="X396" s="29"/>
      <c r="Y396" s="29"/>
      <c r="Z396" s="29"/>
      <c r="AA396" s="29"/>
      <c r="AB396" s="29"/>
      <c r="AC396" s="29"/>
      <c r="AD396" s="29"/>
      <c r="AE396" s="31"/>
      <c r="AN396" s="32"/>
      <c r="AP396" s="31"/>
      <c r="AQ396" s="27" t="e">
        <f t="shared" si="55"/>
        <v>#NUM!</v>
      </c>
      <c r="AR396" s="27" t="e">
        <f t="shared" si="56"/>
        <v>#NUM!</v>
      </c>
      <c r="AS396" s="27" t="e">
        <f t="shared" si="57"/>
        <v>#NUM!</v>
      </c>
      <c r="AT396" s="27">
        <f t="shared" si="58"/>
        <v>2.15</v>
      </c>
      <c r="AU396" s="27">
        <f t="shared" si="59"/>
        <v>2.15</v>
      </c>
      <c r="AV396" s="29">
        <f t="shared" si="60"/>
        <v>2.15</v>
      </c>
      <c r="AW396" s="27" t="s">
        <v>73</v>
      </c>
      <c r="AX396" s="27" t="s">
        <v>74</v>
      </c>
      <c r="AY396" s="32">
        <v>2.15</v>
      </c>
      <c r="AZ396" s="34">
        <f t="shared" si="61"/>
        <v>0.53749999999999998</v>
      </c>
      <c r="BA396" s="3">
        <f t="shared" si="62"/>
        <v>2.6875</v>
      </c>
      <c r="BB396" s="32">
        <f t="shared" si="63"/>
        <v>2.9024999999999999</v>
      </c>
      <c r="BC396" s="27" t="s">
        <v>12549</v>
      </c>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row>
    <row r="397" spans="1:116" s="27" customFormat="1" ht="31.5" customHeight="1">
      <c r="A397" s="7" t="s">
        <v>1775</v>
      </c>
      <c r="B397" s="5">
        <v>395</v>
      </c>
      <c r="C397" s="10"/>
      <c r="D397" s="10"/>
      <c r="E397" s="8" t="s">
        <v>1786</v>
      </c>
      <c r="F397" s="8" t="s">
        <v>1787</v>
      </c>
      <c r="G397" s="8" t="s">
        <v>1788</v>
      </c>
      <c r="H397" s="7" t="s">
        <v>1789</v>
      </c>
      <c r="I397" s="8" t="s">
        <v>394</v>
      </c>
      <c r="J397" s="8" t="s">
        <v>395</v>
      </c>
      <c r="K397" s="9"/>
      <c r="L397" s="8"/>
      <c r="M397" s="10">
        <v>10</v>
      </c>
      <c r="N397" s="8" t="s">
        <v>45</v>
      </c>
      <c r="O397" s="8" t="s">
        <v>1780</v>
      </c>
      <c r="P397" s="8" t="s">
        <v>1790</v>
      </c>
      <c r="Q397" s="8" t="s">
        <v>1791</v>
      </c>
      <c r="R397" s="28">
        <v>6.5</v>
      </c>
      <c r="S397" s="29">
        <v>5.94</v>
      </c>
      <c r="T397" s="30">
        <v>5.5</v>
      </c>
      <c r="U397" s="1">
        <v>5.5</v>
      </c>
      <c r="V397" s="28"/>
      <c r="W397" s="29"/>
      <c r="X397" s="29"/>
      <c r="Y397" s="29"/>
      <c r="Z397" s="29"/>
      <c r="AA397" s="29"/>
      <c r="AB397" s="29"/>
      <c r="AC397" s="29"/>
      <c r="AD397" s="29"/>
      <c r="AE397" s="31"/>
      <c r="AN397" s="32"/>
      <c r="AP397" s="31"/>
      <c r="AQ397" s="27" t="e">
        <f t="shared" si="55"/>
        <v>#NUM!</v>
      </c>
      <c r="AR397" s="27" t="e">
        <f t="shared" si="56"/>
        <v>#NUM!</v>
      </c>
      <c r="AS397" s="27" t="e">
        <f t="shared" si="57"/>
        <v>#NUM!</v>
      </c>
      <c r="AT397" s="27">
        <f t="shared" si="58"/>
        <v>5.9124999999999996</v>
      </c>
      <c r="AU397" s="27">
        <f t="shared" si="59"/>
        <v>5.9124999999999996</v>
      </c>
      <c r="AV397" s="29">
        <f t="shared" si="60"/>
        <v>5.9124999999999996</v>
      </c>
      <c r="AW397" s="27" t="s">
        <v>73</v>
      </c>
      <c r="AX397" s="27" t="s">
        <v>74</v>
      </c>
      <c r="AY397" s="32">
        <v>5.91</v>
      </c>
      <c r="AZ397" s="34">
        <f t="shared" si="61"/>
        <v>1.4775</v>
      </c>
      <c r="BA397" s="3">
        <f t="shared" si="62"/>
        <v>7.3875000000000002</v>
      </c>
      <c r="BB397" s="32">
        <f t="shared" si="63"/>
        <v>7.9785000000000004</v>
      </c>
      <c r="BC397" s="27" t="s">
        <v>12549</v>
      </c>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row>
    <row r="398" spans="1:116" s="27" customFormat="1" ht="31.5" customHeight="1">
      <c r="A398" s="7" t="s">
        <v>1775</v>
      </c>
      <c r="B398" s="5">
        <v>396</v>
      </c>
      <c r="C398" s="10"/>
      <c r="D398" s="10"/>
      <c r="E398" s="8" t="s">
        <v>1776</v>
      </c>
      <c r="F398" s="8" t="s">
        <v>1777</v>
      </c>
      <c r="G398" s="8" t="s">
        <v>1778</v>
      </c>
      <c r="H398" s="7" t="s">
        <v>140</v>
      </c>
      <c r="I398" s="8" t="s">
        <v>141</v>
      </c>
      <c r="J398" s="8" t="s">
        <v>1779</v>
      </c>
      <c r="K398" s="9"/>
      <c r="L398" s="8"/>
      <c r="M398" s="10">
        <v>60</v>
      </c>
      <c r="N398" s="8" t="s">
        <v>45</v>
      </c>
      <c r="O398" s="8" t="s">
        <v>1780</v>
      </c>
      <c r="P398" s="8" t="s">
        <v>1781</v>
      </c>
      <c r="Q398" s="8" t="s">
        <v>1782</v>
      </c>
      <c r="R398" s="28">
        <v>14.3</v>
      </c>
      <c r="S398" s="29">
        <v>8.9600000000000009</v>
      </c>
      <c r="T398" s="30">
        <v>8.3000000000000007</v>
      </c>
      <c r="U398" s="1">
        <v>8.3000000000000007</v>
      </c>
      <c r="V398" s="28"/>
      <c r="W398" s="29">
        <v>8.3000000000000007</v>
      </c>
      <c r="X398" s="29"/>
      <c r="Y398" s="29"/>
      <c r="Z398" s="29"/>
      <c r="AA398" s="29"/>
      <c r="AB398" s="29"/>
      <c r="AC398" s="29"/>
      <c r="AD398" s="29"/>
      <c r="AE398" s="31"/>
      <c r="AF398" s="27">
        <v>10.048999999999999</v>
      </c>
      <c r="AN398" s="32"/>
      <c r="AP398" s="31"/>
      <c r="AQ398" s="27" t="e">
        <f t="shared" si="55"/>
        <v>#NUM!</v>
      </c>
      <c r="AR398" s="27" t="e">
        <f t="shared" si="56"/>
        <v>#NUM!</v>
      </c>
      <c r="AS398" s="27" t="e">
        <f t="shared" si="57"/>
        <v>#NUM!</v>
      </c>
      <c r="AT398" s="27">
        <f t="shared" si="58"/>
        <v>8.9225000000000012</v>
      </c>
      <c r="AU398" s="27">
        <f t="shared" si="59"/>
        <v>8.9225000000000012</v>
      </c>
      <c r="AV398" s="29">
        <f t="shared" si="60"/>
        <v>8.9225000000000012</v>
      </c>
      <c r="AW398" s="27" t="s">
        <v>73</v>
      </c>
      <c r="AX398" s="27" t="s">
        <v>74</v>
      </c>
      <c r="AY398" s="32">
        <v>8.9224999999999994</v>
      </c>
      <c r="AZ398" s="34">
        <f t="shared" si="61"/>
        <v>2.2306249999999999</v>
      </c>
      <c r="BA398" s="3">
        <f t="shared" si="62"/>
        <v>11.153124999999999</v>
      </c>
      <c r="BB398" s="32">
        <f t="shared" si="63"/>
        <v>12.045375</v>
      </c>
      <c r="BC398" s="27" t="s">
        <v>12549</v>
      </c>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row>
    <row r="399" spans="1:116" s="27" customFormat="1" ht="31.5" customHeight="1">
      <c r="A399" s="7" t="s">
        <v>1775</v>
      </c>
      <c r="B399" s="5">
        <v>397</v>
      </c>
      <c r="C399" s="10"/>
      <c r="D399" s="10"/>
      <c r="E399" s="8" t="s">
        <v>1776</v>
      </c>
      <c r="F399" s="8" t="s">
        <v>1777</v>
      </c>
      <c r="G399" s="8" t="s">
        <v>1783</v>
      </c>
      <c r="H399" s="7" t="s">
        <v>205</v>
      </c>
      <c r="I399" s="8" t="s">
        <v>141</v>
      </c>
      <c r="J399" s="8" t="s">
        <v>1784</v>
      </c>
      <c r="K399" s="9"/>
      <c r="L399" s="8"/>
      <c r="M399" s="10">
        <v>60</v>
      </c>
      <c r="N399" s="8" t="s">
        <v>45</v>
      </c>
      <c r="O399" s="8" t="s">
        <v>1780</v>
      </c>
      <c r="P399" s="8" t="s">
        <v>1781</v>
      </c>
      <c r="Q399" s="8" t="s">
        <v>1785</v>
      </c>
      <c r="R399" s="28">
        <v>18.2</v>
      </c>
      <c r="S399" s="29">
        <v>14.04</v>
      </c>
      <c r="T399" s="30">
        <v>13</v>
      </c>
      <c r="U399" s="1">
        <v>13</v>
      </c>
      <c r="V399" s="28"/>
      <c r="W399" s="29">
        <v>13</v>
      </c>
      <c r="X399" s="29"/>
      <c r="Y399" s="29"/>
      <c r="Z399" s="29"/>
      <c r="AA399" s="29"/>
      <c r="AB399" s="29"/>
      <c r="AC399" s="29"/>
      <c r="AD399" s="29"/>
      <c r="AE399" s="31"/>
      <c r="AF399" s="27">
        <v>15.73</v>
      </c>
      <c r="AN399" s="32"/>
      <c r="AP399" s="31"/>
      <c r="AQ399" s="27" t="e">
        <f t="shared" si="55"/>
        <v>#NUM!</v>
      </c>
      <c r="AR399" s="27" t="e">
        <f t="shared" si="56"/>
        <v>#NUM!</v>
      </c>
      <c r="AS399" s="27" t="e">
        <f t="shared" si="57"/>
        <v>#NUM!</v>
      </c>
      <c r="AT399" s="27">
        <f t="shared" si="58"/>
        <v>13.975</v>
      </c>
      <c r="AU399" s="27">
        <f t="shared" si="59"/>
        <v>13.975</v>
      </c>
      <c r="AV399" s="29">
        <f t="shared" si="60"/>
        <v>13.975</v>
      </c>
      <c r="AW399" s="27" t="s">
        <v>73</v>
      </c>
      <c r="AX399" s="27" t="s">
        <v>74</v>
      </c>
      <c r="AY399" s="32">
        <v>13.975</v>
      </c>
      <c r="AZ399" s="34">
        <f t="shared" si="61"/>
        <v>2.37575</v>
      </c>
      <c r="BA399" s="3">
        <f t="shared" si="62"/>
        <v>16.350749999999998</v>
      </c>
      <c r="BB399" s="32">
        <f t="shared" si="63"/>
        <v>17.658809999999999</v>
      </c>
      <c r="BC399" s="27" t="s">
        <v>12549</v>
      </c>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row>
    <row r="400" spans="1:116" s="35" customFormat="1" ht="31.5" customHeight="1">
      <c r="A400" s="24" t="s">
        <v>1799</v>
      </c>
      <c r="B400" s="5">
        <v>398</v>
      </c>
      <c r="C400" s="37"/>
      <c r="D400" s="37"/>
      <c r="E400" s="23" t="s">
        <v>1800</v>
      </c>
      <c r="F400" s="23" t="s">
        <v>1801</v>
      </c>
      <c r="G400" s="23" t="s">
        <v>1802</v>
      </c>
      <c r="H400" s="7" t="s">
        <v>601</v>
      </c>
      <c r="I400" s="8" t="s">
        <v>1803</v>
      </c>
      <c r="J400" s="23" t="s">
        <v>1804</v>
      </c>
      <c r="K400" s="9"/>
      <c r="L400" s="8"/>
      <c r="M400" s="10">
        <v>1</v>
      </c>
      <c r="N400" s="8" t="s">
        <v>45</v>
      </c>
      <c r="O400" s="25" t="s">
        <v>1805</v>
      </c>
      <c r="P400" s="25" t="s">
        <v>1806</v>
      </c>
      <c r="Q400" s="25" t="s">
        <v>1807</v>
      </c>
      <c r="R400" s="28">
        <v>34.25</v>
      </c>
      <c r="S400" s="29"/>
      <c r="T400" s="30">
        <v>34.25</v>
      </c>
      <c r="U400" s="1" t="s">
        <v>56</v>
      </c>
      <c r="V400" s="28">
        <v>34.25</v>
      </c>
      <c r="W400" s="29"/>
      <c r="X400" s="29"/>
      <c r="Y400" s="29"/>
      <c r="Z400" s="29"/>
      <c r="AA400" s="29"/>
      <c r="AB400" s="29"/>
      <c r="AC400" s="29">
        <v>34.25</v>
      </c>
      <c r="AD400" s="29"/>
      <c r="AE400" s="31"/>
      <c r="AF400" s="27"/>
      <c r="AG400" s="27"/>
      <c r="AH400" s="27"/>
      <c r="AI400" s="27"/>
      <c r="AJ400" s="27"/>
      <c r="AK400" s="27"/>
      <c r="AL400" s="27"/>
      <c r="AM400" s="27"/>
      <c r="AN400" s="32"/>
      <c r="AO400" s="27"/>
      <c r="AP400" s="31"/>
      <c r="AQ400" s="27" t="e">
        <f t="shared" si="55"/>
        <v>#NUM!</v>
      </c>
      <c r="AR400" s="27" t="e">
        <f t="shared" si="56"/>
        <v>#NUM!</v>
      </c>
      <c r="AS400" s="27" t="e">
        <f t="shared" si="57"/>
        <v>#NUM!</v>
      </c>
      <c r="AT400" s="27">
        <f t="shared" si="58"/>
        <v>36.818750000000001</v>
      </c>
      <c r="AU400" s="27" t="e">
        <f t="shared" si="59"/>
        <v>#VALUE!</v>
      </c>
      <c r="AV400" s="29" t="e">
        <f t="shared" si="60"/>
        <v>#VALUE!</v>
      </c>
      <c r="AW400" s="33" t="s">
        <v>51</v>
      </c>
      <c r="AX400" s="33" t="s">
        <v>50</v>
      </c>
      <c r="AY400" s="32">
        <v>34.25</v>
      </c>
      <c r="AZ400" s="34">
        <f t="shared" si="61"/>
        <v>5.8225000000000007</v>
      </c>
      <c r="BA400" s="3">
        <f t="shared" si="62"/>
        <v>40.072499999999998</v>
      </c>
      <c r="BB400" s="32">
        <f t="shared" si="63"/>
        <v>43.278300000000002</v>
      </c>
      <c r="BC400" s="27" t="s">
        <v>12549</v>
      </c>
      <c r="BD400" s="27"/>
      <c r="BE400" s="27"/>
      <c r="BF400" s="27"/>
      <c r="BG400" s="27"/>
      <c r="BH400" s="27"/>
      <c r="BI400" s="27"/>
      <c r="BJ400" s="27"/>
      <c r="BK400" s="27"/>
      <c r="BL400" s="27"/>
      <c r="BM400" s="27"/>
      <c r="BN400" s="27"/>
      <c r="BO400" s="27"/>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row>
    <row r="401" spans="1:116" s="35" customFormat="1" ht="31.5" customHeight="1">
      <c r="A401" s="12" t="s">
        <v>1808</v>
      </c>
      <c r="B401" s="5">
        <v>399</v>
      </c>
      <c r="C401" s="15"/>
      <c r="D401" s="15"/>
      <c r="E401" s="13" t="s">
        <v>1809</v>
      </c>
      <c r="F401" s="13" t="s">
        <v>1810</v>
      </c>
      <c r="G401" s="13" t="s">
        <v>1811</v>
      </c>
      <c r="H401" s="12" t="s">
        <v>1812</v>
      </c>
      <c r="I401" s="13" t="s">
        <v>820</v>
      </c>
      <c r="J401" s="13" t="s">
        <v>1813</v>
      </c>
      <c r="K401" s="14">
        <v>2.4</v>
      </c>
      <c r="L401" s="13" t="s">
        <v>81</v>
      </c>
      <c r="M401" s="15">
        <v>1</v>
      </c>
      <c r="N401" s="13" t="s">
        <v>45</v>
      </c>
      <c r="O401" s="13" t="s">
        <v>1814</v>
      </c>
      <c r="P401" s="13" t="s">
        <v>1815</v>
      </c>
      <c r="Q401" s="13" t="s">
        <v>1816</v>
      </c>
      <c r="R401" s="28"/>
      <c r="S401" s="29"/>
      <c r="T401" s="30" t="s">
        <v>56</v>
      </c>
      <c r="U401" s="1" t="s">
        <v>56</v>
      </c>
      <c r="V401" s="28"/>
      <c r="W401" s="29"/>
      <c r="X401" s="29"/>
      <c r="Y401" s="29"/>
      <c r="Z401" s="29"/>
      <c r="AA401" s="29"/>
      <c r="AB401" s="29">
        <v>449.2</v>
      </c>
      <c r="AC401" s="29"/>
      <c r="AD401" s="29"/>
      <c r="AE401" s="31"/>
      <c r="AF401" s="27"/>
      <c r="AG401" s="27"/>
      <c r="AH401" s="27"/>
      <c r="AI401" s="27">
        <v>653.97</v>
      </c>
      <c r="AJ401" s="27"/>
      <c r="AK401" s="27"/>
      <c r="AL401" s="27"/>
      <c r="AM401" s="27"/>
      <c r="AN401" s="32"/>
      <c r="AO401" s="27"/>
      <c r="AP401" s="31"/>
      <c r="AQ401" s="27" t="e">
        <f t="shared" si="55"/>
        <v>#NUM!</v>
      </c>
      <c r="AR401" s="27" t="e">
        <f t="shared" si="56"/>
        <v>#NUM!</v>
      </c>
      <c r="AS401" s="27" t="e">
        <f t="shared" si="57"/>
        <v>#NUM!</v>
      </c>
      <c r="AT401" s="27" t="e">
        <f t="shared" si="58"/>
        <v>#VALUE!</v>
      </c>
      <c r="AU401" s="27" t="e">
        <f t="shared" si="59"/>
        <v>#VALUE!</v>
      </c>
      <c r="AV401" s="29" t="e">
        <f t="shared" si="60"/>
        <v>#VALUE!</v>
      </c>
      <c r="AW401" s="27" t="s">
        <v>1817</v>
      </c>
      <c r="AX401" s="27" t="s">
        <v>379</v>
      </c>
      <c r="AY401" s="32">
        <v>449.2</v>
      </c>
      <c r="AZ401" s="34">
        <f t="shared" si="61"/>
        <v>44.92</v>
      </c>
      <c r="BA401" s="3">
        <f t="shared" si="62"/>
        <v>494.12</v>
      </c>
      <c r="BB401" s="32">
        <f t="shared" si="63"/>
        <v>533.64959999999996</v>
      </c>
      <c r="BC401" s="27" t="s">
        <v>12549</v>
      </c>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row>
    <row r="402" spans="1:116" s="35" customFormat="1" ht="31.5" customHeight="1">
      <c r="A402" s="12" t="s">
        <v>1830</v>
      </c>
      <c r="B402" s="5">
        <v>400</v>
      </c>
      <c r="C402" s="15"/>
      <c r="D402" s="15"/>
      <c r="E402" s="13" t="s">
        <v>1831</v>
      </c>
      <c r="F402" s="13" t="s">
        <v>1832</v>
      </c>
      <c r="G402" s="13" t="s">
        <v>1833</v>
      </c>
      <c r="H402" s="12" t="s">
        <v>1834</v>
      </c>
      <c r="I402" s="13" t="s">
        <v>394</v>
      </c>
      <c r="J402" s="13" t="s">
        <v>1835</v>
      </c>
      <c r="K402" s="14"/>
      <c r="L402" s="13"/>
      <c r="M402" s="15">
        <v>1</v>
      </c>
      <c r="N402" s="13" t="s">
        <v>45</v>
      </c>
      <c r="O402" s="13" t="s">
        <v>1814</v>
      </c>
      <c r="P402" s="13" t="s">
        <v>1836</v>
      </c>
      <c r="Q402" s="13" t="s">
        <v>1837</v>
      </c>
      <c r="R402" s="28"/>
      <c r="S402" s="29"/>
      <c r="T402" s="30" t="s">
        <v>56</v>
      </c>
      <c r="U402" s="1" t="s">
        <v>56</v>
      </c>
      <c r="V402" s="28"/>
      <c r="W402" s="29"/>
      <c r="X402" s="29"/>
      <c r="Y402" s="29">
        <v>417.5</v>
      </c>
      <c r="Z402" s="29"/>
      <c r="AA402" s="29">
        <v>408.38</v>
      </c>
      <c r="AB402" s="29">
        <v>342.8526</v>
      </c>
      <c r="AC402" s="29"/>
      <c r="AD402" s="29"/>
      <c r="AE402" s="31"/>
      <c r="AF402" s="27"/>
      <c r="AG402" s="27"/>
      <c r="AH402" s="27">
        <v>396.43</v>
      </c>
      <c r="AI402" s="27">
        <v>805.41</v>
      </c>
      <c r="AJ402" s="27"/>
      <c r="AK402" s="27">
        <v>412.971</v>
      </c>
      <c r="AL402" s="27"/>
      <c r="AM402" s="27">
        <v>700.85</v>
      </c>
      <c r="AN402" s="32"/>
      <c r="AO402" s="27"/>
      <c r="AP402" s="31"/>
      <c r="AQ402" s="27">
        <f t="shared" si="55"/>
        <v>600.91999999999996</v>
      </c>
      <c r="AR402" s="27">
        <f t="shared" si="56"/>
        <v>0</v>
      </c>
      <c r="AS402" s="27">
        <f t="shared" si="57"/>
        <v>556.91049999999996</v>
      </c>
      <c r="AT402" s="27" t="e">
        <f t="shared" si="58"/>
        <v>#VALUE!</v>
      </c>
      <c r="AU402" s="27" t="e">
        <f t="shared" si="59"/>
        <v>#VALUE!</v>
      </c>
      <c r="AV402" s="29" t="e">
        <f t="shared" si="60"/>
        <v>#VALUE!</v>
      </c>
      <c r="AW402" s="27" t="s">
        <v>1838</v>
      </c>
      <c r="AX402" s="27" t="s">
        <v>1839</v>
      </c>
      <c r="AY402" s="32">
        <v>556.91</v>
      </c>
      <c r="AZ402" s="34">
        <f t="shared" si="61"/>
        <v>55.691000000000003</v>
      </c>
      <c r="BA402" s="3">
        <f t="shared" si="62"/>
        <v>612.601</v>
      </c>
      <c r="BB402" s="32">
        <f t="shared" si="63"/>
        <v>661.60907999999995</v>
      </c>
      <c r="BC402" s="27" t="s">
        <v>12549</v>
      </c>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row>
    <row r="403" spans="1:116" s="35" customFormat="1" ht="31.5" customHeight="1">
      <c r="A403" s="12" t="s">
        <v>1818</v>
      </c>
      <c r="B403" s="5">
        <v>401</v>
      </c>
      <c r="C403" s="15"/>
      <c r="D403" s="15"/>
      <c r="E403" s="13" t="s">
        <v>1809</v>
      </c>
      <c r="F403" s="13" t="s">
        <v>1810</v>
      </c>
      <c r="G403" s="13" t="s">
        <v>1811</v>
      </c>
      <c r="H403" s="12" t="s">
        <v>1812</v>
      </c>
      <c r="I403" s="13" t="s">
        <v>820</v>
      </c>
      <c r="J403" s="13" t="s">
        <v>1819</v>
      </c>
      <c r="K403" s="14">
        <v>10</v>
      </c>
      <c r="L403" s="13" t="s">
        <v>81</v>
      </c>
      <c r="M403" s="15">
        <v>1</v>
      </c>
      <c r="N403" s="13" t="s">
        <v>45</v>
      </c>
      <c r="O403" s="13" t="s">
        <v>1814</v>
      </c>
      <c r="P403" s="13" t="s">
        <v>1815</v>
      </c>
      <c r="Q403" s="13" t="s">
        <v>1820</v>
      </c>
      <c r="R403" s="28"/>
      <c r="S403" s="29"/>
      <c r="T403" s="30" t="s">
        <v>56</v>
      </c>
      <c r="U403" s="1" t="s">
        <v>56</v>
      </c>
      <c r="V403" s="28"/>
      <c r="W403" s="29">
        <v>2745.95</v>
      </c>
      <c r="X403" s="29"/>
      <c r="Y403" s="29">
        <v>2282.04</v>
      </c>
      <c r="Z403" s="29"/>
      <c r="AA403" s="29"/>
      <c r="AB403" s="29">
        <v>1856.31</v>
      </c>
      <c r="AC403" s="29"/>
      <c r="AD403" s="29"/>
      <c r="AE403" s="31"/>
      <c r="AF403" s="27"/>
      <c r="AG403" s="27"/>
      <c r="AH403" s="27">
        <v>2216.65</v>
      </c>
      <c r="AI403" s="27">
        <v>2684.25</v>
      </c>
      <c r="AJ403" s="27"/>
      <c r="AK403" s="27"/>
      <c r="AL403" s="27"/>
      <c r="AM403" s="27"/>
      <c r="AN403" s="32"/>
      <c r="AO403" s="27"/>
      <c r="AP403" s="31"/>
      <c r="AQ403" s="27">
        <f t="shared" si="55"/>
        <v>2450.4499999999998</v>
      </c>
      <c r="AR403" s="27">
        <f t="shared" si="56"/>
        <v>0</v>
      </c>
      <c r="AS403" s="27" t="e">
        <f t="shared" si="57"/>
        <v>#NUM!</v>
      </c>
      <c r="AT403" s="27" t="e">
        <f t="shared" si="58"/>
        <v>#VALUE!</v>
      </c>
      <c r="AU403" s="27" t="e">
        <f t="shared" si="59"/>
        <v>#VALUE!</v>
      </c>
      <c r="AV403" s="29" t="e">
        <f t="shared" si="60"/>
        <v>#VALUE!</v>
      </c>
      <c r="AW403" s="27" t="s">
        <v>213</v>
      </c>
      <c r="AX403" s="27" t="s">
        <v>212</v>
      </c>
      <c r="AY403" s="32">
        <v>2450.4499999999998</v>
      </c>
      <c r="AZ403" s="34">
        <f t="shared" si="61"/>
        <v>245.04499999999999</v>
      </c>
      <c r="BA403" s="3">
        <f t="shared" si="62"/>
        <v>2695.4949999999999</v>
      </c>
      <c r="BB403" s="32">
        <f t="shared" si="63"/>
        <v>2911.1345999999999</v>
      </c>
      <c r="BC403" s="27" t="s">
        <v>12549</v>
      </c>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row>
    <row r="404" spans="1:116" s="35" customFormat="1" ht="31.5" customHeight="1">
      <c r="A404" s="12" t="s">
        <v>1821</v>
      </c>
      <c r="B404" s="5">
        <v>402</v>
      </c>
      <c r="C404" s="15"/>
      <c r="D404" s="15"/>
      <c r="E404" s="13" t="s">
        <v>1822</v>
      </c>
      <c r="F404" s="13" t="s">
        <v>1823</v>
      </c>
      <c r="G404" s="13" t="s">
        <v>1824</v>
      </c>
      <c r="H404" s="12" t="s">
        <v>167</v>
      </c>
      <c r="I404" s="13" t="s">
        <v>43</v>
      </c>
      <c r="J404" s="13" t="s">
        <v>1825</v>
      </c>
      <c r="K404" s="14"/>
      <c r="L404" s="13"/>
      <c r="M404" s="15">
        <v>30</v>
      </c>
      <c r="N404" s="13" t="s">
        <v>45</v>
      </c>
      <c r="O404" s="13" t="s">
        <v>1814</v>
      </c>
      <c r="P404" s="13" t="s">
        <v>1826</v>
      </c>
      <c r="Q404" s="13" t="s">
        <v>1827</v>
      </c>
      <c r="R404" s="28"/>
      <c r="S404" s="29"/>
      <c r="T404" s="30" t="s">
        <v>56</v>
      </c>
      <c r="U404" s="1" t="s">
        <v>56</v>
      </c>
      <c r="V404" s="28"/>
      <c r="W404" s="29"/>
      <c r="X404" s="29"/>
      <c r="Y404" s="29">
        <v>5401.1</v>
      </c>
      <c r="Z404" s="29"/>
      <c r="AA404" s="29"/>
      <c r="AB404" s="29">
        <v>5276.99</v>
      </c>
      <c r="AC404" s="29">
        <v>5435.29</v>
      </c>
      <c r="AD404" s="29"/>
      <c r="AE404" s="31"/>
      <c r="AF404" s="27"/>
      <c r="AG404" s="27"/>
      <c r="AH404" s="27">
        <v>5536.58</v>
      </c>
      <c r="AI404" s="27">
        <v>6047.58</v>
      </c>
      <c r="AJ404" s="27"/>
      <c r="AK404" s="27"/>
      <c r="AL404" s="27"/>
      <c r="AM404" s="27"/>
      <c r="AN404" s="32"/>
      <c r="AO404" s="27"/>
      <c r="AP404" s="31"/>
      <c r="AQ404" s="27">
        <f t="shared" si="55"/>
        <v>5792.08</v>
      </c>
      <c r="AR404" s="27">
        <f t="shared" si="56"/>
        <v>0</v>
      </c>
      <c r="AS404" s="27" t="e">
        <f t="shared" si="57"/>
        <v>#NUM!</v>
      </c>
      <c r="AT404" s="27" t="e">
        <f t="shared" si="58"/>
        <v>#VALUE!</v>
      </c>
      <c r="AU404" s="27" t="e">
        <f t="shared" si="59"/>
        <v>#VALUE!</v>
      </c>
      <c r="AV404" s="29" t="e">
        <f t="shared" si="60"/>
        <v>#VALUE!</v>
      </c>
      <c r="AW404" s="27" t="s">
        <v>213</v>
      </c>
      <c r="AX404" s="27" t="s">
        <v>212</v>
      </c>
      <c r="AY404" s="32">
        <v>5792.08</v>
      </c>
      <c r="AZ404" s="34">
        <f t="shared" si="61"/>
        <v>579.20799999999997</v>
      </c>
      <c r="BA404" s="3">
        <f t="shared" si="62"/>
        <v>6371.2879999999996</v>
      </c>
      <c r="BB404" s="32">
        <f t="shared" si="63"/>
        <v>6880.9910399999999</v>
      </c>
      <c r="BC404" s="27" t="s">
        <v>12549</v>
      </c>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row>
    <row r="405" spans="1:116" s="35" customFormat="1" ht="31.5" customHeight="1">
      <c r="A405" s="12" t="s">
        <v>1828</v>
      </c>
      <c r="B405" s="5">
        <v>403</v>
      </c>
      <c r="C405" s="15"/>
      <c r="D405" s="15"/>
      <c r="E405" s="13" t="s">
        <v>1822</v>
      </c>
      <c r="F405" s="13" t="s">
        <v>1823</v>
      </c>
      <c r="G405" s="13" t="s">
        <v>1824</v>
      </c>
      <c r="H405" s="12" t="s">
        <v>169</v>
      </c>
      <c r="I405" s="13" t="s">
        <v>43</v>
      </c>
      <c r="J405" s="13" t="s">
        <v>1825</v>
      </c>
      <c r="K405" s="14"/>
      <c r="L405" s="13"/>
      <c r="M405" s="15">
        <v>30</v>
      </c>
      <c r="N405" s="13" t="s">
        <v>45</v>
      </c>
      <c r="O405" s="13" t="s">
        <v>1814</v>
      </c>
      <c r="P405" s="13" t="s">
        <v>1826</v>
      </c>
      <c r="Q405" s="13" t="s">
        <v>1829</v>
      </c>
      <c r="R405" s="28"/>
      <c r="S405" s="29"/>
      <c r="T405" s="30" t="s">
        <v>56</v>
      </c>
      <c r="U405" s="1" t="s">
        <v>56</v>
      </c>
      <c r="V405" s="28"/>
      <c r="W405" s="29">
        <v>6072.5168999999996</v>
      </c>
      <c r="X405" s="29"/>
      <c r="Y405" s="29">
        <v>5564.6</v>
      </c>
      <c r="Z405" s="29"/>
      <c r="AA405" s="29"/>
      <c r="AB405" s="29">
        <v>5012.4993000000004</v>
      </c>
      <c r="AC405" s="29">
        <v>5435.29</v>
      </c>
      <c r="AD405" s="29"/>
      <c r="AE405" s="31"/>
      <c r="AF405" s="27"/>
      <c r="AG405" s="27"/>
      <c r="AH405" s="27">
        <v>5615.69</v>
      </c>
      <c r="AI405" s="27">
        <v>6047.58</v>
      </c>
      <c r="AJ405" s="27"/>
      <c r="AK405" s="27"/>
      <c r="AL405" s="27"/>
      <c r="AM405" s="27"/>
      <c r="AN405" s="32"/>
      <c r="AO405" s="27"/>
      <c r="AP405" s="31"/>
      <c r="AQ405" s="27">
        <f t="shared" si="55"/>
        <v>5831.6350000000002</v>
      </c>
      <c r="AR405" s="27">
        <f t="shared" si="56"/>
        <v>0</v>
      </c>
      <c r="AS405" s="27" t="e">
        <f t="shared" si="57"/>
        <v>#NUM!</v>
      </c>
      <c r="AT405" s="27" t="e">
        <f t="shared" si="58"/>
        <v>#VALUE!</v>
      </c>
      <c r="AU405" s="27" t="e">
        <f t="shared" si="59"/>
        <v>#VALUE!</v>
      </c>
      <c r="AV405" s="29" t="e">
        <f t="shared" si="60"/>
        <v>#VALUE!</v>
      </c>
      <c r="AW405" s="27" t="s">
        <v>213</v>
      </c>
      <c r="AX405" s="27" t="s">
        <v>212</v>
      </c>
      <c r="AY405" s="32">
        <v>5831.6350000000002</v>
      </c>
      <c r="AZ405" s="34">
        <f t="shared" si="61"/>
        <v>583.1635</v>
      </c>
      <c r="BA405" s="3">
        <f t="shared" si="62"/>
        <v>6414.7984999999999</v>
      </c>
      <c r="BB405" s="32">
        <f t="shared" si="63"/>
        <v>6927.9823799999995</v>
      </c>
      <c r="BC405" s="27" t="s">
        <v>12549</v>
      </c>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row>
    <row r="406" spans="1:116" s="35" customFormat="1" ht="31.5" customHeight="1">
      <c r="A406" s="4" t="s">
        <v>492</v>
      </c>
      <c r="B406" s="5">
        <v>404</v>
      </c>
      <c r="C406" s="6">
        <v>14677</v>
      </c>
      <c r="D406" s="6"/>
      <c r="E406" s="3" t="s">
        <v>1840</v>
      </c>
      <c r="F406" s="3" t="s">
        <v>1841</v>
      </c>
      <c r="G406" s="3" t="s">
        <v>1842</v>
      </c>
      <c r="H406" s="4" t="s">
        <v>641</v>
      </c>
      <c r="I406" s="3" t="s">
        <v>780</v>
      </c>
      <c r="J406" s="3" t="s">
        <v>1843</v>
      </c>
      <c r="K406" s="5">
        <v>100</v>
      </c>
      <c r="L406" s="3" t="s">
        <v>81</v>
      </c>
      <c r="M406" s="6">
        <v>1</v>
      </c>
      <c r="N406" s="3" t="s">
        <v>45</v>
      </c>
      <c r="O406" s="3" t="s">
        <v>1844</v>
      </c>
      <c r="P406" s="3" t="s">
        <v>1845</v>
      </c>
      <c r="Q406" s="3" t="s">
        <v>1846</v>
      </c>
      <c r="R406" s="28">
        <v>4.83</v>
      </c>
      <c r="S406" s="29"/>
      <c r="T406" s="30"/>
      <c r="U406" s="1">
        <v>1.96</v>
      </c>
      <c r="V406" s="28">
        <v>4.49</v>
      </c>
      <c r="W406" s="29"/>
      <c r="X406" s="29"/>
      <c r="Y406" s="29"/>
      <c r="Z406" s="29"/>
      <c r="AA406" s="29"/>
      <c r="AB406" s="29"/>
      <c r="AC406" s="29"/>
      <c r="AD406" s="29"/>
      <c r="AE406" s="31">
        <v>4.49</v>
      </c>
      <c r="AF406" s="27"/>
      <c r="AG406" s="27"/>
      <c r="AH406" s="27"/>
      <c r="AI406" s="27"/>
      <c r="AJ406" s="27"/>
      <c r="AK406" s="27"/>
      <c r="AL406" s="27"/>
      <c r="AM406" s="27"/>
      <c r="AN406" s="32">
        <v>4.49</v>
      </c>
      <c r="AO406" s="27" t="s">
        <v>49</v>
      </c>
      <c r="AP406" s="31" t="s">
        <v>50</v>
      </c>
      <c r="AQ406" s="27" t="e">
        <f t="shared" si="55"/>
        <v>#NUM!</v>
      </c>
      <c r="AR406" s="27" t="e">
        <f t="shared" si="56"/>
        <v>#NUM!</v>
      </c>
      <c r="AS406" s="27" t="e">
        <f t="shared" si="57"/>
        <v>#NUM!</v>
      </c>
      <c r="AT406" s="27">
        <f t="shared" si="58"/>
        <v>0</v>
      </c>
      <c r="AU406" s="27">
        <f t="shared" si="59"/>
        <v>2.1069999999999998</v>
      </c>
      <c r="AV406" s="29">
        <f t="shared" si="60"/>
        <v>0</v>
      </c>
      <c r="AW406" s="27" t="s">
        <v>73</v>
      </c>
      <c r="AX406" s="27" t="s">
        <v>74</v>
      </c>
      <c r="AY406" s="32">
        <v>2.1</v>
      </c>
      <c r="AZ406" s="34">
        <f t="shared" si="61"/>
        <v>0.52500000000000002</v>
      </c>
      <c r="BA406" s="3">
        <f t="shared" si="62"/>
        <v>2.625</v>
      </c>
      <c r="BB406" s="32">
        <f t="shared" si="63"/>
        <v>2.835</v>
      </c>
      <c r="BC406" s="27" t="s">
        <v>12549</v>
      </c>
      <c r="BD406" s="27"/>
      <c r="BE406" s="27"/>
      <c r="BF406" s="27"/>
      <c r="BG406" s="27"/>
      <c r="BH406" s="27"/>
      <c r="BI406" s="27"/>
      <c r="BJ406" s="27"/>
      <c r="BK406" s="27"/>
      <c r="BL406" s="27"/>
      <c r="BM406" s="27"/>
      <c r="BN406" s="27"/>
      <c r="BO406" s="27"/>
    </row>
    <row r="407" spans="1:116" s="35" customFormat="1" ht="31.5" customHeight="1">
      <c r="A407" s="7" t="s">
        <v>1847</v>
      </c>
      <c r="B407" s="5">
        <v>405</v>
      </c>
      <c r="C407" s="10"/>
      <c r="D407" s="10"/>
      <c r="E407" s="8" t="s">
        <v>1861</v>
      </c>
      <c r="F407" s="8" t="s">
        <v>955</v>
      </c>
      <c r="G407" s="8" t="s">
        <v>723</v>
      </c>
      <c r="H407" s="7" t="s">
        <v>128</v>
      </c>
      <c r="I407" s="8" t="s">
        <v>385</v>
      </c>
      <c r="J407" s="8" t="s">
        <v>1862</v>
      </c>
      <c r="K407" s="9"/>
      <c r="L407" s="8"/>
      <c r="M407" s="10">
        <v>12</v>
      </c>
      <c r="N407" s="8" t="s">
        <v>45</v>
      </c>
      <c r="O407" s="8" t="s">
        <v>1852</v>
      </c>
      <c r="P407" s="8" t="s">
        <v>1863</v>
      </c>
      <c r="Q407" s="8" t="s">
        <v>1864</v>
      </c>
      <c r="R407" s="28">
        <v>4</v>
      </c>
      <c r="S407" s="29">
        <v>4.3</v>
      </c>
      <c r="T407" s="30"/>
      <c r="U407" s="1" t="s">
        <v>56</v>
      </c>
      <c r="V407" s="28"/>
      <c r="W407" s="29">
        <v>4</v>
      </c>
      <c r="X407" s="29"/>
      <c r="Y407" s="29"/>
      <c r="Z407" s="29"/>
      <c r="AA407" s="29"/>
      <c r="AB407" s="29"/>
      <c r="AC407" s="29"/>
      <c r="AD407" s="29"/>
      <c r="AE407" s="31"/>
      <c r="AF407" s="27">
        <v>5.44</v>
      </c>
      <c r="AG407" s="27"/>
      <c r="AH407" s="27"/>
      <c r="AI407" s="27"/>
      <c r="AJ407" s="27"/>
      <c r="AK407" s="27"/>
      <c r="AL407" s="27"/>
      <c r="AM407" s="27"/>
      <c r="AN407" s="32"/>
      <c r="AO407" s="27"/>
      <c r="AP407" s="31"/>
      <c r="AQ407" s="27" t="e">
        <f t="shared" si="55"/>
        <v>#NUM!</v>
      </c>
      <c r="AR407" s="27" t="e">
        <f t="shared" si="56"/>
        <v>#NUM!</v>
      </c>
      <c r="AS407" s="27" t="e">
        <f t="shared" si="57"/>
        <v>#NUM!</v>
      </c>
      <c r="AT407" s="27">
        <f t="shared" si="58"/>
        <v>0</v>
      </c>
      <c r="AU407" s="27" t="e">
        <f t="shared" si="59"/>
        <v>#VALUE!</v>
      </c>
      <c r="AV407" s="29" t="e">
        <f t="shared" si="60"/>
        <v>#VALUE!</v>
      </c>
      <c r="AW407" s="33" t="s">
        <v>336</v>
      </c>
      <c r="AX407" s="27" t="s">
        <v>1865</v>
      </c>
      <c r="AY407" s="32">
        <v>0.54</v>
      </c>
      <c r="AZ407" s="34">
        <f t="shared" si="61"/>
        <v>0.13500000000000001</v>
      </c>
      <c r="BA407" s="3">
        <f t="shared" si="62"/>
        <v>0.67500000000000004</v>
      </c>
      <c r="BB407" s="32">
        <f t="shared" si="63"/>
        <v>0.72900000000000009</v>
      </c>
      <c r="BC407" s="27" t="s">
        <v>12549</v>
      </c>
      <c r="BD407" s="27"/>
      <c r="BE407" s="27"/>
      <c r="BF407" s="27"/>
      <c r="BG407" s="27"/>
      <c r="BH407" s="27"/>
      <c r="BI407" s="27"/>
      <c r="BJ407" s="27"/>
      <c r="BK407" s="27"/>
      <c r="BL407" s="27"/>
      <c r="BM407" s="27"/>
      <c r="BN407" s="27"/>
      <c r="BO407" s="27"/>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row>
    <row r="408" spans="1:116" s="35" customFormat="1" ht="31.5" customHeight="1">
      <c r="A408" s="7" t="s">
        <v>1847</v>
      </c>
      <c r="B408" s="5">
        <v>406</v>
      </c>
      <c r="C408" s="10"/>
      <c r="D408" s="10"/>
      <c r="E408" s="8" t="s">
        <v>1879</v>
      </c>
      <c r="F408" s="8" t="s">
        <v>1170</v>
      </c>
      <c r="G408" s="8" t="s">
        <v>1178</v>
      </c>
      <c r="H408" s="7" t="s">
        <v>140</v>
      </c>
      <c r="I408" s="8" t="s">
        <v>1529</v>
      </c>
      <c r="J408" s="8" t="s">
        <v>1887</v>
      </c>
      <c r="K408" s="9"/>
      <c r="L408" s="8"/>
      <c r="M408" s="10">
        <v>10</v>
      </c>
      <c r="N408" s="8" t="s">
        <v>45</v>
      </c>
      <c r="O408" s="8" t="s">
        <v>1852</v>
      </c>
      <c r="P408" s="8" t="s">
        <v>1882</v>
      </c>
      <c r="Q408" s="8" t="s">
        <v>1889</v>
      </c>
      <c r="R408" s="28">
        <v>4.54</v>
      </c>
      <c r="S408" s="29">
        <v>4.88</v>
      </c>
      <c r="T408" s="30"/>
      <c r="U408" s="1">
        <v>1.9</v>
      </c>
      <c r="V408" s="28"/>
      <c r="W408" s="29">
        <v>4.54</v>
      </c>
      <c r="X408" s="29"/>
      <c r="Y408" s="29"/>
      <c r="Z408" s="29"/>
      <c r="AA408" s="29"/>
      <c r="AB408" s="29"/>
      <c r="AC408" s="29"/>
      <c r="AD408" s="29"/>
      <c r="AE408" s="31"/>
      <c r="AF408" s="27">
        <v>4.08</v>
      </c>
      <c r="AG408" s="27"/>
      <c r="AH408" s="27"/>
      <c r="AI408" s="27"/>
      <c r="AJ408" s="27"/>
      <c r="AK408" s="27"/>
      <c r="AL408" s="27"/>
      <c r="AM408" s="27"/>
      <c r="AN408" s="32"/>
      <c r="AO408" s="27"/>
      <c r="AP408" s="31"/>
      <c r="AQ408" s="27" t="e">
        <f t="shared" si="55"/>
        <v>#NUM!</v>
      </c>
      <c r="AR408" s="27" t="e">
        <f t="shared" si="56"/>
        <v>#NUM!</v>
      </c>
      <c r="AS408" s="27" t="e">
        <f t="shared" si="57"/>
        <v>#NUM!</v>
      </c>
      <c r="AT408" s="27">
        <f t="shared" si="58"/>
        <v>0</v>
      </c>
      <c r="AU408" s="27">
        <f t="shared" si="59"/>
        <v>2.0425</v>
      </c>
      <c r="AV408" s="29">
        <f t="shared" si="60"/>
        <v>0</v>
      </c>
      <c r="AW408" s="27" t="s">
        <v>73</v>
      </c>
      <c r="AX408" s="27" t="s">
        <v>74</v>
      </c>
      <c r="AY408" s="32">
        <v>2.0419999999999998</v>
      </c>
      <c r="AZ408" s="34">
        <f t="shared" si="61"/>
        <v>0.51049999999999995</v>
      </c>
      <c r="BA408" s="3">
        <f t="shared" si="62"/>
        <v>2.5524999999999998</v>
      </c>
      <c r="BB408" s="32">
        <f t="shared" si="63"/>
        <v>2.7566999999999999</v>
      </c>
      <c r="BC408" s="27" t="s">
        <v>12549</v>
      </c>
      <c r="BD408" s="27"/>
      <c r="BE408" s="27"/>
      <c r="BF408" s="27"/>
      <c r="BG408" s="27"/>
      <c r="BH408" s="27"/>
      <c r="BI408" s="27"/>
      <c r="BJ408" s="27"/>
      <c r="BK408" s="27"/>
      <c r="BL408" s="27"/>
      <c r="BM408" s="27"/>
      <c r="BN408" s="27"/>
      <c r="BO408" s="27"/>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row>
    <row r="409" spans="1:116" s="35" customFormat="1" ht="31.5" customHeight="1">
      <c r="A409" s="7" t="s">
        <v>1847</v>
      </c>
      <c r="B409" s="5">
        <v>407</v>
      </c>
      <c r="C409" s="10"/>
      <c r="D409" s="10"/>
      <c r="E409" s="8" t="s">
        <v>1879</v>
      </c>
      <c r="F409" s="8" t="s">
        <v>1170</v>
      </c>
      <c r="G409" s="8" t="s">
        <v>1178</v>
      </c>
      <c r="H409" s="7" t="s">
        <v>1886</v>
      </c>
      <c r="I409" s="8" t="s">
        <v>1529</v>
      </c>
      <c r="J409" s="8" t="s">
        <v>1887</v>
      </c>
      <c r="K409" s="9"/>
      <c r="L409" s="8"/>
      <c r="M409" s="10">
        <v>10</v>
      </c>
      <c r="N409" s="8" t="s">
        <v>45</v>
      </c>
      <c r="O409" s="8" t="s">
        <v>1852</v>
      </c>
      <c r="P409" s="8" t="s">
        <v>1882</v>
      </c>
      <c r="Q409" s="8" t="s">
        <v>1888</v>
      </c>
      <c r="R409" s="28">
        <v>4.32</v>
      </c>
      <c r="S409" s="29">
        <v>4.6399999999999997</v>
      </c>
      <c r="T409" s="30"/>
      <c r="U409" s="1">
        <v>2.2000000000000002</v>
      </c>
      <c r="V409" s="28"/>
      <c r="W409" s="29">
        <v>4.32</v>
      </c>
      <c r="X409" s="29"/>
      <c r="Y409" s="29"/>
      <c r="Z409" s="29"/>
      <c r="AA409" s="29"/>
      <c r="AB409" s="29"/>
      <c r="AC409" s="29"/>
      <c r="AD409" s="29"/>
      <c r="AE409" s="31"/>
      <c r="AF409" s="27">
        <v>3.5640000000000001</v>
      </c>
      <c r="AG409" s="27"/>
      <c r="AH409" s="27"/>
      <c r="AI409" s="27"/>
      <c r="AJ409" s="27"/>
      <c r="AK409" s="27"/>
      <c r="AL409" s="27"/>
      <c r="AM409" s="27"/>
      <c r="AN409" s="32"/>
      <c r="AO409" s="27"/>
      <c r="AP409" s="31"/>
      <c r="AQ409" s="27" t="e">
        <f t="shared" si="55"/>
        <v>#NUM!</v>
      </c>
      <c r="AR409" s="27" t="e">
        <f t="shared" si="56"/>
        <v>#NUM!</v>
      </c>
      <c r="AS409" s="27" t="e">
        <f t="shared" si="57"/>
        <v>#NUM!</v>
      </c>
      <c r="AT409" s="27">
        <f t="shared" si="58"/>
        <v>0</v>
      </c>
      <c r="AU409" s="27">
        <f t="shared" si="59"/>
        <v>2.3650000000000002</v>
      </c>
      <c r="AV409" s="29">
        <f t="shared" si="60"/>
        <v>0</v>
      </c>
      <c r="AW409" s="27" t="s">
        <v>73</v>
      </c>
      <c r="AX409" s="27" t="s">
        <v>74</v>
      </c>
      <c r="AY409" s="32">
        <v>2.3650000000000002</v>
      </c>
      <c r="AZ409" s="34">
        <f t="shared" si="61"/>
        <v>0.59125000000000005</v>
      </c>
      <c r="BA409" s="3">
        <f t="shared" si="62"/>
        <v>2.9562500000000003</v>
      </c>
      <c r="BB409" s="32">
        <f t="shared" si="63"/>
        <v>3.1927500000000002</v>
      </c>
      <c r="BC409" s="27" t="s">
        <v>12549</v>
      </c>
      <c r="BD409" s="27"/>
      <c r="BE409" s="27"/>
      <c r="BF409" s="27"/>
      <c r="BG409" s="27"/>
      <c r="BH409" s="27"/>
      <c r="BI409" s="27"/>
      <c r="BJ409" s="27"/>
      <c r="BK409" s="27"/>
      <c r="BL409" s="27"/>
      <c r="BM409" s="27"/>
      <c r="BN409" s="27"/>
      <c r="BO409" s="27"/>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row>
    <row r="410" spans="1:116" s="35" customFormat="1" ht="31.5" customHeight="1">
      <c r="A410" s="7" t="s">
        <v>1847</v>
      </c>
      <c r="B410" s="5">
        <v>408</v>
      </c>
      <c r="C410" s="10"/>
      <c r="D410" s="10"/>
      <c r="E410" s="8" t="s">
        <v>1879</v>
      </c>
      <c r="F410" s="8" t="s">
        <v>1177</v>
      </c>
      <c r="G410" s="8" t="s">
        <v>1178</v>
      </c>
      <c r="H410" s="7" t="s">
        <v>205</v>
      </c>
      <c r="I410" s="8" t="s">
        <v>1529</v>
      </c>
      <c r="J410" s="8" t="s">
        <v>1887</v>
      </c>
      <c r="K410" s="9"/>
      <c r="L410" s="8"/>
      <c r="M410" s="10">
        <v>10</v>
      </c>
      <c r="N410" s="8" t="s">
        <v>45</v>
      </c>
      <c r="O410" s="8" t="s">
        <v>1852</v>
      </c>
      <c r="P410" s="8" t="s">
        <v>1890</v>
      </c>
      <c r="Q410" s="8" t="s">
        <v>1891</v>
      </c>
      <c r="R410" s="28">
        <v>4.54</v>
      </c>
      <c r="S410" s="29">
        <v>4.88</v>
      </c>
      <c r="T410" s="30"/>
      <c r="U410" s="1">
        <v>2.4</v>
      </c>
      <c r="V410" s="28"/>
      <c r="W410" s="29">
        <v>4.54</v>
      </c>
      <c r="X410" s="29"/>
      <c r="Y410" s="29"/>
      <c r="Z410" s="29"/>
      <c r="AA410" s="29"/>
      <c r="AB410" s="29"/>
      <c r="AC410" s="29"/>
      <c r="AD410" s="29"/>
      <c r="AE410" s="31"/>
      <c r="AF410" s="27"/>
      <c r="AG410" s="27"/>
      <c r="AH410" s="27"/>
      <c r="AI410" s="27"/>
      <c r="AJ410" s="27"/>
      <c r="AK410" s="27"/>
      <c r="AL410" s="27"/>
      <c r="AM410" s="27"/>
      <c r="AN410" s="32"/>
      <c r="AO410" s="27"/>
      <c r="AP410" s="31"/>
      <c r="AQ410" s="27" t="e">
        <f t="shared" si="55"/>
        <v>#NUM!</v>
      </c>
      <c r="AR410" s="27" t="e">
        <f t="shared" si="56"/>
        <v>#NUM!</v>
      </c>
      <c r="AS410" s="27" t="e">
        <f t="shared" si="57"/>
        <v>#NUM!</v>
      </c>
      <c r="AT410" s="27">
        <f t="shared" si="58"/>
        <v>0</v>
      </c>
      <c r="AU410" s="27">
        <f t="shared" si="59"/>
        <v>2.5799999999999996</v>
      </c>
      <c r="AV410" s="29">
        <f t="shared" si="60"/>
        <v>0</v>
      </c>
      <c r="AW410" s="27" t="s">
        <v>73</v>
      </c>
      <c r="AX410" s="27" t="s">
        <v>74</v>
      </c>
      <c r="AY410" s="32">
        <v>2.58</v>
      </c>
      <c r="AZ410" s="34">
        <f t="shared" si="61"/>
        <v>0.64500000000000002</v>
      </c>
      <c r="BA410" s="3">
        <f t="shared" si="62"/>
        <v>3.2250000000000001</v>
      </c>
      <c r="BB410" s="32">
        <f t="shared" si="63"/>
        <v>3.4830000000000001</v>
      </c>
      <c r="BC410" s="27" t="s">
        <v>12549</v>
      </c>
      <c r="BD410" s="27"/>
      <c r="BE410" s="27"/>
      <c r="BF410" s="27"/>
      <c r="BG410" s="27"/>
      <c r="BH410" s="27"/>
      <c r="BI410" s="27"/>
      <c r="BJ410" s="27"/>
      <c r="BK410" s="27"/>
      <c r="BL410" s="27"/>
      <c r="BM410" s="27"/>
      <c r="BN410" s="27"/>
      <c r="BO410" s="27"/>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row>
    <row r="411" spans="1:116" s="27" customFormat="1" ht="31.5" customHeight="1">
      <c r="A411" s="7" t="s">
        <v>1847</v>
      </c>
      <c r="B411" s="5">
        <v>409</v>
      </c>
      <c r="C411" s="10"/>
      <c r="D411" s="10"/>
      <c r="E411" s="8" t="s">
        <v>1879</v>
      </c>
      <c r="F411" s="8" t="s">
        <v>1170</v>
      </c>
      <c r="G411" s="8" t="s">
        <v>1178</v>
      </c>
      <c r="H411" s="7" t="s">
        <v>1182</v>
      </c>
      <c r="I411" s="8" t="s">
        <v>125</v>
      </c>
      <c r="J411" s="8" t="s">
        <v>1884</v>
      </c>
      <c r="K411" s="9">
        <v>120</v>
      </c>
      <c r="L411" s="8" t="s">
        <v>81</v>
      </c>
      <c r="M411" s="10">
        <v>1</v>
      </c>
      <c r="N411" s="8" t="s">
        <v>45</v>
      </c>
      <c r="O411" s="8" t="s">
        <v>1852</v>
      </c>
      <c r="P411" s="8" t="s">
        <v>1882</v>
      </c>
      <c r="Q411" s="8" t="s">
        <v>1885</v>
      </c>
      <c r="R411" s="28">
        <v>4.9000000000000004</v>
      </c>
      <c r="S411" s="29">
        <v>5.27</v>
      </c>
      <c r="T411" s="30"/>
      <c r="U411" s="1">
        <v>2.6</v>
      </c>
      <c r="V411" s="28"/>
      <c r="W411" s="29">
        <v>4.9000000000000004</v>
      </c>
      <c r="X411" s="29"/>
      <c r="Y411" s="29"/>
      <c r="Z411" s="29"/>
      <c r="AA411" s="29"/>
      <c r="AB411" s="29"/>
      <c r="AC411" s="29"/>
      <c r="AD411" s="29"/>
      <c r="AE411" s="31"/>
      <c r="AN411" s="32"/>
      <c r="AP411" s="31"/>
      <c r="AQ411" s="27" t="e">
        <f t="shared" si="55"/>
        <v>#NUM!</v>
      </c>
      <c r="AR411" s="27" t="e">
        <f t="shared" si="56"/>
        <v>#NUM!</v>
      </c>
      <c r="AS411" s="27" t="e">
        <f t="shared" si="57"/>
        <v>#NUM!</v>
      </c>
      <c r="AT411" s="27">
        <f t="shared" si="58"/>
        <v>0</v>
      </c>
      <c r="AU411" s="27">
        <f t="shared" si="59"/>
        <v>2.7949999999999999</v>
      </c>
      <c r="AV411" s="29">
        <f t="shared" si="60"/>
        <v>0</v>
      </c>
      <c r="AW411" s="27" t="s">
        <v>73</v>
      </c>
      <c r="AX411" s="27" t="s">
        <v>74</v>
      </c>
      <c r="AY411" s="32">
        <v>2.7949999999999999</v>
      </c>
      <c r="AZ411" s="34">
        <f t="shared" si="61"/>
        <v>0.69874999999999998</v>
      </c>
      <c r="BA411" s="3">
        <f t="shared" si="62"/>
        <v>3.4937499999999999</v>
      </c>
      <c r="BB411" s="32">
        <f t="shared" si="63"/>
        <v>3.77325</v>
      </c>
      <c r="BC411" s="27" t="s">
        <v>12549</v>
      </c>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row>
    <row r="412" spans="1:116" s="27" customFormat="1" ht="31.5" customHeight="1">
      <c r="A412" s="7" t="s">
        <v>1847</v>
      </c>
      <c r="B412" s="5">
        <v>410</v>
      </c>
      <c r="C412" s="10"/>
      <c r="D412" s="10"/>
      <c r="E412" s="8" t="s">
        <v>1848</v>
      </c>
      <c r="F412" s="8" t="s">
        <v>1849</v>
      </c>
      <c r="G412" s="8" t="s">
        <v>173</v>
      </c>
      <c r="H412" s="7" t="s">
        <v>1850</v>
      </c>
      <c r="I412" s="8" t="s">
        <v>259</v>
      </c>
      <c r="J412" s="8" t="s">
        <v>1851</v>
      </c>
      <c r="K412" s="9">
        <v>30</v>
      </c>
      <c r="L412" s="8" t="s">
        <v>81</v>
      </c>
      <c r="M412" s="10">
        <v>1</v>
      </c>
      <c r="N412" s="8" t="s">
        <v>45</v>
      </c>
      <c r="O412" s="8" t="s">
        <v>1852</v>
      </c>
      <c r="P412" s="8" t="s">
        <v>1853</v>
      </c>
      <c r="Q412" s="8" t="s">
        <v>1854</v>
      </c>
      <c r="R412" s="28">
        <v>5.72</v>
      </c>
      <c r="S412" s="29">
        <v>6.15</v>
      </c>
      <c r="T412" s="30"/>
      <c r="U412" s="1">
        <v>2.68</v>
      </c>
      <c r="V412" s="28"/>
      <c r="W412" s="29">
        <v>5.72</v>
      </c>
      <c r="X412" s="29"/>
      <c r="Y412" s="29"/>
      <c r="Z412" s="29"/>
      <c r="AA412" s="29"/>
      <c r="AB412" s="29"/>
      <c r="AC412" s="29"/>
      <c r="AD412" s="29"/>
      <c r="AE412" s="31"/>
      <c r="AL412" s="27">
        <v>9.3699999999999992</v>
      </c>
      <c r="AM412" s="27">
        <v>8.3000000000000007</v>
      </c>
      <c r="AN412" s="32"/>
      <c r="AP412" s="31"/>
      <c r="AQ412" s="27" t="e">
        <f t="shared" si="55"/>
        <v>#NUM!</v>
      </c>
      <c r="AR412" s="27" t="e">
        <f t="shared" si="56"/>
        <v>#NUM!</v>
      </c>
      <c r="AS412" s="27">
        <f t="shared" si="57"/>
        <v>8.8350000000000009</v>
      </c>
      <c r="AT412" s="27">
        <f t="shared" si="58"/>
        <v>0</v>
      </c>
      <c r="AU412" s="27">
        <f t="shared" si="59"/>
        <v>2.8810000000000002</v>
      </c>
      <c r="AV412" s="29">
        <f t="shared" si="60"/>
        <v>0</v>
      </c>
      <c r="AW412" s="27" t="s">
        <v>73</v>
      </c>
      <c r="AX412" s="27" t="s">
        <v>74</v>
      </c>
      <c r="AY412" s="32">
        <v>2.8809999999999998</v>
      </c>
      <c r="AZ412" s="34">
        <f t="shared" si="61"/>
        <v>0.72024999999999995</v>
      </c>
      <c r="BA412" s="3">
        <f t="shared" si="62"/>
        <v>3.6012499999999998</v>
      </c>
      <c r="BB412" s="32">
        <f t="shared" si="63"/>
        <v>3.8893499999999999</v>
      </c>
      <c r="BC412" s="27" t="s">
        <v>12549</v>
      </c>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row>
    <row r="413" spans="1:116" s="27" customFormat="1" ht="31.5" customHeight="1">
      <c r="A413" s="7" t="s">
        <v>1847</v>
      </c>
      <c r="B413" s="5">
        <v>411</v>
      </c>
      <c r="C413" s="10"/>
      <c r="D413" s="10"/>
      <c r="E413" s="8" t="s">
        <v>1848</v>
      </c>
      <c r="F413" s="8" t="s">
        <v>1849</v>
      </c>
      <c r="G413" s="8" t="s">
        <v>173</v>
      </c>
      <c r="H413" s="7" t="s">
        <v>181</v>
      </c>
      <c r="I413" s="8" t="s">
        <v>259</v>
      </c>
      <c r="J413" s="8" t="s">
        <v>1855</v>
      </c>
      <c r="K413" s="9">
        <v>15</v>
      </c>
      <c r="L413" s="8" t="s">
        <v>81</v>
      </c>
      <c r="M413" s="10">
        <v>1</v>
      </c>
      <c r="N413" s="8" t="s">
        <v>45</v>
      </c>
      <c r="O413" s="8" t="s">
        <v>1852</v>
      </c>
      <c r="P413" s="8" t="s">
        <v>1853</v>
      </c>
      <c r="Q413" s="8" t="s">
        <v>1856</v>
      </c>
      <c r="R413" s="28">
        <v>5.72</v>
      </c>
      <c r="S413" s="29">
        <v>6.15</v>
      </c>
      <c r="T413" s="30"/>
      <c r="U413" s="1">
        <v>2.68</v>
      </c>
      <c r="V413" s="28"/>
      <c r="W413" s="29">
        <v>5.72</v>
      </c>
      <c r="X413" s="29"/>
      <c r="Y413" s="29"/>
      <c r="Z413" s="29"/>
      <c r="AA413" s="29"/>
      <c r="AB413" s="29"/>
      <c r="AC413" s="29"/>
      <c r="AD413" s="29"/>
      <c r="AE413" s="31"/>
      <c r="AL413" s="27">
        <v>9.1300000000000008</v>
      </c>
      <c r="AM413" s="27">
        <v>8.89</v>
      </c>
      <c r="AN413" s="32"/>
      <c r="AP413" s="31"/>
      <c r="AQ413" s="27" t="e">
        <f t="shared" si="55"/>
        <v>#NUM!</v>
      </c>
      <c r="AR413" s="27" t="e">
        <f t="shared" si="56"/>
        <v>#NUM!</v>
      </c>
      <c r="AS413" s="27">
        <f t="shared" si="57"/>
        <v>9.0100000000000016</v>
      </c>
      <c r="AT413" s="27">
        <f t="shared" si="58"/>
        <v>0</v>
      </c>
      <c r="AU413" s="27">
        <f t="shared" si="59"/>
        <v>2.8810000000000002</v>
      </c>
      <c r="AV413" s="29">
        <f t="shared" si="60"/>
        <v>0</v>
      </c>
      <c r="AW413" s="27" t="s">
        <v>73</v>
      </c>
      <c r="AX413" s="27" t="s">
        <v>74</v>
      </c>
      <c r="AY413" s="32">
        <v>2.8809999999999998</v>
      </c>
      <c r="AZ413" s="34">
        <f t="shared" si="61"/>
        <v>0.72024999999999995</v>
      </c>
      <c r="BA413" s="3">
        <f t="shared" si="62"/>
        <v>3.6012499999999998</v>
      </c>
      <c r="BB413" s="32">
        <f t="shared" si="63"/>
        <v>3.8893499999999999</v>
      </c>
      <c r="BC413" s="27" t="s">
        <v>12549</v>
      </c>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row>
    <row r="414" spans="1:116" s="27" customFormat="1" ht="31.5" customHeight="1">
      <c r="A414" s="7" t="s">
        <v>1847</v>
      </c>
      <c r="B414" s="5">
        <v>412</v>
      </c>
      <c r="C414" s="10"/>
      <c r="D414" s="10"/>
      <c r="E414" s="8" t="s">
        <v>1879</v>
      </c>
      <c r="F414" s="8" t="s">
        <v>1170</v>
      </c>
      <c r="G414" s="8" t="s">
        <v>1178</v>
      </c>
      <c r="H414" s="7" t="s">
        <v>1004</v>
      </c>
      <c r="I414" s="8" t="s">
        <v>1880</v>
      </c>
      <c r="J414" s="8" t="s">
        <v>1881</v>
      </c>
      <c r="K414" s="9"/>
      <c r="L414" s="8"/>
      <c r="M414" s="10">
        <v>12</v>
      </c>
      <c r="N414" s="8" t="s">
        <v>45</v>
      </c>
      <c r="O414" s="8" t="s">
        <v>1852</v>
      </c>
      <c r="P414" s="8" t="s">
        <v>1882</v>
      </c>
      <c r="Q414" s="8" t="s">
        <v>1883</v>
      </c>
      <c r="R414" s="28">
        <v>7.56</v>
      </c>
      <c r="S414" s="29">
        <v>8.1300000000000008</v>
      </c>
      <c r="T414" s="30">
        <v>7.56</v>
      </c>
      <c r="U414" s="1">
        <v>3.7</v>
      </c>
      <c r="V414" s="28"/>
      <c r="W414" s="29">
        <v>7.56</v>
      </c>
      <c r="X414" s="29"/>
      <c r="Y414" s="29"/>
      <c r="Z414" s="29"/>
      <c r="AA414" s="29"/>
      <c r="AB414" s="29"/>
      <c r="AC414" s="29"/>
      <c r="AD414" s="29"/>
      <c r="AE414" s="31"/>
      <c r="AN414" s="32"/>
      <c r="AP414" s="31"/>
      <c r="AQ414" s="27" t="e">
        <f t="shared" si="55"/>
        <v>#NUM!</v>
      </c>
      <c r="AR414" s="27" t="e">
        <f t="shared" si="56"/>
        <v>#NUM!</v>
      </c>
      <c r="AS414" s="27" t="e">
        <f t="shared" si="57"/>
        <v>#NUM!</v>
      </c>
      <c r="AT414" s="27">
        <f t="shared" si="58"/>
        <v>8.1269999999999989</v>
      </c>
      <c r="AU414" s="27">
        <f t="shared" si="59"/>
        <v>3.9775</v>
      </c>
      <c r="AV414" s="29">
        <f t="shared" si="60"/>
        <v>3.9775</v>
      </c>
      <c r="AW414" s="27" t="s">
        <v>73</v>
      </c>
      <c r="AX414" s="27" t="s">
        <v>74</v>
      </c>
      <c r="AY414" s="32">
        <v>3.98</v>
      </c>
      <c r="AZ414" s="34">
        <f t="shared" si="61"/>
        <v>0.995</v>
      </c>
      <c r="BA414" s="3">
        <f t="shared" si="62"/>
        <v>4.9749999999999996</v>
      </c>
      <c r="BB414" s="32">
        <f t="shared" si="63"/>
        <v>5.3729999999999993</v>
      </c>
      <c r="BC414" s="27" t="s">
        <v>12549</v>
      </c>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row>
    <row r="415" spans="1:116" s="27" customFormat="1" ht="31.5" customHeight="1">
      <c r="A415" s="7" t="s">
        <v>1847</v>
      </c>
      <c r="B415" s="5">
        <v>413</v>
      </c>
      <c r="C415" s="10"/>
      <c r="D415" s="10"/>
      <c r="E415" s="8" t="s">
        <v>1873</v>
      </c>
      <c r="F415" s="8" t="s">
        <v>1177</v>
      </c>
      <c r="G415" s="8" t="s">
        <v>1178</v>
      </c>
      <c r="H415" s="7" t="s">
        <v>1874</v>
      </c>
      <c r="I415" s="8" t="s">
        <v>1875</v>
      </c>
      <c r="J415" s="8" t="s">
        <v>1876</v>
      </c>
      <c r="K415" s="9">
        <v>30</v>
      </c>
      <c r="L415" s="8" t="s">
        <v>81</v>
      </c>
      <c r="M415" s="10">
        <v>1</v>
      </c>
      <c r="N415" s="8" t="s">
        <v>45</v>
      </c>
      <c r="O415" s="8" t="s">
        <v>1852</v>
      </c>
      <c r="P415" s="8" t="s">
        <v>1877</v>
      </c>
      <c r="Q415" s="8" t="s">
        <v>1878</v>
      </c>
      <c r="R415" s="28">
        <v>4</v>
      </c>
      <c r="S415" s="29">
        <v>4.3</v>
      </c>
      <c r="T415" s="30"/>
      <c r="U415" s="1" t="s">
        <v>56</v>
      </c>
      <c r="V415" s="28"/>
      <c r="W415" s="29">
        <v>4</v>
      </c>
      <c r="X415" s="29"/>
      <c r="Y415" s="29"/>
      <c r="Z415" s="29"/>
      <c r="AA415" s="29"/>
      <c r="AB415" s="29"/>
      <c r="AC415" s="29"/>
      <c r="AD415" s="29"/>
      <c r="AE415" s="31"/>
      <c r="AN415" s="32"/>
      <c r="AP415" s="31"/>
      <c r="AQ415" s="27" t="e">
        <f t="shared" si="55"/>
        <v>#NUM!</v>
      </c>
      <c r="AR415" s="27" t="e">
        <f t="shared" si="56"/>
        <v>#NUM!</v>
      </c>
      <c r="AS415" s="27" t="e">
        <f t="shared" si="57"/>
        <v>#NUM!</v>
      </c>
      <c r="AT415" s="27">
        <f t="shared" si="58"/>
        <v>0</v>
      </c>
      <c r="AU415" s="27" t="e">
        <f t="shared" si="59"/>
        <v>#VALUE!</v>
      </c>
      <c r="AV415" s="29" t="e">
        <f t="shared" si="60"/>
        <v>#VALUE!</v>
      </c>
      <c r="AW415" s="33" t="s">
        <v>51</v>
      </c>
      <c r="AX415" s="27" t="s">
        <v>50</v>
      </c>
      <c r="AY415" s="32">
        <v>4</v>
      </c>
      <c r="AZ415" s="34">
        <f t="shared" si="61"/>
        <v>1</v>
      </c>
      <c r="BA415" s="3">
        <f t="shared" si="62"/>
        <v>5</v>
      </c>
      <c r="BB415" s="32">
        <f t="shared" si="63"/>
        <v>5.4</v>
      </c>
      <c r="BC415" s="27" t="s">
        <v>12549</v>
      </c>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row>
    <row r="416" spans="1:116" s="27" customFormat="1" ht="31.5" customHeight="1">
      <c r="A416" s="7" t="s">
        <v>1847</v>
      </c>
      <c r="B416" s="5">
        <v>414</v>
      </c>
      <c r="C416" s="10"/>
      <c r="D416" s="10"/>
      <c r="E416" s="8" t="s">
        <v>1873</v>
      </c>
      <c r="F416" s="8" t="s">
        <v>1177</v>
      </c>
      <c r="G416" s="8" t="s">
        <v>1178</v>
      </c>
      <c r="H416" s="7" t="s">
        <v>205</v>
      </c>
      <c r="I416" s="8" t="s">
        <v>1892</v>
      </c>
      <c r="J416" s="8" t="s">
        <v>1893</v>
      </c>
      <c r="K416" s="9"/>
      <c r="L416" s="8"/>
      <c r="M416" s="10">
        <v>20</v>
      </c>
      <c r="N416" s="8" t="s">
        <v>45</v>
      </c>
      <c r="O416" s="8" t="s">
        <v>1852</v>
      </c>
      <c r="P416" s="8" t="s">
        <v>1853</v>
      </c>
      <c r="Q416" s="8" t="s">
        <v>1894</v>
      </c>
      <c r="R416" s="28">
        <v>6</v>
      </c>
      <c r="S416" s="29">
        <v>6.45</v>
      </c>
      <c r="T416" s="30"/>
      <c r="U416" s="1">
        <v>4.0999999999999996</v>
      </c>
      <c r="V416" s="28"/>
      <c r="W416" s="29">
        <v>6</v>
      </c>
      <c r="X416" s="29"/>
      <c r="Y416" s="29"/>
      <c r="Z416" s="29"/>
      <c r="AA416" s="29"/>
      <c r="AB416" s="29"/>
      <c r="AC416" s="29"/>
      <c r="AD416" s="29"/>
      <c r="AE416" s="31"/>
      <c r="AN416" s="32"/>
      <c r="AP416" s="31"/>
      <c r="AQ416" s="27" t="e">
        <f t="shared" si="55"/>
        <v>#NUM!</v>
      </c>
      <c r="AR416" s="27" t="e">
        <f t="shared" si="56"/>
        <v>#NUM!</v>
      </c>
      <c r="AS416" s="27" t="e">
        <f t="shared" si="57"/>
        <v>#NUM!</v>
      </c>
      <c r="AT416" s="27">
        <f t="shared" si="58"/>
        <v>0</v>
      </c>
      <c r="AU416" s="27">
        <f t="shared" si="59"/>
        <v>4.4074999999999998</v>
      </c>
      <c r="AV416" s="29">
        <f t="shared" si="60"/>
        <v>0</v>
      </c>
      <c r="AW416" s="27" t="s">
        <v>73</v>
      </c>
      <c r="AX416" s="27" t="s">
        <v>74</v>
      </c>
      <c r="AY416" s="32">
        <v>4.407</v>
      </c>
      <c r="AZ416" s="34">
        <f t="shared" si="61"/>
        <v>1.10175</v>
      </c>
      <c r="BA416" s="3">
        <f t="shared" si="62"/>
        <v>5.50875</v>
      </c>
      <c r="BB416" s="32">
        <f t="shared" si="63"/>
        <v>5.9494499999999997</v>
      </c>
      <c r="BC416" s="27" t="s">
        <v>12549</v>
      </c>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row>
    <row r="417" spans="1:116" s="27" customFormat="1" ht="31.5" customHeight="1">
      <c r="A417" s="7" t="s">
        <v>1847</v>
      </c>
      <c r="B417" s="5">
        <v>415</v>
      </c>
      <c r="C417" s="10"/>
      <c r="D417" s="10"/>
      <c r="E417" s="8" t="s">
        <v>1895</v>
      </c>
      <c r="F417" s="8" t="s">
        <v>1896</v>
      </c>
      <c r="G417" s="8" t="s">
        <v>979</v>
      </c>
      <c r="H417" s="7" t="s">
        <v>1897</v>
      </c>
      <c r="I417" s="8" t="s">
        <v>1892</v>
      </c>
      <c r="J417" s="8" t="s">
        <v>1898</v>
      </c>
      <c r="K417" s="9"/>
      <c r="L417" s="8"/>
      <c r="M417" s="10">
        <v>16</v>
      </c>
      <c r="N417" s="8" t="s">
        <v>45</v>
      </c>
      <c r="O417" s="8" t="s">
        <v>1852</v>
      </c>
      <c r="P417" s="8" t="s">
        <v>1899</v>
      </c>
      <c r="Q417" s="8" t="s">
        <v>1900</v>
      </c>
      <c r="R417" s="28">
        <v>7</v>
      </c>
      <c r="S417" s="29">
        <v>7.53</v>
      </c>
      <c r="T417" s="30">
        <v>7.53</v>
      </c>
      <c r="U417" s="1">
        <v>4.9000000000000004</v>
      </c>
      <c r="V417" s="28"/>
      <c r="W417" s="29">
        <v>7</v>
      </c>
      <c r="X417" s="29"/>
      <c r="Y417" s="29"/>
      <c r="Z417" s="29"/>
      <c r="AA417" s="29"/>
      <c r="AB417" s="29"/>
      <c r="AC417" s="29"/>
      <c r="AD417" s="29"/>
      <c r="AE417" s="31"/>
      <c r="AN417" s="32"/>
      <c r="AP417" s="31"/>
      <c r="AQ417" s="27" t="e">
        <f t="shared" si="55"/>
        <v>#NUM!</v>
      </c>
      <c r="AR417" s="27" t="e">
        <f t="shared" si="56"/>
        <v>#NUM!</v>
      </c>
      <c r="AS417" s="27" t="e">
        <f t="shared" si="57"/>
        <v>#NUM!</v>
      </c>
      <c r="AT417" s="27">
        <f t="shared" si="58"/>
        <v>8.0947499999999994</v>
      </c>
      <c r="AU417" s="27">
        <f t="shared" si="59"/>
        <v>5.2675000000000001</v>
      </c>
      <c r="AV417" s="29">
        <f t="shared" si="60"/>
        <v>5.2675000000000001</v>
      </c>
      <c r="AW417" s="27" t="s">
        <v>73</v>
      </c>
      <c r="AX417" s="27" t="s">
        <v>74</v>
      </c>
      <c r="AY417" s="32">
        <v>5.27</v>
      </c>
      <c r="AZ417" s="34">
        <f t="shared" si="61"/>
        <v>1.3174999999999999</v>
      </c>
      <c r="BA417" s="3">
        <f t="shared" si="62"/>
        <v>6.5874999999999995</v>
      </c>
      <c r="BB417" s="32">
        <f t="shared" si="63"/>
        <v>7.1144999999999996</v>
      </c>
      <c r="BC417" s="27" t="s">
        <v>12549</v>
      </c>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row>
    <row r="418" spans="1:116" s="27" customFormat="1" ht="31.5" customHeight="1">
      <c r="A418" s="7" t="s">
        <v>1847</v>
      </c>
      <c r="B418" s="5">
        <v>416</v>
      </c>
      <c r="C418" s="10"/>
      <c r="D418" s="10"/>
      <c r="E418" s="8" t="s">
        <v>1901</v>
      </c>
      <c r="F418" s="8" t="s">
        <v>1902</v>
      </c>
      <c r="G418" s="8" t="s">
        <v>1535</v>
      </c>
      <c r="H418" s="7" t="s">
        <v>1903</v>
      </c>
      <c r="I418" s="8" t="s">
        <v>564</v>
      </c>
      <c r="J418" s="8" t="s">
        <v>1904</v>
      </c>
      <c r="K418" s="9"/>
      <c r="L418" s="8"/>
      <c r="M418" s="10">
        <v>12</v>
      </c>
      <c r="N418" s="8" t="s">
        <v>45</v>
      </c>
      <c r="O418" s="8" t="s">
        <v>1852</v>
      </c>
      <c r="P418" s="8" t="s">
        <v>1905</v>
      </c>
      <c r="Q418" s="8" t="s">
        <v>1906</v>
      </c>
      <c r="R418" s="28">
        <v>9.5</v>
      </c>
      <c r="S418" s="29">
        <v>10.210000000000001</v>
      </c>
      <c r="T418" s="30">
        <v>9.5</v>
      </c>
      <c r="U418" s="1">
        <v>5.5</v>
      </c>
      <c r="V418" s="28"/>
      <c r="W418" s="29">
        <v>9.5</v>
      </c>
      <c r="X418" s="29"/>
      <c r="Y418" s="29"/>
      <c r="Z418" s="29"/>
      <c r="AA418" s="29"/>
      <c r="AB418" s="29"/>
      <c r="AC418" s="29"/>
      <c r="AD418" s="29"/>
      <c r="AE418" s="31"/>
      <c r="AN418" s="32"/>
      <c r="AP418" s="31"/>
      <c r="AQ418" s="27" t="e">
        <f t="shared" si="55"/>
        <v>#NUM!</v>
      </c>
      <c r="AR418" s="27" t="e">
        <f t="shared" si="56"/>
        <v>#NUM!</v>
      </c>
      <c r="AS418" s="27" t="e">
        <f t="shared" si="57"/>
        <v>#NUM!</v>
      </c>
      <c r="AT418" s="27">
        <f t="shared" si="58"/>
        <v>10.2125</v>
      </c>
      <c r="AU418" s="27">
        <f t="shared" si="59"/>
        <v>5.9124999999999996</v>
      </c>
      <c r="AV418" s="29">
        <f t="shared" si="60"/>
        <v>5.9124999999999996</v>
      </c>
      <c r="AW418" s="27" t="s">
        <v>73</v>
      </c>
      <c r="AX418" s="27" t="s">
        <v>74</v>
      </c>
      <c r="AY418" s="32">
        <v>5.91</v>
      </c>
      <c r="AZ418" s="34">
        <f t="shared" si="61"/>
        <v>1.4775</v>
      </c>
      <c r="BA418" s="3">
        <f t="shared" si="62"/>
        <v>7.3875000000000002</v>
      </c>
      <c r="BB418" s="32">
        <f t="shared" si="63"/>
        <v>7.9785000000000004</v>
      </c>
      <c r="BC418" s="27" t="s">
        <v>12549</v>
      </c>
      <c r="BP418" s="35"/>
      <c r="BQ418" s="35"/>
      <c r="BR418" s="35"/>
      <c r="BS418" s="35"/>
      <c r="BT418" s="35"/>
      <c r="BU418" s="35"/>
      <c r="BV418" s="35"/>
      <c r="BW418" s="35"/>
      <c r="BX418" s="35"/>
      <c r="BY418" s="35"/>
      <c r="BZ418" s="35"/>
      <c r="CA418" s="35"/>
      <c r="CB418" s="35"/>
      <c r="CC418" s="35"/>
      <c r="CD418" s="35"/>
      <c r="CE418" s="35"/>
      <c r="CF418" s="35"/>
      <c r="CG418" s="35"/>
      <c r="CH418" s="35"/>
      <c r="CI418" s="35"/>
      <c r="CJ418" s="35"/>
      <c r="CK418" s="35"/>
      <c r="CL418" s="35"/>
      <c r="CM418" s="35"/>
      <c r="CN418" s="35"/>
      <c r="CO418" s="35"/>
      <c r="CP418" s="35"/>
      <c r="CQ418" s="35"/>
      <c r="CR418" s="35"/>
      <c r="CS418" s="35"/>
      <c r="CT418" s="35"/>
      <c r="CU418" s="35"/>
      <c r="CV418" s="35"/>
      <c r="CW418" s="35"/>
      <c r="CX418" s="35"/>
      <c r="CY418" s="35"/>
      <c r="CZ418" s="35"/>
      <c r="DA418" s="35"/>
      <c r="DB418" s="35"/>
      <c r="DC418" s="35"/>
      <c r="DD418" s="35"/>
      <c r="DE418" s="35"/>
      <c r="DF418" s="35"/>
      <c r="DG418" s="35"/>
      <c r="DH418" s="35"/>
      <c r="DI418" s="35"/>
      <c r="DJ418" s="35"/>
      <c r="DK418" s="35"/>
      <c r="DL418" s="35"/>
    </row>
    <row r="419" spans="1:116" s="27" customFormat="1" ht="31.5" customHeight="1">
      <c r="A419" s="7" t="s">
        <v>1847</v>
      </c>
      <c r="B419" s="5">
        <v>417</v>
      </c>
      <c r="C419" s="10"/>
      <c r="D419" s="10"/>
      <c r="E419" s="8" t="s">
        <v>1857</v>
      </c>
      <c r="F419" s="8" t="s">
        <v>955</v>
      </c>
      <c r="G419" s="8" t="s">
        <v>723</v>
      </c>
      <c r="H419" s="7" t="s">
        <v>521</v>
      </c>
      <c r="I419" s="8" t="s">
        <v>385</v>
      </c>
      <c r="J419" s="8" t="s">
        <v>1858</v>
      </c>
      <c r="K419" s="9"/>
      <c r="L419" s="8"/>
      <c r="M419" s="10">
        <v>24</v>
      </c>
      <c r="N419" s="8" t="s">
        <v>45</v>
      </c>
      <c r="O419" s="8" t="s">
        <v>1852</v>
      </c>
      <c r="P419" s="8" t="s">
        <v>1859</v>
      </c>
      <c r="Q419" s="8" t="s">
        <v>1860</v>
      </c>
      <c r="R419" s="28">
        <v>6</v>
      </c>
      <c r="S419" s="29">
        <v>6.45</v>
      </c>
      <c r="T419" s="30"/>
      <c r="U419" s="1" t="s">
        <v>56</v>
      </c>
      <c r="V419" s="28"/>
      <c r="W419" s="29">
        <v>6</v>
      </c>
      <c r="X419" s="29"/>
      <c r="Y419" s="29"/>
      <c r="Z419" s="29"/>
      <c r="AA419" s="29"/>
      <c r="AB419" s="29"/>
      <c r="AC419" s="29"/>
      <c r="AD419" s="29"/>
      <c r="AE419" s="31"/>
      <c r="AN419" s="32"/>
      <c r="AP419" s="31"/>
      <c r="AQ419" s="27" t="e">
        <f t="shared" si="55"/>
        <v>#NUM!</v>
      </c>
      <c r="AR419" s="27" t="e">
        <f t="shared" si="56"/>
        <v>#NUM!</v>
      </c>
      <c r="AS419" s="27" t="e">
        <f t="shared" si="57"/>
        <v>#NUM!</v>
      </c>
      <c r="AT419" s="27">
        <f t="shared" si="58"/>
        <v>0</v>
      </c>
      <c r="AU419" s="27" t="e">
        <f t="shared" si="59"/>
        <v>#VALUE!</v>
      </c>
      <c r="AV419" s="29" t="e">
        <f t="shared" si="60"/>
        <v>#VALUE!</v>
      </c>
      <c r="AW419" s="33" t="s">
        <v>51</v>
      </c>
      <c r="AX419" s="27" t="s">
        <v>50</v>
      </c>
      <c r="AY419" s="32">
        <v>6</v>
      </c>
      <c r="AZ419" s="34">
        <f t="shared" si="61"/>
        <v>1.5</v>
      </c>
      <c r="BA419" s="3">
        <f t="shared" si="62"/>
        <v>7.5</v>
      </c>
      <c r="BB419" s="32">
        <f t="shared" si="63"/>
        <v>8.1</v>
      </c>
      <c r="BC419" s="27" t="s">
        <v>12549</v>
      </c>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row>
    <row r="420" spans="1:116" s="27" customFormat="1" ht="31.5" customHeight="1">
      <c r="A420" s="7" t="s">
        <v>1847</v>
      </c>
      <c r="B420" s="5">
        <v>418</v>
      </c>
      <c r="C420" s="10"/>
      <c r="D420" s="10"/>
      <c r="E420" s="8" t="s">
        <v>1866</v>
      </c>
      <c r="F420" s="8" t="s">
        <v>1867</v>
      </c>
      <c r="G420" s="8" t="s">
        <v>1868</v>
      </c>
      <c r="H420" s="7" t="s">
        <v>1869</v>
      </c>
      <c r="I420" s="8" t="s">
        <v>43</v>
      </c>
      <c r="J420" s="8" t="s">
        <v>1870</v>
      </c>
      <c r="K420" s="9"/>
      <c r="L420" s="8"/>
      <c r="M420" s="10">
        <v>12</v>
      </c>
      <c r="N420" s="8" t="s">
        <v>45</v>
      </c>
      <c r="O420" s="8" t="s">
        <v>1852</v>
      </c>
      <c r="P420" s="8" t="s">
        <v>1871</v>
      </c>
      <c r="Q420" s="8" t="s">
        <v>1872</v>
      </c>
      <c r="R420" s="28">
        <v>6.6</v>
      </c>
      <c r="S420" s="29">
        <v>7.1</v>
      </c>
      <c r="T420" s="30"/>
      <c r="U420" s="1" t="s">
        <v>56</v>
      </c>
      <c r="V420" s="28"/>
      <c r="W420" s="29">
        <v>6.6</v>
      </c>
      <c r="X420" s="29"/>
      <c r="Y420" s="29"/>
      <c r="Z420" s="29"/>
      <c r="AA420" s="29"/>
      <c r="AB420" s="29"/>
      <c r="AC420" s="29"/>
      <c r="AD420" s="29"/>
      <c r="AE420" s="31"/>
      <c r="AN420" s="32"/>
      <c r="AP420" s="31"/>
      <c r="AQ420" s="27" t="e">
        <f t="shared" si="55"/>
        <v>#NUM!</v>
      </c>
      <c r="AR420" s="27" t="e">
        <f t="shared" si="56"/>
        <v>#NUM!</v>
      </c>
      <c r="AS420" s="27" t="e">
        <f t="shared" si="57"/>
        <v>#NUM!</v>
      </c>
      <c r="AT420" s="27">
        <f t="shared" si="58"/>
        <v>0</v>
      </c>
      <c r="AU420" s="27" t="e">
        <f t="shared" si="59"/>
        <v>#VALUE!</v>
      </c>
      <c r="AV420" s="29" t="e">
        <f t="shared" si="60"/>
        <v>#VALUE!</v>
      </c>
      <c r="AW420" s="33" t="s">
        <v>51</v>
      </c>
      <c r="AX420" s="27" t="s">
        <v>50</v>
      </c>
      <c r="AY420" s="32">
        <v>6.6</v>
      </c>
      <c r="AZ420" s="34">
        <f t="shared" si="61"/>
        <v>1.65</v>
      </c>
      <c r="BA420" s="3">
        <f t="shared" si="62"/>
        <v>8.25</v>
      </c>
      <c r="BB420" s="32">
        <f t="shared" si="63"/>
        <v>8.91</v>
      </c>
      <c r="BC420" s="27" t="s">
        <v>12549</v>
      </c>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row>
    <row r="421" spans="1:116" s="27" customFormat="1" ht="31.5" customHeight="1">
      <c r="A421" s="7" t="s">
        <v>1907</v>
      </c>
      <c r="B421" s="5">
        <v>419</v>
      </c>
      <c r="C421" s="10"/>
      <c r="D421" s="10"/>
      <c r="E421" s="8" t="s">
        <v>1937</v>
      </c>
      <c r="F421" s="8" t="s">
        <v>1938</v>
      </c>
      <c r="G421" s="8" t="s">
        <v>1939</v>
      </c>
      <c r="H421" s="7" t="s">
        <v>1940</v>
      </c>
      <c r="I421" s="8" t="s">
        <v>820</v>
      </c>
      <c r="J421" s="8" t="s">
        <v>1941</v>
      </c>
      <c r="K421" s="9">
        <v>10</v>
      </c>
      <c r="L421" s="8" t="s">
        <v>81</v>
      </c>
      <c r="M421" s="10">
        <v>10</v>
      </c>
      <c r="N421" s="8" t="s">
        <v>45</v>
      </c>
      <c r="O421" s="3" t="s">
        <v>1913</v>
      </c>
      <c r="P421" s="8" t="s">
        <v>1942</v>
      </c>
      <c r="Q421" s="8" t="s">
        <v>1943</v>
      </c>
      <c r="R421" s="28">
        <v>150</v>
      </c>
      <c r="S421" s="29"/>
      <c r="T421" s="30">
        <v>150</v>
      </c>
      <c r="U421" s="1">
        <v>31.8</v>
      </c>
      <c r="V421" s="28">
        <v>150</v>
      </c>
      <c r="W421" s="29"/>
      <c r="X421" s="29"/>
      <c r="Y421" s="29"/>
      <c r="Z421" s="29"/>
      <c r="AA421" s="29"/>
      <c r="AB421" s="29"/>
      <c r="AC421" s="29"/>
      <c r="AD421" s="29"/>
      <c r="AE421" s="31"/>
      <c r="AN421" s="32"/>
      <c r="AP421" s="31"/>
      <c r="AQ421" s="27" t="e">
        <f t="shared" si="55"/>
        <v>#NUM!</v>
      </c>
      <c r="AR421" s="27" t="e">
        <f t="shared" si="56"/>
        <v>#NUM!</v>
      </c>
      <c r="AS421" s="27" t="e">
        <f t="shared" si="57"/>
        <v>#NUM!</v>
      </c>
      <c r="AT421" s="27">
        <f t="shared" si="58"/>
        <v>161.25</v>
      </c>
      <c r="AU421" s="27">
        <f t="shared" si="59"/>
        <v>34.185000000000002</v>
      </c>
      <c r="AV421" s="29">
        <f t="shared" si="60"/>
        <v>34.185000000000002</v>
      </c>
      <c r="AW421" s="27" t="s">
        <v>73</v>
      </c>
      <c r="AX421" s="27" t="s">
        <v>74</v>
      </c>
      <c r="AY421" s="32">
        <v>34.19</v>
      </c>
      <c r="AZ421" s="34">
        <f t="shared" si="61"/>
        <v>5.8123000000000005</v>
      </c>
      <c r="BA421" s="3">
        <f t="shared" si="62"/>
        <v>40.002299999999998</v>
      </c>
      <c r="BB421" s="32">
        <f t="shared" si="63"/>
        <v>43.202483999999998</v>
      </c>
      <c r="BC421" s="27" t="s">
        <v>12549</v>
      </c>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row>
    <row r="422" spans="1:116" s="27" customFormat="1" ht="31.5" customHeight="1">
      <c r="A422" s="7" t="s">
        <v>1907</v>
      </c>
      <c r="B422" s="5">
        <v>420</v>
      </c>
      <c r="C422" s="10"/>
      <c r="D422" s="10"/>
      <c r="E422" s="8" t="s">
        <v>1908</v>
      </c>
      <c r="F422" s="8" t="s">
        <v>1909</v>
      </c>
      <c r="G422" s="8" t="s">
        <v>1910</v>
      </c>
      <c r="H422" s="7" t="s">
        <v>1911</v>
      </c>
      <c r="I422" s="8" t="s">
        <v>394</v>
      </c>
      <c r="J422" s="8" t="s">
        <v>1912</v>
      </c>
      <c r="K422" s="9">
        <v>10</v>
      </c>
      <c r="L422" s="8" t="s">
        <v>81</v>
      </c>
      <c r="M422" s="10">
        <v>100</v>
      </c>
      <c r="N422" s="8" t="s">
        <v>45</v>
      </c>
      <c r="O422" s="3" t="s">
        <v>1913</v>
      </c>
      <c r="P422" s="8" t="s">
        <v>1914</v>
      </c>
      <c r="Q422" s="8" t="s">
        <v>1915</v>
      </c>
      <c r="R422" s="28"/>
      <c r="S422" s="29"/>
      <c r="T422" s="30">
        <v>350</v>
      </c>
      <c r="U422" s="1">
        <v>35.35</v>
      </c>
      <c r="V422" s="28"/>
      <c r="W422" s="29"/>
      <c r="X422" s="29"/>
      <c r="Y422" s="29"/>
      <c r="Z422" s="29"/>
      <c r="AA422" s="29"/>
      <c r="AB422" s="29"/>
      <c r="AC422" s="29"/>
      <c r="AD422" s="29"/>
      <c r="AE422" s="31"/>
      <c r="AN422" s="32"/>
      <c r="AP422" s="31"/>
      <c r="AQ422" s="27" t="e">
        <f t="shared" si="55"/>
        <v>#NUM!</v>
      </c>
      <c r="AR422" s="27" t="e">
        <f t="shared" si="56"/>
        <v>#NUM!</v>
      </c>
      <c r="AS422" s="27" t="e">
        <f t="shared" si="57"/>
        <v>#NUM!</v>
      </c>
      <c r="AT422" s="27">
        <f t="shared" si="58"/>
        <v>376.25</v>
      </c>
      <c r="AU422" s="27">
        <f t="shared" si="59"/>
        <v>38.001249999999999</v>
      </c>
      <c r="AV422" s="29">
        <f t="shared" si="60"/>
        <v>38.001249999999999</v>
      </c>
      <c r="AW422" s="27" t="s">
        <v>73</v>
      </c>
      <c r="AX422" s="27" t="s">
        <v>74</v>
      </c>
      <c r="AY422" s="32">
        <v>38.000999999999998</v>
      </c>
      <c r="AZ422" s="34">
        <f t="shared" si="61"/>
        <v>6.4601699999999997</v>
      </c>
      <c r="BA422" s="3">
        <f t="shared" si="62"/>
        <v>44.461169999999996</v>
      </c>
      <c r="BB422" s="32">
        <f t="shared" si="63"/>
        <v>48.018063599999998</v>
      </c>
      <c r="BC422" s="27" t="s">
        <v>12549</v>
      </c>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row>
    <row r="423" spans="1:116" s="27" customFormat="1" ht="31.5" customHeight="1">
      <c r="A423" s="7" t="s">
        <v>1907</v>
      </c>
      <c r="B423" s="5">
        <v>421</v>
      </c>
      <c r="C423" s="10"/>
      <c r="D423" s="10"/>
      <c r="E423" s="8" t="s">
        <v>1916</v>
      </c>
      <c r="F423" s="8" t="s">
        <v>1917</v>
      </c>
      <c r="G423" s="8" t="s">
        <v>1918</v>
      </c>
      <c r="H423" s="7" t="s">
        <v>1919</v>
      </c>
      <c r="I423" s="8" t="s">
        <v>820</v>
      </c>
      <c r="J423" s="8" t="s">
        <v>1920</v>
      </c>
      <c r="K423" s="9">
        <v>20</v>
      </c>
      <c r="L423" s="8" t="s">
        <v>81</v>
      </c>
      <c r="M423" s="10">
        <v>20</v>
      </c>
      <c r="N423" s="8" t="s">
        <v>45</v>
      </c>
      <c r="O423" s="3" t="s">
        <v>1913</v>
      </c>
      <c r="P423" s="8" t="s">
        <v>1921</v>
      </c>
      <c r="Q423" s="8" t="s">
        <v>1922</v>
      </c>
      <c r="R423" s="28">
        <v>60</v>
      </c>
      <c r="S423" s="29"/>
      <c r="T423" s="30">
        <v>60</v>
      </c>
      <c r="U423" s="1" t="s">
        <v>56</v>
      </c>
      <c r="V423" s="28">
        <v>60</v>
      </c>
      <c r="W423" s="29"/>
      <c r="X423" s="29"/>
      <c r="Y423" s="29"/>
      <c r="Z423" s="29"/>
      <c r="AA423" s="29"/>
      <c r="AB423" s="29"/>
      <c r="AC423" s="29"/>
      <c r="AD423" s="29"/>
      <c r="AE423" s="31"/>
      <c r="AN423" s="32"/>
      <c r="AP423" s="31"/>
      <c r="AQ423" s="27" t="e">
        <f t="shared" si="55"/>
        <v>#NUM!</v>
      </c>
      <c r="AR423" s="27" t="e">
        <f t="shared" si="56"/>
        <v>#NUM!</v>
      </c>
      <c r="AS423" s="27" t="e">
        <f t="shared" si="57"/>
        <v>#NUM!</v>
      </c>
      <c r="AT423" s="27">
        <f t="shared" si="58"/>
        <v>64.5</v>
      </c>
      <c r="AU423" s="27" t="e">
        <f t="shared" si="59"/>
        <v>#VALUE!</v>
      </c>
      <c r="AV423" s="29" t="e">
        <f t="shared" si="60"/>
        <v>#VALUE!</v>
      </c>
      <c r="AW423" s="27" t="s">
        <v>73</v>
      </c>
      <c r="AX423" s="27" t="s">
        <v>74</v>
      </c>
      <c r="AY423" s="32">
        <v>64.5</v>
      </c>
      <c r="AZ423" s="34">
        <f t="shared" si="61"/>
        <v>7.7399999999999993</v>
      </c>
      <c r="BA423" s="3">
        <f t="shared" si="62"/>
        <v>72.239999999999995</v>
      </c>
      <c r="BB423" s="32">
        <f t="shared" si="63"/>
        <v>78.019199999999998</v>
      </c>
      <c r="BC423" s="27" t="s">
        <v>12549</v>
      </c>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row>
    <row r="424" spans="1:116" s="27" customFormat="1" ht="31.5" customHeight="1">
      <c r="A424" s="7" t="s">
        <v>1907</v>
      </c>
      <c r="B424" s="5">
        <v>422</v>
      </c>
      <c r="C424" s="10"/>
      <c r="D424" s="10"/>
      <c r="E424" s="8" t="s">
        <v>1944</v>
      </c>
      <c r="F424" s="8" t="s">
        <v>1945</v>
      </c>
      <c r="G424" s="8" t="s">
        <v>1946</v>
      </c>
      <c r="H424" s="7" t="s">
        <v>1947</v>
      </c>
      <c r="I424" s="8" t="s">
        <v>1456</v>
      </c>
      <c r="J424" s="8" t="s">
        <v>1948</v>
      </c>
      <c r="K424" s="9">
        <v>0.5</v>
      </c>
      <c r="L424" s="8" t="s">
        <v>69</v>
      </c>
      <c r="M424" s="10">
        <v>50</v>
      </c>
      <c r="N424" s="8" t="s">
        <v>45</v>
      </c>
      <c r="O424" s="3" t="s">
        <v>1913</v>
      </c>
      <c r="P424" s="8" t="s">
        <v>1942</v>
      </c>
      <c r="Q424" s="8" t="s">
        <v>1949</v>
      </c>
      <c r="R424" s="28">
        <v>700</v>
      </c>
      <c r="S424" s="29"/>
      <c r="T424" s="30">
        <v>700</v>
      </c>
      <c r="U424" s="1">
        <v>90.04</v>
      </c>
      <c r="V424" s="28">
        <v>700</v>
      </c>
      <c r="W424" s="29"/>
      <c r="X424" s="29"/>
      <c r="Y424" s="29"/>
      <c r="Z424" s="29"/>
      <c r="AA424" s="29"/>
      <c r="AB424" s="29"/>
      <c r="AC424" s="29"/>
      <c r="AD424" s="29"/>
      <c r="AE424" s="31"/>
      <c r="AN424" s="32"/>
      <c r="AP424" s="31"/>
      <c r="AQ424" s="27" t="e">
        <f t="shared" si="55"/>
        <v>#NUM!</v>
      </c>
      <c r="AR424" s="27" t="e">
        <f t="shared" si="56"/>
        <v>#NUM!</v>
      </c>
      <c r="AS424" s="27" t="e">
        <f t="shared" si="57"/>
        <v>#NUM!</v>
      </c>
      <c r="AT424" s="27">
        <f t="shared" si="58"/>
        <v>752.5</v>
      </c>
      <c r="AU424" s="27">
        <f t="shared" si="59"/>
        <v>96.793000000000006</v>
      </c>
      <c r="AV424" s="29">
        <f t="shared" si="60"/>
        <v>96.793000000000006</v>
      </c>
      <c r="AW424" s="27" t="s">
        <v>73</v>
      </c>
      <c r="AX424" s="27" t="s">
        <v>74</v>
      </c>
      <c r="AY424" s="32">
        <v>96.79</v>
      </c>
      <c r="AZ424" s="34">
        <f t="shared" si="61"/>
        <v>11.614800000000001</v>
      </c>
      <c r="BA424" s="3">
        <f t="shared" si="62"/>
        <v>108.40480000000001</v>
      </c>
      <c r="BB424" s="32">
        <f t="shared" ref="BB424:BB429" si="64">BA424+BA424*0.08</f>
        <v>117.07718400000002</v>
      </c>
      <c r="BC424" s="27" t="s">
        <v>12549</v>
      </c>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row>
    <row r="425" spans="1:116" s="27" customFormat="1" ht="31.5" customHeight="1">
      <c r="A425" s="7" t="s">
        <v>1907</v>
      </c>
      <c r="B425" s="5">
        <v>423</v>
      </c>
      <c r="C425" s="10"/>
      <c r="D425" s="10"/>
      <c r="E425" s="8" t="s">
        <v>1923</v>
      </c>
      <c r="F425" s="8" t="s">
        <v>1924</v>
      </c>
      <c r="G425" s="8" t="s">
        <v>1925</v>
      </c>
      <c r="H425" s="7" t="s">
        <v>1926</v>
      </c>
      <c r="I425" s="8" t="s">
        <v>394</v>
      </c>
      <c r="J425" s="8" t="s">
        <v>1927</v>
      </c>
      <c r="K425" s="9">
        <v>10</v>
      </c>
      <c r="L425" s="8" t="s">
        <v>81</v>
      </c>
      <c r="M425" s="10">
        <v>100</v>
      </c>
      <c r="N425" s="8" t="s">
        <v>45</v>
      </c>
      <c r="O425" s="3" t="s">
        <v>1913</v>
      </c>
      <c r="P425" s="8" t="s">
        <v>1928</v>
      </c>
      <c r="Q425" s="8" t="s">
        <v>1929</v>
      </c>
      <c r="R425" s="28">
        <v>105</v>
      </c>
      <c r="S425" s="29"/>
      <c r="T425" s="30">
        <v>105</v>
      </c>
      <c r="U425" s="1" t="s">
        <v>56</v>
      </c>
      <c r="V425" s="28">
        <v>105</v>
      </c>
      <c r="W425" s="29"/>
      <c r="X425" s="29"/>
      <c r="Y425" s="29"/>
      <c r="Z425" s="29"/>
      <c r="AA425" s="29"/>
      <c r="AB425" s="29"/>
      <c r="AC425" s="29"/>
      <c r="AD425" s="29"/>
      <c r="AE425" s="31"/>
      <c r="AN425" s="32"/>
      <c r="AP425" s="31"/>
      <c r="AQ425" s="27" t="e">
        <f t="shared" si="55"/>
        <v>#NUM!</v>
      </c>
      <c r="AR425" s="27" t="e">
        <f t="shared" si="56"/>
        <v>#NUM!</v>
      </c>
      <c r="AS425" s="27" t="e">
        <f t="shared" si="57"/>
        <v>#NUM!</v>
      </c>
      <c r="AT425" s="27">
        <f t="shared" si="58"/>
        <v>112.875</v>
      </c>
      <c r="AU425" s="27" t="e">
        <f t="shared" si="59"/>
        <v>#VALUE!</v>
      </c>
      <c r="AV425" s="29" t="e">
        <f t="shared" si="60"/>
        <v>#VALUE!</v>
      </c>
      <c r="AW425" s="27" t="s">
        <v>990</v>
      </c>
      <c r="AX425" s="27" t="s">
        <v>50</v>
      </c>
      <c r="AY425" s="32">
        <v>105</v>
      </c>
      <c r="AZ425" s="34">
        <f t="shared" si="61"/>
        <v>10.5</v>
      </c>
      <c r="BA425" s="3">
        <f t="shared" si="62"/>
        <v>115.5</v>
      </c>
      <c r="BB425" s="32">
        <f t="shared" si="64"/>
        <v>124.74</v>
      </c>
      <c r="BC425" s="27" t="s">
        <v>12549</v>
      </c>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row>
    <row r="426" spans="1:116" s="27" customFormat="1" ht="31.5" customHeight="1">
      <c r="A426" s="7" t="s">
        <v>1907</v>
      </c>
      <c r="B426" s="5">
        <v>424</v>
      </c>
      <c r="C426" s="10"/>
      <c r="D426" s="10"/>
      <c r="E426" s="8" t="s">
        <v>1923</v>
      </c>
      <c r="F426" s="8" t="s">
        <v>1924</v>
      </c>
      <c r="G426" s="8" t="s">
        <v>1925</v>
      </c>
      <c r="H426" s="7" t="s">
        <v>1930</v>
      </c>
      <c r="I426" s="8" t="s">
        <v>394</v>
      </c>
      <c r="J426" s="8" t="s">
        <v>1931</v>
      </c>
      <c r="K426" s="9">
        <v>5</v>
      </c>
      <c r="L426" s="8" t="s">
        <v>81</v>
      </c>
      <c r="M426" s="10">
        <v>100</v>
      </c>
      <c r="N426" s="8" t="s">
        <v>45</v>
      </c>
      <c r="O426" s="3" t="s">
        <v>1913</v>
      </c>
      <c r="P426" s="8" t="s">
        <v>1928</v>
      </c>
      <c r="Q426" s="8" t="s">
        <v>1932</v>
      </c>
      <c r="R426" s="28">
        <v>300</v>
      </c>
      <c r="S426" s="29"/>
      <c r="T426" s="30">
        <v>300</v>
      </c>
      <c r="U426" s="1" t="s">
        <v>56</v>
      </c>
      <c r="V426" s="28">
        <v>300</v>
      </c>
      <c r="W426" s="29"/>
      <c r="X426" s="29"/>
      <c r="Y426" s="29"/>
      <c r="Z426" s="29"/>
      <c r="AA426" s="29"/>
      <c r="AB426" s="29"/>
      <c r="AC426" s="29"/>
      <c r="AD426" s="29"/>
      <c r="AE426" s="31"/>
      <c r="AI426" s="27">
        <v>179</v>
      </c>
      <c r="AN426" s="32">
        <v>179</v>
      </c>
      <c r="AO426" s="27" t="s">
        <v>379</v>
      </c>
      <c r="AP426" s="31"/>
      <c r="AQ426" s="27" t="e">
        <f t="shared" si="55"/>
        <v>#NUM!</v>
      </c>
      <c r="AR426" s="27" t="e">
        <f t="shared" si="56"/>
        <v>#NUM!</v>
      </c>
      <c r="AS426" s="27" t="e">
        <f t="shared" si="57"/>
        <v>#NUM!</v>
      </c>
      <c r="AT426" s="27">
        <f t="shared" si="58"/>
        <v>322.5</v>
      </c>
      <c r="AU426" s="27" t="e">
        <f t="shared" si="59"/>
        <v>#VALUE!</v>
      </c>
      <c r="AV426" s="29" t="e">
        <f t="shared" si="60"/>
        <v>#VALUE!</v>
      </c>
      <c r="AW426" s="27" t="s">
        <v>1817</v>
      </c>
      <c r="AX426" s="27" t="s">
        <v>379</v>
      </c>
      <c r="AY426" s="32">
        <v>179</v>
      </c>
      <c r="AZ426" s="34">
        <f t="shared" si="61"/>
        <v>17.900000000000002</v>
      </c>
      <c r="BA426" s="3">
        <f t="shared" si="62"/>
        <v>196.9</v>
      </c>
      <c r="BB426" s="32">
        <f t="shared" si="64"/>
        <v>212.65200000000002</v>
      </c>
      <c r="BC426" s="27" t="s">
        <v>12549</v>
      </c>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row>
    <row r="427" spans="1:116" s="27" customFormat="1" ht="31.5" customHeight="1">
      <c r="A427" s="7" t="s">
        <v>1907</v>
      </c>
      <c r="B427" s="5">
        <v>425</v>
      </c>
      <c r="C427" s="10"/>
      <c r="D427" s="10"/>
      <c r="E427" s="8" t="s">
        <v>1923</v>
      </c>
      <c r="F427" s="8" t="s">
        <v>1933</v>
      </c>
      <c r="G427" s="8" t="s">
        <v>1925</v>
      </c>
      <c r="H427" s="7" t="s">
        <v>1934</v>
      </c>
      <c r="I427" s="8" t="s">
        <v>394</v>
      </c>
      <c r="J427" s="8" t="s">
        <v>1935</v>
      </c>
      <c r="K427" s="9">
        <v>10</v>
      </c>
      <c r="L427" s="8" t="s">
        <v>81</v>
      </c>
      <c r="M427" s="10">
        <v>100</v>
      </c>
      <c r="N427" s="8" t="s">
        <v>45</v>
      </c>
      <c r="O427" s="3" t="s">
        <v>1913</v>
      </c>
      <c r="P427" s="8" t="s">
        <v>1928</v>
      </c>
      <c r="Q427" s="8" t="s">
        <v>1936</v>
      </c>
      <c r="R427" s="28"/>
      <c r="S427" s="29"/>
      <c r="T427" s="30">
        <v>500</v>
      </c>
      <c r="U427" s="1" t="s">
        <v>56</v>
      </c>
      <c r="V427" s="28"/>
      <c r="W427" s="29"/>
      <c r="X427" s="29"/>
      <c r="Y427" s="29"/>
      <c r="Z427" s="29"/>
      <c r="AA427" s="29"/>
      <c r="AB427" s="29"/>
      <c r="AC427" s="29"/>
      <c r="AD427" s="29"/>
      <c r="AE427" s="31"/>
      <c r="AN427" s="32"/>
      <c r="AP427" s="31"/>
      <c r="AQ427" s="27" t="e">
        <f t="shared" si="55"/>
        <v>#NUM!</v>
      </c>
      <c r="AR427" s="27" t="e">
        <f t="shared" si="56"/>
        <v>#NUM!</v>
      </c>
      <c r="AS427" s="27" t="e">
        <f t="shared" si="57"/>
        <v>#NUM!</v>
      </c>
      <c r="AT427" s="27">
        <f t="shared" si="58"/>
        <v>537.5</v>
      </c>
      <c r="AU427" s="27" t="e">
        <f t="shared" si="59"/>
        <v>#VALUE!</v>
      </c>
      <c r="AV427" s="29" t="e">
        <f t="shared" si="60"/>
        <v>#VALUE!</v>
      </c>
      <c r="AW427" s="27" t="s">
        <v>73</v>
      </c>
      <c r="AX427" s="27" t="s">
        <v>74</v>
      </c>
      <c r="AY427" s="32">
        <v>537.5</v>
      </c>
      <c r="AZ427" s="34">
        <f t="shared" si="61"/>
        <v>53.75</v>
      </c>
      <c r="BA427" s="3">
        <f t="shared" si="62"/>
        <v>591.25</v>
      </c>
      <c r="BB427" s="32">
        <f t="shared" si="64"/>
        <v>638.54999999999995</v>
      </c>
      <c r="BC427" s="27" t="s">
        <v>12549</v>
      </c>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row>
    <row r="428" spans="1:116" s="27" customFormat="1" ht="31.5" customHeight="1">
      <c r="A428" s="7" t="s">
        <v>1950</v>
      </c>
      <c r="B428" s="5">
        <v>426</v>
      </c>
      <c r="C428" s="10"/>
      <c r="D428" s="10"/>
      <c r="E428" s="8" t="s">
        <v>1951</v>
      </c>
      <c r="F428" s="8" t="s">
        <v>1952</v>
      </c>
      <c r="G428" s="8" t="s">
        <v>1953</v>
      </c>
      <c r="H428" s="7" t="s">
        <v>1954</v>
      </c>
      <c r="I428" s="8" t="s">
        <v>394</v>
      </c>
      <c r="J428" s="8" t="s">
        <v>1955</v>
      </c>
      <c r="K428" s="9">
        <v>1</v>
      </c>
      <c r="L428" s="8" t="s">
        <v>81</v>
      </c>
      <c r="M428" s="10">
        <v>10</v>
      </c>
      <c r="N428" s="8" t="s">
        <v>45</v>
      </c>
      <c r="O428" s="8" t="s">
        <v>1956</v>
      </c>
      <c r="P428" s="8" t="s">
        <v>1957</v>
      </c>
      <c r="Q428" s="8" t="s">
        <v>1958</v>
      </c>
      <c r="R428" s="28"/>
      <c r="S428" s="29">
        <v>0.86</v>
      </c>
      <c r="T428" s="30">
        <v>15</v>
      </c>
      <c r="U428" s="1">
        <v>3.95</v>
      </c>
      <c r="V428" s="28">
        <v>6.35</v>
      </c>
      <c r="W428" s="29"/>
      <c r="X428" s="29"/>
      <c r="Y428" s="29"/>
      <c r="Z428" s="29"/>
      <c r="AA428" s="29"/>
      <c r="AB428" s="29"/>
      <c r="AC428" s="29"/>
      <c r="AD428" s="29"/>
      <c r="AE428" s="31"/>
      <c r="AN428" s="32"/>
      <c r="AP428" s="31"/>
      <c r="AQ428" s="27" t="e">
        <f t="shared" si="55"/>
        <v>#NUM!</v>
      </c>
      <c r="AR428" s="27" t="e">
        <f t="shared" si="56"/>
        <v>#NUM!</v>
      </c>
      <c r="AS428" s="27" t="e">
        <f t="shared" si="57"/>
        <v>#NUM!</v>
      </c>
      <c r="AT428" s="27">
        <f t="shared" si="58"/>
        <v>16.125</v>
      </c>
      <c r="AU428" s="27">
        <f t="shared" si="59"/>
        <v>4.2462499999999999</v>
      </c>
      <c r="AV428" s="29">
        <f t="shared" si="60"/>
        <v>4.2462499999999999</v>
      </c>
      <c r="AW428" s="27" t="s">
        <v>73</v>
      </c>
      <c r="AX428" s="27" t="s">
        <v>74</v>
      </c>
      <c r="AY428" s="32">
        <v>4.25</v>
      </c>
      <c r="AZ428" s="34">
        <f t="shared" si="61"/>
        <v>1.0625</v>
      </c>
      <c r="BA428" s="3">
        <f t="shared" si="62"/>
        <v>5.3125</v>
      </c>
      <c r="BB428" s="32">
        <f t="shared" si="64"/>
        <v>5.7374999999999998</v>
      </c>
      <c r="BC428" s="27" t="s">
        <v>12549</v>
      </c>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row>
    <row r="429" spans="1:116" s="27" customFormat="1" ht="31.5" customHeight="1">
      <c r="A429" s="7" t="s">
        <v>1950</v>
      </c>
      <c r="B429" s="5">
        <v>427</v>
      </c>
      <c r="C429" s="10"/>
      <c r="D429" s="10"/>
      <c r="E429" s="8" t="s">
        <v>2020</v>
      </c>
      <c r="F429" s="8" t="s">
        <v>2021</v>
      </c>
      <c r="G429" s="8" t="s">
        <v>2022</v>
      </c>
      <c r="H429" s="7" t="s">
        <v>107</v>
      </c>
      <c r="I429" s="8" t="s">
        <v>2023</v>
      </c>
      <c r="J429" s="8" t="s">
        <v>2024</v>
      </c>
      <c r="K429" s="9">
        <v>20</v>
      </c>
      <c r="L429" s="8" t="s">
        <v>81</v>
      </c>
      <c r="M429" s="10">
        <v>5</v>
      </c>
      <c r="N429" s="8" t="s">
        <v>45</v>
      </c>
      <c r="O429" s="8" t="s">
        <v>1956</v>
      </c>
      <c r="P429" s="8" t="s">
        <v>2025</v>
      </c>
      <c r="Q429" s="8" t="s">
        <v>2026</v>
      </c>
      <c r="R429" s="28"/>
      <c r="S429" s="29">
        <v>9.92</v>
      </c>
      <c r="T429" s="30">
        <v>15</v>
      </c>
      <c r="U429" s="1">
        <v>5.38</v>
      </c>
      <c r="V429" s="28">
        <v>21</v>
      </c>
      <c r="W429" s="29">
        <v>7.5</v>
      </c>
      <c r="X429" s="29">
        <v>4.42</v>
      </c>
      <c r="Y429" s="29"/>
      <c r="Z429" s="29">
        <v>14.06</v>
      </c>
      <c r="AA429" s="29">
        <v>13.76</v>
      </c>
      <c r="AB429" s="29"/>
      <c r="AC429" s="29"/>
      <c r="AD429" s="29"/>
      <c r="AE429" s="31"/>
      <c r="AG429" s="27">
        <v>9.702</v>
      </c>
      <c r="AH429" s="27">
        <v>7.6</v>
      </c>
      <c r="AI429" s="27">
        <v>14.06</v>
      </c>
      <c r="AK429" s="27">
        <v>5.15</v>
      </c>
      <c r="AN429" s="32"/>
      <c r="AP429" s="31"/>
      <c r="AQ429" s="27">
        <f t="shared" si="55"/>
        <v>8.6509999999999998</v>
      </c>
      <c r="AR429" s="27">
        <f t="shared" si="56"/>
        <v>0</v>
      </c>
      <c r="AS429" s="27" t="e">
        <f t="shared" si="57"/>
        <v>#NUM!</v>
      </c>
      <c r="AT429" s="27">
        <f t="shared" si="58"/>
        <v>16.125</v>
      </c>
      <c r="AU429" s="27">
        <f t="shared" si="59"/>
        <v>5.7835000000000001</v>
      </c>
      <c r="AV429" s="29">
        <f t="shared" si="60"/>
        <v>5.7835000000000001</v>
      </c>
      <c r="AW429" s="27" t="s">
        <v>73</v>
      </c>
      <c r="AX429" s="27" t="s">
        <v>74</v>
      </c>
      <c r="AY429" s="32">
        <v>5.78</v>
      </c>
      <c r="AZ429" s="34">
        <f t="shared" si="61"/>
        <v>1.4450000000000001</v>
      </c>
      <c r="BA429" s="3">
        <f t="shared" si="62"/>
        <v>7.2250000000000005</v>
      </c>
      <c r="BB429" s="32">
        <f t="shared" si="64"/>
        <v>7.8030000000000008</v>
      </c>
      <c r="BC429" s="27" t="s">
        <v>12549</v>
      </c>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row>
    <row r="430" spans="1:116" s="27" customFormat="1" ht="31.5" customHeight="1">
      <c r="A430" s="7" t="s">
        <v>1950</v>
      </c>
      <c r="B430" s="5">
        <v>428</v>
      </c>
      <c r="C430" s="10"/>
      <c r="D430" s="10"/>
      <c r="E430" s="8" t="s">
        <v>2034</v>
      </c>
      <c r="F430" s="8" t="s">
        <v>2035</v>
      </c>
      <c r="G430" s="8" t="s">
        <v>2036</v>
      </c>
      <c r="H430" s="7" t="s">
        <v>2037</v>
      </c>
      <c r="I430" s="8" t="s">
        <v>1962</v>
      </c>
      <c r="J430" s="8" t="s">
        <v>2038</v>
      </c>
      <c r="K430" s="9">
        <v>500</v>
      </c>
      <c r="L430" s="8" t="s">
        <v>81</v>
      </c>
      <c r="M430" s="10">
        <v>10</v>
      </c>
      <c r="N430" s="8" t="s">
        <v>45</v>
      </c>
      <c r="O430" s="8" t="s">
        <v>1956</v>
      </c>
      <c r="P430" s="8" t="s">
        <v>1957</v>
      </c>
      <c r="Q430" s="8" t="s">
        <v>2039</v>
      </c>
      <c r="R430" s="28">
        <v>150</v>
      </c>
      <c r="S430" s="29"/>
      <c r="T430" s="30">
        <v>150</v>
      </c>
      <c r="U430" s="1">
        <v>5.4</v>
      </c>
      <c r="V430" s="28">
        <v>150</v>
      </c>
      <c r="W430" s="29"/>
      <c r="X430" s="29"/>
      <c r="Y430" s="29"/>
      <c r="Z430" s="29"/>
      <c r="AA430" s="29"/>
      <c r="AB430" s="29"/>
      <c r="AC430" s="29"/>
      <c r="AD430" s="29"/>
      <c r="AE430" s="31"/>
      <c r="AG430" s="27">
        <v>5.5410000000000004</v>
      </c>
      <c r="AH430" s="27">
        <v>7.52</v>
      </c>
      <c r="AI430" s="27">
        <v>14.44</v>
      </c>
      <c r="AJ430" s="27">
        <v>19.8</v>
      </c>
      <c r="AK430" s="27">
        <v>6.66</v>
      </c>
      <c r="AN430" s="32"/>
      <c r="AP430" s="31"/>
      <c r="AQ430" s="27">
        <f t="shared" si="55"/>
        <v>6.5305</v>
      </c>
      <c r="AR430" s="27" t="str">
        <f t="shared" si="56"/>
        <v/>
      </c>
      <c r="AS430" s="27">
        <f t="shared" si="57"/>
        <v>13.23</v>
      </c>
      <c r="AT430" s="27">
        <f t="shared" si="58"/>
        <v>161.25</v>
      </c>
      <c r="AU430" s="27">
        <f t="shared" si="59"/>
        <v>5.8049999999999997</v>
      </c>
      <c r="AV430" s="29">
        <f t="shared" si="60"/>
        <v>5.8049999999999997</v>
      </c>
      <c r="AW430" s="27" t="s">
        <v>73</v>
      </c>
      <c r="AX430" s="27" t="s">
        <v>74</v>
      </c>
      <c r="AY430" s="32">
        <v>5.81</v>
      </c>
      <c r="AZ430" s="34">
        <f t="shared" si="61"/>
        <v>1.4524999999999999</v>
      </c>
      <c r="BA430" s="3">
        <f t="shared" si="62"/>
        <v>7.2624999999999993</v>
      </c>
      <c r="BB430" s="36">
        <v>7.26</v>
      </c>
      <c r="BC430" s="27" t="s">
        <v>12549</v>
      </c>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row>
    <row r="431" spans="1:116" s="27" customFormat="1" ht="31.5" customHeight="1">
      <c r="A431" s="7" t="s">
        <v>1950</v>
      </c>
      <c r="B431" s="5">
        <v>429</v>
      </c>
      <c r="C431" s="10"/>
      <c r="D431" s="10"/>
      <c r="E431" s="8" t="s">
        <v>1997</v>
      </c>
      <c r="F431" s="8" t="s">
        <v>1998</v>
      </c>
      <c r="G431" s="8" t="s">
        <v>1999</v>
      </c>
      <c r="H431" s="7" t="s">
        <v>2000</v>
      </c>
      <c r="I431" s="8" t="s">
        <v>2001</v>
      </c>
      <c r="J431" s="8" t="s">
        <v>2002</v>
      </c>
      <c r="K431" s="9">
        <v>5</v>
      </c>
      <c r="L431" s="8" t="s">
        <v>81</v>
      </c>
      <c r="M431" s="10">
        <v>20</v>
      </c>
      <c r="N431" s="8" t="s">
        <v>45</v>
      </c>
      <c r="O431" s="8" t="s">
        <v>1956</v>
      </c>
      <c r="P431" s="8" t="s">
        <v>1986</v>
      </c>
      <c r="Q431" s="8" t="s">
        <v>2003</v>
      </c>
      <c r="R431" s="28"/>
      <c r="S431" s="29">
        <v>16.59</v>
      </c>
      <c r="T431" s="30">
        <v>20</v>
      </c>
      <c r="U431" s="1">
        <v>5.97</v>
      </c>
      <c r="V431" s="28"/>
      <c r="W431" s="29"/>
      <c r="X431" s="29"/>
      <c r="Y431" s="29"/>
      <c r="Z431" s="29"/>
      <c r="AA431" s="29"/>
      <c r="AB431" s="29"/>
      <c r="AC431" s="29"/>
      <c r="AD431" s="29"/>
      <c r="AE431" s="31"/>
      <c r="AN431" s="32"/>
      <c r="AP431" s="31"/>
      <c r="AQ431" s="27" t="e">
        <f t="shared" si="55"/>
        <v>#NUM!</v>
      </c>
      <c r="AR431" s="27" t="e">
        <f t="shared" si="56"/>
        <v>#NUM!</v>
      </c>
      <c r="AS431" s="27" t="e">
        <f t="shared" si="57"/>
        <v>#NUM!</v>
      </c>
      <c r="AT431" s="27">
        <f t="shared" si="58"/>
        <v>21.5</v>
      </c>
      <c r="AU431" s="27">
        <f t="shared" si="59"/>
        <v>6.4177499999999998</v>
      </c>
      <c r="AV431" s="29">
        <f t="shared" si="60"/>
        <v>6.4177499999999998</v>
      </c>
      <c r="AW431" s="27" t="s">
        <v>73</v>
      </c>
      <c r="AX431" s="27" t="s">
        <v>74</v>
      </c>
      <c r="AY431" s="32">
        <v>6.4177</v>
      </c>
      <c r="AZ431" s="34">
        <f t="shared" si="61"/>
        <v>1.604425</v>
      </c>
      <c r="BA431" s="3">
        <f t="shared" si="62"/>
        <v>8.0221249999999991</v>
      </c>
      <c r="BB431" s="32">
        <f t="shared" ref="BB431:BB459" si="65">BA431+BA431*0.08</f>
        <v>8.6638949999999983</v>
      </c>
      <c r="BC431" s="27" t="s">
        <v>12549</v>
      </c>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row>
    <row r="432" spans="1:116" s="27" customFormat="1" ht="31.5" customHeight="1">
      <c r="A432" s="7" t="s">
        <v>1950</v>
      </c>
      <c r="B432" s="5">
        <v>430</v>
      </c>
      <c r="C432" s="10"/>
      <c r="D432" s="10"/>
      <c r="E432" s="8" t="s">
        <v>1991</v>
      </c>
      <c r="F432" s="8" t="s">
        <v>1992</v>
      </c>
      <c r="G432" s="8" t="s">
        <v>1993</v>
      </c>
      <c r="H432" s="7" t="s">
        <v>1025</v>
      </c>
      <c r="I432" s="8" t="s">
        <v>1962</v>
      </c>
      <c r="J432" s="8" t="s">
        <v>1994</v>
      </c>
      <c r="K432" s="9">
        <v>100</v>
      </c>
      <c r="L432" s="8" t="s">
        <v>81</v>
      </c>
      <c r="M432" s="10">
        <v>20</v>
      </c>
      <c r="N432" s="8" t="s">
        <v>45</v>
      </c>
      <c r="O432" s="8" t="s">
        <v>1956</v>
      </c>
      <c r="P432" s="8" t="s">
        <v>1995</v>
      </c>
      <c r="Q432" s="8" t="s">
        <v>1996</v>
      </c>
      <c r="R432" s="28"/>
      <c r="S432" s="29">
        <v>0.95</v>
      </c>
      <c r="T432" s="30">
        <v>20</v>
      </c>
      <c r="U432" s="1">
        <v>8.6</v>
      </c>
      <c r="V432" s="28">
        <v>91.48</v>
      </c>
      <c r="W432" s="29">
        <v>0.85</v>
      </c>
      <c r="X432" s="29">
        <v>0.53</v>
      </c>
      <c r="Y432" s="29"/>
      <c r="Z432" s="29">
        <v>32.33</v>
      </c>
      <c r="AA432" s="29">
        <v>41.36</v>
      </c>
      <c r="AB432" s="29">
        <v>14.66</v>
      </c>
      <c r="AC432" s="29"/>
      <c r="AD432" s="29"/>
      <c r="AE432" s="31"/>
      <c r="AG432" s="27">
        <v>15.73</v>
      </c>
      <c r="AI432" s="27">
        <v>32.33</v>
      </c>
      <c r="AJ432" s="27">
        <v>43.01</v>
      </c>
      <c r="AK432" s="27">
        <v>15.58</v>
      </c>
      <c r="AM432" s="27">
        <v>21.8</v>
      </c>
      <c r="AN432" s="32"/>
      <c r="AP432" s="31"/>
      <c r="AQ432" s="27">
        <f t="shared" si="55"/>
        <v>24.03</v>
      </c>
      <c r="AR432" s="27">
        <f t="shared" si="56"/>
        <v>0</v>
      </c>
      <c r="AS432" s="27">
        <f t="shared" si="57"/>
        <v>18.690000000000001</v>
      </c>
      <c r="AT432" s="27">
        <f t="shared" si="58"/>
        <v>21.5</v>
      </c>
      <c r="AU432" s="27">
        <f t="shared" si="59"/>
        <v>9.2449999999999992</v>
      </c>
      <c r="AV432" s="29">
        <f t="shared" si="60"/>
        <v>9.2449999999999992</v>
      </c>
      <c r="AW432" s="27" t="s">
        <v>73</v>
      </c>
      <c r="AX432" s="27" t="s">
        <v>74</v>
      </c>
      <c r="AY432" s="32">
        <v>9.2449999999999992</v>
      </c>
      <c r="AZ432" s="34">
        <f t="shared" si="61"/>
        <v>2.3112499999999998</v>
      </c>
      <c r="BA432" s="3">
        <f t="shared" si="62"/>
        <v>11.556249999999999</v>
      </c>
      <c r="BB432" s="32">
        <f t="shared" si="65"/>
        <v>12.480749999999999</v>
      </c>
      <c r="BC432" s="27" t="s">
        <v>12549</v>
      </c>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row>
    <row r="433" spans="1:116" s="27" customFormat="1" ht="31.5" customHeight="1">
      <c r="A433" s="7" t="s">
        <v>1950</v>
      </c>
      <c r="B433" s="5">
        <v>431</v>
      </c>
      <c r="C433" s="10"/>
      <c r="D433" s="10"/>
      <c r="E433" s="8" t="s">
        <v>2011</v>
      </c>
      <c r="F433" s="8" t="s">
        <v>1177</v>
      </c>
      <c r="G433" s="8" t="s">
        <v>1178</v>
      </c>
      <c r="H433" s="7" t="s">
        <v>2015</v>
      </c>
      <c r="I433" s="8" t="s">
        <v>1962</v>
      </c>
      <c r="J433" s="8" t="s">
        <v>2018</v>
      </c>
      <c r="K433" s="9">
        <v>100</v>
      </c>
      <c r="L433" s="8" t="s">
        <v>81</v>
      </c>
      <c r="M433" s="10">
        <v>10</v>
      </c>
      <c r="N433" s="8" t="s">
        <v>45</v>
      </c>
      <c r="O433" s="8" t="s">
        <v>1956</v>
      </c>
      <c r="P433" s="8" t="s">
        <v>2013</v>
      </c>
      <c r="Q433" s="8" t="s">
        <v>2019</v>
      </c>
      <c r="R433" s="28"/>
      <c r="S433" s="29">
        <v>1.66</v>
      </c>
      <c r="T433" s="30">
        <v>25</v>
      </c>
      <c r="U433" s="1">
        <v>8.6</v>
      </c>
      <c r="V433" s="28">
        <v>7.88</v>
      </c>
      <c r="W433" s="29">
        <v>1.1000000000000001</v>
      </c>
      <c r="X433" s="29">
        <v>8.5</v>
      </c>
      <c r="Y433" s="29"/>
      <c r="Z433" s="29">
        <v>21.82</v>
      </c>
      <c r="AA433" s="29">
        <v>11.02</v>
      </c>
      <c r="AB433" s="29">
        <v>7.859</v>
      </c>
      <c r="AC433" s="29"/>
      <c r="AD433" s="29"/>
      <c r="AE433" s="31">
        <v>7.88</v>
      </c>
      <c r="AG433" s="27">
        <v>14.875999999999999</v>
      </c>
      <c r="AI433" s="27">
        <v>21.82</v>
      </c>
      <c r="AJ433" s="27">
        <v>11.88</v>
      </c>
      <c r="AN433" s="32"/>
      <c r="AP433" s="31"/>
      <c r="AQ433" s="27">
        <f t="shared" si="55"/>
        <v>11.378</v>
      </c>
      <c r="AR433" s="27">
        <f t="shared" si="56"/>
        <v>0</v>
      </c>
      <c r="AS433" s="27" t="e">
        <f t="shared" si="57"/>
        <v>#NUM!</v>
      </c>
      <c r="AT433" s="27">
        <f t="shared" si="58"/>
        <v>26.875</v>
      </c>
      <c r="AU433" s="27">
        <f t="shared" si="59"/>
        <v>9.2449999999999992</v>
      </c>
      <c r="AV433" s="29">
        <f t="shared" si="60"/>
        <v>9.2449999999999992</v>
      </c>
      <c r="AW433" s="27" t="s">
        <v>213</v>
      </c>
      <c r="AX433" s="27" t="s">
        <v>212</v>
      </c>
      <c r="AY433" s="32">
        <v>11.378</v>
      </c>
      <c r="AZ433" s="34">
        <f t="shared" si="61"/>
        <v>1.9342600000000001</v>
      </c>
      <c r="BA433" s="3">
        <f t="shared" si="62"/>
        <v>13.31226</v>
      </c>
      <c r="BB433" s="32">
        <f t="shared" si="65"/>
        <v>14.377240800000001</v>
      </c>
      <c r="BC433" s="27" t="s">
        <v>12549</v>
      </c>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row>
    <row r="434" spans="1:116" s="27" customFormat="1" ht="31.5" customHeight="1">
      <c r="A434" s="7" t="s">
        <v>1950</v>
      </c>
      <c r="B434" s="5">
        <v>432</v>
      </c>
      <c r="C434" s="10"/>
      <c r="D434" s="10"/>
      <c r="E434" s="8" t="s">
        <v>2011</v>
      </c>
      <c r="F434" s="8" t="s">
        <v>1177</v>
      </c>
      <c r="G434" s="8" t="s">
        <v>1178</v>
      </c>
      <c r="H434" s="7" t="s">
        <v>2015</v>
      </c>
      <c r="I434" s="8" t="s">
        <v>1962</v>
      </c>
      <c r="J434" s="8" t="s">
        <v>2016</v>
      </c>
      <c r="K434" s="9">
        <v>50</v>
      </c>
      <c r="L434" s="8" t="s">
        <v>81</v>
      </c>
      <c r="M434" s="10">
        <v>10</v>
      </c>
      <c r="N434" s="8" t="s">
        <v>45</v>
      </c>
      <c r="O434" s="8" t="s">
        <v>1956</v>
      </c>
      <c r="P434" s="8" t="s">
        <v>2013</v>
      </c>
      <c r="Q434" s="8" t="s">
        <v>2017</v>
      </c>
      <c r="R434" s="28"/>
      <c r="S434" s="29">
        <v>1.66</v>
      </c>
      <c r="T434" s="30">
        <v>20</v>
      </c>
      <c r="U434" s="1" t="s">
        <v>56</v>
      </c>
      <c r="V434" s="28"/>
      <c r="W434" s="29"/>
      <c r="X434" s="29"/>
      <c r="Y434" s="29"/>
      <c r="Z434" s="29"/>
      <c r="AA434" s="29"/>
      <c r="AB434" s="29"/>
      <c r="AC434" s="29"/>
      <c r="AD434" s="29"/>
      <c r="AE434" s="31"/>
      <c r="AG434" s="27">
        <v>11.794</v>
      </c>
      <c r="AI434" s="27">
        <v>12.53</v>
      </c>
      <c r="AN434" s="32"/>
      <c r="AP434" s="31"/>
      <c r="AQ434" s="27">
        <f t="shared" si="55"/>
        <v>12.161999999999999</v>
      </c>
      <c r="AR434" s="27">
        <f t="shared" si="56"/>
        <v>0</v>
      </c>
      <c r="AS434" s="27" t="e">
        <f t="shared" si="57"/>
        <v>#NUM!</v>
      </c>
      <c r="AT434" s="27">
        <f t="shared" si="58"/>
        <v>21.5</v>
      </c>
      <c r="AU434" s="27" t="e">
        <f t="shared" si="59"/>
        <v>#VALUE!</v>
      </c>
      <c r="AV434" s="29" t="e">
        <f t="shared" si="60"/>
        <v>#VALUE!</v>
      </c>
      <c r="AW434" s="27" t="s">
        <v>213</v>
      </c>
      <c r="AX434" s="27" t="s">
        <v>212</v>
      </c>
      <c r="AY434" s="32">
        <v>12.162000000000001</v>
      </c>
      <c r="AZ434" s="34">
        <f t="shared" si="61"/>
        <v>2.0675400000000002</v>
      </c>
      <c r="BA434" s="3">
        <f t="shared" si="62"/>
        <v>14.22954</v>
      </c>
      <c r="BB434" s="32">
        <f t="shared" si="65"/>
        <v>15.367903200000001</v>
      </c>
      <c r="BC434" s="27" t="s">
        <v>12549</v>
      </c>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row>
    <row r="435" spans="1:116" s="27" customFormat="1" ht="31.5" customHeight="1">
      <c r="A435" s="7" t="s">
        <v>1950</v>
      </c>
      <c r="B435" s="5">
        <v>433</v>
      </c>
      <c r="C435" s="10"/>
      <c r="D435" s="10"/>
      <c r="E435" s="8" t="s">
        <v>2011</v>
      </c>
      <c r="F435" s="8" t="s">
        <v>1177</v>
      </c>
      <c r="G435" s="8" t="s">
        <v>1178</v>
      </c>
      <c r="H435" s="7" t="s">
        <v>107</v>
      </c>
      <c r="I435" s="8" t="s">
        <v>1962</v>
      </c>
      <c r="J435" s="8" t="s">
        <v>2012</v>
      </c>
      <c r="K435" s="9">
        <v>10</v>
      </c>
      <c r="L435" s="8" t="s">
        <v>81</v>
      </c>
      <c r="M435" s="10">
        <v>20</v>
      </c>
      <c r="N435" s="8" t="s">
        <v>45</v>
      </c>
      <c r="O435" s="8" t="s">
        <v>1956</v>
      </c>
      <c r="P435" s="8" t="s">
        <v>2013</v>
      </c>
      <c r="Q435" s="8" t="s">
        <v>2014</v>
      </c>
      <c r="R435" s="28"/>
      <c r="S435" s="29">
        <v>1.66</v>
      </c>
      <c r="T435" s="30">
        <v>34</v>
      </c>
      <c r="U435" s="1" t="s">
        <v>56</v>
      </c>
      <c r="V435" s="28"/>
      <c r="W435" s="29"/>
      <c r="X435" s="29"/>
      <c r="Y435" s="29"/>
      <c r="Z435" s="29"/>
      <c r="AA435" s="29"/>
      <c r="AB435" s="29"/>
      <c r="AC435" s="29"/>
      <c r="AD435" s="29"/>
      <c r="AE435" s="31"/>
      <c r="AG435" s="27">
        <v>20.05</v>
      </c>
      <c r="AI435" s="27">
        <v>32.47</v>
      </c>
      <c r="AN435" s="32"/>
      <c r="AP435" s="31"/>
      <c r="AQ435" s="27">
        <f t="shared" si="55"/>
        <v>26.259999999999998</v>
      </c>
      <c r="AR435" s="27">
        <f t="shared" si="56"/>
        <v>0</v>
      </c>
      <c r="AS435" s="27" t="e">
        <f t="shared" si="57"/>
        <v>#NUM!</v>
      </c>
      <c r="AT435" s="27">
        <f t="shared" si="58"/>
        <v>36.549999999999997</v>
      </c>
      <c r="AU435" s="27" t="e">
        <f t="shared" si="59"/>
        <v>#VALUE!</v>
      </c>
      <c r="AV435" s="29" t="e">
        <f t="shared" si="60"/>
        <v>#VALUE!</v>
      </c>
      <c r="AW435" s="27" t="s">
        <v>213</v>
      </c>
      <c r="AX435" s="27" t="s">
        <v>212</v>
      </c>
      <c r="AY435" s="32">
        <v>26.26</v>
      </c>
      <c r="AZ435" s="34">
        <f t="shared" si="61"/>
        <v>4.4642000000000008</v>
      </c>
      <c r="BA435" s="3">
        <f t="shared" si="62"/>
        <v>30.724200000000003</v>
      </c>
      <c r="BB435" s="32">
        <f t="shared" si="65"/>
        <v>33.182136</v>
      </c>
      <c r="BC435" s="27" t="s">
        <v>12549</v>
      </c>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row>
    <row r="436" spans="1:116" s="27" customFormat="1" ht="31.5" customHeight="1">
      <c r="A436" s="12" t="s">
        <v>1950</v>
      </c>
      <c r="B436" s="5">
        <v>434</v>
      </c>
      <c r="C436" s="15"/>
      <c r="D436" s="15"/>
      <c r="E436" s="13" t="s">
        <v>1973</v>
      </c>
      <c r="F436" s="13" t="s">
        <v>1974</v>
      </c>
      <c r="G436" s="13" t="s">
        <v>1975</v>
      </c>
      <c r="H436" s="12" t="s">
        <v>1976</v>
      </c>
      <c r="I436" s="13" t="s">
        <v>1977</v>
      </c>
      <c r="J436" s="13" t="s">
        <v>1978</v>
      </c>
      <c r="K436" s="14">
        <v>2500</v>
      </c>
      <c r="L436" s="13" t="s">
        <v>81</v>
      </c>
      <c r="M436" s="15">
        <v>1</v>
      </c>
      <c r="N436" s="13" t="s">
        <v>45</v>
      </c>
      <c r="O436" s="13" t="s">
        <v>1956</v>
      </c>
      <c r="P436" s="13" t="s">
        <v>1957</v>
      </c>
      <c r="Q436" s="13" t="s">
        <v>1979</v>
      </c>
      <c r="R436" s="28"/>
      <c r="S436" s="29">
        <v>67.55</v>
      </c>
      <c r="T436" s="30">
        <v>75</v>
      </c>
      <c r="U436" s="1">
        <v>31.8</v>
      </c>
      <c r="V436" s="28">
        <v>673.83</v>
      </c>
      <c r="W436" s="29"/>
      <c r="X436" s="29"/>
      <c r="Y436" s="29"/>
      <c r="Z436" s="29"/>
      <c r="AA436" s="29"/>
      <c r="AB436" s="29"/>
      <c r="AC436" s="29"/>
      <c r="AD436" s="29"/>
      <c r="AE436" s="31"/>
      <c r="AM436" s="27">
        <v>156.06</v>
      </c>
      <c r="AN436" s="32"/>
      <c r="AP436" s="31"/>
      <c r="AQ436" s="27" t="e">
        <f t="shared" si="55"/>
        <v>#NUM!</v>
      </c>
      <c r="AR436" s="27" t="e">
        <f t="shared" si="56"/>
        <v>#NUM!</v>
      </c>
      <c r="AS436" s="27" t="e">
        <f t="shared" si="57"/>
        <v>#NUM!</v>
      </c>
      <c r="AT436" s="27">
        <f t="shared" si="58"/>
        <v>80.625</v>
      </c>
      <c r="AU436" s="27">
        <f t="shared" si="59"/>
        <v>34.185000000000002</v>
      </c>
      <c r="AV436" s="29">
        <f t="shared" si="60"/>
        <v>34.185000000000002</v>
      </c>
      <c r="AW436" s="27" t="s">
        <v>73</v>
      </c>
      <c r="AX436" s="27" t="s">
        <v>74</v>
      </c>
      <c r="AY436" s="32">
        <v>34.19</v>
      </c>
      <c r="AZ436" s="34">
        <f t="shared" si="61"/>
        <v>5.8123000000000005</v>
      </c>
      <c r="BA436" s="3">
        <f t="shared" si="62"/>
        <v>40.002299999999998</v>
      </c>
      <c r="BB436" s="32">
        <f t="shared" si="65"/>
        <v>43.202483999999998</v>
      </c>
      <c r="BC436" s="27" t="s">
        <v>12549</v>
      </c>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row>
    <row r="437" spans="1:116" s="27" customFormat="1" ht="31.5" customHeight="1">
      <c r="A437" s="7" t="s">
        <v>1950</v>
      </c>
      <c r="B437" s="5">
        <v>435</v>
      </c>
      <c r="C437" s="10"/>
      <c r="D437" s="10"/>
      <c r="E437" s="8" t="s">
        <v>1959</v>
      </c>
      <c r="F437" s="8" t="s">
        <v>510</v>
      </c>
      <c r="G437" s="8" t="s">
        <v>1960</v>
      </c>
      <c r="H437" s="7" t="s">
        <v>1961</v>
      </c>
      <c r="I437" s="8" t="s">
        <v>1962</v>
      </c>
      <c r="J437" s="8" t="s">
        <v>1963</v>
      </c>
      <c r="K437" s="9">
        <v>100</v>
      </c>
      <c r="L437" s="8" t="s">
        <v>81</v>
      </c>
      <c r="M437" s="10">
        <v>20</v>
      </c>
      <c r="N437" s="8" t="s">
        <v>45</v>
      </c>
      <c r="O437" s="8" t="s">
        <v>1956</v>
      </c>
      <c r="P437" s="8" t="s">
        <v>1964</v>
      </c>
      <c r="Q437" s="8" t="s">
        <v>1965</v>
      </c>
      <c r="R437" s="28"/>
      <c r="S437" s="29">
        <v>3.5</v>
      </c>
      <c r="T437" s="30"/>
      <c r="U437" s="1">
        <v>35.799999999999997</v>
      </c>
      <c r="V437" s="28">
        <v>169.8</v>
      </c>
      <c r="W437" s="29"/>
      <c r="X437" s="29">
        <v>1.8</v>
      </c>
      <c r="Y437" s="29"/>
      <c r="Z437" s="29"/>
      <c r="AA437" s="29">
        <v>130.66999999999999</v>
      </c>
      <c r="AB437" s="29"/>
      <c r="AC437" s="29"/>
      <c r="AD437" s="29"/>
      <c r="AE437" s="31"/>
      <c r="AM437" s="27">
        <v>7.91</v>
      </c>
      <c r="AN437" s="32"/>
      <c r="AP437" s="31"/>
      <c r="AQ437" s="27" t="e">
        <f t="shared" si="55"/>
        <v>#NUM!</v>
      </c>
      <c r="AR437" s="27" t="e">
        <f t="shared" si="56"/>
        <v>#NUM!</v>
      </c>
      <c r="AS437" s="27" t="e">
        <f t="shared" si="57"/>
        <v>#NUM!</v>
      </c>
      <c r="AT437" s="27">
        <f t="shared" si="58"/>
        <v>0</v>
      </c>
      <c r="AU437" s="27">
        <f t="shared" si="59"/>
        <v>38.484999999999992</v>
      </c>
      <c r="AV437" s="29">
        <f t="shared" si="60"/>
        <v>0</v>
      </c>
      <c r="AW437" s="27" t="s">
        <v>73</v>
      </c>
      <c r="AX437" s="27" t="s">
        <v>74</v>
      </c>
      <c r="AY437" s="32">
        <v>38.479999999999997</v>
      </c>
      <c r="AZ437" s="34">
        <f t="shared" si="61"/>
        <v>6.5415999999999999</v>
      </c>
      <c r="BA437" s="3">
        <f t="shared" si="62"/>
        <v>45.021599999999999</v>
      </c>
      <c r="BB437" s="32">
        <f t="shared" si="65"/>
        <v>48.623328000000001</v>
      </c>
      <c r="BC437" s="27" t="s">
        <v>12549</v>
      </c>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row>
    <row r="438" spans="1:116" s="27" customFormat="1" ht="31.5" customHeight="1">
      <c r="A438" s="7" t="s">
        <v>1950</v>
      </c>
      <c r="B438" s="5">
        <v>436</v>
      </c>
      <c r="C438" s="10"/>
      <c r="D438" s="10"/>
      <c r="E438" s="8" t="s">
        <v>1966</v>
      </c>
      <c r="F438" s="8" t="s">
        <v>1967</v>
      </c>
      <c r="G438" s="8" t="s">
        <v>1968</v>
      </c>
      <c r="H438" s="7" t="s">
        <v>1969</v>
      </c>
      <c r="I438" s="8" t="s">
        <v>394</v>
      </c>
      <c r="J438" s="8" t="s">
        <v>1970</v>
      </c>
      <c r="K438" s="9">
        <v>5</v>
      </c>
      <c r="L438" s="8" t="s">
        <v>81</v>
      </c>
      <c r="M438" s="10">
        <v>10</v>
      </c>
      <c r="N438" s="8" t="s">
        <v>45</v>
      </c>
      <c r="O438" s="8" t="s">
        <v>1956</v>
      </c>
      <c r="P438" s="3" t="s">
        <v>1971</v>
      </c>
      <c r="Q438" s="3" t="s">
        <v>1972</v>
      </c>
      <c r="R438" s="28"/>
      <c r="S438" s="29">
        <v>78.83</v>
      </c>
      <c r="T438" s="30">
        <v>78.83</v>
      </c>
      <c r="U438" s="1">
        <v>36</v>
      </c>
      <c r="V438" s="28">
        <v>49.6</v>
      </c>
      <c r="W438" s="29"/>
      <c r="X438" s="29">
        <v>48</v>
      </c>
      <c r="Y438" s="29"/>
      <c r="Z438" s="29"/>
      <c r="AA438" s="29">
        <v>62.11</v>
      </c>
      <c r="AB438" s="29">
        <v>49.87</v>
      </c>
      <c r="AC438" s="29"/>
      <c r="AD438" s="29"/>
      <c r="AE438" s="31"/>
      <c r="AG438" s="27">
        <v>30.36</v>
      </c>
      <c r="AJ438" s="27">
        <v>63.29</v>
      </c>
      <c r="AN438" s="32"/>
      <c r="AP438" s="31"/>
      <c r="AQ438" s="27" t="e">
        <f t="shared" si="55"/>
        <v>#NUM!</v>
      </c>
      <c r="AR438" s="27" t="e">
        <f t="shared" si="56"/>
        <v>#NUM!</v>
      </c>
      <c r="AS438" s="27" t="e">
        <f t="shared" si="57"/>
        <v>#NUM!</v>
      </c>
      <c r="AT438" s="27">
        <f t="shared" si="58"/>
        <v>84.742249999999999</v>
      </c>
      <c r="AU438" s="27">
        <f t="shared" si="59"/>
        <v>38.699999999999996</v>
      </c>
      <c r="AV438" s="29">
        <f t="shared" si="60"/>
        <v>38.699999999999996</v>
      </c>
      <c r="AW438" s="27" t="s">
        <v>73</v>
      </c>
      <c r="AX438" s="27" t="s">
        <v>74</v>
      </c>
      <c r="AY438" s="32">
        <v>38.700000000000003</v>
      </c>
      <c r="AZ438" s="34">
        <f t="shared" si="61"/>
        <v>6.5790000000000006</v>
      </c>
      <c r="BA438" s="3">
        <f t="shared" si="62"/>
        <v>45.279000000000003</v>
      </c>
      <c r="BB438" s="32">
        <f t="shared" si="65"/>
        <v>48.901320000000005</v>
      </c>
      <c r="BC438" s="27" t="s">
        <v>12549</v>
      </c>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row>
    <row r="439" spans="1:116" s="27" customFormat="1" ht="31.5" customHeight="1">
      <c r="A439" s="12" t="s">
        <v>1950</v>
      </c>
      <c r="B439" s="5">
        <v>437</v>
      </c>
      <c r="C439" s="15"/>
      <c r="D439" s="15"/>
      <c r="E439" s="13" t="s">
        <v>1982</v>
      </c>
      <c r="F439" s="13" t="s">
        <v>1983</v>
      </c>
      <c r="G439" s="13" t="s">
        <v>1975</v>
      </c>
      <c r="H439" s="12" t="s">
        <v>1984</v>
      </c>
      <c r="I439" s="13" t="s">
        <v>1962</v>
      </c>
      <c r="J439" s="13" t="s">
        <v>1985</v>
      </c>
      <c r="K439" s="14">
        <v>500</v>
      </c>
      <c r="L439" s="13" t="s">
        <v>81</v>
      </c>
      <c r="M439" s="15">
        <v>10</v>
      </c>
      <c r="N439" s="13" t="s">
        <v>45</v>
      </c>
      <c r="O439" s="13" t="s">
        <v>1956</v>
      </c>
      <c r="P439" s="13" t="s">
        <v>1986</v>
      </c>
      <c r="Q439" s="13" t="s">
        <v>1987</v>
      </c>
      <c r="R439" s="28"/>
      <c r="S439" s="29">
        <v>7.31</v>
      </c>
      <c r="T439" s="30">
        <v>100</v>
      </c>
      <c r="U439" s="1">
        <v>44.4</v>
      </c>
      <c r="V439" s="28"/>
      <c r="W439" s="29"/>
      <c r="X439" s="29">
        <v>2.87</v>
      </c>
      <c r="Y439" s="29"/>
      <c r="Z439" s="29">
        <v>46.68</v>
      </c>
      <c r="AA439" s="29"/>
      <c r="AB439" s="29">
        <v>61.59</v>
      </c>
      <c r="AC439" s="29"/>
      <c r="AD439" s="29"/>
      <c r="AE439" s="31"/>
      <c r="AG439" s="27">
        <v>39.029000000000003</v>
      </c>
      <c r="AK439" s="27">
        <v>64.218000000000004</v>
      </c>
      <c r="AN439" s="32"/>
      <c r="AP439" s="31"/>
      <c r="AQ439" s="27" t="e">
        <f t="shared" si="55"/>
        <v>#NUM!</v>
      </c>
      <c r="AR439" s="27" t="e">
        <f t="shared" si="56"/>
        <v>#NUM!</v>
      </c>
      <c r="AS439" s="27" t="e">
        <f t="shared" si="57"/>
        <v>#NUM!</v>
      </c>
      <c r="AT439" s="27">
        <f t="shared" si="58"/>
        <v>107.5</v>
      </c>
      <c r="AU439" s="27">
        <f t="shared" si="59"/>
        <v>47.73</v>
      </c>
      <c r="AV439" s="29">
        <f t="shared" si="60"/>
        <v>47.73</v>
      </c>
      <c r="AW439" s="27" t="s">
        <v>73</v>
      </c>
      <c r="AX439" s="27" t="s">
        <v>74</v>
      </c>
      <c r="AY439" s="32">
        <v>47.73</v>
      </c>
      <c r="AZ439" s="34">
        <f t="shared" si="61"/>
        <v>8.1141000000000005</v>
      </c>
      <c r="BA439" s="3">
        <f t="shared" si="62"/>
        <v>55.844099999999997</v>
      </c>
      <c r="BB439" s="32">
        <f t="shared" si="65"/>
        <v>60.311627999999999</v>
      </c>
      <c r="BC439" s="27" t="s">
        <v>12549</v>
      </c>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row>
    <row r="440" spans="1:116" s="27" customFormat="1" ht="31.5" customHeight="1">
      <c r="A440" s="12" t="s">
        <v>1950</v>
      </c>
      <c r="B440" s="5">
        <v>438</v>
      </c>
      <c r="C440" s="15"/>
      <c r="D440" s="15"/>
      <c r="E440" s="13" t="s">
        <v>1988</v>
      </c>
      <c r="F440" s="13" t="s">
        <v>1983</v>
      </c>
      <c r="G440" s="13" t="s">
        <v>1975</v>
      </c>
      <c r="H440" s="12" t="s">
        <v>1989</v>
      </c>
      <c r="I440" s="13" t="s">
        <v>1962</v>
      </c>
      <c r="J440" s="13" t="s">
        <v>1985</v>
      </c>
      <c r="K440" s="14">
        <v>500</v>
      </c>
      <c r="L440" s="13" t="s">
        <v>81</v>
      </c>
      <c r="M440" s="15">
        <v>10</v>
      </c>
      <c r="N440" s="13" t="s">
        <v>45</v>
      </c>
      <c r="O440" s="13" t="s">
        <v>1956</v>
      </c>
      <c r="P440" s="13" t="s">
        <v>1986</v>
      </c>
      <c r="Q440" s="13" t="s">
        <v>1990</v>
      </c>
      <c r="R440" s="28"/>
      <c r="S440" s="29">
        <v>9.08</v>
      </c>
      <c r="T440" s="30">
        <v>120</v>
      </c>
      <c r="U440" s="1">
        <v>45.8</v>
      </c>
      <c r="V440" s="28"/>
      <c r="W440" s="29"/>
      <c r="X440" s="29">
        <v>3.72</v>
      </c>
      <c r="Y440" s="29"/>
      <c r="Z440" s="29">
        <v>67.06</v>
      </c>
      <c r="AA440" s="29"/>
      <c r="AB440" s="29">
        <v>48.58</v>
      </c>
      <c r="AC440" s="29"/>
      <c r="AD440" s="29"/>
      <c r="AE440" s="31">
        <v>255.41</v>
      </c>
      <c r="AG440" s="27">
        <v>50.476999999999997</v>
      </c>
      <c r="AK440" s="27">
        <v>50.65</v>
      </c>
      <c r="AN440" s="32"/>
      <c r="AP440" s="31"/>
      <c r="AQ440" s="27">
        <f t="shared" si="55"/>
        <v>152.9435</v>
      </c>
      <c r="AR440" s="27">
        <f t="shared" si="56"/>
        <v>0</v>
      </c>
      <c r="AS440" s="27" t="e">
        <f t="shared" si="57"/>
        <v>#NUM!</v>
      </c>
      <c r="AT440" s="27">
        <f t="shared" si="58"/>
        <v>129</v>
      </c>
      <c r="AU440" s="27">
        <f t="shared" si="59"/>
        <v>49.234999999999992</v>
      </c>
      <c r="AV440" s="29">
        <f t="shared" si="60"/>
        <v>49.234999999999992</v>
      </c>
      <c r="AW440" s="27" t="s">
        <v>73</v>
      </c>
      <c r="AX440" s="27" t="s">
        <v>74</v>
      </c>
      <c r="AY440" s="32">
        <v>49.24</v>
      </c>
      <c r="AZ440" s="34">
        <f t="shared" si="61"/>
        <v>8.3708000000000009</v>
      </c>
      <c r="BA440" s="3">
        <f t="shared" si="62"/>
        <v>57.610800000000005</v>
      </c>
      <c r="BB440" s="32">
        <f t="shared" si="65"/>
        <v>62.219664000000009</v>
      </c>
      <c r="BC440" s="27" t="s">
        <v>12549</v>
      </c>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row>
    <row r="441" spans="1:116" s="27" customFormat="1" ht="31.5" customHeight="1">
      <c r="A441" s="12" t="s">
        <v>1950</v>
      </c>
      <c r="B441" s="5">
        <v>439</v>
      </c>
      <c r="C441" s="15"/>
      <c r="D441" s="15"/>
      <c r="E441" s="13" t="s">
        <v>2027</v>
      </c>
      <c r="F441" s="13" t="s">
        <v>2028</v>
      </c>
      <c r="G441" s="13" t="s">
        <v>2029</v>
      </c>
      <c r="H441" s="12" t="s">
        <v>2030</v>
      </c>
      <c r="I441" s="13" t="s">
        <v>2001</v>
      </c>
      <c r="J441" s="13" t="s">
        <v>2031</v>
      </c>
      <c r="K441" s="14">
        <v>5</v>
      </c>
      <c r="L441" s="13" t="s">
        <v>81</v>
      </c>
      <c r="M441" s="15">
        <v>20</v>
      </c>
      <c r="N441" s="13" t="s">
        <v>45</v>
      </c>
      <c r="O441" s="13" t="s">
        <v>1956</v>
      </c>
      <c r="P441" s="13" t="s">
        <v>2032</v>
      </c>
      <c r="Q441" s="13" t="s">
        <v>2033</v>
      </c>
      <c r="R441" s="28"/>
      <c r="S441" s="29">
        <v>58.96</v>
      </c>
      <c r="T441" s="30">
        <v>60</v>
      </c>
      <c r="U441" s="1">
        <v>51</v>
      </c>
      <c r="V441" s="28">
        <v>60.01</v>
      </c>
      <c r="W441" s="29"/>
      <c r="X441" s="29"/>
      <c r="Y441" s="29"/>
      <c r="Z441" s="29">
        <v>106.2</v>
      </c>
      <c r="AA441" s="29">
        <v>50.3</v>
      </c>
      <c r="AB441" s="29"/>
      <c r="AC441" s="29"/>
      <c r="AD441" s="29"/>
      <c r="AE441" s="31"/>
      <c r="AI441" s="27">
        <v>101.6</v>
      </c>
      <c r="AM441" s="27">
        <v>63.9</v>
      </c>
      <c r="AN441" s="32"/>
      <c r="AP441" s="31"/>
      <c r="AQ441" s="27" t="e">
        <f t="shared" si="55"/>
        <v>#NUM!</v>
      </c>
      <c r="AR441" s="27" t="e">
        <f t="shared" si="56"/>
        <v>#NUM!</v>
      </c>
      <c r="AS441" s="27" t="e">
        <f t="shared" si="57"/>
        <v>#NUM!</v>
      </c>
      <c r="AT441" s="27">
        <f t="shared" si="58"/>
        <v>64.5</v>
      </c>
      <c r="AU441" s="27">
        <f t="shared" si="59"/>
        <v>54.824999999999996</v>
      </c>
      <c r="AV441" s="29">
        <f t="shared" si="60"/>
        <v>54.824999999999996</v>
      </c>
      <c r="AW441" s="27" t="s">
        <v>73</v>
      </c>
      <c r="AX441" s="27" t="s">
        <v>74</v>
      </c>
      <c r="AY441" s="32">
        <v>54.825000000000003</v>
      </c>
      <c r="AZ441" s="34">
        <f t="shared" si="61"/>
        <v>6.5789999999999997</v>
      </c>
      <c r="BA441" s="3">
        <f t="shared" si="62"/>
        <v>61.404000000000003</v>
      </c>
      <c r="BB441" s="32">
        <f t="shared" si="65"/>
        <v>66.316320000000005</v>
      </c>
      <c r="BC441" s="27" t="s">
        <v>12549</v>
      </c>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row>
    <row r="442" spans="1:116" s="27" customFormat="1" ht="31.5" customHeight="1">
      <c r="A442" s="12" t="s">
        <v>1950</v>
      </c>
      <c r="B442" s="5">
        <v>440</v>
      </c>
      <c r="C442" s="15"/>
      <c r="D442" s="15"/>
      <c r="E442" s="13" t="s">
        <v>1973</v>
      </c>
      <c r="F442" s="13" t="s">
        <v>1974</v>
      </c>
      <c r="G442" s="13" t="s">
        <v>1975</v>
      </c>
      <c r="H442" s="12" t="s">
        <v>1976</v>
      </c>
      <c r="I442" s="13" t="s">
        <v>1977</v>
      </c>
      <c r="J442" s="13" t="s">
        <v>1980</v>
      </c>
      <c r="K442" s="14">
        <v>1875</v>
      </c>
      <c r="L442" s="13" t="s">
        <v>81</v>
      </c>
      <c r="M442" s="15">
        <v>1</v>
      </c>
      <c r="N442" s="13" t="s">
        <v>45</v>
      </c>
      <c r="O442" s="13" t="s">
        <v>1956</v>
      </c>
      <c r="P442" s="13" t="s">
        <v>1957</v>
      </c>
      <c r="Q442" s="13" t="s">
        <v>1981</v>
      </c>
      <c r="R442" s="28"/>
      <c r="S442" s="29">
        <v>67.55</v>
      </c>
      <c r="T442" s="30">
        <v>70</v>
      </c>
      <c r="U442" s="1" t="s">
        <v>56</v>
      </c>
      <c r="V442" s="28"/>
      <c r="W442" s="29"/>
      <c r="X442" s="29"/>
      <c r="Y442" s="29"/>
      <c r="Z442" s="29"/>
      <c r="AA442" s="29"/>
      <c r="AB442" s="29"/>
      <c r="AC442" s="29"/>
      <c r="AD442" s="29"/>
      <c r="AE442" s="31"/>
      <c r="AG442" s="27">
        <v>155.232</v>
      </c>
      <c r="AI442" s="27">
        <v>211.53</v>
      </c>
      <c r="AJ442" s="27">
        <v>252.83</v>
      </c>
      <c r="AM442" s="27">
        <v>122.93</v>
      </c>
      <c r="AN442" s="32"/>
      <c r="AP442" s="31"/>
      <c r="AQ442" s="27">
        <f t="shared" si="55"/>
        <v>183.381</v>
      </c>
      <c r="AR442" s="27">
        <f t="shared" si="56"/>
        <v>0</v>
      </c>
      <c r="AS442" s="27">
        <f t="shared" si="57"/>
        <v>187.88</v>
      </c>
      <c r="AT442" s="27">
        <f t="shared" si="58"/>
        <v>75.25</v>
      </c>
      <c r="AU442" s="27" t="e">
        <f t="shared" si="59"/>
        <v>#VALUE!</v>
      </c>
      <c r="AV442" s="29" t="e">
        <f t="shared" si="60"/>
        <v>#VALUE!</v>
      </c>
      <c r="AW442" s="27" t="s">
        <v>73</v>
      </c>
      <c r="AX442" s="27" t="s">
        <v>74</v>
      </c>
      <c r="AY442" s="32">
        <v>72.616</v>
      </c>
      <c r="AZ442" s="34">
        <f t="shared" si="61"/>
        <v>8.7139199999999999</v>
      </c>
      <c r="BA442" s="3">
        <f t="shared" si="62"/>
        <v>81.329920000000001</v>
      </c>
      <c r="BB442" s="32">
        <f t="shared" si="65"/>
        <v>87.836313599999997</v>
      </c>
      <c r="BC442" s="27" t="s">
        <v>12549</v>
      </c>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row>
    <row r="443" spans="1:116" s="27" customFormat="1" ht="31.5" customHeight="1">
      <c r="A443" s="7" t="s">
        <v>1950</v>
      </c>
      <c r="B443" s="5">
        <v>441</v>
      </c>
      <c r="C443" s="10"/>
      <c r="D443" s="10"/>
      <c r="E443" s="8" t="s">
        <v>2004</v>
      </c>
      <c r="F443" s="8" t="s">
        <v>2005</v>
      </c>
      <c r="G443" s="8" t="s">
        <v>2006</v>
      </c>
      <c r="H443" s="7" t="s">
        <v>2007</v>
      </c>
      <c r="I443" s="8" t="s">
        <v>2001</v>
      </c>
      <c r="J443" s="8" t="s">
        <v>2008</v>
      </c>
      <c r="K443" s="9">
        <v>1</v>
      </c>
      <c r="L443" s="8" t="s">
        <v>81</v>
      </c>
      <c r="M443" s="10">
        <v>10</v>
      </c>
      <c r="N443" s="8" t="s">
        <v>45</v>
      </c>
      <c r="O443" s="8" t="s">
        <v>1956</v>
      </c>
      <c r="P443" s="8" t="s">
        <v>2009</v>
      </c>
      <c r="Q443" s="8" t="s">
        <v>2010</v>
      </c>
      <c r="R443" s="28">
        <v>91</v>
      </c>
      <c r="S443" s="29"/>
      <c r="T443" s="30">
        <v>150</v>
      </c>
      <c r="U443" s="1" t="s">
        <v>56</v>
      </c>
      <c r="V443" s="28">
        <v>91</v>
      </c>
      <c r="W443" s="29"/>
      <c r="X443" s="29"/>
      <c r="Y443" s="29"/>
      <c r="Z443" s="29"/>
      <c r="AA443" s="29"/>
      <c r="AB443" s="29"/>
      <c r="AC443" s="29"/>
      <c r="AD443" s="29"/>
      <c r="AE443" s="31"/>
      <c r="AM443" s="27">
        <v>13.69</v>
      </c>
      <c r="AN443" s="32"/>
      <c r="AP443" s="31"/>
      <c r="AQ443" s="27" t="e">
        <f t="shared" si="55"/>
        <v>#NUM!</v>
      </c>
      <c r="AR443" s="27" t="e">
        <f t="shared" si="56"/>
        <v>#NUM!</v>
      </c>
      <c r="AS443" s="27" t="e">
        <f t="shared" si="57"/>
        <v>#NUM!</v>
      </c>
      <c r="AT443" s="27">
        <f t="shared" si="58"/>
        <v>161.25</v>
      </c>
      <c r="AU443" s="27" t="e">
        <f t="shared" si="59"/>
        <v>#VALUE!</v>
      </c>
      <c r="AV443" s="29" t="e">
        <f t="shared" si="60"/>
        <v>#VALUE!</v>
      </c>
      <c r="AW443" s="33" t="s">
        <v>51</v>
      </c>
      <c r="AX443" s="27" t="s">
        <v>50</v>
      </c>
      <c r="AY443" s="32">
        <v>91</v>
      </c>
      <c r="AZ443" s="34">
        <f t="shared" si="61"/>
        <v>10.92</v>
      </c>
      <c r="BA443" s="3">
        <f t="shared" si="62"/>
        <v>101.92</v>
      </c>
      <c r="BB443" s="32">
        <f t="shared" si="65"/>
        <v>110.0736</v>
      </c>
      <c r="BC443" s="27" t="s">
        <v>12549</v>
      </c>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row>
    <row r="444" spans="1:116" s="27" customFormat="1" ht="31.5" customHeight="1">
      <c r="A444" s="12" t="s">
        <v>2040</v>
      </c>
      <c r="B444" s="5">
        <v>442</v>
      </c>
      <c r="C444" s="15">
        <v>17499</v>
      </c>
      <c r="D444" s="15"/>
      <c r="E444" s="13" t="s">
        <v>2041</v>
      </c>
      <c r="F444" s="13" t="s">
        <v>2042</v>
      </c>
      <c r="G444" s="13" t="s">
        <v>2043</v>
      </c>
      <c r="H444" s="12" t="s">
        <v>521</v>
      </c>
      <c r="I444" s="13" t="s">
        <v>2048</v>
      </c>
      <c r="J444" s="13" t="s">
        <v>2049</v>
      </c>
      <c r="K444" s="14">
        <v>10</v>
      </c>
      <c r="L444" s="13" t="s">
        <v>81</v>
      </c>
      <c r="M444" s="15">
        <v>1</v>
      </c>
      <c r="N444" s="13" t="s">
        <v>45</v>
      </c>
      <c r="O444" s="13" t="s">
        <v>2045</v>
      </c>
      <c r="P444" s="13" t="s">
        <v>2046</v>
      </c>
      <c r="Q444" s="13" t="s">
        <v>2050</v>
      </c>
      <c r="R444" s="28">
        <v>309.43</v>
      </c>
      <c r="S444" s="29"/>
      <c r="T444" s="30">
        <v>309.44</v>
      </c>
      <c r="U444" s="1" t="s">
        <v>56</v>
      </c>
      <c r="V444" s="28">
        <v>345.41</v>
      </c>
      <c r="W444" s="29">
        <v>306.89</v>
      </c>
      <c r="X444" s="29">
        <v>311.98</v>
      </c>
      <c r="Y444" s="29"/>
      <c r="Z444" s="29">
        <v>357.32</v>
      </c>
      <c r="AA444" s="29"/>
      <c r="AB444" s="29"/>
      <c r="AC444" s="29"/>
      <c r="AD444" s="29"/>
      <c r="AE444" s="31">
        <v>345.41</v>
      </c>
      <c r="AG444" s="27">
        <v>310.20999999999998</v>
      </c>
      <c r="AH444" s="27">
        <v>314.77</v>
      </c>
      <c r="AI444" s="27">
        <v>357.32</v>
      </c>
      <c r="AN444" s="32">
        <v>309.43</v>
      </c>
      <c r="AO444" s="27" t="s">
        <v>49</v>
      </c>
      <c r="AP444" s="31" t="s">
        <v>50</v>
      </c>
      <c r="AQ444" s="27">
        <f t="shared" si="55"/>
        <v>312.49</v>
      </c>
      <c r="AR444" s="27">
        <f t="shared" si="56"/>
        <v>309.43</v>
      </c>
      <c r="AS444" s="27" t="e">
        <f t="shared" si="57"/>
        <v>#NUM!</v>
      </c>
      <c r="AT444" s="27">
        <f t="shared" si="58"/>
        <v>332.64799999999997</v>
      </c>
      <c r="AU444" s="27" t="e">
        <f t="shared" si="59"/>
        <v>#VALUE!</v>
      </c>
      <c r="AV444" s="29" t="e">
        <f t="shared" si="60"/>
        <v>#VALUE!</v>
      </c>
      <c r="AW444" s="33" t="s">
        <v>51</v>
      </c>
      <c r="AX444" s="27" t="s">
        <v>50</v>
      </c>
      <c r="AY444" s="32">
        <v>309.43</v>
      </c>
      <c r="AZ444" s="34">
        <f t="shared" si="61"/>
        <v>30.943000000000001</v>
      </c>
      <c r="BA444" s="3">
        <f t="shared" si="62"/>
        <v>340.37299999999999</v>
      </c>
      <c r="BB444" s="32">
        <f t="shared" si="65"/>
        <v>367.60284000000001</v>
      </c>
      <c r="BC444" s="27" t="s">
        <v>12549</v>
      </c>
    </row>
    <row r="445" spans="1:116" s="27" customFormat="1" ht="31.5" customHeight="1">
      <c r="A445" s="12" t="s">
        <v>2040</v>
      </c>
      <c r="B445" s="5">
        <v>443</v>
      </c>
      <c r="C445" s="15">
        <v>16360</v>
      </c>
      <c r="D445" s="15"/>
      <c r="E445" s="13" t="s">
        <v>2041</v>
      </c>
      <c r="F445" s="13" t="s">
        <v>2042</v>
      </c>
      <c r="G445" s="13" t="s">
        <v>2043</v>
      </c>
      <c r="H445" s="12" t="s">
        <v>42</v>
      </c>
      <c r="I445" s="13" t="s">
        <v>141</v>
      </c>
      <c r="J445" s="13" t="s">
        <v>2044</v>
      </c>
      <c r="K445" s="14"/>
      <c r="L445" s="13"/>
      <c r="M445" s="15">
        <v>14</v>
      </c>
      <c r="N445" s="13" t="s">
        <v>45</v>
      </c>
      <c r="O445" s="13" t="s">
        <v>2045</v>
      </c>
      <c r="P445" s="13" t="s">
        <v>2046</v>
      </c>
      <c r="Q445" s="13" t="s">
        <v>2047</v>
      </c>
      <c r="R445" s="28">
        <v>525.4</v>
      </c>
      <c r="S445" s="29"/>
      <c r="T445" s="30">
        <v>525.4</v>
      </c>
      <c r="U445" s="1" t="s">
        <v>56</v>
      </c>
      <c r="V445" s="28">
        <v>719.14</v>
      </c>
      <c r="W445" s="29">
        <v>518.26</v>
      </c>
      <c r="X445" s="29"/>
      <c r="Y445" s="29">
        <v>532.54999999999995</v>
      </c>
      <c r="Z445" s="29">
        <v>611.16999999999996</v>
      </c>
      <c r="AA445" s="29"/>
      <c r="AB445" s="29"/>
      <c r="AC445" s="29"/>
      <c r="AD445" s="29"/>
      <c r="AE445" s="31">
        <v>719.14</v>
      </c>
      <c r="AG445" s="27">
        <v>518.32299999999998</v>
      </c>
      <c r="AH445" s="27">
        <v>532.54999999999995</v>
      </c>
      <c r="AI445" s="27">
        <v>611.16999999999996</v>
      </c>
      <c r="AN445" s="32">
        <v>525.4</v>
      </c>
      <c r="AO445" s="27" t="s">
        <v>49</v>
      </c>
      <c r="AP445" s="31" t="s">
        <v>50</v>
      </c>
      <c r="AQ445" s="27">
        <f t="shared" si="55"/>
        <v>525.43650000000002</v>
      </c>
      <c r="AR445" s="27">
        <f t="shared" si="56"/>
        <v>525.4</v>
      </c>
      <c r="AS445" s="27" t="e">
        <f t="shared" si="57"/>
        <v>#NUM!</v>
      </c>
      <c r="AT445" s="27">
        <f t="shared" si="58"/>
        <v>564.80499999999995</v>
      </c>
      <c r="AU445" s="27" t="e">
        <f t="shared" si="59"/>
        <v>#VALUE!</v>
      </c>
      <c r="AV445" s="29" t="e">
        <f t="shared" si="60"/>
        <v>#VALUE!</v>
      </c>
      <c r="AW445" s="33" t="s">
        <v>51</v>
      </c>
      <c r="AX445" s="27" t="s">
        <v>50</v>
      </c>
      <c r="AY445" s="32">
        <v>525.4</v>
      </c>
      <c r="AZ445" s="34">
        <f t="shared" si="61"/>
        <v>52.54</v>
      </c>
      <c r="BA445" s="3">
        <f t="shared" si="62"/>
        <v>577.93999999999994</v>
      </c>
      <c r="BB445" s="32">
        <f t="shared" si="65"/>
        <v>624.1751999999999</v>
      </c>
      <c r="BC445" s="27" t="s">
        <v>12549</v>
      </c>
    </row>
    <row r="446" spans="1:116" s="27" customFormat="1" ht="31.5" customHeight="1">
      <c r="A446" s="12" t="s">
        <v>2051</v>
      </c>
      <c r="B446" s="5">
        <v>444</v>
      </c>
      <c r="C446" s="15">
        <v>164</v>
      </c>
      <c r="D446" s="15"/>
      <c r="E446" s="13" t="s">
        <v>2060</v>
      </c>
      <c r="F446" s="13" t="s">
        <v>2061</v>
      </c>
      <c r="G446" s="13" t="s">
        <v>2054</v>
      </c>
      <c r="H446" s="12" t="s">
        <v>521</v>
      </c>
      <c r="I446" s="13" t="s">
        <v>320</v>
      </c>
      <c r="J446" s="13" t="s">
        <v>2062</v>
      </c>
      <c r="K446" s="14"/>
      <c r="L446" s="13"/>
      <c r="M446" s="15">
        <v>3</v>
      </c>
      <c r="N446" s="13" t="s">
        <v>45</v>
      </c>
      <c r="O446" s="13" t="s">
        <v>2057</v>
      </c>
      <c r="P446" s="13" t="s">
        <v>2063</v>
      </c>
      <c r="Q446" s="13" t="s">
        <v>2064</v>
      </c>
      <c r="R446" s="28">
        <v>5.17</v>
      </c>
      <c r="S446" s="29"/>
      <c r="T446" s="30">
        <v>3.62</v>
      </c>
      <c r="U446" s="1">
        <v>3.62</v>
      </c>
      <c r="V446" s="28">
        <v>5.98</v>
      </c>
      <c r="W446" s="29"/>
      <c r="X446" s="29"/>
      <c r="Y446" s="29"/>
      <c r="Z446" s="29"/>
      <c r="AA446" s="29">
        <v>5.68</v>
      </c>
      <c r="AB446" s="29">
        <v>3.927</v>
      </c>
      <c r="AC446" s="29"/>
      <c r="AD446" s="29"/>
      <c r="AE446" s="31">
        <v>5.98</v>
      </c>
      <c r="AJ446" s="27">
        <v>5.68</v>
      </c>
      <c r="AK446" s="27">
        <v>3.68</v>
      </c>
      <c r="AN446" s="32">
        <v>4.68</v>
      </c>
      <c r="AO446" s="27" t="s">
        <v>2065</v>
      </c>
      <c r="AP446" s="31" t="s">
        <v>2066</v>
      </c>
      <c r="AQ446" s="27" t="e">
        <f t="shared" si="55"/>
        <v>#NUM!</v>
      </c>
      <c r="AR446" s="27" t="e">
        <f t="shared" si="56"/>
        <v>#NUM!</v>
      </c>
      <c r="AS446" s="27">
        <f t="shared" si="57"/>
        <v>4.68</v>
      </c>
      <c r="AT446" s="27">
        <f t="shared" si="58"/>
        <v>3.8914999999999997</v>
      </c>
      <c r="AU446" s="27">
        <f t="shared" si="59"/>
        <v>3.8914999999999997</v>
      </c>
      <c r="AV446" s="29">
        <f t="shared" si="60"/>
        <v>3.8914999999999997</v>
      </c>
      <c r="AW446" s="27" t="s">
        <v>73</v>
      </c>
      <c r="AX446" s="27" t="s">
        <v>74</v>
      </c>
      <c r="AY446" s="32">
        <v>3.89</v>
      </c>
      <c r="AZ446" s="34">
        <f t="shared" si="61"/>
        <v>0.97250000000000003</v>
      </c>
      <c r="BA446" s="3">
        <f t="shared" si="62"/>
        <v>4.8624999999999998</v>
      </c>
      <c r="BB446" s="32">
        <f t="shared" si="65"/>
        <v>5.2515000000000001</v>
      </c>
      <c r="BC446" s="27" t="s">
        <v>12549</v>
      </c>
    </row>
    <row r="447" spans="1:116" s="27" customFormat="1" ht="31.5" customHeight="1">
      <c r="A447" s="12" t="s">
        <v>2051</v>
      </c>
      <c r="B447" s="5">
        <v>445</v>
      </c>
      <c r="C447" s="15">
        <v>163</v>
      </c>
      <c r="D447" s="15"/>
      <c r="E447" s="13" t="s">
        <v>2052</v>
      </c>
      <c r="F447" s="13" t="s">
        <v>2053</v>
      </c>
      <c r="G447" s="13" t="s">
        <v>2054</v>
      </c>
      <c r="H447" s="12" t="s">
        <v>1612</v>
      </c>
      <c r="I447" s="13" t="s">
        <v>2055</v>
      </c>
      <c r="J447" s="13" t="s">
        <v>2056</v>
      </c>
      <c r="K447" s="14">
        <v>20</v>
      </c>
      <c r="L447" s="13" t="s">
        <v>69</v>
      </c>
      <c r="M447" s="15">
        <v>1</v>
      </c>
      <c r="N447" s="13" t="s">
        <v>45</v>
      </c>
      <c r="O447" s="13" t="s">
        <v>2057</v>
      </c>
      <c r="P447" s="13" t="s">
        <v>2058</v>
      </c>
      <c r="Q447" s="13" t="s">
        <v>2059</v>
      </c>
      <c r="R447" s="28">
        <v>8.24</v>
      </c>
      <c r="S447" s="29"/>
      <c r="T447" s="30">
        <v>3.64</v>
      </c>
      <c r="U447" s="1">
        <v>3.64</v>
      </c>
      <c r="V447" s="28">
        <v>9.65</v>
      </c>
      <c r="W447" s="29"/>
      <c r="X447" s="29"/>
      <c r="Y447" s="29"/>
      <c r="Z447" s="29"/>
      <c r="AA447" s="29">
        <v>5.68</v>
      </c>
      <c r="AB447" s="29"/>
      <c r="AC447" s="29"/>
      <c r="AD447" s="29"/>
      <c r="AE447" s="31">
        <v>9.65</v>
      </c>
      <c r="AJ447" s="27">
        <v>5.68</v>
      </c>
      <c r="AN447" s="32">
        <v>5.68</v>
      </c>
      <c r="AO447" s="27" t="s">
        <v>378</v>
      </c>
      <c r="AP447" s="31" t="s">
        <v>379</v>
      </c>
      <c r="AQ447" s="27" t="e">
        <f t="shared" si="55"/>
        <v>#NUM!</v>
      </c>
      <c r="AR447" s="27" t="e">
        <f t="shared" si="56"/>
        <v>#NUM!</v>
      </c>
      <c r="AS447" s="27" t="e">
        <f t="shared" si="57"/>
        <v>#NUM!</v>
      </c>
      <c r="AT447" s="27">
        <f t="shared" si="58"/>
        <v>3.9129999999999998</v>
      </c>
      <c r="AU447" s="27">
        <f t="shared" si="59"/>
        <v>3.9129999999999998</v>
      </c>
      <c r="AV447" s="29">
        <f t="shared" si="60"/>
        <v>3.9129999999999998</v>
      </c>
      <c r="AW447" s="27" t="s">
        <v>73</v>
      </c>
      <c r="AX447" s="27" t="s">
        <v>74</v>
      </c>
      <c r="AY447" s="32">
        <v>3.91</v>
      </c>
      <c r="AZ447" s="34">
        <f t="shared" si="61"/>
        <v>0.97750000000000004</v>
      </c>
      <c r="BA447" s="3">
        <f t="shared" si="62"/>
        <v>4.8875000000000002</v>
      </c>
      <c r="BB447" s="32">
        <f t="shared" si="65"/>
        <v>5.2785000000000002</v>
      </c>
      <c r="BC447" s="27" t="s">
        <v>12549</v>
      </c>
    </row>
    <row r="448" spans="1:116" s="27" customFormat="1" ht="31.5" customHeight="1">
      <c r="A448" s="12" t="s">
        <v>2051</v>
      </c>
      <c r="B448" s="5">
        <v>446</v>
      </c>
      <c r="C448" s="15">
        <v>2417</v>
      </c>
      <c r="D448" s="15"/>
      <c r="E448" s="13" t="s">
        <v>2067</v>
      </c>
      <c r="F448" s="13" t="s">
        <v>881</v>
      </c>
      <c r="G448" s="13" t="s">
        <v>876</v>
      </c>
      <c r="H448" s="12" t="s">
        <v>2068</v>
      </c>
      <c r="I448" s="13" t="s">
        <v>43</v>
      </c>
      <c r="J448" s="13" t="s">
        <v>2069</v>
      </c>
      <c r="K448" s="14"/>
      <c r="L448" s="13"/>
      <c r="M448" s="15">
        <v>21</v>
      </c>
      <c r="N448" s="13" t="s">
        <v>45</v>
      </c>
      <c r="O448" s="13" t="s">
        <v>2057</v>
      </c>
      <c r="P448" s="13" t="s">
        <v>2070</v>
      </c>
      <c r="Q448" s="13" t="s">
        <v>2071</v>
      </c>
      <c r="R448" s="28">
        <v>7.72</v>
      </c>
      <c r="S448" s="29"/>
      <c r="T448" s="30">
        <v>8.1999999999999993</v>
      </c>
      <c r="U448" s="1">
        <v>8.1999999999999993</v>
      </c>
      <c r="V448" s="28">
        <v>11.11</v>
      </c>
      <c r="W448" s="29"/>
      <c r="X448" s="29">
        <v>5.5010000000000003</v>
      </c>
      <c r="Y448" s="29"/>
      <c r="Z448" s="29">
        <v>8.77</v>
      </c>
      <c r="AA448" s="29"/>
      <c r="AB448" s="29"/>
      <c r="AC448" s="29"/>
      <c r="AD448" s="29"/>
      <c r="AE448" s="31">
        <v>11.11</v>
      </c>
      <c r="AG448" s="27">
        <v>5.5594000000000001</v>
      </c>
      <c r="AI448" s="27">
        <v>8.77</v>
      </c>
      <c r="AN448" s="32">
        <v>7.1646999999999998</v>
      </c>
      <c r="AO448" s="27" t="s">
        <v>211</v>
      </c>
      <c r="AP448" s="31" t="s">
        <v>212</v>
      </c>
      <c r="AQ448" s="27">
        <f t="shared" si="55"/>
        <v>7.1646999999999998</v>
      </c>
      <c r="AR448" s="27" t="str">
        <f t="shared" si="56"/>
        <v/>
      </c>
      <c r="AS448" s="27" t="e">
        <f t="shared" si="57"/>
        <v>#NUM!</v>
      </c>
      <c r="AT448" s="27">
        <f t="shared" si="58"/>
        <v>8.8149999999999995</v>
      </c>
      <c r="AU448" s="27">
        <f t="shared" si="59"/>
        <v>8.8149999999999995</v>
      </c>
      <c r="AV448" s="29">
        <f t="shared" si="60"/>
        <v>7.1646999999999998</v>
      </c>
      <c r="AW448" s="27" t="s">
        <v>213</v>
      </c>
      <c r="AX448" s="27" t="s">
        <v>212</v>
      </c>
      <c r="AY448" s="32">
        <v>7.16</v>
      </c>
      <c r="AZ448" s="34">
        <f t="shared" si="61"/>
        <v>1.79</v>
      </c>
      <c r="BA448" s="3">
        <f t="shared" si="62"/>
        <v>8.9499999999999993</v>
      </c>
      <c r="BB448" s="32">
        <f t="shared" si="65"/>
        <v>9.6659999999999986</v>
      </c>
      <c r="BC448" s="27" t="s">
        <v>12549</v>
      </c>
    </row>
    <row r="449" spans="1:55" s="27" customFormat="1" ht="31.5" customHeight="1">
      <c r="A449" s="12" t="s">
        <v>2051</v>
      </c>
      <c r="B449" s="5">
        <v>447</v>
      </c>
      <c r="C449" s="15">
        <v>3454</v>
      </c>
      <c r="D449" s="15"/>
      <c r="E449" s="13" t="s">
        <v>2087</v>
      </c>
      <c r="F449" s="13" t="s">
        <v>2091</v>
      </c>
      <c r="G449" s="13" t="s">
        <v>333</v>
      </c>
      <c r="H449" s="12" t="s">
        <v>103</v>
      </c>
      <c r="I449" s="13" t="s">
        <v>43</v>
      </c>
      <c r="J449" s="13" t="s">
        <v>1348</v>
      </c>
      <c r="K449" s="14"/>
      <c r="L449" s="13"/>
      <c r="M449" s="15">
        <v>10</v>
      </c>
      <c r="N449" s="13" t="s">
        <v>45</v>
      </c>
      <c r="O449" s="13" t="s">
        <v>2057</v>
      </c>
      <c r="P449" s="13" t="s">
        <v>2092</v>
      </c>
      <c r="Q449" s="13" t="s">
        <v>2093</v>
      </c>
      <c r="R449" s="28">
        <v>16.920000000000002</v>
      </c>
      <c r="S449" s="29"/>
      <c r="T449" s="30">
        <v>26.58</v>
      </c>
      <c r="U449" s="1">
        <v>26.58</v>
      </c>
      <c r="V449" s="28">
        <v>30.64</v>
      </c>
      <c r="W449" s="29"/>
      <c r="X449" s="29">
        <v>13.185600000000001</v>
      </c>
      <c r="Y449" s="29">
        <v>18.079999999999998</v>
      </c>
      <c r="Z449" s="29">
        <v>21.2</v>
      </c>
      <c r="AA449" s="29"/>
      <c r="AB449" s="29"/>
      <c r="AC449" s="29"/>
      <c r="AD449" s="29"/>
      <c r="AE449" s="31">
        <v>30.64</v>
      </c>
      <c r="AF449" s="27">
        <v>16.033000000000001</v>
      </c>
      <c r="AG449" s="27">
        <v>13.326000000000001</v>
      </c>
      <c r="AH449" s="27">
        <v>18.079999999999998</v>
      </c>
      <c r="AI449" s="27">
        <v>21.2</v>
      </c>
      <c r="AN449" s="32">
        <v>14.679500000000001</v>
      </c>
      <c r="AO449" s="27" t="s">
        <v>211</v>
      </c>
      <c r="AP449" s="31" t="s">
        <v>212</v>
      </c>
      <c r="AQ449" s="27">
        <f t="shared" si="55"/>
        <v>14.679500000000001</v>
      </c>
      <c r="AR449" s="27" t="str">
        <f t="shared" si="56"/>
        <v/>
      </c>
      <c r="AS449" s="27" t="e">
        <f t="shared" si="57"/>
        <v>#NUM!</v>
      </c>
      <c r="AT449" s="27">
        <f t="shared" si="58"/>
        <v>28.573499999999996</v>
      </c>
      <c r="AU449" s="27">
        <f t="shared" si="59"/>
        <v>28.573499999999996</v>
      </c>
      <c r="AV449" s="29">
        <f t="shared" si="60"/>
        <v>14.679500000000001</v>
      </c>
      <c r="AW449" s="27" t="s">
        <v>213</v>
      </c>
      <c r="AX449" s="27" t="s">
        <v>212</v>
      </c>
      <c r="AY449" s="32">
        <v>14.68</v>
      </c>
      <c r="AZ449" s="34">
        <f t="shared" si="61"/>
        <v>2.4956</v>
      </c>
      <c r="BA449" s="3">
        <f t="shared" si="62"/>
        <v>17.175599999999999</v>
      </c>
      <c r="BB449" s="32">
        <f t="shared" si="65"/>
        <v>18.549647999999998</v>
      </c>
      <c r="BC449" s="27" t="s">
        <v>12549</v>
      </c>
    </row>
    <row r="450" spans="1:55" s="27" customFormat="1" ht="31.5" customHeight="1">
      <c r="A450" s="12" t="s">
        <v>2051</v>
      </c>
      <c r="B450" s="5">
        <v>448</v>
      </c>
      <c r="C450" s="15">
        <v>3453</v>
      </c>
      <c r="D450" s="15"/>
      <c r="E450" s="13" t="s">
        <v>2087</v>
      </c>
      <c r="F450" s="13" t="s">
        <v>2088</v>
      </c>
      <c r="G450" s="13" t="s">
        <v>333</v>
      </c>
      <c r="H450" s="12" t="s">
        <v>338</v>
      </c>
      <c r="I450" s="13" t="s">
        <v>43</v>
      </c>
      <c r="J450" s="13" t="s">
        <v>1771</v>
      </c>
      <c r="K450" s="14"/>
      <c r="L450" s="13"/>
      <c r="M450" s="15">
        <v>28</v>
      </c>
      <c r="N450" s="13" t="s">
        <v>45</v>
      </c>
      <c r="O450" s="13" t="s">
        <v>2057</v>
      </c>
      <c r="P450" s="13" t="s">
        <v>2089</v>
      </c>
      <c r="Q450" s="13" t="s">
        <v>2090</v>
      </c>
      <c r="R450" s="28">
        <v>46.91</v>
      </c>
      <c r="S450" s="29"/>
      <c r="T450" s="30">
        <v>67.64</v>
      </c>
      <c r="U450" s="1">
        <v>67.64</v>
      </c>
      <c r="V450" s="28">
        <v>84.49</v>
      </c>
      <c r="W450" s="29"/>
      <c r="X450" s="29">
        <v>36.919699999999999</v>
      </c>
      <c r="Y450" s="29">
        <v>49.76</v>
      </c>
      <c r="Z450" s="29">
        <v>57.54</v>
      </c>
      <c r="AA450" s="29"/>
      <c r="AB450" s="29"/>
      <c r="AC450" s="29"/>
      <c r="AD450" s="29"/>
      <c r="AE450" s="31">
        <v>84.49</v>
      </c>
      <c r="AF450" s="27">
        <v>44.88</v>
      </c>
      <c r="AG450" s="27">
        <v>37.313800000000001</v>
      </c>
      <c r="AH450" s="27">
        <v>49.76</v>
      </c>
      <c r="AI450" s="27">
        <v>57.54</v>
      </c>
      <c r="AN450" s="32">
        <v>41.096899999999998</v>
      </c>
      <c r="AO450" s="27" t="s">
        <v>211</v>
      </c>
      <c r="AP450" s="31" t="s">
        <v>212</v>
      </c>
      <c r="AQ450" s="27">
        <f t="shared" si="55"/>
        <v>41.096900000000005</v>
      </c>
      <c r="AR450" s="27" t="str">
        <f t="shared" si="56"/>
        <v/>
      </c>
      <c r="AS450" s="27" t="e">
        <f t="shared" si="57"/>
        <v>#NUM!</v>
      </c>
      <c r="AT450" s="27">
        <f t="shared" si="58"/>
        <v>72.712999999999994</v>
      </c>
      <c r="AU450" s="27">
        <f t="shared" si="59"/>
        <v>72.712999999999994</v>
      </c>
      <c r="AV450" s="29">
        <f t="shared" si="60"/>
        <v>41.096899999999998</v>
      </c>
      <c r="AW450" s="27" t="s">
        <v>213</v>
      </c>
      <c r="AX450" s="27" t="s">
        <v>212</v>
      </c>
      <c r="AY450" s="32">
        <v>41.1</v>
      </c>
      <c r="AZ450" s="34">
        <f t="shared" si="61"/>
        <v>6.987000000000001</v>
      </c>
      <c r="BA450" s="3">
        <f t="shared" si="62"/>
        <v>48.087000000000003</v>
      </c>
      <c r="BB450" s="32">
        <f t="shared" si="65"/>
        <v>51.933960000000006</v>
      </c>
      <c r="BC450" s="27" t="s">
        <v>12549</v>
      </c>
    </row>
    <row r="451" spans="1:55" s="27" customFormat="1" ht="31.5" customHeight="1">
      <c r="A451" s="12" t="s">
        <v>2051</v>
      </c>
      <c r="B451" s="5">
        <v>449</v>
      </c>
      <c r="C451" s="15">
        <v>3452</v>
      </c>
      <c r="D451" s="15"/>
      <c r="E451" s="13" t="s">
        <v>2087</v>
      </c>
      <c r="F451" s="13" t="s">
        <v>2091</v>
      </c>
      <c r="G451" s="13" t="s">
        <v>333</v>
      </c>
      <c r="H451" s="12" t="s">
        <v>58</v>
      </c>
      <c r="I451" s="13" t="s">
        <v>43</v>
      </c>
      <c r="J451" s="13" t="s">
        <v>1771</v>
      </c>
      <c r="K451" s="14"/>
      <c r="L451" s="13"/>
      <c r="M451" s="15">
        <v>28</v>
      </c>
      <c r="N451" s="13" t="s">
        <v>45</v>
      </c>
      <c r="O451" s="13" t="s">
        <v>2057</v>
      </c>
      <c r="P451" s="13" t="s">
        <v>2094</v>
      </c>
      <c r="Q451" s="13" t="s">
        <v>2095</v>
      </c>
      <c r="R451" s="28">
        <v>47.06</v>
      </c>
      <c r="S451" s="29"/>
      <c r="T451" s="30">
        <v>67.64</v>
      </c>
      <c r="U451" s="1">
        <v>67.64</v>
      </c>
      <c r="V451" s="28">
        <v>84.49</v>
      </c>
      <c r="W451" s="29"/>
      <c r="X451" s="29">
        <v>36.919699999999999</v>
      </c>
      <c r="Y451" s="29">
        <v>50.04</v>
      </c>
      <c r="Z451" s="29">
        <v>57.54</v>
      </c>
      <c r="AA451" s="29"/>
      <c r="AB451" s="29"/>
      <c r="AC451" s="29"/>
      <c r="AD451" s="29"/>
      <c r="AE451" s="31">
        <v>84.49</v>
      </c>
      <c r="AF451" s="27">
        <v>44.88</v>
      </c>
      <c r="AG451" s="27">
        <v>37.313800000000001</v>
      </c>
      <c r="AH451" s="27">
        <v>50.04</v>
      </c>
      <c r="AI451" s="27">
        <v>57.54</v>
      </c>
      <c r="AN451" s="32">
        <v>41.096899999999998</v>
      </c>
      <c r="AO451" s="27" t="s">
        <v>211</v>
      </c>
      <c r="AP451" s="31" t="s">
        <v>212</v>
      </c>
      <c r="AQ451" s="27">
        <f t="shared" ref="AQ451:AQ514" si="66">AVERAGE(SMALL(AE451:AI451,1),SMALL(AE451:AI451,2))</f>
        <v>41.096900000000005</v>
      </c>
      <c r="AR451" s="27" t="str">
        <f t="shared" ref="AR451:AR514" si="67">IF(R451 &lt;=( AVERAGE(SMALL(AE451:AI451,1),SMALL(AE451:AI451,2))), R451, "")</f>
        <v/>
      </c>
      <c r="AS451" s="27" t="e">
        <f t="shared" ref="AS451:AS514" si="68">AVERAGE(SMALL(AJ451:AM451,1),SMALL(AJ451:AM451,2))</f>
        <v>#NUM!</v>
      </c>
      <c r="AT451" s="27">
        <f t="shared" ref="AT451:AT514" si="69">T451*1.075</f>
        <v>72.712999999999994</v>
      </c>
      <c r="AU451" s="27">
        <f t="shared" ref="AU451:AU514" si="70">U451*1.075</f>
        <v>72.712999999999994</v>
      </c>
      <c r="AV451" s="29">
        <f t="shared" ref="AV451:AV514" si="71">MIN(AN451,AT451,AU451)</f>
        <v>41.096899999999998</v>
      </c>
      <c r="AW451" s="27" t="s">
        <v>213</v>
      </c>
      <c r="AX451" s="27" t="s">
        <v>212</v>
      </c>
      <c r="AY451" s="32">
        <v>41.1</v>
      </c>
      <c r="AZ451" s="34">
        <f t="shared" ref="AZ451:AZ514" si="72">IF(AND(AY451&gt;0,AY451&lt;=10),AY451*0.25,IF(AND(AY451&gt;10,AY451&lt;=50),AY451*0.17,IF(AND(AY451&gt;10,AY451&lt;=100),AY451*0.12,IF(AY451&gt;100,AY451*0.1))))</f>
        <v>6.987000000000001</v>
      </c>
      <c r="BA451" s="3">
        <f t="shared" ref="BA451:BA514" si="73">AZ451+AY451</f>
        <v>48.087000000000003</v>
      </c>
      <c r="BB451" s="32">
        <f t="shared" si="65"/>
        <v>51.933960000000006</v>
      </c>
      <c r="BC451" s="27" t="s">
        <v>12549</v>
      </c>
    </row>
    <row r="452" spans="1:55" s="27" customFormat="1" ht="31.5" customHeight="1">
      <c r="A452" s="12" t="s">
        <v>2051</v>
      </c>
      <c r="B452" s="5">
        <v>450</v>
      </c>
      <c r="C452" s="15">
        <v>1126</v>
      </c>
      <c r="D452" s="15"/>
      <c r="E452" s="13" t="s">
        <v>2072</v>
      </c>
      <c r="F452" s="13" t="s">
        <v>2073</v>
      </c>
      <c r="G452" s="13" t="s">
        <v>2074</v>
      </c>
      <c r="H452" s="12" t="s">
        <v>2075</v>
      </c>
      <c r="I452" s="13" t="s">
        <v>394</v>
      </c>
      <c r="J452" s="13" t="s">
        <v>2076</v>
      </c>
      <c r="K452" s="14">
        <v>7.5</v>
      </c>
      <c r="L452" s="13" t="s">
        <v>81</v>
      </c>
      <c r="M452" s="15">
        <v>10</v>
      </c>
      <c r="N452" s="13" t="s">
        <v>45</v>
      </c>
      <c r="O452" s="13" t="s">
        <v>2057</v>
      </c>
      <c r="P452" s="13" t="s">
        <v>2077</v>
      </c>
      <c r="Q452" s="13" t="s">
        <v>2078</v>
      </c>
      <c r="R452" s="28">
        <v>220.62</v>
      </c>
      <c r="S452" s="29"/>
      <c r="T452" s="30">
        <v>194.57</v>
      </c>
      <c r="U452" s="1">
        <v>194.57</v>
      </c>
      <c r="V452" s="28">
        <v>522.14</v>
      </c>
      <c r="W452" s="29"/>
      <c r="X452" s="29">
        <v>177.02430000000001</v>
      </c>
      <c r="Y452" s="29">
        <v>230.55</v>
      </c>
      <c r="Z452" s="29">
        <v>281.83999999999997</v>
      </c>
      <c r="AA452" s="29"/>
      <c r="AB452" s="29"/>
      <c r="AC452" s="29"/>
      <c r="AD452" s="29"/>
      <c r="AE452" s="31">
        <v>522.14</v>
      </c>
      <c r="AG452" s="27">
        <v>178.905</v>
      </c>
      <c r="AH452" s="27">
        <v>230.55</v>
      </c>
      <c r="AI452" s="27">
        <v>281.83999999999997</v>
      </c>
      <c r="AN452" s="32">
        <v>204.72800000000001</v>
      </c>
      <c r="AO452" s="27" t="s">
        <v>211</v>
      </c>
      <c r="AP452" s="31" t="s">
        <v>212</v>
      </c>
      <c r="AQ452" s="27">
        <f t="shared" si="66"/>
        <v>204.72750000000002</v>
      </c>
      <c r="AR452" s="27" t="str">
        <f t="shared" si="67"/>
        <v/>
      </c>
      <c r="AS452" s="27" t="e">
        <f t="shared" si="68"/>
        <v>#NUM!</v>
      </c>
      <c r="AT452" s="27">
        <f t="shared" si="69"/>
        <v>209.16274999999999</v>
      </c>
      <c r="AU452" s="27">
        <f t="shared" si="70"/>
        <v>209.16274999999999</v>
      </c>
      <c r="AV452" s="29">
        <f t="shared" si="71"/>
        <v>204.72800000000001</v>
      </c>
      <c r="AW452" s="27" t="s">
        <v>213</v>
      </c>
      <c r="AX452" s="27" t="s">
        <v>212</v>
      </c>
      <c r="AY452" s="32">
        <v>204.73</v>
      </c>
      <c r="AZ452" s="34">
        <f t="shared" si="72"/>
        <v>20.472999999999999</v>
      </c>
      <c r="BA452" s="3">
        <f t="shared" si="73"/>
        <v>225.20299999999997</v>
      </c>
      <c r="BB452" s="32">
        <f t="shared" si="65"/>
        <v>243.21923999999999</v>
      </c>
      <c r="BC452" s="27" t="s">
        <v>12549</v>
      </c>
    </row>
    <row r="453" spans="1:55" s="27" customFormat="1" ht="31.5" customHeight="1">
      <c r="A453" s="12" t="s">
        <v>2051</v>
      </c>
      <c r="B453" s="5">
        <v>451</v>
      </c>
      <c r="C453" s="15">
        <v>440</v>
      </c>
      <c r="D453" s="15"/>
      <c r="E453" s="13" t="s">
        <v>2080</v>
      </c>
      <c r="F453" s="13" t="s">
        <v>2081</v>
      </c>
      <c r="G453" s="13" t="s">
        <v>2082</v>
      </c>
      <c r="H453" s="12" t="s">
        <v>2083</v>
      </c>
      <c r="I453" s="13" t="s">
        <v>96</v>
      </c>
      <c r="J453" s="13" t="s">
        <v>2084</v>
      </c>
      <c r="K453" s="14"/>
      <c r="L453" s="13"/>
      <c r="M453" s="15">
        <v>15</v>
      </c>
      <c r="N453" s="13" t="s">
        <v>45</v>
      </c>
      <c r="O453" s="13" t="s">
        <v>2057</v>
      </c>
      <c r="P453" s="13" t="s">
        <v>2085</v>
      </c>
      <c r="Q453" s="13" t="s">
        <v>2086</v>
      </c>
      <c r="R453" s="28">
        <v>588.6</v>
      </c>
      <c r="S453" s="29"/>
      <c r="T453" s="30">
        <v>644.75</v>
      </c>
      <c r="U453" s="1">
        <v>644.75</v>
      </c>
      <c r="V453" s="28">
        <v>1326.66</v>
      </c>
      <c r="W453" s="29"/>
      <c r="X453" s="29">
        <v>472.21730000000002</v>
      </c>
      <c r="Y453" s="29">
        <v>615.17999999999995</v>
      </c>
      <c r="Z453" s="29">
        <v>641.84</v>
      </c>
      <c r="AA453" s="29"/>
      <c r="AB453" s="29"/>
      <c r="AC453" s="29"/>
      <c r="AD453" s="29"/>
      <c r="AE453" s="31">
        <v>1326.66</v>
      </c>
      <c r="AF453" s="27">
        <v>588.5145</v>
      </c>
      <c r="AG453" s="27">
        <v>477.23</v>
      </c>
      <c r="AH453" s="27">
        <v>615.17999999999995</v>
      </c>
      <c r="AI453" s="27">
        <v>641.84</v>
      </c>
      <c r="AN453" s="32">
        <v>532.8723</v>
      </c>
      <c r="AO453" s="27" t="s">
        <v>211</v>
      </c>
      <c r="AP453" s="31" t="s">
        <v>212</v>
      </c>
      <c r="AQ453" s="27">
        <f t="shared" si="66"/>
        <v>532.87225000000001</v>
      </c>
      <c r="AR453" s="27" t="str">
        <f t="shared" si="67"/>
        <v/>
      </c>
      <c r="AS453" s="27" t="e">
        <f t="shared" si="68"/>
        <v>#NUM!</v>
      </c>
      <c r="AT453" s="27">
        <f t="shared" si="69"/>
        <v>693.10624999999993</v>
      </c>
      <c r="AU453" s="27">
        <f t="shared" si="70"/>
        <v>693.10624999999993</v>
      </c>
      <c r="AV453" s="29">
        <f t="shared" si="71"/>
        <v>532.8723</v>
      </c>
      <c r="AW453" s="27" t="s">
        <v>213</v>
      </c>
      <c r="AX453" s="27" t="s">
        <v>212</v>
      </c>
      <c r="AY453" s="32">
        <v>532.87</v>
      </c>
      <c r="AZ453" s="34">
        <f t="shared" si="72"/>
        <v>53.287000000000006</v>
      </c>
      <c r="BA453" s="3">
        <f t="shared" si="73"/>
        <v>586.15700000000004</v>
      </c>
      <c r="BB453" s="32">
        <f t="shared" si="65"/>
        <v>633.04956000000004</v>
      </c>
      <c r="BC453" s="27" t="s">
        <v>12549</v>
      </c>
    </row>
    <row r="454" spans="1:55" s="27" customFormat="1" ht="31.5" customHeight="1">
      <c r="A454" s="12" t="s">
        <v>2051</v>
      </c>
      <c r="B454" s="5">
        <v>452</v>
      </c>
      <c r="C454" s="15">
        <v>1126</v>
      </c>
      <c r="D454" s="15"/>
      <c r="E454" s="13" t="s">
        <v>2072</v>
      </c>
      <c r="F454" s="13" t="s">
        <v>2073</v>
      </c>
      <c r="G454" s="13" t="s">
        <v>2074</v>
      </c>
      <c r="H454" s="12" t="s">
        <v>2075</v>
      </c>
      <c r="I454" s="13" t="s">
        <v>394</v>
      </c>
      <c r="J454" s="13" t="s">
        <v>2079</v>
      </c>
      <c r="K454" s="14">
        <v>30</v>
      </c>
      <c r="L454" s="13" t="s">
        <v>81</v>
      </c>
      <c r="M454" s="15">
        <v>10</v>
      </c>
      <c r="N454" s="13" t="s">
        <v>45</v>
      </c>
      <c r="O454" s="13" t="s">
        <v>2057</v>
      </c>
      <c r="P454" s="13" t="s">
        <v>2077</v>
      </c>
      <c r="Q454" s="13" t="s">
        <v>2078</v>
      </c>
      <c r="R454" s="28">
        <v>2168.8200000000002</v>
      </c>
      <c r="S454" s="29"/>
      <c r="T454" s="30"/>
      <c r="U454" s="1" t="s">
        <v>56</v>
      </c>
      <c r="V454" s="28">
        <v>3189</v>
      </c>
      <c r="W454" s="29"/>
      <c r="X454" s="29"/>
      <c r="Y454" s="29">
        <v>1586.75</v>
      </c>
      <c r="Z454" s="29">
        <v>2448.27</v>
      </c>
      <c r="AA454" s="29"/>
      <c r="AB454" s="29"/>
      <c r="AC454" s="29"/>
      <c r="AD454" s="29"/>
      <c r="AE454" s="31">
        <v>3189</v>
      </c>
      <c r="AH454" s="27">
        <v>1586.75</v>
      </c>
      <c r="AI454" s="27">
        <v>2447.27</v>
      </c>
      <c r="AN454" s="32">
        <v>2017.01</v>
      </c>
      <c r="AO454" s="27" t="s">
        <v>211</v>
      </c>
      <c r="AP454" s="31" t="s">
        <v>212</v>
      </c>
      <c r="AQ454" s="27">
        <f t="shared" si="66"/>
        <v>2017.01</v>
      </c>
      <c r="AR454" s="27" t="str">
        <f t="shared" si="67"/>
        <v/>
      </c>
      <c r="AS454" s="27" t="e">
        <f t="shared" si="68"/>
        <v>#NUM!</v>
      </c>
      <c r="AT454" s="27">
        <f t="shared" si="69"/>
        <v>0</v>
      </c>
      <c r="AU454" s="27" t="e">
        <f t="shared" si="70"/>
        <v>#VALUE!</v>
      </c>
      <c r="AV454" s="29" t="e">
        <f t="shared" si="71"/>
        <v>#VALUE!</v>
      </c>
      <c r="AW454" s="27" t="s">
        <v>213</v>
      </c>
      <c r="AX454" s="27" t="s">
        <v>212</v>
      </c>
      <c r="AY454" s="32">
        <v>2017.01</v>
      </c>
      <c r="AZ454" s="34">
        <f t="shared" si="72"/>
        <v>201.70100000000002</v>
      </c>
      <c r="BA454" s="3">
        <f t="shared" si="73"/>
        <v>2218.7110000000002</v>
      </c>
      <c r="BB454" s="32">
        <f t="shared" si="65"/>
        <v>2396.2078800000004</v>
      </c>
      <c r="BC454" s="27" t="s">
        <v>12549</v>
      </c>
    </row>
    <row r="455" spans="1:55" s="27" customFormat="1" ht="31.5" customHeight="1">
      <c r="A455" s="12" t="s">
        <v>2051</v>
      </c>
      <c r="B455" s="5">
        <v>453</v>
      </c>
      <c r="C455" s="15">
        <v>849</v>
      </c>
      <c r="D455" s="15"/>
      <c r="E455" s="13" t="s">
        <v>2096</v>
      </c>
      <c r="F455" s="13" t="s">
        <v>2097</v>
      </c>
      <c r="G455" s="13" t="s">
        <v>572</v>
      </c>
      <c r="H455" s="12" t="s">
        <v>42</v>
      </c>
      <c r="I455" s="13" t="s">
        <v>573</v>
      </c>
      <c r="J455" s="13" t="s">
        <v>2098</v>
      </c>
      <c r="K455" s="14"/>
      <c r="L455" s="13"/>
      <c r="M455" s="15">
        <v>30</v>
      </c>
      <c r="N455" s="13" t="s">
        <v>45</v>
      </c>
      <c r="O455" s="13" t="s">
        <v>2099</v>
      </c>
      <c r="P455" s="13" t="s">
        <v>2100</v>
      </c>
      <c r="Q455" s="13" t="s">
        <v>2101</v>
      </c>
      <c r="R455" s="28">
        <v>2.2400000000000002</v>
      </c>
      <c r="S455" s="29"/>
      <c r="T455" s="30">
        <v>1.5</v>
      </c>
      <c r="U455" s="1">
        <v>1.5</v>
      </c>
      <c r="V455" s="28">
        <v>2.42</v>
      </c>
      <c r="W455" s="29"/>
      <c r="X455" s="29"/>
      <c r="Y455" s="29"/>
      <c r="Z455" s="29"/>
      <c r="AA455" s="29">
        <v>1.75</v>
      </c>
      <c r="AB455" s="29">
        <v>2.601</v>
      </c>
      <c r="AC455" s="29"/>
      <c r="AD455" s="29"/>
      <c r="AE455" s="31">
        <v>2.42</v>
      </c>
      <c r="AF455" s="27">
        <v>2.1749999999999998</v>
      </c>
      <c r="AJ455" s="27">
        <v>1.75</v>
      </c>
      <c r="AK455" s="27">
        <v>4.4850000000000003</v>
      </c>
      <c r="AN455" s="32">
        <v>2.1749999999999998</v>
      </c>
      <c r="AO455" s="27" t="s">
        <v>49</v>
      </c>
      <c r="AP455" s="31" t="s">
        <v>50</v>
      </c>
      <c r="AQ455" s="27">
        <f t="shared" si="66"/>
        <v>2.2974999999999999</v>
      </c>
      <c r="AR455" s="27">
        <f t="shared" si="67"/>
        <v>2.2400000000000002</v>
      </c>
      <c r="AS455" s="27">
        <f t="shared" si="68"/>
        <v>3.1175000000000002</v>
      </c>
      <c r="AT455" s="27">
        <f t="shared" si="69"/>
        <v>1.6124999999999998</v>
      </c>
      <c r="AU455" s="27">
        <f t="shared" si="70"/>
        <v>1.6124999999999998</v>
      </c>
      <c r="AV455" s="29">
        <f t="shared" si="71"/>
        <v>1.6124999999999998</v>
      </c>
      <c r="AW455" s="27" t="s">
        <v>73</v>
      </c>
      <c r="AX455" s="27" t="s">
        <v>74</v>
      </c>
      <c r="AY455" s="32">
        <v>1.61</v>
      </c>
      <c r="AZ455" s="34">
        <f t="shared" si="72"/>
        <v>0.40250000000000002</v>
      </c>
      <c r="BA455" s="3">
        <f t="shared" si="73"/>
        <v>2.0125000000000002</v>
      </c>
      <c r="BB455" s="32">
        <f t="shared" si="65"/>
        <v>2.1735000000000002</v>
      </c>
      <c r="BC455" s="27" t="s">
        <v>12549</v>
      </c>
    </row>
    <row r="456" spans="1:55" s="27" customFormat="1" ht="31.5" customHeight="1">
      <c r="A456" s="12" t="s">
        <v>2051</v>
      </c>
      <c r="B456" s="5">
        <v>454</v>
      </c>
      <c r="C456" s="15">
        <v>3818</v>
      </c>
      <c r="D456" s="15"/>
      <c r="E456" s="13" t="s">
        <v>2116</v>
      </c>
      <c r="F456" s="13" t="s">
        <v>2117</v>
      </c>
      <c r="G456" s="13" t="s">
        <v>333</v>
      </c>
      <c r="H456" s="12" t="s">
        <v>698</v>
      </c>
      <c r="I456" s="13" t="s">
        <v>43</v>
      </c>
      <c r="J456" s="13" t="s">
        <v>2118</v>
      </c>
      <c r="K456" s="14"/>
      <c r="L456" s="13"/>
      <c r="M456" s="15">
        <v>56</v>
      </c>
      <c r="N456" s="13" t="s">
        <v>45</v>
      </c>
      <c r="O456" s="13" t="s">
        <v>2099</v>
      </c>
      <c r="P456" s="13" t="s">
        <v>2119</v>
      </c>
      <c r="Q456" s="13" t="s">
        <v>2120</v>
      </c>
      <c r="R456" s="28">
        <v>79.53</v>
      </c>
      <c r="S456" s="29"/>
      <c r="T456" s="30">
        <v>67.64</v>
      </c>
      <c r="U456" s="1">
        <v>58.75</v>
      </c>
      <c r="V456" s="28">
        <v>84.49</v>
      </c>
      <c r="W456" s="29"/>
      <c r="X456" s="29"/>
      <c r="Y456" s="29"/>
      <c r="Z456" s="29">
        <v>63.47</v>
      </c>
      <c r="AA456" s="29"/>
      <c r="AB456" s="29"/>
      <c r="AC456" s="29"/>
      <c r="AD456" s="29"/>
      <c r="AE456" s="31">
        <v>84.49</v>
      </c>
      <c r="AI456" s="27">
        <v>63.47</v>
      </c>
      <c r="AN456" s="32">
        <v>63.47</v>
      </c>
      <c r="AO456" s="27" t="s">
        <v>378</v>
      </c>
      <c r="AP456" s="31" t="s">
        <v>379</v>
      </c>
      <c r="AQ456" s="27">
        <f t="shared" si="66"/>
        <v>73.97999999999999</v>
      </c>
      <c r="AR456" s="27" t="str">
        <f t="shared" si="67"/>
        <v/>
      </c>
      <c r="AS456" s="27" t="e">
        <f t="shared" si="68"/>
        <v>#NUM!</v>
      </c>
      <c r="AT456" s="27">
        <f t="shared" si="69"/>
        <v>72.712999999999994</v>
      </c>
      <c r="AU456" s="27">
        <f t="shared" si="70"/>
        <v>63.15625</v>
      </c>
      <c r="AV456" s="29">
        <f t="shared" si="71"/>
        <v>63.15625</v>
      </c>
      <c r="AW456" s="27" t="s">
        <v>73</v>
      </c>
      <c r="AX456" s="27" t="s">
        <v>74</v>
      </c>
      <c r="AY456" s="32">
        <v>63.16</v>
      </c>
      <c r="AZ456" s="34">
        <f t="shared" si="72"/>
        <v>7.5791999999999993</v>
      </c>
      <c r="BA456" s="3">
        <f t="shared" si="73"/>
        <v>70.739199999999997</v>
      </c>
      <c r="BB456" s="32">
        <f t="shared" si="65"/>
        <v>76.398336</v>
      </c>
      <c r="BC456" s="27" t="s">
        <v>12549</v>
      </c>
    </row>
    <row r="457" spans="1:55" s="27" customFormat="1" ht="31.5" customHeight="1">
      <c r="A457" s="12" t="s">
        <v>2051</v>
      </c>
      <c r="B457" s="5">
        <v>455</v>
      </c>
      <c r="C457" s="15">
        <v>269</v>
      </c>
      <c r="D457" s="15"/>
      <c r="E457" s="13" t="s">
        <v>2108</v>
      </c>
      <c r="F457" s="13" t="s">
        <v>2109</v>
      </c>
      <c r="G457" s="13" t="s">
        <v>2110</v>
      </c>
      <c r="H457" s="12" t="s">
        <v>2111</v>
      </c>
      <c r="I457" s="13" t="s">
        <v>1962</v>
      </c>
      <c r="J457" s="13" t="s">
        <v>2115</v>
      </c>
      <c r="K457" s="14">
        <v>50</v>
      </c>
      <c r="L457" s="13" t="s">
        <v>81</v>
      </c>
      <c r="M457" s="15">
        <v>10</v>
      </c>
      <c r="N457" s="13" t="s">
        <v>45</v>
      </c>
      <c r="O457" s="13" t="s">
        <v>2099</v>
      </c>
      <c r="P457" s="13" t="s">
        <v>2113</v>
      </c>
      <c r="Q457" s="13" t="s">
        <v>2114</v>
      </c>
      <c r="R457" s="28">
        <v>187.31</v>
      </c>
      <c r="S457" s="29"/>
      <c r="T457" s="30">
        <v>139.5</v>
      </c>
      <c r="U457" s="1">
        <v>139.5</v>
      </c>
      <c r="V457" s="28">
        <v>425</v>
      </c>
      <c r="W457" s="29"/>
      <c r="X457" s="29">
        <v>145.27809999999999</v>
      </c>
      <c r="Y457" s="29"/>
      <c r="Z457" s="29">
        <v>200.84</v>
      </c>
      <c r="AA457" s="29"/>
      <c r="AB457" s="29"/>
      <c r="AC457" s="29"/>
      <c r="AD457" s="29"/>
      <c r="AE457" s="31">
        <v>425</v>
      </c>
      <c r="AG457" s="27">
        <v>146.821</v>
      </c>
      <c r="AI457" s="27">
        <v>200.84</v>
      </c>
      <c r="AN457" s="32">
        <v>173.83099999999999</v>
      </c>
      <c r="AO457" s="27" t="s">
        <v>211</v>
      </c>
      <c r="AP457" s="31" t="s">
        <v>212</v>
      </c>
      <c r="AQ457" s="27">
        <f t="shared" si="66"/>
        <v>173.8305</v>
      </c>
      <c r="AR457" s="27" t="str">
        <f t="shared" si="67"/>
        <v/>
      </c>
      <c r="AS457" s="27" t="e">
        <f t="shared" si="68"/>
        <v>#NUM!</v>
      </c>
      <c r="AT457" s="27">
        <f t="shared" si="69"/>
        <v>149.96250000000001</v>
      </c>
      <c r="AU457" s="27">
        <f t="shared" si="70"/>
        <v>149.96250000000001</v>
      </c>
      <c r="AV457" s="29">
        <f t="shared" si="71"/>
        <v>149.96250000000001</v>
      </c>
      <c r="AW457" s="27" t="s">
        <v>73</v>
      </c>
      <c r="AX457" s="27" t="s">
        <v>74</v>
      </c>
      <c r="AY457" s="32">
        <v>149.96</v>
      </c>
      <c r="AZ457" s="34">
        <f t="shared" si="72"/>
        <v>14.996000000000002</v>
      </c>
      <c r="BA457" s="3">
        <f t="shared" si="73"/>
        <v>164.95600000000002</v>
      </c>
      <c r="BB457" s="32">
        <f t="shared" si="65"/>
        <v>178.15248000000003</v>
      </c>
      <c r="BC457" s="27" t="s">
        <v>12549</v>
      </c>
    </row>
    <row r="458" spans="1:55" s="27" customFormat="1" ht="31.5" customHeight="1">
      <c r="A458" s="12" t="s">
        <v>2051</v>
      </c>
      <c r="B458" s="5">
        <v>456</v>
      </c>
      <c r="C458" s="15">
        <v>269</v>
      </c>
      <c r="D458" s="15"/>
      <c r="E458" s="13" t="s">
        <v>2108</v>
      </c>
      <c r="F458" s="13" t="s">
        <v>2109</v>
      </c>
      <c r="G458" s="13" t="s">
        <v>2110</v>
      </c>
      <c r="H458" s="12" t="s">
        <v>2111</v>
      </c>
      <c r="I458" s="13" t="s">
        <v>1962</v>
      </c>
      <c r="J458" s="13" t="s">
        <v>2112</v>
      </c>
      <c r="K458" s="14">
        <v>100</v>
      </c>
      <c r="L458" s="13" t="s">
        <v>81</v>
      </c>
      <c r="M458" s="15">
        <v>10</v>
      </c>
      <c r="N458" s="13" t="s">
        <v>45</v>
      </c>
      <c r="O458" s="13" t="s">
        <v>2099</v>
      </c>
      <c r="P458" s="13" t="s">
        <v>2113</v>
      </c>
      <c r="Q458" s="13" t="s">
        <v>2114</v>
      </c>
      <c r="R458" s="28">
        <v>361.9</v>
      </c>
      <c r="S458" s="29"/>
      <c r="T458" s="30">
        <v>274.08</v>
      </c>
      <c r="U458" s="1">
        <v>274.08</v>
      </c>
      <c r="V458" s="28">
        <v>850</v>
      </c>
      <c r="W458" s="29"/>
      <c r="X458" s="29">
        <v>269.43779999999998</v>
      </c>
      <c r="Y458" s="29"/>
      <c r="Z458" s="29">
        <v>399.48</v>
      </c>
      <c r="AA458" s="29"/>
      <c r="AB458" s="29"/>
      <c r="AC458" s="29"/>
      <c r="AD458" s="29"/>
      <c r="AE458" s="31">
        <v>850</v>
      </c>
      <c r="AG458" s="27">
        <v>272.3</v>
      </c>
      <c r="AI458" s="27">
        <v>399.48</v>
      </c>
      <c r="AN458" s="32">
        <v>335.89</v>
      </c>
      <c r="AO458" s="27" t="s">
        <v>211</v>
      </c>
      <c r="AP458" s="31" t="s">
        <v>212</v>
      </c>
      <c r="AQ458" s="27">
        <f t="shared" si="66"/>
        <v>335.89</v>
      </c>
      <c r="AR458" s="27" t="str">
        <f t="shared" si="67"/>
        <v/>
      </c>
      <c r="AS458" s="27" t="e">
        <f t="shared" si="68"/>
        <v>#NUM!</v>
      </c>
      <c r="AT458" s="27">
        <f t="shared" si="69"/>
        <v>294.63599999999997</v>
      </c>
      <c r="AU458" s="27">
        <f t="shared" si="70"/>
        <v>294.63599999999997</v>
      </c>
      <c r="AV458" s="29">
        <f t="shared" si="71"/>
        <v>294.63599999999997</v>
      </c>
      <c r="AW458" s="27" t="s">
        <v>73</v>
      </c>
      <c r="AX458" s="27" t="s">
        <v>74</v>
      </c>
      <c r="AY458" s="32">
        <v>294.64</v>
      </c>
      <c r="AZ458" s="34">
        <f t="shared" si="72"/>
        <v>29.463999999999999</v>
      </c>
      <c r="BA458" s="3">
        <f t="shared" si="73"/>
        <v>324.10399999999998</v>
      </c>
      <c r="BB458" s="32">
        <f t="shared" si="65"/>
        <v>350.03231999999997</v>
      </c>
      <c r="BC458" s="27" t="s">
        <v>12549</v>
      </c>
    </row>
    <row r="459" spans="1:55" s="27" customFormat="1" ht="31.5" customHeight="1">
      <c r="A459" s="12" t="s">
        <v>2051</v>
      </c>
      <c r="B459" s="5">
        <v>457</v>
      </c>
      <c r="C459" s="15">
        <v>3812</v>
      </c>
      <c r="D459" s="15"/>
      <c r="E459" s="13" t="s">
        <v>2102</v>
      </c>
      <c r="F459" s="13" t="s">
        <v>2103</v>
      </c>
      <c r="G459" s="13" t="s">
        <v>2104</v>
      </c>
      <c r="H459" s="12" t="s">
        <v>113</v>
      </c>
      <c r="I459" s="13" t="s">
        <v>394</v>
      </c>
      <c r="J459" s="13" t="s">
        <v>2105</v>
      </c>
      <c r="K459" s="14">
        <v>0.1</v>
      </c>
      <c r="L459" s="13" t="s">
        <v>81</v>
      </c>
      <c r="M459" s="15">
        <v>1</v>
      </c>
      <c r="N459" s="13" t="s">
        <v>45</v>
      </c>
      <c r="O459" s="13" t="s">
        <v>2099</v>
      </c>
      <c r="P459" s="13" t="s">
        <v>2106</v>
      </c>
      <c r="Q459" s="13" t="s">
        <v>2107</v>
      </c>
      <c r="R459" s="28">
        <v>615.86</v>
      </c>
      <c r="S459" s="29"/>
      <c r="T459" s="30">
        <v>803.2</v>
      </c>
      <c r="U459" s="1">
        <v>803.2</v>
      </c>
      <c r="V459" s="28">
        <v>888.47</v>
      </c>
      <c r="W459" s="29"/>
      <c r="X459" s="29">
        <v>561.00260000000003</v>
      </c>
      <c r="Y459" s="29">
        <v>575.66999999999996</v>
      </c>
      <c r="Z459" s="29">
        <v>640.38</v>
      </c>
      <c r="AA459" s="29"/>
      <c r="AB459" s="29"/>
      <c r="AC459" s="29"/>
      <c r="AD459" s="29"/>
      <c r="AE459" s="31">
        <v>888.47</v>
      </c>
      <c r="AF459" s="27">
        <v>649.16359999999997</v>
      </c>
      <c r="AG459" s="27">
        <v>566.96</v>
      </c>
      <c r="AH459" s="27">
        <v>575.66999999999996</v>
      </c>
      <c r="AI459" s="27">
        <v>640.38</v>
      </c>
      <c r="AN459" s="32">
        <v>571.31500000000005</v>
      </c>
      <c r="AO459" s="27" t="s">
        <v>211</v>
      </c>
      <c r="AP459" s="31" t="s">
        <v>212</v>
      </c>
      <c r="AQ459" s="27">
        <f t="shared" si="66"/>
        <v>571.31500000000005</v>
      </c>
      <c r="AR459" s="27" t="str">
        <f t="shared" si="67"/>
        <v/>
      </c>
      <c r="AS459" s="27" t="e">
        <f t="shared" si="68"/>
        <v>#NUM!</v>
      </c>
      <c r="AT459" s="27">
        <f t="shared" si="69"/>
        <v>863.44</v>
      </c>
      <c r="AU459" s="27">
        <f t="shared" si="70"/>
        <v>863.44</v>
      </c>
      <c r="AV459" s="29">
        <f t="shared" si="71"/>
        <v>571.31500000000005</v>
      </c>
      <c r="AW459" s="27" t="s">
        <v>73</v>
      </c>
      <c r="AX459" s="27" t="s">
        <v>74</v>
      </c>
      <c r="AY459" s="32">
        <v>571.32000000000005</v>
      </c>
      <c r="AZ459" s="34">
        <f t="shared" si="72"/>
        <v>57.132000000000005</v>
      </c>
      <c r="BA459" s="3">
        <f t="shared" si="73"/>
        <v>628.452</v>
      </c>
      <c r="BB459" s="32">
        <f t="shared" si="65"/>
        <v>678.72816</v>
      </c>
      <c r="BC459" s="27" t="s">
        <v>12549</v>
      </c>
    </row>
    <row r="460" spans="1:55" s="27" customFormat="1" ht="31.5" customHeight="1">
      <c r="A460" s="12" t="s">
        <v>2051</v>
      </c>
      <c r="B460" s="5">
        <v>458</v>
      </c>
      <c r="C460" s="15">
        <v>565</v>
      </c>
      <c r="D460" s="15"/>
      <c r="E460" s="13" t="s">
        <v>2121</v>
      </c>
      <c r="F460" s="13" t="s">
        <v>2122</v>
      </c>
      <c r="G460" s="13" t="s">
        <v>2123</v>
      </c>
      <c r="H460" s="12" t="s">
        <v>521</v>
      </c>
      <c r="I460" s="13" t="s">
        <v>43</v>
      </c>
      <c r="J460" s="13" t="s">
        <v>2124</v>
      </c>
      <c r="K460" s="14"/>
      <c r="L460" s="13"/>
      <c r="M460" s="15">
        <v>112</v>
      </c>
      <c r="N460" s="13" t="s">
        <v>45</v>
      </c>
      <c r="O460" s="13" t="s">
        <v>2099</v>
      </c>
      <c r="P460" s="13" t="s">
        <v>2125</v>
      </c>
      <c r="Q460" s="13" t="s">
        <v>2126</v>
      </c>
      <c r="R460" s="28">
        <v>2393.5300000000002</v>
      </c>
      <c r="S460" s="29"/>
      <c r="T460" s="30">
        <v>3578</v>
      </c>
      <c r="U460" s="1">
        <v>3578</v>
      </c>
      <c r="V460" s="28">
        <v>4599.3</v>
      </c>
      <c r="W460" s="29"/>
      <c r="X460" s="29">
        <v>2419.0410000000002</v>
      </c>
      <c r="Y460" s="29">
        <v>2426.2399999999998</v>
      </c>
      <c r="Z460" s="29">
        <v>2026.83</v>
      </c>
      <c r="AA460" s="29"/>
      <c r="AB460" s="29"/>
      <c r="AC460" s="29"/>
      <c r="AD460" s="29"/>
      <c r="AE460" s="31">
        <v>4599.3</v>
      </c>
      <c r="AF460" s="27">
        <v>2814.4591999999998</v>
      </c>
      <c r="AG460" s="27">
        <v>2444.7399999999998</v>
      </c>
      <c r="AH460" s="27">
        <v>2426.2399999999998</v>
      </c>
      <c r="AI460" s="27">
        <v>2026.83</v>
      </c>
      <c r="AN460" s="32">
        <v>2226.5349999999999</v>
      </c>
      <c r="AO460" s="27" t="s">
        <v>211</v>
      </c>
      <c r="AP460" s="31" t="s">
        <v>212</v>
      </c>
      <c r="AQ460" s="27">
        <f t="shared" si="66"/>
        <v>2226.5349999999999</v>
      </c>
      <c r="AR460" s="27" t="str">
        <f t="shared" si="67"/>
        <v/>
      </c>
      <c r="AS460" s="27" t="e">
        <f t="shared" si="68"/>
        <v>#NUM!</v>
      </c>
      <c r="AT460" s="27">
        <f t="shared" si="69"/>
        <v>3846.35</v>
      </c>
      <c r="AU460" s="27">
        <f t="shared" si="70"/>
        <v>3846.35</v>
      </c>
      <c r="AV460" s="29">
        <f t="shared" si="71"/>
        <v>2226.5349999999999</v>
      </c>
      <c r="AW460" s="27" t="s">
        <v>213</v>
      </c>
      <c r="AX460" s="27" t="s">
        <v>212</v>
      </c>
      <c r="AY460" s="32">
        <v>2226.54</v>
      </c>
      <c r="AZ460" s="34">
        <f t="shared" si="72"/>
        <v>222.654</v>
      </c>
      <c r="BA460" s="3">
        <f t="shared" si="73"/>
        <v>2449.194</v>
      </c>
      <c r="BB460" s="36">
        <v>2449.19</v>
      </c>
      <c r="BC460" s="27" t="s">
        <v>12549</v>
      </c>
    </row>
    <row r="461" spans="1:55" s="27" customFormat="1" ht="31.5" customHeight="1">
      <c r="A461" s="12" t="s">
        <v>2051</v>
      </c>
      <c r="B461" s="5">
        <v>459</v>
      </c>
      <c r="C461" s="15">
        <v>255</v>
      </c>
      <c r="D461" s="15"/>
      <c r="E461" s="13" t="s">
        <v>2132</v>
      </c>
      <c r="F461" s="13" t="s">
        <v>2133</v>
      </c>
      <c r="G461" s="13" t="s">
        <v>2134</v>
      </c>
      <c r="H461" s="12" t="s">
        <v>205</v>
      </c>
      <c r="I461" s="13" t="s">
        <v>104</v>
      </c>
      <c r="J461" s="13" t="s">
        <v>2135</v>
      </c>
      <c r="K461" s="14"/>
      <c r="L461" s="13"/>
      <c r="M461" s="15">
        <v>20</v>
      </c>
      <c r="N461" s="13" t="s">
        <v>45</v>
      </c>
      <c r="O461" s="13" t="s">
        <v>2129</v>
      </c>
      <c r="P461" s="13" t="s">
        <v>2136</v>
      </c>
      <c r="Q461" s="13" t="s">
        <v>2137</v>
      </c>
      <c r="R461" s="28">
        <v>4.47</v>
      </c>
      <c r="S461" s="29"/>
      <c r="T461" s="30">
        <v>2.44</v>
      </c>
      <c r="U461" s="1">
        <v>2.44</v>
      </c>
      <c r="V461" s="28">
        <v>4.4400000000000004</v>
      </c>
      <c r="W461" s="29"/>
      <c r="X461" s="29"/>
      <c r="Y461" s="29"/>
      <c r="Z461" s="29"/>
      <c r="AA461" s="29"/>
      <c r="AB461" s="29">
        <v>4.3197000000000001</v>
      </c>
      <c r="AC461" s="29"/>
      <c r="AD461" s="29">
        <v>4</v>
      </c>
      <c r="AE461" s="31">
        <v>4.4400000000000004</v>
      </c>
      <c r="AN461" s="32">
        <v>4.47</v>
      </c>
      <c r="AO461" s="27" t="s">
        <v>49</v>
      </c>
      <c r="AP461" s="31" t="s">
        <v>50</v>
      </c>
      <c r="AQ461" s="27" t="e">
        <f t="shared" si="66"/>
        <v>#NUM!</v>
      </c>
      <c r="AR461" s="27" t="e">
        <f t="shared" si="67"/>
        <v>#NUM!</v>
      </c>
      <c r="AS461" s="27" t="e">
        <f t="shared" si="68"/>
        <v>#NUM!</v>
      </c>
      <c r="AT461" s="27">
        <f t="shared" si="69"/>
        <v>2.6229999999999998</v>
      </c>
      <c r="AU461" s="27">
        <f t="shared" si="70"/>
        <v>2.6229999999999998</v>
      </c>
      <c r="AV461" s="29">
        <f t="shared" si="71"/>
        <v>2.6229999999999998</v>
      </c>
      <c r="AW461" s="27" t="s">
        <v>73</v>
      </c>
      <c r="AX461" s="27" t="s">
        <v>74</v>
      </c>
      <c r="AY461" s="32">
        <v>2.62</v>
      </c>
      <c r="AZ461" s="34">
        <f t="shared" si="72"/>
        <v>0.65500000000000003</v>
      </c>
      <c r="BA461" s="3">
        <f t="shared" si="73"/>
        <v>3.2750000000000004</v>
      </c>
      <c r="BB461" s="32">
        <f t="shared" ref="BB461:BB524" si="74">BA461+BA461*0.08</f>
        <v>3.5370000000000004</v>
      </c>
      <c r="BC461" s="27" t="s">
        <v>12549</v>
      </c>
    </row>
    <row r="462" spans="1:55" s="27" customFormat="1" ht="31.5" customHeight="1">
      <c r="A462" s="12" t="s">
        <v>2051</v>
      </c>
      <c r="B462" s="5">
        <v>460</v>
      </c>
      <c r="C462" s="15">
        <v>161</v>
      </c>
      <c r="D462" s="15"/>
      <c r="E462" s="13" t="s">
        <v>2127</v>
      </c>
      <c r="F462" s="13" t="s">
        <v>1486</v>
      </c>
      <c r="G462" s="13" t="s">
        <v>1487</v>
      </c>
      <c r="H462" s="12" t="s">
        <v>1536</v>
      </c>
      <c r="I462" s="13" t="s">
        <v>67</v>
      </c>
      <c r="J462" s="13" t="s">
        <v>2128</v>
      </c>
      <c r="K462" s="14">
        <v>20</v>
      </c>
      <c r="L462" s="13" t="s">
        <v>69</v>
      </c>
      <c r="M462" s="15">
        <v>1</v>
      </c>
      <c r="N462" s="13" t="s">
        <v>45</v>
      </c>
      <c r="O462" s="13" t="s">
        <v>2129</v>
      </c>
      <c r="P462" s="13" t="s">
        <v>2130</v>
      </c>
      <c r="Q462" s="13" t="s">
        <v>2131</v>
      </c>
      <c r="R462" s="28">
        <v>8.01</v>
      </c>
      <c r="S462" s="29"/>
      <c r="T462" s="30">
        <v>3.4</v>
      </c>
      <c r="U462" s="1">
        <v>3.4</v>
      </c>
      <c r="V462" s="28">
        <v>8.85</v>
      </c>
      <c r="W462" s="29"/>
      <c r="X462" s="29"/>
      <c r="Y462" s="29"/>
      <c r="Z462" s="29"/>
      <c r="AA462" s="29"/>
      <c r="AB462" s="29">
        <v>6.0282</v>
      </c>
      <c r="AC462" s="29"/>
      <c r="AD462" s="29"/>
      <c r="AE462" s="31">
        <v>8.85</v>
      </c>
      <c r="AJ462" s="27">
        <v>3.85</v>
      </c>
      <c r="AN462" s="32">
        <v>3.85</v>
      </c>
      <c r="AO462" s="27" t="s">
        <v>378</v>
      </c>
      <c r="AP462" s="31" t="s">
        <v>379</v>
      </c>
      <c r="AQ462" s="27" t="e">
        <f t="shared" si="66"/>
        <v>#NUM!</v>
      </c>
      <c r="AR462" s="27" t="e">
        <f t="shared" si="67"/>
        <v>#NUM!</v>
      </c>
      <c r="AS462" s="27" t="e">
        <f t="shared" si="68"/>
        <v>#NUM!</v>
      </c>
      <c r="AT462" s="27">
        <f t="shared" si="69"/>
        <v>3.6549999999999998</v>
      </c>
      <c r="AU462" s="27">
        <f t="shared" si="70"/>
        <v>3.6549999999999998</v>
      </c>
      <c r="AV462" s="29">
        <f t="shared" si="71"/>
        <v>3.6549999999999998</v>
      </c>
      <c r="AW462" s="27" t="s">
        <v>73</v>
      </c>
      <c r="AX462" s="27" t="s">
        <v>74</v>
      </c>
      <c r="AY462" s="32">
        <v>3.66</v>
      </c>
      <c r="AZ462" s="34">
        <f t="shared" si="72"/>
        <v>0.91500000000000004</v>
      </c>
      <c r="BA462" s="3">
        <f t="shared" si="73"/>
        <v>4.5750000000000002</v>
      </c>
      <c r="BB462" s="32">
        <f t="shared" si="74"/>
        <v>4.9409999999999998</v>
      </c>
      <c r="BC462" s="27" t="s">
        <v>12549</v>
      </c>
    </row>
    <row r="463" spans="1:55" s="27" customFormat="1" ht="31.5" customHeight="1">
      <c r="A463" s="12" t="s">
        <v>2051</v>
      </c>
      <c r="B463" s="5">
        <v>461</v>
      </c>
      <c r="C463" s="15">
        <v>1164</v>
      </c>
      <c r="D463" s="15"/>
      <c r="E463" s="13" t="s">
        <v>2138</v>
      </c>
      <c r="F463" s="13" t="s">
        <v>2139</v>
      </c>
      <c r="G463" s="13" t="s">
        <v>2110</v>
      </c>
      <c r="H463" s="12" t="s">
        <v>2111</v>
      </c>
      <c r="I463" s="13" t="s">
        <v>1962</v>
      </c>
      <c r="J463" s="13" t="s">
        <v>2140</v>
      </c>
      <c r="K463" s="14">
        <v>200</v>
      </c>
      <c r="L463" s="13" t="s">
        <v>81</v>
      </c>
      <c r="M463" s="15">
        <v>10</v>
      </c>
      <c r="N463" s="13" t="s">
        <v>45</v>
      </c>
      <c r="O463" s="13" t="s">
        <v>2129</v>
      </c>
      <c r="P463" s="13" t="s">
        <v>2141</v>
      </c>
      <c r="Q463" s="13" t="s">
        <v>2142</v>
      </c>
      <c r="R463" s="28">
        <v>734.87</v>
      </c>
      <c r="S463" s="29"/>
      <c r="T463" s="30"/>
      <c r="U463" s="1" t="s">
        <v>56</v>
      </c>
      <c r="V463" s="28">
        <v>1660</v>
      </c>
      <c r="W463" s="29"/>
      <c r="X463" s="29">
        <v>485.22989999999999</v>
      </c>
      <c r="Y463" s="29"/>
      <c r="Z463" s="29">
        <v>874</v>
      </c>
      <c r="AA463" s="29"/>
      <c r="AB463" s="29"/>
      <c r="AC463" s="29"/>
      <c r="AD463" s="29"/>
      <c r="AE463" s="31">
        <v>1660</v>
      </c>
      <c r="AG463" s="27">
        <v>493.38499999999999</v>
      </c>
      <c r="AI463" s="27">
        <v>874</v>
      </c>
      <c r="AN463" s="32">
        <v>683.69299999999998</v>
      </c>
      <c r="AO463" s="27" t="s">
        <v>211</v>
      </c>
      <c r="AP463" s="31" t="s">
        <v>212</v>
      </c>
      <c r="AQ463" s="27">
        <f t="shared" si="66"/>
        <v>683.6925</v>
      </c>
      <c r="AR463" s="27" t="str">
        <f t="shared" si="67"/>
        <v/>
      </c>
      <c r="AS463" s="27" t="e">
        <f t="shared" si="68"/>
        <v>#NUM!</v>
      </c>
      <c r="AT463" s="27">
        <f t="shared" si="69"/>
        <v>0</v>
      </c>
      <c r="AU463" s="27" t="e">
        <f t="shared" si="70"/>
        <v>#VALUE!</v>
      </c>
      <c r="AV463" s="29" t="e">
        <f t="shared" si="71"/>
        <v>#VALUE!</v>
      </c>
      <c r="AW463" s="27" t="s">
        <v>213</v>
      </c>
      <c r="AX463" s="27" t="s">
        <v>212</v>
      </c>
      <c r="AY463" s="32">
        <v>683.6925</v>
      </c>
      <c r="AZ463" s="34">
        <f t="shared" si="72"/>
        <v>68.369250000000008</v>
      </c>
      <c r="BA463" s="3">
        <f t="shared" si="73"/>
        <v>752.06174999999996</v>
      </c>
      <c r="BB463" s="32">
        <f t="shared" si="74"/>
        <v>812.22668999999996</v>
      </c>
      <c r="BC463" s="27" t="s">
        <v>12549</v>
      </c>
    </row>
    <row r="464" spans="1:55" s="27" customFormat="1" ht="31.5" customHeight="1">
      <c r="A464" s="12" t="s">
        <v>2051</v>
      </c>
      <c r="B464" s="5">
        <v>462</v>
      </c>
      <c r="C464" s="15">
        <v>1164</v>
      </c>
      <c r="D464" s="15"/>
      <c r="E464" s="13" t="s">
        <v>2138</v>
      </c>
      <c r="F464" s="13" t="s">
        <v>2139</v>
      </c>
      <c r="G464" s="13" t="s">
        <v>2110</v>
      </c>
      <c r="H464" s="12" t="s">
        <v>2111</v>
      </c>
      <c r="I464" s="13" t="s">
        <v>1962</v>
      </c>
      <c r="J464" s="13" t="s">
        <v>2143</v>
      </c>
      <c r="K464" s="14">
        <v>500</v>
      </c>
      <c r="L464" s="13" t="s">
        <v>81</v>
      </c>
      <c r="M464" s="15">
        <v>8</v>
      </c>
      <c r="N464" s="13" t="s">
        <v>45</v>
      </c>
      <c r="O464" s="13" t="s">
        <v>2129</v>
      </c>
      <c r="P464" s="13" t="s">
        <v>2141</v>
      </c>
      <c r="Q464" s="13" t="s">
        <v>2142</v>
      </c>
      <c r="R464" s="28">
        <v>1719.92</v>
      </c>
      <c r="S464" s="29"/>
      <c r="T464" s="30"/>
      <c r="U464" s="1" t="s">
        <v>56</v>
      </c>
      <c r="V464" s="28">
        <v>3160</v>
      </c>
      <c r="W464" s="29"/>
      <c r="X464" s="29"/>
      <c r="Y464" s="29">
        <v>1377.71</v>
      </c>
      <c r="Z464" s="29">
        <v>1822.14</v>
      </c>
      <c r="AA464" s="29"/>
      <c r="AB464" s="29"/>
      <c r="AC464" s="29"/>
      <c r="AD464" s="29"/>
      <c r="AE464" s="31">
        <v>3160</v>
      </c>
      <c r="AH464" s="27">
        <v>1377.71</v>
      </c>
      <c r="AI464" s="27">
        <v>1822.14</v>
      </c>
      <c r="AN464" s="32">
        <v>1599.93</v>
      </c>
      <c r="AO464" s="27" t="s">
        <v>211</v>
      </c>
      <c r="AP464" s="31" t="s">
        <v>212</v>
      </c>
      <c r="AQ464" s="27">
        <f t="shared" si="66"/>
        <v>1599.9250000000002</v>
      </c>
      <c r="AR464" s="27" t="str">
        <f t="shared" si="67"/>
        <v/>
      </c>
      <c r="AS464" s="27" t="e">
        <f t="shared" si="68"/>
        <v>#NUM!</v>
      </c>
      <c r="AT464" s="27">
        <f t="shared" si="69"/>
        <v>0</v>
      </c>
      <c r="AU464" s="27" t="e">
        <f t="shared" si="70"/>
        <v>#VALUE!</v>
      </c>
      <c r="AV464" s="29" t="e">
        <f t="shared" si="71"/>
        <v>#VALUE!</v>
      </c>
      <c r="AW464" s="27" t="s">
        <v>213</v>
      </c>
      <c r="AX464" s="27" t="s">
        <v>212</v>
      </c>
      <c r="AY464" s="32">
        <v>1599.925</v>
      </c>
      <c r="AZ464" s="34">
        <f t="shared" si="72"/>
        <v>159.99250000000001</v>
      </c>
      <c r="BA464" s="3">
        <f t="shared" si="73"/>
        <v>1759.9175</v>
      </c>
      <c r="BB464" s="32">
        <f t="shared" si="74"/>
        <v>1900.7109</v>
      </c>
      <c r="BC464" s="27" t="s">
        <v>12549</v>
      </c>
    </row>
    <row r="465" spans="1:116" s="27" customFormat="1" ht="31.5" customHeight="1">
      <c r="A465" s="4" t="s">
        <v>2144</v>
      </c>
      <c r="B465" s="5">
        <v>463</v>
      </c>
      <c r="C465" s="6">
        <v>19414</v>
      </c>
      <c r="D465" s="6"/>
      <c r="E465" s="3" t="s">
        <v>2145</v>
      </c>
      <c r="F465" s="3" t="s">
        <v>571</v>
      </c>
      <c r="G465" s="3" t="s">
        <v>572</v>
      </c>
      <c r="H465" s="4" t="s">
        <v>42</v>
      </c>
      <c r="I465" s="3" t="s">
        <v>573</v>
      </c>
      <c r="J465" s="3" t="s">
        <v>2146</v>
      </c>
      <c r="K465" s="5"/>
      <c r="L465" s="3"/>
      <c r="M465" s="6">
        <v>30</v>
      </c>
      <c r="N465" s="3" t="s">
        <v>45</v>
      </c>
      <c r="O465" s="3" t="s">
        <v>2147</v>
      </c>
      <c r="P465" s="3" t="s">
        <v>2148</v>
      </c>
      <c r="Q465" s="3" t="s">
        <v>2149</v>
      </c>
      <c r="R465" s="28">
        <v>1.39</v>
      </c>
      <c r="S465" s="29"/>
      <c r="T465" s="30"/>
      <c r="U465" s="1">
        <v>0.77</v>
      </c>
      <c r="V465" s="28">
        <v>1.39</v>
      </c>
      <c r="W465" s="29"/>
      <c r="X465" s="29"/>
      <c r="Y465" s="29"/>
      <c r="Z465" s="29"/>
      <c r="AA465" s="29"/>
      <c r="AB465" s="29"/>
      <c r="AC465" s="29"/>
      <c r="AD465" s="29"/>
      <c r="AE465" s="31">
        <v>1.39</v>
      </c>
      <c r="AN465" s="32">
        <v>1.39</v>
      </c>
      <c r="AO465" s="27" t="s">
        <v>49</v>
      </c>
      <c r="AP465" s="31" t="s">
        <v>50</v>
      </c>
      <c r="AQ465" s="27" t="e">
        <f t="shared" si="66"/>
        <v>#NUM!</v>
      </c>
      <c r="AR465" s="27" t="e">
        <f t="shared" si="67"/>
        <v>#NUM!</v>
      </c>
      <c r="AS465" s="27" t="e">
        <f t="shared" si="68"/>
        <v>#NUM!</v>
      </c>
      <c r="AT465" s="27">
        <f t="shared" si="69"/>
        <v>0</v>
      </c>
      <c r="AU465" s="27">
        <f t="shared" si="70"/>
        <v>0.82774999999999999</v>
      </c>
      <c r="AV465" s="29">
        <f t="shared" si="71"/>
        <v>0</v>
      </c>
      <c r="AW465" s="27" t="s">
        <v>73</v>
      </c>
      <c r="AX465" s="27" t="s">
        <v>74</v>
      </c>
      <c r="AY465" s="32">
        <v>0.82774999999999999</v>
      </c>
      <c r="AZ465" s="34">
        <f t="shared" si="72"/>
        <v>0.2069375</v>
      </c>
      <c r="BA465" s="3">
        <f t="shared" si="73"/>
        <v>1.0346875</v>
      </c>
      <c r="BB465" s="32">
        <f t="shared" si="74"/>
        <v>1.1174625</v>
      </c>
      <c r="BC465" s="27" t="s">
        <v>12549</v>
      </c>
      <c r="BP465" s="35"/>
      <c r="BQ465" s="35"/>
      <c r="BR465" s="35"/>
      <c r="BS465" s="35"/>
      <c r="BT465" s="35"/>
      <c r="BU465" s="35"/>
      <c r="BV465" s="35"/>
      <c r="BW465" s="35"/>
      <c r="BX465" s="35"/>
      <c r="BY465" s="35"/>
      <c r="BZ465" s="35"/>
      <c r="CA465" s="35"/>
      <c r="CB465" s="35"/>
      <c r="CC465" s="35"/>
      <c r="CD465" s="35"/>
      <c r="CE465" s="35"/>
      <c r="CF465" s="35"/>
      <c r="CG465" s="35"/>
      <c r="CH465" s="35"/>
      <c r="CI465" s="35"/>
      <c r="CJ465" s="35"/>
      <c r="CK465" s="35"/>
      <c r="CL465" s="35"/>
      <c r="CM465" s="35"/>
      <c r="CN465" s="35"/>
      <c r="CO465" s="35"/>
      <c r="CP465" s="35"/>
      <c r="CQ465" s="35"/>
      <c r="CR465" s="35"/>
      <c r="CS465" s="35"/>
      <c r="CT465" s="35"/>
      <c r="CU465" s="35"/>
      <c r="CV465" s="35"/>
      <c r="CW465" s="35"/>
      <c r="CX465" s="35"/>
      <c r="CY465" s="35"/>
      <c r="CZ465" s="35"/>
      <c r="DA465" s="35"/>
      <c r="DB465" s="35"/>
      <c r="DC465" s="35"/>
      <c r="DD465" s="35"/>
      <c r="DE465" s="35"/>
      <c r="DF465" s="35"/>
      <c r="DG465" s="35"/>
      <c r="DH465" s="35"/>
      <c r="DI465" s="35"/>
      <c r="DJ465" s="35"/>
      <c r="DK465" s="35"/>
      <c r="DL465" s="35"/>
    </row>
    <row r="466" spans="1:116" s="27" customFormat="1" ht="31.5" customHeight="1">
      <c r="A466" s="4" t="s">
        <v>2144</v>
      </c>
      <c r="B466" s="5">
        <v>464</v>
      </c>
      <c r="C466" s="6">
        <v>16343</v>
      </c>
      <c r="D466" s="6"/>
      <c r="E466" s="3" t="s">
        <v>2257</v>
      </c>
      <c r="F466" s="3" t="s">
        <v>955</v>
      </c>
      <c r="G466" s="3" t="s">
        <v>723</v>
      </c>
      <c r="H466" s="4" t="s">
        <v>128</v>
      </c>
      <c r="I466" s="3" t="s">
        <v>43</v>
      </c>
      <c r="J466" s="3" t="s">
        <v>2258</v>
      </c>
      <c r="K466" s="5"/>
      <c r="L466" s="3"/>
      <c r="M466" s="6">
        <v>20</v>
      </c>
      <c r="N466" s="3" t="s">
        <v>45</v>
      </c>
      <c r="O466" s="3" t="s">
        <v>2147</v>
      </c>
      <c r="P466" s="3" t="s">
        <v>2259</v>
      </c>
      <c r="Q466" s="3" t="s">
        <v>2260</v>
      </c>
      <c r="R466" s="28">
        <v>4</v>
      </c>
      <c r="S466" s="29"/>
      <c r="T466" s="30">
        <v>1.5</v>
      </c>
      <c r="U466" s="1">
        <v>1.5</v>
      </c>
      <c r="V466" s="28"/>
      <c r="W466" s="29"/>
      <c r="X466" s="29"/>
      <c r="Y466" s="29"/>
      <c r="Z466" s="29"/>
      <c r="AA466" s="29"/>
      <c r="AB466" s="29"/>
      <c r="AC466" s="29"/>
      <c r="AD466" s="29"/>
      <c r="AE466" s="31"/>
      <c r="AN466" s="32">
        <v>1.1295999999999999</v>
      </c>
      <c r="AO466" s="27" t="s">
        <v>336</v>
      </c>
      <c r="AP466" s="31" t="s">
        <v>337</v>
      </c>
      <c r="AQ466" s="27" t="e">
        <f t="shared" si="66"/>
        <v>#NUM!</v>
      </c>
      <c r="AR466" s="27" t="e">
        <f t="shared" si="67"/>
        <v>#NUM!</v>
      </c>
      <c r="AS466" s="27" t="e">
        <f t="shared" si="68"/>
        <v>#NUM!</v>
      </c>
      <c r="AT466" s="27">
        <f t="shared" si="69"/>
        <v>1.6124999999999998</v>
      </c>
      <c r="AU466" s="27">
        <f t="shared" si="70"/>
        <v>1.6124999999999998</v>
      </c>
      <c r="AV466" s="29">
        <f t="shared" si="71"/>
        <v>1.1295999999999999</v>
      </c>
      <c r="AW466" s="27" t="s">
        <v>336</v>
      </c>
      <c r="AX466" s="27" t="s">
        <v>337</v>
      </c>
      <c r="AY466" s="32">
        <v>0.90100000000000002</v>
      </c>
      <c r="AZ466" s="34">
        <f t="shared" si="72"/>
        <v>0.22525000000000001</v>
      </c>
      <c r="BA466" s="3">
        <f t="shared" si="73"/>
        <v>1.12625</v>
      </c>
      <c r="BB466" s="32">
        <f t="shared" si="74"/>
        <v>1.21635</v>
      </c>
      <c r="BC466" s="27" t="s">
        <v>12549</v>
      </c>
      <c r="BP466" s="35"/>
      <c r="BQ466" s="35"/>
      <c r="BR466" s="35"/>
      <c r="BS466" s="35"/>
      <c r="BT466" s="35"/>
      <c r="BU466" s="35"/>
      <c r="BV466" s="35"/>
      <c r="BW466" s="35"/>
      <c r="BX466" s="35"/>
      <c r="BY466" s="35"/>
      <c r="BZ466" s="35"/>
      <c r="CA466" s="35"/>
      <c r="CB466" s="35"/>
      <c r="CC466" s="35"/>
      <c r="CD466" s="35"/>
      <c r="CE466" s="35"/>
      <c r="CF466" s="35"/>
      <c r="CG466" s="35"/>
      <c r="CH466" s="35"/>
      <c r="CI466" s="35"/>
      <c r="CJ466" s="35"/>
      <c r="CK466" s="35"/>
      <c r="CL466" s="35"/>
      <c r="CM466" s="35"/>
      <c r="CN466" s="35"/>
      <c r="CO466" s="35"/>
      <c r="CP466" s="35"/>
      <c r="CQ466" s="35"/>
      <c r="CR466" s="35"/>
      <c r="CS466" s="35"/>
      <c r="CT466" s="35"/>
      <c r="CU466" s="35"/>
      <c r="CV466" s="35"/>
      <c r="CW466" s="35"/>
      <c r="CX466" s="35"/>
      <c r="CY466" s="35"/>
      <c r="CZ466" s="35"/>
      <c r="DA466" s="35"/>
      <c r="DB466" s="35"/>
      <c r="DC466" s="35"/>
      <c r="DD466" s="35"/>
      <c r="DE466" s="35"/>
      <c r="DF466" s="35"/>
      <c r="DG466" s="35"/>
      <c r="DH466" s="35"/>
      <c r="DI466" s="35"/>
      <c r="DJ466" s="35"/>
      <c r="DK466" s="35"/>
      <c r="DL466" s="35"/>
    </row>
    <row r="467" spans="1:116" s="27" customFormat="1" ht="31.5" customHeight="1">
      <c r="A467" s="4" t="s">
        <v>2144</v>
      </c>
      <c r="B467" s="5">
        <v>465</v>
      </c>
      <c r="C467" s="6">
        <v>74</v>
      </c>
      <c r="D467" s="6"/>
      <c r="E467" s="3" t="s">
        <v>2210</v>
      </c>
      <c r="F467" s="3" t="s">
        <v>2211</v>
      </c>
      <c r="G467" s="3" t="s">
        <v>2212</v>
      </c>
      <c r="H467" s="4" t="s">
        <v>2172</v>
      </c>
      <c r="I467" s="3" t="s">
        <v>67</v>
      </c>
      <c r="J467" s="3" t="s">
        <v>2213</v>
      </c>
      <c r="K467" s="5">
        <v>15</v>
      </c>
      <c r="L467" s="3" t="s">
        <v>69</v>
      </c>
      <c r="M467" s="6">
        <v>1</v>
      </c>
      <c r="N467" s="3" t="s">
        <v>45</v>
      </c>
      <c r="O467" s="3" t="s">
        <v>2147</v>
      </c>
      <c r="P467" s="3" t="s">
        <v>2174</v>
      </c>
      <c r="Q467" s="3" t="s">
        <v>2214</v>
      </c>
      <c r="R467" s="28">
        <v>1.77</v>
      </c>
      <c r="S467" s="29"/>
      <c r="T467" s="30">
        <v>1.7</v>
      </c>
      <c r="U467" s="1">
        <v>1.7</v>
      </c>
      <c r="V467" s="28">
        <v>2.02</v>
      </c>
      <c r="W467" s="29"/>
      <c r="X467" s="29">
        <v>1.2827</v>
      </c>
      <c r="Y467" s="29"/>
      <c r="Z467" s="29"/>
      <c r="AA467" s="29"/>
      <c r="AB467" s="29"/>
      <c r="AC467" s="29"/>
      <c r="AD467" s="29"/>
      <c r="AE467" s="31">
        <v>2.02</v>
      </c>
      <c r="AF467" s="27">
        <v>0.8024</v>
      </c>
      <c r="AG467" s="27">
        <v>1.2803</v>
      </c>
      <c r="AI467" s="27">
        <v>2.02</v>
      </c>
      <c r="AN467" s="32">
        <v>1.0412999999999999</v>
      </c>
      <c r="AO467" s="27" t="s">
        <v>211</v>
      </c>
      <c r="AP467" s="31" t="s">
        <v>212</v>
      </c>
      <c r="AQ467" s="27">
        <f t="shared" si="66"/>
        <v>1.04135</v>
      </c>
      <c r="AR467" s="27" t="str">
        <f t="shared" si="67"/>
        <v/>
      </c>
      <c r="AS467" s="27" t="e">
        <f t="shared" si="68"/>
        <v>#NUM!</v>
      </c>
      <c r="AT467" s="27">
        <f t="shared" si="69"/>
        <v>1.8274999999999999</v>
      </c>
      <c r="AU467" s="27">
        <f t="shared" si="70"/>
        <v>1.8274999999999999</v>
      </c>
      <c r="AV467" s="29">
        <f t="shared" si="71"/>
        <v>1.0412999999999999</v>
      </c>
      <c r="AW467" s="27" t="s">
        <v>213</v>
      </c>
      <c r="AX467" s="27" t="s">
        <v>212</v>
      </c>
      <c r="AY467" s="32">
        <v>1.04</v>
      </c>
      <c r="AZ467" s="34">
        <f t="shared" si="72"/>
        <v>0.26</v>
      </c>
      <c r="BA467" s="3">
        <f t="shared" si="73"/>
        <v>1.3</v>
      </c>
      <c r="BB467" s="32">
        <f t="shared" si="74"/>
        <v>1.4040000000000001</v>
      </c>
      <c r="BC467" s="27" t="s">
        <v>12549</v>
      </c>
      <c r="BP467" s="35"/>
      <c r="BQ467" s="35"/>
      <c r="BR467" s="35"/>
      <c r="BS467" s="35"/>
      <c r="BT467" s="35"/>
      <c r="BU467" s="35"/>
      <c r="BV467" s="35"/>
      <c r="BW467" s="35"/>
      <c r="BX467" s="35"/>
      <c r="BY467" s="35"/>
      <c r="BZ467" s="35"/>
      <c r="CA467" s="35"/>
      <c r="CB467" s="35"/>
      <c r="CC467" s="35"/>
      <c r="CD467" s="35"/>
      <c r="CE467" s="35"/>
      <c r="CF467" s="35"/>
      <c r="CG467" s="35"/>
      <c r="CH467" s="35"/>
      <c r="CI467" s="35"/>
      <c r="CJ467" s="35"/>
      <c r="CK467" s="35"/>
      <c r="CL467" s="35"/>
      <c r="CM467" s="35"/>
      <c r="CN467" s="35"/>
      <c r="CO467" s="35"/>
      <c r="CP467" s="35"/>
      <c r="CQ467" s="35"/>
      <c r="CR467" s="35"/>
      <c r="CS467" s="35"/>
      <c r="CT467" s="35"/>
      <c r="CU467" s="35"/>
      <c r="CV467" s="35"/>
      <c r="CW467" s="35"/>
      <c r="CX467" s="35"/>
      <c r="CY467" s="35"/>
      <c r="CZ467" s="35"/>
      <c r="DA467" s="35"/>
      <c r="DB467" s="35"/>
      <c r="DC467" s="35"/>
      <c r="DD467" s="35"/>
      <c r="DE467" s="35"/>
      <c r="DF467" s="35"/>
      <c r="DG467" s="35"/>
      <c r="DH467" s="35"/>
      <c r="DI467" s="35"/>
      <c r="DJ467" s="35"/>
      <c r="DK467" s="35"/>
      <c r="DL467" s="35"/>
    </row>
    <row r="468" spans="1:116" s="27" customFormat="1" ht="31.5" customHeight="1">
      <c r="A468" s="4" t="s">
        <v>2144</v>
      </c>
      <c r="B468" s="5">
        <v>466</v>
      </c>
      <c r="C468" s="6">
        <v>19359</v>
      </c>
      <c r="D468" s="6"/>
      <c r="E468" s="3" t="s">
        <v>2225</v>
      </c>
      <c r="F468" s="3" t="s">
        <v>2226</v>
      </c>
      <c r="G468" s="3" t="s">
        <v>691</v>
      </c>
      <c r="H468" s="4" t="s">
        <v>698</v>
      </c>
      <c r="I468" s="3" t="s">
        <v>104</v>
      </c>
      <c r="J468" s="3" t="s">
        <v>2227</v>
      </c>
      <c r="K468" s="5"/>
      <c r="L468" s="3"/>
      <c r="M468" s="6">
        <v>30</v>
      </c>
      <c r="N468" s="3" t="s">
        <v>45</v>
      </c>
      <c r="O468" s="3" t="s">
        <v>2147</v>
      </c>
      <c r="P468" s="3" t="s">
        <v>2228</v>
      </c>
      <c r="Q468" s="3" t="s">
        <v>2231</v>
      </c>
      <c r="R468" s="28">
        <v>2.2599999999999998</v>
      </c>
      <c r="S468" s="29"/>
      <c r="T468" s="30"/>
      <c r="U468" s="1">
        <v>1.0900000000000001</v>
      </c>
      <c r="V468" s="28">
        <v>2.2599999999999998</v>
      </c>
      <c r="W468" s="29"/>
      <c r="X468" s="29"/>
      <c r="Y468" s="29"/>
      <c r="Z468" s="29"/>
      <c r="AA468" s="29"/>
      <c r="AB468" s="29"/>
      <c r="AC468" s="29"/>
      <c r="AD468" s="29"/>
      <c r="AE468" s="31">
        <v>2.2599999999999998</v>
      </c>
      <c r="AN468" s="32">
        <v>1.83</v>
      </c>
      <c r="AO468" s="27" t="s">
        <v>336</v>
      </c>
      <c r="AP468" s="31" t="s">
        <v>337</v>
      </c>
      <c r="AQ468" s="27" t="e">
        <f t="shared" si="66"/>
        <v>#NUM!</v>
      </c>
      <c r="AR468" s="27" t="e">
        <f t="shared" si="67"/>
        <v>#NUM!</v>
      </c>
      <c r="AS468" s="27" t="e">
        <f t="shared" si="68"/>
        <v>#NUM!</v>
      </c>
      <c r="AT468" s="27">
        <f t="shared" si="69"/>
        <v>0</v>
      </c>
      <c r="AU468" s="27">
        <f t="shared" si="70"/>
        <v>1.1717500000000001</v>
      </c>
      <c r="AV468" s="29">
        <f t="shared" si="71"/>
        <v>0</v>
      </c>
      <c r="AW468" s="27" t="s">
        <v>73</v>
      </c>
      <c r="AX468" s="27" t="s">
        <v>74</v>
      </c>
      <c r="AY468" s="32">
        <v>1.1717</v>
      </c>
      <c r="AZ468" s="34">
        <f t="shared" si="72"/>
        <v>0.29292499999999999</v>
      </c>
      <c r="BA468" s="3">
        <f t="shared" si="73"/>
        <v>1.4646249999999998</v>
      </c>
      <c r="BB468" s="32">
        <f t="shared" si="74"/>
        <v>1.5817949999999998</v>
      </c>
      <c r="BC468" s="27" t="s">
        <v>12549</v>
      </c>
      <c r="BP468" s="35"/>
      <c r="BQ468" s="35"/>
      <c r="BR468" s="35"/>
      <c r="BS468" s="35"/>
      <c r="BT468" s="35"/>
      <c r="BU468" s="35"/>
      <c r="BV468" s="35"/>
      <c r="BW468" s="35"/>
      <c r="BX468" s="35"/>
      <c r="BY468" s="35"/>
      <c r="BZ468" s="35"/>
      <c r="CA468" s="35"/>
      <c r="CB468" s="35"/>
      <c r="CC468" s="35"/>
      <c r="CD468" s="35"/>
      <c r="CE468" s="35"/>
      <c r="CF468" s="35"/>
      <c r="CG468" s="35"/>
      <c r="CH468" s="35"/>
      <c r="CI468" s="35"/>
      <c r="CJ468" s="35"/>
      <c r="CK468" s="35"/>
      <c r="CL468" s="35"/>
      <c r="CM468" s="35"/>
      <c r="CN468" s="35"/>
      <c r="CO468" s="35"/>
      <c r="CP468" s="35"/>
      <c r="CQ468" s="35"/>
      <c r="CR468" s="35"/>
      <c r="CS468" s="35"/>
      <c r="CT468" s="35"/>
      <c r="CU468" s="35"/>
      <c r="CV468" s="35"/>
      <c r="CW468" s="35"/>
      <c r="CX468" s="35"/>
      <c r="CY468" s="35"/>
      <c r="CZ468" s="35"/>
      <c r="DA468" s="35"/>
      <c r="DB468" s="35"/>
      <c r="DC468" s="35"/>
      <c r="DD468" s="35"/>
      <c r="DE468" s="35"/>
      <c r="DF468" s="35"/>
      <c r="DG468" s="35"/>
      <c r="DH468" s="35"/>
      <c r="DI468" s="35"/>
      <c r="DJ468" s="35"/>
      <c r="DK468" s="35"/>
      <c r="DL468" s="35"/>
    </row>
    <row r="469" spans="1:116" s="27" customFormat="1" ht="31.5" customHeight="1">
      <c r="A469" s="4" t="s">
        <v>2144</v>
      </c>
      <c r="B469" s="5">
        <v>467</v>
      </c>
      <c r="C469" s="6">
        <v>782</v>
      </c>
      <c r="D469" s="6"/>
      <c r="E469" s="3" t="s">
        <v>2339</v>
      </c>
      <c r="F469" s="3" t="s">
        <v>2340</v>
      </c>
      <c r="G469" s="3" t="s">
        <v>1146</v>
      </c>
      <c r="H469" s="4" t="s">
        <v>303</v>
      </c>
      <c r="I469" s="3" t="s">
        <v>104</v>
      </c>
      <c r="J469" s="3" t="s">
        <v>2341</v>
      </c>
      <c r="K469" s="5"/>
      <c r="L469" s="3"/>
      <c r="M469" s="6">
        <v>14</v>
      </c>
      <c r="N469" s="3" t="s">
        <v>45</v>
      </c>
      <c r="O469" s="3" t="s">
        <v>2147</v>
      </c>
      <c r="P469" s="3" t="s">
        <v>2342</v>
      </c>
      <c r="Q469" s="3" t="s">
        <v>2343</v>
      </c>
      <c r="R469" s="28">
        <v>2.67</v>
      </c>
      <c r="S469" s="29"/>
      <c r="T469" s="30">
        <v>2.5</v>
      </c>
      <c r="U469" s="1">
        <v>2.5</v>
      </c>
      <c r="V469" s="28">
        <v>3.46</v>
      </c>
      <c r="W469" s="29"/>
      <c r="X469" s="29">
        <v>2.8065000000000002</v>
      </c>
      <c r="Y469" s="29">
        <v>2.14</v>
      </c>
      <c r="Z469" s="29"/>
      <c r="AA469" s="29"/>
      <c r="AB469" s="29"/>
      <c r="AC469" s="29"/>
      <c r="AD469" s="29"/>
      <c r="AE469" s="31">
        <v>3.46</v>
      </c>
      <c r="AG469" s="27">
        <v>1.4005000000000001</v>
      </c>
      <c r="AH469" s="27">
        <v>1.02</v>
      </c>
      <c r="AN469" s="32">
        <v>1.21025</v>
      </c>
      <c r="AO469" s="27" t="s">
        <v>211</v>
      </c>
      <c r="AP469" s="31" t="s">
        <v>212</v>
      </c>
      <c r="AQ469" s="27">
        <f t="shared" si="66"/>
        <v>1.21025</v>
      </c>
      <c r="AR469" s="27" t="str">
        <f t="shared" si="67"/>
        <v/>
      </c>
      <c r="AS469" s="27" t="e">
        <f t="shared" si="68"/>
        <v>#NUM!</v>
      </c>
      <c r="AT469" s="27">
        <f t="shared" si="69"/>
        <v>2.6875</v>
      </c>
      <c r="AU469" s="27">
        <f t="shared" si="70"/>
        <v>2.6875</v>
      </c>
      <c r="AV469" s="29">
        <f t="shared" si="71"/>
        <v>1.21025</v>
      </c>
      <c r="AW469" s="27" t="s">
        <v>213</v>
      </c>
      <c r="AX469" s="27" t="s">
        <v>212</v>
      </c>
      <c r="AY469" s="32">
        <v>1.21</v>
      </c>
      <c r="AZ469" s="34">
        <f t="shared" si="72"/>
        <v>0.30249999999999999</v>
      </c>
      <c r="BA469" s="3">
        <f t="shared" si="73"/>
        <v>1.5125</v>
      </c>
      <c r="BB469" s="32">
        <f t="shared" si="74"/>
        <v>1.6335</v>
      </c>
      <c r="BC469" s="27" t="s">
        <v>12549</v>
      </c>
      <c r="BP469" s="35"/>
      <c r="BQ469" s="35"/>
      <c r="BR469" s="35"/>
      <c r="BS469" s="35"/>
      <c r="BT469" s="35"/>
      <c r="BU469" s="35"/>
      <c r="BV469" s="35"/>
      <c r="BW469" s="35"/>
      <c r="BX469" s="35"/>
      <c r="BY469" s="35"/>
      <c r="BZ469" s="35"/>
      <c r="CA469" s="35"/>
      <c r="CB469" s="35"/>
      <c r="CC469" s="35"/>
      <c r="CD469" s="35"/>
      <c r="CE469" s="35"/>
      <c r="CF469" s="35"/>
      <c r="CG469" s="35"/>
      <c r="CH469" s="35"/>
      <c r="CI469" s="35"/>
      <c r="CJ469" s="35"/>
      <c r="CK469" s="35"/>
      <c r="CL469" s="35"/>
      <c r="CM469" s="35"/>
      <c r="CN469" s="35"/>
      <c r="CO469" s="35"/>
      <c r="CP469" s="35"/>
      <c r="CQ469" s="35"/>
      <c r="CR469" s="35"/>
      <c r="CS469" s="35"/>
      <c r="CT469" s="35"/>
      <c r="CU469" s="35"/>
      <c r="CV469" s="35"/>
      <c r="CW469" s="35"/>
      <c r="CX469" s="35"/>
      <c r="CY469" s="35"/>
      <c r="CZ469" s="35"/>
      <c r="DA469" s="35"/>
      <c r="DB469" s="35"/>
      <c r="DC469" s="35"/>
      <c r="DD469" s="35"/>
      <c r="DE469" s="35"/>
      <c r="DF469" s="35"/>
      <c r="DG469" s="35"/>
      <c r="DH469" s="35"/>
      <c r="DI469" s="35"/>
      <c r="DJ469" s="35"/>
      <c r="DK469" s="35"/>
      <c r="DL469" s="35"/>
    </row>
    <row r="470" spans="1:116" s="27" customFormat="1" ht="31.5" customHeight="1">
      <c r="A470" s="4" t="s">
        <v>2144</v>
      </c>
      <c r="B470" s="5">
        <v>468</v>
      </c>
      <c r="C470" s="6">
        <v>19360</v>
      </c>
      <c r="D470" s="6"/>
      <c r="E470" s="3" t="s">
        <v>2225</v>
      </c>
      <c r="F470" s="3" t="s">
        <v>2226</v>
      </c>
      <c r="G470" s="3" t="s">
        <v>691</v>
      </c>
      <c r="H470" s="4" t="s">
        <v>303</v>
      </c>
      <c r="I470" s="3" t="s">
        <v>104</v>
      </c>
      <c r="J470" s="3" t="s">
        <v>2227</v>
      </c>
      <c r="K470" s="5"/>
      <c r="L470" s="3"/>
      <c r="M470" s="6">
        <v>30</v>
      </c>
      <c r="N470" s="3" t="s">
        <v>45</v>
      </c>
      <c r="O470" s="3" t="s">
        <v>2147</v>
      </c>
      <c r="P470" s="3" t="s">
        <v>2228</v>
      </c>
      <c r="Q470" s="3" t="s">
        <v>2232</v>
      </c>
      <c r="R470" s="28">
        <v>2.5299999999999998</v>
      </c>
      <c r="S470" s="29"/>
      <c r="T470" s="30"/>
      <c r="U470" s="1">
        <v>1.17</v>
      </c>
      <c r="V470" s="28">
        <v>2.5299999999999998</v>
      </c>
      <c r="W470" s="29"/>
      <c r="X470" s="29"/>
      <c r="Y470" s="29"/>
      <c r="Z470" s="29"/>
      <c r="AA470" s="29"/>
      <c r="AB470" s="29"/>
      <c r="AC470" s="29"/>
      <c r="AD470" s="29"/>
      <c r="AE470" s="31">
        <v>2.5299999999999998</v>
      </c>
      <c r="AN470" s="32">
        <v>2.4820000000000002</v>
      </c>
      <c r="AO470" s="27" t="s">
        <v>336</v>
      </c>
      <c r="AP470" s="31" t="s">
        <v>337</v>
      </c>
      <c r="AQ470" s="27" t="e">
        <f t="shared" si="66"/>
        <v>#NUM!</v>
      </c>
      <c r="AR470" s="27" t="e">
        <f t="shared" si="67"/>
        <v>#NUM!</v>
      </c>
      <c r="AS470" s="27" t="e">
        <f t="shared" si="68"/>
        <v>#NUM!</v>
      </c>
      <c r="AT470" s="27">
        <f t="shared" si="69"/>
        <v>0</v>
      </c>
      <c r="AU470" s="27">
        <f t="shared" si="70"/>
        <v>1.2577499999999999</v>
      </c>
      <c r="AV470" s="29">
        <f t="shared" si="71"/>
        <v>0</v>
      </c>
      <c r="AW470" s="27" t="s">
        <v>73</v>
      </c>
      <c r="AX470" s="27" t="s">
        <v>74</v>
      </c>
      <c r="AY470" s="32">
        <v>1.2577499999999999</v>
      </c>
      <c r="AZ470" s="34">
        <f t="shared" si="72"/>
        <v>0.31443749999999998</v>
      </c>
      <c r="BA470" s="3">
        <f t="shared" si="73"/>
        <v>1.5721874999999998</v>
      </c>
      <c r="BB470" s="32">
        <f t="shared" si="74"/>
        <v>1.6979624999999998</v>
      </c>
      <c r="BC470" s="27" t="s">
        <v>12549</v>
      </c>
      <c r="BP470" s="35"/>
      <c r="BQ470" s="35"/>
      <c r="BR470" s="35"/>
      <c r="BS470" s="35"/>
      <c r="BT470" s="35"/>
      <c r="BU470" s="35"/>
      <c r="BV470" s="35"/>
      <c r="BW470" s="35"/>
      <c r="BX470" s="35"/>
      <c r="BY470" s="35"/>
      <c r="BZ470" s="35"/>
      <c r="CA470" s="35"/>
      <c r="CB470" s="35"/>
      <c r="CC470" s="35"/>
      <c r="CD470" s="35"/>
      <c r="CE470" s="35"/>
      <c r="CF470" s="35"/>
      <c r="CG470" s="35"/>
      <c r="CH470" s="35"/>
      <c r="CI470" s="35"/>
      <c r="CJ470" s="35"/>
      <c r="CK470" s="35"/>
      <c r="CL470" s="35"/>
      <c r="CM470" s="35"/>
      <c r="CN470" s="35"/>
      <c r="CO470" s="35"/>
      <c r="CP470" s="35"/>
      <c r="CQ470" s="35"/>
      <c r="CR470" s="35"/>
      <c r="CS470" s="35"/>
      <c r="CT470" s="35"/>
      <c r="CU470" s="35"/>
      <c r="CV470" s="35"/>
      <c r="CW470" s="35"/>
      <c r="CX470" s="35"/>
      <c r="CY470" s="35"/>
      <c r="CZ470" s="35"/>
      <c r="DA470" s="35"/>
      <c r="DB470" s="35"/>
      <c r="DC470" s="35"/>
      <c r="DD470" s="35"/>
      <c r="DE470" s="35"/>
      <c r="DF470" s="35"/>
      <c r="DG470" s="35"/>
      <c r="DH470" s="35"/>
      <c r="DI470" s="35"/>
      <c r="DJ470" s="35"/>
      <c r="DK470" s="35"/>
      <c r="DL470" s="35"/>
    </row>
    <row r="471" spans="1:116" s="27" customFormat="1" ht="31.5" customHeight="1">
      <c r="A471" s="4" t="s">
        <v>2144</v>
      </c>
      <c r="B471" s="5">
        <v>469</v>
      </c>
      <c r="C471" s="6">
        <v>266</v>
      </c>
      <c r="D471" s="6"/>
      <c r="E471" s="3" t="s">
        <v>2264</v>
      </c>
      <c r="F471" s="3" t="s">
        <v>2265</v>
      </c>
      <c r="G471" s="3" t="s">
        <v>2266</v>
      </c>
      <c r="H471" s="4" t="s">
        <v>951</v>
      </c>
      <c r="I471" s="3" t="s">
        <v>159</v>
      </c>
      <c r="J471" s="3" t="s">
        <v>2267</v>
      </c>
      <c r="K471" s="5"/>
      <c r="L471" s="3"/>
      <c r="M471" s="6">
        <v>30</v>
      </c>
      <c r="N471" s="3" t="s">
        <v>45</v>
      </c>
      <c r="O471" s="3" t="s">
        <v>2147</v>
      </c>
      <c r="P471" s="3" t="s">
        <v>2268</v>
      </c>
      <c r="Q471" s="3" t="s">
        <v>2269</v>
      </c>
      <c r="R471" s="28">
        <v>1.38</v>
      </c>
      <c r="S471" s="29"/>
      <c r="T471" s="30"/>
      <c r="U471" s="1">
        <v>2.2000000000000002</v>
      </c>
      <c r="V471" s="28">
        <v>1.47</v>
      </c>
      <c r="W471" s="29"/>
      <c r="X471" s="29">
        <v>1.1015999999999999</v>
      </c>
      <c r="Y471" s="29"/>
      <c r="Z471" s="29"/>
      <c r="AA471" s="29"/>
      <c r="AB471" s="29"/>
      <c r="AC471" s="29"/>
      <c r="AD471" s="29"/>
      <c r="AE471" s="31">
        <v>1.47</v>
      </c>
      <c r="AG471" s="27">
        <v>1.099</v>
      </c>
      <c r="AI471" s="27">
        <v>1.47</v>
      </c>
      <c r="AN471" s="32">
        <v>1.2845</v>
      </c>
      <c r="AO471" s="27" t="s">
        <v>211</v>
      </c>
      <c r="AP471" s="31" t="s">
        <v>212</v>
      </c>
      <c r="AQ471" s="27">
        <f t="shared" si="66"/>
        <v>1.2845</v>
      </c>
      <c r="AR471" s="27" t="str">
        <f t="shared" si="67"/>
        <v/>
      </c>
      <c r="AS471" s="27" t="e">
        <f t="shared" si="68"/>
        <v>#NUM!</v>
      </c>
      <c r="AT471" s="27">
        <f t="shared" si="69"/>
        <v>0</v>
      </c>
      <c r="AU471" s="27">
        <f t="shared" si="70"/>
        <v>2.3650000000000002</v>
      </c>
      <c r="AV471" s="29">
        <f t="shared" si="71"/>
        <v>0</v>
      </c>
      <c r="AW471" s="27" t="s">
        <v>213</v>
      </c>
      <c r="AX471" s="27" t="s">
        <v>212</v>
      </c>
      <c r="AY471" s="32">
        <v>1.28</v>
      </c>
      <c r="AZ471" s="34">
        <f t="shared" si="72"/>
        <v>0.32</v>
      </c>
      <c r="BA471" s="3">
        <f t="shared" si="73"/>
        <v>1.6</v>
      </c>
      <c r="BB471" s="32">
        <f t="shared" si="74"/>
        <v>1.7280000000000002</v>
      </c>
      <c r="BC471" s="27" t="s">
        <v>12549</v>
      </c>
      <c r="BP471" s="35"/>
      <c r="BQ471" s="35"/>
      <c r="BR471" s="35"/>
      <c r="BS471" s="35"/>
      <c r="BT471" s="35"/>
      <c r="BU471" s="35"/>
      <c r="BV471" s="35"/>
      <c r="BW471" s="35"/>
      <c r="BX471" s="35"/>
      <c r="BY471" s="35"/>
      <c r="BZ471" s="35"/>
      <c r="CA471" s="35"/>
      <c r="CB471" s="35"/>
      <c r="CC471" s="35"/>
      <c r="CD471" s="35"/>
      <c r="CE471" s="35"/>
      <c r="CF471" s="35"/>
      <c r="CG471" s="35"/>
      <c r="CH471" s="35"/>
      <c r="CI471" s="35"/>
      <c r="CJ471" s="35"/>
      <c r="CK471" s="35"/>
      <c r="CL471" s="35"/>
      <c r="CM471" s="35"/>
      <c r="CN471" s="35"/>
      <c r="CO471" s="35"/>
      <c r="CP471" s="35"/>
      <c r="CQ471" s="35"/>
      <c r="CR471" s="35"/>
      <c r="CS471" s="35"/>
      <c r="CT471" s="35"/>
      <c r="CU471" s="35"/>
      <c r="CV471" s="35"/>
      <c r="CW471" s="35"/>
      <c r="CX471" s="35"/>
      <c r="CY471" s="35"/>
      <c r="CZ471" s="35"/>
      <c r="DA471" s="35"/>
      <c r="DB471" s="35"/>
      <c r="DC471" s="35"/>
      <c r="DD471" s="35"/>
      <c r="DE471" s="35"/>
      <c r="DF471" s="35"/>
      <c r="DG471" s="35"/>
      <c r="DH471" s="35"/>
      <c r="DI471" s="35"/>
      <c r="DJ471" s="35"/>
      <c r="DK471" s="35"/>
      <c r="DL471" s="35"/>
    </row>
    <row r="472" spans="1:116" s="27" customFormat="1" ht="31.5" customHeight="1">
      <c r="A472" s="4" t="s">
        <v>2144</v>
      </c>
      <c r="B472" s="5">
        <v>470</v>
      </c>
      <c r="C472" s="6">
        <v>5219</v>
      </c>
      <c r="D472" s="6"/>
      <c r="E472" s="3" t="s">
        <v>2393</v>
      </c>
      <c r="F472" s="3" t="s">
        <v>2394</v>
      </c>
      <c r="G472" s="3" t="s">
        <v>2395</v>
      </c>
      <c r="H472" s="4" t="s">
        <v>169</v>
      </c>
      <c r="I472" s="3" t="s">
        <v>43</v>
      </c>
      <c r="J472" s="3" t="s">
        <v>2396</v>
      </c>
      <c r="K472" s="5"/>
      <c r="L472" s="3"/>
      <c r="M472" s="6">
        <v>14</v>
      </c>
      <c r="N472" s="3" t="s">
        <v>45</v>
      </c>
      <c r="O472" s="3" t="s">
        <v>2147</v>
      </c>
      <c r="P472" s="3" t="s">
        <v>2174</v>
      </c>
      <c r="Q472" s="3" t="s">
        <v>2397</v>
      </c>
      <c r="R472" s="28">
        <v>3.25</v>
      </c>
      <c r="S472" s="29"/>
      <c r="T472" s="30">
        <v>4.95</v>
      </c>
      <c r="U472" s="1">
        <v>4.95</v>
      </c>
      <c r="V472" s="28">
        <v>3.11</v>
      </c>
      <c r="W472" s="29"/>
      <c r="X472" s="29">
        <v>2.9205000000000001</v>
      </c>
      <c r="Y472" s="29"/>
      <c r="Z472" s="29"/>
      <c r="AA472" s="29"/>
      <c r="AB472" s="29"/>
      <c r="AC472" s="29"/>
      <c r="AD472" s="29"/>
      <c r="AE472" s="31">
        <v>3.11</v>
      </c>
      <c r="AN472" s="32">
        <v>3.37</v>
      </c>
      <c r="AO472" s="27" t="s">
        <v>49</v>
      </c>
      <c r="AP472" s="31" t="s">
        <v>50</v>
      </c>
      <c r="AQ472" s="27" t="e">
        <f t="shared" si="66"/>
        <v>#NUM!</v>
      </c>
      <c r="AR472" s="27" t="e">
        <f t="shared" si="67"/>
        <v>#NUM!</v>
      </c>
      <c r="AS472" s="27" t="e">
        <f t="shared" si="68"/>
        <v>#NUM!</v>
      </c>
      <c r="AT472" s="27">
        <f t="shared" si="69"/>
        <v>5.32125</v>
      </c>
      <c r="AU472" s="27">
        <f t="shared" si="70"/>
        <v>5.32125</v>
      </c>
      <c r="AV472" s="29">
        <f t="shared" si="71"/>
        <v>3.37</v>
      </c>
      <c r="AW472" s="27" t="s">
        <v>336</v>
      </c>
      <c r="AX472" s="27" t="s">
        <v>337</v>
      </c>
      <c r="AY472" s="32">
        <v>1.3680000000000001</v>
      </c>
      <c r="AZ472" s="34">
        <f t="shared" si="72"/>
        <v>0.34200000000000003</v>
      </c>
      <c r="BA472" s="3">
        <f t="shared" si="73"/>
        <v>1.7100000000000002</v>
      </c>
      <c r="BB472" s="32">
        <f t="shared" si="74"/>
        <v>1.8468000000000002</v>
      </c>
      <c r="BC472" s="27" t="s">
        <v>12549</v>
      </c>
      <c r="BP472" s="35"/>
      <c r="BQ472" s="35"/>
      <c r="BR472" s="35"/>
      <c r="BS472" s="35"/>
      <c r="BT472" s="35"/>
      <c r="BU472" s="35"/>
      <c r="BV472" s="35"/>
      <c r="BW472" s="35"/>
      <c r="BX472" s="35"/>
      <c r="BY472" s="35"/>
      <c r="BZ472" s="35"/>
      <c r="CA472" s="35"/>
      <c r="CB472" s="35"/>
      <c r="CC472" s="35"/>
      <c r="CD472" s="35"/>
      <c r="CE472" s="35"/>
      <c r="CF472" s="35"/>
      <c r="CG472" s="35"/>
      <c r="CH472" s="35"/>
      <c r="CI472" s="35"/>
      <c r="CJ472" s="35"/>
      <c r="CK472" s="35"/>
      <c r="CL472" s="35"/>
      <c r="CM472" s="35"/>
      <c r="CN472" s="35"/>
      <c r="CO472" s="35"/>
      <c r="CP472" s="35"/>
      <c r="CQ472" s="35"/>
      <c r="CR472" s="35"/>
      <c r="CS472" s="35"/>
      <c r="CT472" s="35"/>
      <c r="CU472" s="35"/>
      <c r="CV472" s="35"/>
      <c r="CW472" s="35"/>
      <c r="CX472" s="35"/>
      <c r="CY472" s="35"/>
      <c r="CZ472" s="35"/>
      <c r="DA472" s="35"/>
      <c r="DB472" s="35"/>
      <c r="DC472" s="35"/>
      <c r="DD472" s="35"/>
      <c r="DE472" s="35"/>
      <c r="DF472" s="35"/>
      <c r="DG472" s="35"/>
      <c r="DH472" s="35"/>
      <c r="DI472" s="35"/>
      <c r="DJ472" s="35"/>
      <c r="DK472" s="35"/>
      <c r="DL472" s="35"/>
    </row>
    <row r="473" spans="1:116" s="27" customFormat="1" ht="31.5" customHeight="1">
      <c r="A473" s="4" t="s">
        <v>2144</v>
      </c>
      <c r="B473" s="5">
        <v>471</v>
      </c>
      <c r="C473" s="6">
        <v>75</v>
      </c>
      <c r="D473" s="6"/>
      <c r="E473" s="3" t="s">
        <v>2221</v>
      </c>
      <c r="F473" s="3" t="s">
        <v>2222</v>
      </c>
      <c r="G473" s="3" t="s">
        <v>2212</v>
      </c>
      <c r="H473" s="4" t="s">
        <v>2172</v>
      </c>
      <c r="I473" s="3" t="s">
        <v>1218</v>
      </c>
      <c r="J473" s="3" t="s">
        <v>2223</v>
      </c>
      <c r="K473" s="5">
        <v>15</v>
      </c>
      <c r="L473" s="3" t="s">
        <v>69</v>
      </c>
      <c r="M473" s="6">
        <v>1</v>
      </c>
      <c r="N473" s="3" t="s">
        <v>45</v>
      </c>
      <c r="O473" s="3" t="s">
        <v>2147</v>
      </c>
      <c r="P473" s="3" t="s">
        <v>2174</v>
      </c>
      <c r="Q473" s="3" t="s">
        <v>2224</v>
      </c>
      <c r="R473" s="28">
        <v>1.4</v>
      </c>
      <c r="S473" s="29"/>
      <c r="T473" s="30">
        <v>1.7</v>
      </c>
      <c r="U473" s="1">
        <v>1.7</v>
      </c>
      <c r="V473" s="28">
        <v>2.11</v>
      </c>
      <c r="W473" s="29">
        <v>4.3258000000000001</v>
      </c>
      <c r="X473" s="29">
        <v>1.2827</v>
      </c>
      <c r="Y473" s="29"/>
      <c r="Z473" s="29"/>
      <c r="AA473" s="29"/>
      <c r="AB473" s="29"/>
      <c r="AC473" s="29"/>
      <c r="AD473" s="29"/>
      <c r="AE473" s="31">
        <v>2.11</v>
      </c>
      <c r="AF473" s="27">
        <v>1.6184000000000001</v>
      </c>
      <c r="AG473" s="27">
        <v>1.2803</v>
      </c>
      <c r="AI473" s="27">
        <v>2.11</v>
      </c>
      <c r="AN473" s="32">
        <v>1.4490000000000001</v>
      </c>
      <c r="AO473" s="27" t="s">
        <v>49</v>
      </c>
      <c r="AP473" s="31" t="s">
        <v>50</v>
      </c>
      <c r="AQ473" s="27">
        <f t="shared" si="66"/>
        <v>1.4493499999999999</v>
      </c>
      <c r="AR473" s="27">
        <f t="shared" si="67"/>
        <v>1.4</v>
      </c>
      <c r="AS473" s="27" t="e">
        <f t="shared" si="68"/>
        <v>#NUM!</v>
      </c>
      <c r="AT473" s="27">
        <f t="shared" si="69"/>
        <v>1.8274999999999999</v>
      </c>
      <c r="AU473" s="27">
        <f t="shared" si="70"/>
        <v>1.8274999999999999</v>
      </c>
      <c r="AV473" s="29">
        <f t="shared" si="71"/>
        <v>1.4490000000000001</v>
      </c>
      <c r="AW473" s="33" t="s">
        <v>51</v>
      </c>
      <c r="AX473" s="33" t="s">
        <v>50</v>
      </c>
      <c r="AY473" s="32">
        <v>1.45</v>
      </c>
      <c r="AZ473" s="34">
        <f t="shared" si="72"/>
        <v>0.36249999999999999</v>
      </c>
      <c r="BA473" s="3">
        <f t="shared" si="73"/>
        <v>1.8125</v>
      </c>
      <c r="BB473" s="32">
        <f t="shared" si="74"/>
        <v>1.9575</v>
      </c>
      <c r="BC473" s="27" t="s">
        <v>12549</v>
      </c>
      <c r="BP473" s="35"/>
      <c r="BQ473" s="35"/>
      <c r="BR473" s="35"/>
      <c r="BS473" s="35"/>
      <c r="BT473" s="35"/>
      <c r="BU473" s="35"/>
      <c r="BV473" s="35"/>
      <c r="BW473" s="35"/>
      <c r="BX473" s="35"/>
      <c r="BY473" s="35"/>
      <c r="BZ473" s="35"/>
      <c r="CA473" s="35"/>
      <c r="CB473" s="35"/>
      <c r="CC473" s="35"/>
      <c r="CD473" s="35"/>
      <c r="CE473" s="35"/>
      <c r="CF473" s="35"/>
      <c r="CG473" s="35"/>
      <c r="CH473" s="35"/>
      <c r="CI473" s="35"/>
      <c r="CJ473" s="35"/>
      <c r="CK473" s="35"/>
      <c r="CL473" s="35"/>
      <c r="CM473" s="35"/>
      <c r="CN473" s="35"/>
      <c r="CO473" s="35"/>
      <c r="CP473" s="35"/>
      <c r="CQ473" s="35"/>
      <c r="CR473" s="35"/>
      <c r="CS473" s="35"/>
      <c r="CT473" s="35"/>
      <c r="CU473" s="35"/>
      <c r="CV473" s="35"/>
      <c r="CW473" s="35"/>
      <c r="CX473" s="35"/>
      <c r="CY473" s="35"/>
      <c r="CZ473" s="35"/>
      <c r="DA473" s="35"/>
      <c r="DB473" s="35"/>
      <c r="DC473" s="35"/>
      <c r="DD473" s="35"/>
      <c r="DE473" s="35"/>
      <c r="DF473" s="35"/>
      <c r="DG473" s="35"/>
      <c r="DH473" s="35"/>
      <c r="DI473" s="35"/>
      <c r="DJ473" s="35"/>
      <c r="DK473" s="35"/>
      <c r="DL473" s="35"/>
    </row>
    <row r="474" spans="1:116" s="27" customFormat="1" ht="31.5" customHeight="1">
      <c r="A474" s="4" t="s">
        <v>2144</v>
      </c>
      <c r="B474" s="5">
        <v>472</v>
      </c>
      <c r="C474" s="6">
        <v>305</v>
      </c>
      <c r="D474" s="6"/>
      <c r="E474" s="3" t="s">
        <v>2276</v>
      </c>
      <c r="F474" s="3" t="s">
        <v>1038</v>
      </c>
      <c r="G474" s="3" t="s">
        <v>374</v>
      </c>
      <c r="H474" s="4" t="s">
        <v>303</v>
      </c>
      <c r="I474" s="3" t="s">
        <v>104</v>
      </c>
      <c r="J474" s="3" t="s">
        <v>401</v>
      </c>
      <c r="K474" s="5"/>
      <c r="L474" s="3"/>
      <c r="M474" s="6">
        <v>30</v>
      </c>
      <c r="N474" s="3" t="s">
        <v>45</v>
      </c>
      <c r="O474" s="3" t="s">
        <v>2147</v>
      </c>
      <c r="P474" s="3" t="s">
        <v>2277</v>
      </c>
      <c r="Q474" s="3" t="s">
        <v>2278</v>
      </c>
      <c r="R474" s="28">
        <v>1.59</v>
      </c>
      <c r="S474" s="29"/>
      <c r="T474" s="30"/>
      <c r="U474" s="1">
        <v>2.7</v>
      </c>
      <c r="V474" s="28">
        <v>1.77</v>
      </c>
      <c r="W474" s="29"/>
      <c r="X474" s="29">
        <v>1.179</v>
      </c>
      <c r="Y474" s="29"/>
      <c r="Z474" s="29"/>
      <c r="AA474" s="29"/>
      <c r="AB474" s="29"/>
      <c r="AC474" s="29"/>
      <c r="AD474" s="29"/>
      <c r="AE474" s="31">
        <v>1.77</v>
      </c>
      <c r="AG474" s="27">
        <v>1.1759999999999999</v>
      </c>
      <c r="AI474" s="27">
        <v>1.77</v>
      </c>
      <c r="AN474" s="32">
        <v>1.4730000000000001</v>
      </c>
      <c r="AO474" s="27" t="s">
        <v>211</v>
      </c>
      <c r="AP474" s="31" t="s">
        <v>212</v>
      </c>
      <c r="AQ474" s="27">
        <f t="shared" si="66"/>
        <v>1.4729999999999999</v>
      </c>
      <c r="AR474" s="27" t="str">
        <f t="shared" si="67"/>
        <v/>
      </c>
      <c r="AS474" s="27" t="e">
        <f t="shared" si="68"/>
        <v>#NUM!</v>
      </c>
      <c r="AT474" s="27">
        <f t="shared" si="69"/>
        <v>0</v>
      </c>
      <c r="AU474" s="27">
        <f t="shared" si="70"/>
        <v>2.9024999999999999</v>
      </c>
      <c r="AV474" s="29">
        <f t="shared" si="71"/>
        <v>0</v>
      </c>
      <c r="AW474" s="27" t="s">
        <v>1007</v>
      </c>
      <c r="AX474" s="27" t="s">
        <v>212</v>
      </c>
      <c r="AY474" s="32">
        <v>1.4730000000000001</v>
      </c>
      <c r="AZ474" s="34">
        <f t="shared" si="72"/>
        <v>0.36825000000000002</v>
      </c>
      <c r="BA474" s="3">
        <f t="shared" si="73"/>
        <v>1.8412500000000001</v>
      </c>
      <c r="BB474" s="32">
        <f t="shared" si="74"/>
        <v>1.98855</v>
      </c>
      <c r="BC474" s="27" t="s">
        <v>12549</v>
      </c>
      <c r="BP474" s="35"/>
      <c r="BQ474" s="35"/>
      <c r="BR474" s="35"/>
      <c r="BS474" s="35"/>
      <c r="BT474" s="35"/>
      <c r="BU474" s="35"/>
      <c r="BV474" s="35"/>
      <c r="BW474" s="35"/>
      <c r="BX474" s="35"/>
      <c r="BY474" s="35"/>
      <c r="BZ474" s="35"/>
      <c r="CA474" s="35"/>
      <c r="CB474" s="35"/>
      <c r="CC474" s="35"/>
      <c r="CD474" s="35"/>
      <c r="CE474" s="35"/>
      <c r="CF474" s="35"/>
      <c r="CG474" s="35"/>
      <c r="CH474" s="35"/>
      <c r="CI474" s="35"/>
      <c r="CJ474" s="35"/>
      <c r="CK474" s="35"/>
      <c r="CL474" s="35"/>
      <c r="CM474" s="35"/>
      <c r="CN474" s="35"/>
      <c r="CO474" s="35"/>
      <c r="CP474" s="35"/>
      <c r="CQ474" s="35"/>
      <c r="CR474" s="35"/>
      <c r="CS474" s="35"/>
      <c r="CT474" s="35"/>
      <c r="CU474" s="35"/>
      <c r="CV474" s="35"/>
      <c r="CW474" s="35"/>
      <c r="CX474" s="35"/>
      <c r="CY474" s="35"/>
      <c r="CZ474" s="35"/>
      <c r="DA474" s="35"/>
      <c r="DB474" s="35"/>
      <c r="DC474" s="35"/>
      <c r="DD474" s="35"/>
      <c r="DE474" s="35"/>
      <c r="DF474" s="35"/>
      <c r="DG474" s="35"/>
      <c r="DH474" s="35"/>
      <c r="DI474" s="35"/>
      <c r="DJ474" s="35"/>
      <c r="DK474" s="35"/>
      <c r="DL474" s="35"/>
    </row>
    <row r="475" spans="1:116" s="27" customFormat="1" ht="31.5" customHeight="1">
      <c r="A475" s="4" t="s">
        <v>2144</v>
      </c>
      <c r="B475" s="5">
        <v>473</v>
      </c>
      <c r="C475" s="6">
        <v>19361</v>
      </c>
      <c r="D475" s="6"/>
      <c r="E475" s="3" t="s">
        <v>2225</v>
      </c>
      <c r="F475" s="3" t="s">
        <v>2226</v>
      </c>
      <c r="G475" s="3" t="s">
        <v>691</v>
      </c>
      <c r="H475" s="4" t="s">
        <v>103</v>
      </c>
      <c r="I475" s="3" t="s">
        <v>104</v>
      </c>
      <c r="J475" s="3" t="s">
        <v>2227</v>
      </c>
      <c r="K475" s="5"/>
      <c r="L475" s="3"/>
      <c r="M475" s="6">
        <v>30</v>
      </c>
      <c r="N475" s="3" t="s">
        <v>45</v>
      </c>
      <c r="O475" s="3" t="s">
        <v>2147</v>
      </c>
      <c r="P475" s="3" t="s">
        <v>2228</v>
      </c>
      <c r="Q475" s="3" t="s">
        <v>2229</v>
      </c>
      <c r="R475" s="28">
        <v>2.97</v>
      </c>
      <c r="S475" s="29"/>
      <c r="T475" s="30"/>
      <c r="U475" s="1">
        <v>1.43</v>
      </c>
      <c r="V475" s="28">
        <v>2.97</v>
      </c>
      <c r="W475" s="29"/>
      <c r="X475" s="29"/>
      <c r="Y475" s="29"/>
      <c r="Z475" s="29"/>
      <c r="AA475" s="29"/>
      <c r="AB475" s="29"/>
      <c r="AC475" s="29"/>
      <c r="AD475" s="29"/>
      <c r="AE475" s="31">
        <v>2.97</v>
      </c>
      <c r="AN475" s="32">
        <v>2.97</v>
      </c>
      <c r="AO475" s="27" t="s">
        <v>49</v>
      </c>
      <c r="AP475" s="31" t="s">
        <v>50</v>
      </c>
      <c r="AQ475" s="27" t="e">
        <f t="shared" si="66"/>
        <v>#NUM!</v>
      </c>
      <c r="AR475" s="27" t="e">
        <f t="shared" si="67"/>
        <v>#NUM!</v>
      </c>
      <c r="AS475" s="27" t="e">
        <f t="shared" si="68"/>
        <v>#NUM!</v>
      </c>
      <c r="AT475" s="27">
        <f t="shared" si="69"/>
        <v>0</v>
      </c>
      <c r="AU475" s="27">
        <f t="shared" si="70"/>
        <v>1.5372499999999998</v>
      </c>
      <c r="AV475" s="29">
        <f t="shared" si="71"/>
        <v>0</v>
      </c>
      <c r="AW475" s="27" t="s">
        <v>2230</v>
      </c>
      <c r="AX475" s="27" t="s">
        <v>74</v>
      </c>
      <c r="AY475" s="32">
        <v>1.5369999999999999</v>
      </c>
      <c r="AZ475" s="34">
        <f t="shared" si="72"/>
        <v>0.38424999999999998</v>
      </c>
      <c r="BA475" s="3">
        <f t="shared" si="73"/>
        <v>1.9212499999999999</v>
      </c>
      <c r="BB475" s="32">
        <f t="shared" si="74"/>
        <v>2.0749499999999999</v>
      </c>
      <c r="BC475" s="27" t="s">
        <v>12549</v>
      </c>
      <c r="BP475" s="35"/>
      <c r="BQ475" s="35"/>
      <c r="BR475" s="35"/>
      <c r="BS475" s="35"/>
      <c r="BT475" s="35"/>
      <c r="BU475" s="35"/>
      <c r="BV475" s="35"/>
      <c r="BW475" s="35"/>
      <c r="BX475" s="35"/>
      <c r="BY475" s="35"/>
      <c r="BZ475" s="35"/>
      <c r="CA475" s="35"/>
      <c r="CB475" s="35"/>
      <c r="CC475" s="35"/>
      <c r="CD475" s="35"/>
      <c r="CE475" s="35"/>
      <c r="CF475" s="35"/>
      <c r="CG475" s="35"/>
      <c r="CH475" s="35"/>
      <c r="CI475" s="35"/>
      <c r="CJ475" s="35"/>
      <c r="CK475" s="35"/>
      <c r="CL475" s="35"/>
      <c r="CM475" s="35"/>
      <c r="CN475" s="35"/>
      <c r="CO475" s="35"/>
      <c r="CP475" s="35"/>
      <c r="CQ475" s="35"/>
      <c r="CR475" s="35"/>
      <c r="CS475" s="35"/>
      <c r="CT475" s="35"/>
      <c r="CU475" s="35"/>
      <c r="CV475" s="35"/>
      <c r="CW475" s="35"/>
      <c r="CX475" s="35"/>
      <c r="CY475" s="35"/>
      <c r="CZ475" s="35"/>
      <c r="DA475" s="35"/>
      <c r="DB475" s="35"/>
      <c r="DC475" s="35"/>
      <c r="DD475" s="35"/>
      <c r="DE475" s="35"/>
      <c r="DF475" s="35"/>
      <c r="DG475" s="35"/>
      <c r="DH475" s="35"/>
      <c r="DI475" s="35"/>
      <c r="DJ475" s="35"/>
      <c r="DK475" s="35"/>
      <c r="DL475" s="35"/>
    </row>
    <row r="476" spans="1:116" s="27" customFormat="1" ht="31.5" customHeight="1">
      <c r="A476" s="4" t="s">
        <v>2144</v>
      </c>
      <c r="B476" s="5">
        <v>474</v>
      </c>
      <c r="C476" s="6">
        <v>306</v>
      </c>
      <c r="D476" s="6"/>
      <c r="E476" s="3" t="s">
        <v>2279</v>
      </c>
      <c r="F476" s="3" t="s">
        <v>2280</v>
      </c>
      <c r="G476" s="3" t="s">
        <v>374</v>
      </c>
      <c r="H476" s="4" t="s">
        <v>103</v>
      </c>
      <c r="I476" s="3" t="s">
        <v>104</v>
      </c>
      <c r="J476" s="3" t="s">
        <v>401</v>
      </c>
      <c r="K476" s="5"/>
      <c r="L476" s="3"/>
      <c r="M476" s="6">
        <v>30</v>
      </c>
      <c r="N476" s="3" t="s">
        <v>45</v>
      </c>
      <c r="O476" s="3" t="s">
        <v>2147</v>
      </c>
      <c r="P476" s="3" t="s">
        <v>2277</v>
      </c>
      <c r="Q476" s="3" t="s">
        <v>2281</v>
      </c>
      <c r="R476" s="28">
        <v>1.68</v>
      </c>
      <c r="S476" s="29"/>
      <c r="T476" s="30">
        <v>3.8</v>
      </c>
      <c r="U476" s="1">
        <v>3.8</v>
      </c>
      <c r="V476" s="28">
        <v>2.15</v>
      </c>
      <c r="W476" s="29"/>
      <c r="X476" s="29">
        <v>1.5746</v>
      </c>
      <c r="Y476" s="29">
        <v>1.55</v>
      </c>
      <c r="Z476" s="29"/>
      <c r="AA476" s="29"/>
      <c r="AB476" s="29"/>
      <c r="AC476" s="29"/>
      <c r="AD476" s="29"/>
      <c r="AE476" s="31">
        <v>2.15</v>
      </c>
      <c r="AG476" s="27">
        <v>1.571</v>
      </c>
      <c r="AH476" s="27">
        <v>1.55</v>
      </c>
      <c r="AI476" s="27">
        <v>2.15</v>
      </c>
      <c r="AN476" s="32">
        <v>1.5605</v>
      </c>
      <c r="AO476" s="27" t="s">
        <v>211</v>
      </c>
      <c r="AP476" s="31" t="s">
        <v>212</v>
      </c>
      <c r="AQ476" s="27">
        <f t="shared" si="66"/>
        <v>1.5605</v>
      </c>
      <c r="AR476" s="27" t="str">
        <f t="shared" si="67"/>
        <v/>
      </c>
      <c r="AS476" s="27" t="e">
        <f t="shared" si="68"/>
        <v>#NUM!</v>
      </c>
      <c r="AT476" s="27">
        <f t="shared" si="69"/>
        <v>4.085</v>
      </c>
      <c r="AU476" s="27">
        <f t="shared" si="70"/>
        <v>4.085</v>
      </c>
      <c r="AV476" s="29">
        <f t="shared" si="71"/>
        <v>1.5605</v>
      </c>
      <c r="AW476" s="27" t="s">
        <v>213</v>
      </c>
      <c r="AX476" s="27" t="s">
        <v>212</v>
      </c>
      <c r="AY476" s="32">
        <v>1.5605</v>
      </c>
      <c r="AZ476" s="34">
        <f t="shared" si="72"/>
        <v>0.390125</v>
      </c>
      <c r="BA476" s="3">
        <f t="shared" si="73"/>
        <v>1.9506250000000001</v>
      </c>
      <c r="BB476" s="32">
        <f t="shared" si="74"/>
        <v>2.1066750000000001</v>
      </c>
      <c r="BC476" s="27" t="s">
        <v>12549</v>
      </c>
      <c r="BP476" s="35"/>
      <c r="BQ476" s="35"/>
      <c r="BR476" s="35"/>
      <c r="BS476" s="35"/>
      <c r="BT476" s="35"/>
      <c r="BU476" s="35"/>
      <c r="BV476" s="35"/>
      <c r="BW476" s="35"/>
      <c r="BX476" s="35"/>
      <c r="BY476" s="35"/>
      <c r="BZ476" s="35"/>
      <c r="CA476" s="35"/>
      <c r="CB476" s="35"/>
      <c r="CC476" s="35"/>
      <c r="CD476" s="35"/>
      <c r="CE476" s="35"/>
      <c r="CF476" s="35"/>
      <c r="CG476" s="35"/>
      <c r="CH476" s="35"/>
      <c r="CI476" s="35"/>
      <c r="CJ476" s="35"/>
      <c r="CK476" s="35"/>
      <c r="CL476" s="35"/>
      <c r="CM476" s="35"/>
      <c r="CN476" s="35"/>
      <c r="CO476" s="35"/>
      <c r="CP476" s="35"/>
      <c r="CQ476" s="35"/>
      <c r="CR476" s="35"/>
      <c r="CS476" s="35"/>
      <c r="CT476" s="35"/>
      <c r="CU476" s="35"/>
      <c r="CV476" s="35"/>
      <c r="CW476" s="35"/>
      <c r="CX476" s="35"/>
      <c r="CY476" s="35"/>
      <c r="CZ476" s="35"/>
      <c r="DA476" s="35"/>
      <c r="DB476" s="35"/>
      <c r="DC476" s="35"/>
      <c r="DD476" s="35"/>
      <c r="DE476" s="35"/>
      <c r="DF476" s="35"/>
      <c r="DG476" s="35"/>
      <c r="DH476" s="35"/>
      <c r="DI476" s="35"/>
      <c r="DJ476" s="35"/>
      <c r="DK476" s="35"/>
      <c r="DL476" s="35"/>
    </row>
    <row r="477" spans="1:116" s="27" customFormat="1" ht="31.5" customHeight="1">
      <c r="A477" s="4" t="s">
        <v>2144</v>
      </c>
      <c r="B477" s="5">
        <v>475</v>
      </c>
      <c r="C477" s="6">
        <v>3703</v>
      </c>
      <c r="D477" s="6"/>
      <c r="E477" s="3" t="s">
        <v>2382</v>
      </c>
      <c r="F477" s="3" t="s">
        <v>2383</v>
      </c>
      <c r="G477" s="3" t="s">
        <v>2389</v>
      </c>
      <c r="H477" s="4" t="s">
        <v>2390</v>
      </c>
      <c r="I477" s="3" t="s">
        <v>43</v>
      </c>
      <c r="J477" s="3" t="s">
        <v>2391</v>
      </c>
      <c r="K477" s="5"/>
      <c r="L477" s="3"/>
      <c r="M477" s="6">
        <v>10</v>
      </c>
      <c r="N477" s="3" t="s">
        <v>45</v>
      </c>
      <c r="O477" s="3" t="s">
        <v>2147</v>
      </c>
      <c r="P477" s="3" t="s">
        <v>2165</v>
      </c>
      <c r="Q477" s="3" t="s">
        <v>2392</v>
      </c>
      <c r="R477" s="28">
        <v>2.17</v>
      </c>
      <c r="S477" s="29"/>
      <c r="T477" s="30">
        <v>1.75</v>
      </c>
      <c r="U477" s="1">
        <v>1.75</v>
      </c>
      <c r="V477" s="28">
        <v>2.39</v>
      </c>
      <c r="W477" s="29"/>
      <c r="X477" s="29">
        <v>1.9510000000000001</v>
      </c>
      <c r="Y477" s="29"/>
      <c r="Z477" s="29"/>
      <c r="AA477" s="29"/>
      <c r="AB477" s="29"/>
      <c r="AC477" s="29"/>
      <c r="AD477" s="29"/>
      <c r="AE477" s="31">
        <v>2.39</v>
      </c>
      <c r="AG477" s="27">
        <v>0.97367000000000004</v>
      </c>
      <c r="AN477" s="32">
        <v>1.68184</v>
      </c>
      <c r="AO477" s="27" t="s">
        <v>211</v>
      </c>
      <c r="AP477" s="31" t="s">
        <v>212</v>
      </c>
      <c r="AQ477" s="27">
        <f t="shared" si="66"/>
        <v>1.681835</v>
      </c>
      <c r="AR477" s="27" t="str">
        <f t="shared" si="67"/>
        <v/>
      </c>
      <c r="AS477" s="27" t="e">
        <f t="shared" si="68"/>
        <v>#NUM!</v>
      </c>
      <c r="AT477" s="27">
        <f t="shared" si="69"/>
        <v>1.8812499999999999</v>
      </c>
      <c r="AU477" s="27">
        <f t="shared" si="70"/>
        <v>1.8812499999999999</v>
      </c>
      <c r="AV477" s="29">
        <f t="shared" si="71"/>
        <v>1.68184</v>
      </c>
      <c r="AW477" s="27" t="s">
        <v>213</v>
      </c>
      <c r="AX477" s="27" t="s">
        <v>212</v>
      </c>
      <c r="AY477" s="32">
        <v>1.68</v>
      </c>
      <c r="AZ477" s="34">
        <f t="shared" si="72"/>
        <v>0.42</v>
      </c>
      <c r="BA477" s="3">
        <f t="shared" si="73"/>
        <v>2.1</v>
      </c>
      <c r="BB477" s="32">
        <f t="shared" si="74"/>
        <v>2.2680000000000002</v>
      </c>
      <c r="BC477" s="27" t="s">
        <v>12549</v>
      </c>
      <c r="BP477" s="35"/>
      <c r="BQ477" s="35"/>
      <c r="BR477" s="35"/>
      <c r="BS477" s="35"/>
      <c r="BT477" s="35"/>
      <c r="BU477" s="35"/>
      <c r="BV477" s="35"/>
      <c r="BW477" s="35"/>
      <c r="BX477" s="35"/>
      <c r="BY477" s="35"/>
      <c r="BZ477" s="35"/>
      <c r="CA477" s="35"/>
      <c r="CB477" s="35"/>
      <c r="CC477" s="35"/>
      <c r="CD477" s="35"/>
      <c r="CE477" s="35"/>
      <c r="CF477" s="35"/>
      <c r="CG477" s="35"/>
      <c r="CH477" s="35"/>
      <c r="CI477" s="35"/>
      <c r="CJ477" s="35"/>
      <c r="CK477" s="35"/>
      <c r="CL477" s="35"/>
      <c r="CM477" s="35"/>
      <c r="CN477" s="35"/>
      <c r="CO477" s="35"/>
      <c r="CP477" s="35"/>
      <c r="CQ477" s="35"/>
      <c r="CR477" s="35"/>
      <c r="CS477" s="35"/>
      <c r="CT477" s="35"/>
      <c r="CU477" s="35"/>
      <c r="CV477" s="35"/>
      <c r="CW477" s="35"/>
      <c r="CX477" s="35"/>
      <c r="CY477" s="35"/>
      <c r="CZ477" s="35"/>
      <c r="DA477" s="35"/>
      <c r="DB477" s="35"/>
      <c r="DC477" s="35"/>
      <c r="DD477" s="35"/>
      <c r="DE477" s="35"/>
      <c r="DF477" s="35"/>
      <c r="DG477" s="35"/>
      <c r="DH477" s="35"/>
      <c r="DI477" s="35"/>
      <c r="DJ477" s="35"/>
      <c r="DK477" s="35"/>
      <c r="DL477" s="35"/>
    </row>
    <row r="478" spans="1:116" s="27" customFormat="1" ht="31.5" customHeight="1">
      <c r="A478" s="4" t="s">
        <v>2144</v>
      </c>
      <c r="B478" s="5">
        <v>476</v>
      </c>
      <c r="C478" s="6">
        <v>351</v>
      </c>
      <c r="D478" s="6"/>
      <c r="E478" s="3" t="s">
        <v>2303</v>
      </c>
      <c r="F478" s="3" t="s">
        <v>2298</v>
      </c>
      <c r="G478" s="3" t="s">
        <v>2299</v>
      </c>
      <c r="H478" s="4" t="s">
        <v>1612</v>
      </c>
      <c r="I478" s="3" t="s">
        <v>67</v>
      </c>
      <c r="J478" s="3" t="s">
        <v>2304</v>
      </c>
      <c r="K478" s="5">
        <v>30</v>
      </c>
      <c r="L478" s="3" t="s">
        <v>69</v>
      </c>
      <c r="M478" s="6">
        <v>1</v>
      </c>
      <c r="N478" s="3" t="s">
        <v>45</v>
      </c>
      <c r="O478" s="3" t="s">
        <v>2147</v>
      </c>
      <c r="P478" s="3" t="s">
        <v>607</v>
      </c>
      <c r="Q478" s="3" t="s">
        <v>2305</v>
      </c>
      <c r="R478" s="28">
        <v>2.83</v>
      </c>
      <c r="S478" s="29"/>
      <c r="T478" s="30">
        <v>3.2</v>
      </c>
      <c r="U478" s="1">
        <v>3.2</v>
      </c>
      <c r="V478" s="28">
        <v>4.18</v>
      </c>
      <c r="W478" s="29"/>
      <c r="X478" s="29">
        <v>2.0832999999999999</v>
      </c>
      <c r="Y478" s="29">
        <v>3.17</v>
      </c>
      <c r="Z478" s="29"/>
      <c r="AA478" s="29"/>
      <c r="AB478" s="29"/>
      <c r="AC478" s="29"/>
      <c r="AD478" s="29"/>
      <c r="AE478" s="31">
        <v>4.18</v>
      </c>
      <c r="AG478" s="27">
        <v>2.0779999999999998</v>
      </c>
      <c r="AH478" s="27">
        <v>1.53</v>
      </c>
      <c r="AI478" s="27">
        <v>4.18</v>
      </c>
      <c r="AN478" s="32">
        <v>1.804</v>
      </c>
      <c r="AO478" s="27" t="s">
        <v>211</v>
      </c>
      <c r="AP478" s="31" t="s">
        <v>212</v>
      </c>
      <c r="AQ478" s="27">
        <f t="shared" si="66"/>
        <v>1.8039999999999998</v>
      </c>
      <c r="AR478" s="27" t="str">
        <f t="shared" si="67"/>
        <v/>
      </c>
      <c r="AS478" s="27" t="e">
        <f t="shared" si="68"/>
        <v>#NUM!</v>
      </c>
      <c r="AT478" s="27">
        <f t="shared" si="69"/>
        <v>3.44</v>
      </c>
      <c r="AU478" s="27">
        <f t="shared" si="70"/>
        <v>3.44</v>
      </c>
      <c r="AV478" s="29">
        <f t="shared" si="71"/>
        <v>1.804</v>
      </c>
      <c r="AW478" s="27" t="s">
        <v>213</v>
      </c>
      <c r="AX478" s="27" t="s">
        <v>212</v>
      </c>
      <c r="AY478" s="32">
        <v>1.8</v>
      </c>
      <c r="AZ478" s="34">
        <f t="shared" si="72"/>
        <v>0.45</v>
      </c>
      <c r="BA478" s="3">
        <f t="shared" si="73"/>
        <v>2.25</v>
      </c>
      <c r="BB478" s="32">
        <f t="shared" si="74"/>
        <v>2.4300000000000002</v>
      </c>
      <c r="BC478" s="27" t="s">
        <v>12549</v>
      </c>
      <c r="BP478" s="35"/>
      <c r="BQ478" s="35"/>
      <c r="BR478" s="35"/>
      <c r="BS478" s="35"/>
      <c r="BT478" s="35"/>
      <c r="BU478" s="35"/>
      <c r="BV478" s="35"/>
      <c r="BW478" s="35"/>
      <c r="BX478" s="35"/>
      <c r="BY478" s="35"/>
      <c r="BZ478" s="35"/>
      <c r="CA478" s="35"/>
      <c r="CB478" s="35"/>
      <c r="CC478" s="35"/>
      <c r="CD478" s="35"/>
      <c r="CE478" s="35"/>
      <c r="CF478" s="35"/>
      <c r="CG478" s="35"/>
      <c r="CH478" s="35"/>
      <c r="CI478" s="35"/>
      <c r="CJ478" s="35"/>
      <c r="CK478" s="35"/>
      <c r="CL478" s="35"/>
      <c r="CM478" s="35"/>
      <c r="CN478" s="35"/>
      <c r="CO478" s="35"/>
      <c r="CP478" s="35"/>
      <c r="CQ478" s="35"/>
      <c r="CR478" s="35"/>
      <c r="CS478" s="35"/>
      <c r="CT478" s="35"/>
      <c r="CU478" s="35"/>
      <c r="CV478" s="35"/>
      <c r="CW478" s="35"/>
      <c r="CX478" s="35"/>
      <c r="CY478" s="35"/>
      <c r="CZ478" s="35"/>
      <c r="DA478" s="35"/>
      <c r="DB478" s="35"/>
      <c r="DC478" s="35"/>
      <c r="DD478" s="35"/>
      <c r="DE478" s="35"/>
      <c r="DF478" s="35"/>
      <c r="DG478" s="35"/>
      <c r="DH478" s="35"/>
      <c r="DI478" s="35"/>
      <c r="DJ478" s="35"/>
      <c r="DK478" s="35"/>
      <c r="DL478" s="35"/>
    </row>
    <row r="479" spans="1:116" s="27" customFormat="1" ht="31.5" customHeight="1">
      <c r="A479" s="4" t="s">
        <v>2144</v>
      </c>
      <c r="B479" s="5">
        <v>477</v>
      </c>
      <c r="C479" s="6">
        <v>309</v>
      </c>
      <c r="D479" s="6"/>
      <c r="E479" s="3" t="s">
        <v>2285</v>
      </c>
      <c r="F479" s="3" t="s">
        <v>2286</v>
      </c>
      <c r="G479" s="3" t="s">
        <v>1064</v>
      </c>
      <c r="H479" s="4" t="s">
        <v>2287</v>
      </c>
      <c r="I479" s="3" t="s">
        <v>104</v>
      </c>
      <c r="J479" s="3" t="s">
        <v>2098</v>
      </c>
      <c r="K479" s="5"/>
      <c r="L479" s="3"/>
      <c r="M479" s="6">
        <v>30</v>
      </c>
      <c r="N479" s="3" t="s">
        <v>45</v>
      </c>
      <c r="O479" s="3" t="s">
        <v>2147</v>
      </c>
      <c r="P479" s="3" t="s">
        <v>2165</v>
      </c>
      <c r="Q479" s="3" t="s">
        <v>2288</v>
      </c>
      <c r="R479" s="28">
        <v>2.17</v>
      </c>
      <c r="S479" s="29"/>
      <c r="T479" s="30">
        <v>4.2</v>
      </c>
      <c r="U479" s="1">
        <v>4.2</v>
      </c>
      <c r="V479" s="28">
        <v>4.7</v>
      </c>
      <c r="W479" s="29"/>
      <c r="X479" s="29">
        <v>2.3814000000000002</v>
      </c>
      <c r="Y479" s="29">
        <v>1.65</v>
      </c>
      <c r="Z479" s="29"/>
      <c r="AA479" s="29"/>
      <c r="AB479" s="29"/>
      <c r="AC479" s="29"/>
      <c r="AD479" s="29"/>
      <c r="AE479" s="31">
        <v>4.7</v>
      </c>
      <c r="AG479" s="27">
        <v>2.3759999999999999</v>
      </c>
      <c r="AH479" s="27">
        <v>1.65</v>
      </c>
      <c r="AN479" s="32">
        <v>2.0129999999999999</v>
      </c>
      <c r="AO479" s="27" t="s">
        <v>211</v>
      </c>
      <c r="AP479" s="31" t="s">
        <v>212</v>
      </c>
      <c r="AQ479" s="27">
        <f t="shared" si="66"/>
        <v>2.0129999999999999</v>
      </c>
      <c r="AR479" s="27" t="str">
        <f t="shared" si="67"/>
        <v/>
      </c>
      <c r="AS479" s="27" t="e">
        <f t="shared" si="68"/>
        <v>#NUM!</v>
      </c>
      <c r="AT479" s="27">
        <f t="shared" si="69"/>
        <v>4.5149999999999997</v>
      </c>
      <c r="AU479" s="27">
        <f t="shared" si="70"/>
        <v>4.5149999999999997</v>
      </c>
      <c r="AV479" s="29">
        <f t="shared" si="71"/>
        <v>2.0129999999999999</v>
      </c>
      <c r="AW479" s="27" t="s">
        <v>213</v>
      </c>
      <c r="AX479" s="27" t="s">
        <v>212</v>
      </c>
      <c r="AY479" s="32">
        <v>2.0129999999999999</v>
      </c>
      <c r="AZ479" s="34">
        <f t="shared" si="72"/>
        <v>0.50324999999999998</v>
      </c>
      <c r="BA479" s="3">
        <f t="shared" si="73"/>
        <v>2.5162499999999999</v>
      </c>
      <c r="BB479" s="32">
        <f t="shared" si="74"/>
        <v>2.7175499999999997</v>
      </c>
      <c r="BC479" s="27" t="s">
        <v>12549</v>
      </c>
      <c r="BP479" s="35"/>
      <c r="BQ479" s="35"/>
      <c r="BR479" s="35"/>
      <c r="BS479" s="35"/>
      <c r="BT479" s="35"/>
      <c r="BU479" s="35"/>
      <c r="BV479" s="35"/>
      <c r="BW479" s="35"/>
      <c r="BX479" s="35"/>
      <c r="BY479" s="35"/>
      <c r="BZ479" s="35"/>
      <c r="CA479" s="35"/>
      <c r="CB479" s="35"/>
      <c r="CC479" s="35"/>
      <c r="CD479" s="35"/>
      <c r="CE479" s="35"/>
      <c r="CF479" s="35"/>
      <c r="CG479" s="35"/>
      <c r="CH479" s="35"/>
      <c r="CI479" s="35"/>
      <c r="CJ479" s="35"/>
      <c r="CK479" s="35"/>
      <c r="CL479" s="35"/>
      <c r="CM479" s="35"/>
      <c r="CN479" s="35"/>
      <c r="CO479" s="35"/>
      <c r="CP479" s="35"/>
      <c r="CQ479" s="35"/>
      <c r="CR479" s="35"/>
      <c r="CS479" s="35"/>
      <c r="CT479" s="35"/>
      <c r="CU479" s="35"/>
      <c r="CV479" s="35"/>
      <c r="CW479" s="35"/>
      <c r="CX479" s="35"/>
      <c r="CY479" s="35"/>
      <c r="CZ479" s="35"/>
      <c r="DA479" s="35"/>
      <c r="DB479" s="35"/>
      <c r="DC479" s="35"/>
      <c r="DD479" s="35"/>
      <c r="DE479" s="35"/>
      <c r="DF479" s="35"/>
      <c r="DG479" s="35"/>
      <c r="DH479" s="35"/>
      <c r="DI479" s="35"/>
      <c r="DJ479" s="35"/>
      <c r="DK479" s="35"/>
      <c r="DL479" s="35"/>
    </row>
    <row r="480" spans="1:116" s="27" customFormat="1" ht="31.5" customHeight="1">
      <c r="A480" s="4" t="s">
        <v>2144</v>
      </c>
      <c r="B480" s="5">
        <v>478</v>
      </c>
      <c r="C480" s="6">
        <v>5220</v>
      </c>
      <c r="D480" s="6"/>
      <c r="E480" s="3" t="s">
        <v>2393</v>
      </c>
      <c r="F480" s="3" t="s">
        <v>2398</v>
      </c>
      <c r="G480" s="3" t="s">
        <v>2395</v>
      </c>
      <c r="H480" s="4" t="s">
        <v>2399</v>
      </c>
      <c r="I480" s="3" t="s">
        <v>43</v>
      </c>
      <c r="J480" s="3" t="s">
        <v>2396</v>
      </c>
      <c r="K480" s="5"/>
      <c r="L480" s="3"/>
      <c r="M480" s="6">
        <v>14</v>
      </c>
      <c r="N480" s="3" t="s">
        <v>45</v>
      </c>
      <c r="O480" s="3" t="s">
        <v>2147</v>
      </c>
      <c r="P480" s="3" t="s">
        <v>2174</v>
      </c>
      <c r="Q480" s="3" t="s">
        <v>2400</v>
      </c>
      <c r="R480" s="28">
        <v>4.7300000000000004</v>
      </c>
      <c r="S480" s="29"/>
      <c r="T480" s="30">
        <v>6.71</v>
      </c>
      <c r="U480" s="1" t="s">
        <v>56</v>
      </c>
      <c r="V480" s="28">
        <v>4.29</v>
      </c>
      <c r="W480" s="29"/>
      <c r="X480" s="29">
        <v>4.5109000000000004</v>
      </c>
      <c r="Y480" s="29"/>
      <c r="Z480" s="29"/>
      <c r="AA480" s="29"/>
      <c r="AB480" s="29"/>
      <c r="AC480" s="29"/>
      <c r="AD480" s="29"/>
      <c r="AE480" s="31">
        <v>4.29</v>
      </c>
      <c r="AN480" s="32">
        <v>2.02</v>
      </c>
      <c r="AO480" s="27" t="s">
        <v>336</v>
      </c>
      <c r="AP480" s="31" t="s">
        <v>337</v>
      </c>
      <c r="AQ480" s="27" t="e">
        <f t="shared" si="66"/>
        <v>#NUM!</v>
      </c>
      <c r="AR480" s="27" t="e">
        <f t="shared" si="67"/>
        <v>#NUM!</v>
      </c>
      <c r="AS480" s="27" t="e">
        <f t="shared" si="68"/>
        <v>#NUM!</v>
      </c>
      <c r="AT480" s="27">
        <f t="shared" si="69"/>
        <v>7.2132499999999995</v>
      </c>
      <c r="AU480" s="27" t="e">
        <f t="shared" si="70"/>
        <v>#VALUE!</v>
      </c>
      <c r="AV480" s="29" t="e">
        <f t="shared" si="71"/>
        <v>#VALUE!</v>
      </c>
      <c r="AW480" s="27" t="s">
        <v>336</v>
      </c>
      <c r="AX480" s="27" t="s">
        <v>337</v>
      </c>
      <c r="AY480" s="32">
        <v>2.028</v>
      </c>
      <c r="AZ480" s="34">
        <f t="shared" si="72"/>
        <v>0.50700000000000001</v>
      </c>
      <c r="BA480" s="3">
        <f t="shared" si="73"/>
        <v>2.5350000000000001</v>
      </c>
      <c r="BB480" s="32">
        <f t="shared" si="74"/>
        <v>2.7378</v>
      </c>
      <c r="BC480" s="27" t="s">
        <v>12549</v>
      </c>
      <c r="BP480" s="35"/>
      <c r="BQ480" s="35"/>
      <c r="BR480" s="35"/>
      <c r="BS480" s="35"/>
      <c r="BT480" s="35"/>
      <c r="BU480" s="35"/>
      <c r="BV480" s="35"/>
      <c r="BW480" s="35"/>
      <c r="BX480" s="35"/>
      <c r="BY480" s="35"/>
      <c r="BZ480" s="35"/>
      <c r="CA480" s="35"/>
      <c r="CB480" s="35"/>
      <c r="CC480" s="35"/>
      <c r="CD480" s="35"/>
      <c r="CE480" s="35"/>
      <c r="CF480" s="35"/>
      <c r="CG480" s="35"/>
      <c r="CH480" s="35"/>
      <c r="CI480" s="35"/>
      <c r="CJ480" s="35"/>
      <c r="CK480" s="35"/>
      <c r="CL480" s="35"/>
      <c r="CM480" s="35"/>
      <c r="CN480" s="35"/>
      <c r="CO480" s="35"/>
      <c r="CP480" s="35"/>
      <c r="CQ480" s="35"/>
      <c r="CR480" s="35"/>
      <c r="CS480" s="35"/>
      <c r="CT480" s="35"/>
      <c r="CU480" s="35"/>
      <c r="CV480" s="35"/>
      <c r="CW480" s="35"/>
      <c r="CX480" s="35"/>
      <c r="CY480" s="35"/>
      <c r="CZ480" s="35"/>
      <c r="DA480" s="35"/>
      <c r="DB480" s="35"/>
      <c r="DC480" s="35"/>
      <c r="DD480" s="35"/>
      <c r="DE480" s="35"/>
      <c r="DF480" s="35"/>
      <c r="DG480" s="35"/>
      <c r="DH480" s="35"/>
      <c r="DI480" s="35"/>
      <c r="DJ480" s="35"/>
      <c r="DK480" s="35"/>
      <c r="DL480" s="35"/>
    </row>
    <row r="481" spans="1:116" s="27" customFormat="1" ht="31.5" customHeight="1">
      <c r="A481" s="4" t="s">
        <v>2144</v>
      </c>
      <c r="B481" s="5">
        <v>479</v>
      </c>
      <c r="C481" s="6">
        <v>78</v>
      </c>
      <c r="D481" s="6"/>
      <c r="E481" s="3" t="s">
        <v>2253</v>
      </c>
      <c r="F481" s="3" t="s">
        <v>2254</v>
      </c>
      <c r="G481" s="3" t="s">
        <v>1588</v>
      </c>
      <c r="H481" s="4" t="s">
        <v>2201</v>
      </c>
      <c r="I481" s="3" t="s">
        <v>67</v>
      </c>
      <c r="J481" s="3" t="s">
        <v>2255</v>
      </c>
      <c r="K481" s="5">
        <v>15</v>
      </c>
      <c r="L481" s="3" t="s">
        <v>69</v>
      </c>
      <c r="M481" s="6">
        <v>1</v>
      </c>
      <c r="N481" s="3" t="s">
        <v>45</v>
      </c>
      <c r="O481" s="3" t="s">
        <v>2147</v>
      </c>
      <c r="P481" s="3" t="s">
        <v>2174</v>
      </c>
      <c r="Q481" s="3" t="s">
        <v>2256</v>
      </c>
      <c r="R481" s="28">
        <v>2.0699999999999998</v>
      </c>
      <c r="S481" s="29"/>
      <c r="T481" s="30">
        <v>2.15</v>
      </c>
      <c r="U481" s="1">
        <v>2.15</v>
      </c>
      <c r="V481" s="28">
        <v>4.6100000000000003</v>
      </c>
      <c r="W481" s="29">
        <v>1.8582000000000001</v>
      </c>
      <c r="X481" s="29">
        <v>2.0051999999999999</v>
      </c>
      <c r="Y481" s="29"/>
      <c r="Z481" s="29"/>
      <c r="AA481" s="29"/>
      <c r="AB481" s="29"/>
      <c r="AC481" s="29"/>
      <c r="AD481" s="29"/>
      <c r="AE481" s="31">
        <v>4.6100000000000003</v>
      </c>
      <c r="AG481" s="27">
        <v>1.8560000000000001</v>
      </c>
      <c r="AI481" s="27">
        <v>4.62</v>
      </c>
      <c r="AN481" s="32">
        <v>2.0699999999999998</v>
      </c>
      <c r="AO481" s="27" t="s">
        <v>49</v>
      </c>
      <c r="AP481" s="31" t="s">
        <v>50</v>
      </c>
      <c r="AQ481" s="27">
        <f t="shared" si="66"/>
        <v>3.2330000000000001</v>
      </c>
      <c r="AR481" s="27">
        <f t="shared" si="67"/>
        <v>2.0699999999999998</v>
      </c>
      <c r="AS481" s="27" t="e">
        <f t="shared" si="68"/>
        <v>#NUM!</v>
      </c>
      <c r="AT481" s="27">
        <f t="shared" si="69"/>
        <v>2.3112499999999998</v>
      </c>
      <c r="AU481" s="27">
        <f t="shared" si="70"/>
        <v>2.3112499999999998</v>
      </c>
      <c r="AV481" s="29">
        <f t="shared" si="71"/>
        <v>2.0699999999999998</v>
      </c>
      <c r="AW481" s="27" t="s">
        <v>73</v>
      </c>
      <c r="AX481" s="27" t="s">
        <v>74</v>
      </c>
      <c r="AY481" s="32">
        <v>2.0699999999999998</v>
      </c>
      <c r="AZ481" s="34">
        <f t="shared" si="72"/>
        <v>0.51749999999999996</v>
      </c>
      <c r="BA481" s="3">
        <f t="shared" si="73"/>
        <v>2.5874999999999999</v>
      </c>
      <c r="BB481" s="32">
        <f t="shared" si="74"/>
        <v>2.7944999999999998</v>
      </c>
      <c r="BC481" s="27" t="s">
        <v>12549</v>
      </c>
      <c r="BP481" s="35"/>
      <c r="BQ481" s="35"/>
      <c r="BR481" s="35"/>
      <c r="BS481" s="35"/>
      <c r="BT481" s="35"/>
      <c r="BU481" s="35"/>
      <c r="BV481" s="35"/>
      <c r="BW481" s="35"/>
      <c r="BX481" s="35"/>
      <c r="BY481" s="35"/>
      <c r="BZ481" s="35"/>
      <c r="CA481" s="35"/>
      <c r="CB481" s="35"/>
      <c r="CC481" s="35"/>
      <c r="CD481" s="35"/>
      <c r="CE481" s="35"/>
      <c r="CF481" s="35"/>
      <c r="CG481" s="35"/>
      <c r="CH481" s="35"/>
      <c r="CI481" s="35"/>
      <c r="CJ481" s="35"/>
      <c r="CK481" s="35"/>
      <c r="CL481" s="35"/>
      <c r="CM481" s="35"/>
      <c r="CN481" s="35"/>
      <c r="CO481" s="35"/>
      <c r="CP481" s="35"/>
      <c r="CQ481" s="35"/>
      <c r="CR481" s="35"/>
      <c r="CS481" s="35"/>
      <c r="CT481" s="35"/>
      <c r="CU481" s="35"/>
      <c r="CV481" s="35"/>
      <c r="CW481" s="35"/>
      <c r="CX481" s="35"/>
      <c r="CY481" s="35"/>
      <c r="CZ481" s="35"/>
      <c r="DA481" s="35"/>
      <c r="DB481" s="35"/>
      <c r="DC481" s="35"/>
      <c r="DD481" s="35"/>
      <c r="DE481" s="35"/>
      <c r="DF481" s="35"/>
      <c r="DG481" s="35"/>
      <c r="DH481" s="35"/>
      <c r="DI481" s="35"/>
      <c r="DJ481" s="35"/>
      <c r="DK481" s="35"/>
      <c r="DL481" s="35"/>
    </row>
    <row r="482" spans="1:116" s="27" customFormat="1" ht="31.5" customHeight="1">
      <c r="A482" s="4" t="s">
        <v>2144</v>
      </c>
      <c r="B482" s="5">
        <v>480</v>
      </c>
      <c r="C482" s="6">
        <v>552</v>
      </c>
      <c r="D482" s="6"/>
      <c r="E482" s="3" t="s">
        <v>2199</v>
      </c>
      <c r="F482" s="3" t="s">
        <v>2200</v>
      </c>
      <c r="G482" s="3" t="s">
        <v>1588</v>
      </c>
      <c r="H482" s="4" t="s">
        <v>2201</v>
      </c>
      <c r="I482" s="3" t="s">
        <v>1218</v>
      </c>
      <c r="J482" s="3" t="s">
        <v>2202</v>
      </c>
      <c r="K482" s="5">
        <v>15</v>
      </c>
      <c r="L482" s="3" t="s">
        <v>69</v>
      </c>
      <c r="M482" s="6">
        <v>1</v>
      </c>
      <c r="N482" s="3" t="s">
        <v>45</v>
      </c>
      <c r="O482" s="3" t="s">
        <v>2147</v>
      </c>
      <c r="P482" s="3" t="s">
        <v>2174</v>
      </c>
      <c r="Q482" s="3" t="s">
        <v>2203</v>
      </c>
      <c r="R482" s="28">
        <v>2.09</v>
      </c>
      <c r="S482" s="29"/>
      <c r="T482" s="30">
        <v>2.15</v>
      </c>
      <c r="U482" s="1">
        <v>2.15</v>
      </c>
      <c r="V482" s="28">
        <v>4.7</v>
      </c>
      <c r="W482" s="29">
        <v>1.8582000000000001</v>
      </c>
      <c r="X482" s="29">
        <v>2.0354000000000001</v>
      </c>
      <c r="Y482" s="29"/>
      <c r="Z482" s="29"/>
      <c r="AA482" s="29"/>
      <c r="AB482" s="29"/>
      <c r="AC482" s="29"/>
      <c r="AD482" s="29"/>
      <c r="AE482" s="31">
        <v>4.7</v>
      </c>
      <c r="AG482" s="27">
        <v>1.8898999999999999</v>
      </c>
      <c r="AI482" s="27">
        <v>4.7</v>
      </c>
      <c r="AN482" s="32">
        <v>2.09</v>
      </c>
      <c r="AO482" s="27" t="s">
        <v>49</v>
      </c>
      <c r="AP482" s="31" t="s">
        <v>50</v>
      </c>
      <c r="AQ482" s="27">
        <f t="shared" si="66"/>
        <v>3.29495</v>
      </c>
      <c r="AR482" s="27">
        <f t="shared" si="67"/>
        <v>2.09</v>
      </c>
      <c r="AS482" s="27" t="e">
        <f t="shared" si="68"/>
        <v>#NUM!</v>
      </c>
      <c r="AT482" s="27">
        <f t="shared" si="69"/>
        <v>2.3112499999999998</v>
      </c>
      <c r="AU482" s="27">
        <f t="shared" si="70"/>
        <v>2.3112499999999998</v>
      </c>
      <c r="AV482" s="29">
        <f t="shared" si="71"/>
        <v>2.09</v>
      </c>
      <c r="AW482" s="27" t="s">
        <v>73</v>
      </c>
      <c r="AX482" s="27" t="s">
        <v>74</v>
      </c>
      <c r="AY482" s="32">
        <v>2.09</v>
      </c>
      <c r="AZ482" s="34">
        <f t="shared" si="72"/>
        <v>0.52249999999999996</v>
      </c>
      <c r="BA482" s="3">
        <f t="shared" si="73"/>
        <v>2.6124999999999998</v>
      </c>
      <c r="BB482" s="32">
        <f t="shared" si="74"/>
        <v>2.8214999999999999</v>
      </c>
      <c r="BC482" s="27" t="s">
        <v>12549</v>
      </c>
      <c r="BP482" s="35"/>
      <c r="BQ482" s="35"/>
      <c r="BR482" s="35"/>
      <c r="BS482" s="35"/>
      <c r="BT482" s="35"/>
      <c r="BU482" s="35"/>
      <c r="BV482" s="35"/>
      <c r="BW482" s="35"/>
      <c r="BX482" s="35"/>
      <c r="BY482" s="35"/>
      <c r="BZ482" s="35"/>
      <c r="CA482" s="35"/>
      <c r="CB482" s="35"/>
      <c r="CC482" s="35"/>
      <c r="CD482" s="35"/>
      <c r="CE482" s="35"/>
      <c r="CF482" s="35"/>
      <c r="CG482" s="35"/>
      <c r="CH482" s="35"/>
      <c r="CI482" s="35"/>
      <c r="CJ482" s="35"/>
      <c r="CK482" s="35"/>
      <c r="CL482" s="35"/>
      <c r="CM482" s="35"/>
      <c r="CN482" s="35"/>
      <c r="CO482" s="35"/>
      <c r="CP482" s="35"/>
      <c r="CQ482" s="35"/>
      <c r="CR482" s="35"/>
      <c r="CS482" s="35"/>
      <c r="CT482" s="35"/>
      <c r="CU482" s="35"/>
      <c r="CV482" s="35"/>
      <c r="CW482" s="35"/>
      <c r="CX482" s="35"/>
      <c r="CY482" s="35"/>
      <c r="CZ482" s="35"/>
      <c r="DA482" s="35"/>
      <c r="DB482" s="35"/>
      <c r="DC482" s="35"/>
      <c r="DD482" s="35"/>
      <c r="DE482" s="35"/>
      <c r="DF482" s="35"/>
      <c r="DG482" s="35"/>
      <c r="DH482" s="35"/>
      <c r="DI482" s="35"/>
      <c r="DJ482" s="35"/>
      <c r="DK482" s="35"/>
      <c r="DL482" s="35"/>
    </row>
    <row r="483" spans="1:116" s="27" customFormat="1" ht="31.5" customHeight="1">
      <c r="A483" s="4" t="s">
        <v>2144</v>
      </c>
      <c r="B483" s="5">
        <v>481</v>
      </c>
      <c r="C483" s="6">
        <v>3922</v>
      </c>
      <c r="D483" s="6"/>
      <c r="E483" s="3" t="s">
        <v>2242</v>
      </c>
      <c r="F483" s="3" t="s">
        <v>2243</v>
      </c>
      <c r="G483" s="3" t="s">
        <v>2244</v>
      </c>
      <c r="H483" s="4" t="s">
        <v>42</v>
      </c>
      <c r="I483" s="3" t="s">
        <v>141</v>
      </c>
      <c r="J483" s="3" t="s">
        <v>2245</v>
      </c>
      <c r="K483" s="5"/>
      <c r="L483" s="3"/>
      <c r="M483" s="6">
        <v>20</v>
      </c>
      <c r="N483" s="3" t="s">
        <v>45</v>
      </c>
      <c r="O483" s="3" t="s">
        <v>2147</v>
      </c>
      <c r="P483" s="3" t="s">
        <v>2246</v>
      </c>
      <c r="Q483" s="3" t="s">
        <v>2247</v>
      </c>
      <c r="R483" s="28">
        <v>2.6</v>
      </c>
      <c r="S483" s="29"/>
      <c r="T483" s="30">
        <v>4</v>
      </c>
      <c r="U483" s="1">
        <v>4</v>
      </c>
      <c r="V483" s="28">
        <v>2.42</v>
      </c>
      <c r="W483" s="29"/>
      <c r="X483" s="29"/>
      <c r="Y483" s="29"/>
      <c r="Z483" s="29"/>
      <c r="AA483" s="29"/>
      <c r="AB483" s="29"/>
      <c r="AC483" s="29"/>
      <c r="AD483" s="29"/>
      <c r="AE483" s="31">
        <v>2.42</v>
      </c>
      <c r="AI483" s="27">
        <v>2.42</v>
      </c>
      <c r="AN483" s="32">
        <v>2.42</v>
      </c>
      <c r="AO483" s="27" t="s">
        <v>378</v>
      </c>
      <c r="AP483" s="31" t="s">
        <v>379</v>
      </c>
      <c r="AQ483" s="27">
        <f t="shared" si="66"/>
        <v>2.42</v>
      </c>
      <c r="AR483" s="27" t="str">
        <f t="shared" si="67"/>
        <v/>
      </c>
      <c r="AS483" s="27" t="e">
        <f t="shared" si="68"/>
        <v>#NUM!</v>
      </c>
      <c r="AT483" s="27">
        <f t="shared" si="69"/>
        <v>4.3</v>
      </c>
      <c r="AU483" s="27">
        <f t="shared" si="70"/>
        <v>4.3</v>
      </c>
      <c r="AV483" s="29">
        <f t="shared" si="71"/>
        <v>2.42</v>
      </c>
      <c r="AW483" s="27" t="s">
        <v>378</v>
      </c>
      <c r="AX483" s="27" t="s">
        <v>379</v>
      </c>
      <c r="AY483" s="32">
        <v>2.42</v>
      </c>
      <c r="AZ483" s="34">
        <f t="shared" si="72"/>
        <v>0.60499999999999998</v>
      </c>
      <c r="BA483" s="3">
        <f t="shared" si="73"/>
        <v>3.0249999999999999</v>
      </c>
      <c r="BB483" s="32">
        <f t="shared" si="74"/>
        <v>3.2669999999999999</v>
      </c>
      <c r="BC483" s="27" t="s">
        <v>12549</v>
      </c>
      <c r="BP483" s="35"/>
      <c r="BQ483" s="35"/>
      <c r="BR483" s="35"/>
      <c r="BS483" s="35"/>
      <c r="BT483" s="35"/>
      <c r="BU483" s="35"/>
      <c r="BV483" s="35"/>
      <c r="BW483" s="35"/>
      <c r="BX483" s="35"/>
      <c r="BY483" s="35"/>
      <c r="BZ483" s="35"/>
      <c r="CA483" s="35"/>
      <c r="CB483" s="35"/>
      <c r="CC483" s="35"/>
      <c r="CD483" s="35"/>
      <c r="CE483" s="35"/>
      <c r="CF483" s="35"/>
      <c r="CG483" s="35"/>
      <c r="CH483" s="35"/>
      <c r="CI483" s="35"/>
      <c r="CJ483" s="35"/>
      <c r="CK483" s="35"/>
      <c r="CL483" s="35"/>
      <c r="CM483" s="35"/>
      <c r="CN483" s="35"/>
      <c r="CO483" s="35"/>
      <c r="CP483" s="35"/>
      <c r="CQ483" s="35"/>
      <c r="CR483" s="35"/>
      <c r="CS483" s="35"/>
      <c r="CT483" s="35"/>
      <c r="CU483" s="35"/>
      <c r="CV483" s="35"/>
      <c r="CW483" s="35"/>
      <c r="CX483" s="35"/>
      <c r="CY483" s="35"/>
      <c r="CZ483" s="35"/>
      <c r="DA483" s="35"/>
      <c r="DB483" s="35"/>
      <c r="DC483" s="35"/>
      <c r="DD483" s="35"/>
      <c r="DE483" s="35"/>
      <c r="DF483" s="35"/>
      <c r="DG483" s="35"/>
      <c r="DH483" s="35"/>
      <c r="DI483" s="35"/>
      <c r="DJ483" s="35"/>
      <c r="DK483" s="35"/>
      <c r="DL483" s="35"/>
    </row>
    <row r="484" spans="1:116" s="27" customFormat="1" ht="31.5" customHeight="1">
      <c r="A484" s="4" t="s">
        <v>2144</v>
      </c>
      <c r="B484" s="5">
        <v>482</v>
      </c>
      <c r="C484" s="6">
        <v>16</v>
      </c>
      <c r="D484" s="6"/>
      <c r="E484" s="3" t="s">
        <v>2169</v>
      </c>
      <c r="F484" s="3" t="s">
        <v>2170</v>
      </c>
      <c r="G484" s="3" t="s">
        <v>2171</v>
      </c>
      <c r="H484" s="4" t="s">
        <v>2172</v>
      </c>
      <c r="I484" s="3" t="s">
        <v>67</v>
      </c>
      <c r="J484" s="3" t="s">
        <v>2173</v>
      </c>
      <c r="K484" s="5">
        <v>20</v>
      </c>
      <c r="L484" s="3" t="s">
        <v>69</v>
      </c>
      <c r="M484" s="6">
        <v>1</v>
      </c>
      <c r="N484" s="3" t="s">
        <v>45</v>
      </c>
      <c r="O484" s="3" t="s">
        <v>2147</v>
      </c>
      <c r="P484" s="3" t="s">
        <v>2174</v>
      </c>
      <c r="Q484" s="3" t="s">
        <v>2175</v>
      </c>
      <c r="R484" s="28">
        <v>2.5299999999999998</v>
      </c>
      <c r="S484" s="29"/>
      <c r="T484" s="30">
        <v>2.7</v>
      </c>
      <c r="U484" s="1">
        <v>2.7</v>
      </c>
      <c r="V484" s="28">
        <v>3.22</v>
      </c>
      <c r="W484" s="29">
        <v>2.3422999999999998</v>
      </c>
      <c r="X484" s="29">
        <v>2.3565999999999998</v>
      </c>
      <c r="Y484" s="29">
        <v>2.65</v>
      </c>
      <c r="Z484" s="29"/>
      <c r="AA484" s="29"/>
      <c r="AB484" s="29"/>
      <c r="AC484" s="29"/>
      <c r="AD484" s="29"/>
      <c r="AE484" s="31">
        <v>3.22</v>
      </c>
      <c r="AG484" s="27">
        <v>2.3521999999999998</v>
      </c>
      <c r="AH484" s="27">
        <v>2.65</v>
      </c>
      <c r="AI484" s="27">
        <v>3.22</v>
      </c>
      <c r="AN484" s="32">
        <v>2.5</v>
      </c>
      <c r="AO484" s="27" t="s">
        <v>49</v>
      </c>
      <c r="AP484" s="31" t="s">
        <v>50</v>
      </c>
      <c r="AQ484" s="27">
        <f t="shared" si="66"/>
        <v>2.5011000000000001</v>
      </c>
      <c r="AR484" s="27" t="str">
        <f t="shared" si="67"/>
        <v/>
      </c>
      <c r="AS484" s="27" t="e">
        <f t="shared" si="68"/>
        <v>#NUM!</v>
      </c>
      <c r="AT484" s="27">
        <f t="shared" si="69"/>
        <v>2.9024999999999999</v>
      </c>
      <c r="AU484" s="27">
        <f t="shared" si="70"/>
        <v>2.9024999999999999</v>
      </c>
      <c r="AV484" s="29">
        <f t="shared" si="71"/>
        <v>2.5</v>
      </c>
      <c r="AW484" s="33" t="s">
        <v>51</v>
      </c>
      <c r="AX484" s="33" t="s">
        <v>50</v>
      </c>
      <c r="AY484" s="32">
        <v>2.5</v>
      </c>
      <c r="AZ484" s="34">
        <f t="shared" si="72"/>
        <v>0.625</v>
      </c>
      <c r="BA484" s="3">
        <f t="shared" si="73"/>
        <v>3.125</v>
      </c>
      <c r="BB484" s="32">
        <f t="shared" si="74"/>
        <v>3.375</v>
      </c>
      <c r="BC484" s="27" t="s">
        <v>12549</v>
      </c>
      <c r="BP484" s="35"/>
      <c r="BQ484" s="35"/>
      <c r="BR484" s="35"/>
      <c r="BS484" s="35"/>
      <c r="BT484" s="35"/>
      <c r="BU484" s="35"/>
      <c r="BV484" s="35"/>
      <c r="BW484" s="35"/>
      <c r="BX484" s="35"/>
      <c r="BY484" s="35"/>
      <c r="BZ484" s="35"/>
      <c r="CA484" s="35"/>
      <c r="CB484" s="35"/>
      <c r="CC484" s="35"/>
      <c r="CD484" s="35"/>
      <c r="CE484" s="35"/>
      <c r="CF484" s="35"/>
      <c r="CG484" s="35"/>
      <c r="CH484" s="35"/>
      <c r="CI484" s="35"/>
      <c r="CJ484" s="35"/>
      <c r="CK484" s="35"/>
      <c r="CL484" s="35"/>
      <c r="CM484" s="35"/>
      <c r="CN484" s="35"/>
      <c r="CO484" s="35"/>
      <c r="CP484" s="35"/>
      <c r="CQ484" s="35"/>
      <c r="CR484" s="35"/>
      <c r="CS484" s="35"/>
      <c r="CT484" s="35"/>
      <c r="CU484" s="35"/>
      <c r="CV484" s="35"/>
      <c r="CW484" s="35"/>
      <c r="CX484" s="35"/>
      <c r="CY484" s="35"/>
      <c r="CZ484" s="35"/>
      <c r="DA484" s="35"/>
      <c r="DB484" s="35"/>
      <c r="DC484" s="35"/>
      <c r="DD484" s="35"/>
      <c r="DE484" s="35"/>
      <c r="DF484" s="35"/>
      <c r="DG484" s="35"/>
      <c r="DH484" s="35"/>
      <c r="DI484" s="35"/>
      <c r="DJ484" s="35"/>
      <c r="DK484" s="35"/>
      <c r="DL484" s="35"/>
    </row>
    <row r="485" spans="1:116" s="27" customFormat="1" ht="31.5" customHeight="1">
      <c r="A485" s="4" t="s">
        <v>2144</v>
      </c>
      <c r="B485" s="5">
        <v>483</v>
      </c>
      <c r="C485" s="6">
        <v>17</v>
      </c>
      <c r="D485" s="6"/>
      <c r="E485" s="3" t="s">
        <v>2176</v>
      </c>
      <c r="F485" s="3" t="s">
        <v>2170</v>
      </c>
      <c r="G485" s="3" t="s">
        <v>2171</v>
      </c>
      <c r="H485" s="4" t="s">
        <v>2172</v>
      </c>
      <c r="I485" s="3" t="s">
        <v>1218</v>
      </c>
      <c r="J485" s="3" t="s">
        <v>2177</v>
      </c>
      <c r="K485" s="5">
        <v>20</v>
      </c>
      <c r="L485" s="3" t="s">
        <v>69</v>
      </c>
      <c r="M485" s="6">
        <v>1</v>
      </c>
      <c r="N485" s="3" t="s">
        <v>45</v>
      </c>
      <c r="O485" s="3" t="s">
        <v>2147</v>
      </c>
      <c r="P485" s="3" t="s">
        <v>2174</v>
      </c>
      <c r="Q485" s="3" t="s">
        <v>2178</v>
      </c>
      <c r="R485" s="28">
        <v>2.5299999999999998</v>
      </c>
      <c r="S485" s="29"/>
      <c r="T485" s="30">
        <v>2.7</v>
      </c>
      <c r="U485" s="1">
        <v>2.7</v>
      </c>
      <c r="V485" s="28">
        <v>3.22</v>
      </c>
      <c r="W485" s="29">
        <v>2.3418000000000001</v>
      </c>
      <c r="X485" s="29">
        <v>2.3565999999999998</v>
      </c>
      <c r="Y485" s="29">
        <v>2.65</v>
      </c>
      <c r="Z485" s="29"/>
      <c r="AA485" s="29"/>
      <c r="AB485" s="29"/>
      <c r="AC485" s="29"/>
      <c r="AD485" s="29"/>
      <c r="AE485" s="31">
        <v>3.22</v>
      </c>
      <c r="AG485" s="27">
        <v>2.3521999999999998</v>
      </c>
      <c r="AH485" s="27">
        <v>2.65</v>
      </c>
      <c r="AI485" s="27">
        <v>3.22</v>
      </c>
      <c r="AN485" s="32">
        <v>2.5</v>
      </c>
      <c r="AO485" s="27" t="s">
        <v>49</v>
      </c>
      <c r="AP485" s="31" t="s">
        <v>50</v>
      </c>
      <c r="AQ485" s="27">
        <f t="shared" si="66"/>
        <v>2.5011000000000001</v>
      </c>
      <c r="AR485" s="27" t="str">
        <f t="shared" si="67"/>
        <v/>
      </c>
      <c r="AS485" s="27" t="e">
        <f t="shared" si="68"/>
        <v>#NUM!</v>
      </c>
      <c r="AT485" s="27">
        <f t="shared" si="69"/>
        <v>2.9024999999999999</v>
      </c>
      <c r="AU485" s="27">
        <f t="shared" si="70"/>
        <v>2.9024999999999999</v>
      </c>
      <c r="AV485" s="29">
        <f t="shared" si="71"/>
        <v>2.5</v>
      </c>
      <c r="AW485" s="33" t="s">
        <v>51</v>
      </c>
      <c r="AX485" s="33" t="s">
        <v>50</v>
      </c>
      <c r="AY485" s="32">
        <v>2.5</v>
      </c>
      <c r="AZ485" s="34">
        <f t="shared" si="72"/>
        <v>0.625</v>
      </c>
      <c r="BA485" s="3">
        <f t="shared" si="73"/>
        <v>3.125</v>
      </c>
      <c r="BB485" s="32">
        <f t="shared" si="74"/>
        <v>3.375</v>
      </c>
      <c r="BC485" s="27" t="s">
        <v>12549</v>
      </c>
      <c r="BP485" s="35"/>
      <c r="BQ485" s="35"/>
      <c r="BR485" s="35"/>
      <c r="BS485" s="35"/>
      <c r="BT485" s="35"/>
      <c r="BU485" s="35"/>
      <c r="BV485" s="35"/>
      <c r="BW485" s="35"/>
      <c r="BX485" s="35"/>
      <c r="BY485" s="35"/>
      <c r="BZ485" s="35"/>
      <c r="CA485" s="35"/>
      <c r="CB485" s="35"/>
      <c r="CC485" s="35"/>
      <c r="CD485" s="35"/>
      <c r="CE485" s="35"/>
      <c r="CF485" s="35"/>
      <c r="CG485" s="35"/>
      <c r="CH485" s="35"/>
      <c r="CI485" s="35"/>
      <c r="CJ485" s="35"/>
      <c r="CK485" s="35"/>
      <c r="CL485" s="35"/>
      <c r="CM485" s="35"/>
      <c r="CN485" s="35"/>
      <c r="CO485" s="35"/>
      <c r="CP485" s="35"/>
      <c r="CQ485" s="35"/>
      <c r="CR485" s="35"/>
      <c r="CS485" s="35"/>
      <c r="CT485" s="35"/>
      <c r="CU485" s="35"/>
      <c r="CV485" s="35"/>
      <c r="CW485" s="35"/>
      <c r="CX485" s="35"/>
      <c r="CY485" s="35"/>
      <c r="CZ485" s="35"/>
      <c r="DA485" s="35"/>
      <c r="DB485" s="35"/>
      <c r="DC485" s="35"/>
      <c r="DD485" s="35"/>
      <c r="DE485" s="35"/>
      <c r="DF485" s="35"/>
      <c r="DG485" s="35"/>
      <c r="DH485" s="35"/>
      <c r="DI485" s="35"/>
      <c r="DJ485" s="35"/>
      <c r="DK485" s="35"/>
      <c r="DL485" s="35"/>
    </row>
    <row r="486" spans="1:116" s="27" customFormat="1" ht="31.5" customHeight="1">
      <c r="A486" s="4" t="s">
        <v>2144</v>
      </c>
      <c r="B486" s="5">
        <v>484</v>
      </c>
      <c r="C486" s="6">
        <v>775</v>
      </c>
      <c r="D486" s="6"/>
      <c r="E486" s="3" t="s">
        <v>2372</v>
      </c>
      <c r="F486" s="3" t="s">
        <v>2373</v>
      </c>
      <c r="G486" s="3" t="s">
        <v>1324</v>
      </c>
      <c r="H486" s="4" t="s">
        <v>1874</v>
      </c>
      <c r="I486" s="3" t="s">
        <v>1875</v>
      </c>
      <c r="J486" s="3" t="s">
        <v>2374</v>
      </c>
      <c r="K486" s="5">
        <v>10</v>
      </c>
      <c r="L486" s="3" t="s">
        <v>81</v>
      </c>
      <c r="M486" s="6">
        <v>1</v>
      </c>
      <c r="N486" s="3" t="s">
        <v>45</v>
      </c>
      <c r="O486" s="3" t="s">
        <v>2147</v>
      </c>
      <c r="P486" s="3" t="s">
        <v>2375</v>
      </c>
      <c r="Q486" s="3" t="s">
        <v>2376</v>
      </c>
      <c r="R486" s="28">
        <v>2.7</v>
      </c>
      <c r="S486" s="29"/>
      <c r="T486" s="30"/>
      <c r="U486" s="1">
        <v>2.8</v>
      </c>
      <c r="V486" s="28">
        <v>2.5099999999999998</v>
      </c>
      <c r="W486" s="29"/>
      <c r="X486" s="29"/>
      <c r="Y486" s="29"/>
      <c r="Z486" s="29"/>
      <c r="AA486" s="29"/>
      <c r="AB486" s="29"/>
      <c r="AC486" s="29"/>
      <c r="AD486" s="29"/>
      <c r="AE486" s="31">
        <v>2.5099999999999998</v>
      </c>
      <c r="AI486" s="27">
        <v>2.5099999999999998</v>
      </c>
      <c r="AN486" s="32">
        <v>2.5099999999999998</v>
      </c>
      <c r="AO486" s="27" t="s">
        <v>378</v>
      </c>
      <c r="AP486" s="31" t="s">
        <v>379</v>
      </c>
      <c r="AQ486" s="27">
        <f t="shared" si="66"/>
        <v>2.5099999999999998</v>
      </c>
      <c r="AR486" s="27" t="str">
        <f t="shared" si="67"/>
        <v/>
      </c>
      <c r="AS486" s="27" t="e">
        <f t="shared" si="68"/>
        <v>#NUM!</v>
      </c>
      <c r="AT486" s="27">
        <f t="shared" si="69"/>
        <v>0</v>
      </c>
      <c r="AU486" s="27">
        <f t="shared" si="70"/>
        <v>3.01</v>
      </c>
      <c r="AV486" s="29">
        <f t="shared" si="71"/>
        <v>0</v>
      </c>
      <c r="AW486" s="27" t="s">
        <v>378</v>
      </c>
      <c r="AX486" s="27" t="s">
        <v>379</v>
      </c>
      <c r="AY486" s="32">
        <v>2.5099999999999998</v>
      </c>
      <c r="AZ486" s="34">
        <f t="shared" si="72"/>
        <v>0.62749999999999995</v>
      </c>
      <c r="BA486" s="3">
        <f t="shared" si="73"/>
        <v>3.1374999999999997</v>
      </c>
      <c r="BB486" s="32">
        <f t="shared" si="74"/>
        <v>3.3884999999999996</v>
      </c>
      <c r="BC486" s="27" t="s">
        <v>12549</v>
      </c>
      <c r="BP486" s="35"/>
      <c r="BQ486" s="35"/>
      <c r="BR486" s="35"/>
      <c r="BS486" s="35"/>
      <c r="BT486" s="35"/>
      <c r="BU486" s="35"/>
      <c r="BV486" s="35"/>
      <c r="BW486" s="35"/>
      <c r="BX486" s="35"/>
      <c r="BY486" s="35"/>
      <c r="BZ486" s="35"/>
      <c r="CA486" s="35"/>
      <c r="CB486" s="35"/>
      <c r="CC486" s="35"/>
      <c r="CD486" s="35"/>
      <c r="CE486" s="35"/>
      <c r="CF486" s="35"/>
      <c r="CG486" s="35"/>
      <c r="CH486" s="35"/>
      <c r="CI486" s="35"/>
      <c r="CJ486" s="35"/>
      <c r="CK486" s="35"/>
      <c r="CL486" s="35"/>
      <c r="CM486" s="35"/>
      <c r="CN486" s="35"/>
      <c r="CO486" s="35"/>
      <c r="CP486" s="35"/>
      <c r="CQ486" s="35"/>
      <c r="CR486" s="35"/>
      <c r="CS486" s="35"/>
      <c r="CT486" s="35"/>
      <c r="CU486" s="35"/>
      <c r="CV486" s="35"/>
      <c r="CW486" s="35"/>
      <c r="CX486" s="35"/>
      <c r="CY486" s="35"/>
      <c r="CZ486" s="35"/>
      <c r="DA486" s="35"/>
      <c r="DB486" s="35"/>
      <c r="DC486" s="35"/>
      <c r="DD486" s="35"/>
      <c r="DE486" s="35"/>
      <c r="DF486" s="35"/>
      <c r="DG486" s="35"/>
      <c r="DH486" s="35"/>
      <c r="DI486" s="35"/>
      <c r="DJ486" s="35"/>
      <c r="DK486" s="35"/>
      <c r="DL486" s="35"/>
    </row>
    <row r="487" spans="1:116" s="27" customFormat="1" ht="31.5" customHeight="1">
      <c r="A487" s="4" t="s">
        <v>2144</v>
      </c>
      <c r="B487" s="5">
        <v>485</v>
      </c>
      <c r="C487" s="6">
        <v>5772</v>
      </c>
      <c r="D487" s="6"/>
      <c r="E487" s="3" t="s">
        <v>2270</v>
      </c>
      <c r="F487" s="3" t="s">
        <v>2271</v>
      </c>
      <c r="G487" s="3" t="s">
        <v>2272</v>
      </c>
      <c r="H487" s="4" t="s">
        <v>103</v>
      </c>
      <c r="I487" s="3" t="s">
        <v>43</v>
      </c>
      <c r="J487" s="3" t="s">
        <v>2273</v>
      </c>
      <c r="K487" s="5"/>
      <c r="L487" s="3"/>
      <c r="M487" s="6">
        <v>28</v>
      </c>
      <c r="N487" s="3" t="s">
        <v>45</v>
      </c>
      <c r="O487" s="3" t="s">
        <v>2147</v>
      </c>
      <c r="P487" s="3" t="s">
        <v>2274</v>
      </c>
      <c r="Q487" s="3" t="s">
        <v>2275</v>
      </c>
      <c r="R487" s="28">
        <v>4.1500000000000004</v>
      </c>
      <c r="S487" s="29"/>
      <c r="T487" s="30">
        <v>5</v>
      </c>
      <c r="U487" s="1">
        <v>5</v>
      </c>
      <c r="V487" s="28">
        <v>4.29</v>
      </c>
      <c r="W487" s="29"/>
      <c r="X487" s="29">
        <v>3.4237000000000002</v>
      </c>
      <c r="Y487" s="29"/>
      <c r="Z487" s="29"/>
      <c r="AA487" s="29"/>
      <c r="AB487" s="29"/>
      <c r="AC487" s="29"/>
      <c r="AD487" s="29"/>
      <c r="AE487" s="31">
        <v>4.29</v>
      </c>
      <c r="AN487" s="32">
        <v>2.706</v>
      </c>
      <c r="AO487" s="27" t="s">
        <v>336</v>
      </c>
      <c r="AP487" s="31" t="s">
        <v>337</v>
      </c>
      <c r="AQ487" s="27" t="e">
        <f t="shared" si="66"/>
        <v>#NUM!</v>
      </c>
      <c r="AR487" s="27" t="e">
        <f t="shared" si="67"/>
        <v>#NUM!</v>
      </c>
      <c r="AS487" s="27" t="e">
        <f t="shared" si="68"/>
        <v>#NUM!</v>
      </c>
      <c r="AT487" s="27">
        <f t="shared" si="69"/>
        <v>5.375</v>
      </c>
      <c r="AU487" s="27">
        <f t="shared" si="70"/>
        <v>5.375</v>
      </c>
      <c r="AV487" s="29">
        <f t="shared" si="71"/>
        <v>2.706</v>
      </c>
      <c r="AW487" s="27" t="s">
        <v>336</v>
      </c>
      <c r="AX487" s="27" t="s">
        <v>337</v>
      </c>
      <c r="AY487" s="32">
        <v>2.5312000000000001</v>
      </c>
      <c r="AZ487" s="34">
        <f t="shared" si="72"/>
        <v>0.63280000000000003</v>
      </c>
      <c r="BA487" s="3">
        <f t="shared" si="73"/>
        <v>3.1640000000000001</v>
      </c>
      <c r="BB487" s="32">
        <f t="shared" si="74"/>
        <v>3.4171200000000002</v>
      </c>
      <c r="BC487" s="27" t="s">
        <v>12549</v>
      </c>
      <c r="BP487" s="35"/>
      <c r="BQ487" s="35"/>
      <c r="BR487" s="35"/>
      <c r="BS487" s="35"/>
      <c r="BT487" s="35"/>
      <c r="BU487" s="35"/>
      <c r="BV487" s="35"/>
      <c r="BW487" s="35"/>
      <c r="BX487" s="35"/>
      <c r="BY487" s="35"/>
      <c r="BZ487" s="35"/>
      <c r="CA487" s="35"/>
      <c r="CB487" s="35"/>
      <c r="CC487" s="35"/>
      <c r="CD487" s="35"/>
      <c r="CE487" s="35"/>
      <c r="CF487" s="35"/>
      <c r="CG487" s="35"/>
      <c r="CH487" s="35"/>
      <c r="CI487" s="35"/>
      <c r="CJ487" s="35"/>
      <c r="CK487" s="35"/>
      <c r="CL487" s="35"/>
      <c r="CM487" s="35"/>
      <c r="CN487" s="35"/>
      <c r="CO487" s="35"/>
      <c r="CP487" s="35"/>
      <c r="CQ487" s="35"/>
      <c r="CR487" s="35"/>
      <c r="CS487" s="35"/>
      <c r="CT487" s="35"/>
      <c r="CU487" s="35"/>
      <c r="CV487" s="35"/>
      <c r="CW487" s="35"/>
      <c r="CX487" s="35"/>
      <c r="CY487" s="35"/>
      <c r="CZ487" s="35"/>
      <c r="DA487" s="35"/>
      <c r="DB487" s="35"/>
      <c r="DC487" s="35"/>
      <c r="DD487" s="35"/>
      <c r="DE487" s="35"/>
      <c r="DF487" s="35"/>
      <c r="DG487" s="35"/>
      <c r="DH487" s="35"/>
      <c r="DI487" s="35"/>
      <c r="DJ487" s="35"/>
      <c r="DK487" s="35"/>
      <c r="DL487" s="35"/>
    </row>
    <row r="488" spans="1:116" s="27" customFormat="1" ht="31.5" customHeight="1">
      <c r="A488" s="4" t="s">
        <v>2144</v>
      </c>
      <c r="B488" s="5">
        <v>486</v>
      </c>
      <c r="C488" s="6">
        <v>15034</v>
      </c>
      <c r="D488" s="6"/>
      <c r="E488" s="3" t="s">
        <v>2190</v>
      </c>
      <c r="F488" s="3" t="s">
        <v>2191</v>
      </c>
      <c r="G488" s="3" t="s">
        <v>192</v>
      </c>
      <c r="H488" s="4" t="s">
        <v>198</v>
      </c>
      <c r="I488" s="3" t="s">
        <v>104</v>
      </c>
      <c r="J488" s="3" t="s">
        <v>2192</v>
      </c>
      <c r="K488" s="5"/>
      <c r="L488" s="3"/>
      <c r="M488" s="6">
        <v>20</v>
      </c>
      <c r="N488" s="3" t="s">
        <v>45</v>
      </c>
      <c r="O488" s="3" t="s">
        <v>2147</v>
      </c>
      <c r="P488" s="3" t="s">
        <v>2155</v>
      </c>
      <c r="Q488" s="3" t="s">
        <v>2193</v>
      </c>
      <c r="R488" s="28">
        <v>4</v>
      </c>
      <c r="S488" s="29"/>
      <c r="T488" s="30"/>
      <c r="U488" s="1">
        <v>4.3</v>
      </c>
      <c r="V488" s="28">
        <v>4.21</v>
      </c>
      <c r="W488" s="29"/>
      <c r="X488" s="29">
        <v>3.24</v>
      </c>
      <c r="Y488" s="29"/>
      <c r="Z488" s="29"/>
      <c r="AA488" s="29"/>
      <c r="AB488" s="29"/>
      <c r="AC488" s="29"/>
      <c r="AD488" s="29"/>
      <c r="AE488" s="31">
        <v>4.21</v>
      </c>
      <c r="AN488" s="32">
        <v>3.12</v>
      </c>
      <c r="AO488" s="27" t="s">
        <v>336</v>
      </c>
      <c r="AP488" s="31" t="s">
        <v>337</v>
      </c>
      <c r="AQ488" s="27" t="e">
        <f t="shared" si="66"/>
        <v>#NUM!</v>
      </c>
      <c r="AR488" s="27" t="e">
        <f t="shared" si="67"/>
        <v>#NUM!</v>
      </c>
      <c r="AS488" s="27" t="e">
        <f t="shared" si="68"/>
        <v>#NUM!</v>
      </c>
      <c r="AT488" s="27">
        <f t="shared" si="69"/>
        <v>0</v>
      </c>
      <c r="AU488" s="27">
        <f t="shared" si="70"/>
        <v>4.6224999999999996</v>
      </c>
      <c r="AV488" s="29">
        <f t="shared" si="71"/>
        <v>0</v>
      </c>
      <c r="AW488" s="27" t="s">
        <v>336</v>
      </c>
      <c r="AX488" s="27" t="s">
        <v>337</v>
      </c>
      <c r="AY488" s="32">
        <v>2.5840000000000001</v>
      </c>
      <c r="AZ488" s="34">
        <f t="shared" si="72"/>
        <v>0.64600000000000002</v>
      </c>
      <c r="BA488" s="3">
        <f t="shared" si="73"/>
        <v>3.23</v>
      </c>
      <c r="BB488" s="32">
        <f t="shared" si="74"/>
        <v>3.4883999999999999</v>
      </c>
      <c r="BC488" s="27" t="s">
        <v>12549</v>
      </c>
      <c r="BP488" s="35"/>
      <c r="BQ488" s="35"/>
      <c r="BR488" s="35"/>
      <c r="BS488" s="35"/>
      <c r="BT488" s="35"/>
      <c r="BU488" s="35"/>
      <c r="BV488" s="35"/>
      <c r="BW488" s="35"/>
      <c r="BX488" s="35"/>
      <c r="BY488" s="35"/>
      <c r="BZ488" s="35"/>
      <c r="CA488" s="35"/>
      <c r="CB488" s="35"/>
      <c r="CC488" s="35"/>
      <c r="CD488" s="35"/>
      <c r="CE488" s="35"/>
      <c r="CF488" s="35"/>
      <c r="CG488" s="35"/>
      <c r="CH488" s="35"/>
      <c r="CI488" s="35"/>
      <c r="CJ488" s="35"/>
      <c r="CK488" s="35"/>
      <c r="CL488" s="35"/>
      <c r="CM488" s="35"/>
      <c r="CN488" s="35"/>
      <c r="CO488" s="35"/>
      <c r="CP488" s="35"/>
      <c r="CQ488" s="35"/>
      <c r="CR488" s="35"/>
      <c r="CS488" s="35"/>
      <c r="CT488" s="35"/>
      <c r="CU488" s="35"/>
      <c r="CV488" s="35"/>
      <c r="CW488" s="35"/>
      <c r="CX488" s="35"/>
      <c r="CY488" s="35"/>
      <c r="CZ488" s="35"/>
      <c r="DA488" s="35"/>
      <c r="DB488" s="35"/>
      <c r="DC488" s="35"/>
      <c r="DD488" s="35"/>
      <c r="DE488" s="35"/>
      <c r="DF488" s="35"/>
      <c r="DG488" s="35"/>
      <c r="DH488" s="35"/>
      <c r="DI488" s="35"/>
      <c r="DJ488" s="35"/>
      <c r="DK488" s="35"/>
      <c r="DL488" s="35"/>
    </row>
    <row r="489" spans="1:116" s="27" customFormat="1" ht="31.5" customHeight="1">
      <c r="A489" s="4" t="s">
        <v>2144</v>
      </c>
      <c r="B489" s="5">
        <v>487</v>
      </c>
      <c r="C489" s="6">
        <v>308</v>
      </c>
      <c r="D489" s="6"/>
      <c r="E489" s="3" t="s">
        <v>2285</v>
      </c>
      <c r="F489" s="3" t="s">
        <v>2286</v>
      </c>
      <c r="G489" s="3" t="s">
        <v>1064</v>
      </c>
      <c r="H489" s="4" t="s">
        <v>1065</v>
      </c>
      <c r="I489" s="3" t="s">
        <v>104</v>
      </c>
      <c r="J489" s="3" t="s">
        <v>2098</v>
      </c>
      <c r="K489" s="5"/>
      <c r="L489" s="3"/>
      <c r="M489" s="6">
        <v>30</v>
      </c>
      <c r="N489" s="3" t="s">
        <v>45</v>
      </c>
      <c r="O489" s="3" t="s">
        <v>2147</v>
      </c>
      <c r="P489" s="3" t="s">
        <v>2165</v>
      </c>
      <c r="Q489" s="3" t="s">
        <v>2289</v>
      </c>
      <c r="R489" s="28">
        <v>3.12</v>
      </c>
      <c r="S489" s="29"/>
      <c r="T489" s="30">
        <v>5</v>
      </c>
      <c r="U489" s="1">
        <v>5</v>
      </c>
      <c r="V489" s="28">
        <v>4.3</v>
      </c>
      <c r="W489" s="29"/>
      <c r="X489" s="29">
        <v>3.1638999999999999</v>
      </c>
      <c r="Y489" s="29">
        <v>2.62</v>
      </c>
      <c r="Z489" s="29"/>
      <c r="AA489" s="29"/>
      <c r="AB489" s="29"/>
      <c r="AC489" s="29"/>
      <c r="AD489" s="29"/>
      <c r="AE489" s="31">
        <v>4.3</v>
      </c>
      <c r="AG489" s="27">
        <v>3.1579999999999999</v>
      </c>
      <c r="AH489" s="27">
        <v>2.4300000000000002</v>
      </c>
      <c r="AN489" s="32">
        <v>2.794</v>
      </c>
      <c r="AO489" s="27" t="s">
        <v>211</v>
      </c>
      <c r="AP489" s="31" t="s">
        <v>212</v>
      </c>
      <c r="AQ489" s="27">
        <f t="shared" si="66"/>
        <v>2.794</v>
      </c>
      <c r="AR489" s="27" t="str">
        <f t="shared" si="67"/>
        <v/>
      </c>
      <c r="AS489" s="27" t="e">
        <f t="shared" si="68"/>
        <v>#NUM!</v>
      </c>
      <c r="AT489" s="27">
        <f t="shared" si="69"/>
        <v>5.375</v>
      </c>
      <c r="AU489" s="27">
        <f t="shared" si="70"/>
        <v>5.375</v>
      </c>
      <c r="AV489" s="29">
        <f t="shared" si="71"/>
        <v>2.794</v>
      </c>
      <c r="AW489" s="27" t="s">
        <v>213</v>
      </c>
      <c r="AX489" s="27" t="s">
        <v>212</v>
      </c>
      <c r="AY489" s="32">
        <v>2.794</v>
      </c>
      <c r="AZ489" s="34">
        <f t="shared" si="72"/>
        <v>0.69850000000000001</v>
      </c>
      <c r="BA489" s="3">
        <f t="shared" si="73"/>
        <v>3.4925000000000002</v>
      </c>
      <c r="BB489" s="32">
        <f t="shared" si="74"/>
        <v>3.7719</v>
      </c>
      <c r="BC489" s="27" t="s">
        <v>12549</v>
      </c>
      <c r="BP489" s="35"/>
      <c r="BQ489" s="35"/>
      <c r="BR489" s="35"/>
      <c r="BS489" s="35"/>
      <c r="BT489" s="35"/>
      <c r="BU489" s="35"/>
      <c r="BV489" s="35"/>
      <c r="BW489" s="35"/>
      <c r="BX489" s="35"/>
      <c r="BY489" s="35"/>
      <c r="BZ489" s="35"/>
      <c r="CA489" s="35"/>
      <c r="CB489" s="35"/>
      <c r="CC489" s="35"/>
      <c r="CD489" s="35"/>
      <c r="CE489" s="35"/>
      <c r="CF489" s="35"/>
      <c r="CG489" s="35"/>
      <c r="CH489" s="35"/>
      <c r="CI489" s="35"/>
      <c r="CJ489" s="35"/>
      <c r="CK489" s="35"/>
      <c r="CL489" s="35"/>
      <c r="CM489" s="35"/>
      <c r="CN489" s="35"/>
      <c r="CO489" s="35"/>
      <c r="CP489" s="35"/>
      <c r="CQ489" s="35"/>
      <c r="CR489" s="35"/>
      <c r="CS489" s="35"/>
      <c r="CT489" s="35"/>
      <c r="CU489" s="35"/>
      <c r="CV489" s="35"/>
      <c r="CW489" s="35"/>
      <c r="CX489" s="35"/>
      <c r="CY489" s="35"/>
      <c r="CZ489" s="35"/>
      <c r="DA489" s="35"/>
      <c r="DB489" s="35"/>
      <c r="DC489" s="35"/>
      <c r="DD489" s="35"/>
      <c r="DE489" s="35"/>
      <c r="DF489" s="35"/>
      <c r="DG489" s="35"/>
      <c r="DH489" s="35"/>
      <c r="DI489" s="35"/>
      <c r="DJ489" s="35"/>
      <c r="DK489" s="35"/>
      <c r="DL489" s="35"/>
    </row>
    <row r="490" spans="1:116" s="27" customFormat="1" ht="31.5" customHeight="1">
      <c r="A490" s="4" t="s">
        <v>2144</v>
      </c>
      <c r="B490" s="5">
        <v>488</v>
      </c>
      <c r="C490" s="6">
        <v>307</v>
      </c>
      <c r="D490" s="6"/>
      <c r="E490" s="3" t="s">
        <v>2282</v>
      </c>
      <c r="F490" s="3" t="s">
        <v>2280</v>
      </c>
      <c r="G490" s="3" t="s">
        <v>374</v>
      </c>
      <c r="H490" s="4" t="s">
        <v>58</v>
      </c>
      <c r="I490" s="3" t="s">
        <v>104</v>
      </c>
      <c r="J490" s="3" t="s">
        <v>2283</v>
      </c>
      <c r="K490" s="5"/>
      <c r="L490" s="3"/>
      <c r="M490" s="6">
        <v>30</v>
      </c>
      <c r="N490" s="3" t="s">
        <v>45</v>
      </c>
      <c r="O490" s="3" t="s">
        <v>2147</v>
      </c>
      <c r="P490" s="3" t="s">
        <v>2277</v>
      </c>
      <c r="Q490" s="3" t="s">
        <v>2284</v>
      </c>
      <c r="R490" s="28">
        <v>3.01</v>
      </c>
      <c r="S490" s="29"/>
      <c r="T490" s="30"/>
      <c r="U490" s="1" t="s">
        <v>56</v>
      </c>
      <c r="V490" s="28">
        <v>3.29</v>
      </c>
      <c r="W490" s="29"/>
      <c r="X490" s="29">
        <v>2.7494999999999998</v>
      </c>
      <c r="Y490" s="29">
        <v>2.85</v>
      </c>
      <c r="Z490" s="29"/>
      <c r="AA490" s="29"/>
      <c r="AB490" s="29"/>
      <c r="AC490" s="29"/>
      <c r="AD490" s="29"/>
      <c r="AE490" s="31">
        <v>3.29</v>
      </c>
      <c r="AG490" s="27">
        <v>2.7440000000000002</v>
      </c>
      <c r="AH490" s="27">
        <v>2.86</v>
      </c>
      <c r="AI490" s="27">
        <v>3.29</v>
      </c>
      <c r="AN490" s="32">
        <v>2.802</v>
      </c>
      <c r="AO490" s="27" t="s">
        <v>211</v>
      </c>
      <c r="AP490" s="31" t="s">
        <v>212</v>
      </c>
      <c r="AQ490" s="27">
        <f t="shared" si="66"/>
        <v>2.802</v>
      </c>
      <c r="AR490" s="27" t="str">
        <f t="shared" si="67"/>
        <v/>
      </c>
      <c r="AS490" s="27" t="e">
        <f t="shared" si="68"/>
        <v>#NUM!</v>
      </c>
      <c r="AT490" s="27">
        <f t="shared" si="69"/>
        <v>0</v>
      </c>
      <c r="AU490" s="27" t="e">
        <f t="shared" si="70"/>
        <v>#VALUE!</v>
      </c>
      <c r="AV490" s="29" t="e">
        <f t="shared" si="71"/>
        <v>#VALUE!</v>
      </c>
      <c r="AW490" s="27" t="s">
        <v>213</v>
      </c>
      <c r="AX490" s="27" t="s">
        <v>212</v>
      </c>
      <c r="AY490" s="32">
        <v>2.802</v>
      </c>
      <c r="AZ490" s="34">
        <f t="shared" si="72"/>
        <v>0.70050000000000001</v>
      </c>
      <c r="BA490" s="3">
        <f t="shared" si="73"/>
        <v>3.5024999999999999</v>
      </c>
      <c r="BB490" s="32">
        <f t="shared" si="74"/>
        <v>3.7827000000000002</v>
      </c>
      <c r="BC490" s="27" t="s">
        <v>12549</v>
      </c>
      <c r="BP490" s="35"/>
      <c r="BQ490" s="35"/>
      <c r="BR490" s="35"/>
      <c r="BS490" s="35"/>
      <c r="BT490" s="35"/>
      <c r="BU490" s="35"/>
      <c r="BV490" s="35"/>
      <c r="BW490" s="35"/>
      <c r="BX490" s="35"/>
      <c r="BY490" s="35"/>
      <c r="BZ490" s="35"/>
      <c r="CA490" s="35"/>
      <c r="CB490" s="35"/>
      <c r="CC490" s="35"/>
      <c r="CD490" s="35"/>
      <c r="CE490" s="35"/>
      <c r="CF490" s="35"/>
      <c r="CG490" s="35"/>
      <c r="CH490" s="35"/>
      <c r="CI490" s="35"/>
      <c r="CJ490" s="35"/>
      <c r="CK490" s="35"/>
      <c r="CL490" s="35"/>
      <c r="CM490" s="35"/>
      <c r="CN490" s="35"/>
      <c r="CO490" s="35"/>
      <c r="CP490" s="35"/>
      <c r="CQ490" s="35"/>
      <c r="CR490" s="35"/>
      <c r="CS490" s="35"/>
      <c r="CT490" s="35"/>
      <c r="CU490" s="35"/>
      <c r="CV490" s="35"/>
      <c r="CW490" s="35"/>
      <c r="CX490" s="35"/>
      <c r="CY490" s="35"/>
      <c r="CZ490" s="35"/>
      <c r="DA490" s="35"/>
      <c r="DB490" s="35"/>
      <c r="DC490" s="35"/>
      <c r="DD490" s="35"/>
      <c r="DE490" s="35"/>
      <c r="DF490" s="35"/>
      <c r="DG490" s="35"/>
      <c r="DH490" s="35"/>
      <c r="DI490" s="35"/>
      <c r="DJ490" s="35"/>
      <c r="DK490" s="35"/>
      <c r="DL490" s="35"/>
    </row>
    <row r="491" spans="1:116" s="27" customFormat="1" ht="31.5" customHeight="1">
      <c r="A491" s="4" t="s">
        <v>2144</v>
      </c>
      <c r="B491" s="5">
        <v>489</v>
      </c>
      <c r="C491" s="6">
        <v>76</v>
      </c>
      <c r="D491" s="6"/>
      <c r="E491" s="3" t="s">
        <v>2204</v>
      </c>
      <c r="F491" s="3" t="s">
        <v>2205</v>
      </c>
      <c r="G491" s="3" t="s">
        <v>2206</v>
      </c>
      <c r="H491" s="4" t="s">
        <v>2207</v>
      </c>
      <c r="I491" s="3" t="s">
        <v>1218</v>
      </c>
      <c r="J491" s="3" t="s">
        <v>2208</v>
      </c>
      <c r="K491" s="5">
        <v>30</v>
      </c>
      <c r="L491" s="3" t="s">
        <v>69</v>
      </c>
      <c r="M491" s="6">
        <v>1</v>
      </c>
      <c r="N491" s="3" t="s">
        <v>45</v>
      </c>
      <c r="O491" s="3" t="s">
        <v>2147</v>
      </c>
      <c r="P491" s="3" t="s">
        <v>2197</v>
      </c>
      <c r="Q491" s="3" t="s">
        <v>2209</v>
      </c>
      <c r="R491" s="28">
        <v>3.02</v>
      </c>
      <c r="S491" s="29"/>
      <c r="T491" s="30">
        <v>4</v>
      </c>
      <c r="U491" s="1">
        <v>4</v>
      </c>
      <c r="V491" s="28">
        <v>5.49</v>
      </c>
      <c r="W491" s="29">
        <v>2.5512000000000001</v>
      </c>
      <c r="X491" s="29">
        <v>3.0577999999999999</v>
      </c>
      <c r="Y491" s="29"/>
      <c r="Z491" s="29"/>
      <c r="AA491" s="29"/>
      <c r="AB491" s="29"/>
      <c r="AC491" s="29"/>
      <c r="AD491" s="29"/>
      <c r="AE491" s="31">
        <v>5.49</v>
      </c>
      <c r="AG491" s="27">
        <v>2.8380000000000001</v>
      </c>
      <c r="AI491" s="27">
        <v>5.49</v>
      </c>
      <c r="AJ491" s="27">
        <v>1.97</v>
      </c>
      <c r="AN491" s="32">
        <v>3.02</v>
      </c>
      <c r="AO491" s="27" t="s">
        <v>49</v>
      </c>
      <c r="AP491" s="31" t="s">
        <v>50</v>
      </c>
      <c r="AQ491" s="27">
        <f t="shared" si="66"/>
        <v>4.1639999999999997</v>
      </c>
      <c r="AR491" s="27">
        <f t="shared" si="67"/>
        <v>3.02</v>
      </c>
      <c r="AS491" s="27" t="e">
        <f t="shared" si="68"/>
        <v>#NUM!</v>
      </c>
      <c r="AT491" s="27">
        <f t="shared" si="69"/>
        <v>4.3</v>
      </c>
      <c r="AU491" s="27">
        <f t="shared" si="70"/>
        <v>4.3</v>
      </c>
      <c r="AV491" s="29">
        <f t="shared" si="71"/>
        <v>3.02</v>
      </c>
      <c r="AW491" s="27" t="s">
        <v>73</v>
      </c>
      <c r="AX491" s="27" t="s">
        <v>74</v>
      </c>
      <c r="AY491" s="32">
        <v>3.02</v>
      </c>
      <c r="AZ491" s="34">
        <f t="shared" si="72"/>
        <v>0.755</v>
      </c>
      <c r="BA491" s="3">
        <f t="shared" si="73"/>
        <v>3.7749999999999999</v>
      </c>
      <c r="BB491" s="32">
        <f t="shared" si="74"/>
        <v>4.077</v>
      </c>
      <c r="BC491" s="27" t="s">
        <v>12549</v>
      </c>
    </row>
    <row r="492" spans="1:116" s="27" customFormat="1" ht="31.5" customHeight="1">
      <c r="A492" s="4" t="s">
        <v>2144</v>
      </c>
      <c r="B492" s="5">
        <v>490</v>
      </c>
      <c r="C492" s="6">
        <v>359</v>
      </c>
      <c r="D492" s="6"/>
      <c r="E492" s="3" t="s">
        <v>2312</v>
      </c>
      <c r="F492" s="3" t="s">
        <v>2313</v>
      </c>
      <c r="G492" s="3" t="s">
        <v>2314</v>
      </c>
      <c r="H492" s="4" t="s">
        <v>338</v>
      </c>
      <c r="I492" s="3" t="s">
        <v>43</v>
      </c>
      <c r="J492" s="3" t="s">
        <v>2315</v>
      </c>
      <c r="K492" s="5"/>
      <c r="L492" s="3"/>
      <c r="M492" s="6">
        <v>30</v>
      </c>
      <c r="N492" s="3" t="s">
        <v>45</v>
      </c>
      <c r="O492" s="3" t="s">
        <v>2147</v>
      </c>
      <c r="P492" s="3" t="s">
        <v>2165</v>
      </c>
      <c r="Q492" s="3" t="s">
        <v>2316</v>
      </c>
      <c r="R492" s="28">
        <v>3.1739999999999999</v>
      </c>
      <c r="S492" s="29"/>
      <c r="T492" s="30">
        <v>9</v>
      </c>
      <c r="U492" s="1">
        <v>9</v>
      </c>
      <c r="V492" s="28">
        <v>3.78</v>
      </c>
      <c r="W492" s="29"/>
      <c r="X492" s="29"/>
      <c r="Y492" s="29"/>
      <c r="Z492" s="29"/>
      <c r="AA492" s="29"/>
      <c r="AB492" s="29"/>
      <c r="AC492" s="29"/>
      <c r="AD492" s="29"/>
      <c r="AE492" s="31">
        <v>3.78</v>
      </c>
      <c r="AI492" s="27">
        <v>3.48</v>
      </c>
      <c r="AN492" s="32">
        <v>3.17</v>
      </c>
      <c r="AO492" s="27" t="s">
        <v>49</v>
      </c>
      <c r="AP492" s="31" t="s">
        <v>50</v>
      </c>
      <c r="AQ492" s="27">
        <f t="shared" si="66"/>
        <v>3.63</v>
      </c>
      <c r="AR492" s="27">
        <f t="shared" si="67"/>
        <v>3.1739999999999999</v>
      </c>
      <c r="AS492" s="27" t="e">
        <f t="shared" si="68"/>
        <v>#NUM!</v>
      </c>
      <c r="AT492" s="27">
        <f t="shared" si="69"/>
        <v>9.6749999999999989</v>
      </c>
      <c r="AU492" s="27">
        <f t="shared" si="70"/>
        <v>9.6749999999999989</v>
      </c>
      <c r="AV492" s="29">
        <f t="shared" si="71"/>
        <v>3.17</v>
      </c>
      <c r="AW492" s="33" t="s">
        <v>51</v>
      </c>
      <c r="AX492" s="27" t="s">
        <v>50</v>
      </c>
      <c r="AY492" s="32">
        <v>3.1739999999999999</v>
      </c>
      <c r="AZ492" s="34">
        <f t="shared" si="72"/>
        <v>0.79349999999999998</v>
      </c>
      <c r="BA492" s="3">
        <f t="shared" si="73"/>
        <v>3.9674999999999998</v>
      </c>
      <c r="BB492" s="32">
        <f t="shared" si="74"/>
        <v>4.2848999999999995</v>
      </c>
      <c r="BC492" s="27" t="s">
        <v>12549</v>
      </c>
      <c r="BP492" s="35"/>
      <c r="BQ492" s="35"/>
      <c r="BR492" s="35"/>
      <c r="BS492" s="35"/>
      <c r="BT492" s="35"/>
      <c r="BU492" s="35"/>
      <c r="BV492" s="35"/>
      <c r="BW492" s="35"/>
      <c r="BX492" s="35"/>
      <c r="BY492" s="35"/>
      <c r="BZ492" s="35"/>
      <c r="CA492" s="35"/>
      <c r="CB492" s="35"/>
      <c r="CC492" s="35"/>
      <c r="CD492" s="35"/>
      <c r="CE492" s="35"/>
      <c r="CF492" s="35"/>
      <c r="CG492" s="35"/>
      <c r="CH492" s="35"/>
      <c r="CI492" s="35"/>
      <c r="CJ492" s="35"/>
      <c r="CK492" s="35"/>
      <c r="CL492" s="35"/>
      <c r="CM492" s="35"/>
      <c r="CN492" s="35"/>
      <c r="CO492" s="35"/>
      <c r="CP492" s="35"/>
      <c r="CQ492" s="35"/>
      <c r="CR492" s="35"/>
      <c r="CS492" s="35"/>
      <c r="CT492" s="35"/>
      <c r="CU492" s="35"/>
      <c r="CV492" s="35"/>
      <c r="CW492" s="35"/>
      <c r="CX492" s="35"/>
      <c r="CY492" s="35"/>
      <c r="CZ492" s="35"/>
      <c r="DA492" s="35"/>
      <c r="DB492" s="35"/>
      <c r="DC492" s="35"/>
      <c r="DD492" s="35"/>
      <c r="DE492" s="35"/>
      <c r="DF492" s="35"/>
      <c r="DG492" s="35"/>
      <c r="DH492" s="35"/>
      <c r="DI492" s="35"/>
      <c r="DJ492" s="35"/>
      <c r="DK492" s="35"/>
      <c r="DL492" s="35"/>
    </row>
    <row r="493" spans="1:116" s="27" customFormat="1" ht="31.5" customHeight="1">
      <c r="A493" s="4" t="s">
        <v>2144</v>
      </c>
      <c r="B493" s="5">
        <v>491</v>
      </c>
      <c r="C493" s="6">
        <v>209</v>
      </c>
      <c r="D493" s="6"/>
      <c r="E493" s="3" t="s">
        <v>2233</v>
      </c>
      <c r="F493" s="3" t="s">
        <v>2234</v>
      </c>
      <c r="G493" s="3" t="s">
        <v>2235</v>
      </c>
      <c r="H493" s="4" t="s">
        <v>140</v>
      </c>
      <c r="I493" s="3" t="s">
        <v>159</v>
      </c>
      <c r="J493" s="3" t="s">
        <v>2236</v>
      </c>
      <c r="K493" s="5"/>
      <c r="L493" s="3"/>
      <c r="M493" s="6">
        <v>16</v>
      </c>
      <c r="N493" s="3" t="s">
        <v>45</v>
      </c>
      <c r="O493" s="3" t="s">
        <v>2147</v>
      </c>
      <c r="P493" s="3" t="s">
        <v>607</v>
      </c>
      <c r="Q493" s="3" t="s">
        <v>2237</v>
      </c>
      <c r="R493" s="28">
        <v>3.44</v>
      </c>
      <c r="S493" s="29"/>
      <c r="T493" s="30">
        <v>3.5</v>
      </c>
      <c r="U493" s="1">
        <v>3.5</v>
      </c>
      <c r="V493" s="28">
        <v>3.89</v>
      </c>
      <c r="W493" s="29"/>
      <c r="X493" s="29">
        <v>2.5034000000000001</v>
      </c>
      <c r="Y493" s="29"/>
      <c r="Z493" s="29"/>
      <c r="AA493" s="29"/>
      <c r="AB493" s="29"/>
      <c r="AC493" s="29"/>
      <c r="AD493" s="29"/>
      <c r="AE493" s="31">
        <v>3.89</v>
      </c>
      <c r="AG493" s="27">
        <v>2.4980000000000002</v>
      </c>
      <c r="AI493" s="27">
        <v>3.89</v>
      </c>
      <c r="AN493" s="32">
        <v>3.194</v>
      </c>
      <c r="AO493" s="27" t="s">
        <v>211</v>
      </c>
      <c r="AP493" s="31" t="s">
        <v>212</v>
      </c>
      <c r="AQ493" s="27">
        <f t="shared" si="66"/>
        <v>3.194</v>
      </c>
      <c r="AR493" s="27" t="str">
        <f t="shared" si="67"/>
        <v/>
      </c>
      <c r="AS493" s="27" t="e">
        <f t="shared" si="68"/>
        <v>#NUM!</v>
      </c>
      <c r="AT493" s="27">
        <f t="shared" si="69"/>
        <v>3.7624999999999997</v>
      </c>
      <c r="AU493" s="27">
        <f t="shared" si="70"/>
        <v>3.7624999999999997</v>
      </c>
      <c r="AV493" s="29">
        <f t="shared" si="71"/>
        <v>3.194</v>
      </c>
      <c r="AW493" s="27" t="s">
        <v>213</v>
      </c>
      <c r="AX493" s="27" t="s">
        <v>212</v>
      </c>
      <c r="AY493" s="32">
        <v>3.19</v>
      </c>
      <c r="AZ493" s="34">
        <f t="shared" si="72"/>
        <v>0.79749999999999999</v>
      </c>
      <c r="BA493" s="3">
        <f t="shared" si="73"/>
        <v>3.9874999999999998</v>
      </c>
      <c r="BB493" s="32">
        <f t="shared" si="74"/>
        <v>4.3064999999999998</v>
      </c>
      <c r="BC493" s="27" t="s">
        <v>12549</v>
      </c>
      <c r="BP493" s="35"/>
      <c r="BQ493" s="35"/>
      <c r="BR493" s="35"/>
      <c r="BS493" s="35"/>
      <c r="BT493" s="35"/>
      <c r="BU493" s="35"/>
      <c r="BV493" s="35"/>
      <c r="BW493" s="35"/>
      <c r="BX493" s="35"/>
      <c r="BY493" s="35"/>
      <c r="BZ493" s="35"/>
      <c r="CA493" s="35"/>
      <c r="CB493" s="35"/>
      <c r="CC493" s="35"/>
      <c r="CD493" s="35"/>
      <c r="CE493" s="35"/>
      <c r="CF493" s="35"/>
      <c r="CG493" s="35"/>
      <c r="CH493" s="35"/>
      <c r="CI493" s="35"/>
      <c r="CJ493" s="35"/>
      <c r="CK493" s="35"/>
      <c r="CL493" s="35"/>
      <c r="CM493" s="35"/>
      <c r="CN493" s="35"/>
      <c r="CO493" s="35"/>
      <c r="CP493" s="35"/>
      <c r="CQ493" s="35"/>
      <c r="CR493" s="35"/>
      <c r="CS493" s="35"/>
      <c r="CT493" s="35"/>
      <c r="CU493" s="35"/>
      <c r="CV493" s="35"/>
      <c r="CW493" s="35"/>
      <c r="CX493" s="35"/>
      <c r="CY493" s="35"/>
      <c r="CZ493" s="35"/>
      <c r="DA493" s="35"/>
      <c r="DB493" s="35"/>
      <c r="DC493" s="35"/>
      <c r="DD493" s="35"/>
      <c r="DE493" s="35"/>
      <c r="DF493" s="35"/>
      <c r="DG493" s="35"/>
      <c r="DH493" s="35"/>
      <c r="DI493" s="35"/>
      <c r="DJ493" s="35"/>
      <c r="DK493" s="35"/>
      <c r="DL493" s="35"/>
    </row>
    <row r="494" spans="1:116" s="27" customFormat="1" ht="31.5" customHeight="1">
      <c r="A494" s="4" t="s">
        <v>2144</v>
      </c>
      <c r="B494" s="5">
        <v>492</v>
      </c>
      <c r="C494" s="6">
        <v>3699</v>
      </c>
      <c r="D494" s="6"/>
      <c r="E494" s="3" t="s">
        <v>2238</v>
      </c>
      <c r="F494" s="3" t="s">
        <v>898</v>
      </c>
      <c r="G494" s="3" t="s">
        <v>216</v>
      </c>
      <c r="H494" s="4" t="s">
        <v>103</v>
      </c>
      <c r="I494" s="3" t="s">
        <v>43</v>
      </c>
      <c r="J494" s="3" t="s">
        <v>2239</v>
      </c>
      <c r="K494" s="5"/>
      <c r="L494" s="3"/>
      <c r="M494" s="6">
        <v>28</v>
      </c>
      <c r="N494" s="3" t="s">
        <v>45</v>
      </c>
      <c r="O494" s="3" t="s">
        <v>2147</v>
      </c>
      <c r="P494" s="3" t="s">
        <v>2240</v>
      </c>
      <c r="Q494" s="3" t="s">
        <v>2241</v>
      </c>
      <c r="R494" s="28">
        <v>5.2</v>
      </c>
      <c r="S494" s="29"/>
      <c r="T494" s="30">
        <v>5.5</v>
      </c>
      <c r="U494" s="1">
        <v>5.5</v>
      </c>
      <c r="V494" s="28">
        <v>5.95</v>
      </c>
      <c r="W494" s="29"/>
      <c r="X494" s="29">
        <v>3.7168999999999999</v>
      </c>
      <c r="Y494" s="29"/>
      <c r="Z494" s="29"/>
      <c r="AA494" s="29"/>
      <c r="AB494" s="29"/>
      <c r="AC494" s="29"/>
      <c r="AD494" s="29"/>
      <c r="AE494" s="31">
        <v>5.95</v>
      </c>
      <c r="AF494" s="27">
        <v>2.88</v>
      </c>
      <c r="AG494" s="27">
        <v>3.71</v>
      </c>
      <c r="AI494" s="27">
        <v>5.95</v>
      </c>
      <c r="AN494" s="32">
        <v>3.2949999999999999</v>
      </c>
      <c r="AO494" s="27" t="s">
        <v>211</v>
      </c>
      <c r="AP494" s="31" t="s">
        <v>212</v>
      </c>
      <c r="AQ494" s="27">
        <f t="shared" si="66"/>
        <v>3.2949999999999999</v>
      </c>
      <c r="AR494" s="27" t="str">
        <f t="shared" si="67"/>
        <v/>
      </c>
      <c r="AS494" s="27" t="e">
        <f t="shared" si="68"/>
        <v>#NUM!</v>
      </c>
      <c r="AT494" s="27">
        <f t="shared" si="69"/>
        <v>5.9124999999999996</v>
      </c>
      <c r="AU494" s="27">
        <f t="shared" si="70"/>
        <v>5.9124999999999996</v>
      </c>
      <c r="AV494" s="29">
        <f t="shared" si="71"/>
        <v>3.2949999999999999</v>
      </c>
      <c r="AW494" s="27" t="s">
        <v>213</v>
      </c>
      <c r="AX494" s="27" t="s">
        <v>212</v>
      </c>
      <c r="AY494" s="32">
        <v>3.3</v>
      </c>
      <c r="AZ494" s="34">
        <f t="shared" si="72"/>
        <v>0.82499999999999996</v>
      </c>
      <c r="BA494" s="3">
        <f t="shared" si="73"/>
        <v>4.125</v>
      </c>
      <c r="BB494" s="32">
        <f t="shared" si="74"/>
        <v>4.4550000000000001</v>
      </c>
      <c r="BC494" s="27" t="s">
        <v>12549</v>
      </c>
      <c r="BP494" s="35"/>
      <c r="BQ494" s="35"/>
      <c r="BR494" s="35"/>
      <c r="BS494" s="35"/>
      <c r="BT494" s="35"/>
      <c r="BU494" s="35"/>
      <c r="BV494" s="35"/>
      <c r="BW494" s="35"/>
      <c r="BX494" s="35"/>
      <c r="BY494" s="35"/>
      <c r="BZ494" s="35"/>
      <c r="CA494" s="35"/>
      <c r="CB494" s="35"/>
      <c r="CC494" s="35"/>
      <c r="CD494" s="35"/>
      <c r="CE494" s="35"/>
      <c r="CF494" s="35"/>
      <c r="CG494" s="35"/>
      <c r="CH494" s="35"/>
      <c r="CI494" s="35"/>
      <c r="CJ494" s="35"/>
      <c r="CK494" s="35"/>
      <c r="CL494" s="35"/>
      <c r="CM494" s="35"/>
      <c r="CN494" s="35"/>
      <c r="CO494" s="35"/>
      <c r="CP494" s="35"/>
      <c r="CQ494" s="35"/>
      <c r="CR494" s="35"/>
      <c r="CS494" s="35"/>
      <c r="CT494" s="35"/>
      <c r="CU494" s="35"/>
      <c r="CV494" s="35"/>
      <c r="CW494" s="35"/>
      <c r="CX494" s="35"/>
      <c r="CY494" s="35"/>
      <c r="CZ494" s="35"/>
      <c r="DA494" s="35"/>
      <c r="DB494" s="35"/>
      <c r="DC494" s="35"/>
      <c r="DD494" s="35"/>
      <c r="DE494" s="35"/>
      <c r="DF494" s="35"/>
      <c r="DG494" s="35"/>
      <c r="DH494" s="35"/>
      <c r="DI494" s="35"/>
      <c r="DJ494" s="35"/>
      <c r="DK494" s="35"/>
      <c r="DL494" s="35"/>
    </row>
    <row r="495" spans="1:116" s="27" customFormat="1" ht="31.5" customHeight="1">
      <c r="A495" s="4" t="s">
        <v>2144</v>
      </c>
      <c r="B495" s="5">
        <v>493</v>
      </c>
      <c r="C495" s="6">
        <v>328</v>
      </c>
      <c r="D495" s="6"/>
      <c r="E495" s="3" t="s">
        <v>2291</v>
      </c>
      <c r="F495" s="3" t="s">
        <v>2292</v>
      </c>
      <c r="G495" s="3" t="s">
        <v>2293</v>
      </c>
      <c r="H495" s="4" t="s">
        <v>2294</v>
      </c>
      <c r="I495" s="3" t="s">
        <v>385</v>
      </c>
      <c r="J495" s="3" t="s">
        <v>2295</v>
      </c>
      <c r="K495" s="5"/>
      <c r="L495" s="3"/>
      <c r="M495" s="6">
        <v>50</v>
      </c>
      <c r="N495" s="3" t="s">
        <v>45</v>
      </c>
      <c r="O495" s="3" t="s">
        <v>2147</v>
      </c>
      <c r="P495" s="3" t="s">
        <v>2174</v>
      </c>
      <c r="Q495" s="3" t="s">
        <v>2296</v>
      </c>
      <c r="R495" s="28">
        <v>5.42</v>
      </c>
      <c r="S495" s="29"/>
      <c r="T495" s="30">
        <v>10</v>
      </c>
      <c r="U495" s="1">
        <v>10</v>
      </c>
      <c r="V495" s="28">
        <v>3.5</v>
      </c>
      <c r="W495" s="29"/>
      <c r="X495" s="29">
        <v>56.561</v>
      </c>
      <c r="Y495" s="29"/>
      <c r="Z495" s="29"/>
      <c r="AA495" s="29"/>
      <c r="AB495" s="29"/>
      <c r="AC495" s="29"/>
      <c r="AD495" s="29"/>
      <c r="AE495" s="31">
        <v>3.5</v>
      </c>
      <c r="AI495" s="27">
        <v>3.5</v>
      </c>
      <c r="AN495" s="32">
        <v>3.5</v>
      </c>
      <c r="AO495" s="27" t="s">
        <v>378</v>
      </c>
      <c r="AP495" s="31" t="s">
        <v>379</v>
      </c>
      <c r="AQ495" s="27">
        <f t="shared" si="66"/>
        <v>3.5</v>
      </c>
      <c r="AR495" s="27" t="str">
        <f t="shared" si="67"/>
        <v/>
      </c>
      <c r="AS495" s="27" t="e">
        <f t="shared" si="68"/>
        <v>#NUM!</v>
      </c>
      <c r="AT495" s="27">
        <f t="shared" si="69"/>
        <v>10.75</v>
      </c>
      <c r="AU495" s="27">
        <f t="shared" si="70"/>
        <v>10.75</v>
      </c>
      <c r="AV495" s="29">
        <f t="shared" si="71"/>
        <v>3.5</v>
      </c>
      <c r="AW495" s="27" t="s">
        <v>378</v>
      </c>
      <c r="AX495" s="27" t="s">
        <v>379</v>
      </c>
      <c r="AY495" s="32">
        <v>3.5</v>
      </c>
      <c r="AZ495" s="34">
        <f t="shared" si="72"/>
        <v>0.875</v>
      </c>
      <c r="BA495" s="3">
        <f t="shared" si="73"/>
        <v>4.375</v>
      </c>
      <c r="BB495" s="32">
        <f t="shared" si="74"/>
        <v>4.7249999999999996</v>
      </c>
      <c r="BC495" s="27" t="s">
        <v>12549</v>
      </c>
      <c r="BP495" s="35"/>
      <c r="BQ495" s="35"/>
      <c r="BR495" s="35"/>
      <c r="BS495" s="35"/>
      <c r="BT495" s="35"/>
      <c r="BU495" s="35"/>
      <c r="BV495" s="35"/>
      <c r="BW495" s="35"/>
      <c r="BX495" s="35"/>
      <c r="BY495" s="35"/>
      <c r="BZ495" s="35"/>
      <c r="CA495" s="35"/>
      <c r="CB495" s="35"/>
      <c r="CC495" s="35"/>
      <c r="CD495" s="35"/>
      <c r="CE495" s="35"/>
      <c r="CF495" s="35"/>
      <c r="CG495" s="35"/>
      <c r="CH495" s="35"/>
      <c r="CI495" s="35"/>
      <c r="CJ495" s="35"/>
      <c r="CK495" s="35"/>
      <c r="CL495" s="35"/>
      <c r="CM495" s="35"/>
      <c r="CN495" s="35"/>
      <c r="CO495" s="35"/>
      <c r="CP495" s="35"/>
      <c r="CQ495" s="35"/>
      <c r="CR495" s="35"/>
      <c r="CS495" s="35"/>
      <c r="CT495" s="35"/>
      <c r="CU495" s="35"/>
      <c r="CV495" s="35"/>
      <c r="CW495" s="35"/>
      <c r="CX495" s="35"/>
      <c r="CY495" s="35"/>
      <c r="CZ495" s="35"/>
      <c r="DA495" s="35"/>
      <c r="DB495" s="35"/>
      <c r="DC495" s="35"/>
      <c r="DD495" s="35"/>
      <c r="DE495" s="35"/>
      <c r="DF495" s="35"/>
      <c r="DG495" s="35"/>
      <c r="DH495" s="35"/>
      <c r="DI495" s="35"/>
      <c r="DJ495" s="35"/>
      <c r="DK495" s="35"/>
      <c r="DL495" s="35"/>
    </row>
    <row r="496" spans="1:116" s="27" customFormat="1" ht="31.5" customHeight="1">
      <c r="A496" s="4" t="s">
        <v>2144</v>
      </c>
      <c r="B496" s="5">
        <v>494</v>
      </c>
      <c r="C496" s="6">
        <v>19392</v>
      </c>
      <c r="D496" s="6"/>
      <c r="E496" s="3" t="s">
        <v>2261</v>
      </c>
      <c r="F496" s="3" t="s">
        <v>955</v>
      </c>
      <c r="G496" s="3" t="s">
        <v>956</v>
      </c>
      <c r="H496" s="4" t="s">
        <v>957</v>
      </c>
      <c r="I496" s="3" t="s">
        <v>314</v>
      </c>
      <c r="J496" s="3" t="s">
        <v>2262</v>
      </c>
      <c r="K496" s="5">
        <v>50</v>
      </c>
      <c r="L496" s="3" t="s">
        <v>69</v>
      </c>
      <c r="M496" s="6">
        <v>1</v>
      </c>
      <c r="N496" s="3" t="s">
        <v>45</v>
      </c>
      <c r="O496" s="3" t="s">
        <v>2147</v>
      </c>
      <c r="P496" s="3" t="s">
        <v>2148</v>
      </c>
      <c r="Q496" s="3" t="s">
        <v>2263</v>
      </c>
      <c r="R496" s="28">
        <v>4.2</v>
      </c>
      <c r="S496" s="29"/>
      <c r="T496" s="30">
        <v>3.3</v>
      </c>
      <c r="U496" s="1">
        <v>3.3</v>
      </c>
      <c r="V496" s="28"/>
      <c r="W496" s="29"/>
      <c r="X496" s="29"/>
      <c r="Y496" s="29"/>
      <c r="Z496" s="29"/>
      <c r="AA496" s="29"/>
      <c r="AB496" s="29"/>
      <c r="AC496" s="29"/>
      <c r="AD496" s="29"/>
      <c r="AE496" s="31"/>
      <c r="AN496" s="32">
        <v>4.2</v>
      </c>
      <c r="AO496" s="27" t="s">
        <v>49</v>
      </c>
      <c r="AP496" s="31" t="s">
        <v>50</v>
      </c>
      <c r="AQ496" s="27" t="e">
        <f t="shared" si="66"/>
        <v>#NUM!</v>
      </c>
      <c r="AR496" s="27" t="e">
        <f t="shared" si="67"/>
        <v>#NUM!</v>
      </c>
      <c r="AS496" s="27" t="e">
        <f t="shared" si="68"/>
        <v>#NUM!</v>
      </c>
      <c r="AT496" s="27">
        <f t="shared" si="69"/>
        <v>3.5474999999999999</v>
      </c>
      <c r="AU496" s="27">
        <f t="shared" si="70"/>
        <v>3.5474999999999999</v>
      </c>
      <c r="AV496" s="29">
        <f t="shared" si="71"/>
        <v>3.5474999999999999</v>
      </c>
      <c r="AW496" s="27" t="s">
        <v>73</v>
      </c>
      <c r="AX496" s="27" t="s">
        <v>74</v>
      </c>
      <c r="AY496" s="32">
        <v>3.5474999999999999</v>
      </c>
      <c r="AZ496" s="34">
        <f t="shared" si="72"/>
        <v>0.88687499999999997</v>
      </c>
      <c r="BA496" s="3">
        <f t="shared" si="73"/>
        <v>4.4343750000000002</v>
      </c>
      <c r="BB496" s="32">
        <f t="shared" si="74"/>
        <v>4.7891250000000003</v>
      </c>
      <c r="BC496" s="27" t="s">
        <v>12549</v>
      </c>
      <c r="BP496" s="35"/>
      <c r="BQ496" s="35"/>
      <c r="BR496" s="35"/>
      <c r="BS496" s="35"/>
      <c r="BT496" s="35"/>
      <c r="BU496" s="35"/>
      <c r="BV496" s="35"/>
      <c r="BW496" s="35"/>
      <c r="BX496" s="35"/>
      <c r="BY496" s="35"/>
      <c r="BZ496" s="35"/>
      <c r="CA496" s="35"/>
      <c r="CB496" s="35"/>
      <c r="CC496" s="35"/>
      <c r="CD496" s="35"/>
      <c r="CE496" s="35"/>
      <c r="CF496" s="35"/>
      <c r="CG496" s="35"/>
      <c r="CH496" s="35"/>
      <c r="CI496" s="35"/>
      <c r="CJ496" s="35"/>
      <c r="CK496" s="35"/>
      <c r="CL496" s="35"/>
      <c r="CM496" s="35"/>
      <c r="CN496" s="35"/>
      <c r="CO496" s="35"/>
      <c r="CP496" s="35"/>
      <c r="CQ496" s="35"/>
      <c r="CR496" s="35"/>
      <c r="CS496" s="35"/>
      <c r="CT496" s="35"/>
      <c r="CU496" s="35"/>
      <c r="CV496" s="35"/>
      <c r="CW496" s="35"/>
      <c r="CX496" s="35"/>
      <c r="CY496" s="35"/>
      <c r="CZ496" s="35"/>
      <c r="DA496" s="35"/>
      <c r="DB496" s="35"/>
      <c r="DC496" s="35"/>
      <c r="DD496" s="35"/>
      <c r="DE496" s="35"/>
      <c r="DF496" s="35"/>
      <c r="DG496" s="35"/>
      <c r="DH496" s="35"/>
      <c r="DI496" s="35"/>
      <c r="DJ496" s="35"/>
      <c r="DK496" s="35"/>
      <c r="DL496" s="35"/>
    </row>
    <row r="497" spans="1:116" s="27" customFormat="1" ht="31.5" customHeight="1">
      <c r="A497" s="4" t="s">
        <v>2144</v>
      </c>
      <c r="B497" s="5">
        <v>495</v>
      </c>
      <c r="C497" s="6">
        <v>5221</v>
      </c>
      <c r="D497" s="6"/>
      <c r="E497" s="3" t="s">
        <v>2401</v>
      </c>
      <c r="F497" s="3" t="s">
        <v>2402</v>
      </c>
      <c r="G497" s="3" t="s">
        <v>2403</v>
      </c>
      <c r="H497" s="4" t="s">
        <v>2407</v>
      </c>
      <c r="I497" s="3" t="s">
        <v>43</v>
      </c>
      <c r="J497" s="3" t="s">
        <v>2408</v>
      </c>
      <c r="K497" s="5"/>
      <c r="L497" s="3"/>
      <c r="M497" s="6">
        <v>28</v>
      </c>
      <c r="N497" s="3" t="s">
        <v>45</v>
      </c>
      <c r="O497" s="3" t="s">
        <v>2147</v>
      </c>
      <c r="P497" s="3" t="s">
        <v>2174</v>
      </c>
      <c r="Q497" s="3" t="s">
        <v>2409</v>
      </c>
      <c r="R497" s="28">
        <v>4.4489999999999998</v>
      </c>
      <c r="S497" s="29"/>
      <c r="T497" s="30"/>
      <c r="U497" s="1">
        <v>6.89</v>
      </c>
      <c r="V497" s="28">
        <v>4.3899999999999997</v>
      </c>
      <c r="W497" s="29"/>
      <c r="X497" s="29">
        <v>3.9512</v>
      </c>
      <c r="Y497" s="29"/>
      <c r="Z497" s="29"/>
      <c r="AA497" s="29"/>
      <c r="AB497" s="29"/>
      <c r="AC497" s="29"/>
      <c r="AD497" s="29"/>
      <c r="AE497" s="31">
        <v>4.3899999999999997</v>
      </c>
      <c r="AN497" s="32">
        <v>3.8</v>
      </c>
      <c r="AO497" s="27" t="s">
        <v>336</v>
      </c>
      <c r="AP497" s="31" t="s">
        <v>337</v>
      </c>
      <c r="AQ497" s="27" t="e">
        <f t="shared" si="66"/>
        <v>#NUM!</v>
      </c>
      <c r="AR497" s="27" t="e">
        <f t="shared" si="67"/>
        <v>#NUM!</v>
      </c>
      <c r="AS497" s="27" t="e">
        <f t="shared" si="68"/>
        <v>#NUM!</v>
      </c>
      <c r="AT497" s="27">
        <f t="shared" si="69"/>
        <v>0</v>
      </c>
      <c r="AU497" s="27">
        <f t="shared" si="70"/>
        <v>7.4067499999999997</v>
      </c>
      <c r="AV497" s="29">
        <f t="shared" si="71"/>
        <v>0</v>
      </c>
      <c r="AW497" s="27" t="s">
        <v>336</v>
      </c>
      <c r="AX497" s="27" t="s">
        <v>337</v>
      </c>
      <c r="AY497" s="32">
        <v>3.8</v>
      </c>
      <c r="AZ497" s="34">
        <f t="shared" si="72"/>
        <v>0.95</v>
      </c>
      <c r="BA497" s="3">
        <f t="shared" si="73"/>
        <v>4.75</v>
      </c>
      <c r="BB497" s="32">
        <f t="shared" si="74"/>
        <v>5.13</v>
      </c>
      <c r="BC497" s="27" t="s">
        <v>12549</v>
      </c>
      <c r="BP497" s="35"/>
      <c r="BQ497" s="35"/>
      <c r="BR497" s="35"/>
      <c r="BS497" s="35"/>
      <c r="BT497" s="35"/>
      <c r="BU497" s="35"/>
      <c r="BV497" s="35"/>
      <c r="BW497" s="35"/>
      <c r="BX497" s="35"/>
      <c r="BY497" s="35"/>
      <c r="BZ497" s="35"/>
      <c r="CA497" s="35"/>
      <c r="CB497" s="35"/>
      <c r="CC497" s="35"/>
      <c r="CD497" s="35"/>
      <c r="CE497" s="35"/>
      <c r="CF497" s="35"/>
      <c r="CG497" s="35"/>
      <c r="CH497" s="35"/>
      <c r="CI497" s="35"/>
      <c r="CJ497" s="35"/>
      <c r="CK497" s="35"/>
      <c r="CL497" s="35"/>
      <c r="CM497" s="35"/>
      <c r="CN497" s="35"/>
      <c r="CO497" s="35"/>
      <c r="CP497" s="35"/>
      <c r="CQ497" s="35"/>
      <c r="CR497" s="35"/>
      <c r="CS497" s="35"/>
      <c r="CT497" s="35"/>
      <c r="CU497" s="35"/>
      <c r="CV497" s="35"/>
      <c r="CW497" s="35"/>
      <c r="CX497" s="35"/>
      <c r="CY497" s="35"/>
      <c r="CZ497" s="35"/>
      <c r="DA497" s="35"/>
      <c r="DB497" s="35"/>
      <c r="DC497" s="35"/>
      <c r="DD497" s="35"/>
      <c r="DE497" s="35"/>
      <c r="DF497" s="35"/>
      <c r="DG497" s="35"/>
      <c r="DH497" s="35"/>
      <c r="DI497" s="35"/>
      <c r="DJ497" s="35"/>
      <c r="DK497" s="35"/>
      <c r="DL497" s="35"/>
    </row>
    <row r="498" spans="1:116" s="27" customFormat="1" ht="31.5" customHeight="1">
      <c r="A498" s="4" t="s">
        <v>2144</v>
      </c>
      <c r="B498" s="5">
        <v>496</v>
      </c>
      <c r="C498" s="6">
        <v>310</v>
      </c>
      <c r="D498" s="6"/>
      <c r="E498" s="3" t="s">
        <v>2285</v>
      </c>
      <c r="F498" s="3" t="s">
        <v>2286</v>
      </c>
      <c r="G498" s="3" t="s">
        <v>1064</v>
      </c>
      <c r="H498" s="4" t="s">
        <v>1067</v>
      </c>
      <c r="I498" s="3" t="s">
        <v>104</v>
      </c>
      <c r="J498" s="3" t="s">
        <v>2098</v>
      </c>
      <c r="K498" s="5"/>
      <c r="L498" s="3"/>
      <c r="M498" s="6">
        <v>30</v>
      </c>
      <c r="N498" s="3" t="s">
        <v>45</v>
      </c>
      <c r="O498" s="3" t="s">
        <v>2147</v>
      </c>
      <c r="P498" s="3" t="s">
        <v>2165</v>
      </c>
      <c r="Q498" s="3" t="s">
        <v>2290</v>
      </c>
      <c r="R498" s="28">
        <v>4.3499999999999996</v>
      </c>
      <c r="S498" s="29"/>
      <c r="T498" s="30">
        <v>7</v>
      </c>
      <c r="U498" s="1">
        <v>7</v>
      </c>
      <c r="V498" s="28">
        <v>4.3499999999999996</v>
      </c>
      <c r="W498" s="29"/>
      <c r="X498" s="29">
        <v>3.7422</v>
      </c>
      <c r="Y498" s="29"/>
      <c r="Z498" s="29"/>
      <c r="AA498" s="29"/>
      <c r="AB498" s="29"/>
      <c r="AC498" s="29"/>
      <c r="AD498" s="29"/>
      <c r="AE498" s="31">
        <v>4.3499999999999996</v>
      </c>
      <c r="AG498" s="27">
        <v>3.7349999999999999</v>
      </c>
      <c r="AN498" s="32">
        <v>4.0425000000000004</v>
      </c>
      <c r="AO498" s="27" t="s">
        <v>211</v>
      </c>
      <c r="AP498" s="31" t="s">
        <v>212</v>
      </c>
      <c r="AQ498" s="27">
        <f t="shared" si="66"/>
        <v>4.0424999999999995</v>
      </c>
      <c r="AR498" s="27" t="str">
        <f t="shared" si="67"/>
        <v/>
      </c>
      <c r="AS498" s="27" t="e">
        <f t="shared" si="68"/>
        <v>#NUM!</v>
      </c>
      <c r="AT498" s="27">
        <f t="shared" si="69"/>
        <v>7.5249999999999995</v>
      </c>
      <c r="AU498" s="27">
        <f t="shared" si="70"/>
        <v>7.5249999999999995</v>
      </c>
      <c r="AV498" s="29">
        <f t="shared" si="71"/>
        <v>4.0425000000000004</v>
      </c>
      <c r="AW498" s="27" t="s">
        <v>213</v>
      </c>
      <c r="AX498" s="27" t="s">
        <v>212</v>
      </c>
      <c r="AY498" s="32">
        <v>4.0425000000000004</v>
      </c>
      <c r="AZ498" s="34">
        <f t="shared" si="72"/>
        <v>1.0106250000000001</v>
      </c>
      <c r="BA498" s="3">
        <f t="shared" si="73"/>
        <v>5.0531250000000005</v>
      </c>
      <c r="BB498" s="32">
        <f t="shared" si="74"/>
        <v>5.4573750000000008</v>
      </c>
      <c r="BC498" s="27" t="s">
        <v>12549</v>
      </c>
      <c r="BP498" s="35"/>
      <c r="BQ498" s="35"/>
      <c r="BR498" s="35"/>
      <c r="BS498" s="35"/>
      <c r="BT498" s="35"/>
      <c r="BU498" s="35"/>
      <c r="BV498" s="35"/>
      <c r="BW498" s="35"/>
      <c r="BX498" s="35"/>
      <c r="BY498" s="35"/>
      <c r="BZ498" s="35"/>
      <c r="CA498" s="35"/>
      <c r="CB498" s="35"/>
      <c r="CC498" s="35"/>
      <c r="CD498" s="35"/>
      <c r="CE498" s="35"/>
      <c r="CF498" s="35"/>
      <c r="CG498" s="35"/>
      <c r="CH498" s="35"/>
      <c r="CI498" s="35"/>
      <c r="CJ498" s="35"/>
      <c r="CK498" s="35"/>
      <c r="CL498" s="35"/>
      <c r="CM498" s="35"/>
      <c r="CN498" s="35"/>
      <c r="CO498" s="35"/>
      <c r="CP498" s="35"/>
      <c r="CQ498" s="35"/>
      <c r="CR498" s="35"/>
      <c r="CS498" s="35"/>
      <c r="CT498" s="35"/>
      <c r="CU498" s="35"/>
      <c r="CV498" s="35"/>
      <c r="CW498" s="35"/>
      <c r="CX498" s="35"/>
      <c r="CY498" s="35"/>
      <c r="CZ498" s="35"/>
      <c r="DA498" s="35"/>
      <c r="DB498" s="35"/>
      <c r="DC498" s="35"/>
      <c r="DD498" s="35"/>
      <c r="DE498" s="35"/>
      <c r="DF498" s="35"/>
      <c r="DG498" s="35"/>
      <c r="DH498" s="35"/>
      <c r="DI498" s="35"/>
      <c r="DJ498" s="35"/>
      <c r="DK498" s="35"/>
      <c r="DL498" s="35"/>
    </row>
    <row r="499" spans="1:116" s="27" customFormat="1" ht="31.5" customHeight="1">
      <c r="A499" s="4" t="s">
        <v>2144</v>
      </c>
      <c r="B499" s="5">
        <v>497</v>
      </c>
      <c r="C499" s="6">
        <v>7055</v>
      </c>
      <c r="D499" s="6"/>
      <c r="E499" s="3" t="s">
        <v>2160</v>
      </c>
      <c r="F499" s="3" t="s">
        <v>2161</v>
      </c>
      <c r="G499" s="3" t="s">
        <v>2162</v>
      </c>
      <c r="H499" s="4" t="s">
        <v>2163</v>
      </c>
      <c r="I499" s="3" t="s">
        <v>314</v>
      </c>
      <c r="J499" s="3" t="s">
        <v>2164</v>
      </c>
      <c r="K499" s="5">
        <v>30</v>
      </c>
      <c r="L499" s="3" t="s">
        <v>69</v>
      </c>
      <c r="M499" s="6">
        <v>1</v>
      </c>
      <c r="N499" s="3" t="s">
        <v>45</v>
      </c>
      <c r="O499" s="3" t="s">
        <v>2147</v>
      </c>
      <c r="P499" s="3" t="s">
        <v>2165</v>
      </c>
      <c r="Q499" s="3" t="s">
        <v>2166</v>
      </c>
      <c r="R499" s="28">
        <v>4.07</v>
      </c>
      <c r="S499" s="29"/>
      <c r="T499" s="30">
        <v>11</v>
      </c>
      <c r="U499" s="1" t="s">
        <v>56</v>
      </c>
      <c r="V499" s="28">
        <v>10.58</v>
      </c>
      <c r="W499" s="29">
        <v>3.7265000000000001</v>
      </c>
      <c r="X499" s="29">
        <v>3.8557999999999999</v>
      </c>
      <c r="Y499" s="29"/>
      <c r="Z499" s="29"/>
      <c r="AA499" s="29"/>
      <c r="AB499" s="29"/>
      <c r="AC499" s="29"/>
      <c r="AD499" s="29"/>
      <c r="AE499" s="31">
        <v>10.58</v>
      </c>
      <c r="AG499" s="27">
        <v>3.8479999999999999</v>
      </c>
      <c r="AH499" s="27">
        <v>5.35</v>
      </c>
      <c r="AI499" s="27">
        <v>10.58</v>
      </c>
      <c r="AJ499" s="27">
        <v>5.37</v>
      </c>
      <c r="AN499" s="32">
        <v>4.07</v>
      </c>
      <c r="AO499" s="27" t="s">
        <v>49</v>
      </c>
      <c r="AP499" s="31" t="s">
        <v>50</v>
      </c>
      <c r="AQ499" s="27">
        <f t="shared" si="66"/>
        <v>4.5990000000000002</v>
      </c>
      <c r="AR499" s="27">
        <f t="shared" si="67"/>
        <v>4.07</v>
      </c>
      <c r="AS499" s="27" t="e">
        <f t="shared" si="68"/>
        <v>#NUM!</v>
      </c>
      <c r="AT499" s="27">
        <f t="shared" si="69"/>
        <v>11.824999999999999</v>
      </c>
      <c r="AU499" s="27" t="e">
        <f t="shared" si="70"/>
        <v>#VALUE!</v>
      </c>
      <c r="AV499" s="29" t="e">
        <f t="shared" si="71"/>
        <v>#VALUE!</v>
      </c>
      <c r="AW499" s="33" t="s">
        <v>51</v>
      </c>
      <c r="AX499" s="33" t="s">
        <v>50</v>
      </c>
      <c r="AY499" s="32">
        <v>4.07</v>
      </c>
      <c r="AZ499" s="34">
        <f t="shared" si="72"/>
        <v>1.0175000000000001</v>
      </c>
      <c r="BA499" s="3">
        <f t="shared" si="73"/>
        <v>5.0875000000000004</v>
      </c>
      <c r="BB499" s="32">
        <f t="shared" si="74"/>
        <v>5.4945000000000004</v>
      </c>
      <c r="BC499" s="27" t="s">
        <v>12549</v>
      </c>
      <c r="BP499" s="35"/>
      <c r="BQ499" s="35"/>
      <c r="BR499" s="35"/>
      <c r="BS499" s="35"/>
      <c r="BT499" s="35"/>
      <c r="BU499" s="35"/>
      <c r="BV499" s="35"/>
      <c r="BW499" s="35"/>
      <c r="BX499" s="35"/>
      <c r="BY499" s="35"/>
      <c r="BZ499" s="35"/>
      <c r="CA499" s="35"/>
      <c r="CB499" s="35"/>
      <c r="CC499" s="35"/>
      <c r="CD499" s="35"/>
      <c r="CE499" s="35"/>
      <c r="CF499" s="35"/>
      <c r="CG499" s="35"/>
      <c r="CH499" s="35"/>
      <c r="CI499" s="35"/>
      <c r="CJ499" s="35"/>
      <c r="CK499" s="35"/>
      <c r="CL499" s="35"/>
      <c r="CM499" s="35"/>
      <c r="CN499" s="35"/>
      <c r="CO499" s="35"/>
      <c r="CP499" s="35"/>
      <c r="CQ499" s="35"/>
      <c r="CR499" s="35"/>
      <c r="CS499" s="35"/>
      <c r="CT499" s="35"/>
      <c r="CU499" s="35"/>
      <c r="CV499" s="35"/>
      <c r="CW499" s="35"/>
      <c r="CX499" s="35"/>
      <c r="CY499" s="35"/>
      <c r="CZ499" s="35"/>
      <c r="DA499" s="35"/>
      <c r="DB499" s="35"/>
      <c r="DC499" s="35"/>
      <c r="DD499" s="35"/>
      <c r="DE499" s="35"/>
      <c r="DF499" s="35"/>
      <c r="DG499" s="35"/>
      <c r="DH499" s="35"/>
      <c r="DI499" s="35"/>
      <c r="DJ499" s="35"/>
      <c r="DK499" s="35"/>
      <c r="DL499" s="35"/>
    </row>
    <row r="500" spans="1:116" s="27" customFormat="1" ht="31.5" customHeight="1">
      <c r="A500" s="4" t="s">
        <v>2144</v>
      </c>
      <c r="B500" s="5">
        <v>498</v>
      </c>
      <c r="C500" s="6">
        <v>2408</v>
      </c>
      <c r="D500" s="6"/>
      <c r="E500" s="3" t="s">
        <v>2160</v>
      </c>
      <c r="F500" s="3" t="s">
        <v>2161</v>
      </c>
      <c r="G500" s="3" t="s">
        <v>2162</v>
      </c>
      <c r="H500" s="4" t="s">
        <v>2163</v>
      </c>
      <c r="I500" s="3" t="s">
        <v>67</v>
      </c>
      <c r="J500" s="3" t="s">
        <v>2167</v>
      </c>
      <c r="K500" s="5">
        <v>30</v>
      </c>
      <c r="L500" s="3" t="s">
        <v>69</v>
      </c>
      <c r="M500" s="6">
        <v>1</v>
      </c>
      <c r="N500" s="3" t="s">
        <v>45</v>
      </c>
      <c r="O500" s="3" t="s">
        <v>2147</v>
      </c>
      <c r="P500" s="3" t="s">
        <v>2165</v>
      </c>
      <c r="Q500" s="3" t="s">
        <v>2168</v>
      </c>
      <c r="R500" s="28">
        <v>4.1900000000000004</v>
      </c>
      <c r="S500" s="29"/>
      <c r="T500" s="30">
        <v>6.3</v>
      </c>
      <c r="U500" s="1">
        <v>6.3</v>
      </c>
      <c r="V500" s="28">
        <v>10.56</v>
      </c>
      <c r="W500" s="29">
        <v>3.9064000000000001</v>
      </c>
      <c r="X500" s="29">
        <v>3.8843999999999999</v>
      </c>
      <c r="Y500" s="29"/>
      <c r="Z500" s="29"/>
      <c r="AA500" s="29"/>
      <c r="AB500" s="29"/>
      <c r="AC500" s="29"/>
      <c r="AD500" s="29"/>
      <c r="AE500" s="31">
        <v>10.56</v>
      </c>
      <c r="AG500" s="27">
        <v>3.8769999999999998</v>
      </c>
      <c r="AH500" s="27">
        <v>5.35</v>
      </c>
      <c r="AI500" s="27">
        <v>10.56</v>
      </c>
      <c r="AJ500" s="27">
        <v>5.64</v>
      </c>
      <c r="AN500" s="32">
        <v>4.1900000000000004</v>
      </c>
      <c r="AO500" s="27" t="s">
        <v>49</v>
      </c>
      <c r="AP500" s="31" t="s">
        <v>50</v>
      </c>
      <c r="AQ500" s="27">
        <f t="shared" si="66"/>
        <v>4.6135000000000002</v>
      </c>
      <c r="AR500" s="27">
        <f t="shared" si="67"/>
        <v>4.1900000000000004</v>
      </c>
      <c r="AS500" s="27" t="e">
        <f t="shared" si="68"/>
        <v>#NUM!</v>
      </c>
      <c r="AT500" s="27">
        <f t="shared" si="69"/>
        <v>6.7725</v>
      </c>
      <c r="AU500" s="27">
        <f t="shared" si="70"/>
        <v>6.7725</v>
      </c>
      <c r="AV500" s="29">
        <f t="shared" si="71"/>
        <v>4.1900000000000004</v>
      </c>
      <c r="AW500" s="33" t="s">
        <v>51</v>
      </c>
      <c r="AX500" s="33" t="s">
        <v>50</v>
      </c>
      <c r="AY500" s="32">
        <v>4.1900000000000004</v>
      </c>
      <c r="AZ500" s="34">
        <f t="shared" si="72"/>
        <v>1.0475000000000001</v>
      </c>
      <c r="BA500" s="3">
        <f t="shared" si="73"/>
        <v>5.2375000000000007</v>
      </c>
      <c r="BB500" s="32">
        <f t="shared" si="74"/>
        <v>5.6565000000000012</v>
      </c>
      <c r="BC500" s="27" t="s">
        <v>12549</v>
      </c>
      <c r="BP500" s="35"/>
      <c r="BQ500" s="35"/>
      <c r="BR500" s="35"/>
      <c r="BS500" s="35"/>
      <c r="BT500" s="35"/>
      <c r="BU500" s="35"/>
      <c r="BV500" s="35"/>
      <c r="BW500" s="35"/>
      <c r="BX500" s="35"/>
      <c r="BY500" s="35"/>
      <c r="BZ500" s="35"/>
      <c r="CA500" s="35"/>
      <c r="CB500" s="35"/>
      <c r="CC500" s="35"/>
      <c r="CD500" s="35"/>
      <c r="CE500" s="35"/>
      <c r="CF500" s="35"/>
      <c r="CG500" s="35"/>
      <c r="CH500" s="35"/>
      <c r="CI500" s="35"/>
      <c r="CJ500" s="35"/>
      <c r="CK500" s="35"/>
      <c r="CL500" s="35"/>
      <c r="CM500" s="35"/>
      <c r="CN500" s="35"/>
      <c r="CO500" s="35"/>
      <c r="CP500" s="35"/>
      <c r="CQ500" s="35"/>
      <c r="CR500" s="35"/>
      <c r="CS500" s="35"/>
      <c r="CT500" s="35"/>
      <c r="CU500" s="35"/>
      <c r="CV500" s="35"/>
      <c r="CW500" s="35"/>
      <c r="CX500" s="35"/>
      <c r="CY500" s="35"/>
      <c r="CZ500" s="35"/>
      <c r="DA500" s="35"/>
      <c r="DB500" s="35"/>
      <c r="DC500" s="35"/>
      <c r="DD500" s="35"/>
      <c r="DE500" s="35"/>
      <c r="DF500" s="35"/>
      <c r="DG500" s="35"/>
      <c r="DH500" s="35"/>
      <c r="DI500" s="35"/>
      <c r="DJ500" s="35"/>
      <c r="DK500" s="35"/>
      <c r="DL500" s="35"/>
    </row>
    <row r="501" spans="1:116" s="27" customFormat="1" ht="31.5" customHeight="1">
      <c r="A501" s="4" t="s">
        <v>2144</v>
      </c>
      <c r="B501" s="5">
        <v>499</v>
      </c>
      <c r="C501" s="6">
        <v>77</v>
      </c>
      <c r="D501" s="6"/>
      <c r="E501" s="3" t="s">
        <v>2215</v>
      </c>
      <c r="F501" s="3" t="s">
        <v>2216</v>
      </c>
      <c r="G501" s="3" t="s">
        <v>2206</v>
      </c>
      <c r="H501" s="4" t="s">
        <v>2217</v>
      </c>
      <c r="I501" s="3" t="s">
        <v>2218</v>
      </c>
      <c r="J501" s="3" t="s">
        <v>2219</v>
      </c>
      <c r="K501" s="5">
        <v>50</v>
      </c>
      <c r="L501" s="3" t="s">
        <v>81</v>
      </c>
      <c r="M501" s="6">
        <v>1</v>
      </c>
      <c r="N501" s="3" t="s">
        <v>45</v>
      </c>
      <c r="O501" s="3" t="s">
        <v>2147</v>
      </c>
      <c r="P501" s="3" t="s">
        <v>2174</v>
      </c>
      <c r="Q501" s="3" t="s">
        <v>2220</v>
      </c>
      <c r="R501" s="28">
        <v>4.1900000000000004</v>
      </c>
      <c r="S501" s="29"/>
      <c r="T501" s="30">
        <v>5.8</v>
      </c>
      <c r="U501" s="1">
        <v>5.8</v>
      </c>
      <c r="V501" s="28">
        <v>8.6300000000000008</v>
      </c>
      <c r="W501" s="29">
        <v>3.7551999999999999</v>
      </c>
      <c r="X501" s="29">
        <v>4.0271999999999997</v>
      </c>
      <c r="Y501" s="29"/>
      <c r="Z501" s="29"/>
      <c r="AA501" s="29"/>
      <c r="AB501" s="29"/>
      <c r="AC501" s="29"/>
      <c r="AD501" s="29"/>
      <c r="AE501" s="31">
        <v>8.6300000000000008</v>
      </c>
      <c r="AG501" s="27">
        <v>3.7389999999999999</v>
      </c>
      <c r="AI501" s="27">
        <v>8.6300000000000008</v>
      </c>
      <c r="AJ501" s="27">
        <v>2.6850000000000001</v>
      </c>
      <c r="AN501" s="32">
        <v>4.1900000000000004</v>
      </c>
      <c r="AO501" s="27" t="s">
        <v>49</v>
      </c>
      <c r="AP501" s="31" t="s">
        <v>50</v>
      </c>
      <c r="AQ501" s="27">
        <f t="shared" si="66"/>
        <v>6.1844999999999999</v>
      </c>
      <c r="AR501" s="27">
        <f t="shared" si="67"/>
        <v>4.1900000000000004</v>
      </c>
      <c r="AS501" s="27" t="e">
        <f t="shared" si="68"/>
        <v>#NUM!</v>
      </c>
      <c r="AT501" s="27">
        <f t="shared" si="69"/>
        <v>6.2349999999999994</v>
      </c>
      <c r="AU501" s="27">
        <f t="shared" si="70"/>
        <v>6.2349999999999994</v>
      </c>
      <c r="AV501" s="29">
        <f t="shared" si="71"/>
        <v>4.1900000000000004</v>
      </c>
      <c r="AW501" s="33" t="s">
        <v>51</v>
      </c>
      <c r="AX501" s="33" t="s">
        <v>50</v>
      </c>
      <c r="AY501" s="32">
        <v>4.1900000000000004</v>
      </c>
      <c r="AZ501" s="34">
        <f t="shared" si="72"/>
        <v>1.0475000000000001</v>
      </c>
      <c r="BA501" s="3">
        <f t="shared" si="73"/>
        <v>5.2375000000000007</v>
      </c>
      <c r="BB501" s="32">
        <f t="shared" si="74"/>
        <v>5.6565000000000012</v>
      </c>
      <c r="BC501" s="27" t="s">
        <v>12549</v>
      </c>
      <c r="BP501" s="35"/>
      <c r="BQ501" s="35"/>
      <c r="BR501" s="35"/>
      <c r="BS501" s="35"/>
      <c r="BT501" s="35"/>
      <c r="BU501" s="35"/>
      <c r="BV501" s="35"/>
      <c r="BW501" s="35"/>
      <c r="BX501" s="35"/>
      <c r="BY501" s="35"/>
      <c r="BZ501" s="35"/>
      <c r="CA501" s="35"/>
      <c r="CB501" s="35"/>
      <c r="CC501" s="35"/>
      <c r="CD501" s="35"/>
      <c r="CE501" s="35"/>
      <c r="CF501" s="35"/>
      <c r="CG501" s="35"/>
      <c r="CH501" s="35"/>
      <c r="CI501" s="35"/>
      <c r="CJ501" s="35"/>
      <c r="CK501" s="35"/>
      <c r="CL501" s="35"/>
      <c r="CM501" s="35"/>
      <c r="CN501" s="35"/>
      <c r="CO501" s="35"/>
      <c r="CP501" s="35"/>
      <c r="CQ501" s="35"/>
      <c r="CR501" s="35"/>
      <c r="CS501" s="35"/>
      <c r="CT501" s="35"/>
      <c r="CU501" s="35"/>
      <c r="CV501" s="35"/>
      <c r="CW501" s="35"/>
      <c r="CX501" s="35"/>
      <c r="CY501" s="35"/>
      <c r="CZ501" s="35"/>
      <c r="DA501" s="35"/>
      <c r="DB501" s="35"/>
      <c r="DC501" s="35"/>
      <c r="DD501" s="35"/>
      <c r="DE501" s="35"/>
      <c r="DF501" s="35"/>
      <c r="DG501" s="35"/>
      <c r="DH501" s="35"/>
      <c r="DI501" s="35"/>
      <c r="DJ501" s="35"/>
      <c r="DK501" s="35"/>
      <c r="DL501" s="35"/>
    </row>
    <row r="502" spans="1:116" s="27" customFormat="1" ht="31.5" customHeight="1">
      <c r="A502" s="4" t="s">
        <v>2144</v>
      </c>
      <c r="B502" s="5">
        <v>500</v>
      </c>
      <c r="C502" s="6">
        <v>5222</v>
      </c>
      <c r="D502" s="6"/>
      <c r="E502" s="3" t="s">
        <v>2401</v>
      </c>
      <c r="F502" s="3" t="s">
        <v>2402</v>
      </c>
      <c r="G502" s="3" t="s">
        <v>2403</v>
      </c>
      <c r="H502" s="4" t="s">
        <v>2404</v>
      </c>
      <c r="I502" s="3" t="s">
        <v>43</v>
      </c>
      <c r="J502" s="3" t="s">
        <v>2405</v>
      </c>
      <c r="K502" s="5"/>
      <c r="L502" s="3"/>
      <c r="M502" s="6">
        <v>28</v>
      </c>
      <c r="N502" s="3" t="s">
        <v>45</v>
      </c>
      <c r="O502" s="3" t="s">
        <v>2147</v>
      </c>
      <c r="P502" s="3" t="s">
        <v>2174</v>
      </c>
      <c r="Q502" s="3" t="s">
        <v>2406</v>
      </c>
      <c r="R502" s="28">
        <v>5.34</v>
      </c>
      <c r="S502" s="29"/>
      <c r="T502" s="30"/>
      <c r="U502" s="1">
        <v>9.5</v>
      </c>
      <c r="V502" s="28">
        <v>4.8899999999999997</v>
      </c>
      <c r="W502" s="29"/>
      <c r="X502" s="29">
        <v>5.0381999999999998</v>
      </c>
      <c r="Y502" s="29"/>
      <c r="Z502" s="29"/>
      <c r="AA502" s="29"/>
      <c r="AB502" s="29"/>
      <c r="AC502" s="29"/>
      <c r="AD502" s="29"/>
      <c r="AE502" s="31">
        <v>4.8899999999999997</v>
      </c>
      <c r="AN502" s="32">
        <v>4.2960000000000003</v>
      </c>
      <c r="AO502" s="27" t="s">
        <v>336</v>
      </c>
      <c r="AP502" s="31" t="s">
        <v>337</v>
      </c>
      <c r="AQ502" s="27" t="e">
        <f t="shared" si="66"/>
        <v>#NUM!</v>
      </c>
      <c r="AR502" s="27" t="e">
        <f t="shared" si="67"/>
        <v>#NUM!</v>
      </c>
      <c r="AS502" s="27" t="e">
        <f t="shared" si="68"/>
        <v>#NUM!</v>
      </c>
      <c r="AT502" s="27">
        <f t="shared" si="69"/>
        <v>0</v>
      </c>
      <c r="AU502" s="27">
        <f t="shared" si="70"/>
        <v>10.2125</v>
      </c>
      <c r="AV502" s="29">
        <f t="shared" si="71"/>
        <v>0</v>
      </c>
      <c r="AW502" s="27" t="s">
        <v>336</v>
      </c>
      <c r="AX502" s="27" t="s">
        <v>337</v>
      </c>
      <c r="AY502" s="32">
        <v>4.2960000000000003</v>
      </c>
      <c r="AZ502" s="34">
        <f t="shared" si="72"/>
        <v>1.0740000000000001</v>
      </c>
      <c r="BA502" s="3">
        <f t="shared" si="73"/>
        <v>5.37</v>
      </c>
      <c r="BB502" s="32">
        <f t="shared" si="74"/>
        <v>5.7995999999999999</v>
      </c>
      <c r="BC502" s="27" t="s">
        <v>12549</v>
      </c>
      <c r="BP502" s="35"/>
      <c r="BQ502" s="35"/>
      <c r="BR502" s="35"/>
      <c r="BS502" s="35"/>
      <c r="BT502" s="35"/>
      <c r="BU502" s="35"/>
      <c r="BV502" s="35"/>
      <c r="BW502" s="35"/>
      <c r="BX502" s="35"/>
      <c r="BY502" s="35"/>
      <c r="BZ502" s="35"/>
      <c r="CA502" s="35"/>
      <c r="CB502" s="35"/>
      <c r="CC502" s="35"/>
      <c r="CD502" s="35"/>
      <c r="CE502" s="35"/>
      <c r="CF502" s="35"/>
      <c r="CG502" s="35"/>
      <c r="CH502" s="35"/>
      <c r="CI502" s="35"/>
      <c r="CJ502" s="35"/>
      <c r="CK502" s="35"/>
      <c r="CL502" s="35"/>
      <c r="CM502" s="35"/>
      <c r="CN502" s="35"/>
      <c r="CO502" s="35"/>
      <c r="CP502" s="35"/>
      <c r="CQ502" s="35"/>
      <c r="CR502" s="35"/>
      <c r="CS502" s="35"/>
      <c r="CT502" s="35"/>
      <c r="CU502" s="35"/>
      <c r="CV502" s="35"/>
      <c r="CW502" s="35"/>
      <c r="CX502" s="35"/>
      <c r="CY502" s="35"/>
      <c r="CZ502" s="35"/>
      <c r="DA502" s="35"/>
      <c r="DB502" s="35"/>
      <c r="DC502" s="35"/>
      <c r="DD502" s="35"/>
      <c r="DE502" s="35"/>
      <c r="DF502" s="35"/>
      <c r="DG502" s="35"/>
      <c r="DH502" s="35"/>
      <c r="DI502" s="35"/>
      <c r="DJ502" s="35"/>
      <c r="DK502" s="35"/>
      <c r="DL502" s="35"/>
    </row>
    <row r="503" spans="1:116" s="27" customFormat="1" ht="31.5" customHeight="1">
      <c r="A503" s="4" t="s">
        <v>2144</v>
      </c>
      <c r="B503" s="5">
        <v>501</v>
      </c>
      <c r="C503" s="6">
        <v>2402</v>
      </c>
      <c r="D503" s="6"/>
      <c r="E503" s="3" t="s">
        <v>2334</v>
      </c>
      <c r="F503" s="3" t="s">
        <v>2335</v>
      </c>
      <c r="G503" s="3" t="s">
        <v>2336</v>
      </c>
      <c r="H503" s="4" t="s">
        <v>1612</v>
      </c>
      <c r="I503" s="3" t="s">
        <v>1218</v>
      </c>
      <c r="J503" s="3" t="s">
        <v>2337</v>
      </c>
      <c r="K503" s="5">
        <v>15</v>
      </c>
      <c r="L503" s="3" t="s">
        <v>69</v>
      </c>
      <c r="M503" s="6">
        <v>1</v>
      </c>
      <c r="N503" s="3" t="s">
        <v>45</v>
      </c>
      <c r="O503" s="3" t="s">
        <v>2147</v>
      </c>
      <c r="P503" s="3" t="s">
        <v>2165</v>
      </c>
      <c r="Q503" s="3" t="s">
        <v>2338</v>
      </c>
      <c r="R503" s="28">
        <v>4.95</v>
      </c>
      <c r="S503" s="29"/>
      <c r="T503" s="30">
        <v>6</v>
      </c>
      <c r="U503" s="1">
        <v>6</v>
      </c>
      <c r="V503" s="28">
        <v>5.73</v>
      </c>
      <c r="W503" s="29"/>
      <c r="X503" s="29">
        <v>3.4668000000000001</v>
      </c>
      <c r="Y503" s="29"/>
      <c r="Z503" s="29"/>
      <c r="AA503" s="29"/>
      <c r="AB503" s="29"/>
      <c r="AC503" s="29"/>
      <c r="AD503" s="29"/>
      <c r="AE503" s="31">
        <v>5.73</v>
      </c>
      <c r="AG503" s="27">
        <v>3.46</v>
      </c>
      <c r="AI503" s="27">
        <v>5.73</v>
      </c>
      <c r="AN503" s="32">
        <v>4.5949999999999998</v>
      </c>
      <c r="AO503" s="27" t="s">
        <v>211</v>
      </c>
      <c r="AP503" s="31" t="s">
        <v>212</v>
      </c>
      <c r="AQ503" s="27">
        <f t="shared" si="66"/>
        <v>4.5950000000000006</v>
      </c>
      <c r="AR503" s="27" t="str">
        <f t="shared" si="67"/>
        <v/>
      </c>
      <c r="AS503" s="27" t="e">
        <f t="shared" si="68"/>
        <v>#NUM!</v>
      </c>
      <c r="AT503" s="27">
        <f t="shared" si="69"/>
        <v>6.4499999999999993</v>
      </c>
      <c r="AU503" s="27">
        <f t="shared" si="70"/>
        <v>6.4499999999999993</v>
      </c>
      <c r="AV503" s="29">
        <f t="shared" si="71"/>
        <v>4.5949999999999998</v>
      </c>
      <c r="AW503" s="27" t="s">
        <v>73</v>
      </c>
      <c r="AX503" s="27" t="s">
        <v>74</v>
      </c>
      <c r="AY503" s="32">
        <v>4.5999999999999996</v>
      </c>
      <c r="AZ503" s="34">
        <f t="shared" si="72"/>
        <v>1.1499999999999999</v>
      </c>
      <c r="BA503" s="3">
        <f t="shared" si="73"/>
        <v>5.75</v>
      </c>
      <c r="BB503" s="32">
        <f t="shared" si="74"/>
        <v>6.21</v>
      </c>
      <c r="BC503" s="27" t="s">
        <v>12549</v>
      </c>
      <c r="BP503" s="35"/>
      <c r="BQ503" s="35"/>
      <c r="BR503" s="35"/>
      <c r="BS503" s="35"/>
      <c r="BT503" s="35"/>
      <c r="BU503" s="35"/>
      <c r="BV503" s="35"/>
      <c r="BW503" s="35"/>
      <c r="BX503" s="35"/>
      <c r="BY503" s="35"/>
      <c r="BZ503" s="35"/>
      <c r="CA503" s="35"/>
      <c r="CB503" s="35"/>
      <c r="CC503" s="35"/>
      <c r="CD503" s="35"/>
      <c r="CE503" s="35"/>
      <c r="CF503" s="35"/>
      <c r="CG503" s="35"/>
      <c r="CH503" s="35"/>
      <c r="CI503" s="35"/>
      <c r="CJ503" s="35"/>
      <c r="CK503" s="35"/>
      <c r="CL503" s="35"/>
      <c r="CM503" s="35"/>
      <c r="CN503" s="35"/>
      <c r="CO503" s="35"/>
      <c r="CP503" s="35"/>
      <c r="CQ503" s="35"/>
      <c r="CR503" s="35"/>
      <c r="CS503" s="35"/>
      <c r="CT503" s="35"/>
      <c r="CU503" s="35"/>
      <c r="CV503" s="35"/>
      <c r="CW503" s="35"/>
      <c r="CX503" s="35"/>
      <c r="CY503" s="35"/>
      <c r="CZ503" s="35"/>
      <c r="DA503" s="35"/>
      <c r="DB503" s="35"/>
      <c r="DC503" s="35"/>
      <c r="DD503" s="35"/>
      <c r="DE503" s="35"/>
      <c r="DF503" s="35"/>
      <c r="DG503" s="35"/>
      <c r="DH503" s="35"/>
      <c r="DI503" s="35"/>
      <c r="DJ503" s="35"/>
      <c r="DK503" s="35"/>
      <c r="DL503" s="35"/>
    </row>
    <row r="504" spans="1:116" s="27" customFormat="1" ht="31.5" customHeight="1">
      <c r="A504" s="4" t="s">
        <v>2144</v>
      </c>
      <c r="B504" s="5">
        <v>502</v>
      </c>
      <c r="C504" s="6">
        <v>5119</v>
      </c>
      <c r="D504" s="6"/>
      <c r="E504" s="3" t="s">
        <v>2368</v>
      </c>
      <c r="F504" s="3" t="s">
        <v>2369</v>
      </c>
      <c r="G504" s="3" t="s">
        <v>1309</v>
      </c>
      <c r="H504" s="4" t="s">
        <v>1310</v>
      </c>
      <c r="I504" s="3" t="s">
        <v>1330</v>
      </c>
      <c r="J504" s="3" t="s">
        <v>2370</v>
      </c>
      <c r="K504" s="5"/>
      <c r="L504" s="3"/>
      <c r="M504" s="6">
        <v>30</v>
      </c>
      <c r="N504" s="3" t="s">
        <v>45</v>
      </c>
      <c r="O504" s="3" t="s">
        <v>2147</v>
      </c>
      <c r="P504" s="3" t="s">
        <v>2174</v>
      </c>
      <c r="Q504" s="3" t="s">
        <v>2371</v>
      </c>
      <c r="R504" s="28">
        <v>5.16</v>
      </c>
      <c r="S504" s="29"/>
      <c r="T504" s="30"/>
      <c r="U504" s="1">
        <v>5</v>
      </c>
      <c r="V504" s="28">
        <v>4.8</v>
      </c>
      <c r="W504" s="29"/>
      <c r="X504" s="29"/>
      <c r="Y504" s="29"/>
      <c r="Z504" s="29"/>
      <c r="AA504" s="29"/>
      <c r="AB504" s="29"/>
      <c r="AC504" s="29"/>
      <c r="AD504" s="29"/>
      <c r="AE504" s="31">
        <v>4.8</v>
      </c>
      <c r="AI504" s="27">
        <v>4.8</v>
      </c>
      <c r="AN504" s="32">
        <v>4.8</v>
      </c>
      <c r="AO504" s="27" t="s">
        <v>378</v>
      </c>
      <c r="AP504" s="31" t="s">
        <v>379</v>
      </c>
      <c r="AQ504" s="27">
        <f t="shared" si="66"/>
        <v>4.8</v>
      </c>
      <c r="AR504" s="27" t="str">
        <f t="shared" si="67"/>
        <v/>
      </c>
      <c r="AS504" s="27" t="e">
        <f t="shared" si="68"/>
        <v>#NUM!</v>
      </c>
      <c r="AT504" s="27">
        <f t="shared" si="69"/>
        <v>0</v>
      </c>
      <c r="AU504" s="27">
        <f t="shared" si="70"/>
        <v>5.375</v>
      </c>
      <c r="AV504" s="29">
        <f t="shared" si="71"/>
        <v>0</v>
      </c>
      <c r="AW504" s="33" t="s">
        <v>51</v>
      </c>
      <c r="AX504" s="27" t="s">
        <v>50</v>
      </c>
      <c r="AY504" s="32">
        <v>4.8</v>
      </c>
      <c r="AZ504" s="34">
        <f t="shared" si="72"/>
        <v>1.2</v>
      </c>
      <c r="BA504" s="3">
        <f t="shared" si="73"/>
        <v>6</v>
      </c>
      <c r="BB504" s="32">
        <f t="shared" si="74"/>
        <v>6.48</v>
      </c>
      <c r="BC504" s="27" t="s">
        <v>12549</v>
      </c>
      <c r="BP504" s="35"/>
      <c r="BQ504" s="35"/>
      <c r="BR504" s="35"/>
      <c r="BS504" s="35"/>
      <c r="BT504" s="35"/>
      <c r="BU504" s="35"/>
      <c r="BV504" s="35"/>
      <c r="BW504" s="35"/>
      <c r="BX504" s="35"/>
      <c r="BY504" s="35"/>
      <c r="BZ504" s="35"/>
      <c r="CA504" s="35"/>
      <c r="CB504" s="35"/>
      <c r="CC504" s="35"/>
      <c r="CD504" s="35"/>
      <c r="CE504" s="35"/>
      <c r="CF504" s="35"/>
      <c r="CG504" s="35"/>
      <c r="CH504" s="35"/>
      <c r="CI504" s="35"/>
      <c r="CJ504" s="35"/>
      <c r="CK504" s="35"/>
      <c r="CL504" s="35"/>
      <c r="CM504" s="35"/>
      <c r="CN504" s="35"/>
      <c r="CO504" s="35"/>
      <c r="CP504" s="35"/>
      <c r="CQ504" s="35"/>
      <c r="CR504" s="35"/>
      <c r="CS504" s="35"/>
      <c r="CT504" s="35"/>
      <c r="CU504" s="35"/>
      <c r="CV504" s="35"/>
      <c r="CW504" s="35"/>
      <c r="CX504" s="35"/>
      <c r="CY504" s="35"/>
      <c r="CZ504" s="35"/>
      <c r="DA504" s="35"/>
      <c r="DB504" s="35"/>
      <c r="DC504" s="35"/>
      <c r="DD504" s="35"/>
      <c r="DE504" s="35"/>
      <c r="DF504" s="35"/>
      <c r="DG504" s="35"/>
      <c r="DH504" s="35"/>
      <c r="DI504" s="35"/>
      <c r="DJ504" s="35"/>
      <c r="DK504" s="35"/>
      <c r="DL504" s="35"/>
    </row>
    <row r="505" spans="1:116" s="27" customFormat="1" ht="31.5" customHeight="1">
      <c r="A505" s="4" t="s">
        <v>2144</v>
      </c>
      <c r="B505" s="5">
        <v>503</v>
      </c>
      <c r="C505" s="6">
        <v>350</v>
      </c>
      <c r="D505" s="6"/>
      <c r="E505" s="3" t="s">
        <v>2297</v>
      </c>
      <c r="F505" s="3" t="s">
        <v>2298</v>
      </c>
      <c r="G505" s="3" t="s">
        <v>2299</v>
      </c>
      <c r="H505" s="4" t="s">
        <v>521</v>
      </c>
      <c r="I505" s="3" t="s">
        <v>564</v>
      </c>
      <c r="J505" s="3" t="s">
        <v>2300</v>
      </c>
      <c r="K505" s="5"/>
      <c r="L505" s="3"/>
      <c r="M505" s="6">
        <v>7</v>
      </c>
      <c r="N505" s="3" t="s">
        <v>45</v>
      </c>
      <c r="O505" s="3" t="s">
        <v>2147</v>
      </c>
      <c r="P505" s="3" t="s">
        <v>2301</v>
      </c>
      <c r="Q505" s="3" t="s">
        <v>2302</v>
      </c>
      <c r="R505" s="28">
        <v>5.19</v>
      </c>
      <c r="S505" s="29"/>
      <c r="T505" s="30">
        <v>5.5</v>
      </c>
      <c r="U505" s="1">
        <v>4.5</v>
      </c>
      <c r="V505" s="28">
        <v>4.83</v>
      </c>
      <c r="W505" s="29"/>
      <c r="X505" s="29"/>
      <c r="Y505" s="29"/>
      <c r="Z505" s="29"/>
      <c r="AA505" s="29"/>
      <c r="AB505" s="29"/>
      <c r="AC505" s="29"/>
      <c r="AD505" s="29"/>
      <c r="AE505" s="31">
        <v>4.83</v>
      </c>
      <c r="AI505" s="27">
        <v>4.83</v>
      </c>
      <c r="AN505" s="32">
        <v>4.83</v>
      </c>
      <c r="AO505" s="27" t="s">
        <v>378</v>
      </c>
      <c r="AP505" s="31" t="s">
        <v>379</v>
      </c>
      <c r="AQ505" s="27">
        <f t="shared" si="66"/>
        <v>4.83</v>
      </c>
      <c r="AR505" s="27" t="str">
        <f t="shared" si="67"/>
        <v/>
      </c>
      <c r="AS505" s="27" t="e">
        <f t="shared" si="68"/>
        <v>#NUM!</v>
      </c>
      <c r="AT505" s="27">
        <f t="shared" si="69"/>
        <v>5.9124999999999996</v>
      </c>
      <c r="AU505" s="27">
        <f t="shared" si="70"/>
        <v>4.8374999999999995</v>
      </c>
      <c r="AV505" s="29">
        <f t="shared" si="71"/>
        <v>4.83</v>
      </c>
      <c r="AW505" s="27" t="s">
        <v>73</v>
      </c>
      <c r="AX505" s="27" t="s">
        <v>74</v>
      </c>
      <c r="AY505" s="32">
        <v>4.83</v>
      </c>
      <c r="AZ505" s="34">
        <f t="shared" si="72"/>
        <v>1.2075</v>
      </c>
      <c r="BA505" s="3">
        <f t="shared" si="73"/>
        <v>6.0374999999999996</v>
      </c>
      <c r="BB505" s="32">
        <f t="shared" si="74"/>
        <v>6.5204999999999993</v>
      </c>
      <c r="BC505" s="27" t="s">
        <v>12549</v>
      </c>
      <c r="BP505" s="35"/>
      <c r="BQ505" s="35"/>
      <c r="BR505" s="35"/>
      <c r="BS505" s="35"/>
      <c r="BT505" s="35"/>
      <c r="BU505" s="35"/>
      <c r="BV505" s="35"/>
      <c r="BW505" s="35"/>
      <c r="BX505" s="35"/>
      <c r="BY505" s="35"/>
      <c r="BZ505" s="35"/>
      <c r="CA505" s="35"/>
      <c r="CB505" s="35"/>
      <c r="CC505" s="35"/>
      <c r="CD505" s="35"/>
      <c r="CE505" s="35"/>
      <c r="CF505" s="35"/>
      <c r="CG505" s="35"/>
      <c r="CH505" s="35"/>
      <c r="CI505" s="35"/>
      <c r="CJ505" s="35"/>
      <c r="CK505" s="35"/>
      <c r="CL505" s="35"/>
      <c r="CM505" s="35"/>
      <c r="CN505" s="35"/>
      <c r="CO505" s="35"/>
      <c r="CP505" s="35"/>
      <c r="CQ505" s="35"/>
      <c r="CR505" s="35"/>
      <c r="CS505" s="35"/>
      <c r="CT505" s="35"/>
      <c r="CU505" s="35"/>
      <c r="CV505" s="35"/>
      <c r="CW505" s="35"/>
      <c r="CX505" s="35"/>
      <c r="CY505" s="35"/>
      <c r="CZ505" s="35"/>
      <c r="DA505" s="35"/>
      <c r="DB505" s="35"/>
      <c r="DC505" s="35"/>
      <c r="DD505" s="35"/>
      <c r="DE505" s="35"/>
      <c r="DF505" s="35"/>
      <c r="DG505" s="35"/>
      <c r="DH505" s="35"/>
      <c r="DI505" s="35"/>
      <c r="DJ505" s="35"/>
      <c r="DK505" s="35"/>
      <c r="DL505" s="35"/>
    </row>
    <row r="506" spans="1:116" s="27" customFormat="1" ht="31.5" customHeight="1">
      <c r="A506" s="4" t="s">
        <v>2144</v>
      </c>
      <c r="B506" s="5">
        <v>504</v>
      </c>
      <c r="C506" s="6">
        <v>868</v>
      </c>
      <c r="D506" s="6"/>
      <c r="E506" s="3" t="s">
        <v>2377</v>
      </c>
      <c r="F506" s="3" t="s">
        <v>1323</v>
      </c>
      <c r="G506" s="3" t="s">
        <v>1324</v>
      </c>
      <c r="H506" s="4" t="s">
        <v>2378</v>
      </c>
      <c r="I506" s="3" t="s">
        <v>43</v>
      </c>
      <c r="J506" s="3" t="s">
        <v>2379</v>
      </c>
      <c r="K506" s="5"/>
      <c r="L506" s="3"/>
      <c r="M506" s="6">
        <v>30</v>
      </c>
      <c r="N506" s="3" t="s">
        <v>45</v>
      </c>
      <c r="O506" s="3" t="s">
        <v>2147</v>
      </c>
      <c r="P506" s="3" t="s">
        <v>2380</v>
      </c>
      <c r="Q506" s="3" t="s">
        <v>2381</v>
      </c>
      <c r="R506" s="28">
        <v>5.5</v>
      </c>
      <c r="S506" s="29"/>
      <c r="T506" s="30"/>
      <c r="U506" s="1">
        <v>4.5</v>
      </c>
      <c r="V506" s="28">
        <v>11.18</v>
      </c>
      <c r="W506" s="29"/>
      <c r="X506" s="29"/>
      <c r="Y506" s="29"/>
      <c r="Z506" s="29"/>
      <c r="AA506" s="29"/>
      <c r="AB506" s="29"/>
      <c r="AC506" s="29"/>
      <c r="AD506" s="29"/>
      <c r="AE506" s="31">
        <v>11.18</v>
      </c>
      <c r="AI506" s="27">
        <v>11.18</v>
      </c>
      <c r="AN506" s="32">
        <v>5.5</v>
      </c>
      <c r="AO506" s="27" t="s">
        <v>49</v>
      </c>
      <c r="AP506" s="31" t="s">
        <v>50</v>
      </c>
      <c r="AQ506" s="27">
        <f t="shared" si="66"/>
        <v>11.18</v>
      </c>
      <c r="AR506" s="27">
        <f t="shared" si="67"/>
        <v>5.5</v>
      </c>
      <c r="AS506" s="27" t="e">
        <f t="shared" si="68"/>
        <v>#NUM!</v>
      </c>
      <c r="AT506" s="27">
        <f t="shared" si="69"/>
        <v>0</v>
      </c>
      <c r="AU506" s="27">
        <f t="shared" si="70"/>
        <v>4.8374999999999995</v>
      </c>
      <c r="AV506" s="29">
        <f t="shared" si="71"/>
        <v>0</v>
      </c>
      <c r="AW506" s="27" t="s">
        <v>73</v>
      </c>
      <c r="AX506" s="27" t="s">
        <v>74</v>
      </c>
      <c r="AY506" s="32">
        <v>4.8369999999999997</v>
      </c>
      <c r="AZ506" s="34">
        <f t="shared" si="72"/>
        <v>1.2092499999999999</v>
      </c>
      <c r="BA506" s="3">
        <f t="shared" si="73"/>
        <v>6.0462499999999997</v>
      </c>
      <c r="BB506" s="32">
        <f t="shared" si="74"/>
        <v>6.5299499999999995</v>
      </c>
      <c r="BC506" s="27" t="s">
        <v>12549</v>
      </c>
      <c r="BP506" s="35"/>
      <c r="BQ506" s="35"/>
      <c r="BR506" s="35"/>
      <c r="BS506" s="35"/>
      <c r="BT506" s="35"/>
      <c r="BU506" s="35"/>
      <c r="BV506" s="35"/>
      <c r="BW506" s="35"/>
      <c r="BX506" s="35"/>
      <c r="BY506" s="35"/>
      <c r="BZ506" s="35"/>
      <c r="CA506" s="35"/>
      <c r="CB506" s="35"/>
      <c r="CC506" s="35"/>
      <c r="CD506" s="35"/>
      <c r="CE506" s="35"/>
      <c r="CF506" s="35"/>
      <c r="CG506" s="35"/>
      <c r="CH506" s="35"/>
      <c r="CI506" s="35"/>
      <c r="CJ506" s="35"/>
      <c r="CK506" s="35"/>
      <c r="CL506" s="35"/>
      <c r="CM506" s="35"/>
      <c r="CN506" s="35"/>
      <c r="CO506" s="35"/>
      <c r="CP506" s="35"/>
      <c r="CQ506" s="35"/>
      <c r="CR506" s="35"/>
      <c r="CS506" s="35"/>
      <c r="CT506" s="35"/>
      <c r="CU506" s="35"/>
      <c r="CV506" s="35"/>
      <c r="CW506" s="35"/>
      <c r="CX506" s="35"/>
      <c r="CY506" s="35"/>
      <c r="CZ506" s="35"/>
      <c r="DA506" s="35"/>
      <c r="DB506" s="35"/>
      <c r="DC506" s="35"/>
      <c r="DD506" s="35"/>
      <c r="DE506" s="35"/>
      <c r="DF506" s="35"/>
      <c r="DG506" s="35"/>
      <c r="DH506" s="35"/>
      <c r="DI506" s="35"/>
      <c r="DJ506" s="35"/>
      <c r="DK506" s="35"/>
      <c r="DL506" s="35"/>
    </row>
    <row r="507" spans="1:116" s="27" customFormat="1" ht="31.5" customHeight="1">
      <c r="A507" s="4" t="s">
        <v>2144</v>
      </c>
      <c r="B507" s="5">
        <v>505</v>
      </c>
      <c r="C507" s="6">
        <v>19363</v>
      </c>
      <c r="D507" s="6"/>
      <c r="E507" s="3" t="s">
        <v>2355</v>
      </c>
      <c r="F507" s="3" t="s">
        <v>2356</v>
      </c>
      <c r="G507" s="3" t="s">
        <v>2357</v>
      </c>
      <c r="H507" s="4" t="s">
        <v>2358</v>
      </c>
      <c r="I507" s="3" t="s">
        <v>141</v>
      </c>
      <c r="J507" s="3" t="s">
        <v>2359</v>
      </c>
      <c r="K507" s="5"/>
      <c r="L507" s="3"/>
      <c r="M507" s="6">
        <v>30</v>
      </c>
      <c r="N507" s="3" t="s">
        <v>45</v>
      </c>
      <c r="O507" s="3" t="s">
        <v>2147</v>
      </c>
      <c r="P507" s="3" t="s">
        <v>2228</v>
      </c>
      <c r="Q507" s="3" t="s">
        <v>2360</v>
      </c>
      <c r="R507" s="28">
        <v>5.7</v>
      </c>
      <c r="S507" s="29"/>
      <c r="T507" s="30">
        <v>6</v>
      </c>
      <c r="U507" s="1">
        <v>6</v>
      </c>
      <c r="V507" s="28">
        <v>5.3</v>
      </c>
      <c r="W507" s="29"/>
      <c r="X507" s="29"/>
      <c r="Y507" s="29"/>
      <c r="Z507" s="29"/>
      <c r="AA507" s="29"/>
      <c r="AB507" s="29"/>
      <c r="AC507" s="29"/>
      <c r="AD507" s="29"/>
      <c r="AE507" s="31">
        <v>5.3</v>
      </c>
      <c r="AN507" s="32">
        <v>5.3</v>
      </c>
      <c r="AO507" s="27" t="s">
        <v>378</v>
      </c>
      <c r="AP507" s="31" t="s">
        <v>379</v>
      </c>
      <c r="AQ507" s="27" t="e">
        <f t="shared" si="66"/>
        <v>#NUM!</v>
      </c>
      <c r="AR507" s="27" t="e">
        <f t="shared" si="67"/>
        <v>#NUM!</v>
      </c>
      <c r="AS507" s="27" t="e">
        <f t="shared" si="68"/>
        <v>#NUM!</v>
      </c>
      <c r="AT507" s="27">
        <f t="shared" si="69"/>
        <v>6.4499999999999993</v>
      </c>
      <c r="AU507" s="27">
        <f t="shared" si="70"/>
        <v>6.4499999999999993</v>
      </c>
      <c r="AV507" s="29">
        <f t="shared" si="71"/>
        <v>5.3</v>
      </c>
      <c r="AW507" s="33" t="s">
        <v>51</v>
      </c>
      <c r="AX507" s="27" t="s">
        <v>50</v>
      </c>
      <c r="AY507" s="32">
        <v>5.3</v>
      </c>
      <c r="AZ507" s="34">
        <f t="shared" si="72"/>
        <v>1.325</v>
      </c>
      <c r="BA507" s="3">
        <f t="shared" si="73"/>
        <v>6.625</v>
      </c>
      <c r="BB507" s="32">
        <f t="shared" si="74"/>
        <v>7.1550000000000002</v>
      </c>
      <c r="BC507" s="27" t="s">
        <v>12549</v>
      </c>
      <c r="BP507" s="35"/>
      <c r="BQ507" s="35"/>
      <c r="BR507" s="35"/>
      <c r="BS507" s="35"/>
      <c r="BT507" s="35"/>
      <c r="BU507" s="35"/>
      <c r="BV507" s="35"/>
      <c r="BW507" s="35"/>
      <c r="BX507" s="35"/>
      <c r="BY507" s="35"/>
      <c r="BZ507" s="35"/>
      <c r="CA507" s="35"/>
      <c r="CB507" s="35"/>
      <c r="CC507" s="35"/>
      <c r="CD507" s="35"/>
      <c r="CE507" s="35"/>
      <c r="CF507" s="35"/>
      <c r="CG507" s="35"/>
      <c r="CH507" s="35"/>
      <c r="CI507" s="35"/>
      <c r="CJ507" s="35"/>
      <c r="CK507" s="35"/>
      <c r="CL507" s="35"/>
      <c r="CM507" s="35"/>
      <c r="CN507" s="35"/>
      <c r="CO507" s="35"/>
      <c r="CP507" s="35"/>
      <c r="CQ507" s="35"/>
      <c r="CR507" s="35"/>
      <c r="CS507" s="35"/>
      <c r="CT507" s="35"/>
      <c r="CU507" s="35"/>
      <c r="CV507" s="35"/>
      <c r="CW507" s="35"/>
      <c r="CX507" s="35"/>
      <c r="CY507" s="35"/>
      <c r="CZ507" s="35"/>
      <c r="DA507" s="35"/>
      <c r="DB507" s="35"/>
      <c r="DC507" s="35"/>
      <c r="DD507" s="35"/>
      <c r="DE507" s="35"/>
      <c r="DF507" s="35"/>
      <c r="DG507" s="35"/>
      <c r="DH507" s="35"/>
      <c r="DI507" s="35"/>
      <c r="DJ507" s="35"/>
      <c r="DK507" s="35"/>
      <c r="DL507" s="35"/>
    </row>
    <row r="508" spans="1:116" s="27" customFormat="1" ht="31.5" customHeight="1">
      <c r="A508" s="4" t="s">
        <v>2144</v>
      </c>
      <c r="B508" s="5">
        <v>506</v>
      </c>
      <c r="C508" s="6">
        <v>2403</v>
      </c>
      <c r="D508" s="6"/>
      <c r="E508" s="3" t="s">
        <v>2306</v>
      </c>
      <c r="F508" s="3" t="s">
        <v>2307</v>
      </c>
      <c r="G508" s="3" t="s">
        <v>2308</v>
      </c>
      <c r="H508" s="4" t="s">
        <v>42</v>
      </c>
      <c r="I508" s="3" t="s">
        <v>141</v>
      </c>
      <c r="J508" s="3" t="s">
        <v>2309</v>
      </c>
      <c r="K508" s="5"/>
      <c r="L508" s="3"/>
      <c r="M508" s="6">
        <v>30</v>
      </c>
      <c r="N508" s="3" t="s">
        <v>45</v>
      </c>
      <c r="O508" s="3" t="s">
        <v>2147</v>
      </c>
      <c r="P508" s="3" t="s">
        <v>2310</v>
      </c>
      <c r="Q508" s="3" t="s">
        <v>2311</v>
      </c>
      <c r="R508" s="28">
        <v>6.99</v>
      </c>
      <c r="S508" s="29"/>
      <c r="T508" s="30"/>
      <c r="U508" s="1">
        <v>5</v>
      </c>
      <c r="V508" s="28"/>
      <c r="W508" s="29"/>
      <c r="X508" s="29"/>
      <c r="Y508" s="29"/>
      <c r="Z508" s="29"/>
      <c r="AA508" s="29"/>
      <c r="AB508" s="29"/>
      <c r="AC508" s="29"/>
      <c r="AD508" s="29"/>
      <c r="AE508" s="31"/>
      <c r="AN508" s="32">
        <v>6.99</v>
      </c>
      <c r="AO508" s="27" t="s">
        <v>49</v>
      </c>
      <c r="AP508" s="31" t="s">
        <v>50</v>
      </c>
      <c r="AQ508" s="27" t="e">
        <f t="shared" si="66"/>
        <v>#NUM!</v>
      </c>
      <c r="AR508" s="27" t="e">
        <f t="shared" si="67"/>
        <v>#NUM!</v>
      </c>
      <c r="AS508" s="27" t="e">
        <f t="shared" si="68"/>
        <v>#NUM!</v>
      </c>
      <c r="AT508" s="27">
        <f t="shared" si="69"/>
        <v>0</v>
      </c>
      <c r="AU508" s="27">
        <f t="shared" si="70"/>
        <v>5.375</v>
      </c>
      <c r="AV508" s="29">
        <f t="shared" si="71"/>
        <v>0</v>
      </c>
      <c r="AW508" s="27" t="s">
        <v>73</v>
      </c>
      <c r="AX508" s="27" t="s">
        <v>74</v>
      </c>
      <c r="AY508" s="32">
        <v>5.375</v>
      </c>
      <c r="AZ508" s="34">
        <f t="shared" si="72"/>
        <v>1.34375</v>
      </c>
      <c r="BA508" s="3">
        <f t="shared" si="73"/>
        <v>6.71875</v>
      </c>
      <c r="BB508" s="32">
        <f t="shared" si="74"/>
        <v>7.2562499999999996</v>
      </c>
      <c r="BC508" s="27" t="s">
        <v>12549</v>
      </c>
      <c r="BP508" s="35"/>
      <c r="BQ508" s="35"/>
      <c r="BR508" s="35"/>
      <c r="BS508" s="35"/>
      <c r="BT508" s="35"/>
      <c r="BU508" s="35"/>
      <c r="BV508" s="35"/>
      <c r="BW508" s="35"/>
      <c r="BX508" s="35"/>
      <c r="BY508" s="35"/>
      <c r="BZ508" s="35"/>
      <c r="CA508" s="35"/>
      <c r="CB508" s="35"/>
      <c r="CC508" s="35"/>
      <c r="CD508" s="35"/>
      <c r="CE508" s="35"/>
      <c r="CF508" s="35"/>
      <c r="CG508" s="35"/>
      <c r="CH508" s="35"/>
      <c r="CI508" s="35"/>
      <c r="CJ508" s="35"/>
      <c r="CK508" s="35"/>
      <c r="CL508" s="35"/>
      <c r="CM508" s="35"/>
      <c r="CN508" s="35"/>
      <c r="CO508" s="35"/>
      <c r="CP508" s="35"/>
      <c r="CQ508" s="35"/>
      <c r="CR508" s="35"/>
      <c r="CS508" s="35"/>
      <c r="CT508" s="35"/>
      <c r="CU508" s="35"/>
      <c r="CV508" s="35"/>
      <c r="CW508" s="35"/>
      <c r="CX508" s="35"/>
      <c r="CY508" s="35"/>
      <c r="CZ508" s="35"/>
      <c r="DA508" s="35"/>
      <c r="DB508" s="35"/>
      <c r="DC508" s="35"/>
      <c r="DD508" s="35"/>
      <c r="DE508" s="35"/>
      <c r="DF508" s="35"/>
      <c r="DG508" s="35"/>
      <c r="DH508" s="35"/>
      <c r="DI508" s="35"/>
      <c r="DJ508" s="35"/>
      <c r="DK508" s="35"/>
      <c r="DL508" s="35"/>
    </row>
    <row r="509" spans="1:116" s="27" customFormat="1" ht="31.5" customHeight="1">
      <c r="A509" s="4" t="s">
        <v>2144</v>
      </c>
      <c r="B509" s="5">
        <v>507</v>
      </c>
      <c r="C509" s="6">
        <v>72</v>
      </c>
      <c r="D509" s="6"/>
      <c r="E509" s="3" t="s">
        <v>2194</v>
      </c>
      <c r="F509" s="3" t="s">
        <v>2195</v>
      </c>
      <c r="G509" s="3" t="s">
        <v>192</v>
      </c>
      <c r="H509" s="4" t="s">
        <v>193</v>
      </c>
      <c r="I509" s="3" t="s">
        <v>104</v>
      </c>
      <c r="J509" s="3" t="s">
        <v>2196</v>
      </c>
      <c r="K509" s="5"/>
      <c r="L509" s="3"/>
      <c r="M509" s="6">
        <v>100</v>
      </c>
      <c r="N509" s="3" t="s">
        <v>45</v>
      </c>
      <c r="O509" s="3" t="s">
        <v>2147</v>
      </c>
      <c r="P509" s="3" t="s">
        <v>2197</v>
      </c>
      <c r="Q509" s="3" t="s">
        <v>2198</v>
      </c>
      <c r="R509" s="28">
        <v>5.97</v>
      </c>
      <c r="S509" s="29"/>
      <c r="T509" s="30"/>
      <c r="U509" s="1">
        <v>8.9</v>
      </c>
      <c r="V509" s="28">
        <v>6.33</v>
      </c>
      <c r="W509" s="29"/>
      <c r="X509" s="29">
        <v>4.7638999999999996</v>
      </c>
      <c r="Y509" s="29"/>
      <c r="Z509" s="29"/>
      <c r="AA509" s="29"/>
      <c r="AB509" s="29"/>
      <c r="AC509" s="29"/>
      <c r="AD509" s="29"/>
      <c r="AE509" s="31">
        <v>6.33</v>
      </c>
      <c r="AG509" s="27">
        <v>4.7549999999999999</v>
      </c>
      <c r="AI509" s="27">
        <v>6.33</v>
      </c>
      <c r="AN509" s="32">
        <v>5.5419999999999998</v>
      </c>
      <c r="AO509" s="27" t="s">
        <v>211</v>
      </c>
      <c r="AP509" s="31" t="s">
        <v>212</v>
      </c>
      <c r="AQ509" s="27">
        <f t="shared" si="66"/>
        <v>5.5425000000000004</v>
      </c>
      <c r="AR509" s="27" t="str">
        <f t="shared" si="67"/>
        <v/>
      </c>
      <c r="AS509" s="27" t="e">
        <f t="shared" si="68"/>
        <v>#NUM!</v>
      </c>
      <c r="AT509" s="27">
        <f t="shared" si="69"/>
        <v>0</v>
      </c>
      <c r="AU509" s="27">
        <f t="shared" si="70"/>
        <v>9.5675000000000008</v>
      </c>
      <c r="AV509" s="29">
        <f t="shared" si="71"/>
        <v>0</v>
      </c>
      <c r="AW509" s="27" t="s">
        <v>213</v>
      </c>
      <c r="AX509" s="27" t="s">
        <v>212</v>
      </c>
      <c r="AY509" s="32">
        <v>5.5419999999999998</v>
      </c>
      <c r="AZ509" s="34">
        <f t="shared" si="72"/>
        <v>1.3855</v>
      </c>
      <c r="BA509" s="3">
        <f t="shared" si="73"/>
        <v>6.9275000000000002</v>
      </c>
      <c r="BB509" s="32">
        <f t="shared" si="74"/>
        <v>7.4817</v>
      </c>
      <c r="BC509" s="27" t="s">
        <v>12549</v>
      </c>
      <c r="BP509" s="35"/>
      <c r="BQ509" s="35"/>
      <c r="BR509" s="35"/>
      <c r="BS509" s="35"/>
      <c r="BT509" s="35"/>
      <c r="BU509" s="35"/>
      <c r="BV509" s="35"/>
      <c r="BW509" s="35"/>
      <c r="BX509" s="35"/>
      <c r="BY509" s="35"/>
      <c r="BZ509" s="35"/>
      <c r="CA509" s="35"/>
      <c r="CB509" s="35"/>
      <c r="CC509" s="35"/>
      <c r="CD509" s="35"/>
      <c r="CE509" s="35"/>
      <c r="CF509" s="35"/>
      <c r="CG509" s="35"/>
      <c r="CH509" s="35"/>
      <c r="CI509" s="35"/>
      <c r="CJ509" s="35"/>
      <c r="CK509" s="35"/>
      <c r="CL509" s="35"/>
      <c r="CM509" s="35"/>
      <c r="CN509" s="35"/>
      <c r="CO509" s="35"/>
      <c r="CP509" s="35"/>
      <c r="CQ509" s="35"/>
      <c r="CR509" s="35"/>
      <c r="CS509" s="35"/>
      <c r="CT509" s="35"/>
      <c r="CU509" s="35"/>
      <c r="CV509" s="35"/>
      <c r="CW509" s="35"/>
      <c r="CX509" s="35"/>
      <c r="CY509" s="35"/>
      <c r="CZ509" s="35"/>
      <c r="DA509" s="35"/>
      <c r="DB509" s="35"/>
      <c r="DC509" s="35"/>
      <c r="DD509" s="35"/>
      <c r="DE509" s="35"/>
      <c r="DF509" s="35"/>
      <c r="DG509" s="35"/>
      <c r="DH509" s="35"/>
      <c r="DI509" s="35"/>
      <c r="DJ509" s="35"/>
      <c r="DK509" s="35"/>
      <c r="DL509" s="35"/>
    </row>
    <row r="510" spans="1:116" s="27" customFormat="1" ht="31.5" customHeight="1">
      <c r="A510" s="4" t="s">
        <v>2144</v>
      </c>
      <c r="B510" s="5">
        <v>508</v>
      </c>
      <c r="C510" s="6">
        <v>14856</v>
      </c>
      <c r="D510" s="6"/>
      <c r="E510" s="3" t="s">
        <v>2382</v>
      </c>
      <c r="F510" s="3" t="s">
        <v>2383</v>
      </c>
      <c r="G510" s="3" t="s">
        <v>2384</v>
      </c>
      <c r="H510" s="4" t="s">
        <v>2385</v>
      </c>
      <c r="I510" s="3" t="s">
        <v>43</v>
      </c>
      <c r="J510" s="3" t="s">
        <v>2386</v>
      </c>
      <c r="K510" s="5"/>
      <c r="L510" s="3"/>
      <c r="M510" s="6">
        <v>30</v>
      </c>
      <c r="N510" s="3" t="s">
        <v>45</v>
      </c>
      <c r="O510" s="3" t="s">
        <v>2147</v>
      </c>
      <c r="P510" s="3" t="s">
        <v>2387</v>
      </c>
      <c r="Q510" s="3" t="s">
        <v>2388</v>
      </c>
      <c r="R510" s="28">
        <v>5.91</v>
      </c>
      <c r="S510" s="29"/>
      <c r="T510" s="30">
        <v>5.5</v>
      </c>
      <c r="U510" s="1">
        <v>5.5</v>
      </c>
      <c r="V510" s="28">
        <v>8.0399999999999991</v>
      </c>
      <c r="W510" s="29"/>
      <c r="X510" s="29"/>
      <c r="Y510" s="29"/>
      <c r="Z510" s="29"/>
      <c r="AA510" s="29"/>
      <c r="AB510" s="29"/>
      <c r="AC510" s="29"/>
      <c r="AD510" s="29"/>
      <c r="AE510" s="31">
        <v>8.0399999999999991</v>
      </c>
      <c r="AI510" s="27">
        <v>8.0399999999999991</v>
      </c>
      <c r="AN510" s="32">
        <v>5.91</v>
      </c>
      <c r="AO510" s="27" t="s">
        <v>49</v>
      </c>
      <c r="AP510" s="31" t="s">
        <v>50</v>
      </c>
      <c r="AQ510" s="27">
        <f t="shared" si="66"/>
        <v>8.0399999999999991</v>
      </c>
      <c r="AR510" s="27">
        <f t="shared" si="67"/>
        <v>5.91</v>
      </c>
      <c r="AS510" s="27" t="e">
        <f t="shared" si="68"/>
        <v>#NUM!</v>
      </c>
      <c r="AT510" s="27">
        <f t="shared" si="69"/>
        <v>5.9124999999999996</v>
      </c>
      <c r="AU510" s="27">
        <f t="shared" si="70"/>
        <v>5.9124999999999996</v>
      </c>
      <c r="AV510" s="29">
        <f t="shared" si="71"/>
        <v>5.91</v>
      </c>
      <c r="AW510" s="33" t="s">
        <v>51</v>
      </c>
      <c r="AX510" s="27" t="s">
        <v>50</v>
      </c>
      <c r="AY510" s="32">
        <v>5.91</v>
      </c>
      <c r="AZ510" s="34">
        <f t="shared" si="72"/>
        <v>1.4775</v>
      </c>
      <c r="BA510" s="3">
        <f t="shared" si="73"/>
        <v>7.3875000000000002</v>
      </c>
      <c r="BB510" s="32">
        <f t="shared" si="74"/>
        <v>7.9785000000000004</v>
      </c>
      <c r="BC510" s="27" t="s">
        <v>12549</v>
      </c>
      <c r="BP510" s="35"/>
      <c r="BQ510" s="35"/>
      <c r="BR510" s="35"/>
      <c r="BS510" s="35"/>
      <c r="BT510" s="35"/>
      <c r="BU510" s="35"/>
      <c r="BV510" s="35"/>
      <c r="BW510" s="35"/>
      <c r="BX510" s="35"/>
      <c r="BY510" s="35"/>
      <c r="BZ510" s="35"/>
      <c r="CA510" s="35"/>
      <c r="CB510" s="35"/>
      <c r="CC510" s="35"/>
      <c r="CD510" s="35"/>
      <c r="CE510" s="35"/>
      <c r="CF510" s="35"/>
      <c r="CG510" s="35"/>
      <c r="CH510" s="35"/>
      <c r="CI510" s="35"/>
      <c r="CJ510" s="35"/>
      <c r="CK510" s="35"/>
      <c r="CL510" s="35"/>
      <c r="CM510" s="35"/>
      <c r="CN510" s="35"/>
      <c r="CO510" s="35"/>
      <c r="CP510" s="35"/>
      <c r="CQ510" s="35"/>
      <c r="CR510" s="35"/>
      <c r="CS510" s="35"/>
      <c r="CT510" s="35"/>
      <c r="CU510" s="35"/>
      <c r="CV510" s="35"/>
      <c r="CW510" s="35"/>
      <c r="CX510" s="35"/>
      <c r="CY510" s="35"/>
      <c r="CZ510" s="35"/>
      <c r="DA510" s="35"/>
      <c r="DB510" s="35"/>
      <c r="DC510" s="35"/>
      <c r="DD510" s="35"/>
      <c r="DE510" s="35"/>
      <c r="DF510" s="35"/>
      <c r="DG510" s="35"/>
      <c r="DH510" s="35"/>
      <c r="DI510" s="35"/>
      <c r="DJ510" s="35"/>
      <c r="DK510" s="35"/>
      <c r="DL510" s="35"/>
    </row>
    <row r="511" spans="1:116" s="27" customFormat="1" ht="31.5" customHeight="1">
      <c r="A511" s="4" t="s">
        <v>2144</v>
      </c>
      <c r="B511" s="5">
        <v>509</v>
      </c>
      <c r="C511" s="6">
        <v>358</v>
      </c>
      <c r="D511" s="6"/>
      <c r="E511" s="3" t="s">
        <v>2312</v>
      </c>
      <c r="F511" s="3" t="s">
        <v>2313</v>
      </c>
      <c r="G511" s="3" t="s">
        <v>2314</v>
      </c>
      <c r="H511" s="4" t="s">
        <v>999</v>
      </c>
      <c r="I511" s="3" t="s">
        <v>43</v>
      </c>
      <c r="J511" s="3" t="s">
        <v>2317</v>
      </c>
      <c r="K511" s="5"/>
      <c r="L511" s="3"/>
      <c r="M511" s="6">
        <v>30</v>
      </c>
      <c r="N511" s="3" t="s">
        <v>45</v>
      </c>
      <c r="O511" s="3" t="s">
        <v>2147</v>
      </c>
      <c r="P511" s="3" t="s">
        <v>2318</v>
      </c>
      <c r="Q511" s="3" t="s">
        <v>2319</v>
      </c>
      <c r="R511" s="28">
        <v>6.61</v>
      </c>
      <c r="S511" s="29"/>
      <c r="T511" s="30">
        <v>13</v>
      </c>
      <c r="U511" s="1">
        <v>13</v>
      </c>
      <c r="V511" s="28">
        <v>7.43</v>
      </c>
      <c r="W511" s="29"/>
      <c r="X511" s="29">
        <v>4.8600000000000003</v>
      </c>
      <c r="Y511" s="29"/>
      <c r="Z511" s="29"/>
      <c r="AA511" s="29"/>
      <c r="AB511" s="29"/>
      <c r="AC511" s="29"/>
      <c r="AD511" s="29"/>
      <c r="AE511" s="31">
        <v>7.43</v>
      </c>
      <c r="AG511" s="27">
        <v>4.851</v>
      </c>
      <c r="AI511" s="27">
        <v>7.43</v>
      </c>
      <c r="AN511" s="32">
        <v>6.15</v>
      </c>
      <c r="AO511" s="27" t="s">
        <v>211</v>
      </c>
      <c r="AP511" s="31" t="s">
        <v>212</v>
      </c>
      <c r="AQ511" s="27">
        <f t="shared" si="66"/>
        <v>6.1404999999999994</v>
      </c>
      <c r="AR511" s="27" t="str">
        <f t="shared" si="67"/>
        <v/>
      </c>
      <c r="AS511" s="27" t="e">
        <f t="shared" si="68"/>
        <v>#NUM!</v>
      </c>
      <c r="AT511" s="27">
        <f t="shared" si="69"/>
        <v>13.975</v>
      </c>
      <c r="AU511" s="27">
        <f t="shared" si="70"/>
        <v>13.975</v>
      </c>
      <c r="AV511" s="29">
        <f t="shared" si="71"/>
        <v>6.15</v>
      </c>
      <c r="AW511" s="27" t="s">
        <v>213</v>
      </c>
      <c r="AX511" s="27" t="s">
        <v>212</v>
      </c>
      <c r="AY511" s="32">
        <v>6.1405000000000003</v>
      </c>
      <c r="AZ511" s="34">
        <f t="shared" si="72"/>
        <v>1.5351250000000001</v>
      </c>
      <c r="BA511" s="3">
        <f t="shared" si="73"/>
        <v>7.6756250000000001</v>
      </c>
      <c r="BB511" s="32">
        <f t="shared" si="74"/>
        <v>8.2896750000000008</v>
      </c>
      <c r="BC511" s="27" t="s">
        <v>12549</v>
      </c>
      <c r="BP511" s="35"/>
      <c r="BQ511" s="35"/>
      <c r="BR511" s="35"/>
      <c r="BS511" s="35"/>
      <c r="BT511" s="35"/>
      <c r="BU511" s="35"/>
      <c r="BV511" s="35"/>
      <c r="BW511" s="35"/>
      <c r="BX511" s="35"/>
      <c r="BY511" s="35"/>
      <c r="BZ511" s="35"/>
      <c r="CA511" s="35"/>
      <c r="CB511" s="35"/>
      <c r="CC511" s="35"/>
      <c r="CD511" s="35"/>
      <c r="CE511" s="35"/>
      <c r="CF511" s="35"/>
      <c r="CG511" s="35"/>
      <c r="CH511" s="35"/>
      <c r="CI511" s="35"/>
      <c r="CJ511" s="35"/>
      <c r="CK511" s="35"/>
      <c r="CL511" s="35"/>
      <c r="CM511" s="35"/>
      <c r="CN511" s="35"/>
      <c r="CO511" s="35"/>
      <c r="CP511" s="35"/>
      <c r="CQ511" s="35"/>
      <c r="CR511" s="35"/>
      <c r="CS511" s="35"/>
      <c r="CT511" s="35"/>
      <c r="CU511" s="35"/>
      <c r="CV511" s="35"/>
      <c r="CW511" s="35"/>
      <c r="CX511" s="35"/>
      <c r="CY511" s="35"/>
      <c r="CZ511" s="35"/>
      <c r="DA511" s="35"/>
      <c r="DB511" s="35"/>
      <c r="DC511" s="35"/>
      <c r="DD511" s="35"/>
      <c r="DE511" s="35"/>
      <c r="DF511" s="35"/>
      <c r="DG511" s="35"/>
      <c r="DH511" s="35"/>
      <c r="DI511" s="35"/>
      <c r="DJ511" s="35"/>
      <c r="DK511" s="35"/>
      <c r="DL511" s="35"/>
    </row>
    <row r="512" spans="1:116" s="27" customFormat="1" ht="31.5" customHeight="1">
      <c r="A512" s="4" t="s">
        <v>2144</v>
      </c>
      <c r="B512" s="5">
        <v>510</v>
      </c>
      <c r="C512" s="6">
        <v>19413</v>
      </c>
      <c r="D512" s="6"/>
      <c r="E512" s="3" t="s">
        <v>2329</v>
      </c>
      <c r="F512" s="3" t="s">
        <v>2330</v>
      </c>
      <c r="G512" s="3" t="s">
        <v>2331</v>
      </c>
      <c r="H512" s="4" t="s">
        <v>1310</v>
      </c>
      <c r="I512" s="3" t="s">
        <v>43</v>
      </c>
      <c r="J512" s="3" t="s">
        <v>2332</v>
      </c>
      <c r="K512" s="5"/>
      <c r="L512" s="3"/>
      <c r="M512" s="6">
        <v>28</v>
      </c>
      <c r="N512" s="3" t="s">
        <v>45</v>
      </c>
      <c r="O512" s="3" t="s">
        <v>2147</v>
      </c>
      <c r="P512" s="3" t="s">
        <v>2148</v>
      </c>
      <c r="Q512" s="3" t="s">
        <v>2333</v>
      </c>
      <c r="R512" s="28">
        <v>6.9</v>
      </c>
      <c r="S512" s="29"/>
      <c r="T512" s="30">
        <v>6.1</v>
      </c>
      <c r="U512" s="1">
        <v>6.1</v>
      </c>
      <c r="V512" s="28">
        <v>6.42</v>
      </c>
      <c r="W512" s="29"/>
      <c r="X512" s="29"/>
      <c r="Y512" s="29"/>
      <c r="Z512" s="29"/>
      <c r="AA512" s="29"/>
      <c r="AB512" s="29"/>
      <c r="AC512" s="29"/>
      <c r="AD512" s="29"/>
      <c r="AE512" s="31">
        <v>6.42</v>
      </c>
      <c r="AN512" s="32">
        <v>6.1896000000000004</v>
      </c>
      <c r="AO512" s="27" t="s">
        <v>336</v>
      </c>
      <c r="AP512" s="31" t="s">
        <v>337</v>
      </c>
      <c r="AQ512" s="27" t="e">
        <f t="shared" si="66"/>
        <v>#NUM!</v>
      </c>
      <c r="AR512" s="27" t="e">
        <f t="shared" si="67"/>
        <v>#NUM!</v>
      </c>
      <c r="AS512" s="27" t="e">
        <f t="shared" si="68"/>
        <v>#NUM!</v>
      </c>
      <c r="AT512" s="27">
        <f t="shared" si="69"/>
        <v>6.5574999999999992</v>
      </c>
      <c r="AU512" s="27">
        <f t="shared" si="70"/>
        <v>6.5574999999999992</v>
      </c>
      <c r="AV512" s="29">
        <f t="shared" si="71"/>
        <v>6.1896000000000004</v>
      </c>
      <c r="AW512" s="27" t="s">
        <v>336</v>
      </c>
      <c r="AX512" s="27" t="s">
        <v>337</v>
      </c>
      <c r="AY512" s="32">
        <v>6.1920000000000002</v>
      </c>
      <c r="AZ512" s="34">
        <f t="shared" si="72"/>
        <v>1.548</v>
      </c>
      <c r="BA512" s="3">
        <f t="shared" si="73"/>
        <v>7.74</v>
      </c>
      <c r="BB512" s="32">
        <f t="shared" si="74"/>
        <v>8.3591999999999995</v>
      </c>
      <c r="BC512" s="27" t="s">
        <v>12549</v>
      </c>
      <c r="BP512" s="35"/>
      <c r="BQ512" s="35"/>
      <c r="BR512" s="35"/>
      <c r="BS512" s="35"/>
      <c r="BT512" s="35"/>
      <c r="BU512" s="35"/>
      <c r="BV512" s="35"/>
      <c r="BW512" s="35"/>
      <c r="BX512" s="35"/>
      <c r="BY512" s="35"/>
      <c r="BZ512" s="35"/>
      <c r="CA512" s="35"/>
      <c r="CB512" s="35"/>
      <c r="CC512" s="35"/>
      <c r="CD512" s="35"/>
      <c r="CE512" s="35"/>
      <c r="CF512" s="35"/>
      <c r="CG512" s="35"/>
      <c r="CH512" s="35"/>
      <c r="CI512" s="35"/>
      <c r="CJ512" s="35"/>
      <c r="CK512" s="35"/>
      <c r="CL512" s="35"/>
      <c r="CM512" s="35"/>
      <c r="CN512" s="35"/>
      <c r="CO512" s="35"/>
      <c r="CP512" s="35"/>
      <c r="CQ512" s="35"/>
      <c r="CR512" s="35"/>
      <c r="CS512" s="35"/>
      <c r="CT512" s="35"/>
      <c r="CU512" s="35"/>
      <c r="CV512" s="35"/>
      <c r="CW512" s="35"/>
      <c r="CX512" s="35"/>
      <c r="CY512" s="35"/>
      <c r="CZ512" s="35"/>
      <c r="DA512" s="35"/>
      <c r="DB512" s="35"/>
      <c r="DC512" s="35"/>
      <c r="DD512" s="35"/>
      <c r="DE512" s="35"/>
      <c r="DF512" s="35"/>
      <c r="DG512" s="35"/>
      <c r="DH512" s="35"/>
      <c r="DI512" s="35"/>
      <c r="DJ512" s="35"/>
      <c r="DK512" s="35"/>
      <c r="DL512" s="35"/>
    </row>
    <row r="513" spans="1:116" s="27" customFormat="1" ht="31.5" customHeight="1">
      <c r="A513" s="4" t="s">
        <v>2144</v>
      </c>
      <c r="B513" s="5">
        <v>511</v>
      </c>
      <c r="C513" s="6">
        <v>1083</v>
      </c>
      <c r="D513" s="6"/>
      <c r="E513" s="3" t="s">
        <v>2320</v>
      </c>
      <c r="F513" s="3" t="s">
        <v>2321</v>
      </c>
      <c r="G513" s="3" t="s">
        <v>291</v>
      </c>
      <c r="H513" s="4" t="s">
        <v>303</v>
      </c>
      <c r="I513" s="3" t="s">
        <v>300</v>
      </c>
      <c r="J513" s="3" t="s">
        <v>2322</v>
      </c>
      <c r="K513" s="5"/>
      <c r="L513" s="3"/>
      <c r="M513" s="6">
        <v>28</v>
      </c>
      <c r="N513" s="3" t="s">
        <v>45</v>
      </c>
      <c r="O513" s="3" t="s">
        <v>2147</v>
      </c>
      <c r="P513" s="3" t="s">
        <v>2323</v>
      </c>
      <c r="Q513" s="3" t="s">
        <v>2324</v>
      </c>
      <c r="R513" s="28">
        <v>9.52</v>
      </c>
      <c r="S513" s="29"/>
      <c r="T513" s="30">
        <v>9</v>
      </c>
      <c r="U513" s="1">
        <v>9</v>
      </c>
      <c r="V513" s="28">
        <v>9.52</v>
      </c>
      <c r="W513" s="29"/>
      <c r="X513" s="29"/>
      <c r="Y513" s="29"/>
      <c r="Z513" s="29"/>
      <c r="AA513" s="29"/>
      <c r="AB513" s="29"/>
      <c r="AC513" s="29"/>
      <c r="AD513" s="29"/>
      <c r="AE513" s="31">
        <v>9.52</v>
      </c>
      <c r="AI513" s="27">
        <v>9.52</v>
      </c>
      <c r="AN513" s="32">
        <v>9.52</v>
      </c>
      <c r="AO513" s="27" t="s">
        <v>49</v>
      </c>
      <c r="AP513" s="31" t="s">
        <v>50</v>
      </c>
      <c r="AQ513" s="27">
        <f t="shared" si="66"/>
        <v>9.52</v>
      </c>
      <c r="AR513" s="27">
        <f t="shared" si="67"/>
        <v>9.52</v>
      </c>
      <c r="AS513" s="27" t="e">
        <f t="shared" si="68"/>
        <v>#NUM!</v>
      </c>
      <c r="AT513" s="27">
        <f t="shared" si="69"/>
        <v>9.6749999999999989</v>
      </c>
      <c r="AU513" s="27">
        <f t="shared" si="70"/>
        <v>9.6749999999999989</v>
      </c>
      <c r="AV513" s="29">
        <f t="shared" si="71"/>
        <v>9.52</v>
      </c>
      <c r="AW513" s="33" t="s">
        <v>51</v>
      </c>
      <c r="AX513" s="27" t="s">
        <v>50</v>
      </c>
      <c r="AY513" s="32">
        <v>6.52</v>
      </c>
      <c r="AZ513" s="34">
        <f t="shared" si="72"/>
        <v>1.63</v>
      </c>
      <c r="BA513" s="3">
        <f t="shared" si="73"/>
        <v>8.1499999999999986</v>
      </c>
      <c r="BB513" s="32">
        <f t="shared" si="74"/>
        <v>8.8019999999999978</v>
      </c>
      <c r="BC513" s="27" t="s">
        <v>12549</v>
      </c>
      <c r="BP513" s="35"/>
      <c r="BQ513" s="35"/>
      <c r="BR513" s="35"/>
      <c r="BS513" s="35"/>
      <c r="BT513" s="35"/>
      <c r="BU513" s="35"/>
      <c r="BV513" s="35"/>
      <c r="BW513" s="35"/>
      <c r="BX513" s="35"/>
      <c r="BY513" s="35"/>
      <c r="BZ513" s="35"/>
      <c r="CA513" s="35"/>
      <c r="CB513" s="35"/>
      <c r="CC513" s="35"/>
      <c r="CD513" s="35"/>
      <c r="CE513" s="35"/>
      <c r="CF513" s="35"/>
      <c r="CG513" s="35"/>
      <c r="CH513" s="35"/>
      <c r="CI513" s="35"/>
      <c r="CJ513" s="35"/>
      <c r="CK513" s="35"/>
      <c r="CL513" s="35"/>
      <c r="CM513" s="35"/>
      <c r="CN513" s="35"/>
      <c r="CO513" s="35"/>
      <c r="CP513" s="35"/>
      <c r="CQ513" s="35"/>
      <c r="CR513" s="35"/>
      <c r="CS513" s="35"/>
      <c r="CT513" s="35"/>
      <c r="CU513" s="35"/>
      <c r="CV513" s="35"/>
      <c r="CW513" s="35"/>
      <c r="CX513" s="35"/>
      <c r="CY513" s="35"/>
      <c r="CZ513" s="35"/>
      <c r="DA513" s="35"/>
      <c r="DB513" s="35"/>
      <c r="DC513" s="35"/>
      <c r="DD513" s="35"/>
      <c r="DE513" s="35"/>
      <c r="DF513" s="35"/>
      <c r="DG513" s="35"/>
      <c r="DH513" s="35"/>
      <c r="DI513" s="35"/>
      <c r="DJ513" s="35"/>
      <c r="DK513" s="35"/>
      <c r="DL513" s="35"/>
    </row>
    <row r="514" spans="1:116" s="27" customFormat="1" ht="31.5" customHeight="1">
      <c r="A514" s="4" t="s">
        <v>2144</v>
      </c>
      <c r="B514" s="5">
        <v>512</v>
      </c>
      <c r="C514" s="6">
        <v>19364</v>
      </c>
      <c r="D514" s="6"/>
      <c r="E514" s="3" t="s">
        <v>2355</v>
      </c>
      <c r="F514" s="3" t="s">
        <v>2356</v>
      </c>
      <c r="G514" s="3" t="s">
        <v>2357</v>
      </c>
      <c r="H514" s="4" t="s">
        <v>2361</v>
      </c>
      <c r="I514" s="3" t="s">
        <v>141</v>
      </c>
      <c r="J514" s="3" t="s">
        <v>2359</v>
      </c>
      <c r="K514" s="5"/>
      <c r="L514" s="3"/>
      <c r="M514" s="6">
        <v>30</v>
      </c>
      <c r="N514" s="3" t="s">
        <v>45</v>
      </c>
      <c r="O514" s="3" t="s">
        <v>2147</v>
      </c>
      <c r="P514" s="3" t="s">
        <v>2228</v>
      </c>
      <c r="Q514" s="3" t="s">
        <v>2362</v>
      </c>
      <c r="R514" s="28">
        <v>8.92</v>
      </c>
      <c r="S514" s="29"/>
      <c r="T514" s="30">
        <v>8.5</v>
      </c>
      <c r="U514" s="1">
        <v>8.5</v>
      </c>
      <c r="V514" s="28">
        <v>8.3000000000000007</v>
      </c>
      <c r="W514" s="29"/>
      <c r="X514" s="29"/>
      <c r="Y514" s="29"/>
      <c r="Z514" s="29"/>
      <c r="AA514" s="29"/>
      <c r="AB514" s="29"/>
      <c r="AC514" s="29"/>
      <c r="AD514" s="29"/>
      <c r="AE514" s="31">
        <v>8.3000000000000007</v>
      </c>
      <c r="AN514" s="32">
        <v>8.3000000000000007</v>
      </c>
      <c r="AO514" s="27" t="s">
        <v>378</v>
      </c>
      <c r="AP514" s="31" t="s">
        <v>379</v>
      </c>
      <c r="AQ514" s="27" t="e">
        <f t="shared" si="66"/>
        <v>#NUM!</v>
      </c>
      <c r="AR514" s="27" t="e">
        <f t="shared" si="67"/>
        <v>#NUM!</v>
      </c>
      <c r="AS514" s="27" t="e">
        <f t="shared" si="68"/>
        <v>#NUM!</v>
      </c>
      <c r="AT514" s="27">
        <f t="shared" si="69"/>
        <v>9.1374999999999993</v>
      </c>
      <c r="AU514" s="27">
        <f t="shared" si="70"/>
        <v>9.1374999999999993</v>
      </c>
      <c r="AV514" s="29">
        <f t="shared" si="71"/>
        <v>8.3000000000000007</v>
      </c>
      <c r="AW514" s="33" t="s">
        <v>51</v>
      </c>
      <c r="AX514" s="27" t="s">
        <v>50</v>
      </c>
      <c r="AY514" s="32">
        <v>8.3000000000000007</v>
      </c>
      <c r="AZ514" s="34">
        <f t="shared" si="72"/>
        <v>2.0750000000000002</v>
      </c>
      <c r="BA514" s="3">
        <f t="shared" si="73"/>
        <v>10.375</v>
      </c>
      <c r="BB514" s="32">
        <f t="shared" si="74"/>
        <v>11.205</v>
      </c>
      <c r="BC514" s="27" t="s">
        <v>12549</v>
      </c>
      <c r="BP514" s="35"/>
      <c r="BQ514" s="35"/>
      <c r="BR514" s="35"/>
      <c r="BS514" s="35"/>
      <c r="BT514" s="35"/>
      <c r="BU514" s="35"/>
      <c r="BV514" s="35"/>
      <c r="BW514" s="35"/>
      <c r="BX514" s="35"/>
      <c r="BY514" s="35"/>
      <c r="BZ514" s="35"/>
      <c r="CA514" s="35"/>
      <c r="CB514" s="35"/>
      <c r="CC514" s="35"/>
      <c r="CD514" s="35"/>
      <c r="CE514" s="35"/>
      <c r="CF514" s="35"/>
      <c r="CG514" s="35"/>
      <c r="CH514" s="35"/>
      <c r="CI514" s="35"/>
      <c r="CJ514" s="35"/>
      <c r="CK514" s="35"/>
      <c r="CL514" s="35"/>
      <c r="CM514" s="35"/>
      <c r="CN514" s="35"/>
      <c r="CO514" s="35"/>
      <c r="CP514" s="35"/>
      <c r="CQ514" s="35"/>
      <c r="CR514" s="35"/>
      <c r="CS514" s="35"/>
      <c r="CT514" s="35"/>
      <c r="CU514" s="35"/>
      <c r="CV514" s="35"/>
      <c r="CW514" s="35"/>
      <c r="CX514" s="35"/>
      <c r="CY514" s="35"/>
      <c r="CZ514" s="35"/>
      <c r="DA514" s="35"/>
      <c r="DB514" s="35"/>
      <c r="DC514" s="35"/>
      <c r="DD514" s="35"/>
      <c r="DE514" s="35"/>
      <c r="DF514" s="35"/>
      <c r="DG514" s="35"/>
      <c r="DH514" s="35"/>
      <c r="DI514" s="35"/>
      <c r="DJ514" s="35"/>
      <c r="DK514" s="35"/>
      <c r="DL514" s="35"/>
    </row>
    <row r="515" spans="1:116" s="27" customFormat="1" ht="31.5" customHeight="1">
      <c r="A515" s="4" t="s">
        <v>2144</v>
      </c>
      <c r="B515" s="5">
        <v>513</v>
      </c>
      <c r="C515" s="6">
        <v>3702</v>
      </c>
      <c r="D515" s="6"/>
      <c r="E515" s="3" t="s">
        <v>2344</v>
      </c>
      <c r="F515" s="3" t="s">
        <v>2352</v>
      </c>
      <c r="G515" s="3" t="s">
        <v>2346</v>
      </c>
      <c r="H515" s="4" t="s">
        <v>951</v>
      </c>
      <c r="I515" s="3" t="s">
        <v>43</v>
      </c>
      <c r="J515" s="3" t="s">
        <v>2353</v>
      </c>
      <c r="K515" s="5"/>
      <c r="L515" s="3"/>
      <c r="M515" s="6">
        <v>60</v>
      </c>
      <c r="N515" s="3" t="s">
        <v>45</v>
      </c>
      <c r="O515" s="3" t="s">
        <v>2147</v>
      </c>
      <c r="P515" s="3" t="s">
        <v>2165</v>
      </c>
      <c r="Q515" s="3" t="s">
        <v>2354</v>
      </c>
      <c r="R515" s="28">
        <v>8.9700000000000006</v>
      </c>
      <c r="S515" s="29"/>
      <c r="T515" s="30">
        <v>11</v>
      </c>
      <c r="U515" s="1">
        <v>11</v>
      </c>
      <c r="V515" s="28">
        <v>8.4</v>
      </c>
      <c r="W515" s="29"/>
      <c r="X515" s="29">
        <v>8.2620000000000005</v>
      </c>
      <c r="Y515" s="29"/>
      <c r="Z515" s="29"/>
      <c r="AA515" s="29"/>
      <c r="AB515" s="29"/>
      <c r="AC515" s="29"/>
      <c r="AD515" s="29"/>
      <c r="AE515" s="31">
        <v>8.4</v>
      </c>
      <c r="AG515" s="27">
        <v>8.2467000000000006</v>
      </c>
      <c r="AI515" s="27">
        <v>8.4</v>
      </c>
      <c r="AN515" s="32">
        <v>8.3232999999999997</v>
      </c>
      <c r="AO515" s="27" t="s">
        <v>211</v>
      </c>
      <c r="AP515" s="31" t="s">
        <v>212</v>
      </c>
      <c r="AQ515" s="27">
        <f t="shared" ref="AQ515:AQ578" si="75">AVERAGE(SMALL(AE515:AI515,1),SMALL(AE515:AI515,2))</f>
        <v>8.3233500000000014</v>
      </c>
      <c r="AR515" s="27" t="str">
        <f t="shared" ref="AR515:AR578" si="76">IF(R515 &lt;=( AVERAGE(SMALL(AE515:AI515,1),SMALL(AE515:AI515,2))), R515, "")</f>
        <v/>
      </c>
      <c r="AS515" s="27" t="e">
        <f t="shared" ref="AS515:AS578" si="77">AVERAGE(SMALL(AJ515:AM515,1),SMALL(AJ515:AM515,2))</f>
        <v>#NUM!</v>
      </c>
      <c r="AT515" s="27">
        <f t="shared" ref="AT515:AT578" si="78">T515*1.075</f>
        <v>11.824999999999999</v>
      </c>
      <c r="AU515" s="27">
        <f t="shared" ref="AU515:AU578" si="79">U515*1.075</f>
        <v>11.824999999999999</v>
      </c>
      <c r="AV515" s="29">
        <f t="shared" ref="AV515:AV578" si="80">MIN(AN515,AT515,AU515)</f>
        <v>8.3232999999999997</v>
      </c>
      <c r="AW515" s="27" t="s">
        <v>213</v>
      </c>
      <c r="AX515" s="27" t="s">
        <v>212</v>
      </c>
      <c r="AY515" s="32">
        <v>8.32</v>
      </c>
      <c r="AZ515" s="34">
        <f t="shared" ref="AZ515:AZ578" si="81">IF(AND(AY515&gt;0,AY515&lt;=10),AY515*0.25,IF(AND(AY515&gt;10,AY515&lt;=50),AY515*0.17,IF(AND(AY515&gt;10,AY515&lt;=100),AY515*0.12,IF(AY515&gt;100,AY515*0.1))))</f>
        <v>2.08</v>
      </c>
      <c r="BA515" s="3">
        <f t="shared" ref="BA515:BA578" si="82">AZ515+AY515</f>
        <v>10.4</v>
      </c>
      <c r="BB515" s="32">
        <f t="shared" si="74"/>
        <v>11.232000000000001</v>
      </c>
      <c r="BC515" s="27" t="s">
        <v>12549</v>
      </c>
      <c r="BP515" s="35"/>
      <c r="BQ515" s="35"/>
      <c r="BR515" s="35"/>
      <c r="BS515" s="35"/>
      <c r="BT515" s="35"/>
      <c r="BU515" s="35"/>
      <c r="BV515" s="35"/>
      <c r="BW515" s="35"/>
      <c r="BX515" s="35"/>
      <c r="BY515" s="35"/>
      <c r="BZ515" s="35"/>
      <c r="CA515" s="35"/>
      <c r="CB515" s="35"/>
      <c r="CC515" s="35"/>
      <c r="CD515" s="35"/>
      <c r="CE515" s="35"/>
      <c r="CF515" s="35"/>
      <c r="CG515" s="35"/>
      <c r="CH515" s="35"/>
      <c r="CI515" s="35"/>
      <c r="CJ515" s="35"/>
      <c r="CK515" s="35"/>
      <c r="CL515" s="35"/>
      <c r="CM515" s="35"/>
      <c r="CN515" s="35"/>
      <c r="CO515" s="35"/>
      <c r="CP515" s="35"/>
      <c r="CQ515" s="35"/>
      <c r="CR515" s="35"/>
      <c r="CS515" s="35"/>
      <c r="CT515" s="35"/>
      <c r="CU515" s="35"/>
      <c r="CV515" s="35"/>
      <c r="CW515" s="35"/>
      <c r="CX515" s="35"/>
      <c r="CY515" s="35"/>
      <c r="CZ515" s="35"/>
      <c r="DA515" s="35"/>
      <c r="DB515" s="35"/>
      <c r="DC515" s="35"/>
      <c r="DD515" s="35"/>
      <c r="DE515" s="35"/>
      <c r="DF515" s="35"/>
      <c r="DG515" s="35"/>
      <c r="DH515" s="35"/>
      <c r="DI515" s="35"/>
      <c r="DJ515" s="35"/>
      <c r="DK515" s="35"/>
      <c r="DL515" s="35"/>
    </row>
    <row r="516" spans="1:116" s="27" customFormat="1" ht="31.5" customHeight="1">
      <c r="A516" s="4" t="s">
        <v>2144</v>
      </c>
      <c r="B516" s="5">
        <v>514</v>
      </c>
      <c r="C516" s="6">
        <v>1082</v>
      </c>
      <c r="D516" s="6"/>
      <c r="E516" s="3" t="s">
        <v>2325</v>
      </c>
      <c r="F516" s="3" t="s">
        <v>2326</v>
      </c>
      <c r="G516" s="3" t="s">
        <v>291</v>
      </c>
      <c r="H516" s="4" t="s">
        <v>103</v>
      </c>
      <c r="I516" s="3" t="s">
        <v>43</v>
      </c>
      <c r="J516" s="3" t="s">
        <v>2322</v>
      </c>
      <c r="K516" s="5"/>
      <c r="L516" s="3"/>
      <c r="M516" s="6">
        <v>28</v>
      </c>
      <c r="N516" s="3" t="s">
        <v>45</v>
      </c>
      <c r="O516" s="3" t="s">
        <v>2147</v>
      </c>
      <c r="P516" s="3" t="s">
        <v>2327</v>
      </c>
      <c r="Q516" s="3" t="s">
        <v>2328</v>
      </c>
      <c r="R516" s="28">
        <v>9.49</v>
      </c>
      <c r="S516" s="29"/>
      <c r="T516" s="30">
        <v>15</v>
      </c>
      <c r="U516" s="1">
        <v>15</v>
      </c>
      <c r="V516" s="28">
        <v>9.49</v>
      </c>
      <c r="W516" s="29"/>
      <c r="X516" s="29"/>
      <c r="Y516" s="29"/>
      <c r="Z516" s="29"/>
      <c r="AA516" s="29"/>
      <c r="AB516" s="29"/>
      <c r="AC516" s="29"/>
      <c r="AD516" s="29"/>
      <c r="AE516" s="31">
        <v>9.49</v>
      </c>
      <c r="AI516" s="27">
        <v>9.49</v>
      </c>
      <c r="AN516" s="32">
        <v>9.49</v>
      </c>
      <c r="AO516" s="27" t="s">
        <v>49</v>
      </c>
      <c r="AP516" s="31" t="s">
        <v>50</v>
      </c>
      <c r="AQ516" s="27">
        <f t="shared" si="75"/>
        <v>9.49</v>
      </c>
      <c r="AR516" s="27">
        <f t="shared" si="76"/>
        <v>9.49</v>
      </c>
      <c r="AS516" s="27" t="e">
        <f t="shared" si="77"/>
        <v>#NUM!</v>
      </c>
      <c r="AT516" s="27">
        <f t="shared" si="78"/>
        <v>16.125</v>
      </c>
      <c r="AU516" s="27">
        <f t="shared" si="79"/>
        <v>16.125</v>
      </c>
      <c r="AV516" s="29">
        <f t="shared" si="80"/>
        <v>9.49</v>
      </c>
      <c r="AW516" s="33" t="s">
        <v>51</v>
      </c>
      <c r="AX516" s="27" t="s">
        <v>50</v>
      </c>
      <c r="AY516" s="32">
        <v>9.49</v>
      </c>
      <c r="AZ516" s="34">
        <f t="shared" si="81"/>
        <v>2.3725000000000001</v>
      </c>
      <c r="BA516" s="3">
        <f t="shared" si="82"/>
        <v>11.862500000000001</v>
      </c>
      <c r="BB516" s="32">
        <f t="shared" si="74"/>
        <v>12.811500000000001</v>
      </c>
      <c r="BC516" s="27" t="s">
        <v>12549</v>
      </c>
      <c r="BP516" s="35"/>
      <c r="BQ516" s="35"/>
      <c r="BR516" s="35"/>
      <c r="BS516" s="35"/>
      <c r="BT516" s="35"/>
      <c r="BU516" s="35"/>
      <c r="BV516" s="35"/>
      <c r="BW516" s="35"/>
      <c r="BX516" s="35"/>
      <c r="BY516" s="35"/>
      <c r="BZ516" s="35"/>
      <c r="CA516" s="35"/>
      <c r="CB516" s="35"/>
      <c r="CC516" s="35"/>
      <c r="CD516" s="35"/>
      <c r="CE516" s="35"/>
      <c r="CF516" s="35"/>
      <c r="CG516" s="35"/>
      <c r="CH516" s="35"/>
      <c r="CI516" s="35"/>
      <c r="CJ516" s="35"/>
      <c r="CK516" s="35"/>
      <c r="CL516" s="35"/>
      <c r="CM516" s="35"/>
      <c r="CN516" s="35"/>
      <c r="CO516" s="35"/>
      <c r="CP516" s="35"/>
      <c r="CQ516" s="35"/>
      <c r="CR516" s="35"/>
      <c r="CS516" s="35"/>
      <c r="CT516" s="35"/>
      <c r="CU516" s="35"/>
      <c r="CV516" s="35"/>
      <c r="CW516" s="35"/>
      <c r="CX516" s="35"/>
      <c r="CY516" s="35"/>
      <c r="CZ516" s="35"/>
      <c r="DA516" s="35"/>
      <c r="DB516" s="35"/>
      <c r="DC516" s="35"/>
      <c r="DD516" s="35"/>
      <c r="DE516" s="35"/>
      <c r="DF516" s="35"/>
      <c r="DG516" s="35"/>
      <c r="DH516" s="35"/>
      <c r="DI516" s="35"/>
      <c r="DJ516" s="35"/>
      <c r="DK516" s="35"/>
      <c r="DL516" s="35"/>
    </row>
    <row r="517" spans="1:116" s="27" customFormat="1" ht="31.5" customHeight="1">
      <c r="A517" s="4" t="s">
        <v>2144</v>
      </c>
      <c r="B517" s="5">
        <v>515</v>
      </c>
      <c r="C517" s="6">
        <v>17831</v>
      </c>
      <c r="D517" s="6"/>
      <c r="E517" s="3" t="s">
        <v>2150</v>
      </c>
      <c r="F517" s="3" t="s">
        <v>2151</v>
      </c>
      <c r="G517" s="3" t="s">
        <v>2152</v>
      </c>
      <c r="H517" s="4" t="s">
        <v>2153</v>
      </c>
      <c r="I517" s="3" t="s">
        <v>314</v>
      </c>
      <c r="J517" s="3" t="s">
        <v>2154</v>
      </c>
      <c r="K517" s="5">
        <v>30</v>
      </c>
      <c r="L517" s="3" t="s">
        <v>69</v>
      </c>
      <c r="M517" s="6">
        <v>1</v>
      </c>
      <c r="N517" s="3" t="s">
        <v>45</v>
      </c>
      <c r="O517" s="3" t="s">
        <v>2147</v>
      </c>
      <c r="P517" s="3" t="s">
        <v>2155</v>
      </c>
      <c r="Q517" s="3" t="s">
        <v>2156</v>
      </c>
      <c r="R517" s="28">
        <v>13.43</v>
      </c>
      <c r="S517" s="29"/>
      <c r="T517" s="30"/>
      <c r="U517" s="1">
        <v>9</v>
      </c>
      <c r="V517" s="28">
        <v>16.23</v>
      </c>
      <c r="W517" s="29"/>
      <c r="X517" s="29">
        <v>11.988</v>
      </c>
      <c r="Y517" s="29"/>
      <c r="Z517" s="29"/>
      <c r="AA517" s="29"/>
      <c r="AB517" s="29"/>
      <c r="AC517" s="29"/>
      <c r="AD517" s="29"/>
      <c r="AE517" s="31">
        <v>16.23</v>
      </c>
      <c r="AI517" s="27">
        <v>16.23</v>
      </c>
      <c r="AN517" s="32">
        <v>13.43</v>
      </c>
      <c r="AO517" s="27" t="s">
        <v>49</v>
      </c>
      <c r="AP517" s="31" t="s">
        <v>50</v>
      </c>
      <c r="AQ517" s="27">
        <f t="shared" si="75"/>
        <v>16.23</v>
      </c>
      <c r="AR517" s="27">
        <f t="shared" si="76"/>
        <v>13.43</v>
      </c>
      <c r="AS517" s="27" t="e">
        <f t="shared" si="77"/>
        <v>#NUM!</v>
      </c>
      <c r="AT517" s="27">
        <f t="shared" si="78"/>
        <v>0</v>
      </c>
      <c r="AU517" s="27">
        <f t="shared" si="79"/>
        <v>9.6749999999999989</v>
      </c>
      <c r="AV517" s="29">
        <f t="shared" si="80"/>
        <v>0</v>
      </c>
      <c r="AW517" s="27" t="s">
        <v>73</v>
      </c>
      <c r="AX517" s="27" t="s">
        <v>74</v>
      </c>
      <c r="AY517" s="32">
        <v>9.6750000000000007</v>
      </c>
      <c r="AZ517" s="34">
        <f t="shared" si="81"/>
        <v>2.4187500000000002</v>
      </c>
      <c r="BA517" s="3">
        <f t="shared" si="82"/>
        <v>12.09375</v>
      </c>
      <c r="BB517" s="32">
        <f t="shared" si="74"/>
        <v>13.061249999999999</v>
      </c>
      <c r="BC517" s="27" t="s">
        <v>12549</v>
      </c>
      <c r="BP517" s="35"/>
      <c r="BQ517" s="35"/>
      <c r="BR517" s="35"/>
      <c r="BS517" s="35"/>
      <c r="BT517" s="35"/>
      <c r="BU517" s="35"/>
      <c r="BV517" s="35"/>
      <c r="BW517" s="35"/>
      <c r="BX517" s="35"/>
      <c r="BY517" s="35"/>
      <c r="BZ517" s="35"/>
      <c r="CA517" s="35"/>
      <c r="CB517" s="35"/>
      <c r="CC517" s="35"/>
      <c r="CD517" s="35"/>
      <c r="CE517" s="35"/>
      <c r="CF517" s="35"/>
      <c r="CG517" s="35"/>
      <c r="CH517" s="35"/>
      <c r="CI517" s="35"/>
      <c r="CJ517" s="35"/>
      <c r="CK517" s="35"/>
      <c r="CL517" s="35"/>
      <c r="CM517" s="35"/>
      <c r="CN517" s="35"/>
      <c r="CO517" s="35"/>
      <c r="CP517" s="35"/>
      <c r="CQ517" s="35"/>
      <c r="CR517" s="35"/>
      <c r="CS517" s="35"/>
      <c r="CT517" s="35"/>
      <c r="CU517" s="35"/>
      <c r="CV517" s="35"/>
      <c r="CW517" s="35"/>
      <c r="CX517" s="35"/>
      <c r="CY517" s="35"/>
      <c r="CZ517" s="35"/>
      <c r="DA517" s="35"/>
      <c r="DB517" s="35"/>
      <c r="DC517" s="35"/>
      <c r="DD517" s="35"/>
      <c r="DE517" s="35"/>
      <c r="DF517" s="35"/>
      <c r="DG517" s="35"/>
      <c r="DH517" s="35"/>
      <c r="DI517" s="35"/>
      <c r="DJ517" s="35"/>
      <c r="DK517" s="35"/>
      <c r="DL517" s="35"/>
    </row>
    <row r="518" spans="1:116" s="27" customFormat="1" ht="31.5" customHeight="1">
      <c r="A518" s="4" t="s">
        <v>2144</v>
      </c>
      <c r="B518" s="5">
        <v>516</v>
      </c>
      <c r="C518" s="6">
        <v>19380</v>
      </c>
      <c r="D518" s="6"/>
      <c r="E518" s="3" t="s">
        <v>2363</v>
      </c>
      <c r="F518" s="3" t="s">
        <v>2364</v>
      </c>
      <c r="G518" s="3" t="s">
        <v>1279</v>
      </c>
      <c r="H518" s="4" t="s">
        <v>613</v>
      </c>
      <c r="I518" s="3" t="s">
        <v>104</v>
      </c>
      <c r="J518" s="3" t="s">
        <v>2365</v>
      </c>
      <c r="K518" s="5"/>
      <c r="L518" s="3"/>
      <c r="M518" s="6">
        <v>30</v>
      </c>
      <c r="N518" s="3" t="s">
        <v>45</v>
      </c>
      <c r="O518" s="3" t="s">
        <v>2147</v>
      </c>
      <c r="P518" s="3" t="s">
        <v>2148</v>
      </c>
      <c r="Q518" s="3" t="s">
        <v>2366</v>
      </c>
      <c r="R518" s="28">
        <v>11.28</v>
      </c>
      <c r="S518" s="29"/>
      <c r="T518" s="30">
        <v>10</v>
      </c>
      <c r="U518" s="1">
        <v>10</v>
      </c>
      <c r="V518" s="28">
        <v>22.35</v>
      </c>
      <c r="W518" s="29"/>
      <c r="X518" s="29">
        <v>10.270799999999999</v>
      </c>
      <c r="Y518" s="29"/>
      <c r="Z518" s="29"/>
      <c r="AA518" s="29"/>
      <c r="AB518" s="29"/>
      <c r="AC518" s="29"/>
      <c r="AD518" s="29"/>
      <c r="AE518" s="31">
        <v>22.35</v>
      </c>
      <c r="AN518" s="32">
        <v>11.28</v>
      </c>
      <c r="AO518" s="27" t="s">
        <v>49</v>
      </c>
      <c r="AP518" s="31" t="s">
        <v>50</v>
      </c>
      <c r="AQ518" s="27" t="e">
        <f t="shared" si="75"/>
        <v>#NUM!</v>
      </c>
      <c r="AR518" s="27" t="e">
        <f t="shared" si="76"/>
        <v>#NUM!</v>
      </c>
      <c r="AS518" s="27" t="e">
        <f t="shared" si="77"/>
        <v>#NUM!</v>
      </c>
      <c r="AT518" s="27">
        <f t="shared" si="78"/>
        <v>10.75</v>
      </c>
      <c r="AU518" s="27">
        <f t="shared" si="79"/>
        <v>10.75</v>
      </c>
      <c r="AV518" s="29">
        <f t="shared" si="80"/>
        <v>10.75</v>
      </c>
      <c r="AW518" s="27" t="s">
        <v>73</v>
      </c>
      <c r="AX518" s="27" t="s">
        <v>74</v>
      </c>
      <c r="AY518" s="32">
        <v>10.75</v>
      </c>
      <c r="AZ518" s="34">
        <f t="shared" si="81"/>
        <v>1.8275000000000001</v>
      </c>
      <c r="BA518" s="3">
        <f t="shared" si="82"/>
        <v>12.577500000000001</v>
      </c>
      <c r="BB518" s="32">
        <f t="shared" si="74"/>
        <v>13.5837</v>
      </c>
      <c r="BC518" s="27" t="s">
        <v>12549</v>
      </c>
      <c r="BP518" s="35"/>
      <c r="BQ518" s="35"/>
      <c r="BR518" s="35"/>
      <c r="BS518" s="35"/>
      <c r="BT518" s="35"/>
      <c r="BU518" s="35"/>
      <c r="BV518" s="35"/>
      <c r="BW518" s="35"/>
      <c r="BX518" s="35"/>
      <c r="BY518" s="35"/>
      <c r="BZ518" s="35"/>
      <c r="CA518" s="35"/>
      <c r="CB518" s="35"/>
      <c r="CC518" s="35"/>
      <c r="CD518" s="35"/>
      <c r="CE518" s="35"/>
      <c r="CF518" s="35"/>
      <c r="CG518" s="35"/>
      <c r="CH518" s="35"/>
      <c r="CI518" s="35"/>
      <c r="CJ518" s="35"/>
      <c r="CK518" s="35"/>
      <c r="CL518" s="35"/>
      <c r="CM518" s="35"/>
      <c r="CN518" s="35"/>
      <c r="CO518" s="35"/>
      <c r="CP518" s="35"/>
      <c r="CQ518" s="35"/>
      <c r="CR518" s="35"/>
      <c r="CS518" s="35"/>
      <c r="CT518" s="35"/>
      <c r="CU518" s="35"/>
      <c r="CV518" s="35"/>
      <c r="CW518" s="35"/>
      <c r="CX518" s="35"/>
      <c r="CY518" s="35"/>
      <c r="CZ518" s="35"/>
      <c r="DA518" s="35"/>
      <c r="DB518" s="35"/>
      <c r="DC518" s="35"/>
      <c r="DD518" s="35"/>
      <c r="DE518" s="35"/>
      <c r="DF518" s="35"/>
      <c r="DG518" s="35"/>
      <c r="DH518" s="35"/>
      <c r="DI518" s="35"/>
      <c r="DJ518" s="35"/>
      <c r="DK518" s="35"/>
      <c r="DL518" s="35"/>
    </row>
    <row r="519" spans="1:116" s="27" customFormat="1" ht="31.5" customHeight="1">
      <c r="A519" s="4" t="s">
        <v>2144</v>
      </c>
      <c r="B519" s="5">
        <v>517</v>
      </c>
      <c r="C519" s="6">
        <v>19391</v>
      </c>
      <c r="D519" s="6"/>
      <c r="E519" s="3" t="s">
        <v>2150</v>
      </c>
      <c r="F519" s="3" t="s">
        <v>2151</v>
      </c>
      <c r="G519" s="3" t="s">
        <v>2152</v>
      </c>
      <c r="H519" s="4" t="s">
        <v>2157</v>
      </c>
      <c r="I519" s="3" t="s">
        <v>314</v>
      </c>
      <c r="J519" s="3" t="s">
        <v>2158</v>
      </c>
      <c r="K519" s="5">
        <v>30</v>
      </c>
      <c r="L519" s="3" t="s">
        <v>69</v>
      </c>
      <c r="M519" s="6">
        <v>1</v>
      </c>
      <c r="N519" s="3" t="s">
        <v>45</v>
      </c>
      <c r="O519" s="3" t="s">
        <v>2147</v>
      </c>
      <c r="P519" s="3" t="s">
        <v>2155</v>
      </c>
      <c r="Q519" s="3" t="s">
        <v>2159</v>
      </c>
      <c r="R519" s="28">
        <v>13.43</v>
      </c>
      <c r="S519" s="29"/>
      <c r="T519" s="30"/>
      <c r="U519" s="1">
        <v>11</v>
      </c>
      <c r="V519" s="28">
        <v>16.23</v>
      </c>
      <c r="W519" s="29"/>
      <c r="X519" s="29">
        <v>11.988</v>
      </c>
      <c r="Y519" s="29"/>
      <c r="Z519" s="29"/>
      <c r="AA519" s="29"/>
      <c r="AB519" s="29"/>
      <c r="AC519" s="29"/>
      <c r="AD519" s="29"/>
      <c r="AE519" s="31">
        <v>16.23</v>
      </c>
      <c r="AG519" s="27">
        <v>11.965</v>
      </c>
      <c r="AJ519" s="27">
        <v>14.01</v>
      </c>
      <c r="AN519" s="32">
        <v>13.43</v>
      </c>
      <c r="AO519" s="27" t="s">
        <v>49</v>
      </c>
      <c r="AP519" s="31" t="s">
        <v>50</v>
      </c>
      <c r="AQ519" s="27">
        <f t="shared" si="75"/>
        <v>14.0975</v>
      </c>
      <c r="AR519" s="27">
        <f t="shared" si="76"/>
        <v>13.43</v>
      </c>
      <c r="AS519" s="27" t="e">
        <f t="shared" si="77"/>
        <v>#NUM!</v>
      </c>
      <c r="AT519" s="27">
        <f t="shared" si="78"/>
        <v>0</v>
      </c>
      <c r="AU519" s="27">
        <f t="shared" si="79"/>
        <v>11.824999999999999</v>
      </c>
      <c r="AV519" s="29">
        <f t="shared" si="80"/>
        <v>0</v>
      </c>
      <c r="AW519" s="27" t="s">
        <v>73</v>
      </c>
      <c r="AX519" s="27" t="s">
        <v>74</v>
      </c>
      <c r="AY519" s="32">
        <v>11.824999999999999</v>
      </c>
      <c r="AZ519" s="34">
        <f t="shared" si="81"/>
        <v>2.0102500000000001</v>
      </c>
      <c r="BA519" s="3">
        <f t="shared" si="82"/>
        <v>13.835249999999998</v>
      </c>
      <c r="BB519" s="32">
        <f t="shared" si="74"/>
        <v>14.942069999999998</v>
      </c>
      <c r="BC519" s="27" t="s">
        <v>12549</v>
      </c>
      <c r="BP519" s="35"/>
      <c r="BQ519" s="35"/>
      <c r="BR519" s="35"/>
      <c r="BS519" s="35"/>
      <c r="BT519" s="35"/>
      <c r="BU519" s="35"/>
      <c r="BV519" s="35"/>
      <c r="BW519" s="35"/>
      <c r="BX519" s="35"/>
      <c r="BY519" s="35"/>
      <c r="BZ519" s="35"/>
      <c r="CA519" s="35"/>
      <c r="CB519" s="35"/>
      <c r="CC519" s="35"/>
      <c r="CD519" s="35"/>
      <c r="CE519" s="35"/>
      <c r="CF519" s="35"/>
      <c r="CG519" s="35"/>
      <c r="CH519" s="35"/>
      <c r="CI519" s="35"/>
      <c r="CJ519" s="35"/>
      <c r="CK519" s="35"/>
      <c r="CL519" s="35"/>
      <c r="CM519" s="35"/>
      <c r="CN519" s="35"/>
      <c r="CO519" s="35"/>
      <c r="CP519" s="35"/>
      <c r="CQ519" s="35"/>
      <c r="CR519" s="35"/>
      <c r="CS519" s="35"/>
      <c r="CT519" s="35"/>
      <c r="CU519" s="35"/>
      <c r="CV519" s="35"/>
      <c r="CW519" s="35"/>
      <c r="CX519" s="35"/>
      <c r="CY519" s="35"/>
      <c r="CZ519" s="35"/>
      <c r="DA519" s="35"/>
      <c r="DB519" s="35"/>
      <c r="DC519" s="35"/>
      <c r="DD519" s="35"/>
      <c r="DE519" s="35"/>
      <c r="DF519" s="35"/>
      <c r="DG519" s="35"/>
      <c r="DH519" s="35"/>
      <c r="DI519" s="35"/>
      <c r="DJ519" s="35"/>
      <c r="DK519" s="35"/>
      <c r="DL519" s="35"/>
    </row>
    <row r="520" spans="1:116" s="27" customFormat="1" ht="31.5" customHeight="1">
      <c r="A520" s="4" t="s">
        <v>2144</v>
      </c>
      <c r="B520" s="5">
        <v>518</v>
      </c>
      <c r="C520" s="6">
        <v>19381</v>
      </c>
      <c r="D520" s="6"/>
      <c r="E520" s="3" t="s">
        <v>2363</v>
      </c>
      <c r="F520" s="3" t="s">
        <v>2364</v>
      </c>
      <c r="G520" s="3" t="s">
        <v>1279</v>
      </c>
      <c r="H520" s="4" t="s">
        <v>1282</v>
      </c>
      <c r="I520" s="3" t="s">
        <v>104</v>
      </c>
      <c r="J520" s="3" t="s">
        <v>2365</v>
      </c>
      <c r="K520" s="5"/>
      <c r="L520" s="3"/>
      <c r="M520" s="6">
        <v>30</v>
      </c>
      <c r="N520" s="3" t="s">
        <v>45</v>
      </c>
      <c r="O520" s="3" t="s">
        <v>2147</v>
      </c>
      <c r="P520" s="3" t="s">
        <v>2148</v>
      </c>
      <c r="Q520" s="3" t="s">
        <v>2367</v>
      </c>
      <c r="R520" s="28">
        <v>12.36</v>
      </c>
      <c r="S520" s="29"/>
      <c r="T520" s="30">
        <v>11</v>
      </c>
      <c r="U520" s="1">
        <v>11</v>
      </c>
      <c r="V520" s="28">
        <v>22.84</v>
      </c>
      <c r="W520" s="29"/>
      <c r="X520" s="29">
        <v>11.606999999999999</v>
      </c>
      <c r="Y520" s="29"/>
      <c r="Z520" s="29"/>
      <c r="AA520" s="29"/>
      <c r="AB520" s="29"/>
      <c r="AC520" s="29"/>
      <c r="AD520" s="29"/>
      <c r="AE520" s="31">
        <v>22.84</v>
      </c>
      <c r="AN520" s="32">
        <v>12.36</v>
      </c>
      <c r="AO520" s="27" t="s">
        <v>49</v>
      </c>
      <c r="AP520" s="31" t="s">
        <v>50</v>
      </c>
      <c r="AQ520" s="27" t="e">
        <f t="shared" si="75"/>
        <v>#NUM!</v>
      </c>
      <c r="AR520" s="27" t="e">
        <f t="shared" si="76"/>
        <v>#NUM!</v>
      </c>
      <c r="AS520" s="27" t="e">
        <f t="shared" si="77"/>
        <v>#NUM!</v>
      </c>
      <c r="AT520" s="27">
        <f t="shared" si="78"/>
        <v>11.824999999999999</v>
      </c>
      <c r="AU520" s="27">
        <f t="shared" si="79"/>
        <v>11.824999999999999</v>
      </c>
      <c r="AV520" s="29">
        <f t="shared" si="80"/>
        <v>11.824999999999999</v>
      </c>
      <c r="AW520" s="27" t="s">
        <v>73</v>
      </c>
      <c r="AX520" s="27" t="s">
        <v>74</v>
      </c>
      <c r="AY520" s="32">
        <v>11.83</v>
      </c>
      <c r="AZ520" s="34">
        <f t="shared" si="81"/>
        <v>2.0111000000000003</v>
      </c>
      <c r="BA520" s="3">
        <f t="shared" si="82"/>
        <v>13.841100000000001</v>
      </c>
      <c r="BB520" s="32">
        <f t="shared" si="74"/>
        <v>14.948388000000001</v>
      </c>
      <c r="BC520" s="27" t="s">
        <v>12549</v>
      </c>
      <c r="BP520" s="35"/>
      <c r="BQ520" s="35"/>
      <c r="BR520" s="35"/>
      <c r="BS520" s="35"/>
      <c r="BT520" s="35"/>
      <c r="BU520" s="35"/>
      <c r="BV520" s="35"/>
      <c r="BW520" s="35"/>
      <c r="BX520" s="35"/>
      <c r="BY520" s="35"/>
      <c r="BZ520" s="35"/>
      <c r="CA520" s="35"/>
      <c r="CB520" s="35"/>
      <c r="CC520" s="35"/>
      <c r="CD520" s="35"/>
      <c r="CE520" s="35"/>
      <c r="CF520" s="35"/>
      <c r="CG520" s="35"/>
      <c r="CH520" s="35"/>
      <c r="CI520" s="35"/>
      <c r="CJ520" s="35"/>
      <c r="CK520" s="35"/>
      <c r="CL520" s="35"/>
      <c r="CM520" s="35"/>
      <c r="CN520" s="35"/>
      <c r="CO520" s="35"/>
      <c r="CP520" s="35"/>
      <c r="CQ520" s="35"/>
      <c r="CR520" s="35"/>
      <c r="CS520" s="35"/>
      <c r="CT520" s="35"/>
      <c r="CU520" s="35"/>
      <c r="CV520" s="35"/>
      <c r="CW520" s="35"/>
      <c r="CX520" s="35"/>
      <c r="CY520" s="35"/>
      <c r="CZ520" s="35"/>
      <c r="DA520" s="35"/>
      <c r="DB520" s="35"/>
      <c r="DC520" s="35"/>
      <c r="DD520" s="35"/>
      <c r="DE520" s="35"/>
      <c r="DF520" s="35"/>
      <c r="DG520" s="35"/>
      <c r="DH520" s="35"/>
      <c r="DI520" s="35"/>
      <c r="DJ520" s="35"/>
      <c r="DK520" s="35"/>
      <c r="DL520" s="35"/>
    </row>
    <row r="521" spans="1:116" s="27" customFormat="1" ht="31.5" customHeight="1">
      <c r="A521" s="4" t="s">
        <v>2144</v>
      </c>
      <c r="B521" s="5">
        <v>519</v>
      </c>
      <c r="C521" s="6">
        <v>230</v>
      </c>
      <c r="D521" s="6"/>
      <c r="E521" s="3" t="s">
        <v>2242</v>
      </c>
      <c r="F521" s="3" t="s">
        <v>2248</v>
      </c>
      <c r="G521" s="3" t="s">
        <v>2244</v>
      </c>
      <c r="H521" s="4" t="s">
        <v>2249</v>
      </c>
      <c r="I521" s="3" t="s">
        <v>141</v>
      </c>
      <c r="J521" s="3" t="s">
        <v>2250</v>
      </c>
      <c r="K521" s="5"/>
      <c r="L521" s="3"/>
      <c r="M521" s="6">
        <v>50</v>
      </c>
      <c r="N521" s="3" t="s">
        <v>45</v>
      </c>
      <c r="O521" s="3" t="s">
        <v>2147</v>
      </c>
      <c r="P521" s="3" t="s">
        <v>2251</v>
      </c>
      <c r="Q521" s="3" t="s">
        <v>2252</v>
      </c>
      <c r="R521" s="28">
        <v>12</v>
      </c>
      <c r="S521" s="29"/>
      <c r="T521" s="30">
        <v>12</v>
      </c>
      <c r="U521" s="1">
        <v>12</v>
      </c>
      <c r="V521" s="28">
        <v>15.2</v>
      </c>
      <c r="W521" s="29"/>
      <c r="X521" s="29"/>
      <c r="Y521" s="29"/>
      <c r="Z521" s="29"/>
      <c r="AA521" s="29"/>
      <c r="AB521" s="29"/>
      <c r="AC521" s="29"/>
      <c r="AD521" s="29"/>
      <c r="AE521" s="31">
        <v>15.2</v>
      </c>
      <c r="AI521" s="27">
        <v>15.2</v>
      </c>
      <c r="AN521" s="32">
        <v>12</v>
      </c>
      <c r="AO521" s="27" t="s">
        <v>49</v>
      </c>
      <c r="AP521" s="31" t="s">
        <v>50</v>
      </c>
      <c r="AQ521" s="27">
        <f t="shared" si="75"/>
        <v>15.2</v>
      </c>
      <c r="AR521" s="27">
        <f t="shared" si="76"/>
        <v>12</v>
      </c>
      <c r="AS521" s="27" t="e">
        <f t="shared" si="77"/>
        <v>#NUM!</v>
      </c>
      <c r="AT521" s="27">
        <f t="shared" si="78"/>
        <v>12.899999999999999</v>
      </c>
      <c r="AU521" s="27">
        <f t="shared" si="79"/>
        <v>12.899999999999999</v>
      </c>
      <c r="AV521" s="29">
        <f t="shared" si="80"/>
        <v>12</v>
      </c>
      <c r="AW521" s="27" t="s">
        <v>73</v>
      </c>
      <c r="AX521" s="27" t="s">
        <v>74</v>
      </c>
      <c r="AY521" s="32">
        <v>12</v>
      </c>
      <c r="AZ521" s="34">
        <f t="shared" si="81"/>
        <v>2.04</v>
      </c>
      <c r="BA521" s="3">
        <f t="shared" si="82"/>
        <v>14.04</v>
      </c>
      <c r="BB521" s="32">
        <f t="shared" si="74"/>
        <v>15.1632</v>
      </c>
      <c r="BC521" s="27" t="s">
        <v>12549</v>
      </c>
      <c r="BP521" s="35"/>
      <c r="BQ521" s="35"/>
      <c r="BR521" s="35"/>
      <c r="BS521" s="35"/>
      <c r="BT521" s="35"/>
      <c r="BU521" s="35"/>
      <c r="BV521" s="35"/>
      <c r="BW521" s="35"/>
      <c r="BX521" s="35"/>
      <c r="BY521" s="35"/>
      <c r="BZ521" s="35"/>
      <c r="CA521" s="35"/>
      <c r="CB521" s="35"/>
      <c r="CC521" s="35"/>
      <c r="CD521" s="35"/>
      <c r="CE521" s="35"/>
      <c r="CF521" s="35"/>
      <c r="CG521" s="35"/>
      <c r="CH521" s="35"/>
      <c r="CI521" s="35"/>
      <c r="CJ521" s="35"/>
      <c r="CK521" s="35"/>
      <c r="CL521" s="35"/>
      <c r="CM521" s="35"/>
      <c r="CN521" s="35"/>
      <c r="CO521" s="35"/>
      <c r="CP521" s="35"/>
      <c r="CQ521" s="35"/>
      <c r="CR521" s="35"/>
      <c r="CS521" s="35"/>
      <c r="CT521" s="35"/>
      <c r="CU521" s="35"/>
      <c r="CV521" s="35"/>
      <c r="CW521" s="35"/>
      <c r="CX521" s="35"/>
      <c r="CY521" s="35"/>
      <c r="CZ521" s="35"/>
      <c r="DA521" s="35"/>
      <c r="DB521" s="35"/>
      <c r="DC521" s="35"/>
      <c r="DD521" s="35"/>
      <c r="DE521" s="35"/>
      <c r="DF521" s="35"/>
      <c r="DG521" s="35"/>
      <c r="DH521" s="35"/>
      <c r="DI521" s="35"/>
      <c r="DJ521" s="35"/>
      <c r="DK521" s="35"/>
      <c r="DL521" s="35"/>
    </row>
    <row r="522" spans="1:116" s="27" customFormat="1" ht="31.5" customHeight="1">
      <c r="A522" s="4" t="s">
        <v>2144</v>
      </c>
      <c r="B522" s="5">
        <v>520</v>
      </c>
      <c r="C522" s="6">
        <v>3700</v>
      </c>
      <c r="D522" s="6"/>
      <c r="E522" s="3" t="s">
        <v>2344</v>
      </c>
      <c r="F522" s="3" t="s">
        <v>2349</v>
      </c>
      <c r="G522" s="3" t="s">
        <v>2346</v>
      </c>
      <c r="H522" s="4" t="s">
        <v>42</v>
      </c>
      <c r="I522" s="3" t="s">
        <v>43</v>
      </c>
      <c r="J522" s="3" t="s">
        <v>2347</v>
      </c>
      <c r="K522" s="5"/>
      <c r="L522" s="3"/>
      <c r="M522" s="6">
        <v>60</v>
      </c>
      <c r="N522" s="3" t="s">
        <v>45</v>
      </c>
      <c r="O522" s="3" t="s">
        <v>2147</v>
      </c>
      <c r="P522" s="3" t="s">
        <v>2350</v>
      </c>
      <c r="Q522" s="3" t="s">
        <v>2351</v>
      </c>
      <c r="R522" s="28">
        <v>15</v>
      </c>
      <c r="S522" s="29"/>
      <c r="T522" s="30">
        <v>19</v>
      </c>
      <c r="U522" s="1">
        <v>19</v>
      </c>
      <c r="V522" s="28">
        <v>18</v>
      </c>
      <c r="W522" s="29"/>
      <c r="X522" s="29">
        <v>14.256</v>
      </c>
      <c r="Y522" s="29"/>
      <c r="Z522" s="29"/>
      <c r="AA522" s="29"/>
      <c r="AB522" s="29"/>
      <c r="AC522" s="29"/>
      <c r="AD522" s="29"/>
      <c r="AE522" s="31">
        <v>18</v>
      </c>
      <c r="AG522" s="27">
        <v>14.2296</v>
      </c>
      <c r="AI522" s="27">
        <v>18</v>
      </c>
      <c r="AN522" s="32">
        <v>15</v>
      </c>
      <c r="AO522" s="27" t="s">
        <v>49</v>
      </c>
      <c r="AP522" s="31" t="s">
        <v>50</v>
      </c>
      <c r="AQ522" s="27">
        <f t="shared" si="75"/>
        <v>16.114799999999999</v>
      </c>
      <c r="AR522" s="27">
        <f t="shared" si="76"/>
        <v>15</v>
      </c>
      <c r="AS522" s="27" t="e">
        <f t="shared" si="77"/>
        <v>#NUM!</v>
      </c>
      <c r="AT522" s="27">
        <f t="shared" si="78"/>
        <v>20.425000000000001</v>
      </c>
      <c r="AU522" s="27">
        <f t="shared" si="79"/>
        <v>20.425000000000001</v>
      </c>
      <c r="AV522" s="29">
        <f t="shared" si="80"/>
        <v>15</v>
      </c>
      <c r="AW522" s="33" t="s">
        <v>51</v>
      </c>
      <c r="AX522" s="27" t="s">
        <v>50</v>
      </c>
      <c r="AY522" s="32">
        <v>15</v>
      </c>
      <c r="AZ522" s="34">
        <f t="shared" si="81"/>
        <v>2.5500000000000003</v>
      </c>
      <c r="BA522" s="3">
        <f t="shared" si="82"/>
        <v>17.55</v>
      </c>
      <c r="BB522" s="32">
        <f t="shared" si="74"/>
        <v>18.954000000000001</v>
      </c>
      <c r="BC522" s="27" t="s">
        <v>12549</v>
      </c>
      <c r="BP522" s="35"/>
      <c r="BQ522" s="35"/>
      <c r="BR522" s="35"/>
      <c r="BS522" s="35"/>
      <c r="BT522" s="35"/>
      <c r="BU522" s="35"/>
      <c r="BV522" s="35"/>
      <c r="BW522" s="35"/>
      <c r="BX522" s="35"/>
      <c r="BY522" s="35"/>
      <c r="BZ522" s="35"/>
      <c r="CA522" s="35"/>
      <c r="CB522" s="35"/>
      <c r="CC522" s="35"/>
      <c r="CD522" s="35"/>
      <c r="CE522" s="35"/>
      <c r="CF522" s="35"/>
      <c r="CG522" s="35"/>
      <c r="CH522" s="35"/>
      <c r="CI522" s="35"/>
      <c r="CJ522" s="35"/>
      <c r="CK522" s="35"/>
      <c r="CL522" s="35"/>
      <c r="CM522" s="35"/>
      <c r="CN522" s="35"/>
      <c r="CO522" s="35"/>
      <c r="CP522" s="35"/>
      <c r="CQ522" s="35"/>
      <c r="CR522" s="35"/>
      <c r="CS522" s="35"/>
      <c r="CT522" s="35"/>
      <c r="CU522" s="35"/>
      <c r="CV522" s="35"/>
      <c r="CW522" s="35"/>
      <c r="CX522" s="35"/>
      <c r="CY522" s="35"/>
      <c r="CZ522" s="35"/>
      <c r="DA522" s="35"/>
      <c r="DB522" s="35"/>
      <c r="DC522" s="35"/>
      <c r="DD522" s="35"/>
      <c r="DE522" s="35"/>
      <c r="DF522" s="35"/>
      <c r="DG522" s="35"/>
      <c r="DH522" s="35"/>
      <c r="DI522" s="35"/>
      <c r="DJ522" s="35"/>
      <c r="DK522" s="35"/>
      <c r="DL522" s="35"/>
    </row>
    <row r="523" spans="1:116" s="27" customFormat="1" ht="31.5" customHeight="1">
      <c r="A523" s="4" t="s">
        <v>2144</v>
      </c>
      <c r="B523" s="5">
        <v>521</v>
      </c>
      <c r="C523" s="6">
        <v>3692</v>
      </c>
      <c r="D523" s="6"/>
      <c r="E523" s="3" t="s">
        <v>2187</v>
      </c>
      <c r="F523" s="3" t="s">
        <v>2188</v>
      </c>
      <c r="G523" s="3" t="s">
        <v>2181</v>
      </c>
      <c r="H523" s="4" t="s">
        <v>103</v>
      </c>
      <c r="I523" s="3" t="s">
        <v>104</v>
      </c>
      <c r="J523" s="3" t="s">
        <v>2098</v>
      </c>
      <c r="K523" s="5"/>
      <c r="L523" s="3"/>
      <c r="M523" s="6">
        <v>30</v>
      </c>
      <c r="N523" s="3" t="s">
        <v>45</v>
      </c>
      <c r="O523" s="3" t="s">
        <v>2147</v>
      </c>
      <c r="P523" s="3" t="s">
        <v>2185</v>
      </c>
      <c r="Q523" s="3" t="s">
        <v>2189</v>
      </c>
      <c r="R523" s="28">
        <v>15.05</v>
      </c>
      <c r="S523" s="29"/>
      <c r="T523" s="30">
        <v>18</v>
      </c>
      <c r="U523" s="1">
        <v>18</v>
      </c>
      <c r="V523" s="28">
        <v>32.200000000000003</v>
      </c>
      <c r="W523" s="29"/>
      <c r="X523" s="29">
        <v>14.0579</v>
      </c>
      <c r="Y523" s="29"/>
      <c r="Z523" s="29"/>
      <c r="AA523" s="29"/>
      <c r="AB523" s="29"/>
      <c r="AC523" s="29"/>
      <c r="AD523" s="29"/>
      <c r="AE523" s="31">
        <v>32.200000000000003</v>
      </c>
      <c r="AG523" s="27">
        <v>14.031000000000001</v>
      </c>
      <c r="AI523" s="27">
        <v>32.200000000000003</v>
      </c>
      <c r="AN523" s="32">
        <v>15.05</v>
      </c>
      <c r="AO523" s="27" t="s">
        <v>49</v>
      </c>
      <c r="AP523" s="31" t="s">
        <v>50</v>
      </c>
      <c r="AQ523" s="27">
        <f t="shared" si="75"/>
        <v>23.115500000000001</v>
      </c>
      <c r="AR523" s="27">
        <f t="shared" si="76"/>
        <v>15.05</v>
      </c>
      <c r="AS523" s="27" t="e">
        <f t="shared" si="77"/>
        <v>#NUM!</v>
      </c>
      <c r="AT523" s="27">
        <f t="shared" si="78"/>
        <v>19.349999999999998</v>
      </c>
      <c r="AU523" s="27">
        <f t="shared" si="79"/>
        <v>19.349999999999998</v>
      </c>
      <c r="AV523" s="29">
        <f t="shared" si="80"/>
        <v>15.05</v>
      </c>
      <c r="AW523" s="33" t="s">
        <v>51</v>
      </c>
      <c r="AX523" s="33" t="s">
        <v>50</v>
      </c>
      <c r="AY523" s="32">
        <v>15.05</v>
      </c>
      <c r="AZ523" s="34">
        <f t="shared" si="81"/>
        <v>2.5585000000000004</v>
      </c>
      <c r="BA523" s="3">
        <f t="shared" si="82"/>
        <v>17.608499999999999</v>
      </c>
      <c r="BB523" s="32">
        <f t="shared" si="74"/>
        <v>19.01718</v>
      </c>
      <c r="BC523" s="27" t="s">
        <v>12549</v>
      </c>
      <c r="BP523" s="35"/>
      <c r="BQ523" s="35"/>
      <c r="BR523" s="35"/>
      <c r="BS523" s="35"/>
      <c r="BT523" s="35"/>
      <c r="BU523" s="35"/>
      <c r="BV523" s="35"/>
      <c r="BW523" s="35"/>
      <c r="BX523" s="35"/>
      <c r="BY523" s="35"/>
      <c r="BZ523" s="35"/>
      <c r="CA523" s="35"/>
      <c r="CB523" s="35"/>
      <c r="CC523" s="35"/>
      <c r="CD523" s="35"/>
      <c r="CE523" s="35"/>
      <c r="CF523" s="35"/>
      <c r="CG523" s="35"/>
      <c r="CH523" s="35"/>
      <c r="CI523" s="35"/>
      <c r="CJ523" s="35"/>
      <c r="CK523" s="35"/>
      <c r="CL523" s="35"/>
      <c r="CM523" s="35"/>
      <c r="CN523" s="35"/>
      <c r="CO523" s="35"/>
      <c r="CP523" s="35"/>
      <c r="CQ523" s="35"/>
      <c r="CR523" s="35"/>
      <c r="CS523" s="35"/>
      <c r="CT523" s="35"/>
      <c r="CU523" s="35"/>
      <c r="CV523" s="35"/>
      <c r="CW523" s="35"/>
      <c r="CX523" s="35"/>
      <c r="CY523" s="35"/>
      <c r="CZ523" s="35"/>
      <c r="DA523" s="35"/>
      <c r="DB523" s="35"/>
      <c r="DC523" s="35"/>
      <c r="DD523" s="35"/>
      <c r="DE523" s="35"/>
      <c r="DF523" s="35"/>
      <c r="DG523" s="35"/>
      <c r="DH523" s="35"/>
      <c r="DI523" s="35"/>
      <c r="DJ523" s="35"/>
      <c r="DK523" s="35"/>
      <c r="DL523" s="35"/>
    </row>
    <row r="524" spans="1:116" s="27" customFormat="1" ht="31.5" customHeight="1">
      <c r="A524" s="4" t="s">
        <v>2144</v>
      </c>
      <c r="B524" s="5">
        <v>522</v>
      </c>
      <c r="C524" s="6">
        <v>3694</v>
      </c>
      <c r="D524" s="6"/>
      <c r="E524" s="3" t="s">
        <v>2179</v>
      </c>
      <c r="F524" s="3" t="s">
        <v>2180</v>
      </c>
      <c r="G524" s="3" t="s">
        <v>2181</v>
      </c>
      <c r="H524" s="4" t="s">
        <v>338</v>
      </c>
      <c r="I524" s="3" t="s">
        <v>104</v>
      </c>
      <c r="J524" s="3" t="s">
        <v>2098</v>
      </c>
      <c r="K524" s="5"/>
      <c r="L524" s="3"/>
      <c r="M524" s="6">
        <v>30</v>
      </c>
      <c r="N524" s="3" t="s">
        <v>45</v>
      </c>
      <c r="O524" s="3" t="s">
        <v>2147</v>
      </c>
      <c r="P524" s="3" t="s">
        <v>2182</v>
      </c>
      <c r="Q524" s="3" t="s">
        <v>2183</v>
      </c>
      <c r="R524" s="28">
        <v>22.57</v>
      </c>
      <c r="S524" s="29"/>
      <c r="T524" s="30"/>
      <c r="U524" s="1">
        <v>26</v>
      </c>
      <c r="V524" s="28">
        <v>38.22</v>
      </c>
      <c r="W524" s="29"/>
      <c r="X524" s="29">
        <v>22.023</v>
      </c>
      <c r="Y524" s="29"/>
      <c r="Z524" s="29"/>
      <c r="AA524" s="29"/>
      <c r="AB524" s="29"/>
      <c r="AC524" s="29"/>
      <c r="AD524" s="29"/>
      <c r="AE524" s="31">
        <v>38.22</v>
      </c>
      <c r="AG524" s="27">
        <v>21.991</v>
      </c>
      <c r="AI524" s="27">
        <v>38.22</v>
      </c>
      <c r="AN524" s="32">
        <v>22.57</v>
      </c>
      <c r="AO524" s="27" t="s">
        <v>49</v>
      </c>
      <c r="AP524" s="31" t="s">
        <v>50</v>
      </c>
      <c r="AQ524" s="27">
        <f t="shared" si="75"/>
        <v>30.105499999999999</v>
      </c>
      <c r="AR524" s="27">
        <f t="shared" si="76"/>
        <v>22.57</v>
      </c>
      <c r="AS524" s="27" t="e">
        <f t="shared" si="77"/>
        <v>#NUM!</v>
      </c>
      <c r="AT524" s="27">
        <f t="shared" si="78"/>
        <v>0</v>
      </c>
      <c r="AU524" s="27">
        <f t="shared" si="79"/>
        <v>27.95</v>
      </c>
      <c r="AV524" s="29">
        <f t="shared" si="80"/>
        <v>0</v>
      </c>
      <c r="AW524" s="33" t="s">
        <v>51</v>
      </c>
      <c r="AX524" s="33" t="s">
        <v>50</v>
      </c>
      <c r="AY524" s="32">
        <v>22.57</v>
      </c>
      <c r="AZ524" s="34">
        <f t="shared" si="81"/>
        <v>3.8369000000000004</v>
      </c>
      <c r="BA524" s="3">
        <f t="shared" si="82"/>
        <v>26.4069</v>
      </c>
      <c r="BB524" s="32">
        <f t="shared" si="74"/>
        <v>28.519452000000001</v>
      </c>
      <c r="BC524" s="27" t="s">
        <v>12549</v>
      </c>
      <c r="BP524" s="35"/>
      <c r="BQ524" s="35"/>
      <c r="BR524" s="35"/>
      <c r="BS524" s="35"/>
      <c r="BT524" s="35"/>
      <c r="BU524" s="35"/>
      <c r="BV524" s="35"/>
      <c r="BW524" s="35"/>
      <c r="BX524" s="35"/>
      <c r="BY524" s="35"/>
      <c r="BZ524" s="35"/>
      <c r="CA524" s="35"/>
      <c r="CB524" s="35"/>
      <c r="CC524" s="35"/>
      <c r="CD524" s="35"/>
      <c r="CE524" s="35"/>
      <c r="CF524" s="35"/>
      <c r="CG524" s="35"/>
      <c r="CH524" s="35"/>
      <c r="CI524" s="35"/>
      <c r="CJ524" s="35"/>
      <c r="CK524" s="35"/>
      <c r="CL524" s="35"/>
      <c r="CM524" s="35"/>
      <c r="CN524" s="35"/>
      <c r="CO524" s="35"/>
      <c r="CP524" s="35"/>
      <c r="CQ524" s="35"/>
      <c r="CR524" s="35"/>
      <c r="CS524" s="35"/>
      <c r="CT524" s="35"/>
      <c r="CU524" s="35"/>
      <c r="CV524" s="35"/>
      <c r="CW524" s="35"/>
      <c r="CX524" s="35"/>
      <c r="CY524" s="35"/>
      <c r="CZ524" s="35"/>
      <c r="DA524" s="35"/>
      <c r="DB524" s="35"/>
      <c r="DC524" s="35"/>
      <c r="DD524" s="35"/>
      <c r="DE524" s="35"/>
      <c r="DF524" s="35"/>
      <c r="DG524" s="35"/>
      <c r="DH524" s="35"/>
      <c r="DI524" s="35"/>
      <c r="DJ524" s="35"/>
      <c r="DK524" s="35"/>
      <c r="DL524" s="35"/>
    </row>
    <row r="525" spans="1:116" s="27" customFormat="1" ht="31.5" customHeight="1">
      <c r="A525" s="4" t="s">
        <v>2144</v>
      </c>
      <c r="B525" s="5">
        <v>523</v>
      </c>
      <c r="C525" s="6">
        <v>3701</v>
      </c>
      <c r="D525" s="6"/>
      <c r="E525" s="3" t="s">
        <v>2344</v>
      </c>
      <c r="F525" s="3" t="s">
        <v>2345</v>
      </c>
      <c r="G525" s="3" t="s">
        <v>2346</v>
      </c>
      <c r="H525" s="4" t="s">
        <v>521</v>
      </c>
      <c r="I525" s="3" t="s">
        <v>43</v>
      </c>
      <c r="J525" s="3" t="s">
        <v>2347</v>
      </c>
      <c r="K525" s="5"/>
      <c r="L525" s="3"/>
      <c r="M525" s="6">
        <v>60</v>
      </c>
      <c r="N525" s="3" t="s">
        <v>45</v>
      </c>
      <c r="O525" s="3" t="s">
        <v>2147</v>
      </c>
      <c r="P525" s="3" t="s">
        <v>2240</v>
      </c>
      <c r="Q525" s="3" t="s">
        <v>2348</v>
      </c>
      <c r="R525" s="28">
        <v>23</v>
      </c>
      <c r="S525" s="29"/>
      <c r="T525" s="30"/>
      <c r="U525" s="1">
        <v>30</v>
      </c>
      <c r="V525" s="28">
        <v>23.6</v>
      </c>
      <c r="W525" s="29"/>
      <c r="X525" s="29">
        <v>22.356000000000002</v>
      </c>
      <c r="Y525" s="29"/>
      <c r="Z525" s="29"/>
      <c r="AA525" s="29"/>
      <c r="AB525" s="29"/>
      <c r="AC525" s="29"/>
      <c r="AD525" s="29"/>
      <c r="AE525" s="31">
        <v>23.6</v>
      </c>
      <c r="AG525" s="27">
        <v>21.829499999999999</v>
      </c>
      <c r="AI525" s="27">
        <v>23.6</v>
      </c>
      <c r="AN525" s="32">
        <v>22.713999999999999</v>
      </c>
      <c r="AO525" s="27" t="s">
        <v>211</v>
      </c>
      <c r="AP525" s="31" t="s">
        <v>212</v>
      </c>
      <c r="AQ525" s="27">
        <f t="shared" si="75"/>
        <v>22.714750000000002</v>
      </c>
      <c r="AR525" s="27" t="str">
        <f t="shared" si="76"/>
        <v/>
      </c>
      <c r="AS525" s="27" t="e">
        <f t="shared" si="77"/>
        <v>#NUM!</v>
      </c>
      <c r="AT525" s="27">
        <f t="shared" si="78"/>
        <v>0</v>
      </c>
      <c r="AU525" s="27">
        <f t="shared" si="79"/>
        <v>32.25</v>
      </c>
      <c r="AV525" s="29">
        <f t="shared" si="80"/>
        <v>0</v>
      </c>
      <c r="AW525" s="27" t="s">
        <v>213</v>
      </c>
      <c r="AX525" s="27" t="s">
        <v>212</v>
      </c>
      <c r="AY525" s="32">
        <v>22.714500000000001</v>
      </c>
      <c r="AZ525" s="34">
        <f t="shared" si="81"/>
        <v>3.8614650000000004</v>
      </c>
      <c r="BA525" s="3">
        <f t="shared" si="82"/>
        <v>26.575965</v>
      </c>
      <c r="BB525" s="32">
        <f t="shared" ref="BB525:BB588" si="83">BA525+BA525*0.08</f>
        <v>28.702042200000001</v>
      </c>
      <c r="BC525" s="27" t="s">
        <v>12549</v>
      </c>
      <c r="BP525" s="35"/>
      <c r="BQ525" s="35"/>
      <c r="BR525" s="35"/>
      <c r="BS525" s="35"/>
      <c r="BT525" s="35"/>
      <c r="BU525" s="35"/>
      <c r="BV525" s="35"/>
      <c r="BW525" s="35"/>
      <c r="BX525" s="35"/>
      <c r="BY525" s="35"/>
      <c r="BZ525" s="35"/>
      <c r="CA525" s="35"/>
      <c r="CB525" s="35"/>
      <c r="CC525" s="35"/>
      <c r="CD525" s="35"/>
      <c r="CE525" s="35"/>
      <c r="CF525" s="35"/>
      <c r="CG525" s="35"/>
      <c r="CH525" s="35"/>
      <c r="CI525" s="35"/>
      <c r="CJ525" s="35"/>
      <c r="CK525" s="35"/>
      <c r="CL525" s="35"/>
      <c r="CM525" s="35"/>
      <c r="CN525" s="35"/>
      <c r="CO525" s="35"/>
      <c r="CP525" s="35"/>
      <c r="CQ525" s="35"/>
      <c r="CR525" s="35"/>
      <c r="CS525" s="35"/>
      <c r="CT525" s="35"/>
      <c r="CU525" s="35"/>
      <c r="CV525" s="35"/>
      <c r="CW525" s="35"/>
      <c r="CX525" s="35"/>
      <c r="CY525" s="35"/>
      <c r="CZ525" s="35"/>
      <c r="DA525" s="35"/>
      <c r="DB525" s="35"/>
      <c r="DC525" s="35"/>
      <c r="DD525" s="35"/>
      <c r="DE525" s="35"/>
      <c r="DF525" s="35"/>
      <c r="DG525" s="35"/>
      <c r="DH525" s="35"/>
      <c r="DI525" s="35"/>
      <c r="DJ525" s="35"/>
      <c r="DK525" s="35"/>
      <c r="DL525" s="35"/>
    </row>
    <row r="526" spans="1:116" s="27" customFormat="1" ht="31.5" customHeight="1">
      <c r="A526" s="4" t="s">
        <v>2144</v>
      </c>
      <c r="B526" s="5">
        <v>524</v>
      </c>
      <c r="C526" s="6">
        <v>3693</v>
      </c>
      <c r="D526" s="6"/>
      <c r="E526" s="3" t="s">
        <v>2184</v>
      </c>
      <c r="F526" s="3" t="s">
        <v>2180</v>
      </c>
      <c r="G526" s="3" t="s">
        <v>2181</v>
      </c>
      <c r="H526" s="4" t="s">
        <v>999</v>
      </c>
      <c r="I526" s="3" t="s">
        <v>104</v>
      </c>
      <c r="J526" s="3" t="s">
        <v>2098</v>
      </c>
      <c r="K526" s="5"/>
      <c r="L526" s="3"/>
      <c r="M526" s="6">
        <v>30</v>
      </c>
      <c r="N526" s="3" t="s">
        <v>45</v>
      </c>
      <c r="O526" s="3" t="s">
        <v>2147</v>
      </c>
      <c r="P526" s="3" t="s">
        <v>2185</v>
      </c>
      <c r="Q526" s="3" t="s">
        <v>2186</v>
      </c>
      <c r="R526" s="28">
        <v>34.4</v>
      </c>
      <c r="S526" s="29"/>
      <c r="T526" s="30"/>
      <c r="U526" s="1">
        <v>35</v>
      </c>
      <c r="V526" s="28">
        <v>92.59</v>
      </c>
      <c r="W526" s="29"/>
      <c r="X526" s="29">
        <v>33.128999999999998</v>
      </c>
      <c r="Y526" s="29"/>
      <c r="Z526" s="29"/>
      <c r="AA526" s="29"/>
      <c r="AB526" s="29"/>
      <c r="AC526" s="29"/>
      <c r="AD526" s="29"/>
      <c r="AE526" s="31">
        <v>92.59</v>
      </c>
      <c r="AG526" s="27">
        <v>33.035310000000003</v>
      </c>
      <c r="AI526" s="27">
        <v>92.59</v>
      </c>
      <c r="AN526" s="32">
        <v>34.4</v>
      </c>
      <c r="AO526" s="27" t="s">
        <v>49</v>
      </c>
      <c r="AP526" s="31" t="s">
        <v>50</v>
      </c>
      <c r="AQ526" s="27">
        <f t="shared" si="75"/>
        <v>62.812655000000007</v>
      </c>
      <c r="AR526" s="27">
        <f t="shared" si="76"/>
        <v>34.4</v>
      </c>
      <c r="AS526" s="27" t="e">
        <f t="shared" si="77"/>
        <v>#NUM!</v>
      </c>
      <c r="AT526" s="27">
        <f t="shared" si="78"/>
        <v>0</v>
      </c>
      <c r="AU526" s="27">
        <f t="shared" si="79"/>
        <v>37.625</v>
      </c>
      <c r="AV526" s="29">
        <f t="shared" si="80"/>
        <v>0</v>
      </c>
      <c r="AW526" s="33" t="s">
        <v>51</v>
      </c>
      <c r="AX526" s="33" t="s">
        <v>50</v>
      </c>
      <c r="AY526" s="32">
        <v>34.4</v>
      </c>
      <c r="AZ526" s="34">
        <f t="shared" si="81"/>
        <v>5.8479999999999999</v>
      </c>
      <c r="BA526" s="3">
        <f t="shared" si="82"/>
        <v>40.247999999999998</v>
      </c>
      <c r="BB526" s="32">
        <f t="shared" si="83"/>
        <v>43.467839999999995</v>
      </c>
      <c r="BC526" s="27" t="s">
        <v>12549</v>
      </c>
      <c r="BP526" s="35"/>
      <c r="BQ526" s="35"/>
      <c r="BR526" s="35"/>
      <c r="BS526" s="35"/>
      <c r="BT526" s="35"/>
      <c r="BU526" s="35"/>
      <c r="BV526" s="35"/>
      <c r="BW526" s="35"/>
      <c r="BX526" s="35"/>
      <c r="BY526" s="35"/>
      <c r="BZ526" s="35"/>
      <c r="CA526" s="35"/>
      <c r="CB526" s="35"/>
      <c r="CC526" s="35"/>
      <c r="CD526" s="35"/>
      <c r="CE526" s="35"/>
      <c r="CF526" s="35"/>
      <c r="CG526" s="35"/>
      <c r="CH526" s="35"/>
      <c r="CI526" s="35"/>
      <c r="CJ526" s="35"/>
      <c r="CK526" s="35"/>
      <c r="CL526" s="35"/>
      <c r="CM526" s="35"/>
      <c r="CN526" s="35"/>
      <c r="CO526" s="35"/>
      <c r="CP526" s="35"/>
      <c r="CQ526" s="35"/>
      <c r="CR526" s="35"/>
      <c r="CS526" s="35"/>
      <c r="CT526" s="35"/>
      <c r="CU526" s="35"/>
      <c r="CV526" s="35"/>
      <c r="CW526" s="35"/>
      <c r="CX526" s="35"/>
      <c r="CY526" s="35"/>
      <c r="CZ526" s="35"/>
      <c r="DA526" s="35"/>
      <c r="DB526" s="35"/>
      <c r="DC526" s="35"/>
      <c r="DD526" s="35"/>
      <c r="DE526" s="35"/>
      <c r="DF526" s="35"/>
      <c r="DG526" s="35"/>
      <c r="DH526" s="35"/>
      <c r="DI526" s="35"/>
      <c r="DJ526" s="35"/>
      <c r="DK526" s="35"/>
      <c r="DL526" s="35"/>
    </row>
    <row r="527" spans="1:116" s="27" customFormat="1" ht="31.5" customHeight="1">
      <c r="A527" s="4" t="s">
        <v>2410</v>
      </c>
      <c r="B527" s="5">
        <v>525</v>
      </c>
      <c r="C527" s="6">
        <v>578</v>
      </c>
      <c r="D527" s="6"/>
      <c r="E527" s="3" t="s">
        <v>2411</v>
      </c>
      <c r="F527" s="3" t="s">
        <v>1177</v>
      </c>
      <c r="G527" s="3" t="s">
        <v>1178</v>
      </c>
      <c r="H527" s="4" t="s">
        <v>205</v>
      </c>
      <c r="I527" s="3" t="s">
        <v>104</v>
      </c>
      <c r="J527" s="4">
        <v>20</v>
      </c>
      <c r="K527" s="5"/>
      <c r="L527" s="3"/>
      <c r="M527" s="6">
        <v>20</v>
      </c>
      <c r="N527" s="3" t="s">
        <v>45</v>
      </c>
      <c r="O527" s="3" t="s">
        <v>2413</v>
      </c>
      <c r="P527" s="3" t="s">
        <v>2419</v>
      </c>
      <c r="Q527" s="3" t="s">
        <v>2420</v>
      </c>
      <c r="R527" s="28">
        <v>1.7</v>
      </c>
      <c r="S527" s="29"/>
      <c r="T527" s="30"/>
      <c r="U527" s="1">
        <v>0.6</v>
      </c>
      <c r="V527" s="28">
        <v>3.1</v>
      </c>
      <c r="W527" s="29">
        <v>1.5</v>
      </c>
      <c r="X527" s="29"/>
      <c r="Y527" s="29"/>
      <c r="Z527" s="29"/>
      <c r="AA527" s="29"/>
      <c r="AB527" s="29"/>
      <c r="AC527" s="29"/>
      <c r="AD527" s="29"/>
      <c r="AE527" s="31">
        <v>3.1</v>
      </c>
      <c r="AN527" s="32">
        <v>1.7</v>
      </c>
      <c r="AO527" s="27" t="s">
        <v>49</v>
      </c>
      <c r="AP527" s="31" t="s">
        <v>50</v>
      </c>
      <c r="AQ527" s="27" t="e">
        <f t="shared" si="75"/>
        <v>#NUM!</v>
      </c>
      <c r="AR527" s="27" t="e">
        <f t="shared" si="76"/>
        <v>#NUM!</v>
      </c>
      <c r="AS527" s="27" t="e">
        <f t="shared" si="77"/>
        <v>#NUM!</v>
      </c>
      <c r="AT527" s="27">
        <f t="shared" si="78"/>
        <v>0</v>
      </c>
      <c r="AU527" s="27">
        <f t="shared" si="79"/>
        <v>0.64499999999999991</v>
      </c>
      <c r="AV527" s="29">
        <f t="shared" si="80"/>
        <v>0</v>
      </c>
      <c r="AW527" s="27" t="s">
        <v>73</v>
      </c>
      <c r="AX527" s="27" t="s">
        <v>74</v>
      </c>
      <c r="AY527" s="32">
        <v>0.64500000000000002</v>
      </c>
      <c r="AZ527" s="34">
        <f t="shared" si="81"/>
        <v>0.16125</v>
      </c>
      <c r="BA527" s="3">
        <f t="shared" si="82"/>
        <v>0.80625000000000002</v>
      </c>
      <c r="BB527" s="32">
        <f t="shared" si="83"/>
        <v>0.87075000000000002</v>
      </c>
      <c r="BC527" s="27" t="s">
        <v>12549</v>
      </c>
    </row>
    <row r="528" spans="1:116" s="27" customFormat="1" ht="31.5" customHeight="1">
      <c r="A528" s="4" t="s">
        <v>2410</v>
      </c>
      <c r="B528" s="5">
        <v>526</v>
      </c>
      <c r="C528" s="6">
        <v>577</v>
      </c>
      <c r="D528" s="6"/>
      <c r="E528" s="3" t="s">
        <v>2411</v>
      </c>
      <c r="F528" s="3" t="s">
        <v>2430</v>
      </c>
      <c r="G528" s="3" t="s">
        <v>1178</v>
      </c>
      <c r="H528" s="4" t="s">
        <v>1886</v>
      </c>
      <c r="I528" s="3" t="s">
        <v>1529</v>
      </c>
      <c r="J528" s="3" t="s">
        <v>2431</v>
      </c>
      <c r="K528" s="5"/>
      <c r="L528" s="3"/>
      <c r="M528" s="6">
        <v>10</v>
      </c>
      <c r="N528" s="3" t="s">
        <v>45</v>
      </c>
      <c r="O528" s="3" t="s">
        <v>2413</v>
      </c>
      <c r="P528" s="3" t="s">
        <v>2432</v>
      </c>
      <c r="Q528" s="3" t="s">
        <v>2433</v>
      </c>
      <c r="R528" s="28">
        <v>1.78</v>
      </c>
      <c r="S528" s="29"/>
      <c r="T528" s="30"/>
      <c r="U528" s="1">
        <v>0.6</v>
      </c>
      <c r="V528" s="28">
        <v>1.66</v>
      </c>
      <c r="W528" s="29"/>
      <c r="X528" s="29"/>
      <c r="Y528" s="29"/>
      <c r="Z528" s="29"/>
      <c r="AA528" s="29"/>
      <c r="AB528" s="29"/>
      <c r="AC528" s="29"/>
      <c r="AD528" s="29"/>
      <c r="AE528" s="31">
        <v>1.66</v>
      </c>
      <c r="AN528" s="32">
        <v>1.78</v>
      </c>
      <c r="AO528" s="27" t="s">
        <v>49</v>
      </c>
      <c r="AP528" s="31" t="s">
        <v>50</v>
      </c>
      <c r="AQ528" s="27" t="e">
        <f t="shared" si="75"/>
        <v>#NUM!</v>
      </c>
      <c r="AR528" s="27" t="e">
        <f t="shared" si="76"/>
        <v>#NUM!</v>
      </c>
      <c r="AS528" s="27" t="e">
        <f t="shared" si="77"/>
        <v>#NUM!</v>
      </c>
      <c r="AT528" s="27">
        <f t="shared" si="78"/>
        <v>0</v>
      </c>
      <c r="AU528" s="27">
        <f t="shared" si="79"/>
        <v>0.64499999999999991</v>
      </c>
      <c r="AV528" s="29">
        <f t="shared" si="80"/>
        <v>0</v>
      </c>
      <c r="AW528" s="27" t="s">
        <v>73</v>
      </c>
      <c r="AX528" s="27" t="s">
        <v>74</v>
      </c>
      <c r="AY528" s="32">
        <v>0.64500000000000002</v>
      </c>
      <c r="AZ528" s="34">
        <f t="shared" si="81"/>
        <v>0.16125</v>
      </c>
      <c r="BA528" s="3">
        <f t="shared" si="82"/>
        <v>0.80625000000000002</v>
      </c>
      <c r="BB528" s="32">
        <f t="shared" si="83"/>
        <v>0.87075000000000002</v>
      </c>
      <c r="BC528" s="27" t="s">
        <v>12549</v>
      </c>
    </row>
    <row r="529" spans="1:116" s="27" customFormat="1" ht="31.5" customHeight="1">
      <c r="A529" s="4" t="s">
        <v>2410</v>
      </c>
      <c r="B529" s="5">
        <v>527</v>
      </c>
      <c r="C529" s="6">
        <v>576</v>
      </c>
      <c r="D529" s="6"/>
      <c r="E529" s="3" t="s">
        <v>2411</v>
      </c>
      <c r="F529" s="3" t="s">
        <v>1177</v>
      </c>
      <c r="G529" s="3" t="s">
        <v>1178</v>
      </c>
      <c r="H529" s="4" t="s">
        <v>140</v>
      </c>
      <c r="I529" s="3" t="s">
        <v>1529</v>
      </c>
      <c r="J529" s="3" t="s">
        <v>2416</v>
      </c>
      <c r="K529" s="5"/>
      <c r="L529" s="3"/>
      <c r="M529" s="6">
        <v>10</v>
      </c>
      <c r="N529" s="3" t="s">
        <v>45</v>
      </c>
      <c r="O529" s="3" t="s">
        <v>2413</v>
      </c>
      <c r="P529" s="3" t="s">
        <v>2417</v>
      </c>
      <c r="Q529" s="3" t="s">
        <v>2418</v>
      </c>
      <c r="R529" s="28">
        <v>2.15</v>
      </c>
      <c r="S529" s="29"/>
      <c r="T529" s="30"/>
      <c r="U529" s="1">
        <v>0.65</v>
      </c>
      <c r="V529" s="28">
        <v>1.76</v>
      </c>
      <c r="W529" s="29"/>
      <c r="X529" s="29"/>
      <c r="Y529" s="29"/>
      <c r="Z529" s="29"/>
      <c r="AA529" s="29"/>
      <c r="AB529" s="29"/>
      <c r="AC529" s="29"/>
      <c r="AD529" s="29"/>
      <c r="AE529" s="31">
        <v>1.76</v>
      </c>
      <c r="AN529" s="32">
        <v>2.15</v>
      </c>
      <c r="AO529" s="27" t="s">
        <v>49</v>
      </c>
      <c r="AP529" s="31" t="s">
        <v>50</v>
      </c>
      <c r="AQ529" s="27" t="e">
        <f t="shared" si="75"/>
        <v>#NUM!</v>
      </c>
      <c r="AR529" s="27" t="e">
        <f t="shared" si="76"/>
        <v>#NUM!</v>
      </c>
      <c r="AS529" s="27" t="e">
        <f t="shared" si="77"/>
        <v>#NUM!</v>
      </c>
      <c r="AT529" s="27">
        <f t="shared" si="78"/>
        <v>0</v>
      </c>
      <c r="AU529" s="27">
        <f t="shared" si="79"/>
        <v>0.69874999999999998</v>
      </c>
      <c r="AV529" s="29">
        <f t="shared" si="80"/>
        <v>0</v>
      </c>
      <c r="AW529" s="27" t="s">
        <v>73</v>
      </c>
      <c r="AX529" s="27" t="s">
        <v>74</v>
      </c>
      <c r="AY529" s="32">
        <v>0.69799999999999995</v>
      </c>
      <c r="AZ529" s="34">
        <f t="shared" si="81"/>
        <v>0.17449999999999999</v>
      </c>
      <c r="BA529" s="3">
        <f t="shared" si="82"/>
        <v>0.87249999999999994</v>
      </c>
      <c r="BB529" s="32">
        <f t="shared" si="83"/>
        <v>0.94229999999999992</v>
      </c>
      <c r="BC529" s="27" t="s">
        <v>12549</v>
      </c>
    </row>
    <row r="530" spans="1:116" s="27" customFormat="1" ht="31.5" customHeight="1">
      <c r="A530" s="4" t="s">
        <v>2410</v>
      </c>
      <c r="B530" s="5">
        <v>528</v>
      </c>
      <c r="C530" s="6">
        <v>16278</v>
      </c>
      <c r="D530" s="6"/>
      <c r="E530" s="3" t="s">
        <v>2424</v>
      </c>
      <c r="F530" s="3" t="s">
        <v>1177</v>
      </c>
      <c r="G530" s="3" t="s">
        <v>1178</v>
      </c>
      <c r="H530" s="4" t="s">
        <v>1004</v>
      </c>
      <c r="I530" s="3" t="s">
        <v>104</v>
      </c>
      <c r="J530" s="3" t="s">
        <v>655</v>
      </c>
      <c r="K530" s="5"/>
      <c r="L530" s="3"/>
      <c r="M530" s="6">
        <v>10</v>
      </c>
      <c r="N530" s="3" t="s">
        <v>45</v>
      </c>
      <c r="O530" s="3" t="s">
        <v>2413</v>
      </c>
      <c r="P530" s="3" t="s">
        <v>2417</v>
      </c>
      <c r="Q530" s="3" t="s">
        <v>2425</v>
      </c>
      <c r="R530" s="28">
        <v>2.6</v>
      </c>
      <c r="S530" s="29"/>
      <c r="T530" s="30"/>
      <c r="U530" s="1">
        <v>1.0900000000000001</v>
      </c>
      <c r="V530" s="28">
        <v>3.58</v>
      </c>
      <c r="W530" s="29"/>
      <c r="X530" s="29"/>
      <c r="Y530" s="29"/>
      <c r="Z530" s="29"/>
      <c r="AA530" s="29"/>
      <c r="AB530" s="29"/>
      <c r="AC530" s="29"/>
      <c r="AD530" s="29"/>
      <c r="AE530" s="31">
        <v>3.58</v>
      </c>
      <c r="AN530" s="32">
        <v>2.6</v>
      </c>
      <c r="AO530" s="27" t="s">
        <v>49</v>
      </c>
      <c r="AP530" s="31" t="s">
        <v>50</v>
      </c>
      <c r="AQ530" s="27" t="e">
        <f t="shared" si="75"/>
        <v>#NUM!</v>
      </c>
      <c r="AR530" s="27" t="e">
        <f t="shared" si="76"/>
        <v>#NUM!</v>
      </c>
      <c r="AS530" s="27" t="e">
        <f t="shared" si="77"/>
        <v>#NUM!</v>
      </c>
      <c r="AT530" s="27">
        <f t="shared" si="78"/>
        <v>0</v>
      </c>
      <c r="AU530" s="27">
        <f t="shared" si="79"/>
        <v>1.1717500000000001</v>
      </c>
      <c r="AV530" s="29">
        <f t="shared" si="80"/>
        <v>0</v>
      </c>
      <c r="AW530" s="27" t="s">
        <v>73</v>
      </c>
      <c r="AX530" s="27" t="s">
        <v>74</v>
      </c>
      <c r="AY530" s="32">
        <v>1.171</v>
      </c>
      <c r="AZ530" s="34">
        <f t="shared" si="81"/>
        <v>0.29275000000000001</v>
      </c>
      <c r="BA530" s="3">
        <f t="shared" si="82"/>
        <v>1.4637500000000001</v>
      </c>
      <c r="BB530" s="32">
        <f t="shared" si="83"/>
        <v>1.5808500000000001</v>
      </c>
      <c r="BC530" s="27" t="s">
        <v>12549</v>
      </c>
    </row>
    <row r="531" spans="1:116" s="27" customFormat="1" ht="31.5" customHeight="1">
      <c r="A531" s="4" t="s">
        <v>2410</v>
      </c>
      <c r="B531" s="5">
        <v>529</v>
      </c>
      <c r="C531" s="6">
        <v>18147</v>
      </c>
      <c r="D531" s="6"/>
      <c r="E531" s="3" t="s">
        <v>2421</v>
      </c>
      <c r="F531" s="3" t="s">
        <v>1177</v>
      </c>
      <c r="G531" s="3" t="s">
        <v>1178</v>
      </c>
      <c r="H531" s="4" t="s">
        <v>205</v>
      </c>
      <c r="I531" s="3" t="s">
        <v>141</v>
      </c>
      <c r="J531" s="3" t="s">
        <v>2422</v>
      </c>
      <c r="K531" s="5"/>
      <c r="L531" s="3"/>
      <c r="M531" s="6">
        <v>20</v>
      </c>
      <c r="N531" s="3" t="s">
        <v>45</v>
      </c>
      <c r="O531" s="3" t="s">
        <v>2413</v>
      </c>
      <c r="P531" s="3" t="s">
        <v>2417</v>
      </c>
      <c r="Q531" s="3" t="s">
        <v>2423</v>
      </c>
      <c r="R531" s="28">
        <v>3.13</v>
      </c>
      <c r="S531" s="29"/>
      <c r="T531" s="30"/>
      <c r="U531" s="1">
        <v>1.37</v>
      </c>
      <c r="V531" s="28">
        <v>3.13</v>
      </c>
      <c r="W531" s="29"/>
      <c r="X531" s="29"/>
      <c r="Y531" s="29"/>
      <c r="Z531" s="29"/>
      <c r="AA531" s="29"/>
      <c r="AB531" s="29"/>
      <c r="AC531" s="29"/>
      <c r="AD531" s="29"/>
      <c r="AE531" s="31">
        <v>3.13</v>
      </c>
      <c r="AN531" s="32">
        <v>3.13</v>
      </c>
      <c r="AO531" s="27" t="s">
        <v>49</v>
      </c>
      <c r="AP531" s="31" t="s">
        <v>50</v>
      </c>
      <c r="AQ531" s="27" t="e">
        <f t="shared" si="75"/>
        <v>#NUM!</v>
      </c>
      <c r="AR531" s="27" t="e">
        <f t="shared" si="76"/>
        <v>#NUM!</v>
      </c>
      <c r="AS531" s="27" t="e">
        <f t="shared" si="77"/>
        <v>#NUM!</v>
      </c>
      <c r="AT531" s="27">
        <f t="shared" si="78"/>
        <v>0</v>
      </c>
      <c r="AU531" s="27">
        <f t="shared" si="79"/>
        <v>1.47275</v>
      </c>
      <c r="AV531" s="29">
        <f t="shared" si="80"/>
        <v>0</v>
      </c>
      <c r="AW531" s="27" t="s">
        <v>73</v>
      </c>
      <c r="AX531" s="27" t="s">
        <v>74</v>
      </c>
      <c r="AY531" s="32">
        <v>1.472</v>
      </c>
      <c r="AZ531" s="34">
        <f t="shared" si="81"/>
        <v>0.36799999999999999</v>
      </c>
      <c r="BA531" s="3">
        <f t="shared" si="82"/>
        <v>1.8399999999999999</v>
      </c>
      <c r="BB531" s="32">
        <f t="shared" si="83"/>
        <v>1.9871999999999999</v>
      </c>
      <c r="BC531" s="27" t="s">
        <v>12549</v>
      </c>
    </row>
    <row r="532" spans="1:116" s="27" customFormat="1" ht="31.5" customHeight="1">
      <c r="A532" s="4" t="s">
        <v>2410</v>
      </c>
      <c r="B532" s="5">
        <v>530</v>
      </c>
      <c r="C532" s="6">
        <v>575</v>
      </c>
      <c r="D532" s="6"/>
      <c r="E532" s="3" t="s">
        <v>2411</v>
      </c>
      <c r="F532" s="3" t="s">
        <v>1170</v>
      </c>
      <c r="G532" s="3" t="s">
        <v>1178</v>
      </c>
      <c r="H532" s="4" t="s">
        <v>966</v>
      </c>
      <c r="I532" s="3" t="s">
        <v>125</v>
      </c>
      <c r="J532" s="3" t="s">
        <v>2412</v>
      </c>
      <c r="K532" s="5">
        <v>100</v>
      </c>
      <c r="L532" s="3" t="s">
        <v>81</v>
      </c>
      <c r="M532" s="6">
        <v>1</v>
      </c>
      <c r="N532" s="3" t="s">
        <v>45</v>
      </c>
      <c r="O532" s="3" t="s">
        <v>2413</v>
      </c>
      <c r="P532" s="3" t="s">
        <v>2414</v>
      </c>
      <c r="Q532" s="3" t="s">
        <v>2415</v>
      </c>
      <c r="R532" s="28">
        <v>3.52</v>
      </c>
      <c r="S532" s="29"/>
      <c r="T532" s="30"/>
      <c r="U532" s="1">
        <v>1.45</v>
      </c>
      <c r="V532" s="28">
        <v>3.59</v>
      </c>
      <c r="W532" s="29">
        <v>3.45</v>
      </c>
      <c r="X532" s="29"/>
      <c r="Y532" s="29"/>
      <c r="Z532" s="29"/>
      <c r="AA532" s="29"/>
      <c r="AB532" s="29"/>
      <c r="AC532" s="29"/>
      <c r="AD532" s="29"/>
      <c r="AE532" s="31">
        <v>3.59</v>
      </c>
      <c r="AN532" s="32">
        <v>3.52</v>
      </c>
      <c r="AO532" s="27" t="s">
        <v>49</v>
      </c>
      <c r="AP532" s="31" t="s">
        <v>50</v>
      </c>
      <c r="AQ532" s="27" t="e">
        <f t="shared" si="75"/>
        <v>#NUM!</v>
      </c>
      <c r="AR532" s="27" t="e">
        <f t="shared" si="76"/>
        <v>#NUM!</v>
      </c>
      <c r="AS532" s="27" t="e">
        <f t="shared" si="77"/>
        <v>#NUM!</v>
      </c>
      <c r="AT532" s="27">
        <f t="shared" si="78"/>
        <v>0</v>
      </c>
      <c r="AU532" s="27">
        <f t="shared" si="79"/>
        <v>1.5587499999999999</v>
      </c>
      <c r="AV532" s="29">
        <f t="shared" si="80"/>
        <v>0</v>
      </c>
      <c r="AW532" s="27" t="s">
        <v>73</v>
      </c>
      <c r="AX532" s="27" t="s">
        <v>74</v>
      </c>
      <c r="AY532" s="32">
        <v>1.5580000000000001</v>
      </c>
      <c r="AZ532" s="34">
        <f t="shared" si="81"/>
        <v>0.38950000000000001</v>
      </c>
      <c r="BA532" s="3">
        <f t="shared" si="82"/>
        <v>1.9475</v>
      </c>
      <c r="BB532" s="32">
        <f t="shared" si="83"/>
        <v>2.1032999999999999</v>
      </c>
      <c r="BC532" s="27" t="s">
        <v>12549</v>
      </c>
    </row>
    <row r="533" spans="1:116" s="27" customFormat="1" ht="31.5" customHeight="1">
      <c r="A533" s="4" t="s">
        <v>2410</v>
      </c>
      <c r="B533" s="5">
        <v>531</v>
      </c>
      <c r="C533" s="6">
        <v>521</v>
      </c>
      <c r="D533" s="6"/>
      <c r="E533" s="3" t="s">
        <v>2426</v>
      </c>
      <c r="F533" s="3" t="s">
        <v>2427</v>
      </c>
      <c r="G533" s="3" t="s">
        <v>1192</v>
      </c>
      <c r="H533" s="4" t="s">
        <v>2428</v>
      </c>
      <c r="I533" s="3" t="s">
        <v>141</v>
      </c>
      <c r="J533" s="3" t="s">
        <v>361</v>
      </c>
      <c r="K533" s="5"/>
      <c r="L533" s="3"/>
      <c r="M533" s="6">
        <v>20</v>
      </c>
      <c r="N533" s="3" t="s">
        <v>45</v>
      </c>
      <c r="O533" s="3" t="s">
        <v>2413</v>
      </c>
      <c r="P533" s="3" t="s">
        <v>2419</v>
      </c>
      <c r="Q533" s="3" t="s">
        <v>2429</v>
      </c>
      <c r="R533" s="28">
        <v>5</v>
      </c>
      <c r="S533" s="29"/>
      <c r="T533" s="30"/>
      <c r="U533" s="1">
        <v>1.75</v>
      </c>
      <c r="V533" s="28">
        <v>5.51</v>
      </c>
      <c r="W533" s="29"/>
      <c r="X533" s="29"/>
      <c r="Y533" s="29"/>
      <c r="Z533" s="29"/>
      <c r="AA533" s="29"/>
      <c r="AB533" s="29"/>
      <c r="AC533" s="29"/>
      <c r="AD533" s="29"/>
      <c r="AE533" s="31">
        <v>5.51</v>
      </c>
      <c r="AN533" s="32">
        <v>5</v>
      </c>
      <c r="AO533" s="27" t="s">
        <v>49</v>
      </c>
      <c r="AP533" s="31" t="s">
        <v>50</v>
      </c>
      <c r="AQ533" s="27" t="e">
        <f t="shared" si="75"/>
        <v>#NUM!</v>
      </c>
      <c r="AR533" s="27" t="e">
        <f t="shared" si="76"/>
        <v>#NUM!</v>
      </c>
      <c r="AS533" s="27" t="e">
        <f t="shared" si="77"/>
        <v>#NUM!</v>
      </c>
      <c r="AT533" s="27">
        <f t="shared" si="78"/>
        <v>0</v>
      </c>
      <c r="AU533" s="27">
        <f t="shared" si="79"/>
        <v>1.8812499999999999</v>
      </c>
      <c r="AV533" s="29">
        <f t="shared" si="80"/>
        <v>0</v>
      </c>
      <c r="AW533" s="27" t="s">
        <v>73</v>
      </c>
      <c r="AX533" s="27" t="s">
        <v>74</v>
      </c>
      <c r="AY533" s="32">
        <v>1.88</v>
      </c>
      <c r="AZ533" s="34">
        <f t="shared" si="81"/>
        <v>0.47</v>
      </c>
      <c r="BA533" s="3">
        <f t="shared" si="82"/>
        <v>2.3499999999999996</v>
      </c>
      <c r="BB533" s="32">
        <f t="shared" si="83"/>
        <v>2.5379999999999998</v>
      </c>
      <c r="BC533" s="27" t="s">
        <v>12549</v>
      </c>
    </row>
    <row r="534" spans="1:116" s="27" customFormat="1" ht="31.5" customHeight="1">
      <c r="A534" s="7" t="s">
        <v>2434</v>
      </c>
      <c r="B534" s="5">
        <v>532</v>
      </c>
      <c r="C534" s="10"/>
      <c r="D534" s="10"/>
      <c r="E534" s="8" t="s">
        <v>2452</v>
      </c>
      <c r="F534" s="8" t="s">
        <v>2453</v>
      </c>
      <c r="G534" s="8" t="s">
        <v>527</v>
      </c>
      <c r="H534" s="7" t="s">
        <v>2454</v>
      </c>
      <c r="I534" s="8" t="s">
        <v>528</v>
      </c>
      <c r="J534" s="8" t="s">
        <v>2455</v>
      </c>
      <c r="K534" s="9"/>
      <c r="L534" s="8"/>
      <c r="M534" s="10">
        <v>28</v>
      </c>
      <c r="N534" s="8" t="s">
        <v>45</v>
      </c>
      <c r="O534" s="8" t="s">
        <v>2438</v>
      </c>
      <c r="P534" s="8" t="s">
        <v>2456</v>
      </c>
      <c r="Q534" s="8" t="s">
        <v>2457</v>
      </c>
      <c r="R534" s="28">
        <v>1.65</v>
      </c>
      <c r="S534" s="29">
        <v>1.77</v>
      </c>
      <c r="T534" s="30">
        <v>1.65</v>
      </c>
      <c r="U534" s="1">
        <v>1.65</v>
      </c>
      <c r="V534" s="28">
        <v>5.49</v>
      </c>
      <c r="W534" s="29"/>
      <c r="X534" s="29"/>
      <c r="Y534" s="29"/>
      <c r="Z534" s="29"/>
      <c r="AA534" s="29"/>
      <c r="AB534" s="29"/>
      <c r="AC534" s="29"/>
      <c r="AD534" s="29"/>
      <c r="AE534" s="31"/>
      <c r="AN534" s="32"/>
      <c r="AP534" s="31"/>
      <c r="AQ534" s="27" t="e">
        <f t="shared" si="75"/>
        <v>#NUM!</v>
      </c>
      <c r="AR534" s="27" t="e">
        <f t="shared" si="76"/>
        <v>#NUM!</v>
      </c>
      <c r="AS534" s="27" t="e">
        <f t="shared" si="77"/>
        <v>#NUM!</v>
      </c>
      <c r="AT534" s="27">
        <f t="shared" si="78"/>
        <v>1.7737499999999999</v>
      </c>
      <c r="AU534" s="27">
        <f t="shared" si="79"/>
        <v>1.7737499999999999</v>
      </c>
      <c r="AV534" s="29">
        <f t="shared" si="80"/>
        <v>1.7737499999999999</v>
      </c>
      <c r="AW534" s="27" t="s">
        <v>73</v>
      </c>
      <c r="AX534" s="27" t="s">
        <v>74</v>
      </c>
      <c r="AY534" s="32">
        <v>1.77</v>
      </c>
      <c r="AZ534" s="34">
        <f t="shared" si="81"/>
        <v>0.4425</v>
      </c>
      <c r="BA534" s="3">
        <f t="shared" si="82"/>
        <v>2.2124999999999999</v>
      </c>
      <c r="BB534" s="32">
        <f t="shared" si="83"/>
        <v>2.3895</v>
      </c>
      <c r="BC534" s="27" t="s">
        <v>12549</v>
      </c>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row>
    <row r="535" spans="1:116" s="27" customFormat="1" ht="31.5" customHeight="1">
      <c r="A535" s="7" t="s">
        <v>2434</v>
      </c>
      <c r="B535" s="5">
        <v>533</v>
      </c>
      <c r="C535" s="10"/>
      <c r="D535" s="10"/>
      <c r="E535" s="8" t="s">
        <v>2447</v>
      </c>
      <c r="F535" s="8" t="s">
        <v>2448</v>
      </c>
      <c r="G535" s="8" t="s">
        <v>1146</v>
      </c>
      <c r="H535" s="7" t="s">
        <v>1387</v>
      </c>
      <c r="I535" s="8" t="s">
        <v>104</v>
      </c>
      <c r="J535" s="8" t="s">
        <v>2449</v>
      </c>
      <c r="K535" s="9"/>
      <c r="L535" s="8"/>
      <c r="M535" s="10">
        <v>28</v>
      </c>
      <c r="N535" s="8" t="s">
        <v>45</v>
      </c>
      <c r="O535" s="8" t="s">
        <v>2438</v>
      </c>
      <c r="P535" s="8" t="s">
        <v>2450</v>
      </c>
      <c r="Q535" s="8" t="s">
        <v>2451</v>
      </c>
      <c r="R535" s="28">
        <v>2.84</v>
      </c>
      <c r="S535" s="29">
        <v>3.04</v>
      </c>
      <c r="T535" s="30">
        <v>2.84</v>
      </c>
      <c r="U535" s="1">
        <v>2.84</v>
      </c>
      <c r="V535" s="28">
        <v>4.05</v>
      </c>
      <c r="W535" s="29"/>
      <c r="X535" s="29"/>
      <c r="Y535" s="29"/>
      <c r="Z535" s="29"/>
      <c r="AA535" s="29"/>
      <c r="AB535" s="29"/>
      <c r="AC535" s="29"/>
      <c r="AD535" s="29"/>
      <c r="AE535" s="31"/>
      <c r="AM535" s="27">
        <v>2.4300000000000002</v>
      </c>
      <c r="AN535" s="32"/>
      <c r="AP535" s="31"/>
      <c r="AQ535" s="27" t="e">
        <f t="shared" si="75"/>
        <v>#NUM!</v>
      </c>
      <c r="AR535" s="27" t="e">
        <f t="shared" si="76"/>
        <v>#NUM!</v>
      </c>
      <c r="AS535" s="27" t="e">
        <f t="shared" si="77"/>
        <v>#NUM!</v>
      </c>
      <c r="AT535" s="27">
        <f t="shared" si="78"/>
        <v>3.0529999999999999</v>
      </c>
      <c r="AU535" s="27">
        <f t="shared" si="79"/>
        <v>3.0529999999999999</v>
      </c>
      <c r="AV535" s="29">
        <f t="shared" si="80"/>
        <v>3.0529999999999999</v>
      </c>
      <c r="AW535" s="33" t="s">
        <v>51</v>
      </c>
      <c r="AX535" s="27" t="s">
        <v>50</v>
      </c>
      <c r="AY535" s="32">
        <v>2.84</v>
      </c>
      <c r="AZ535" s="34">
        <f t="shared" si="81"/>
        <v>0.71</v>
      </c>
      <c r="BA535" s="3">
        <f t="shared" si="82"/>
        <v>3.55</v>
      </c>
      <c r="BB535" s="32">
        <f t="shared" si="83"/>
        <v>3.8339999999999996</v>
      </c>
      <c r="BC535" s="27" t="s">
        <v>12549</v>
      </c>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row>
    <row r="536" spans="1:116" s="27" customFormat="1" ht="31.5" customHeight="1">
      <c r="A536" s="7" t="s">
        <v>2434</v>
      </c>
      <c r="B536" s="5">
        <v>534</v>
      </c>
      <c r="C536" s="10"/>
      <c r="D536" s="10"/>
      <c r="E536" s="8" t="s">
        <v>2441</v>
      </c>
      <c r="F536" s="8" t="s">
        <v>2321</v>
      </c>
      <c r="G536" s="8" t="s">
        <v>291</v>
      </c>
      <c r="H536" s="7" t="s">
        <v>303</v>
      </c>
      <c r="I536" s="8" t="s">
        <v>300</v>
      </c>
      <c r="J536" s="8" t="s">
        <v>2445</v>
      </c>
      <c r="K536" s="9"/>
      <c r="L536" s="8"/>
      <c r="M536" s="10">
        <v>28</v>
      </c>
      <c r="N536" s="8" t="s">
        <v>45</v>
      </c>
      <c r="O536" s="8" t="s">
        <v>2438</v>
      </c>
      <c r="P536" s="8" t="s">
        <v>2443</v>
      </c>
      <c r="Q536" s="8" t="s">
        <v>2446</v>
      </c>
      <c r="R536" s="28">
        <v>3.54</v>
      </c>
      <c r="S536" s="29">
        <v>3.79</v>
      </c>
      <c r="T536" s="30">
        <v>3.54</v>
      </c>
      <c r="U536" s="1">
        <v>3.54</v>
      </c>
      <c r="V536" s="28">
        <v>6.67</v>
      </c>
      <c r="W536" s="29"/>
      <c r="X536" s="29"/>
      <c r="Y536" s="29"/>
      <c r="Z536" s="29"/>
      <c r="AA536" s="29"/>
      <c r="AB536" s="29"/>
      <c r="AC536" s="29"/>
      <c r="AD536" s="29"/>
      <c r="AE536" s="31"/>
      <c r="AM536" s="27">
        <v>6.67</v>
      </c>
      <c r="AN536" s="32"/>
      <c r="AP536" s="31"/>
      <c r="AQ536" s="27" t="e">
        <f t="shared" si="75"/>
        <v>#NUM!</v>
      </c>
      <c r="AR536" s="27" t="e">
        <f t="shared" si="76"/>
        <v>#NUM!</v>
      </c>
      <c r="AS536" s="27" t="e">
        <f t="shared" si="77"/>
        <v>#NUM!</v>
      </c>
      <c r="AT536" s="27">
        <f t="shared" si="78"/>
        <v>3.8054999999999999</v>
      </c>
      <c r="AU536" s="27">
        <f t="shared" si="79"/>
        <v>3.8054999999999999</v>
      </c>
      <c r="AV536" s="29">
        <f t="shared" si="80"/>
        <v>3.8054999999999999</v>
      </c>
      <c r="AW536" s="33" t="s">
        <v>51</v>
      </c>
      <c r="AX536" s="27" t="s">
        <v>50</v>
      </c>
      <c r="AY536" s="32">
        <v>3.54</v>
      </c>
      <c r="AZ536" s="34">
        <f t="shared" si="81"/>
        <v>0.88500000000000001</v>
      </c>
      <c r="BA536" s="3">
        <f t="shared" si="82"/>
        <v>4.4249999999999998</v>
      </c>
      <c r="BB536" s="32">
        <f t="shared" si="83"/>
        <v>4.7789999999999999</v>
      </c>
      <c r="BC536" s="27" t="s">
        <v>12549</v>
      </c>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row>
    <row r="537" spans="1:116" s="27" customFormat="1" ht="31.5" customHeight="1">
      <c r="A537" s="7" t="s">
        <v>2434</v>
      </c>
      <c r="B537" s="5">
        <v>535</v>
      </c>
      <c r="C537" s="10"/>
      <c r="D537" s="10"/>
      <c r="E537" s="8" t="s">
        <v>2441</v>
      </c>
      <c r="F537" s="8" t="s">
        <v>2321</v>
      </c>
      <c r="G537" s="8" t="s">
        <v>291</v>
      </c>
      <c r="H537" s="7" t="s">
        <v>103</v>
      </c>
      <c r="I537" s="8" t="s">
        <v>43</v>
      </c>
      <c r="J537" s="8" t="s">
        <v>2442</v>
      </c>
      <c r="K537" s="9"/>
      <c r="L537" s="8"/>
      <c r="M537" s="10">
        <v>28</v>
      </c>
      <c r="N537" s="8" t="s">
        <v>45</v>
      </c>
      <c r="O537" s="8" t="s">
        <v>2438</v>
      </c>
      <c r="P537" s="8" t="s">
        <v>2443</v>
      </c>
      <c r="Q537" s="8" t="s">
        <v>2444</v>
      </c>
      <c r="R537" s="28">
        <v>4.1500000000000004</v>
      </c>
      <c r="S537" s="29">
        <v>4.4400000000000004</v>
      </c>
      <c r="T537" s="30">
        <v>4.1500000000000004</v>
      </c>
      <c r="U537" s="1">
        <v>4.1500000000000004</v>
      </c>
      <c r="V537" s="28">
        <v>6.87</v>
      </c>
      <c r="W537" s="29"/>
      <c r="X537" s="29"/>
      <c r="Y537" s="29"/>
      <c r="Z537" s="29"/>
      <c r="AA537" s="29"/>
      <c r="AB537" s="29"/>
      <c r="AC537" s="29"/>
      <c r="AD537" s="29"/>
      <c r="AE537" s="31"/>
      <c r="AM537" s="27">
        <v>6.87</v>
      </c>
      <c r="AN537" s="32"/>
      <c r="AP537" s="31"/>
      <c r="AQ537" s="27" t="e">
        <f t="shared" si="75"/>
        <v>#NUM!</v>
      </c>
      <c r="AR537" s="27" t="e">
        <f t="shared" si="76"/>
        <v>#NUM!</v>
      </c>
      <c r="AS537" s="27" t="e">
        <f t="shared" si="77"/>
        <v>#NUM!</v>
      </c>
      <c r="AT537" s="27">
        <f t="shared" si="78"/>
        <v>4.4612500000000006</v>
      </c>
      <c r="AU537" s="27">
        <f t="shared" si="79"/>
        <v>4.4612500000000006</v>
      </c>
      <c r="AV537" s="29">
        <f t="shared" si="80"/>
        <v>4.4612500000000006</v>
      </c>
      <c r="AW537" s="33" t="s">
        <v>51</v>
      </c>
      <c r="AX537" s="27" t="s">
        <v>50</v>
      </c>
      <c r="AY537" s="32">
        <v>4.1500000000000004</v>
      </c>
      <c r="AZ537" s="34">
        <f t="shared" si="81"/>
        <v>1.0375000000000001</v>
      </c>
      <c r="BA537" s="3">
        <f t="shared" si="82"/>
        <v>5.1875</v>
      </c>
      <c r="BB537" s="32">
        <f t="shared" si="83"/>
        <v>5.6025</v>
      </c>
      <c r="BC537" s="27" t="s">
        <v>12549</v>
      </c>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row>
    <row r="538" spans="1:116" s="27" customFormat="1" ht="31.5" customHeight="1">
      <c r="A538" s="7" t="s">
        <v>2434</v>
      </c>
      <c r="B538" s="5">
        <v>536</v>
      </c>
      <c r="C538" s="10"/>
      <c r="D538" s="10"/>
      <c r="E538" s="8" t="s">
        <v>2435</v>
      </c>
      <c r="F538" s="8" t="s">
        <v>2436</v>
      </c>
      <c r="G538" s="8" t="s">
        <v>1412</v>
      </c>
      <c r="H538" s="7" t="s">
        <v>1711</v>
      </c>
      <c r="I538" s="8" t="s">
        <v>242</v>
      </c>
      <c r="J538" s="8" t="s">
        <v>2437</v>
      </c>
      <c r="K538" s="9"/>
      <c r="L538" s="8"/>
      <c r="M538" s="10">
        <v>60</v>
      </c>
      <c r="N538" s="8" t="s">
        <v>45</v>
      </c>
      <c r="O538" s="8" t="s">
        <v>2438</v>
      </c>
      <c r="P538" s="8" t="s">
        <v>2439</v>
      </c>
      <c r="Q538" s="8" t="s">
        <v>2440</v>
      </c>
      <c r="R538" s="28">
        <v>5.72</v>
      </c>
      <c r="S538" s="29">
        <v>6.12</v>
      </c>
      <c r="T538" s="30">
        <v>5.72</v>
      </c>
      <c r="U538" s="1">
        <v>5.72</v>
      </c>
      <c r="V538" s="28">
        <v>6.46</v>
      </c>
      <c r="W538" s="29"/>
      <c r="X538" s="29"/>
      <c r="Y538" s="29"/>
      <c r="Z538" s="29"/>
      <c r="AA538" s="29"/>
      <c r="AB538" s="29"/>
      <c r="AC538" s="29"/>
      <c r="AD538" s="29"/>
      <c r="AE538" s="31"/>
      <c r="AM538" s="27">
        <v>6.46</v>
      </c>
      <c r="AN538" s="32"/>
      <c r="AP538" s="31"/>
      <c r="AQ538" s="27" t="e">
        <f t="shared" si="75"/>
        <v>#NUM!</v>
      </c>
      <c r="AR538" s="27" t="e">
        <f t="shared" si="76"/>
        <v>#NUM!</v>
      </c>
      <c r="AS538" s="27" t="e">
        <f t="shared" si="77"/>
        <v>#NUM!</v>
      </c>
      <c r="AT538" s="27">
        <f t="shared" si="78"/>
        <v>6.1489999999999991</v>
      </c>
      <c r="AU538" s="27">
        <f t="shared" si="79"/>
        <v>6.1489999999999991</v>
      </c>
      <c r="AV538" s="29">
        <f t="shared" si="80"/>
        <v>6.1489999999999991</v>
      </c>
      <c r="AW538" s="27" t="s">
        <v>73</v>
      </c>
      <c r="AX538" s="27" t="s">
        <v>74</v>
      </c>
      <c r="AY538" s="32">
        <v>6.15</v>
      </c>
      <c r="AZ538" s="34">
        <f t="shared" si="81"/>
        <v>1.5375000000000001</v>
      </c>
      <c r="BA538" s="3">
        <f t="shared" si="82"/>
        <v>7.6875</v>
      </c>
      <c r="BB538" s="32">
        <f t="shared" si="83"/>
        <v>8.3025000000000002</v>
      </c>
      <c r="BC538" s="27" t="s">
        <v>12549</v>
      </c>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row>
    <row r="539" spans="1:116" s="27" customFormat="1" ht="31.5" customHeight="1">
      <c r="A539" s="4" t="s">
        <v>2458</v>
      </c>
      <c r="B539" s="5">
        <v>537</v>
      </c>
      <c r="C539" s="6">
        <v>339</v>
      </c>
      <c r="D539" s="6"/>
      <c r="E539" s="3" t="s">
        <v>2509</v>
      </c>
      <c r="F539" s="3" t="s">
        <v>1099</v>
      </c>
      <c r="G539" s="3" t="s">
        <v>1093</v>
      </c>
      <c r="H539" s="4" t="s">
        <v>205</v>
      </c>
      <c r="I539" s="3" t="s">
        <v>43</v>
      </c>
      <c r="J539" s="3" t="s">
        <v>2510</v>
      </c>
      <c r="K539" s="5"/>
      <c r="L539" s="3"/>
      <c r="M539" s="6">
        <v>30</v>
      </c>
      <c r="N539" s="3" t="s">
        <v>45</v>
      </c>
      <c r="O539" s="3" t="s">
        <v>2463</v>
      </c>
      <c r="P539" s="3" t="s">
        <v>2507</v>
      </c>
      <c r="Q539" s="3" t="s">
        <v>2511</v>
      </c>
      <c r="R539" s="28">
        <v>0.78</v>
      </c>
      <c r="S539" s="29"/>
      <c r="T539" s="30">
        <v>0.86</v>
      </c>
      <c r="U539" s="1">
        <v>0.86</v>
      </c>
      <c r="V539" s="28">
        <v>1.81</v>
      </c>
      <c r="W539" s="29">
        <v>1.35</v>
      </c>
      <c r="X539" s="29">
        <v>0.84240000000000004</v>
      </c>
      <c r="Y539" s="29">
        <v>0.74</v>
      </c>
      <c r="Z539" s="29">
        <v>0.71</v>
      </c>
      <c r="AA539" s="29"/>
      <c r="AB539" s="29"/>
      <c r="AC539" s="29">
        <v>1.1399999999999999</v>
      </c>
      <c r="AD539" s="29"/>
      <c r="AE539" s="31">
        <v>1.81</v>
      </c>
      <c r="AF539" s="27">
        <v>1.625</v>
      </c>
      <c r="AG539" s="27">
        <v>0.84</v>
      </c>
      <c r="AH539" s="27">
        <v>1.05</v>
      </c>
      <c r="AI539" s="27">
        <v>1.0475000000000001</v>
      </c>
      <c r="AN539" s="32">
        <v>0.78</v>
      </c>
      <c r="AO539" s="27" t="s">
        <v>49</v>
      </c>
      <c r="AP539" s="31" t="s">
        <v>50</v>
      </c>
      <c r="AQ539" s="27">
        <f t="shared" si="75"/>
        <v>0.94375000000000009</v>
      </c>
      <c r="AR539" s="27">
        <f t="shared" si="76"/>
        <v>0.78</v>
      </c>
      <c r="AS539" s="27" t="e">
        <f t="shared" si="77"/>
        <v>#NUM!</v>
      </c>
      <c r="AT539" s="27">
        <f t="shared" si="78"/>
        <v>0.92449999999999999</v>
      </c>
      <c r="AU539" s="27">
        <f t="shared" si="79"/>
        <v>0.92449999999999999</v>
      </c>
      <c r="AV539" s="29">
        <f t="shared" si="80"/>
        <v>0.78</v>
      </c>
      <c r="AW539" s="33" t="s">
        <v>51</v>
      </c>
      <c r="AX539" s="27" t="s">
        <v>50</v>
      </c>
      <c r="AY539" s="32">
        <v>0.78</v>
      </c>
      <c r="AZ539" s="34">
        <f t="shared" si="81"/>
        <v>0.19500000000000001</v>
      </c>
      <c r="BA539" s="3">
        <f t="shared" si="82"/>
        <v>0.97500000000000009</v>
      </c>
      <c r="BB539" s="32">
        <f t="shared" si="83"/>
        <v>1.0530000000000002</v>
      </c>
      <c r="BC539" s="27" t="s">
        <v>12549</v>
      </c>
    </row>
    <row r="540" spans="1:116" s="27" customFormat="1" ht="31.5" customHeight="1">
      <c r="A540" s="4" t="s">
        <v>2472</v>
      </c>
      <c r="B540" s="5">
        <v>538</v>
      </c>
      <c r="C540" s="6">
        <v>293</v>
      </c>
      <c r="D540" s="6"/>
      <c r="E540" s="3" t="s">
        <v>2492</v>
      </c>
      <c r="F540" s="3" t="s">
        <v>2493</v>
      </c>
      <c r="G540" s="3" t="s">
        <v>1724</v>
      </c>
      <c r="H540" s="4" t="s">
        <v>1730</v>
      </c>
      <c r="I540" s="3" t="s">
        <v>104</v>
      </c>
      <c r="J540" s="3" t="s">
        <v>2494</v>
      </c>
      <c r="K540" s="5"/>
      <c r="L540" s="3"/>
      <c r="M540" s="6">
        <v>50</v>
      </c>
      <c r="N540" s="3" t="s">
        <v>45</v>
      </c>
      <c r="O540" s="3" t="s">
        <v>2463</v>
      </c>
      <c r="P540" s="3" t="s">
        <v>607</v>
      </c>
      <c r="Q540" s="3" t="s">
        <v>2495</v>
      </c>
      <c r="R540" s="28">
        <v>0.95</v>
      </c>
      <c r="S540" s="29"/>
      <c r="T540" s="30">
        <v>1.05</v>
      </c>
      <c r="U540" s="1">
        <v>1.05</v>
      </c>
      <c r="V540" s="28">
        <v>2.56</v>
      </c>
      <c r="W540" s="29">
        <v>0.84</v>
      </c>
      <c r="X540" s="29"/>
      <c r="Y540" s="29"/>
      <c r="Z540" s="29">
        <v>0.91</v>
      </c>
      <c r="AA540" s="29"/>
      <c r="AB540" s="29"/>
      <c r="AC540" s="29"/>
      <c r="AD540" s="29"/>
      <c r="AE540" s="31">
        <v>2.56</v>
      </c>
      <c r="AN540" s="32">
        <v>0.93300000000000005</v>
      </c>
      <c r="AO540" s="27" t="s">
        <v>336</v>
      </c>
      <c r="AP540" s="31" t="s">
        <v>337</v>
      </c>
      <c r="AQ540" s="27" t="e">
        <f t="shared" si="75"/>
        <v>#NUM!</v>
      </c>
      <c r="AR540" s="27" t="e">
        <f t="shared" si="76"/>
        <v>#NUM!</v>
      </c>
      <c r="AS540" s="27" t="e">
        <f t="shared" si="77"/>
        <v>#NUM!</v>
      </c>
      <c r="AT540" s="27">
        <f t="shared" si="78"/>
        <v>1.1287499999999999</v>
      </c>
      <c r="AU540" s="27">
        <f t="shared" si="79"/>
        <v>1.1287499999999999</v>
      </c>
      <c r="AV540" s="29">
        <f t="shared" si="80"/>
        <v>0.93300000000000005</v>
      </c>
      <c r="AW540" s="27" t="s">
        <v>336</v>
      </c>
      <c r="AX540" s="27" t="s">
        <v>337</v>
      </c>
      <c r="AY540" s="32">
        <v>0.93</v>
      </c>
      <c r="AZ540" s="34">
        <f t="shared" si="81"/>
        <v>0.23250000000000001</v>
      </c>
      <c r="BA540" s="3">
        <f t="shared" si="82"/>
        <v>1.1625000000000001</v>
      </c>
      <c r="BB540" s="32">
        <f t="shared" si="83"/>
        <v>1.2555000000000001</v>
      </c>
      <c r="BC540" s="27" t="s">
        <v>12549</v>
      </c>
    </row>
    <row r="541" spans="1:116" s="27" customFormat="1" ht="31.5" customHeight="1">
      <c r="A541" s="4" t="s">
        <v>2472</v>
      </c>
      <c r="B541" s="5">
        <v>539</v>
      </c>
      <c r="C541" s="6">
        <v>348</v>
      </c>
      <c r="D541" s="6"/>
      <c r="E541" s="3" t="s">
        <v>2518</v>
      </c>
      <c r="F541" s="3" t="s">
        <v>2516</v>
      </c>
      <c r="G541" s="3" t="s">
        <v>1121</v>
      </c>
      <c r="H541" s="4" t="s">
        <v>535</v>
      </c>
      <c r="I541" s="3" t="s">
        <v>104</v>
      </c>
      <c r="J541" s="3" t="s">
        <v>2098</v>
      </c>
      <c r="K541" s="5"/>
      <c r="L541" s="3"/>
      <c r="M541" s="6">
        <v>30</v>
      </c>
      <c r="N541" s="3" t="s">
        <v>45</v>
      </c>
      <c r="O541" s="3" t="s">
        <v>2463</v>
      </c>
      <c r="P541" s="3" t="s">
        <v>2503</v>
      </c>
      <c r="Q541" s="3" t="s">
        <v>2519</v>
      </c>
      <c r="R541" s="28">
        <v>1.74</v>
      </c>
      <c r="S541" s="29"/>
      <c r="T541" s="30">
        <v>0.9</v>
      </c>
      <c r="U541" s="1">
        <v>0.9</v>
      </c>
      <c r="V541" s="28"/>
      <c r="W541" s="29">
        <v>1.62</v>
      </c>
      <c r="X541" s="29"/>
      <c r="Y541" s="29"/>
      <c r="Z541" s="29"/>
      <c r="AA541" s="29"/>
      <c r="AB541" s="29"/>
      <c r="AC541" s="29"/>
      <c r="AD541" s="29"/>
      <c r="AE541" s="31"/>
      <c r="AN541" s="32">
        <v>1.74</v>
      </c>
      <c r="AO541" s="27" t="s">
        <v>49</v>
      </c>
      <c r="AP541" s="31" t="s">
        <v>50</v>
      </c>
      <c r="AQ541" s="27" t="e">
        <f t="shared" si="75"/>
        <v>#NUM!</v>
      </c>
      <c r="AR541" s="27" t="e">
        <f t="shared" si="76"/>
        <v>#NUM!</v>
      </c>
      <c r="AS541" s="27" t="e">
        <f t="shared" si="77"/>
        <v>#NUM!</v>
      </c>
      <c r="AT541" s="27">
        <f t="shared" si="78"/>
        <v>0.96750000000000003</v>
      </c>
      <c r="AU541" s="27">
        <f t="shared" si="79"/>
        <v>0.96750000000000003</v>
      </c>
      <c r="AV541" s="29">
        <f t="shared" si="80"/>
        <v>0.96750000000000003</v>
      </c>
      <c r="AW541" s="27" t="s">
        <v>73</v>
      </c>
      <c r="AX541" s="27" t="s">
        <v>74</v>
      </c>
      <c r="AY541" s="32">
        <v>0.97</v>
      </c>
      <c r="AZ541" s="34">
        <f t="shared" si="81"/>
        <v>0.24249999999999999</v>
      </c>
      <c r="BA541" s="3">
        <f t="shared" si="82"/>
        <v>1.2124999999999999</v>
      </c>
      <c r="BB541" s="32">
        <f t="shared" si="83"/>
        <v>1.3094999999999999</v>
      </c>
      <c r="BC541" s="27" t="s">
        <v>12549</v>
      </c>
    </row>
    <row r="542" spans="1:116" s="27" customFormat="1" ht="31.5" customHeight="1">
      <c r="A542" s="4" t="s">
        <v>2472</v>
      </c>
      <c r="B542" s="5">
        <v>540</v>
      </c>
      <c r="C542" s="6">
        <v>291</v>
      </c>
      <c r="D542" s="6"/>
      <c r="E542" s="3" t="s">
        <v>2496</v>
      </c>
      <c r="F542" s="3" t="s">
        <v>2497</v>
      </c>
      <c r="G542" s="3" t="s">
        <v>1724</v>
      </c>
      <c r="H542" s="4" t="s">
        <v>1725</v>
      </c>
      <c r="I542" s="3" t="s">
        <v>104</v>
      </c>
      <c r="J542" s="3" t="s">
        <v>2498</v>
      </c>
      <c r="K542" s="5"/>
      <c r="L542" s="3"/>
      <c r="M542" s="6">
        <v>50</v>
      </c>
      <c r="N542" s="3" t="s">
        <v>45</v>
      </c>
      <c r="O542" s="3" t="s">
        <v>2463</v>
      </c>
      <c r="P542" s="3" t="s">
        <v>2499</v>
      </c>
      <c r="Q542" s="3" t="s">
        <v>2500</v>
      </c>
      <c r="R542" s="28">
        <v>1.29</v>
      </c>
      <c r="S542" s="29"/>
      <c r="T542" s="30">
        <v>1.5</v>
      </c>
      <c r="U542" s="1">
        <v>1.5</v>
      </c>
      <c r="V542" s="28">
        <v>3.48</v>
      </c>
      <c r="W542" s="29">
        <v>1.1599999999999999</v>
      </c>
      <c r="X542" s="29"/>
      <c r="Y542" s="29"/>
      <c r="Z542" s="29">
        <v>1.23</v>
      </c>
      <c r="AA542" s="29"/>
      <c r="AB542" s="29"/>
      <c r="AC542" s="29"/>
      <c r="AD542" s="29"/>
      <c r="AE542" s="31">
        <v>3.48</v>
      </c>
      <c r="AN542" s="32">
        <v>1.133</v>
      </c>
      <c r="AO542" s="27" t="s">
        <v>336</v>
      </c>
      <c r="AP542" s="31" t="s">
        <v>337</v>
      </c>
      <c r="AQ542" s="27" t="e">
        <f t="shared" si="75"/>
        <v>#NUM!</v>
      </c>
      <c r="AR542" s="27" t="e">
        <f t="shared" si="76"/>
        <v>#NUM!</v>
      </c>
      <c r="AS542" s="27" t="e">
        <f t="shared" si="77"/>
        <v>#NUM!</v>
      </c>
      <c r="AT542" s="27">
        <f t="shared" si="78"/>
        <v>1.6124999999999998</v>
      </c>
      <c r="AU542" s="27">
        <f t="shared" si="79"/>
        <v>1.6124999999999998</v>
      </c>
      <c r="AV542" s="29">
        <f t="shared" si="80"/>
        <v>1.133</v>
      </c>
      <c r="AW542" s="27" t="s">
        <v>336</v>
      </c>
      <c r="AX542" s="27" t="s">
        <v>337</v>
      </c>
      <c r="AY542" s="32">
        <v>1.1299999999999999</v>
      </c>
      <c r="AZ542" s="34">
        <f t="shared" si="81"/>
        <v>0.28249999999999997</v>
      </c>
      <c r="BA542" s="3">
        <f t="shared" si="82"/>
        <v>1.4124999999999999</v>
      </c>
      <c r="BB542" s="32">
        <f t="shared" si="83"/>
        <v>1.5254999999999999</v>
      </c>
      <c r="BC542" s="27" t="s">
        <v>12549</v>
      </c>
    </row>
    <row r="543" spans="1:116" s="27" customFormat="1" ht="31.5" customHeight="1">
      <c r="A543" s="4" t="s">
        <v>2458</v>
      </c>
      <c r="B543" s="5">
        <v>541</v>
      </c>
      <c r="C543" s="6">
        <v>340</v>
      </c>
      <c r="D543" s="6"/>
      <c r="E543" s="3" t="s">
        <v>2512</v>
      </c>
      <c r="F543" s="3" t="s">
        <v>1099</v>
      </c>
      <c r="G543" s="3" t="s">
        <v>1093</v>
      </c>
      <c r="H543" s="4" t="s">
        <v>1094</v>
      </c>
      <c r="I543" s="3" t="s">
        <v>43</v>
      </c>
      <c r="J543" s="3" t="s">
        <v>2513</v>
      </c>
      <c r="K543" s="5"/>
      <c r="L543" s="3"/>
      <c r="M543" s="6">
        <v>30</v>
      </c>
      <c r="N543" s="3" t="s">
        <v>45</v>
      </c>
      <c r="O543" s="3" t="s">
        <v>2463</v>
      </c>
      <c r="P543" s="3" t="s">
        <v>2507</v>
      </c>
      <c r="Q543" s="3" t="s">
        <v>2514</v>
      </c>
      <c r="R543" s="28">
        <v>1.1499999999999999</v>
      </c>
      <c r="S543" s="29"/>
      <c r="T543" s="30">
        <v>1.45</v>
      </c>
      <c r="U543" s="1">
        <v>1.45</v>
      </c>
      <c r="V543" s="28">
        <v>2.13</v>
      </c>
      <c r="W543" s="29">
        <v>1.35</v>
      </c>
      <c r="X543" s="29">
        <v>1.3878999999999999</v>
      </c>
      <c r="Y543" s="29">
        <v>0.93</v>
      </c>
      <c r="Z543" s="29">
        <v>1.21</v>
      </c>
      <c r="AA543" s="29"/>
      <c r="AB543" s="29">
        <v>1.7690999999999999</v>
      </c>
      <c r="AC543" s="29">
        <v>2.02</v>
      </c>
      <c r="AD543" s="29"/>
      <c r="AE543" s="31">
        <v>2.13</v>
      </c>
      <c r="AN543" s="32">
        <v>1.1499999999999999</v>
      </c>
      <c r="AO543" s="27" t="s">
        <v>49</v>
      </c>
      <c r="AP543" s="31" t="s">
        <v>50</v>
      </c>
      <c r="AQ543" s="27" t="e">
        <f t="shared" si="75"/>
        <v>#NUM!</v>
      </c>
      <c r="AR543" s="27" t="e">
        <f t="shared" si="76"/>
        <v>#NUM!</v>
      </c>
      <c r="AS543" s="27" t="e">
        <f t="shared" si="77"/>
        <v>#NUM!</v>
      </c>
      <c r="AT543" s="27">
        <f t="shared" si="78"/>
        <v>1.5587499999999999</v>
      </c>
      <c r="AU543" s="27">
        <f t="shared" si="79"/>
        <v>1.5587499999999999</v>
      </c>
      <c r="AV543" s="29">
        <f t="shared" si="80"/>
        <v>1.1499999999999999</v>
      </c>
      <c r="AW543" s="33" t="s">
        <v>51</v>
      </c>
      <c r="AX543" s="27" t="s">
        <v>50</v>
      </c>
      <c r="AY543" s="32">
        <v>1.1499999999999999</v>
      </c>
      <c r="AZ543" s="34">
        <f t="shared" si="81"/>
        <v>0.28749999999999998</v>
      </c>
      <c r="BA543" s="3">
        <f t="shared" si="82"/>
        <v>1.4375</v>
      </c>
      <c r="BB543" s="32">
        <f t="shared" si="83"/>
        <v>1.5525</v>
      </c>
      <c r="BC543" s="27" t="s">
        <v>12549</v>
      </c>
    </row>
    <row r="544" spans="1:116" s="27" customFormat="1" ht="31.5" customHeight="1">
      <c r="A544" s="4" t="s">
        <v>2458</v>
      </c>
      <c r="B544" s="5">
        <v>542</v>
      </c>
      <c r="C544" s="6">
        <v>338</v>
      </c>
      <c r="D544" s="6"/>
      <c r="E544" s="3" t="s">
        <v>2505</v>
      </c>
      <c r="F544" s="3" t="s">
        <v>1099</v>
      </c>
      <c r="G544" s="3" t="s">
        <v>1093</v>
      </c>
      <c r="H544" s="4" t="s">
        <v>1004</v>
      </c>
      <c r="I544" s="3" t="s">
        <v>43</v>
      </c>
      <c r="J544" s="3" t="s">
        <v>2506</v>
      </c>
      <c r="K544" s="5"/>
      <c r="L544" s="3"/>
      <c r="M544" s="6">
        <v>30</v>
      </c>
      <c r="N544" s="3" t="s">
        <v>45</v>
      </c>
      <c r="O544" s="3" t="s">
        <v>2463</v>
      </c>
      <c r="P544" s="3" t="s">
        <v>2507</v>
      </c>
      <c r="Q544" s="3" t="s">
        <v>2508</v>
      </c>
      <c r="R544" s="28">
        <v>1.2</v>
      </c>
      <c r="S544" s="29"/>
      <c r="T544" s="30">
        <v>1.59</v>
      </c>
      <c r="U544" s="1">
        <v>1.59</v>
      </c>
      <c r="V544" s="28">
        <v>2.25</v>
      </c>
      <c r="W544" s="29">
        <v>1.1200000000000001</v>
      </c>
      <c r="X544" s="29">
        <v>1.6744000000000001</v>
      </c>
      <c r="Y544" s="29">
        <v>1.1299999999999999</v>
      </c>
      <c r="Z544" s="29">
        <v>1.34</v>
      </c>
      <c r="AA544" s="29"/>
      <c r="AB544" s="29">
        <v>1.2628999999999999</v>
      </c>
      <c r="AC544" s="29">
        <v>2.38</v>
      </c>
      <c r="AD544" s="29"/>
      <c r="AE544" s="31">
        <v>2.25</v>
      </c>
      <c r="AN544" s="32">
        <v>1.2</v>
      </c>
      <c r="AO544" s="27" t="s">
        <v>49</v>
      </c>
      <c r="AP544" s="31" t="s">
        <v>50</v>
      </c>
      <c r="AQ544" s="27" t="e">
        <f t="shared" si="75"/>
        <v>#NUM!</v>
      </c>
      <c r="AR544" s="27" t="e">
        <f t="shared" si="76"/>
        <v>#NUM!</v>
      </c>
      <c r="AS544" s="27" t="e">
        <f t="shared" si="77"/>
        <v>#NUM!</v>
      </c>
      <c r="AT544" s="27">
        <f t="shared" si="78"/>
        <v>1.7092499999999999</v>
      </c>
      <c r="AU544" s="27">
        <f t="shared" si="79"/>
        <v>1.7092499999999999</v>
      </c>
      <c r="AV544" s="29">
        <f t="shared" si="80"/>
        <v>1.2</v>
      </c>
      <c r="AW544" s="33" t="s">
        <v>51</v>
      </c>
      <c r="AX544" s="27" t="s">
        <v>50</v>
      </c>
      <c r="AY544" s="32">
        <v>1.2</v>
      </c>
      <c r="AZ544" s="34">
        <f t="shared" si="81"/>
        <v>0.3</v>
      </c>
      <c r="BA544" s="3">
        <f t="shared" si="82"/>
        <v>1.5</v>
      </c>
      <c r="BB544" s="32">
        <f t="shared" si="83"/>
        <v>1.62</v>
      </c>
      <c r="BC544" s="27" t="s">
        <v>12549</v>
      </c>
    </row>
    <row r="545" spans="1:55" s="27" customFormat="1" ht="31.5" customHeight="1">
      <c r="A545" s="4" t="s">
        <v>2472</v>
      </c>
      <c r="B545" s="5">
        <v>543</v>
      </c>
      <c r="C545" s="6">
        <v>243</v>
      </c>
      <c r="D545" s="6"/>
      <c r="E545" s="3" t="s">
        <v>2473</v>
      </c>
      <c r="F545" s="3" t="s">
        <v>2474</v>
      </c>
      <c r="G545" s="3" t="s">
        <v>2475</v>
      </c>
      <c r="H545" s="4" t="s">
        <v>686</v>
      </c>
      <c r="I545" s="3" t="s">
        <v>104</v>
      </c>
      <c r="J545" s="3" t="s">
        <v>2098</v>
      </c>
      <c r="K545" s="5"/>
      <c r="L545" s="3"/>
      <c r="M545" s="6">
        <v>30</v>
      </c>
      <c r="N545" s="3" t="s">
        <v>45</v>
      </c>
      <c r="O545" s="3" t="s">
        <v>2463</v>
      </c>
      <c r="P545" s="3" t="s">
        <v>2476</v>
      </c>
      <c r="Q545" s="3" t="s">
        <v>2477</v>
      </c>
      <c r="R545" s="28">
        <v>1.59</v>
      </c>
      <c r="S545" s="29"/>
      <c r="T545" s="30">
        <v>2.58</v>
      </c>
      <c r="U545" s="1">
        <v>2.58</v>
      </c>
      <c r="V545" s="28">
        <v>1.48</v>
      </c>
      <c r="W545" s="29"/>
      <c r="X545" s="29"/>
      <c r="Y545" s="29"/>
      <c r="Z545" s="29"/>
      <c r="AA545" s="29"/>
      <c r="AB545" s="29"/>
      <c r="AC545" s="29"/>
      <c r="AD545" s="29"/>
      <c r="AE545" s="31">
        <v>1.48</v>
      </c>
      <c r="AN545" s="32">
        <v>1.48</v>
      </c>
      <c r="AO545" s="27" t="s">
        <v>378</v>
      </c>
      <c r="AP545" s="31" t="s">
        <v>379</v>
      </c>
      <c r="AQ545" s="27" t="e">
        <f t="shared" si="75"/>
        <v>#NUM!</v>
      </c>
      <c r="AR545" s="27" t="e">
        <f t="shared" si="76"/>
        <v>#NUM!</v>
      </c>
      <c r="AS545" s="27" t="e">
        <f t="shared" si="77"/>
        <v>#NUM!</v>
      </c>
      <c r="AT545" s="27">
        <f t="shared" si="78"/>
        <v>2.7734999999999999</v>
      </c>
      <c r="AU545" s="27">
        <f t="shared" si="79"/>
        <v>2.7734999999999999</v>
      </c>
      <c r="AV545" s="29">
        <f t="shared" si="80"/>
        <v>1.48</v>
      </c>
      <c r="AW545" s="27" t="s">
        <v>378</v>
      </c>
      <c r="AX545" s="27" t="s">
        <v>379</v>
      </c>
      <c r="AY545" s="32">
        <v>1.48</v>
      </c>
      <c r="AZ545" s="34">
        <f t="shared" si="81"/>
        <v>0.37</v>
      </c>
      <c r="BA545" s="3">
        <f t="shared" si="82"/>
        <v>1.85</v>
      </c>
      <c r="BB545" s="32">
        <f t="shared" si="83"/>
        <v>1.9980000000000002</v>
      </c>
      <c r="BC545" s="27" t="s">
        <v>12549</v>
      </c>
    </row>
    <row r="546" spans="1:55" s="27" customFormat="1" ht="31.5" customHeight="1">
      <c r="A546" s="4" t="s">
        <v>2472</v>
      </c>
      <c r="B546" s="5">
        <v>544</v>
      </c>
      <c r="C546" s="6">
        <v>796</v>
      </c>
      <c r="D546" s="6"/>
      <c r="E546" s="3" t="s">
        <v>2515</v>
      </c>
      <c r="F546" s="3" t="s">
        <v>2516</v>
      </c>
      <c r="G546" s="3" t="s">
        <v>1121</v>
      </c>
      <c r="H546" s="4" t="s">
        <v>42</v>
      </c>
      <c r="I546" s="3" t="s">
        <v>104</v>
      </c>
      <c r="J546" s="3" t="s">
        <v>2098</v>
      </c>
      <c r="K546" s="5"/>
      <c r="L546" s="3"/>
      <c r="M546" s="6">
        <v>30</v>
      </c>
      <c r="N546" s="3" t="s">
        <v>45</v>
      </c>
      <c r="O546" s="3" t="s">
        <v>2463</v>
      </c>
      <c r="P546" s="3" t="s">
        <v>2503</v>
      </c>
      <c r="Q546" s="3" t="s">
        <v>2517</v>
      </c>
      <c r="R546" s="28">
        <v>2.56</v>
      </c>
      <c r="S546" s="29"/>
      <c r="T546" s="30">
        <v>1.97</v>
      </c>
      <c r="U546" s="1">
        <v>1.97</v>
      </c>
      <c r="V546" s="28"/>
      <c r="W546" s="29">
        <v>2.38</v>
      </c>
      <c r="X546" s="29"/>
      <c r="Y546" s="29"/>
      <c r="Z546" s="29"/>
      <c r="AA546" s="29"/>
      <c r="AB546" s="29"/>
      <c r="AC546" s="29"/>
      <c r="AD546" s="29"/>
      <c r="AE546" s="31"/>
      <c r="AN546" s="32">
        <v>2.56</v>
      </c>
      <c r="AO546" s="27" t="s">
        <v>49</v>
      </c>
      <c r="AP546" s="31" t="s">
        <v>50</v>
      </c>
      <c r="AQ546" s="27" t="e">
        <f t="shared" si="75"/>
        <v>#NUM!</v>
      </c>
      <c r="AR546" s="27" t="e">
        <f t="shared" si="76"/>
        <v>#NUM!</v>
      </c>
      <c r="AS546" s="27" t="e">
        <f t="shared" si="77"/>
        <v>#NUM!</v>
      </c>
      <c r="AT546" s="27">
        <f t="shared" si="78"/>
        <v>2.11775</v>
      </c>
      <c r="AU546" s="27">
        <f t="shared" si="79"/>
        <v>2.11775</v>
      </c>
      <c r="AV546" s="29">
        <f t="shared" si="80"/>
        <v>2.11775</v>
      </c>
      <c r="AW546" s="27" t="s">
        <v>73</v>
      </c>
      <c r="AX546" s="27" t="s">
        <v>74</v>
      </c>
      <c r="AY546" s="32">
        <v>2.117</v>
      </c>
      <c r="AZ546" s="34">
        <f t="shared" si="81"/>
        <v>0.52925</v>
      </c>
      <c r="BA546" s="3">
        <f t="shared" si="82"/>
        <v>2.6462500000000002</v>
      </c>
      <c r="BB546" s="32">
        <f t="shared" si="83"/>
        <v>2.8579500000000002</v>
      </c>
      <c r="BC546" s="27" t="s">
        <v>12549</v>
      </c>
    </row>
    <row r="547" spans="1:55" s="27" customFormat="1" ht="31.5" customHeight="1">
      <c r="A547" s="4" t="s">
        <v>2472</v>
      </c>
      <c r="B547" s="5">
        <v>545</v>
      </c>
      <c r="C547" s="6">
        <v>292</v>
      </c>
      <c r="D547" s="6"/>
      <c r="E547" s="3" t="s">
        <v>2501</v>
      </c>
      <c r="F547" s="3" t="s">
        <v>2497</v>
      </c>
      <c r="G547" s="3" t="s">
        <v>1724</v>
      </c>
      <c r="H547" s="4" t="s">
        <v>2502</v>
      </c>
      <c r="I547" s="3" t="s">
        <v>104</v>
      </c>
      <c r="J547" s="3" t="s">
        <v>2494</v>
      </c>
      <c r="K547" s="5"/>
      <c r="L547" s="3"/>
      <c r="M547" s="6">
        <v>50</v>
      </c>
      <c r="N547" s="3" t="s">
        <v>45</v>
      </c>
      <c r="O547" s="3" t="s">
        <v>2463</v>
      </c>
      <c r="P547" s="3" t="s">
        <v>2503</v>
      </c>
      <c r="Q547" s="3" t="s">
        <v>2504</v>
      </c>
      <c r="R547" s="28">
        <v>3.12</v>
      </c>
      <c r="S547" s="29"/>
      <c r="T547" s="30">
        <v>2.1</v>
      </c>
      <c r="U547" s="1">
        <v>2.1</v>
      </c>
      <c r="V547" s="28">
        <v>4.25</v>
      </c>
      <c r="W547" s="29"/>
      <c r="X547" s="29"/>
      <c r="Y547" s="29"/>
      <c r="Z547" s="29">
        <v>1.55</v>
      </c>
      <c r="AA547" s="29"/>
      <c r="AB547" s="29"/>
      <c r="AC547" s="29"/>
      <c r="AD547" s="29"/>
      <c r="AE547" s="31">
        <v>4.25</v>
      </c>
      <c r="AI547" s="27">
        <v>2.39</v>
      </c>
      <c r="AN547" s="32">
        <v>3.12</v>
      </c>
      <c r="AO547" s="27" t="s">
        <v>49</v>
      </c>
      <c r="AP547" s="31" t="s">
        <v>50</v>
      </c>
      <c r="AQ547" s="27">
        <f t="shared" si="75"/>
        <v>3.3200000000000003</v>
      </c>
      <c r="AR547" s="27">
        <f t="shared" si="76"/>
        <v>3.12</v>
      </c>
      <c r="AS547" s="27" t="e">
        <f t="shared" si="77"/>
        <v>#NUM!</v>
      </c>
      <c r="AT547" s="27">
        <f t="shared" si="78"/>
        <v>2.2574999999999998</v>
      </c>
      <c r="AU547" s="27">
        <f t="shared" si="79"/>
        <v>2.2574999999999998</v>
      </c>
      <c r="AV547" s="29">
        <f t="shared" si="80"/>
        <v>2.2574999999999998</v>
      </c>
      <c r="AW547" s="27" t="s">
        <v>73</v>
      </c>
      <c r="AX547" s="27" t="s">
        <v>74</v>
      </c>
      <c r="AY547" s="32">
        <v>2.2599999999999998</v>
      </c>
      <c r="AZ547" s="34">
        <f t="shared" si="81"/>
        <v>0.56499999999999995</v>
      </c>
      <c r="BA547" s="3">
        <f t="shared" si="82"/>
        <v>2.8249999999999997</v>
      </c>
      <c r="BB547" s="32">
        <f t="shared" si="83"/>
        <v>3.0509999999999997</v>
      </c>
      <c r="BC547" s="27" t="s">
        <v>12549</v>
      </c>
    </row>
    <row r="548" spans="1:55" s="27" customFormat="1" ht="31.5" customHeight="1">
      <c r="A548" s="4" t="s">
        <v>2472</v>
      </c>
      <c r="B548" s="5">
        <v>546</v>
      </c>
      <c r="C548" s="6">
        <v>244</v>
      </c>
      <c r="D548" s="6"/>
      <c r="E548" s="3" t="s">
        <v>2473</v>
      </c>
      <c r="F548" s="3" t="s">
        <v>2474</v>
      </c>
      <c r="G548" s="3" t="s">
        <v>2475</v>
      </c>
      <c r="H548" s="4" t="s">
        <v>706</v>
      </c>
      <c r="I548" s="3" t="s">
        <v>104</v>
      </c>
      <c r="J548" s="3" t="s">
        <v>2478</v>
      </c>
      <c r="K548" s="5"/>
      <c r="L548" s="3"/>
      <c r="M548" s="6">
        <v>30</v>
      </c>
      <c r="N548" s="3" t="s">
        <v>45</v>
      </c>
      <c r="O548" s="3" t="s">
        <v>2463</v>
      </c>
      <c r="P548" s="3" t="s">
        <v>2476</v>
      </c>
      <c r="Q548" s="3" t="s">
        <v>2479</v>
      </c>
      <c r="R548" s="28">
        <v>2.67</v>
      </c>
      <c r="S548" s="29"/>
      <c r="T548" s="30">
        <v>3.83</v>
      </c>
      <c r="U548" s="1">
        <v>3.83</v>
      </c>
      <c r="V548" s="28">
        <v>2.48</v>
      </c>
      <c r="W548" s="29"/>
      <c r="X548" s="29"/>
      <c r="Y548" s="29"/>
      <c r="Z548" s="29"/>
      <c r="AA548" s="29"/>
      <c r="AB548" s="29"/>
      <c r="AC548" s="29"/>
      <c r="AD548" s="29"/>
      <c r="AE548" s="31">
        <v>2.48</v>
      </c>
      <c r="AN548" s="32">
        <v>2.48</v>
      </c>
      <c r="AO548" s="27" t="s">
        <v>378</v>
      </c>
      <c r="AP548" s="31" t="s">
        <v>379</v>
      </c>
      <c r="AQ548" s="27" t="e">
        <f t="shared" si="75"/>
        <v>#NUM!</v>
      </c>
      <c r="AR548" s="27" t="e">
        <f t="shared" si="76"/>
        <v>#NUM!</v>
      </c>
      <c r="AS548" s="27" t="e">
        <f t="shared" si="77"/>
        <v>#NUM!</v>
      </c>
      <c r="AT548" s="27">
        <f t="shared" si="78"/>
        <v>4.1172500000000003</v>
      </c>
      <c r="AU548" s="27">
        <f t="shared" si="79"/>
        <v>4.1172500000000003</v>
      </c>
      <c r="AV548" s="29">
        <f t="shared" si="80"/>
        <v>2.48</v>
      </c>
      <c r="AW548" s="27" t="s">
        <v>378</v>
      </c>
      <c r="AX548" s="27" t="s">
        <v>379</v>
      </c>
      <c r="AY548" s="32">
        <v>2.48</v>
      </c>
      <c r="AZ548" s="34">
        <f t="shared" si="81"/>
        <v>0.62</v>
      </c>
      <c r="BA548" s="3">
        <f t="shared" si="82"/>
        <v>3.1</v>
      </c>
      <c r="BB548" s="32">
        <f t="shared" si="83"/>
        <v>3.3480000000000003</v>
      </c>
      <c r="BC548" s="27" t="s">
        <v>12549</v>
      </c>
    </row>
    <row r="549" spans="1:55" s="27" customFormat="1" ht="31.5" customHeight="1">
      <c r="A549" s="4" t="s">
        <v>2472</v>
      </c>
      <c r="B549" s="5">
        <v>547</v>
      </c>
      <c r="C549" s="6">
        <v>450</v>
      </c>
      <c r="D549" s="6"/>
      <c r="E549" s="3" t="s">
        <v>2572</v>
      </c>
      <c r="F549" s="3" t="s">
        <v>2573</v>
      </c>
      <c r="G549" s="3" t="s">
        <v>2567</v>
      </c>
      <c r="H549" s="4" t="s">
        <v>167</v>
      </c>
      <c r="I549" s="3" t="s">
        <v>888</v>
      </c>
      <c r="J549" s="3" t="s">
        <v>2574</v>
      </c>
      <c r="K549" s="5"/>
      <c r="L549" s="3"/>
      <c r="M549" s="6">
        <v>25</v>
      </c>
      <c r="N549" s="3" t="s">
        <v>45</v>
      </c>
      <c r="O549" s="3" t="s">
        <v>2463</v>
      </c>
      <c r="P549" s="3" t="s">
        <v>2503</v>
      </c>
      <c r="Q549" s="3" t="s">
        <v>2575</v>
      </c>
      <c r="R549" s="28">
        <v>3.27</v>
      </c>
      <c r="S549" s="29"/>
      <c r="T549" s="30">
        <v>2.31</v>
      </c>
      <c r="U549" s="1">
        <v>2.31</v>
      </c>
      <c r="V549" s="28">
        <v>3.04</v>
      </c>
      <c r="W549" s="29"/>
      <c r="X549" s="29"/>
      <c r="Y549" s="29"/>
      <c r="Z549" s="29"/>
      <c r="AA549" s="29"/>
      <c r="AB549" s="29"/>
      <c r="AC549" s="29"/>
      <c r="AD549" s="29"/>
      <c r="AE549" s="31">
        <v>3.04</v>
      </c>
      <c r="AN549" s="32">
        <v>3.04</v>
      </c>
      <c r="AO549" s="27" t="s">
        <v>378</v>
      </c>
      <c r="AP549" s="31" t="s">
        <v>379</v>
      </c>
      <c r="AQ549" s="27" t="e">
        <f t="shared" si="75"/>
        <v>#NUM!</v>
      </c>
      <c r="AR549" s="27" t="e">
        <f t="shared" si="76"/>
        <v>#NUM!</v>
      </c>
      <c r="AS549" s="27" t="e">
        <f t="shared" si="77"/>
        <v>#NUM!</v>
      </c>
      <c r="AT549" s="27">
        <f t="shared" si="78"/>
        <v>2.48325</v>
      </c>
      <c r="AU549" s="27">
        <f t="shared" si="79"/>
        <v>2.48325</v>
      </c>
      <c r="AV549" s="29">
        <f t="shared" si="80"/>
        <v>2.48325</v>
      </c>
      <c r="AW549" s="27" t="s">
        <v>73</v>
      </c>
      <c r="AX549" s="27" t="s">
        <v>74</v>
      </c>
      <c r="AY549" s="32">
        <v>2.48</v>
      </c>
      <c r="AZ549" s="34">
        <f t="shared" si="81"/>
        <v>0.62</v>
      </c>
      <c r="BA549" s="3">
        <f t="shared" si="82"/>
        <v>3.1</v>
      </c>
      <c r="BB549" s="32">
        <f t="shared" si="83"/>
        <v>3.3480000000000003</v>
      </c>
      <c r="BC549" s="27" t="s">
        <v>12549</v>
      </c>
    </row>
    <row r="550" spans="1:55" s="27" customFormat="1" ht="31.5" customHeight="1">
      <c r="A550" s="4" t="s">
        <v>2472</v>
      </c>
      <c r="B550" s="5">
        <v>548</v>
      </c>
      <c r="C550" s="6">
        <v>451</v>
      </c>
      <c r="D550" s="6"/>
      <c r="E550" s="3" t="s">
        <v>2565</v>
      </c>
      <c r="F550" s="3" t="s">
        <v>2566</v>
      </c>
      <c r="G550" s="3" t="s">
        <v>2567</v>
      </c>
      <c r="H550" s="4" t="s">
        <v>113</v>
      </c>
      <c r="I550" s="3" t="s">
        <v>2568</v>
      </c>
      <c r="J550" s="3" t="s">
        <v>2569</v>
      </c>
      <c r="K550" s="5">
        <v>30</v>
      </c>
      <c r="L550" s="3" t="s">
        <v>81</v>
      </c>
      <c r="M550" s="6">
        <v>1</v>
      </c>
      <c r="N550" s="3" t="s">
        <v>45</v>
      </c>
      <c r="O550" s="3" t="s">
        <v>2463</v>
      </c>
      <c r="P550" s="3" t="s">
        <v>2570</v>
      </c>
      <c r="Q550" s="3" t="s">
        <v>2571</v>
      </c>
      <c r="R550" s="28">
        <v>2.76</v>
      </c>
      <c r="S550" s="29"/>
      <c r="T550" s="30">
        <v>3.75</v>
      </c>
      <c r="U550" s="1">
        <v>3.75</v>
      </c>
      <c r="V550" s="28">
        <v>2.57</v>
      </c>
      <c r="W550" s="29"/>
      <c r="X550" s="29"/>
      <c r="Y550" s="29"/>
      <c r="Z550" s="29"/>
      <c r="AA550" s="29"/>
      <c r="AB550" s="29"/>
      <c r="AC550" s="29"/>
      <c r="AD550" s="29"/>
      <c r="AE550" s="31">
        <v>2.57</v>
      </c>
      <c r="AN550" s="32">
        <v>2.57</v>
      </c>
      <c r="AO550" s="27" t="s">
        <v>378</v>
      </c>
      <c r="AP550" s="31" t="s">
        <v>379</v>
      </c>
      <c r="AQ550" s="27" t="e">
        <f t="shared" si="75"/>
        <v>#NUM!</v>
      </c>
      <c r="AR550" s="27" t="e">
        <f t="shared" si="76"/>
        <v>#NUM!</v>
      </c>
      <c r="AS550" s="27" t="e">
        <f t="shared" si="77"/>
        <v>#NUM!</v>
      </c>
      <c r="AT550" s="27">
        <f t="shared" si="78"/>
        <v>4.03125</v>
      </c>
      <c r="AU550" s="27">
        <f t="shared" si="79"/>
        <v>4.03125</v>
      </c>
      <c r="AV550" s="29">
        <f t="shared" si="80"/>
        <v>2.57</v>
      </c>
      <c r="AW550" s="33" t="s">
        <v>51</v>
      </c>
      <c r="AX550" s="27" t="s">
        <v>50</v>
      </c>
      <c r="AY550" s="32">
        <v>2.57</v>
      </c>
      <c r="AZ550" s="34">
        <f t="shared" si="81"/>
        <v>0.64249999999999996</v>
      </c>
      <c r="BA550" s="3">
        <f t="shared" si="82"/>
        <v>3.2124999999999999</v>
      </c>
      <c r="BB550" s="32">
        <f t="shared" si="83"/>
        <v>3.4695</v>
      </c>
      <c r="BC550" s="27" t="s">
        <v>12549</v>
      </c>
    </row>
    <row r="551" spans="1:55" s="27" customFormat="1" ht="31.5" customHeight="1">
      <c r="A551" s="12" t="s">
        <v>2458</v>
      </c>
      <c r="B551" s="5">
        <v>549</v>
      </c>
      <c r="C551" s="15">
        <v>271</v>
      </c>
      <c r="D551" s="15"/>
      <c r="E551" s="13" t="s">
        <v>2480</v>
      </c>
      <c r="F551" s="13" t="s">
        <v>2481</v>
      </c>
      <c r="G551" s="13" t="s">
        <v>2482</v>
      </c>
      <c r="H551" s="12" t="s">
        <v>2483</v>
      </c>
      <c r="I551" s="13" t="s">
        <v>314</v>
      </c>
      <c r="J551" s="13" t="s">
        <v>2484</v>
      </c>
      <c r="K551" s="14">
        <v>50</v>
      </c>
      <c r="L551" s="13" t="s">
        <v>69</v>
      </c>
      <c r="M551" s="15">
        <v>1</v>
      </c>
      <c r="N551" s="13" t="s">
        <v>45</v>
      </c>
      <c r="O551" s="13" t="s">
        <v>2463</v>
      </c>
      <c r="P551" s="13" t="s">
        <v>2476</v>
      </c>
      <c r="Q551" s="13" t="s">
        <v>2485</v>
      </c>
      <c r="R551" s="28">
        <v>3.9</v>
      </c>
      <c r="S551" s="29"/>
      <c r="T551" s="30">
        <v>2.86</v>
      </c>
      <c r="U551" s="1">
        <v>2.86</v>
      </c>
      <c r="V551" s="28">
        <v>5.39</v>
      </c>
      <c r="W551" s="29"/>
      <c r="X551" s="29">
        <v>3.2141000000000002</v>
      </c>
      <c r="Y551" s="29"/>
      <c r="Z551" s="29">
        <v>4.03</v>
      </c>
      <c r="AA551" s="29"/>
      <c r="AB551" s="29">
        <v>2.9962</v>
      </c>
      <c r="AC551" s="29"/>
      <c r="AD551" s="29"/>
      <c r="AE551" s="31">
        <v>5.39</v>
      </c>
      <c r="AG551" s="27">
        <v>3.2080000000000002</v>
      </c>
      <c r="AI551" s="27">
        <v>4.03</v>
      </c>
      <c r="AN551" s="32">
        <v>3.6190000000000002</v>
      </c>
      <c r="AO551" s="27" t="s">
        <v>211</v>
      </c>
      <c r="AP551" s="31" t="s">
        <v>212</v>
      </c>
      <c r="AQ551" s="27">
        <f t="shared" si="75"/>
        <v>3.6190000000000002</v>
      </c>
      <c r="AR551" s="27" t="str">
        <f t="shared" si="76"/>
        <v/>
      </c>
      <c r="AS551" s="27" t="e">
        <f t="shared" si="77"/>
        <v>#NUM!</v>
      </c>
      <c r="AT551" s="27">
        <f t="shared" si="78"/>
        <v>3.0744999999999996</v>
      </c>
      <c r="AU551" s="27">
        <f t="shared" si="79"/>
        <v>3.0744999999999996</v>
      </c>
      <c r="AV551" s="29">
        <f t="shared" si="80"/>
        <v>3.0744999999999996</v>
      </c>
      <c r="AW551" s="27" t="s">
        <v>73</v>
      </c>
      <c r="AX551" s="27" t="s">
        <v>74</v>
      </c>
      <c r="AY551" s="32">
        <v>3.07</v>
      </c>
      <c r="AZ551" s="34">
        <f t="shared" si="81"/>
        <v>0.76749999999999996</v>
      </c>
      <c r="BA551" s="3">
        <f t="shared" si="82"/>
        <v>3.8374999999999999</v>
      </c>
      <c r="BB551" s="32">
        <f t="shared" si="83"/>
        <v>4.1444999999999999</v>
      </c>
      <c r="BC551" s="27" t="s">
        <v>12549</v>
      </c>
    </row>
    <row r="552" spans="1:55" s="27" customFormat="1" ht="31.5" customHeight="1">
      <c r="A552" s="4" t="s">
        <v>2472</v>
      </c>
      <c r="B552" s="5">
        <v>550</v>
      </c>
      <c r="C552" s="6">
        <v>17479</v>
      </c>
      <c r="D552" s="6"/>
      <c r="E552" s="3" t="s">
        <v>2583</v>
      </c>
      <c r="F552" s="3" t="s">
        <v>2584</v>
      </c>
      <c r="G552" s="3" t="s">
        <v>2579</v>
      </c>
      <c r="H552" s="4" t="s">
        <v>303</v>
      </c>
      <c r="I552" s="3" t="s">
        <v>104</v>
      </c>
      <c r="J552" s="3" t="s">
        <v>2585</v>
      </c>
      <c r="K552" s="5"/>
      <c r="L552" s="3"/>
      <c r="M552" s="6">
        <v>30</v>
      </c>
      <c r="N552" s="3" t="s">
        <v>45</v>
      </c>
      <c r="O552" s="3" t="s">
        <v>2463</v>
      </c>
      <c r="P552" s="3" t="s">
        <v>2586</v>
      </c>
      <c r="Q552" s="3" t="s">
        <v>2587</v>
      </c>
      <c r="R552" s="28">
        <v>4.03</v>
      </c>
      <c r="S552" s="29"/>
      <c r="T552" s="30">
        <v>2.93</v>
      </c>
      <c r="U552" s="1">
        <v>2.93</v>
      </c>
      <c r="V552" s="28">
        <v>3.75</v>
      </c>
      <c r="W552" s="29"/>
      <c r="X552" s="29"/>
      <c r="Y552" s="29"/>
      <c r="Z552" s="29"/>
      <c r="AA552" s="29"/>
      <c r="AB552" s="29"/>
      <c r="AC552" s="29"/>
      <c r="AD552" s="29"/>
      <c r="AE552" s="31">
        <v>3.75</v>
      </c>
      <c r="AN552" s="32">
        <v>3.75</v>
      </c>
      <c r="AO552" s="27" t="s">
        <v>378</v>
      </c>
      <c r="AP552" s="31" t="s">
        <v>379</v>
      </c>
      <c r="AQ552" s="27" t="e">
        <f t="shared" si="75"/>
        <v>#NUM!</v>
      </c>
      <c r="AR552" s="27" t="e">
        <f t="shared" si="76"/>
        <v>#NUM!</v>
      </c>
      <c r="AS552" s="27" t="e">
        <f t="shared" si="77"/>
        <v>#NUM!</v>
      </c>
      <c r="AT552" s="27">
        <f t="shared" si="78"/>
        <v>3.14975</v>
      </c>
      <c r="AU552" s="27">
        <f t="shared" si="79"/>
        <v>3.14975</v>
      </c>
      <c r="AV552" s="29">
        <f t="shared" si="80"/>
        <v>3.14975</v>
      </c>
      <c r="AW552" s="27" t="s">
        <v>73</v>
      </c>
      <c r="AX552" s="27" t="s">
        <v>74</v>
      </c>
      <c r="AY552" s="32">
        <v>3.149</v>
      </c>
      <c r="AZ552" s="34">
        <f t="shared" si="81"/>
        <v>0.78725000000000001</v>
      </c>
      <c r="BA552" s="3">
        <f t="shared" si="82"/>
        <v>3.9362500000000002</v>
      </c>
      <c r="BB552" s="32">
        <f t="shared" si="83"/>
        <v>4.25115</v>
      </c>
      <c r="BC552" s="27" t="s">
        <v>12549</v>
      </c>
    </row>
    <row r="553" spans="1:55" s="27" customFormat="1" ht="31.5" customHeight="1">
      <c r="A553" s="12" t="s">
        <v>2458</v>
      </c>
      <c r="B553" s="5">
        <v>551</v>
      </c>
      <c r="C553" s="15">
        <v>367</v>
      </c>
      <c r="D553" s="15"/>
      <c r="E553" s="13" t="s">
        <v>2535</v>
      </c>
      <c r="F553" s="13" t="s">
        <v>2536</v>
      </c>
      <c r="G553" s="13" t="s">
        <v>1146</v>
      </c>
      <c r="H553" s="12" t="s">
        <v>303</v>
      </c>
      <c r="I553" s="13" t="s">
        <v>104</v>
      </c>
      <c r="J553" s="13" t="s">
        <v>2537</v>
      </c>
      <c r="K553" s="14"/>
      <c r="L553" s="13"/>
      <c r="M553" s="15">
        <v>28</v>
      </c>
      <c r="N553" s="13" t="s">
        <v>45</v>
      </c>
      <c r="O553" s="13" t="s">
        <v>2463</v>
      </c>
      <c r="P553" s="13" t="s">
        <v>2503</v>
      </c>
      <c r="Q553" s="13" t="s">
        <v>2538</v>
      </c>
      <c r="R553" s="28">
        <v>4.13</v>
      </c>
      <c r="S553" s="29"/>
      <c r="T553" s="30">
        <v>5.0999999999999996</v>
      </c>
      <c r="U553" s="1">
        <v>5.0999999999999996</v>
      </c>
      <c r="V553" s="28">
        <v>14.63</v>
      </c>
      <c r="W553" s="29">
        <v>12.46</v>
      </c>
      <c r="X553" s="29">
        <v>4.1958000000000002</v>
      </c>
      <c r="Y553" s="29"/>
      <c r="Z553" s="29">
        <v>3.46</v>
      </c>
      <c r="AA553" s="29">
        <v>3.15</v>
      </c>
      <c r="AB553" s="29">
        <v>2.7711999999999999</v>
      </c>
      <c r="AC553" s="29">
        <v>4.18</v>
      </c>
      <c r="AD553" s="29"/>
      <c r="AE553" s="31">
        <v>14.63</v>
      </c>
      <c r="AF553" s="27">
        <v>16.948399999999999</v>
      </c>
      <c r="AG553" s="27">
        <v>4.1879999999999997</v>
      </c>
      <c r="AI553" s="27">
        <v>3.46</v>
      </c>
      <c r="AN553" s="32">
        <v>3.8239999999999998</v>
      </c>
      <c r="AO553" s="27" t="s">
        <v>211</v>
      </c>
      <c r="AP553" s="31" t="s">
        <v>212</v>
      </c>
      <c r="AQ553" s="27">
        <f t="shared" si="75"/>
        <v>3.8239999999999998</v>
      </c>
      <c r="AR553" s="27" t="str">
        <f t="shared" si="76"/>
        <v/>
      </c>
      <c r="AS553" s="27" t="e">
        <f t="shared" si="77"/>
        <v>#NUM!</v>
      </c>
      <c r="AT553" s="27">
        <f t="shared" si="78"/>
        <v>5.482499999999999</v>
      </c>
      <c r="AU553" s="27">
        <f t="shared" si="79"/>
        <v>5.482499999999999</v>
      </c>
      <c r="AV553" s="29">
        <f t="shared" si="80"/>
        <v>3.8239999999999998</v>
      </c>
      <c r="AW553" s="27" t="s">
        <v>213</v>
      </c>
      <c r="AX553" s="27" t="s">
        <v>212</v>
      </c>
      <c r="AY553" s="32">
        <v>3.82</v>
      </c>
      <c r="AZ553" s="34">
        <f t="shared" si="81"/>
        <v>0.95499999999999996</v>
      </c>
      <c r="BA553" s="3">
        <f t="shared" si="82"/>
        <v>4.7749999999999995</v>
      </c>
      <c r="BB553" s="32">
        <f t="shared" si="83"/>
        <v>5.1569999999999991</v>
      </c>
      <c r="BC553" s="27" t="s">
        <v>12549</v>
      </c>
    </row>
    <row r="554" spans="1:55" s="27" customFormat="1" ht="31.5" customHeight="1">
      <c r="A554" s="4" t="s">
        <v>2472</v>
      </c>
      <c r="B554" s="5">
        <v>552</v>
      </c>
      <c r="C554" s="6">
        <v>450</v>
      </c>
      <c r="D554" s="6"/>
      <c r="E554" s="3" t="s">
        <v>2572</v>
      </c>
      <c r="F554" s="3" t="s">
        <v>2573</v>
      </c>
      <c r="G554" s="3" t="s">
        <v>2567</v>
      </c>
      <c r="H554" s="4" t="s">
        <v>167</v>
      </c>
      <c r="I554" s="3" t="s">
        <v>888</v>
      </c>
      <c r="J554" s="3" t="s">
        <v>2576</v>
      </c>
      <c r="K554" s="5"/>
      <c r="L554" s="3"/>
      <c r="M554" s="6">
        <v>50</v>
      </c>
      <c r="N554" s="3" t="s">
        <v>45</v>
      </c>
      <c r="O554" s="3" t="s">
        <v>2463</v>
      </c>
      <c r="P554" s="3" t="s">
        <v>2503</v>
      </c>
      <c r="Q554" s="3" t="s">
        <v>2575</v>
      </c>
      <c r="R554" s="28">
        <v>5.44</v>
      </c>
      <c r="S554" s="29"/>
      <c r="T554" s="30">
        <v>4.24</v>
      </c>
      <c r="U554" s="1">
        <v>4.24</v>
      </c>
      <c r="V554" s="28">
        <v>5.0599999999999996</v>
      </c>
      <c r="W554" s="29"/>
      <c r="X554" s="29"/>
      <c r="Y554" s="29"/>
      <c r="Z554" s="29"/>
      <c r="AA554" s="29"/>
      <c r="AB554" s="29"/>
      <c r="AC554" s="29"/>
      <c r="AD554" s="29"/>
      <c r="AE554" s="31">
        <v>5.0599999999999996</v>
      </c>
      <c r="AN554" s="32">
        <v>5.0599999999999996</v>
      </c>
      <c r="AO554" s="27" t="s">
        <v>378</v>
      </c>
      <c r="AP554" s="31" t="s">
        <v>379</v>
      </c>
      <c r="AQ554" s="27" t="e">
        <f t="shared" si="75"/>
        <v>#NUM!</v>
      </c>
      <c r="AR554" s="27" t="e">
        <f t="shared" si="76"/>
        <v>#NUM!</v>
      </c>
      <c r="AS554" s="27" t="e">
        <f t="shared" si="77"/>
        <v>#NUM!</v>
      </c>
      <c r="AT554" s="27">
        <f t="shared" si="78"/>
        <v>4.5579999999999998</v>
      </c>
      <c r="AU554" s="27">
        <f t="shared" si="79"/>
        <v>4.5579999999999998</v>
      </c>
      <c r="AV554" s="29">
        <f t="shared" si="80"/>
        <v>4.5579999999999998</v>
      </c>
      <c r="AW554" s="27" t="s">
        <v>73</v>
      </c>
      <c r="AX554" s="27" t="s">
        <v>74</v>
      </c>
      <c r="AY554" s="32">
        <v>4.5599999999999996</v>
      </c>
      <c r="AZ554" s="34">
        <f t="shared" si="81"/>
        <v>1.1399999999999999</v>
      </c>
      <c r="BA554" s="3">
        <f t="shared" si="82"/>
        <v>5.6999999999999993</v>
      </c>
      <c r="BB554" s="32">
        <f t="shared" si="83"/>
        <v>6.1559999999999988</v>
      </c>
      <c r="BC554" s="27" t="s">
        <v>12549</v>
      </c>
    </row>
    <row r="555" spans="1:55" s="27" customFormat="1" ht="31.5" customHeight="1">
      <c r="A555" s="4" t="s">
        <v>2472</v>
      </c>
      <c r="B555" s="5">
        <v>553</v>
      </c>
      <c r="C555" s="6">
        <v>17506</v>
      </c>
      <c r="D555" s="6"/>
      <c r="E555" s="3" t="s">
        <v>2577</v>
      </c>
      <c r="F555" s="3" t="s">
        <v>2578</v>
      </c>
      <c r="G555" s="3" t="s">
        <v>2579</v>
      </c>
      <c r="H555" s="4" t="s">
        <v>103</v>
      </c>
      <c r="I555" s="3" t="s">
        <v>104</v>
      </c>
      <c r="J555" s="3" t="s">
        <v>2580</v>
      </c>
      <c r="K555" s="5"/>
      <c r="L555" s="3"/>
      <c r="M555" s="6">
        <v>30</v>
      </c>
      <c r="N555" s="3" t="s">
        <v>45</v>
      </c>
      <c r="O555" s="3" t="s">
        <v>2463</v>
      </c>
      <c r="P555" s="3" t="s">
        <v>2581</v>
      </c>
      <c r="Q555" s="3" t="s">
        <v>2582</v>
      </c>
      <c r="R555" s="28">
        <v>6.8</v>
      </c>
      <c r="S555" s="29"/>
      <c r="T555" s="30">
        <v>4.3899999999999997</v>
      </c>
      <c r="U555" s="1">
        <v>4.3899999999999997</v>
      </c>
      <c r="V555" s="28">
        <v>6.33</v>
      </c>
      <c r="W555" s="29"/>
      <c r="X555" s="29"/>
      <c r="Y555" s="29"/>
      <c r="Z555" s="29"/>
      <c r="AA555" s="29"/>
      <c r="AB555" s="29"/>
      <c r="AC555" s="29"/>
      <c r="AD555" s="29"/>
      <c r="AE555" s="31">
        <v>6.33</v>
      </c>
      <c r="AN555" s="32">
        <v>6.33</v>
      </c>
      <c r="AO555" s="27" t="s">
        <v>378</v>
      </c>
      <c r="AP555" s="31" t="s">
        <v>379</v>
      </c>
      <c r="AQ555" s="27" t="e">
        <f t="shared" si="75"/>
        <v>#NUM!</v>
      </c>
      <c r="AR555" s="27" t="e">
        <f t="shared" si="76"/>
        <v>#NUM!</v>
      </c>
      <c r="AS555" s="27" t="e">
        <f t="shared" si="77"/>
        <v>#NUM!</v>
      </c>
      <c r="AT555" s="27">
        <f t="shared" si="78"/>
        <v>4.7192499999999997</v>
      </c>
      <c r="AU555" s="27">
        <f t="shared" si="79"/>
        <v>4.7192499999999997</v>
      </c>
      <c r="AV555" s="29">
        <f t="shared" si="80"/>
        <v>4.7192499999999997</v>
      </c>
      <c r="AW555" s="27" t="s">
        <v>73</v>
      </c>
      <c r="AX555" s="27" t="s">
        <v>74</v>
      </c>
      <c r="AY555" s="32">
        <v>4.72</v>
      </c>
      <c r="AZ555" s="34">
        <f t="shared" si="81"/>
        <v>1.18</v>
      </c>
      <c r="BA555" s="3">
        <f t="shared" si="82"/>
        <v>5.8999999999999995</v>
      </c>
      <c r="BB555" s="32">
        <f t="shared" si="83"/>
        <v>6.3719999999999999</v>
      </c>
      <c r="BC555" s="27" t="s">
        <v>12549</v>
      </c>
    </row>
    <row r="556" spans="1:55" s="27" customFormat="1" ht="31.5" customHeight="1">
      <c r="A556" s="12" t="s">
        <v>2458</v>
      </c>
      <c r="B556" s="5">
        <v>554</v>
      </c>
      <c r="C556" s="15">
        <v>1025</v>
      </c>
      <c r="D556" s="15"/>
      <c r="E556" s="13" t="s">
        <v>2486</v>
      </c>
      <c r="F556" s="13" t="s">
        <v>2487</v>
      </c>
      <c r="G556" s="13" t="s">
        <v>2272</v>
      </c>
      <c r="H556" s="12" t="s">
        <v>2488</v>
      </c>
      <c r="I556" s="13" t="s">
        <v>43</v>
      </c>
      <c r="J556" s="13" t="s">
        <v>2489</v>
      </c>
      <c r="K556" s="14"/>
      <c r="L556" s="13"/>
      <c r="M556" s="15">
        <v>60</v>
      </c>
      <c r="N556" s="13" t="s">
        <v>45</v>
      </c>
      <c r="O556" s="13" t="s">
        <v>2463</v>
      </c>
      <c r="P556" s="13" t="s">
        <v>2490</v>
      </c>
      <c r="Q556" s="13" t="s">
        <v>2491</v>
      </c>
      <c r="R556" s="28">
        <v>7.25</v>
      </c>
      <c r="S556" s="29"/>
      <c r="T556" s="30">
        <v>6.31</v>
      </c>
      <c r="U556" s="1">
        <v>6.31</v>
      </c>
      <c r="V556" s="28">
        <v>31.46</v>
      </c>
      <c r="W556" s="29">
        <v>7.11</v>
      </c>
      <c r="X556" s="29">
        <v>7.3872</v>
      </c>
      <c r="Y556" s="29"/>
      <c r="Z556" s="29">
        <v>6.37</v>
      </c>
      <c r="AA556" s="29">
        <v>6.11</v>
      </c>
      <c r="AB556" s="29">
        <v>6.1662999999999997</v>
      </c>
      <c r="AC556" s="29">
        <v>6.62</v>
      </c>
      <c r="AD556" s="29"/>
      <c r="AE556" s="31">
        <v>31.46</v>
      </c>
      <c r="AF556" s="27">
        <v>9.01</v>
      </c>
      <c r="AG556" s="27">
        <v>7.37</v>
      </c>
      <c r="AI556" s="27">
        <v>7.14</v>
      </c>
      <c r="AN556" s="32">
        <v>7.25</v>
      </c>
      <c r="AO556" s="27" t="s">
        <v>49</v>
      </c>
      <c r="AP556" s="31" t="s">
        <v>50</v>
      </c>
      <c r="AQ556" s="27">
        <f t="shared" si="75"/>
        <v>7.2549999999999999</v>
      </c>
      <c r="AR556" s="27">
        <f t="shared" si="76"/>
        <v>7.25</v>
      </c>
      <c r="AS556" s="27" t="e">
        <f t="shared" si="77"/>
        <v>#NUM!</v>
      </c>
      <c r="AT556" s="27">
        <f t="shared" si="78"/>
        <v>6.7832499999999989</v>
      </c>
      <c r="AU556" s="27">
        <f t="shared" si="79"/>
        <v>6.7832499999999989</v>
      </c>
      <c r="AV556" s="29">
        <f t="shared" si="80"/>
        <v>6.7832499999999989</v>
      </c>
      <c r="AW556" s="27" t="s">
        <v>73</v>
      </c>
      <c r="AX556" s="27" t="s">
        <v>74</v>
      </c>
      <c r="AY556" s="32">
        <v>6.78</v>
      </c>
      <c r="AZ556" s="34">
        <f t="shared" si="81"/>
        <v>1.6950000000000001</v>
      </c>
      <c r="BA556" s="3">
        <f t="shared" si="82"/>
        <v>8.4749999999999996</v>
      </c>
      <c r="BB556" s="32">
        <f t="shared" si="83"/>
        <v>9.1529999999999987</v>
      </c>
      <c r="BC556" s="27" t="s">
        <v>12549</v>
      </c>
    </row>
    <row r="557" spans="1:55" s="27" customFormat="1" ht="31.5" customHeight="1">
      <c r="A557" s="12" t="s">
        <v>2458</v>
      </c>
      <c r="B557" s="5">
        <v>555</v>
      </c>
      <c r="C557" s="15">
        <v>828</v>
      </c>
      <c r="D557" s="15"/>
      <c r="E557" s="13" t="s">
        <v>2539</v>
      </c>
      <c r="F557" s="13" t="s">
        <v>2540</v>
      </c>
      <c r="G557" s="13" t="s">
        <v>2541</v>
      </c>
      <c r="H557" s="12" t="s">
        <v>58</v>
      </c>
      <c r="I557" s="13" t="s">
        <v>43</v>
      </c>
      <c r="J557" s="13" t="s">
        <v>2545</v>
      </c>
      <c r="K557" s="14"/>
      <c r="L557" s="13"/>
      <c r="M557" s="15">
        <v>28</v>
      </c>
      <c r="N557" s="13" t="s">
        <v>45</v>
      </c>
      <c r="O557" s="13" t="s">
        <v>2463</v>
      </c>
      <c r="P557" s="13" t="s">
        <v>2543</v>
      </c>
      <c r="Q557" s="13" t="s">
        <v>2546</v>
      </c>
      <c r="R557" s="28">
        <v>8.61</v>
      </c>
      <c r="S557" s="29"/>
      <c r="T557" s="30">
        <v>17.829999999999998</v>
      </c>
      <c r="U557" s="1">
        <v>17.829999999999998</v>
      </c>
      <c r="V557" s="28">
        <v>19.21</v>
      </c>
      <c r="W557" s="29">
        <v>9.52</v>
      </c>
      <c r="X557" s="29">
        <v>6.47</v>
      </c>
      <c r="Y557" s="29"/>
      <c r="Z557" s="29"/>
      <c r="AA557" s="29"/>
      <c r="AB557" s="29">
        <v>6.5293000000000001</v>
      </c>
      <c r="AC557" s="29"/>
      <c r="AD557" s="29"/>
      <c r="AE557" s="31">
        <v>19.21</v>
      </c>
      <c r="AF557" s="27">
        <v>12.09</v>
      </c>
      <c r="AG557" s="27">
        <v>6.4640000000000004</v>
      </c>
      <c r="AN557" s="32">
        <v>8.61</v>
      </c>
      <c r="AO557" s="27" t="s">
        <v>49</v>
      </c>
      <c r="AP557" s="31" t="s">
        <v>50</v>
      </c>
      <c r="AQ557" s="27">
        <f t="shared" si="75"/>
        <v>9.277000000000001</v>
      </c>
      <c r="AR557" s="27">
        <f t="shared" si="76"/>
        <v>8.61</v>
      </c>
      <c r="AS557" s="27" t="e">
        <f t="shared" si="77"/>
        <v>#NUM!</v>
      </c>
      <c r="AT557" s="27">
        <f t="shared" si="78"/>
        <v>19.167249999999996</v>
      </c>
      <c r="AU557" s="27">
        <f t="shared" si="79"/>
        <v>19.167249999999996</v>
      </c>
      <c r="AV557" s="29">
        <f t="shared" si="80"/>
        <v>8.61</v>
      </c>
      <c r="AW557" s="33" t="s">
        <v>51</v>
      </c>
      <c r="AX557" s="27" t="s">
        <v>50</v>
      </c>
      <c r="AY557" s="32">
        <v>8.61</v>
      </c>
      <c r="AZ557" s="34">
        <f t="shared" si="81"/>
        <v>2.1524999999999999</v>
      </c>
      <c r="BA557" s="3">
        <f t="shared" si="82"/>
        <v>10.762499999999999</v>
      </c>
      <c r="BB557" s="32">
        <f t="shared" si="83"/>
        <v>11.6235</v>
      </c>
      <c r="BC557" s="27" t="s">
        <v>12549</v>
      </c>
    </row>
    <row r="558" spans="1:55" s="27" customFormat="1" ht="31.5" customHeight="1">
      <c r="A558" s="4" t="s">
        <v>2458</v>
      </c>
      <c r="B558" s="5">
        <v>556</v>
      </c>
      <c r="C558" s="6">
        <v>446</v>
      </c>
      <c r="D558" s="6"/>
      <c r="E558" s="3" t="s">
        <v>2559</v>
      </c>
      <c r="F558" s="3" t="s">
        <v>2560</v>
      </c>
      <c r="G558" s="3" t="s">
        <v>2561</v>
      </c>
      <c r="H558" s="4" t="s">
        <v>2562</v>
      </c>
      <c r="I558" s="3" t="s">
        <v>888</v>
      </c>
      <c r="J558" s="3" t="s">
        <v>2563</v>
      </c>
      <c r="K558" s="5"/>
      <c r="L558" s="3"/>
      <c r="M558" s="6">
        <v>30</v>
      </c>
      <c r="N558" s="3" t="s">
        <v>45</v>
      </c>
      <c r="O558" s="3" t="s">
        <v>2463</v>
      </c>
      <c r="P558" s="3" t="s">
        <v>2490</v>
      </c>
      <c r="Q558" s="3" t="s">
        <v>2564</v>
      </c>
      <c r="R558" s="28">
        <v>8.9700000000000006</v>
      </c>
      <c r="S558" s="29"/>
      <c r="T558" s="30">
        <v>8.2100000000000009</v>
      </c>
      <c r="U558" s="1">
        <v>8.2100000000000009</v>
      </c>
      <c r="V558" s="28"/>
      <c r="W558" s="29"/>
      <c r="X558" s="29"/>
      <c r="Y558" s="29"/>
      <c r="Z558" s="29"/>
      <c r="AA558" s="29"/>
      <c r="AB558" s="29">
        <v>8.3392999999999997</v>
      </c>
      <c r="AC558" s="29"/>
      <c r="AD558" s="29"/>
      <c r="AE558" s="31"/>
      <c r="AN558" s="32">
        <v>8.9700000000000006</v>
      </c>
      <c r="AO558" s="27" t="s">
        <v>49</v>
      </c>
      <c r="AP558" s="31" t="s">
        <v>50</v>
      </c>
      <c r="AQ558" s="27" t="e">
        <f t="shared" si="75"/>
        <v>#NUM!</v>
      </c>
      <c r="AR558" s="27" t="e">
        <f t="shared" si="76"/>
        <v>#NUM!</v>
      </c>
      <c r="AS558" s="27" t="e">
        <f t="shared" si="77"/>
        <v>#NUM!</v>
      </c>
      <c r="AT558" s="27">
        <f t="shared" si="78"/>
        <v>8.8257500000000011</v>
      </c>
      <c r="AU558" s="27">
        <f t="shared" si="79"/>
        <v>8.8257500000000011</v>
      </c>
      <c r="AV558" s="29">
        <f t="shared" si="80"/>
        <v>8.8257500000000011</v>
      </c>
      <c r="AW558" s="27" t="s">
        <v>73</v>
      </c>
      <c r="AX558" s="27" t="s">
        <v>74</v>
      </c>
      <c r="AY558" s="32">
        <v>8.8249999999999993</v>
      </c>
      <c r="AZ558" s="34">
        <f t="shared" si="81"/>
        <v>2.2062499999999998</v>
      </c>
      <c r="BA558" s="3">
        <f t="shared" si="82"/>
        <v>11.03125</v>
      </c>
      <c r="BB558" s="32">
        <f t="shared" si="83"/>
        <v>11.91375</v>
      </c>
      <c r="BC558" s="27" t="s">
        <v>12549</v>
      </c>
    </row>
    <row r="559" spans="1:55" s="27" customFormat="1" ht="31.5" customHeight="1">
      <c r="A559" s="12" t="s">
        <v>2458</v>
      </c>
      <c r="B559" s="5">
        <v>557</v>
      </c>
      <c r="C559" s="15">
        <v>895</v>
      </c>
      <c r="D559" s="15"/>
      <c r="E559" s="13" t="s">
        <v>2539</v>
      </c>
      <c r="F559" s="13" t="s">
        <v>2540</v>
      </c>
      <c r="G559" s="13" t="s">
        <v>2541</v>
      </c>
      <c r="H559" s="12" t="s">
        <v>103</v>
      </c>
      <c r="I559" s="13" t="s">
        <v>43</v>
      </c>
      <c r="J559" s="13" t="s">
        <v>2542</v>
      </c>
      <c r="K559" s="14"/>
      <c r="L559" s="13"/>
      <c r="M559" s="15">
        <v>28</v>
      </c>
      <c r="N559" s="13" t="s">
        <v>45</v>
      </c>
      <c r="O559" s="13" t="s">
        <v>2463</v>
      </c>
      <c r="P559" s="13" t="s">
        <v>2543</v>
      </c>
      <c r="Q559" s="13" t="s">
        <v>2544</v>
      </c>
      <c r="R559" s="28">
        <v>10.02</v>
      </c>
      <c r="S559" s="29"/>
      <c r="T559" s="30">
        <v>14.92</v>
      </c>
      <c r="U559" s="1">
        <v>14.92</v>
      </c>
      <c r="V559" s="28">
        <v>14.71</v>
      </c>
      <c r="W559" s="29"/>
      <c r="X559" s="29">
        <v>3.9087000000000001</v>
      </c>
      <c r="Y559" s="29"/>
      <c r="Z559" s="29"/>
      <c r="AA559" s="29"/>
      <c r="AB559" s="29">
        <v>3.4563999999999999</v>
      </c>
      <c r="AC559" s="29"/>
      <c r="AD559" s="29"/>
      <c r="AE559" s="31">
        <v>14.71</v>
      </c>
      <c r="AG559" s="27">
        <v>3.9009999999999998</v>
      </c>
      <c r="AN559" s="32">
        <v>9.3055000000000003</v>
      </c>
      <c r="AO559" s="27" t="s">
        <v>211</v>
      </c>
      <c r="AP559" s="31" t="s">
        <v>212</v>
      </c>
      <c r="AQ559" s="27">
        <f t="shared" si="75"/>
        <v>9.3055000000000003</v>
      </c>
      <c r="AR559" s="27" t="str">
        <f t="shared" si="76"/>
        <v/>
      </c>
      <c r="AS559" s="27" t="e">
        <f t="shared" si="77"/>
        <v>#NUM!</v>
      </c>
      <c r="AT559" s="27">
        <f t="shared" si="78"/>
        <v>16.038999999999998</v>
      </c>
      <c r="AU559" s="27">
        <f t="shared" si="79"/>
        <v>16.038999999999998</v>
      </c>
      <c r="AV559" s="29">
        <f t="shared" si="80"/>
        <v>9.3055000000000003</v>
      </c>
      <c r="AW559" s="27" t="s">
        <v>213</v>
      </c>
      <c r="AX559" s="27" t="s">
        <v>212</v>
      </c>
      <c r="AY559" s="32">
        <v>9.31</v>
      </c>
      <c r="AZ559" s="34">
        <f t="shared" si="81"/>
        <v>2.3275000000000001</v>
      </c>
      <c r="BA559" s="3">
        <f t="shared" si="82"/>
        <v>11.637500000000001</v>
      </c>
      <c r="BB559" s="32">
        <f t="shared" si="83"/>
        <v>12.5685</v>
      </c>
      <c r="BC559" s="27" t="s">
        <v>12549</v>
      </c>
    </row>
    <row r="560" spans="1:55" s="27" customFormat="1" ht="31.5" customHeight="1">
      <c r="A560" s="12" t="s">
        <v>2458</v>
      </c>
      <c r="B560" s="5">
        <v>558</v>
      </c>
      <c r="C560" s="15">
        <v>3456</v>
      </c>
      <c r="D560" s="15"/>
      <c r="E560" s="13" t="s">
        <v>2467</v>
      </c>
      <c r="F560" s="13" t="s">
        <v>2468</v>
      </c>
      <c r="G560" s="13" t="s">
        <v>2461</v>
      </c>
      <c r="H560" s="12" t="s">
        <v>169</v>
      </c>
      <c r="I560" s="13" t="s">
        <v>43</v>
      </c>
      <c r="J560" s="13" t="s">
        <v>2469</v>
      </c>
      <c r="K560" s="14"/>
      <c r="L560" s="13"/>
      <c r="M560" s="15">
        <v>28</v>
      </c>
      <c r="N560" s="13" t="s">
        <v>45</v>
      </c>
      <c r="O560" s="13" t="s">
        <v>2463</v>
      </c>
      <c r="P560" s="13" t="s">
        <v>2470</v>
      </c>
      <c r="Q560" s="13" t="s">
        <v>2471</v>
      </c>
      <c r="R560" s="28">
        <v>14.43</v>
      </c>
      <c r="S560" s="29"/>
      <c r="T560" s="30">
        <v>25.79</v>
      </c>
      <c r="U560" s="1">
        <v>25.79</v>
      </c>
      <c r="V560" s="28">
        <v>27.35</v>
      </c>
      <c r="W560" s="29">
        <v>22.19</v>
      </c>
      <c r="X560" s="29">
        <v>16.4466</v>
      </c>
      <c r="Y560" s="29"/>
      <c r="Z560" s="29"/>
      <c r="AA560" s="29"/>
      <c r="AB560" s="29">
        <v>14.694800000000001</v>
      </c>
      <c r="AC560" s="29">
        <v>13.58</v>
      </c>
      <c r="AD560" s="29"/>
      <c r="AE560" s="31">
        <v>27.35</v>
      </c>
      <c r="AF560" s="27">
        <v>30.184000000000001</v>
      </c>
      <c r="AG560" s="27">
        <v>16.416</v>
      </c>
      <c r="AI560" s="27">
        <v>10.36</v>
      </c>
      <c r="AN560" s="32">
        <v>13.388</v>
      </c>
      <c r="AO560" s="27" t="s">
        <v>211</v>
      </c>
      <c r="AP560" s="31" t="s">
        <v>212</v>
      </c>
      <c r="AQ560" s="27">
        <f t="shared" si="75"/>
        <v>13.388</v>
      </c>
      <c r="AR560" s="27" t="str">
        <f t="shared" si="76"/>
        <v/>
      </c>
      <c r="AS560" s="27" t="e">
        <f t="shared" si="77"/>
        <v>#NUM!</v>
      </c>
      <c r="AT560" s="27">
        <f t="shared" si="78"/>
        <v>27.724249999999998</v>
      </c>
      <c r="AU560" s="27">
        <f t="shared" si="79"/>
        <v>27.724249999999998</v>
      </c>
      <c r="AV560" s="29">
        <f t="shared" si="80"/>
        <v>13.388</v>
      </c>
      <c r="AW560" s="27" t="s">
        <v>73</v>
      </c>
      <c r="AX560" s="27" t="s">
        <v>74</v>
      </c>
      <c r="AY560" s="32">
        <v>13.39</v>
      </c>
      <c r="AZ560" s="34">
        <f t="shared" si="81"/>
        <v>2.2763000000000004</v>
      </c>
      <c r="BA560" s="3">
        <f t="shared" si="82"/>
        <v>15.666300000000001</v>
      </c>
      <c r="BB560" s="32">
        <f t="shared" si="83"/>
        <v>16.919604000000003</v>
      </c>
      <c r="BC560" s="27" t="s">
        <v>12549</v>
      </c>
    </row>
    <row r="561" spans="1:116" s="27" customFormat="1" ht="31.5" customHeight="1">
      <c r="A561" s="12" t="s">
        <v>2458</v>
      </c>
      <c r="B561" s="5">
        <v>559</v>
      </c>
      <c r="C561" s="15">
        <v>3455</v>
      </c>
      <c r="D561" s="15"/>
      <c r="E561" s="13" t="s">
        <v>2459</v>
      </c>
      <c r="F561" s="13" t="s">
        <v>2460</v>
      </c>
      <c r="G561" s="13" t="s">
        <v>2461</v>
      </c>
      <c r="H561" s="12" t="s">
        <v>2462</v>
      </c>
      <c r="I561" s="13" t="s">
        <v>43</v>
      </c>
      <c r="J561" s="13" t="s">
        <v>878</v>
      </c>
      <c r="K561" s="14"/>
      <c r="L561" s="13"/>
      <c r="M561" s="15">
        <v>28</v>
      </c>
      <c r="N561" s="13" t="s">
        <v>45</v>
      </c>
      <c r="O561" s="13" t="s">
        <v>2463</v>
      </c>
      <c r="P561" s="13" t="s">
        <v>2464</v>
      </c>
      <c r="Q561" s="13" t="s">
        <v>2465</v>
      </c>
      <c r="R561" s="28">
        <v>14.79</v>
      </c>
      <c r="S561" s="29"/>
      <c r="T561" s="30">
        <v>25.79</v>
      </c>
      <c r="U561" s="1">
        <v>25.79</v>
      </c>
      <c r="V561" s="28">
        <v>31.56</v>
      </c>
      <c r="W561" s="29"/>
      <c r="X561" s="29">
        <v>17.278099999999998</v>
      </c>
      <c r="Y561" s="29"/>
      <c r="Z561" s="29">
        <v>10.17</v>
      </c>
      <c r="AA561" s="29"/>
      <c r="AB561" s="29">
        <v>14.694800000000001</v>
      </c>
      <c r="AC561" s="29">
        <v>15.16</v>
      </c>
      <c r="AD561" s="29"/>
      <c r="AE561" s="31">
        <v>31.56</v>
      </c>
      <c r="AG561" s="27">
        <v>17.245999999999999</v>
      </c>
      <c r="AI561" s="27">
        <v>10.17</v>
      </c>
      <c r="AN561" s="32">
        <v>13.708</v>
      </c>
      <c r="AO561" s="27" t="s">
        <v>211</v>
      </c>
      <c r="AP561" s="31" t="s">
        <v>212</v>
      </c>
      <c r="AQ561" s="27">
        <f t="shared" si="75"/>
        <v>13.707999999999998</v>
      </c>
      <c r="AR561" s="27" t="str">
        <f t="shared" si="76"/>
        <v/>
      </c>
      <c r="AS561" s="27" t="e">
        <f t="shared" si="77"/>
        <v>#NUM!</v>
      </c>
      <c r="AT561" s="27">
        <f t="shared" si="78"/>
        <v>27.724249999999998</v>
      </c>
      <c r="AU561" s="27">
        <f t="shared" si="79"/>
        <v>27.724249999999998</v>
      </c>
      <c r="AV561" s="29">
        <f t="shared" si="80"/>
        <v>13.708</v>
      </c>
      <c r="AW561" s="27" t="s">
        <v>2466</v>
      </c>
      <c r="AX561" s="27" t="s">
        <v>50</v>
      </c>
      <c r="AY561" s="32">
        <v>13.71</v>
      </c>
      <c r="AZ561" s="34">
        <f t="shared" si="81"/>
        <v>2.3307000000000002</v>
      </c>
      <c r="BA561" s="3">
        <f t="shared" si="82"/>
        <v>16.040700000000001</v>
      </c>
      <c r="BB561" s="32">
        <f t="shared" si="83"/>
        <v>17.323956000000003</v>
      </c>
      <c r="BC561" s="27" t="s">
        <v>12549</v>
      </c>
    </row>
    <row r="562" spans="1:116" s="27" customFormat="1" ht="31.5" customHeight="1">
      <c r="A562" s="12" t="s">
        <v>2458</v>
      </c>
      <c r="B562" s="5">
        <v>560</v>
      </c>
      <c r="C562" s="15">
        <v>827</v>
      </c>
      <c r="D562" s="15"/>
      <c r="E562" s="13" t="s">
        <v>2539</v>
      </c>
      <c r="F562" s="13" t="s">
        <v>2540</v>
      </c>
      <c r="G562" s="13" t="s">
        <v>2541</v>
      </c>
      <c r="H562" s="12" t="s">
        <v>167</v>
      </c>
      <c r="I562" s="13" t="s">
        <v>43</v>
      </c>
      <c r="J562" s="13" t="s">
        <v>2547</v>
      </c>
      <c r="K562" s="14"/>
      <c r="L562" s="13"/>
      <c r="M562" s="15">
        <v>28</v>
      </c>
      <c r="N562" s="13" t="s">
        <v>45</v>
      </c>
      <c r="O562" s="13" t="s">
        <v>2463</v>
      </c>
      <c r="P562" s="13" t="s">
        <v>2543</v>
      </c>
      <c r="Q562" s="13" t="s">
        <v>2548</v>
      </c>
      <c r="R562" s="28">
        <v>20.54</v>
      </c>
      <c r="S562" s="29"/>
      <c r="T562" s="30">
        <v>29.9</v>
      </c>
      <c r="U562" s="1">
        <v>29.9</v>
      </c>
      <c r="V562" s="28">
        <v>24.21</v>
      </c>
      <c r="W562" s="29">
        <v>14</v>
      </c>
      <c r="X562" s="29"/>
      <c r="Y562" s="29"/>
      <c r="Z562" s="29"/>
      <c r="AA562" s="29"/>
      <c r="AB562" s="29">
        <v>7.24</v>
      </c>
      <c r="AC562" s="29"/>
      <c r="AD562" s="29"/>
      <c r="AE562" s="31">
        <v>24.21</v>
      </c>
      <c r="AF562" s="27">
        <v>17.785599999999999</v>
      </c>
      <c r="AN562" s="32">
        <v>20.54</v>
      </c>
      <c r="AO562" s="27" t="s">
        <v>49</v>
      </c>
      <c r="AP562" s="31" t="s">
        <v>50</v>
      </c>
      <c r="AQ562" s="27">
        <f t="shared" si="75"/>
        <v>20.997799999999998</v>
      </c>
      <c r="AR562" s="27">
        <f t="shared" si="76"/>
        <v>20.54</v>
      </c>
      <c r="AS562" s="27" t="e">
        <f t="shared" si="77"/>
        <v>#NUM!</v>
      </c>
      <c r="AT562" s="27">
        <f t="shared" si="78"/>
        <v>32.142499999999998</v>
      </c>
      <c r="AU562" s="27">
        <f t="shared" si="79"/>
        <v>32.142499999999998</v>
      </c>
      <c r="AV562" s="29">
        <f t="shared" si="80"/>
        <v>20.54</v>
      </c>
      <c r="AW562" s="33" t="s">
        <v>51</v>
      </c>
      <c r="AX562" s="27" t="s">
        <v>50</v>
      </c>
      <c r="AY562" s="32">
        <v>20.54</v>
      </c>
      <c r="AZ562" s="34">
        <f t="shared" si="81"/>
        <v>3.4918</v>
      </c>
      <c r="BA562" s="3">
        <f t="shared" si="82"/>
        <v>24.0318</v>
      </c>
      <c r="BB562" s="32">
        <f t="shared" si="83"/>
        <v>25.954343999999999</v>
      </c>
      <c r="BC562" s="27" t="s">
        <v>12549</v>
      </c>
    </row>
    <row r="563" spans="1:116" s="27" customFormat="1" ht="31.5" customHeight="1">
      <c r="A563" s="12" t="s">
        <v>2458</v>
      </c>
      <c r="B563" s="5">
        <v>561</v>
      </c>
      <c r="C563" s="15">
        <v>3989</v>
      </c>
      <c r="D563" s="15"/>
      <c r="E563" s="13" t="s">
        <v>2520</v>
      </c>
      <c r="F563" s="13" t="s">
        <v>2521</v>
      </c>
      <c r="G563" s="13" t="s">
        <v>2522</v>
      </c>
      <c r="H563" s="12" t="s">
        <v>2523</v>
      </c>
      <c r="I563" s="13" t="s">
        <v>2524</v>
      </c>
      <c r="J563" s="13" t="s">
        <v>2525</v>
      </c>
      <c r="K563" s="14"/>
      <c r="L563" s="13"/>
      <c r="M563" s="15">
        <v>60</v>
      </c>
      <c r="N563" s="13" t="s">
        <v>45</v>
      </c>
      <c r="O563" s="13" t="s">
        <v>2463</v>
      </c>
      <c r="P563" s="13" t="s">
        <v>2526</v>
      </c>
      <c r="Q563" s="13" t="s">
        <v>2527</v>
      </c>
      <c r="R563" s="28">
        <v>32.35</v>
      </c>
      <c r="S563" s="29"/>
      <c r="T563" s="30">
        <v>28.15</v>
      </c>
      <c r="U563" s="1">
        <v>28.15</v>
      </c>
      <c r="V563" s="28">
        <v>32.17</v>
      </c>
      <c r="W563" s="29"/>
      <c r="X563" s="29"/>
      <c r="Y563" s="29"/>
      <c r="Z563" s="29">
        <v>28</v>
      </c>
      <c r="AA563" s="29">
        <v>29.92</v>
      </c>
      <c r="AB563" s="29">
        <v>37.646999999999998</v>
      </c>
      <c r="AC563" s="29">
        <v>27.5</v>
      </c>
      <c r="AD563" s="29"/>
      <c r="AE563" s="31">
        <v>32.17</v>
      </c>
      <c r="AI563" s="27">
        <v>31.38</v>
      </c>
      <c r="AJ563" s="27">
        <v>31.88</v>
      </c>
      <c r="AN563" s="32">
        <v>31.774999999999999</v>
      </c>
      <c r="AO563" s="27" t="s">
        <v>211</v>
      </c>
      <c r="AP563" s="31" t="s">
        <v>212</v>
      </c>
      <c r="AQ563" s="27">
        <f t="shared" si="75"/>
        <v>31.774999999999999</v>
      </c>
      <c r="AR563" s="27" t="str">
        <f t="shared" si="76"/>
        <v/>
      </c>
      <c r="AS563" s="27" t="e">
        <f t="shared" si="77"/>
        <v>#NUM!</v>
      </c>
      <c r="AT563" s="27">
        <f t="shared" si="78"/>
        <v>30.261249999999997</v>
      </c>
      <c r="AU563" s="27">
        <f t="shared" si="79"/>
        <v>30.261249999999997</v>
      </c>
      <c r="AV563" s="29">
        <f t="shared" si="80"/>
        <v>30.261249999999997</v>
      </c>
      <c r="AW563" s="27" t="s">
        <v>73</v>
      </c>
      <c r="AX563" s="27" t="s">
        <v>74</v>
      </c>
      <c r="AY563" s="32">
        <v>30.26</v>
      </c>
      <c r="AZ563" s="34">
        <f t="shared" si="81"/>
        <v>5.1442000000000005</v>
      </c>
      <c r="BA563" s="3">
        <f t="shared" si="82"/>
        <v>35.404200000000003</v>
      </c>
      <c r="BB563" s="32">
        <f t="shared" si="83"/>
        <v>38.236536000000001</v>
      </c>
      <c r="BC563" s="27" t="s">
        <v>12549</v>
      </c>
    </row>
    <row r="564" spans="1:116" s="27" customFormat="1" ht="31.5" customHeight="1">
      <c r="A564" s="12" t="s">
        <v>2458</v>
      </c>
      <c r="B564" s="5">
        <v>562</v>
      </c>
      <c r="C564" s="15">
        <v>19299</v>
      </c>
      <c r="D564" s="15"/>
      <c r="E564" s="13" t="s">
        <v>2528</v>
      </c>
      <c r="F564" s="13" t="s">
        <v>2529</v>
      </c>
      <c r="G564" s="13" t="s">
        <v>2530</v>
      </c>
      <c r="H564" s="12" t="s">
        <v>2531</v>
      </c>
      <c r="I564" s="13" t="s">
        <v>2524</v>
      </c>
      <c r="J564" s="13" t="s">
        <v>2532</v>
      </c>
      <c r="K564" s="14"/>
      <c r="L564" s="13"/>
      <c r="M564" s="15">
        <v>60</v>
      </c>
      <c r="N564" s="13" t="s">
        <v>45</v>
      </c>
      <c r="O564" s="13" t="s">
        <v>2463</v>
      </c>
      <c r="P564" s="13" t="s">
        <v>2533</v>
      </c>
      <c r="Q564" s="13" t="s">
        <v>2534</v>
      </c>
      <c r="R564" s="28">
        <v>42.56</v>
      </c>
      <c r="S564" s="29"/>
      <c r="T564" s="30">
        <v>37.049999999999997</v>
      </c>
      <c r="U564" s="1" t="s">
        <v>56</v>
      </c>
      <c r="V564" s="28">
        <v>42.32</v>
      </c>
      <c r="W564" s="29"/>
      <c r="X564" s="29"/>
      <c r="Y564" s="29"/>
      <c r="Z564" s="29">
        <v>36.86</v>
      </c>
      <c r="AA564" s="29">
        <v>40.74</v>
      </c>
      <c r="AB564" s="29">
        <v>26.3217</v>
      </c>
      <c r="AC564" s="29">
        <v>40.380000000000003</v>
      </c>
      <c r="AD564" s="29"/>
      <c r="AE564" s="31">
        <v>42.32</v>
      </c>
      <c r="AI564" s="27">
        <v>43.13</v>
      </c>
      <c r="AJ564" s="27">
        <v>40.74</v>
      </c>
      <c r="AN564" s="32">
        <v>42.56</v>
      </c>
      <c r="AO564" s="27" t="s">
        <v>49</v>
      </c>
      <c r="AP564" s="31" t="s">
        <v>50</v>
      </c>
      <c r="AQ564" s="27">
        <f t="shared" si="75"/>
        <v>42.725000000000001</v>
      </c>
      <c r="AR564" s="27">
        <f t="shared" si="76"/>
        <v>42.56</v>
      </c>
      <c r="AS564" s="27" t="e">
        <f t="shared" si="77"/>
        <v>#NUM!</v>
      </c>
      <c r="AT564" s="27">
        <f t="shared" si="78"/>
        <v>39.828749999999992</v>
      </c>
      <c r="AU564" s="27" t="e">
        <f t="shared" si="79"/>
        <v>#VALUE!</v>
      </c>
      <c r="AV564" s="29" t="e">
        <f t="shared" si="80"/>
        <v>#VALUE!</v>
      </c>
      <c r="AW564" s="27" t="s">
        <v>73</v>
      </c>
      <c r="AX564" s="27" t="s">
        <v>74</v>
      </c>
      <c r="AY564" s="32">
        <v>39.82</v>
      </c>
      <c r="AZ564" s="34">
        <f t="shared" si="81"/>
        <v>6.769400000000001</v>
      </c>
      <c r="BA564" s="3">
        <f t="shared" si="82"/>
        <v>46.589399999999998</v>
      </c>
      <c r="BB564" s="32">
        <f t="shared" si="83"/>
        <v>50.316551999999994</v>
      </c>
      <c r="BC564" s="27" t="s">
        <v>12549</v>
      </c>
    </row>
    <row r="565" spans="1:116" s="27" customFormat="1" ht="31.5" customHeight="1">
      <c r="A565" s="12" t="s">
        <v>2458</v>
      </c>
      <c r="B565" s="5">
        <v>563</v>
      </c>
      <c r="C565" s="15">
        <v>3591</v>
      </c>
      <c r="D565" s="15"/>
      <c r="E565" s="13" t="s">
        <v>2549</v>
      </c>
      <c r="F565" s="13" t="s">
        <v>2550</v>
      </c>
      <c r="G565" s="13" t="s">
        <v>2551</v>
      </c>
      <c r="H565" s="12" t="s">
        <v>743</v>
      </c>
      <c r="I565" s="13" t="s">
        <v>227</v>
      </c>
      <c r="J565" s="13" t="s">
        <v>2552</v>
      </c>
      <c r="K565" s="14"/>
      <c r="L565" s="13"/>
      <c r="M565" s="15">
        <v>60</v>
      </c>
      <c r="N565" s="13" t="s">
        <v>45</v>
      </c>
      <c r="O565" s="13" t="s">
        <v>2463</v>
      </c>
      <c r="P565" s="13" t="s">
        <v>2470</v>
      </c>
      <c r="Q565" s="13" t="s">
        <v>2553</v>
      </c>
      <c r="R565" s="28">
        <v>48.77</v>
      </c>
      <c r="S565" s="29"/>
      <c r="T565" s="30">
        <v>49.4</v>
      </c>
      <c r="U565" s="1">
        <v>49.4</v>
      </c>
      <c r="V565" s="28">
        <v>59.04</v>
      </c>
      <c r="W565" s="29">
        <v>45.93</v>
      </c>
      <c r="X565" s="29"/>
      <c r="Y565" s="29"/>
      <c r="Z565" s="29">
        <v>44.8</v>
      </c>
      <c r="AA565" s="29">
        <v>50.46</v>
      </c>
      <c r="AB565" s="29">
        <v>26.515999999999998</v>
      </c>
      <c r="AC565" s="29"/>
      <c r="AD565" s="29"/>
      <c r="AE565" s="31">
        <v>59.04</v>
      </c>
      <c r="AF565" s="27">
        <v>65.5</v>
      </c>
      <c r="AI565" s="27">
        <v>44.78</v>
      </c>
      <c r="AN565" s="32">
        <v>48.77</v>
      </c>
      <c r="AO565" s="27" t="s">
        <v>49</v>
      </c>
      <c r="AP565" s="31" t="s">
        <v>50</v>
      </c>
      <c r="AQ565" s="27">
        <f t="shared" si="75"/>
        <v>51.91</v>
      </c>
      <c r="AR565" s="27">
        <f t="shared" si="76"/>
        <v>48.77</v>
      </c>
      <c r="AS565" s="27" t="e">
        <f t="shared" si="77"/>
        <v>#NUM!</v>
      </c>
      <c r="AT565" s="27">
        <f t="shared" si="78"/>
        <v>53.104999999999997</v>
      </c>
      <c r="AU565" s="27">
        <f t="shared" si="79"/>
        <v>53.104999999999997</v>
      </c>
      <c r="AV565" s="29">
        <f t="shared" si="80"/>
        <v>48.77</v>
      </c>
      <c r="AW565" s="33" t="s">
        <v>51</v>
      </c>
      <c r="AX565" s="27" t="s">
        <v>50</v>
      </c>
      <c r="AY565" s="32">
        <v>48.77</v>
      </c>
      <c r="AZ565" s="34">
        <f t="shared" si="81"/>
        <v>8.2909000000000006</v>
      </c>
      <c r="BA565" s="3">
        <f t="shared" si="82"/>
        <v>57.060900000000004</v>
      </c>
      <c r="BB565" s="32">
        <f t="shared" si="83"/>
        <v>61.625772000000005</v>
      </c>
      <c r="BC565" s="27" t="s">
        <v>12549</v>
      </c>
    </row>
    <row r="566" spans="1:116" s="27" customFormat="1" ht="31.5" customHeight="1">
      <c r="A566" s="12" t="s">
        <v>2458</v>
      </c>
      <c r="B566" s="5">
        <v>564</v>
      </c>
      <c r="C566" s="15">
        <v>3592</v>
      </c>
      <c r="D566" s="15"/>
      <c r="E566" s="13" t="s">
        <v>2554</v>
      </c>
      <c r="F566" s="13" t="s">
        <v>2550</v>
      </c>
      <c r="G566" s="13" t="s">
        <v>2551</v>
      </c>
      <c r="H566" s="12" t="s">
        <v>205</v>
      </c>
      <c r="I566" s="13" t="s">
        <v>227</v>
      </c>
      <c r="J566" s="13" t="s">
        <v>2552</v>
      </c>
      <c r="K566" s="14"/>
      <c r="L566" s="13"/>
      <c r="M566" s="15">
        <v>60</v>
      </c>
      <c r="N566" s="13" t="s">
        <v>45</v>
      </c>
      <c r="O566" s="13" t="s">
        <v>2463</v>
      </c>
      <c r="P566" s="13" t="s">
        <v>2470</v>
      </c>
      <c r="Q566" s="13" t="s">
        <v>2555</v>
      </c>
      <c r="R566" s="28">
        <v>48.77</v>
      </c>
      <c r="S566" s="29"/>
      <c r="T566" s="30">
        <v>49.4</v>
      </c>
      <c r="U566" s="1">
        <v>49.4</v>
      </c>
      <c r="V566" s="28">
        <v>59.04</v>
      </c>
      <c r="W566" s="29">
        <v>45.93</v>
      </c>
      <c r="X566" s="29"/>
      <c r="Y566" s="29"/>
      <c r="Z566" s="29">
        <v>44.8</v>
      </c>
      <c r="AA566" s="29">
        <v>50.46</v>
      </c>
      <c r="AB566" s="29">
        <v>26.515999999999998</v>
      </c>
      <c r="AC566" s="29"/>
      <c r="AD566" s="29"/>
      <c r="AE566" s="31">
        <v>59.04</v>
      </c>
      <c r="AF566" s="27">
        <v>65.5</v>
      </c>
      <c r="AI566" s="27">
        <v>44.78</v>
      </c>
      <c r="AN566" s="32">
        <v>48.77</v>
      </c>
      <c r="AO566" s="27" t="s">
        <v>49</v>
      </c>
      <c r="AP566" s="31" t="s">
        <v>50</v>
      </c>
      <c r="AQ566" s="27">
        <f t="shared" si="75"/>
        <v>51.91</v>
      </c>
      <c r="AR566" s="27">
        <f t="shared" si="76"/>
        <v>48.77</v>
      </c>
      <c r="AS566" s="27" t="e">
        <f t="shared" si="77"/>
        <v>#NUM!</v>
      </c>
      <c r="AT566" s="27">
        <f t="shared" si="78"/>
        <v>53.104999999999997</v>
      </c>
      <c r="AU566" s="27">
        <f t="shared" si="79"/>
        <v>53.104999999999997</v>
      </c>
      <c r="AV566" s="29">
        <f t="shared" si="80"/>
        <v>48.77</v>
      </c>
      <c r="AW566" s="33" t="s">
        <v>51</v>
      </c>
      <c r="AX566" s="27" t="s">
        <v>50</v>
      </c>
      <c r="AY566" s="32">
        <v>48.77</v>
      </c>
      <c r="AZ566" s="34">
        <f t="shared" si="81"/>
        <v>8.2909000000000006</v>
      </c>
      <c r="BA566" s="3">
        <f t="shared" si="82"/>
        <v>57.060900000000004</v>
      </c>
      <c r="BB566" s="32">
        <f t="shared" si="83"/>
        <v>61.625772000000005</v>
      </c>
      <c r="BC566" s="27" t="s">
        <v>12549</v>
      </c>
    </row>
    <row r="567" spans="1:116" s="27" customFormat="1" ht="31.5" customHeight="1">
      <c r="A567" s="12" t="s">
        <v>2458</v>
      </c>
      <c r="B567" s="5">
        <v>565</v>
      </c>
      <c r="C567" s="15">
        <v>3593</v>
      </c>
      <c r="D567" s="15"/>
      <c r="E567" s="13" t="s">
        <v>2556</v>
      </c>
      <c r="F567" s="13" t="s">
        <v>2550</v>
      </c>
      <c r="G567" s="13" t="s">
        <v>2551</v>
      </c>
      <c r="H567" s="12" t="s">
        <v>451</v>
      </c>
      <c r="I567" s="13" t="s">
        <v>227</v>
      </c>
      <c r="J567" s="13" t="s">
        <v>2557</v>
      </c>
      <c r="K567" s="14"/>
      <c r="L567" s="13"/>
      <c r="M567" s="15">
        <v>60</v>
      </c>
      <c r="N567" s="13" t="s">
        <v>45</v>
      </c>
      <c r="O567" s="13" t="s">
        <v>2463</v>
      </c>
      <c r="P567" s="13" t="s">
        <v>2470</v>
      </c>
      <c r="Q567" s="13" t="s">
        <v>2558</v>
      </c>
      <c r="R567" s="28">
        <v>48.77</v>
      </c>
      <c r="S567" s="29"/>
      <c r="T567" s="30">
        <v>49.4</v>
      </c>
      <c r="U567" s="1">
        <v>49.4</v>
      </c>
      <c r="V567" s="28">
        <v>59.04</v>
      </c>
      <c r="W567" s="29">
        <v>45.93</v>
      </c>
      <c r="X567" s="29"/>
      <c r="Y567" s="29"/>
      <c r="Z567" s="29">
        <v>44.8</v>
      </c>
      <c r="AA567" s="29">
        <v>50.46</v>
      </c>
      <c r="AB567" s="29">
        <v>26.515999999999998</v>
      </c>
      <c r="AC567" s="29"/>
      <c r="AD567" s="29"/>
      <c r="AE567" s="31">
        <v>59.04</v>
      </c>
      <c r="AF567" s="27">
        <v>65.5</v>
      </c>
      <c r="AI567" s="27">
        <v>44.78</v>
      </c>
      <c r="AN567" s="32">
        <v>48.77</v>
      </c>
      <c r="AO567" s="27" t="s">
        <v>49</v>
      </c>
      <c r="AP567" s="31" t="s">
        <v>50</v>
      </c>
      <c r="AQ567" s="27">
        <f t="shared" si="75"/>
        <v>51.91</v>
      </c>
      <c r="AR567" s="27">
        <f t="shared" si="76"/>
        <v>48.77</v>
      </c>
      <c r="AS567" s="27" t="e">
        <f t="shared" si="77"/>
        <v>#NUM!</v>
      </c>
      <c r="AT567" s="27">
        <f t="shared" si="78"/>
        <v>53.104999999999997</v>
      </c>
      <c r="AU567" s="27">
        <f t="shared" si="79"/>
        <v>53.104999999999997</v>
      </c>
      <c r="AV567" s="29">
        <f t="shared" si="80"/>
        <v>48.77</v>
      </c>
      <c r="AW567" s="33" t="s">
        <v>51</v>
      </c>
      <c r="AX567" s="27" t="s">
        <v>50</v>
      </c>
      <c r="AY567" s="32">
        <v>48.77</v>
      </c>
      <c r="AZ567" s="34">
        <f t="shared" si="81"/>
        <v>8.2909000000000006</v>
      </c>
      <c r="BA567" s="3">
        <f t="shared" si="82"/>
        <v>57.060900000000004</v>
      </c>
      <c r="BB567" s="32">
        <f t="shared" si="83"/>
        <v>61.625772000000005</v>
      </c>
      <c r="BC567" s="27" t="s">
        <v>12549</v>
      </c>
    </row>
    <row r="568" spans="1:116" s="27" customFormat="1" ht="31.5" customHeight="1">
      <c r="A568" s="4" t="s">
        <v>2588</v>
      </c>
      <c r="B568" s="5">
        <v>566</v>
      </c>
      <c r="C568" s="6">
        <v>18146</v>
      </c>
      <c r="D568" s="6"/>
      <c r="E568" s="3" t="s">
        <v>2589</v>
      </c>
      <c r="F568" s="3" t="s">
        <v>2590</v>
      </c>
      <c r="G568" s="3" t="s">
        <v>2591</v>
      </c>
      <c r="H568" s="4" t="s">
        <v>999</v>
      </c>
      <c r="I568" s="3" t="s">
        <v>528</v>
      </c>
      <c r="J568" s="3" t="s">
        <v>2592</v>
      </c>
      <c r="K568" s="5"/>
      <c r="L568" s="3"/>
      <c r="M568" s="6">
        <v>28</v>
      </c>
      <c r="N568" s="3" t="s">
        <v>45</v>
      </c>
      <c r="O568" s="3" t="s">
        <v>2593</v>
      </c>
      <c r="P568" s="3" t="s">
        <v>2594</v>
      </c>
      <c r="Q568" s="3" t="s">
        <v>2595</v>
      </c>
      <c r="R568" s="28">
        <v>7.7</v>
      </c>
      <c r="S568" s="29"/>
      <c r="T568" s="30"/>
      <c r="U568" s="1">
        <v>3.63</v>
      </c>
      <c r="V568" s="28"/>
      <c r="W568" s="29">
        <v>12.907999999999999</v>
      </c>
      <c r="X568" s="29"/>
      <c r="Y568" s="29"/>
      <c r="Z568" s="29"/>
      <c r="AA568" s="29"/>
      <c r="AB568" s="29"/>
      <c r="AC568" s="29"/>
      <c r="AD568" s="29"/>
      <c r="AE568" s="31"/>
      <c r="AN568" s="32">
        <v>12.91</v>
      </c>
      <c r="AO568" s="27" t="s">
        <v>49</v>
      </c>
      <c r="AP568" s="31" t="s">
        <v>50</v>
      </c>
      <c r="AQ568" s="27" t="e">
        <f t="shared" si="75"/>
        <v>#NUM!</v>
      </c>
      <c r="AR568" s="27" t="e">
        <f t="shared" si="76"/>
        <v>#NUM!</v>
      </c>
      <c r="AS568" s="27" t="e">
        <f t="shared" si="77"/>
        <v>#NUM!</v>
      </c>
      <c r="AT568" s="27">
        <f t="shared" si="78"/>
        <v>0</v>
      </c>
      <c r="AU568" s="27">
        <f t="shared" si="79"/>
        <v>3.9022499999999996</v>
      </c>
      <c r="AV568" s="29">
        <f t="shared" si="80"/>
        <v>0</v>
      </c>
      <c r="AW568" s="27" t="s">
        <v>73</v>
      </c>
      <c r="AX568" s="27" t="s">
        <v>74</v>
      </c>
      <c r="AY568" s="32">
        <v>3.9020000000000001</v>
      </c>
      <c r="AZ568" s="34">
        <f t="shared" si="81"/>
        <v>0.97550000000000003</v>
      </c>
      <c r="BA568" s="3">
        <f t="shared" si="82"/>
        <v>4.8775000000000004</v>
      </c>
      <c r="BB568" s="32">
        <f t="shared" si="83"/>
        <v>5.2677000000000005</v>
      </c>
      <c r="BC568" s="27" t="s">
        <v>12549</v>
      </c>
      <c r="BP568" s="35"/>
      <c r="BQ568" s="35"/>
      <c r="BR568" s="35"/>
      <c r="BS568" s="35"/>
      <c r="BT568" s="35"/>
      <c r="BU568" s="35"/>
      <c r="BV568" s="35"/>
      <c r="BW568" s="35"/>
      <c r="BX568" s="35"/>
      <c r="BY568" s="35"/>
      <c r="BZ568" s="35"/>
      <c r="CA568" s="35"/>
      <c r="CB568" s="35"/>
      <c r="CC568" s="35"/>
      <c r="CD568" s="35"/>
      <c r="CE568" s="35"/>
      <c r="CF568" s="35"/>
      <c r="CG568" s="35"/>
      <c r="CH568" s="35"/>
      <c r="CI568" s="35"/>
      <c r="CJ568" s="35"/>
      <c r="CK568" s="35"/>
      <c r="CL568" s="35"/>
      <c r="CM568" s="35"/>
      <c r="CN568" s="35"/>
      <c r="CO568" s="35"/>
      <c r="CP568" s="35"/>
      <c r="CQ568" s="35"/>
      <c r="CR568" s="35"/>
      <c r="CS568" s="35"/>
      <c r="CT568" s="35"/>
      <c r="CU568" s="35"/>
      <c r="CV568" s="35"/>
      <c r="CW568" s="35"/>
      <c r="CX568" s="35"/>
      <c r="CY568" s="35"/>
      <c r="CZ568" s="35"/>
      <c r="DA568" s="35"/>
      <c r="DB568" s="35"/>
      <c r="DC568" s="35"/>
      <c r="DD568" s="35"/>
      <c r="DE568" s="35"/>
      <c r="DF568" s="35"/>
      <c r="DG568" s="35"/>
      <c r="DH568" s="35"/>
      <c r="DI568" s="35"/>
      <c r="DJ568" s="35"/>
      <c r="DK568" s="35"/>
      <c r="DL568" s="35"/>
    </row>
    <row r="569" spans="1:116" s="27" customFormat="1" ht="31.5" customHeight="1">
      <c r="A569" s="4" t="s">
        <v>2588</v>
      </c>
      <c r="B569" s="5">
        <v>567</v>
      </c>
      <c r="C569" s="6">
        <v>19268</v>
      </c>
      <c r="D569" s="6"/>
      <c r="E569" s="3" t="s">
        <v>2616</v>
      </c>
      <c r="F569" s="3" t="s">
        <v>2617</v>
      </c>
      <c r="G569" s="3" t="s">
        <v>2618</v>
      </c>
      <c r="H569" s="4" t="s">
        <v>835</v>
      </c>
      <c r="I569" s="3" t="s">
        <v>141</v>
      </c>
      <c r="J569" s="3" t="s">
        <v>2619</v>
      </c>
      <c r="K569" s="5"/>
      <c r="L569" s="3"/>
      <c r="M569" s="6">
        <v>56</v>
      </c>
      <c r="N569" s="3" t="s">
        <v>45</v>
      </c>
      <c r="O569" s="3" t="s">
        <v>2593</v>
      </c>
      <c r="P569" s="3" t="s">
        <v>2620</v>
      </c>
      <c r="Q569" s="3" t="s">
        <v>2621</v>
      </c>
      <c r="R569" s="28">
        <v>11.5</v>
      </c>
      <c r="S569" s="29"/>
      <c r="T569" s="30"/>
      <c r="U569" s="1">
        <v>4.74</v>
      </c>
      <c r="V569" s="28"/>
      <c r="W569" s="29">
        <v>4.8589000000000002</v>
      </c>
      <c r="X569" s="29"/>
      <c r="Y569" s="29"/>
      <c r="Z569" s="29"/>
      <c r="AA569" s="29"/>
      <c r="AB569" s="29"/>
      <c r="AC569" s="29"/>
      <c r="AD569" s="29"/>
      <c r="AE569" s="31"/>
      <c r="AN569" s="32">
        <v>7.5128000000000004</v>
      </c>
      <c r="AO569" s="27" t="s">
        <v>336</v>
      </c>
      <c r="AP569" s="31" t="s">
        <v>337</v>
      </c>
      <c r="AQ569" s="27" t="e">
        <f t="shared" si="75"/>
        <v>#NUM!</v>
      </c>
      <c r="AR569" s="27" t="e">
        <f t="shared" si="76"/>
        <v>#NUM!</v>
      </c>
      <c r="AS569" s="27" t="e">
        <f t="shared" si="77"/>
        <v>#NUM!</v>
      </c>
      <c r="AT569" s="27">
        <f t="shared" si="78"/>
        <v>0</v>
      </c>
      <c r="AU569" s="27">
        <f t="shared" si="79"/>
        <v>5.0955000000000004</v>
      </c>
      <c r="AV569" s="29">
        <f t="shared" si="80"/>
        <v>0</v>
      </c>
      <c r="AW569" s="27" t="s">
        <v>73</v>
      </c>
      <c r="AX569" s="27" t="s">
        <v>74</v>
      </c>
      <c r="AY569" s="32">
        <v>5.0955000000000004</v>
      </c>
      <c r="AZ569" s="34">
        <f t="shared" si="81"/>
        <v>1.2738750000000001</v>
      </c>
      <c r="BA569" s="3">
        <f t="shared" si="82"/>
        <v>6.3693750000000007</v>
      </c>
      <c r="BB569" s="32">
        <f t="shared" si="83"/>
        <v>6.8789250000000006</v>
      </c>
      <c r="BC569" s="27" t="s">
        <v>12549</v>
      </c>
      <c r="BP569" s="35"/>
      <c r="BQ569" s="35"/>
      <c r="BR569" s="35"/>
      <c r="BS569" s="35"/>
      <c r="BT569" s="35"/>
      <c r="BU569" s="35"/>
      <c r="BV569" s="35"/>
      <c r="BW569" s="35"/>
      <c r="BX569" s="35"/>
      <c r="BY569" s="35"/>
      <c r="BZ569" s="35"/>
      <c r="CA569" s="35"/>
      <c r="CB569" s="35"/>
      <c r="CC569" s="35"/>
      <c r="CD569" s="35"/>
      <c r="CE569" s="35"/>
      <c r="CF569" s="35"/>
      <c r="CG569" s="35"/>
      <c r="CH569" s="35"/>
      <c r="CI569" s="35"/>
      <c r="CJ569" s="35"/>
      <c r="CK569" s="35"/>
      <c r="CL569" s="35"/>
      <c r="CM569" s="35"/>
      <c r="CN569" s="35"/>
      <c r="CO569" s="35"/>
      <c r="CP569" s="35"/>
      <c r="CQ569" s="35"/>
      <c r="CR569" s="35"/>
      <c r="CS569" s="35"/>
      <c r="CT569" s="35"/>
      <c r="CU569" s="35"/>
      <c r="CV569" s="35"/>
      <c r="CW569" s="35"/>
      <c r="CX569" s="35"/>
      <c r="CY569" s="35"/>
      <c r="CZ569" s="35"/>
      <c r="DA569" s="35"/>
      <c r="DB569" s="35"/>
      <c r="DC569" s="35"/>
      <c r="DD569" s="35"/>
      <c r="DE569" s="35"/>
      <c r="DF569" s="35"/>
      <c r="DG569" s="35"/>
      <c r="DH569" s="35"/>
      <c r="DI569" s="35"/>
      <c r="DJ569" s="35"/>
      <c r="DK569" s="35"/>
      <c r="DL569" s="35"/>
    </row>
    <row r="570" spans="1:116" s="27" customFormat="1" ht="31.5" customHeight="1">
      <c r="A570" s="4" t="s">
        <v>2588</v>
      </c>
      <c r="B570" s="5">
        <v>568</v>
      </c>
      <c r="C570" s="6">
        <v>19523</v>
      </c>
      <c r="D570" s="6"/>
      <c r="E570" s="3" t="s">
        <v>2628</v>
      </c>
      <c r="F570" s="3" t="s">
        <v>2629</v>
      </c>
      <c r="G570" s="3" t="s">
        <v>2630</v>
      </c>
      <c r="H570" s="4" t="s">
        <v>2635</v>
      </c>
      <c r="I570" s="3" t="s">
        <v>43</v>
      </c>
      <c r="J570" s="3" t="s">
        <v>2632</v>
      </c>
      <c r="K570" s="5"/>
      <c r="L570" s="3"/>
      <c r="M570" s="6">
        <v>56</v>
      </c>
      <c r="N570" s="3" t="s">
        <v>45</v>
      </c>
      <c r="O570" s="3" t="s">
        <v>2593</v>
      </c>
      <c r="P570" s="3" t="s">
        <v>2633</v>
      </c>
      <c r="Q570" s="3" t="s">
        <v>2636</v>
      </c>
      <c r="R570" s="28">
        <v>15.5</v>
      </c>
      <c r="S570" s="29"/>
      <c r="T570" s="30"/>
      <c r="U570" s="1">
        <v>6</v>
      </c>
      <c r="V570" s="28">
        <v>15.5</v>
      </c>
      <c r="W570" s="29"/>
      <c r="X570" s="29"/>
      <c r="Y570" s="29"/>
      <c r="Z570" s="29"/>
      <c r="AA570" s="29"/>
      <c r="AB570" s="29"/>
      <c r="AC570" s="29"/>
      <c r="AD570" s="29"/>
      <c r="AE570" s="31">
        <v>15.5</v>
      </c>
      <c r="AN570" s="32">
        <v>15.5</v>
      </c>
      <c r="AO570" s="27" t="s">
        <v>49</v>
      </c>
      <c r="AP570" s="31" t="s">
        <v>50</v>
      </c>
      <c r="AQ570" s="27" t="e">
        <f t="shared" si="75"/>
        <v>#NUM!</v>
      </c>
      <c r="AR570" s="27" t="e">
        <f t="shared" si="76"/>
        <v>#NUM!</v>
      </c>
      <c r="AS570" s="27" t="e">
        <f t="shared" si="77"/>
        <v>#NUM!</v>
      </c>
      <c r="AT570" s="27">
        <f t="shared" si="78"/>
        <v>0</v>
      </c>
      <c r="AU570" s="27">
        <f t="shared" si="79"/>
        <v>6.4499999999999993</v>
      </c>
      <c r="AV570" s="29">
        <f t="shared" si="80"/>
        <v>0</v>
      </c>
      <c r="AW570" s="27" t="s">
        <v>73</v>
      </c>
      <c r="AX570" s="27" t="s">
        <v>74</v>
      </c>
      <c r="AY570" s="32">
        <v>6.45</v>
      </c>
      <c r="AZ570" s="34">
        <f t="shared" si="81"/>
        <v>1.6125</v>
      </c>
      <c r="BA570" s="3">
        <f t="shared" si="82"/>
        <v>8.0625</v>
      </c>
      <c r="BB570" s="32">
        <f t="shared" si="83"/>
        <v>8.7074999999999996</v>
      </c>
      <c r="BC570" s="27" t="s">
        <v>12549</v>
      </c>
      <c r="BP570" s="35"/>
      <c r="BQ570" s="35"/>
      <c r="BR570" s="35"/>
      <c r="BS570" s="35"/>
      <c r="BT570" s="35"/>
      <c r="BU570" s="35"/>
      <c r="BV570" s="35"/>
      <c r="BW570" s="35"/>
      <c r="BX570" s="35"/>
      <c r="BY570" s="35"/>
      <c r="BZ570" s="35"/>
      <c r="CA570" s="35"/>
      <c r="CB570" s="35"/>
      <c r="CC570" s="35"/>
      <c r="CD570" s="35"/>
      <c r="CE570" s="35"/>
      <c r="CF570" s="35"/>
      <c r="CG570" s="35"/>
      <c r="CH570" s="35"/>
      <c r="CI570" s="35"/>
      <c r="CJ570" s="35"/>
      <c r="CK570" s="35"/>
      <c r="CL570" s="35"/>
      <c r="CM570" s="35"/>
      <c r="CN570" s="35"/>
      <c r="CO570" s="35"/>
      <c r="CP570" s="35"/>
      <c r="CQ570" s="35"/>
      <c r="CR570" s="35"/>
      <c r="CS570" s="35"/>
      <c r="CT570" s="35"/>
      <c r="CU570" s="35"/>
      <c r="CV570" s="35"/>
      <c r="CW570" s="35"/>
      <c r="CX570" s="35"/>
      <c r="CY570" s="35"/>
      <c r="CZ570" s="35"/>
      <c r="DA570" s="35"/>
      <c r="DB570" s="35"/>
      <c r="DC570" s="35"/>
      <c r="DD570" s="35"/>
      <c r="DE570" s="35"/>
      <c r="DF570" s="35"/>
      <c r="DG570" s="35"/>
      <c r="DH570" s="35"/>
      <c r="DI570" s="35"/>
      <c r="DJ570" s="35"/>
      <c r="DK570" s="35"/>
      <c r="DL570" s="35"/>
    </row>
    <row r="571" spans="1:116" s="27" customFormat="1" ht="31.5" customHeight="1">
      <c r="A571" s="4" t="s">
        <v>2588</v>
      </c>
      <c r="B571" s="5">
        <v>569</v>
      </c>
      <c r="C571" s="6">
        <v>19365</v>
      </c>
      <c r="D571" s="6"/>
      <c r="E571" s="3" t="s">
        <v>2603</v>
      </c>
      <c r="F571" s="3" t="s">
        <v>2604</v>
      </c>
      <c r="G571" s="3" t="s">
        <v>2605</v>
      </c>
      <c r="H571" s="4" t="s">
        <v>2606</v>
      </c>
      <c r="I571" s="3" t="s">
        <v>43</v>
      </c>
      <c r="J571" s="3" t="s">
        <v>2607</v>
      </c>
      <c r="K571" s="5"/>
      <c r="L571" s="3"/>
      <c r="M571" s="6">
        <v>28</v>
      </c>
      <c r="N571" s="3" t="s">
        <v>45</v>
      </c>
      <c r="O571" s="3" t="s">
        <v>2593</v>
      </c>
      <c r="P571" s="3" t="s">
        <v>2608</v>
      </c>
      <c r="Q571" s="3" t="s">
        <v>2609</v>
      </c>
      <c r="R571" s="28">
        <v>15</v>
      </c>
      <c r="S571" s="29"/>
      <c r="T571" s="30"/>
      <c r="U571" s="1">
        <v>6.48</v>
      </c>
      <c r="V571" s="28"/>
      <c r="W571" s="29">
        <v>11.8293</v>
      </c>
      <c r="X571" s="29"/>
      <c r="Y571" s="29"/>
      <c r="Z571" s="29"/>
      <c r="AA571" s="29"/>
      <c r="AB571" s="29"/>
      <c r="AC571" s="29"/>
      <c r="AD571" s="29"/>
      <c r="AE571" s="31"/>
      <c r="AN571" s="32">
        <v>11.83</v>
      </c>
      <c r="AO571" s="27" t="s">
        <v>378</v>
      </c>
      <c r="AP571" s="31" t="s">
        <v>379</v>
      </c>
      <c r="AQ571" s="27" t="e">
        <f t="shared" si="75"/>
        <v>#NUM!</v>
      </c>
      <c r="AR571" s="27" t="e">
        <f t="shared" si="76"/>
        <v>#NUM!</v>
      </c>
      <c r="AS571" s="27" t="e">
        <f t="shared" si="77"/>
        <v>#NUM!</v>
      </c>
      <c r="AT571" s="27">
        <f t="shared" si="78"/>
        <v>0</v>
      </c>
      <c r="AU571" s="27">
        <f t="shared" si="79"/>
        <v>6.9660000000000002</v>
      </c>
      <c r="AV571" s="29">
        <f t="shared" si="80"/>
        <v>0</v>
      </c>
      <c r="AW571" s="27" t="s">
        <v>73</v>
      </c>
      <c r="AX571" s="27" t="s">
        <v>74</v>
      </c>
      <c r="AY571" s="32">
        <v>6.9660000000000002</v>
      </c>
      <c r="AZ571" s="34">
        <f t="shared" si="81"/>
        <v>1.7415</v>
      </c>
      <c r="BA571" s="3">
        <f t="shared" si="82"/>
        <v>8.7074999999999996</v>
      </c>
      <c r="BB571" s="32">
        <f t="shared" si="83"/>
        <v>9.4040999999999997</v>
      </c>
      <c r="BC571" s="27" t="s">
        <v>12549</v>
      </c>
    </row>
    <row r="572" spans="1:116" s="27" customFormat="1" ht="31.5" customHeight="1">
      <c r="A572" s="4" t="s">
        <v>2588</v>
      </c>
      <c r="B572" s="5">
        <v>570</v>
      </c>
      <c r="C572" s="6">
        <v>19529</v>
      </c>
      <c r="D572" s="6"/>
      <c r="E572" s="3" t="s">
        <v>2628</v>
      </c>
      <c r="F572" s="3" t="s">
        <v>2629</v>
      </c>
      <c r="G572" s="3" t="s">
        <v>2630</v>
      </c>
      <c r="H572" s="4" t="s">
        <v>2631</v>
      </c>
      <c r="I572" s="3" t="s">
        <v>43</v>
      </c>
      <c r="J572" s="3" t="s">
        <v>2632</v>
      </c>
      <c r="K572" s="5"/>
      <c r="L572" s="3"/>
      <c r="M572" s="6">
        <v>56</v>
      </c>
      <c r="N572" s="3" t="s">
        <v>45</v>
      </c>
      <c r="O572" s="3" t="s">
        <v>2593</v>
      </c>
      <c r="P572" s="3" t="s">
        <v>2633</v>
      </c>
      <c r="Q572" s="3" t="s">
        <v>2634</v>
      </c>
      <c r="R572" s="28">
        <v>18.600000000000001</v>
      </c>
      <c r="S572" s="29"/>
      <c r="T572" s="30"/>
      <c r="U572" s="1">
        <v>7.7</v>
      </c>
      <c r="V572" s="28">
        <v>18.600000000000001</v>
      </c>
      <c r="W572" s="29"/>
      <c r="X572" s="29"/>
      <c r="Y572" s="29"/>
      <c r="Z572" s="29"/>
      <c r="AA572" s="29"/>
      <c r="AB572" s="29"/>
      <c r="AC572" s="29"/>
      <c r="AD572" s="29"/>
      <c r="AE572" s="31">
        <v>18.600000000000001</v>
      </c>
      <c r="AN572" s="32">
        <v>18.600000000000001</v>
      </c>
      <c r="AO572" s="27" t="s">
        <v>49</v>
      </c>
      <c r="AP572" s="31" t="s">
        <v>50</v>
      </c>
      <c r="AQ572" s="27" t="e">
        <f t="shared" si="75"/>
        <v>#NUM!</v>
      </c>
      <c r="AR572" s="27" t="e">
        <f t="shared" si="76"/>
        <v>#NUM!</v>
      </c>
      <c r="AS572" s="27" t="e">
        <f t="shared" si="77"/>
        <v>#NUM!</v>
      </c>
      <c r="AT572" s="27">
        <f t="shared" si="78"/>
        <v>0</v>
      </c>
      <c r="AU572" s="27">
        <f t="shared" si="79"/>
        <v>8.2774999999999999</v>
      </c>
      <c r="AV572" s="29">
        <f t="shared" si="80"/>
        <v>0</v>
      </c>
      <c r="AW572" s="27" t="s">
        <v>73</v>
      </c>
      <c r="AX572" s="27" t="s">
        <v>74</v>
      </c>
      <c r="AY572" s="32">
        <v>8.2769999999999992</v>
      </c>
      <c r="AZ572" s="34">
        <f t="shared" si="81"/>
        <v>2.0692499999999998</v>
      </c>
      <c r="BA572" s="3">
        <f t="shared" si="82"/>
        <v>10.34625</v>
      </c>
      <c r="BB572" s="32">
        <f t="shared" si="83"/>
        <v>11.17395</v>
      </c>
      <c r="BC572" s="27" t="s">
        <v>12549</v>
      </c>
    </row>
    <row r="573" spans="1:116" s="27" customFormat="1" ht="31.5" customHeight="1">
      <c r="A573" s="4" t="s">
        <v>2588</v>
      </c>
      <c r="B573" s="5">
        <v>571</v>
      </c>
      <c r="C573" s="6">
        <v>19376</v>
      </c>
      <c r="D573" s="6"/>
      <c r="E573" s="3" t="s">
        <v>2603</v>
      </c>
      <c r="F573" s="3" t="s">
        <v>2604</v>
      </c>
      <c r="G573" s="3" t="s">
        <v>2605</v>
      </c>
      <c r="H573" s="4" t="s">
        <v>2610</v>
      </c>
      <c r="I573" s="3" t="s">
        <v>43</v>
      </c>
      <c r="J573" s="3" t="s">
        <v>2611</v>
      </c>
      <c r="K573" s="5"/>
      <c r="L573" s="3"/>
      <c r="M573" s="6">
        <v>28</v>
      </c>
      <c r="N573" s="3" t="s">
        <v>45</v>
      </c>
      <c r="O573" s="3" t="s">
        <v>2593</v>
      </c>
      <c r="P573" s="3" t="s">
        <v>2608</v>
      </c>
      <c r="Q573" s="3" t="s">
        <v>2612</v>
      </c>
      <c r="R573" s="28">
        <v>16.5</v>
      </c>
      <c r="S573" s="29"/>
      <c r="T573" s="30"/>
      <c r="U573" s="1">
        <v>7.82</v>
      </c>
      <c r="V573" s="28"/>
      <c r="W573" s="29">
        <v>12.811</v>
      </c>
      <c r="X573" s="29"/>
      <c r="Y573" s="29"/>
      <c r="Z573" s="29"/>
      <c r="AA573" s="29"/>
      <c r="AB573" s="29"/>
      <c r="AC573" s="29"/>
      <c r="AD573" s="29"/>
      <c r="AE573" s="31"/>
      <c r="AN573" s="32">
        <v>12.81</v>
      </c>
      <c r="AO573" s="27" t="s">
        <v>378</v>
      </c>
      <c r="AP573" s="31" t="s">
        <v>379</v>
      </c>
      <c r="AQ573" s="27" t="e">
        <f t="shared" si="75"/>
        <v>#NUM!</v>
      </c>
      <c r="AR573" s="27" t="e">
        <f t="shared" si="76"/>
        <v>#NUM!</v>
      </c>
      <c r="AS573" s="27" t="e">
        <f t="shared" si="77"/>
        <v>#NUM!</v>
      </c>
      <c r="AT573" s="27">
        <f t="shared" si="78"/>
        <v>0</v>
      </c>
      <c r="AU573" s="27">
        <f t="shared" si="79"/>
        <v>8.4064999999999994</v>
      </c>
      <c r="AV573" s="29">
        <f t="shared" si="80"/>
        <v>0</v>
      </c>
      <c r="AW573" s="27" t="s">
        <v>73</v>
      </c>
      <c r="AX573" s="27" t="s">
        <v>74</v>
      </c>
      <c r="AY573" s="32">
        <v>8.4064999999999994</v>
      </c>
      <c r="AZ573" s="34">
        <f t="shared" si="81"/>
        <v>2.1016249999999999</v>
      </c>
      <c r="BA573" s="3">
        <f t="shared" si="82"/>
        <v>10.508125</v>
      </c>
      <c r="BB573" s="32">
        <f t="shared" si="83"/>
        <v>11.348775</v>
      </c>
      <c r="BC573" s="27" t="s">
        <v>12549</v>
      </c>
    </row>
    <row r="574" spans="1:116" s="27" customFormat="1" ht="31.5" customHeight="1">
      <c r="A574" s="4" t="s">
        <v>2588</v>
      </c>
      <c r="B574" s="5">
        <v>572</v>
      </c>
      <c r="C574" s="6">
        <v>19375</v>
      </c>
      <c r="D574" s="6"/>
      <c r="E574" s="3" t="s">
        <v>2603</v>
      </c>
      <c r="F574" s="3" t="s">
        <v>2604</v>
      </c>
      <c r="G574" s="3" t="s">
        <v>2605</v>
      </c>
      <c r="H574" s="4" t="s">
        <v>2613</v>
      </c>
      <c r="I574" s="3" t="s">
        <v>43</v>
      </c>
      <c r="J574" s="3" t="s">
        <v>2614</v>
      </c>
      <c r="K574" s="5"/>
      <c r="L574" s="3"/>
      <c r="M574" s="6">
        <v>28</v>
      </c>
      <c r="N574" s="3" t="s">
        <v>45</v>
      </c>
      <c r="O574" s="3" t="s">
        <v>2593</v>
      </c>
      <c r="P574" s="3" t="s">
        <v>2608</v>
      </c>
      <c r="Q574" s="3" t="s">
        <v>2615</v>
      </c>
      <c r="R574" s="28">
        <v>16.5</v>
      </c>
      <c r="S574" s="29"/>
      <c r="T574" s="30"/>
      <c r="U574" s="1">
        <v>8.1</v>
      </c>
      <c r="V574" s="28">
        <v>16.05</v>
      </c>
      <c r="W574" s="29"/>
      <c r="X574" s="29"/>
      <c r="Y574" s="29"/>
      <c r="Z574" s="29"/>
      <c r="AA574" s="29"/>
      <c r="AB574" s="29"/>
      <c r="AC574" s="29"/>
      <c r="AD574" s="29"/>
      <c r="AE574" s="31">
        <v>16.05</v>
      </c>
      <c r="AN574" s="32">
        <v>16.05</v>
      </c>
      <c r="AO574" s="27" t="s">
        <v>378</v>
      </c>
      <c r="AP574" s="31" t="s">
        <v>379</v>
      </c>
      <c r="AQ574" s="27" t="e">
        <f t="shared" si="75"/>
        <v>#NUM!</v>
      </c>
      <c r="AR574" s="27" t="e">
        <f t="shared" si="76"/>
        <v>#NUM!</v>
      </c>
      <c r="AS574" s="27" t="e">
        <f t="shared" si="77"/>
        <v>#NUM!</v>
      </c>
      <c r="AT574" s="27">
        <f t="shared" si="78"/>
        <v>0</v>
      </c>
      <c r="AU574" s="27">
        <f t="shared" si="79"/>
        <v>8.7074999999999996</v>
      </c>
      <c r="AV574" s="29">
        <f t="shared" si="80"/>
        <v>0</v>
      </c>
      <c r="AW574" s="27" t="s">
        <v>73</v>
      </c>
      <c r="AX574" s="27" t="s">
        <v>74</v>
      </c>
      <c r="AY574" s="32">
        <v>8.7074999999999996</v>
      </c>
      <c r="AZ574" s="34">
        <f t="shared" si="81"/>
        <v>2.1768749999999999</v>
      </c>
      <c r="BA574" s="3">
        <f t="shared" si="82"/>
        <v>10.884374999999999</v>
      </c>
      <c r="BB574" s="32">
        <f t="shared" si="83"/>
        <v>11.755124999999998</v>
      </c>
      <c r="BC574" s="27" t="s">
        <v>12549</v>
      </c>
    </row>
    <row r="575" spans="1:116" s="27" customFormat="1" ht="31.5" customHeight="1">
      <c r="A575" s="4" t="s">
        <v>2588</v>
      </c>
      <c r="B575" s="5">
        <v>573</v>
      </c>
      <c r="C575" s="6">
        <v>19528</v>
      </c>
      <c r="D575" s="6"/>
      <c r="E575" s="3" t="s">
        <v>2622</v>
      </c>
      <c r="F575" s="3" t="s">
        <v>2623</v>
      </c>
      <c r="G575" s="3" t="s">
        <v>2624</v>
      </c>
      <c r="H575" s="4" t="s">
        <v>42</v>
      </c>
      <c r="I575" s="3" t="s">
        <v>43</v>
      </c>
      <c r="J575" s="3" t="s">
        <v>2625</v>
      </c>
      <c r="K575" s="5"/>
      <c r="L575" s="3"/>
      <c r="M575" s="6">
        <v>56</v>
      </c>
      <c r="N575" s="3" t="s">
        <v>45</v>
      </c>
      <c r="O575" s="3" t="s">
        <v>2593</v>
      </c>
      <c r="P575" s="3" t="s">
        <v>2626</v>
      </c>
      <c r="Q575" s="3" t="s">
        <v>2627</v>
      </c>
      <c r="R575" s="28">
        <v>22.5</v>
      </c>
      <c r="S575" s="29"/>
      <c r="T575" s="30"/>
      <c r="U575" s="1">
        <v>10</v>
      </c>
      <c r="V575" s="28">
        <v>22.5</v>
      </c>
      <c r="W575" s="29"/>
      <c r="X575" s="29"/>
      <c r="Y575" s="29"/>
      <c r="Z575" s="29"/>
      <c r="AA575" s="29"/>
      <c r="AB575" s="29"/>
      <c r="AC575" s="29"/>
      <c r="AD575" s="29"/>
      <c r="AE575" s="31">
        <v>22.5</v>
      </c>
      <c r="AN575" s="32">
        <v>22.5</v>
      </c>
      <c r="AO575" s="27" t="s">
        <v>49</v>
      </c>
      <c r="AP575" s="31" t="s">
        <v>50</v>
      </c>
      <c r="AQ575" s="27" t="e">
        <f t="shared" si="75"/>
        <v>#NUM!</v>
      </c>
      <c r="AR575" s="27" t="e">
        <f t="shared" si="76"/>
        <v>#NUM!</v>
      </c>
      <c r="AS575" s="27" t="e">
        <f t="shared" si="77"/>
        <v>#NUM!</v>
      </c>
      <c r="AT575" s="27">
        <f t="shared" si="78"/>
        <v>0</v>
      </c>
      <c r="AU575" s="27">
        <f t="shared" si="79"/>
        <v>10.75</v>
      </c>
      <c r="AV575" s="29">
        <f t="shared" si="80"/>
        <v>0</v>
      </c>
      <c r="AW575" s="27" t="s">
        <v>73</v>
      </c>
      <c r="AX575" s="27" t="s">
        <v>74</v>
      </c>
      <c r="AY575" s="32">
        <v>10.75</v>
      </c>
      <c r="AZ575" s="34">
        <f t="shared" si="81"/>
        <v>1.8275000000000001</v>
      </c>
      <c r="BA575" s="3">
        <f t="shared" si="82"/>
        <v>12.577500000000001</v>
      </c>
      <c r="BB575" s="32">
        <f t="shared" si="83"/>
        <v>13.5837</v>
      </c>
      <c r="BC575" s="27" t="s">
        <v>12549</v>
      </c>
    </row>
    <row r="576" spans="1:116" s="27" customFormat="1" ht="31.5" customHeight="1">
      <c r="A576" s="4" t="s">
        <v>2588</v>
      </c>
      <c r="B576" s="5">
        <v>574</v>
      </c>
      <c r="C576" s="6">
        <v>18134</v>
      </c>
      <c r="D576" s="6"/>
      <c r="E576" s="3" t="s">
        <v>2589</v>
      </c>
      <c r="F576" s="3" t="s">
        <v>2590</v>
      </c>
      <c r="G576" s="3" t="s">
        <v>2591</v>
      </c>
      <c r="H576" s="4" t="s">
        <v>864</v>
      </c>
      <c r="I576" s="3" t="s">
        <v>528</v>
      </c>
      <c r="J576" s="3" t="s">
        <v>2596</v>
      </c>
      <c r="K576" s="5"/>
      <c r="L576" s="3"/>
      <c r="M576" s="6">
        <v>56</v>
      </c>
      <c r="N576" s="3" t="s">
        <v>45</v>
      </c>
      <c r="O576" s="3" t="s">
        <v>2593</v>
      </c>
      <c r="P576" s="3" t="s">
        <v>2594</v>
      </c>
      <c r="Q576" s="3" t="s">
        <v>2597</v>
      </c>
      <c r="R576" s="28">
        <v>18.2</v>
      </c>
      <c r="S576" s="29"/>
      <c r="T576" s="30"/>
      <c r="U576" s="1">
        <v>10.3</v>
      </c>
      <c r="V576" s="28">
        <v>18.2</v>
      </c>
      <c r="W576" s="29"/>
      <c r="X576" s="29"/>
      <c r="Y576" s="29"/>
      <c r="Z576" s="29"/>
      <c r="AA576" s="29"/>
      <c r="AB576" s="29"/>
      <c r="AC576" s="29"/>
      <c r="AD576" s="29"/>
      <c r="AE576" s="31">
        <v>18.2</v>
      </c>
      <c r="AN576" s="32">
        <v>18.2</v>
      </c>
      <c r="AO576" s="27" t="s">
        <v>49</v>
      </c>
      <c r="AP576" s="31" t="s">
        <v>50</v>
      </c>
      <c r="AQ576" s="27" t="e">
        <f t="shared" si="75"/>
        <v>#NUM!</v>
      </c>
      <c r="AR576" s="27" t="e">
        <f t="shared" si="76"/>
        <v>#NUM!</v>
      </c>
      <c r="AS576" s="27" t="e">
        <f t="shared" si="77"/>
        <v>#NUM!</v>
      </c>
      <c r="AT576" s="27">
        <f t="shared" si="78"/>
        <v>0</v>
      </c>
      <c r="AU576" s="27">
        <f t="shared" si="79"/>
        <v>11.0725</v>
      </c>
      <c r="AV576" s="29">
        <f t="shared" si="80"/>
        <v>0</v>
      </c>
      <c r="AW576" s="27" t="s">
        <v>73</v>
      </c>
      <c r="AX576" s="27" t="s">
        <v>74</v>
      </c>
      <c r="AY576" s="32">
        <v>11.0725</v>
      </c>
      <c r="AZ576" s="34">
        <f t="shared" si="81"/>
        <v>1.882325</v>
      </c>
      <c r="BA576" s="3">
        <f t="shared" si="82"/>
        <v>12.954825</v>
      </c>
      <c r="BB576" s="32">
        <f t="shared" si="83"/>
        <v>13.991211</v>
      </c>
      <c r="BC576" s="27" t="s">
        <v>12549</v>
      </c>
      <c r="BP576" s="35"/>
      <c r="BQ576" s="35"/>
      <c r="BR576" s="35"/>
      <c r="BS576" s="35"/>
      <c r="BT576" s="35"/>
      <c r="BU576" s="35"/>
      <c r="BV576" s="35"/>
      <c r="BW576" s="35"/>
      <c r="BX576" s="35"/>
      <c r="BY576" s="35"/>
      <c r="BZ576" s="35"/>
      <c r="CA576" s="35"/>
      <c r="CB576" s="35"/>
      <c r="CC576" s="35"/>
      <c r="CD576" s="35"/>
      <c r="CE576" s="35"/>
      <c r="CF576" s="35"/>
      <c r="CG576" s="35"/>
      <c r="CH576" s="35"/>
      <c r="CI576" s="35"/>
      <c r="CJ576" s="35"/>
      <c r="CK576" s="35"/>
      <c r="CL576" s="35"/>
      <c r="CM576" s="35"/>
      <c r="CN576" s="35"/>
      <c r="CO576" s="35"/>
      <c r="CP576" s="35"/>
      <c r="CQ576" s="35"/>
      <c r="CR576" s="35"/>
      <c r="CS576" s="35"/>
      <c r="CT576" s="35"/>
      <c r="CU576" s="35"/>
      <c r="CV576" s="35"/>
      <c r="CW576" s="35"/>
      <c r="CX576" s="35"/>
      <c r="CY576" s="35"/>
      <c r="CZ576" s="35"/>
      <c r="DA576" s="35"/>
      <c r="DB576" s="35"/>
      <c r="DC576" s="35"/>
      <c r="DD576" s="35"/>
      <c r="DE576" s="35"/>
      <c r="DF576" s="35"/>
      <c r="DG576" s="35"/>
      <c r="DH576" s="35"/>
      <c r="DI576" s="35"/>
      <c r="DJ576" s="35"/>
      <c r="DK576" s="35"/>
      <c r="DL576" s="35"/>
    </row>
    <row r="577" spans="1:116" s="27" customFormat="1" ht="31.5" customHeight="1">
      <c r="A577" s="4" t="s">
        <v>2588</v>
      </c>
      <c r="B577" s="5">
        <v>575</v>
      </c>
      <c r="C577" s="6">
        <v>20089</v>
      </c>
      <c r="D577" s="6"/>
      <c r="E577" s="3" t="s">
        <v>2598</v>
      </c>
      <c r="F577" s="3" t="s">
        <v>2599</v>
      </c>
      <c r="G577" s="3" t="s">
        <v>893</v>
      </c>
      <c r="H577" s="4" t="s">
        <v>2600</v>
      </c>
      <c r="I577" s="3" t="s">
        <v>141</v>
      </c>
      <c r="J577" s="3" t="s">
        <v>2309</v>
      </c>
      <c r="K577" s="5"/>
      <c r="L577" s="3"/>
      <c r="M577" s="6">
        <v>30</v>
      </c>
      <c r="N577" s="3" t="s">
        <v>45</v>
      </c>
      <c r="O577" s="3" t="s">
        <v>2593</v>
      </c>
      <c r="P577" s="3" t="s">
        <v>2601</v>
      </c>
      <c r="Q577" s="3" t="s">
        <v>2602</v>
      </c>
      <c r="R577" s="28">
        <v>11.8</v>
      </c>
      <c r="S577" s="29"/>
      <c r="T577" s="30"/>
      <c r="U577" s="1" t="s">
        <v>56</v>
      </c>
      <c r="V577" s="28">
        <v>11.8</v>
      </c>
      <c r="W577" s="29"/>
      <c r="X577" s="29"/>
      <c r="Y577" s="29"/>
      <c r="Z577" s="29"/>
      <c r="AA577" s="29"/>
      <c r="AB577" s="29"/>
      <c r="AC577" s="29"/>
      <c r="AD577" s="29"/>
      <c r="AE577" s="31">
        <v>11.8</v>
      </c>
      <c r="AN577" s="32">
        <v>11.8</v>
      </c>
      <c r="AO577" s="27" t="s">
        <v>378</v>
      </c>
      <c r="AP577" s="31" t="s">
        <v>379</v>
      </c>
      <c r="AQ577" s="27" t="e">
        <f t="shared" si="75"/>
        <v>#NUM!</v>
      </c>
      <c r="AR577" s="27" t="e">
        <f t="shared" si="76"/>
        <v>#NUM!</v>
      </c>
      <c r="AS577" s="27" t="e">
        <f t="shared" si="77"/>
        <v>#NUM!</v>
      </c>
      <c r="AT577" s="27">
        <f t="shared" si="78"/>
        <v>0</v>
      </c>
      <c r="AU577" s="27" t="e">
        <f t="shared" si="79"/>
        <v>#VALUE!</v>
      </c>
      <c r="AV577" s="29" t="e">
        <f t="shared" si="80"/>
        <v>#VALUE!</v>
      </c>
      <c r="AW577" s="27" t="s">
        <v>1817</v>
      </c>
      <c r="AX577" s="27" t="s">
        <v>379</v>
      </c>
      <c r="AY577" s="32">
        <v>11.8</v>
      </c>
      <c r="AZ577" s="34">
        <f t="shared" si="81"/>
        <v>2.0060000000000002</v>
      </c>
      <c r="BA577" s="3">
        <f t="shared" si="82"/>
        <v>13.806000000000001</v>
      </c>
      <c r="BB577" s="32">
        <f t="shared" si="83"/>
        <v>14.910480000000002</v>
      </c>
      <c r="BC577" s="27" t="s">
        <v>12549</v>
      </c>
      <c r="BP577" s="35"/>
      <c r="BQ577" s="35"/>
      <c r="BR577" s="35"/>
      <c r="BS577" s="35"/>
      <c r="BT577" s="35"/>
      <c r="BU577" s="35"/>
      <c r="BV577" s="35"/>
      <c r="BW577" s="35"/>
      <c r="BX577" s="35"/>
      <c r="BY577" s="35"/>
      <c r="BZ577" s="35"/>
      <c r="CA577" s="35"/>
      <c r="CB577" s="35"/>
      <c r="CC577" s="35"/>
      <c r="CD577" s="35"/>
      <c r="CE577" s="35"/>
      <c r="CF577" s="35"/>
      <c r="CG577" s="35"/>
      <c r="CH577" s="35"/>
      <c r="CI577" s="35"/>
      <c r="CJ577" s="35"/>
      <c r="CK577" s="35"/>
      <c r="CL577" s="35"/>
      <c r="CM577" s="35"/>
      <c r="CN577" s="35"/>
      <c r="CO577" s="35"/>
      <c r="CP577" s="35"/>
      <c r="CQ577" s="35"/>
      <c r="CR577" s="35"/>
      <c r="CS577" s="35"/>
      <c r="CT577" s="35"/>
      <c r="CU577" s="35"/>
      <c r="CV577" s="35"/>
      <c r="CW577" s="35"/>
      <c r="CX577" s="35"/>
      <c r="CY577" s="35"/>
      <c r="CZ577" s="35"/>
      <c r="DA577" s="35"/>
      <c r="DB577" s="35"/>
      <c r="DC577" s="35"/>
      <c r="DD577" s="35"/>
      <c r="DE577" s="35"/>
      <c r="DF577" s="35"/>
      <c r="DG577" s="35"/>
      <c r="DH577" s="35"/>
      <c r="DI577" s="35"/>
      <c r="DJ577" s="35"/>
      <c r="DK577" s="35"/>
      <c r="DL577" s="35"/>
    </row>
    <row r="578" spans="1:116" s="27" customFormat="1" ht="31.5" customHeight="1">
      <c r="A578" s="7" t="s">
        <v>2637</v>
      </c>
      <c r="B578" s="5">
        <v>576</v>
      </c>
      <c r="C578" s="10"/>
      <c r="D578" s="10"/>
      <c r="E578" s="8" t="s">
        <v>2638</v>
      </c>
      <c r="F578" s="8" t="s">
        <v>2639</v>
      </c>
      <c r="G578" s="8" t="s">
        <v>2640</v>
      </c>
      <c r="H578" s="7" t="s">
        <v>1874</v>
      </c>
      <c r="I578" s="8" t="s">
        <v>394</v>
      </c>
      <c r="J578" s="8" t="s">
        <v>2641</v>
      </c>
      <c r="K578" s="9">
        <v>5</v>
      </c>
      <c r="L578" s="8" t="s">
        <v>81</v>
      </c>
      <c r="M578" s="10">
        <v>50</v>
      </c>
      <c r="N578" s="8" t="s">
        <v>45</v>
      </c>
      <c r="O578" s="8" t="s">
        <v>2642</v>
      </c>
      <c r="P578" s="8" t="s">
        <v>2643</v>
      </c>
      <c r="Q578" s="8" t="s">
        <v>2644</v>
      </c>
      <c r="R578" s="28">
        <v>0.23</v>
      </c>
      <c r="S578" s="29">
        <v>0.3</v>
      </c>
      <c r="T578" s="30"/>
      <c r="U578" s="1">
        <v>3.47</v>
      </c>
      <c r="V578" s="28"/>
      <c r="W578" s="29"/>
      <c r="X578" s="29"/>
      <c r="Y578" s="29"/>
      <c r="Z578" s="29"/>
      <c r="AA578" s="29"/>
      <c r="AB578" s="29"/>
      <c r="AC578" s="29"/>
      <c r="AD578" s="29"/>
      <c r="AE578" s="31"/>
      <c r="AN578" s="32"/>
      <c r="AP578" s="31"/>
      <c r="AQ578" s="27" t="e">
        <f t="shared" si="75"/>
        <v>#NUM!</v>
      </c>
      <c r="AR578" s="27" t="e">
        <f t="shared" si="76"/>
        <v>#NUM!</v>
      </c>
      <c r="AS578" s="27" t="e">
        <f t="shared" si="77"/>
        <v>#NUM!</v>
      </c>
      <c r="AT578" s="27">
        <f t="shared" si="78"/>
        <v>0</v>
      </c>
      <c r="AU578" s="27">
        <f t="shared" si="79"/>
        <v>3.7302499999999998</v>
      </c>
      <c r="AV578" s="29">
        <f t="shared" si="80"/>
        <v>0</v>
      </c>
      <c r="AW578" s="33" t="s">
        <v>51</v>
      </c>
      <c r="AX578" s="33" t="s">
        <v>50</v>
      </c>
      <c r="AY578" s="32">
        <v>0.23</v>
      </c>
      <c r="AZ578" s="34">
        <f t="shared" si="81"/>
        <v>5.7500000000000002E-2</v>
      </c>
      <c r="BA578" s="3">
        <f t="shared" si="82"/>
        <v>0.28750000000000003</v>
      </c>
      <c r="BB578" s="32">
        <f t="shared" si="83"/>
        <v>0.31050000000000005</v>
      </c>
      <c r="BC578" s="27" t="s">
        <v>12549</v>
      </c>
      <c r="BP578" s="38"/>
      <c r="BQ578" s="38"/>
      <c r="BR578" s="38"/>
      <c r="BS578" s="38"/>
      <c r="BT578" s="38"/>
      <c r="BU578" s="38"/>
      <c r="BV578" s="38"/>
      <c r="BW578" s="38"/>
      <c r="BX578" s="38"/>
      <c r="BY578" s="38"/>
      <c r="BZ578" s="38"/>
      <c r="CA578" s="38"/>
      <c r="CB578" s="38"/>
      <c r="CC578" s="38"/>
      <c r="CD578" s="38"/>
      <c r="CE578" s="38"/>
      <c r="CF578" s="38"/>
      <c r="CG578" s="38"/>
      <c r="CH578" s="38"/>
      <c r="CI578" s="38"/>
      <c r="CJ578" s="38"/>
      <c r="CK578" s="38"/>
      <c r="CL578" s="38"/>
      <c r="CM578" s="38"/>
      <c r="CN578" s="38"/>
      <c r="CO578" s="38"/>
      <c r="CP578" s="38"/>
      <c r="CQ578" s="38"/>
      <c r="CR578" s="38"/>
      <c r="CS578" s="38"/>
      <c r="CT578" s="38"/>
      <c r="CU578" s="38"/>
      <c r="CV578" s="38"/>
      <c r="CW578" s="38"/>
      <c r="CX578" s="38"/>
      <c r="CY578" s="38"/>
      <c r="CZ578" s="38"/>
      <c r="DA578" s="38"/>
      <c r="DB578" s="38"/>
      <c r="DC578" s="38"/>
      <c r="DD578" s="38"/>
      <c r="DE578" s="38"/>
      <c r="DF578" s="38"/>
      <c r="DG578" s="38"/>
      <c r="DH578" s="38"/>
      <c r="DI578" s="38"/>
      <c r="DJ578" s="38"/>
      <c r="DK578" s="38"/>
      <c r="DL578" s="38"/>
    </row>
    <row r="579" spans="1:116" s="27" customFormat="1" ht="31.5" customHeight="1">
      <c r="A579" s="7" t="s">
        <v>2637</v>
      </c>
      <c r="B579" s="5">
        <v>577</v>
      </c>
      <c r="C579" s="10"/>
      <c r="D579" s="10"/>
      <c r="E579" s="8" t="s">
        <v>2652</v>
      </c>
      <c r="F579" s="8" t="s">
        <v>2653</v>
      </c>
      <c r="G579" s="8" t="s">
        <v>1734</v>
      </c>
      <c r="H579" s="7" t="s">
        <v>2654</v>
      </c>
      <c r="I579" s="8" t="s">
        <v>1456</v>
      </c>
      <c r="J579" s="8" t="s">
        <v>2655</v>
      </c>
      <c r="K579" s="9">
        <v>10</v>
      </c>
      <c r="L579" s="8" t="s">
        <v>81</v>
      </c>
      <c r="M579" s="10">
        <v>10</v>
      </c>
      <c r="N579" s="8" t="s">
        <v>45</v>
      </c>
      <c r="O579" s="8" t="s">
        <v>2642</v>
      </c>
      <c r="P579" s="8" t="s">
        <v>2650</v>
      </c>
      <c r="Q579" s="8" t="s">
        <v>2656</v>
      </c>
      <c r="R579" s="28">
        <v>0.56999999999999995</v>
      </c>
      <c r="S579" s="29">
        <v>0.8</v>
      </c>
      <c r="T579" s="30"/>
      <c r="U579" s="1">
        <v>1.99</v>
      </c>
      <c r="V579" s="28">
        <v>0.56377999999999995</v>
      </c>
      <c r="W579" s="29"/>
      <c r="X579" s="29"/>
      <c r="Y579" s="29"/>
      <c r="Z579" s="29"/>
      <c r="AA579" s="29"/>
      <c r="AB579" s="29"/>
      <c r="AC579" s="29"/>
      <c r="AD579" s="29"/>
      <c r="AE579" s="31"/>
      <c r="AN579" s="32"/>
      <c r="AP579" s="31"/>
      <c r="AQ579" s="27" t="e">
        <f t="shared" ref="AQ579:AQ627" si="84">AVERAGE(SMALL(AE579:AI579,1),SMALL(AE579:AI579,2))</f>
        <v>#NUM!</v>
      </c>
      <c r="AR579" s="27" t="e">
        <f t="shared" ref="AR579:AR627" si="85">IF(R579 &lt;=( AVERAGE(SMALL(AE579:AI579,1),SMALL(AE579:AI579,2))), R579, "")</f>
        <v>#NUM!</v>
      </c>
      <c r="AS579" s="27" t="e">
        <f t="shared" ref="AS579:AS627" si="86">AVERAGE(SMALL(AJ579:AM579,1),SMALL(AJ579:AM579,2))</f>
        <v>#NUM!</v>
      </c>
      <c r="AT579" s="27">
        <f t="shared" ref="AT579:AT642" si="87">T579*1.075</f>
        <v>0</v>
      </c>
      <c r="AU579" s="27">
        <f t="shared" ref="AU579:AU642" si="88">U579*1.075</f>
        <v>2.1392500000000001</v>
      </c>
      <c r="AV579" s="29">
        <f t="shared" ref="AV579:AV642" si="89">MIN(AN579,AT579,AU579)</f>
        <v>0</v>
      </c>
      <c r="AW579" s="33" t="s">
        <v>51</v>
      </c>
      <c r="AX579" s="27" t="s">
        <v>50</v>
      </c>
      <c r="AY579" s="32">
        <v>0.56999999999999995</v>
      </c>
      <c r="AZ579" s="34">
        <f t="shared" ref="AZ579:AZ642" si="90">IF(AND(AY579&gt;0,AY579&lt;=10),AY579*0.25,IF(AND(AY579&gt;10,AY579&lt;=50),AY579*0.17,IF(AND(AY579&gt;10,AY579&lt;=100),AY579*0.12,IF(AY579&gt;100,AY579*0.1))))</f>
        <v>0.14249999999999999</v>
      </c>
      <c r="BA579" s="3">
        <f t="shared" ref="BA579:BA642" si="91">AZ579+AY579</f>
        <v>0.71249999999999991</v>
      </c>
      <c r="BB579" s="32">
        <f t="shared" si="83"/>
        <v>0.76949999999999985</v>
      </c>
      <c r="BC579" s="27" t="s">
        <v>12549</v>
      </c>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row>
    <row r="580" spans="1:116" s="27" customFormat="1" ht="31.5" customHeight="1">
      <c r="A580" s="7" t="s">
        <v>2637</v>
      </c>
      <c r="B580" s="5">
        <v>578</v>
      </c>
      <c r="C580" s="10"/>
      <c r="D580" s="10"/>
      <c r="E580" s="8" t="s">
        <v>2645</v>
      </c>
      <c r="F580" s="8" t="s">
        <v>2646</v>
      </c>
      <c r="G580" s="8" t="s">
        <v>2647</v>
      </c>
      <c r="H580" s="7" t="s">
        <v>2648</v>
      </c>
      <c r="I580" s="8" t="s">
        <v>1456</v>
      </c>
      <c r="J580" s="8" t="s">
        <v>2649</v>
      </c>
      <c r="K580" s="9">
        <v>10</v>
      </c>
      <c r="L580" s="8" t="s">
        <v>81</v>
      </c>
      <c r="M580" s="10">
        <v>10</v>
      </c>
      <c r="N580" s="8" t="s">
        <v>45</v>
      </c>
      <c r="O580" s="8" t="s">
        <v>2642</v>
      </c>
      <c r="P580" s="8" t="s">
        <v>2650</v>
      </c>
      <c r="Q580" s="8" t="s">
        <v>2651</v>
      </c>
      <c r="R580" s="28"/>
      <c r="S580" s="29">
        <v>2.1</v>
      </c>
      <c r="T580" s="30"/>
      <c r="U580" s="1" t="s">
        <v>56</v>
      </c>
      <c r="V580" s="28"/>
      <c r="W580" s="29"/>
      <c r="X580" s="29"/>
      <c r="Y580" s="29"/>
      <c r="Z580" s="29"/>
      <c r="AA580" s="29"/>
      <c r="AB580" s="29"/>
      <c r="AC580" s="29"/>
      <c r="AD580" s="29"/>
      <c r="AE580" s="31"/>
      <c r="AN580" s="32"/>
      <c r="AP580" s="31"/>
      <c r="AQ580" s="27" t="e">
        <f t="shared" si="84"/>
        <v>#NUM!</v>
      </c>
      <c r="AR580" s="27" t="e">
        <f t="shared" si="85"/>
        <v>#NUM!</v>
      </c>
      <c r="AS580" s="27" t="e">
        <f t="shared" si="86"/>
        <v>#NUM!</v>
      </c>
      <c r="AT580" s="27">
        <f t="shared" si="87"/>
        <v>0</v>
      </c>
      <c r="AU580" s="27" t="e">
        <f t="shared" si="88"/>
        <v>#VALUE!</v>
      </c>
      <c r="AV580" s="29" t="e">
        <f t="shared" si="89"/>
        <v>#VALUE!</v>
      </c>
      <c r="AW580" s="27" t="s">
        <v>73</v>
      </c>
      <c r="AX580" s="27" t="s">
        <v>74</v>
      </c>
      <c r="AY580" s="32">
        <v>2.25</v>
      </c>
      <c r="AZ580" s="34">
        <f t="shared" si="90"/>
        <v>0.5625</v>
      </c>
      <c r="BA580" s="3">
        <f t="shared" si="91"/>
        <v>2.8125</v>
      </c>
      <c r="BB580" s="32">
        <f t="shared" si="83"/>
        <v>3.0375000000000001</v>
      </c>
      <c r="BC580" s="27" t="s">
        <v>12549</v>
      </c>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row>
    <row r="581" spans="1:116" s="27" customFormat="1" ht="31.5" customHeight="1">
      <c r="A581" s="7" t="s">
        <v>2657</v>
      </c>
      <c r="B581" s="5">
        <v>579</v>
      </c>
      <c r="C581" s="10"/>
      <c r="D581" s="10"/>
      <c r="E581" s="8" t="s">
        <v>2666</v>
      </c>
      <c r="F581" s="8" t="s">
        <v>2667</v>
      </c>
      <c r="G581" s="8" t="s">
        <v>2668</v>
      </c>
      <c r="H581" s="7" t="s">
        <v>1387</v>
      </c>
      <c r="I581" s="8" t="s">
        <v>104</v>
      </c>
      <c r="J581" s="8" t="s">
        <v>2669</v>
      </c>
      <c r="K581" s="9"/>
      <c r="L581" s="8"/>
      <c r="M581" s="10">
        <v>60</v>
      </c>
      <c r="N581" s="8" t="s">
        <v>45</v>
      </c>
      <c r="O581" s="8" t="s">
        <v>2663</v>
      </c>
      <c r="P581" s="8" t="s">
        <v>2670</v>
      </c>
      <c r="Q581" s="8" t="s">
        <v>2671</v>
      </c>
      <c r="R581" s="28">
        <v>4.5</v>
      </c>
      <c r="S581" s="29">
        <v>4.83</v>
      </c>
      <c r="T581" s="30"/>
      <c r="U581" s="1">
        <v>2.16</v>
      </c>
      <c r="V581" s="28"/>
      <c r="W581" s="29">
        <v>4.5</v>
      </c>
      <c r="X581" s="29"/>
      <c r="Y581" s="29"/>
      <c r="Z581" s="29"/>
      <c r="AA581" s="29"/>
      <c r="AB581" s="29"/>
      <c r="AC581" s="29"/>
      <c r="AD581" s="29"/>
      <c r="AE581" s="31"/>
      <c r="AN581" s="32"/>
      <c r="AP581" s="31"/>
      <c r="AQ581" s="27" t="e">
        <f t="shared" si="84"/>
        <v>#NUM!</v>
      </c>
      <c r="AR581" s="27" t="e">
        <f t="shared" si="85"/>
        <v>#NUM!</v>
      </c>
      <c r="AS581" s="27" t="e">
        <f t="shared" si="86"/>
        <v>#NUM!</v>
      </c>
      <c r="AT581" s="27">
        <f t="shared" si="87"/>
        <v>0</v>
      </c>
      <c r="AU581" s="27">
        <f t="shared" si="88"/>
        <v>2.3220000000000001</v>
      </c>
      <c r="AV581" s="29">
        <f t="shared" si="89"/>
        <v>0</v>
      </c>
      <c r="AW581" s="27" t="s">
        <v>73</v>
      </c>
      <c r="AX581" s="27" t="s">
        <v>74</v>
      </c>
      <c r="AY581" s="32">
        <v>2.3220000000000001</v>
      </c>
      <c r="AZ581" s="34">
        <f t="shared" si="90"/>
        <v>0.58050000000000002</v>
      </c>
      <c r="BA581" s="3">
        <f t="shared" si="91"/>
        <v>2.9024999999999999</v>
      </c>
      <c r="BB581" s="32">
        <f t="shared" si="83"/>
        <v>3.1347</v>
      </c>
      <c r="BC581" s="27" t="s">
        <v>12549</v>
      </c>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row>
    <row r="582" spans="1:116" s="27" customFormat="1" ht="31.5" customHeight="1">
      <c r="A582" s="7" t="s">
        <v>2657</v>
      </c>
      <c r="B582" s="5">
        <v>580</v>
      </c>
      <c r="C582" s="10"/>
      <c r="D582" s="10"/>
      <c r="E582" s="8" t="s">
        <v>2678</v>
      </c>
      <c r="F582" s="8" t="s">
        <v>2679</v>
      </c>
      <c r="G582" s="8" t="s">
        <v>2680</v>
      </c>
      <c r="H582" s="7" t="s">
        <v>2681</v>
      </c>
      <c r="I582" s="8" t="s">
        <v>43</v>
      </c>
      <c r="J582" s="8" t="s">
        <v>2682</v>
      </c>
      <c r="K582" s="9"/>
      <c r="L582" s="8"/>
      <c r="M582" s="10">
        <v>20</v>
      </c>
      <c r="N582" s="8" t="s">
        <v>45</v>
      </c>
      <c r="O582" s="8" t="s">
        <v>2663</v>
      </c>
      <c r="P582" s="8" t="s">
        <v>2664</v>
      </c>
      <c r="Q582" s="8" t="s">
        <v>2683</v>
      </c>
      <c r="R582" s="28">
        <v>5.5</v>
      </c>
      <c r="S582" s="29">
        <v>5.91</v>
      </c>
      <c r="T582" s="30"/>
      <c r="U582" s="1">
        <v>2.66</v>
      </c>
      <c r="V582" s="28"/>
      <c r="W582" s="29">
        <v>5.5</v>
      </c>
      <c r="X582" s="29"/>
      <c r="Y582" s="29"/>
      <c r="Z582" s="29"/>
      <c r="AA582" s="29"/>
      <c r="AB582" s="29"/>
      <c r="AC582" s="29"/>
      <c r="AD582" s="29"/>
      <c r="AE582" s="31"/>
      <c r="AN582" s="32"/>
      <c r="AP582" s="31"/>
      <c r="AQ582" s="27" t="e">
        <f t="shared" si="84"/>
        <v>#NUM!</v>
      </c>
      <c r="AR582" s="27" t="e">
        <f t="shared" si="85"/>
        <v>#NUM!</v>
      </c>
      <c r="AS582" s="27" t="e">
        <f t="shared" si="86"/>
        <v>#NUM!</v>
      </c>
      <c r="AT582" s="27">
        <f t="shared" si="87"/>
        <v>0</v>
      </c>
      <c r="AU582" s="27">
        <f t="shared" si="88"/>
        <v>2.8595000000000002</v>
      </c>
      <c r="AV582" s="29">
        <f t="shared" si="89"/>
        <v>0</v>
      </c>
      <c r="AW582" s="27" t="s">
        <v>73</v>
      </c>
      <c r="AX582" s="27" t="s">
        <v>74</v>
      </c>
      <c r="AY582" s="32">
        <v>2.859</v>
      </c>
      <c r="AZ582" s="34">
        <f t="shared" si="90"/>
        <v>0.71475</v>
      </c>
      <c r="BA582" s="3">
        <f t="shared" si="91"/>
        <v>3.57375</v>
      </c>
      <c r="BB582" s="32">
        <f t="shared" si="83"/>
        <v>3.8596499999999998</v>
      </c>
      <c r="BC582" s="27" t="s">
        <v>12549</v>
      </c>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row>
    <row r="583" spans="1:116" s="27" customFormat="1" ht="31.5" customHeight="1">
      <c r="A583" s="7" t="s">
        <v>2657</v>
      </c>
      <c r="B583" s="5">
        <v>581</v>
      </c>
      <c r="C583" s="10"/>
      <c r="D583" s="10"/>
      <c r="E583" s="8" t="s">
        <v>2658</v>
      </c>
      <c r="F583" s="8" t="s">
        <v>2659</v>
      </c>
      <c r="G583" s="8" t="s">
        <v>2660</v>
      </c>
      <c r="H583" s="7" t="s">
        <v>2661</v>
      </c>
      <c r="I583" s="8" t="s">
        <v>125</v>
      </c>
      <c r="J583" s="8" t="s">
        <v>2662</v>
      </c>
      <c r="K583" s="9">
        <v>200</v>
      </c>
      <c r="L583" s="8" t="s">
        <v>81</v>
      </c>
      <c r="M583" s="10">
        <v>1</v>
      </c>
      <c r="N583" s="8" t="s">
        <v>45</v>
      </c>
      <c r="O583" s="8" t="s">
        <v>2663</v>
      </c>
      <c r="P583" s="8" t="s">
        <v>2664</v>
      </c>
      <c r="Q583" s="8" t="s">
        <v>2665</v>
      </c>
      <c r="R583" s="28">
        <v>5.5</v>
      </c>
      <c r="S583" s="29">
        <v>5.91</v>
      </c>
      <c r="T583" s="30"/>
      <c r="U583" s="1">
        <v>3.02</v>
      </c>
      <c r="V583" s="28"/>
      <c r="W583" s="29">
        <v>5.5</v>
      </c>
      <c r="X583" s="29"/>
      <c r="Y583" s="29"/>
      <c r="Z583" s="29"/>
      <c r="AA583" s="29"/>
      <c r="AB583" s="29"/>
      <c r="AC583" s="29"/>
      <c r="AD583" s="29"/>
      <c r="AE583" s="31"/>
      <c r="AN583" s="32"/>
      <c r="AP583" s="31"/>
      <c r="AQ583" s="27" t="e">
        <f t="shared" si="84"/>
        <v>#NUM!</v>
      </c>
      <c r="AR583" s="27" t="e">
        <f t="shared" si="85"/>
        <v>#NUM!</v>
      </c>
      <c r="AS583" s="27" t="e">
        <f t="shared" si="86"/>
        <v>#NUM!</v>
      </c>
      <c r="AT583" s="27">
        <f t="shared" si="87"/>
        <v>0</v>
      </c>
      <c r="AU583" s="27">
        <f t="shared" si="88"/>
        <v>3.2464999999999997</v>
      </c>
      <c r="AV583" s="29">
        <f t="shared" si="89"/>
        <v>0</v>
      </c>
      <c r="AW583" s="27" t="s">
        <v>73</v>
      </c>
      <c r="AX583" s="27" t="s">
        <v>74</v>
      </c>
      <c r="AY583" s="32">
        <v>3.246</v>
      </c>
      <c r="AZ583" s="34">
        <f t="shared" si="90"/>
        <v>0.8115</v>
      </c>
      <c r="BA583" s="3">
        <f t="shared" si="91"/>
        <v>4.0575000000000001</v>
      </c>
      <c r="BB583" s="32">
        <f t="shared" si="83"/>
        <v>4.3821000000000003</v>
      </c>
      <c r="BC583" s="27" t="s">
        <v>12549</v>
      </c>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row>
    <row r="584" spans="1:116" s="27" customFormat="1" ht="31.5" customHeight="1">
      <c r="A584" s="7" t="s">
        <v>2657</v>
      </c>
      <c r="B584" s="5">
        <v>582</v>
      </c>
      <c r="C584" s="10"/>
      <c r="D584" s="10"/>
      <c r="E584" s="8" t="s">
        <v>2672</v>
      </c>
      <c r="F584" s="8" t="s">
        <v>2673</v>
      </c>
      <c r="G584" s="8" t="s">
        <v>2674</v>
      </c>
      <c r="H584" s="7" t="s">
        <v>2675</v>
      </c>
      <c r="I584" s="8" t="s">
        <v>43</v>
      </c>
      <c r="J584" s="8" t="s">
        <v>2676</v>
      </c>
      <c r="K584" s="9"/>
      <c r="L584" s="8"/>
      <c r="M584" s="10">
        <v>60</v>
      </c>
      <c r="N584" s="8" t="s">
        <v>45</v>
      </c>
      <c r="O584" s="8" t="s">
        <v>2663</v>
      </c>
      <c r="P584" s="8" t="s">
        <v>2670</v>
      </c>
      <c r="Q584" s="8" t="s">
        <v>2677</v>
      </c>
      <c r="R584" s="28">
        <v>7.5</v>
      </c>
      <c r="S584" s="29">
        <v>8.06</v>
      </c>
      <c r="T584" s="30"/>
      <c r="U584" s="1">
        <v>3.88</v>
      </c>
      <c r="V584" s="28"/>
      <c r="W584" s="29">
        <v>7.5</v>
      </c>
      <c r="X584" s="29"/>
      <c r="Y584" s="29"/>
      <c r="Z584" s="29"/>
      <c r="AA584" s="29"/>
      <c r="AB584" s="29"/>
      <c r="AC584" s="29"/>
      <c r="AD584" s="29"/>
      <c r="AE584" s="31"/>
      <c r="AN584" s="32"/>
      <c r="AP584" s="31"/>
      <c r="AQ584" s="27" t="e">
        <f t="shared" si="84"/>
        <v>#NUM!</v>
      </c>
      <c r="AR584" s="27" t="e">
        <f t="shared" si="85"/>
        <v>#NUM!</v>
      </c>
      <c r="AS584" s="27" t="e">
        <f t="shared" si="86"/>
        <v>#NUM!</v>
      </c>
      <c r="AT584" s="27">
        <f t="shared" si="87"/>
        <v>0</v>
      </c>
      <c r="AU584" s="27">
        <f t="shared" si="88"/>
        <v>4.1709999999999994</v>
      </c>
      <c r="AV584" s="29">
        <f t="shared" si="89"/>
        <v>0</v>
      </c>
      <c r="AW584" s="27" t="s">
        <v>73</v>
      </c>
      <c r="AX584" s="27" t="s">
        <v>74</v>
      </c>
      <c r="AY584" s="32">
        <v>4.1710000000000003</v>
      </c>
      <c r="AZ584" s="34">
        <f t="shared" si="90"/>
        <v>1.0427500000000001</v>
      </c>
      <c r="BA584" s="3">
        <f t="shared" si="91"/>
        <v>5.2137500000000001</v>
      </c>
      <c r="BB584" s="32">
        <f t="shared" si="83"/>
        <v>5.6308500000000006</v>
      </c>
      <c r="BC584" s="27" t="s">
        <v>12549</v>
      </c>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row>
    <row r="585" spans="1:116" s="27" customFormat="1" ht="31.5" customHeight="1">
      <c r="A585" s="4" t="s">
        <v>2684</v>
      </c>
      <c r="B585" s="5">
        <v>583</v>
      </c>
      <c r="C585" s="6">
        <v>14670</v>
      </c>
      <c r="D585" s="6"/>
      <c r="E585" s="3" t="s">
        <v>2712</v>
      </c>
      <c r="F585" s="3" t="s">
        <v>955</v>
      </c>
      <c r="G585" s="3" t="s">
        <v>723</v>
      </c>
      <c r="H585" s="4" t="s">
        <v>779</v>
      </c>
      <c r="I585" s="3" t="s">
        <v>474</v>
      </c>
      <c r="J585" s="3" t="s">
        <v>2713</v>
      </c>
      <c r="K585" s="5">
        <v>100</v>
      </c>
      <c r="L585" s="3" t="s">
        <v>81</v>
      </c>
      <c r="M585" s="6">
        <v>1</v>
      </c>
      <c r="N585" s="3" t="s">
        <v>45</v>
      </c>
      <c r="O585" s="3" t="s">
        <v>2687</v>
      </c>
      <c r="P585" s="3" t="s">
        <v>2688</v>
      </c>
      <c r="Q585" s="3" t="s">
        <v>2714</v>
      </c>
      <c r="R585" s="28">
        <v>5.0670999999999999</v>
      </c>
      <c r="S585" s="29"/>
      <c r="T585" s="30">
        <v>2</v>
      </c>
      <c r="U585" s="1">
        <v>0.63</v>
      </c>
      <c r="V585" s="28">
        <v>8.0765999999999991</v>
      </c>
      <c r="W585" s="29">
        <v>1.3506</v>
      </c>
      <c r="X585" s="29"/>
      <c r="Y585" s="29"/>
      <c r="Z585" s="29"/>
      <c r="AA585" s="29"/>
      <c r="AB585" s="29"/>
      <c r="AC585" s="29"/>
      <c r="AD585" s="29"/>
      <c r="AE585" s="31">
        <v>8.0765999999999991</v>
      </c>
      <c r="AN585" s="32">
        <v>4.71</v>
      </c>
      <c r="AO585" s="27" t="s">
        <v>211</v>
      </c>
      <c r="AP585" s="31" t="s">
        <v>212</v>
      </c>
      <c r="AQ585" s="27" t="e">
        <f t="shared" si="84"/>
        <v>#NUM!</v>
      </c>
      <c r="AR585" s="27" t="e">
        <f t="shared" si="85"/>
        <v>#NUM!</v>
      </c>
      <c r="AS585" s="27" t="e">
        <f t="shared" si="86"/>
        <v>#NUM!</v>
      </c>
      <c r="AT585" s="27">
        <f t="shared" si="87"/>
        <v>2.15</v>
      </c>
      <c r="AU585" s="27">
        <f t="shared" si="88"/>
        <v>0.67725000000000002</v>
      </c>
      <c r="AV585" s="29">
        <f t="shared" si="89"/>
        <v>0.67725000000000002</v>
      </c>
      <c r="AW585" s="27" t="s">
        <v>73</v>
      </c>
      <c r="AX585" s="27" t="s">
        <v>74</v>
      </c>
      <c r="AY585" s="32">
        <v>0.67700000000000005</v>
      </c>
      <c r="AZ585" s="34">
        <f t="shared" si="90"/>
        <v>0.16925000000000001</v>
      </c>
      <c r="BA585" s="3">
        <f t="shared" si="91"/>
        <v>0.84625000000000006</v>
      </c>
      <c r="BB585" s="32">
        <f t="shared" si="83"/>
        <v>0.91395000000000004</v>
      </c>
      <c r="BC585" s="27" t="s">
        <v>12549</v>
      </c>
      <c r="BP585" s="35"/>
      <c r="BQ585" s="35"/>
      <c r="BR585" s="35"/>
      <c r="BS585" s="35"/>
      <c r="BT585" s="35"/>
      <c r="BU585" s="35"/>
      <c r="BV585" s="35"/>
      <c r="BW585" s="35"/>
      <c r="BX585" s="35"/>
      <c r="BY585" s="35"/>
      <c r="BZ585" s="35"/>
      <c r="CA585" s="35"/>
      <c r="CB585" s="35"/>
      <c r="CC585" s="35"/>
      <c r="CD585" s="35"/>
      <c r="CE585" s="35"/>
      <c r="CF585" s="35"/>
      <c r="CG585" s="35"/>
      <c r="CH585" s="35"/>
      <c r="CI585" s="35"/>
      <c r="CJ585" s="35"/>
      <c r="CK585" s="35"/>
      <c r="CL585" s="35"/>
      <c r="CM585" s="35"/>
      <c r="CN585" s="35"/>
      <c r="CO585" s="35"/>
      <c r="CP585" s="35"/>
      <c r="CQ585" s="35"/>
      <c r="CR585" s="35"/>
      <c r="CS585" s="35"/>
      <c r="CT585" s="35"/>
      <c r="CU585" s="35"/>
      <c r="CV585" s="35"/>
      <c r="CW585" s="35"/>
      <c r="CX585" s="35"/>
      <c r="CY585" s="35"/>
      <c r="CZ585" s="35"/>
      <c r="DA585" s="35"/>
      <c r="DB585" s="35"/>
      <c r="DC585" s="35"/>
      <c r="DD585" s="35"/>
      <c r="DE585" s="35"/>
      <c r="DF585" s="35"/>
      <c r="DG585" s="35"/>
      <c r="DH585" s="35"/>
      <c r="DI585" s="35"/>
      <c r="DJ585" s="35"/>
      <c r="DK585" s="35"/>
      <c r="DL585" s="35"/>
    </row>
    <row r="586" spans="1:116" s="27" customFormat="1" ht="31.5" customHeight="1">
      <c r="A586" s="4" t="s">
        <v>2684</v>
      </c>
      <c r="B586" s="5">
        <v>584</v>
      </c>
      <c r="C586" s="6">
        <v>12154</v>
      </c>
      <c r="D586" s="6"/>
      <c r="E586" s="3" t="s">
        <v>2702</v>
      </c>
      <c r="F586" s="3" t="s">
        <v>2703</v>
      </c>
      <c r="G586" s="3" t="s">
        <v>94</v>
      </c>
      <c r="H586" s="4" t="s">
        <v>2704</v>
      </c>
      <c r="I586" s="3" t="s">
        <v>96</v>
      </c>
      <c r="J586" s="3" t="s">
        <v>2705</v>
      </c>
      <c r="K586" s="5"/>
      <c r="L586" s="3"/>
      <c r="M586" s="6">
        <v>1</v>
      </c>
      <c r="N586" s="3" t="s">
        <v>45</v>
      </c>
      <c r="O586" s="3" t="s">
        <v>2687</v>
      </c>
      <c r="P586" s="3" t="s">
        <v>2706</v>
      </c>
      <c r="Q586" s="3" t="s">
        <v>2707</v>
      </c>
      <c r="R586" s="28">
        <v>7.1833999999999998</v>
      </c>
      <c r="S586" s="29"/>
      <c r="T586" s="30">
        <v>2.5</v>
      </c>
      <c r="U586" s="1">
        <v>0.7</v>
      </c>
      <c r="V586" s="28">
        <v>10.5154</v>
      </c>
      <c r="W586" s="29">
        <v>2.8490000000000002</v>
      </c>
      <c r="X586" s="29"/>
      <c r="Y586" s="29"/>
      <c r="Z586" s="29"/>
      <c r="AA586" s="29"/>
      <c r="AB586" s="29"/>
      <c r="AC586" s="29"/>
      <c r="AD586" s="29"/>
      <c r="AE586" s="31">
        <v>10.5154</v>
      </c>
      <c r="AN586" s="32">
        <v>7.18</v>
      </c>
      <c r="AO586" s="27" t="s">
        <v>49</v>
      </c>
      <c r="AP586" s="31" t="s">
        <v>50</v>
      </c>
      <c r="AQ586" s="27" t="e">
        <f t="shared" si="84"/>
        <v>#NUM!</v>
      </c>
      <c r="AR586" s="27" t="e">
        <f t="shared" si="85"/>
        <v>#NUM!</v>
      </c>
      <c r="AS586" s="27" t="e">
        <f t="shared" si="86"/>
        <v>#NUM!</v>
      </c>
      <c r="AT586" s="27">
        <f t="shared" si="87"/>
        <v>2.6875</v>
      </c>
      <c r="AU586" s="27">
        <f t="shared" si="88"/>
        <v>0.75249999999999995</v>
      </c>
      <c r="AV586" s="29">
        <f t="shared" si="89"/>
        <v>0.75249999999999995</v>
      </c>
      <c r="AW586" s="33" t="s">
        <v>51</v>
      </c>
      <c r="AX586" s="33" t="s">
        <v>50</v>
      </c>
      <c r="AY586" s="32">
        <v>0.75</v>
      </c>
      <c r="AZ586" s="34">
        <f t="shared" si="90"/>
        <v>0.1875</v>
      </c>
      <c r="BA586" s="3">
        <f t="shared" si="91"/>
        <v>0.9375</v>
      </c>
      <c r="BB586" s="32">
        <f t="shared" si="83"/>
        <v>1.0125</v>
      </c>
      <c r="BC586" s="27" t="s">
        <v>12549</v>
      </c>
    </row>
    <row r="587" spans="1:116" s="27" customFormat="1" ht="31.5" customHeight="1">
      <c r="A587" s="4" t="s">
        <v>2684</v>
      </c>
      <c r="B587" s="5">
        <v>585</v>
      </c>
      <c r="C587" s="6">
        <v>14286</v>
      </c>
      <c r="D587" s="6"/>
      <c r="E587" s="3" t="s">
        <v>2715</v>
      </c>
      <c r="F587" s="3" t="s">
        <v>2716</v>
      </c>
      <c r="G587" s="3" t="s">
        <v>2717</v>
      </c>
      <c r="H587" s="4" t="s">
        <v>2718</v>
      </c>
      <c r="I587" s="3" t="s">
        <v>67</v>
      </c>
      <c r="J587" s="3" t="s">
        <v>2719</v>
      </c>
      <c r="K587" s="5">
        <v>15</v>
      </c>
      <c r="L587" s="3" t="s">
        <v>69</v>
      </c>
      <c r="M587" s="6">
        <v>1</v>
      </c>
      <c r="N587" s="3" t="s">
        <v>45</v>
      </c>
      <c r="O587" s="3" t="s">
        <v>2687</v>
      </c>
      <c r="P587" s="3" t="s">
        <v>2720</v>
      </c>
      <c r="Q587" s="3" t="s">
        <v>2721</v>
      </c>
      <c r="R587" s="28">
        <v>8.9785000000000004</v>
      </c>
      <c r="S587" s="29"/>
      <c r="T587" s="30">
        <v>3.33</v>
      </c>
      <c r="U587" s="1">
        <v>1.04</v>
      </c>
      <c r="V587" s="28">
        <v>14.889099999999999</v>
      </c>
      <c r="W587" s="29">
        <v>1.8149999999999999</v>
      </c>
      <c r="X587" s="29"/>
      <c r="Y587" s="29"/>
      <c r="Z587" s="29"/>
      <c r="AA587" s="29"/>
      <c r="AB587" s="29"/>
      <c r="AC587" s="29"/>
      <c r="AD587" s="29"/>
      <c r="AE587" s="31">
        <v>14.889099999999999</v>
      </c>
      <c r="AN587" s="32">
        <v>8.35</v>
      </c>
      <c r="AO587" s="27" t="s">
        <v>211</v>
      </c>
      <c r="AP587" s="31" t="s">
        <v>212</v>
      </c>
      <c r="AQ587" s="27" t="e">
        <f t="shared" si="84"/>
        <v>#NUM!</v>
      </c>
      <c r="AR587" s="27" t="e">
        <f t="shared" si="85"/>
        <v>#NUM!</v>
      </c>
      <c r="AS587" s="27" t="e">
        <f t="shared" si="86"/>
        <v>#NUM!</v>
      </c>
      <c r="AT587" s="27">
        <f t="shared" si="87"/>
        <v>3.5797499999999998</v>
      </c>
      <c r="AU587" s="27">
        <f t="shared" si="88"/>
        <v>1.1179999999999999</v>
      </c>
      <c r="AV587" s="29">
        <f t="shared" si="89"/>
        <v>1.1179999999999999</v>
      </c>
      <c r="AW587" s="27" t="s">
        <v>73</v>
      </c>
      <c r="AX587" s="27" t="s">
        <v>74</v>
      </c>
      <c r="AY587" s="32">
        <v>1.1200000000000001</v>
      </c>
      <c r="AZ587" s="34">
        <f t="shared" si="90"/>
        <v>0.28000000000000003</v>
      </c>
      <c r="BA587" s="3">
        <f t="shared" si="91"/>
        <v>1.4000000000000001</v>
      </c>
      <c r="BB587" s="32">
        <f t="shared" si="83"/>
        <v>1.5120000000000002</v>
      </c>
      <c r="BC587" s="27" t="s">
        <v>12549</v>
      </c>
    </row>
    <row r="588" spans="1:116" s="35" customFormat="1" ht="31.5" customHeight="1">
      <c r="A588" s="4" t="s">
        <v>2684</v>
      </c>
      <c r="B588" s="5">
        <v>586</v>
      </c>
      <c r="C588" s="6">
        <v>14629</v>
      </c>
      <c r="D588" s="6"/>
      <c r="E588" s="3" t="s">
        <v>2690</v>
      </c>
      <c r="F588" s="3" t="s">
        <v>2691</v>
      </c>
      <c r="G588" s="3" t="s">
        <v>504</v>
      </c>
      <c r="H588" s="4" t="s">
        <v>2692</v>
      </c>
      <c r="I588" s="3" t="s">
        <v>642</v>
      </c>
      <c r="J588" s="3" t="s">
        <v>2693</v>
      </c>
      <c r="K588" s="5">
        <v>70</v>
      </c>
      <c r="L588" s="3" t="s">
        <v>81</v>
      </c>
      <c r="M588" s="6">
        <v>1</v>
      </c>
      <c r="N588" s="3" t="s">
        <v>45</v>
      </c>
      <c r="O588" s="3" t="s">
        <v>2687</v>
      </c>
      <c r="P588" s="3" t="s">
        <v>2688</v>
      </c>
      <c r="Q588" s="3" t="s">
        <v>2694</v>
      </c>
      <c r="R588" s="28">
        <v>11.3041</v>
      </c>
      <c r="S588" s="29"/>
      <c r="T588" s="30">
        <v>2.5</v>
      </c>
      <c r="U588" s="1">
        <v>1.1000000000000001</v>
      </c>
      <c r="V588" s="28">
        <v>10.5154</v>
      </c>
      <c r="W588" s="29"/>
      <c r="X588" s="29"/>
      <c r="Y588" s="29"/>
      <c r="Z588" s="29"/>
      <c r="AA588" s="29"/>
      <c r="AB588" s="29"/>
      <c r="AC588" s="29"/>
      <c r="AD588" s="29"/>
      <c r="AE588" s="31">
        <v>10.5154</v>
      </c>
      <c r="AF588" s="27"/>
      <c r="AG588" s="27"/>
      <c r="AH588" s="27"/>
      <c r="AI588" s="27"/>
      <c r="AJ588" s="27"/>
      <c r="AK588" s="27"/>
      <c r="AL588" s="27"/>
      <c r="AM588" s="27"/>
      <c r="AN588" s="32">
        <v>11.3</v>
      </c>
      <c r="AO588" s="27" t="s">
        <v>49</v>
      </c>
      <c r="AP588" s="31" t="s">
        <v>50</v>
      </c>
      <c r="AQ588" s="27" t="e">
        <f t="shared" si="84"/>
        <v>#NUM!</v>
      </c>
      <c r="AR588" s="27" t="e">
        <f t="shared" si="85"/>
        <v>#NUM!</v>
      </c>
      <c r="AS588" s="27" t="e">
        <f t="shared" si="86"/>
        <v>#NUM!</v>
      </c>
      <c r="AT588" s="27">
        <f t="shared" si="87"/>
        <v>2.6875</v>
      </c>
      <c r="AU588" s="27">
        <f t="shared" si="88"/>
        <v>1.1825000000000001</v>
      </c>
      <c r="AV588" s="29">
        <f t="shared" si="89"/>
        <v>1.1825000000000001</v>
      </c>
      <c r="AW588" s="27" t="s">
        <v>73</v>
      </c>
      <c r="AX588" s="27" t="s">
        <v>74</v>
      </c>
      <c r="AY588" s="32">
        <v>1.18</v>
      </c>
      <c r="AZ588" s="34">
        <f t="shared" si="90"/>
        <v>0.29499999999999998</v>
      </c>
      <c r="BA588" s="3">
        <f t="shared" si="91"/>
        <v>1.4749999999999999</v>
      </c>
      <c r="BB588" s="32">
        <f t="shared" si="83"/>
        <v>1.593</v>
      </c>
      <c r="BC588" s="27" t="s">
        <v>12549</v>
      </c>
      <c r="BD588" s="27"/>
      <c r="BE588" s="27"/>
      <c r="BF588" s="27"/>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c r="CR588" s="27"/>
      <c r="CS588" s="27"/>
      <c r="CT588" s="27"/>
      <c r="CU588" s="27"/>
      <c r="CV588" s="27"/>
      <c r="CW588" s="27"/>
      <c r="CX588" s="27"/>
      <c r="CY588" s="27"/>
      <c r="CZ588" s="27"/>
      <c r="DA588" s="27"/>
      <c r="DB588" s="27"/>
      <c r="DC588" s="27"/>
      <c r="DD588" s="27"/>
      <c r="DE588" s="27"/>
      <c r="DF588" s="27"/>
      <c r="DG588" s="27"/>
      <c r="DH588" s="27"/>
      <c r="DI588" s="27"/>
      <c r="DJ588" s="27"/>
      <c r="DK588" s="27"/>
      <c r="DL588" s="27"/>
    </row>
    <row r="589" spans="1:116" s="35" customFormat="1" ht="31.5" customHeight="1">
      <c r="A589" s="4" t="s">
        <v>2684</v>
      </c>
      <c r="B589" s="5">
        <v>587</v>
      </c>
      <c r="C589" s="6">
        <v>14370</v>
      </c>
      <c r="D589" s="6"/>
      <c r="E589" s="3" t="s">
        <v>2685</v>
      </c>
      <c r="F589" s="3" t="s">
        <v>2686</v>
      </c>
      <c r="G589" s="3" t="s">
        <v>504</v>
      </c>
      <c r="H589" s="4" t="s">
        <v>1004</v>
      </c>
      <c r="I589" s="3" t="s">
        <v>43</v>
      </c>
      <c r="J589" s="3" t="s">
        <v>799</v>
      </c>
      <c r="K589" s="5"/>
      <c r="L589" s="3"/>
      <c r="M589" s="6">
        <v>10</v>
      </c>
      <c r="N589" s="3" t="s">
        <v>45</v>
      </c>
      <c r="O589" s="3" t="s">
        <v>2687</v>
      </c>
      <c r="P589" s="3" t="s">
        <v>2688</v>
      </c>
      <c r="Q589" s="3" t="s">
        <v>2689</v>
      </c>
      <c r="R589" s="28">
        <v>7.1060999999999996</v>
      </c>
      <c r="S589" s="29"/>
      <c r="T589" s="30">
        <v>2.8</v>
      </c>
      <c r="U589" s="1">
        <v>1.25</v>
      </c>
      <c r="V589" s="28">
        <v>10.5154</v>
      </c>
      <c r="W589" s="29">
        <v>2.0752000000000002</v>
      </c>
      <c r="X589" s="29"/>
      <c r="Y589" s="29"/>
      <c r="Z589" s="29"/>
      <c r="AA589" s="29"/>
      <c r="AB589" s="29"/>
      <c r="AC589" s="29"/>
      <c r="AD589" s="29"/>
      <c r="AE589" s="31">
        <v>10.5154</v>
      </c>
      <c r="AF589" s="27">
        <v>2.5838000000000001</v>
      </c>
      <c r="AG589" s="27"/>
      <c r="AH589" s="27"/>
      <c r="AI589" s="27"/>
      <c r="AJ589" s="27"/>
      <c r="AK589" s="27"/>
      <c r="AL589" s="27"/>
      <c r="AM589" s="27"/>
      <c r="AN589" s="32">
        <v>6.5495999999999999</v>
      </c>
      <c r="AO589" s="27" t="s">
        <v>211</v>
      </c>
      <c r="AP589" s="31" t="s">
        <v>212</v>
      </c>
      <c r="AQ589" s="27">
        <f t="shared" si="84"/>
        <v>6.5495999999999999</v>
      </c>
      <c r="AR589" s="27" t="str">
        <f t="shared" si="85"/>
        <v/>
      </c>
      <c r="AS589" s="27" t="e">
        <f t="shared" si="86"/>
        <v>#NUM!</v>
      </c>
      <c r="AT589" s="27">
        <f t="shared" si="87"/>
        <v>3.01</v>
      </c>
      <c r="AU589" s="27">
        <f t="shared" si="88"/>
        <v>1.34375</v>
      </c>
      <c r="AV589" s="29">
        <f t="shared" si="89"/>
        <v>1.34375</v>
      </c>
      <c r="AW589" s="27" t="s">
        <v>73</v>
      </c>
      <c r="AX589" s="27" t="s">
        <v>74</v>
      </c>
      <c r="AY589" s="32">
        <v>1.34</v>
      </c>
      <c r="AZ589" s="34">
        <f t="shared" si="90"/>
        <v>0.33500000000000002</v>
      </c>
      <c r="BA589" s="3">
        <f t="shared" si="91"/>
        <v>1.675</v>
      </c>
      <c r="BB589" s="32">
        <f t="shared" ref="BB589:BB652" si="92">BA589+BA589*0.08</f>
        <v>1.8090000000000002</v>
      </c>
      <c r="BC589" s="27" t="s">
        <v>12549</v>
      </c>
      <c r="BD589" s="27"/>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c r="CA589" s="27"/>
      <c r="CB589" s="27"/>
      <c r="CC589" s="27"/>
      <c r="CD589" s="27"/>
      <c r="CE589" s="27"/>
      <c r="CF589" s="27"/>
      <c r="CG589" s="27"/>
      <c r="CH589" s="27"/>
      <c r="CI589" s="27"/>
      <c r="CJ589" s="27"/>
      <c r="CK589" s="27"/>
      <c r="CL589" s="27"/>
      <c r="CM589" s="27"/>
      <c r="CN589" s="27"/>
      <c r="CO589" s="27"/>
      <c r="CP589" s="27"/>
      <c r="CQ589" s="27"/>
      <c r="CR589" s="27"/>
      <c r="CS589" s="27"/>
      <c r="CT589" s="27"/>
      <c r="CU589" s="27"/>
      <c r="CV589" s="27"/>
      <c r="CW589" s="27"/>
      <c r="CX589" s="27"/>
      <c r="CY589" s="27"/>
      <c r="CZ589" s="27"/>
      <c r="DA589" s="27"/>
      <c r="DB589" s="27"/>
      <c r="DC589" s="27"/>
      <c r="DD589" s="27"/>
      <c r="DE589" s="27"/>
      <c r="DF589" s="27"/>
      <c r="DG589" s="27"/>
      <c r="DH589" s="27"/>
      <c r="DI589" s="27"/>
      <c r="DJ589" s="27"/>
      <c r="DK589" s="27"/>
      <c r="DL589" s="27"/>
    </row>
    <row r="590" spans="1:116" s="35" customFormat="1" ht="31.5" customHeight="1">
      <c r="A590" s="4" t="s">
        <v>2684</v>
      </c>
      <c r="B590" s="5">
        <v>588</v>
      </c>
      <c r="C590" s="6">
        <v>14369</v>
      </c>
      <c r="D590" s="6"/>
      <c r="E590" s="3" t="s">
        <v>2708</v>
      </c>
      <c r="F590" s="3" t="s">
        <v>2709</v>
      </c>
      <c r="G590" s="3" t="s">
        <v>798</v>
      </c>
      <c r="H590" s="4" t="s">
        <v>205</v>
      </c>
      <c r="I590" s="3" t="s">
        <v>43</v>
      </c>
      <c r="J590" s="3" t="s">
        <v>799</v>
      </c>
      <c r="K590" s="5"/>
      <c r="L590" s="3"/>
      <c r="M590" s="6">
        <v>10</v>
      </c>
      <c r="N590" s="3" t="s">
        <v>45</v>
      </c>
      <c r="O590" s="3" t="s">
        <v>2687</v>
      </c>
      <c r="P590" s="3" t="s">
        <v>2710</v>
      </c>
      <c r="Q590" s="3" t="s">
        <v>2711</v>
      </c>
      <c r="R590" s="28">
        <v>12.539099999999999</v>
      </c>
      <c r="S590" s="29"/>
      <c r="T590" s="30">
        <v>6</v>
      </c>
      <c r="U590" s="1">
        <v>1.98</v>
      </c>
      <c r="V590" s="28">
        <v>15.8423</v>
      </c>
      <c r="W590" s="29">
        <v>7.4863</v>
      </c>
      <c r="X590" s="29"/>
      <c r="Y590" s="29"/>
      <c r="Z590" s="29"/>
      <c r="AA590" s="29"/>
      <c r="AB590" s="29"/>
      <c r="AC590" s="29"/>
      <c r="AD590" s="29"/>
      <c r="AE590" s="31">
        <v>15.8423</v>
      </c>
      <c r="AF590" s="27"/>
      <c r="AG590" s="27"/>
      <c r="AH590" s="27"/>
      <c r="AI590" s="27"/>
      <c r="AJ590" s="27"/>
      <c r="AK590" s="27"/>
      <c r="AL590" s="27"/>
      <c r="AM590" s="27"/>
      <c r="AN590" s="32">
        <v>12.54</v>
      </c>
      <c r="AO590" s="27" t="s">
        <v>49</v>
      </c>
      <c r="AP590" s="31" t="s">
        <v>50</v>
      </c>
      <c r="AQ590" s="27" t="e">
        <f t="shared" si="84"/>
        <v>#NUM!</v>
      </c>
      <c r="AR590" s="27" t="e">
        <f t="shared" si="85"/>
        <v>#NUM!</v>
      </c>
      <c r="AS590" s="27" t="e">
        <f t="shared" si="86"/>
        <v>#NUM!</v>
      </c>
      <c r="AT590" s="27">
        <f t="shared" si="87"/>
        <v>6.4499999999999993</v>
      </c>
      <c r="AU590" s="27">
        <f t="shared" si="88"/>
        <v>2.1284999999999998</v>
      </c>
      <c r="AV590" s="29">
        <f t="shared" si="89"/>
        <v>2.1284999999999998</v>
      </c>
      <c r="AW590" s="27" t="s">
        <v>73</v>
      </c>
      <c r="AX590" s="27" t="s">
        <v>74</v>
      </c>
      <c r="AY590" s="32">
        <v>2.13</v>
      </c>
      <c r="AZ590" s="34">
        <f t="shared" si="90"/>
        <v>0.53249999999999997</v>
      </c>
      <c r="BA590" s="3">
        <f t="shared" si="91"/>
        <v>2.6624999999999996</v>
      </c>
      <c r="BB590" s="32">
        <f t="shared" si="92"/>
        <v>2.8754999999999997</v>
      </c>
      <c r="BC590" s="27" t="s">
        <v>12549</v>
      </c>
      <c r="BD590" s="27"/>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c r="CP590" s="27"/>
      <c r="CQ590" s="27"/>
      <c r="CR590" s="27"/>
      <c r="CS590" s="27"/>
      <c r="CT590" s="27"/>
      <c r="CU590" s="27"/>
      <c r="CV590" s="27"/>
      <c r="CW590" s="27"/>
      <c r="CX590" s="27"/>
      <c r="CY590" s="27"/>
      <c r="CZ590" s="27"/>
      <c r="DA590" s="27"/>
      <c r="DB590" s="27"/>
      <c r="DC590" s="27"/>
      <c r="DD590" s="27"/>
      <c r="DE590" s="27"/>
      <c r="DF590" s="27"/>
      <c r="DG590" s="27"/>
      <c r="DH590" s="27"/>
      <c r="DI590" s="27"/>
      <c r="DJ590" s="27"/>
      <c r="DK590" s="27"/>
      <c r="DL590" s="27"/>
    </row>
    <row r="591" spans="1:116" s="27" customFormat="1" ht="31.5" customHeight="1">
      <c r="A591" s="4" t="s">
        <v>2684</v>
      </c>
      <c r="B591" s="5">
        <v>589</v>
      </c>
      <c r="C591" s="6">
        <v>11944</v>
      </c>
      <c r="D591" s="6"/>
      <c r="E591" s="3" t="s">
        <v>2695</v>
      </c>
      <c r="F591" s="3" t="s">
        <v>2696</v>
      </c>
      <c r="G591" s="3" t="s">
        <v>2697</v>
      </c>
      <c r="H591" s="4" t="s">
        <v>2698</v>
      </c>
      <c r="I591" s="3" t="s">
        <v>43</v>
      </c>
      <c r="J591" s="3" t="s">
        <v>2699</v>
      </c>
      <c r="K591" s="5"/>
      <c r="L591" s="3"/>
      <c r="M591" s="6">
        <v>10</v>
      </c>
      <c r="N591" s="3" t="s">
        <v>45</v>
      </c>
      <c r="O591" s="3" t="s">
        <v>2687</v>
      </c>
      <c r="P591" s="3" t="s">
        <v>2700</v>
      </c>
      <c r="Q591" s="3" t="s">
        <v>2701</v>
      </c>
      <c r="R591" s="28">
        <v>29.9</v>
      </c>
      <c r="S591" s="29"/>
      <c r="T591" s="30">
        <v>11</v>
      </c>
      <c r="U591" s="1">
        <v>2</v>
      </c>
      <c r="V591" s="28">
        <v>42.423400000000001</v>
      </c>
      <c r="W591" s="29">
        <v>13.2</v>
      </c>
      <c r="X591" s="29"/>
      <c r="Y591" s="29"/>
      <c r="Z591" s="29"/>
      <c r="AA591" s="29"/>
      <c r="AB591" s="29"/>
      <c r="AC591" s="29"/>
      <c r="AD591" s="29"/>
      <c r="AE591" s="31">
        <v>42.423400000000001</v>
      </c>
      <c r="AN591" s="32">
        <v>29.9</v>
      </c>
      <c r="AO591" s="27" t="s">
        <v>49</v>
      </c>
      <c r="AP591" s="31" t="s">
        <v>50</v>
      </c>
      <c r="AQ591" s="27" t="e">
        <f t="shared" si="84"/>
        <v>#NUM!</v>
      </c>
      <c r="AR591" s="27" t="e">
        <f t="shared" si="85"/>
        <v>#NUM!</v>
      </c>
      <c r="AS591" s="27" t="e">
        <f t="shared" si="86"/>
        <v>#NUM!</v>
      </c>
      <c r="AT591" s="27">
        <f t="shared" si="87"/>
        <v>11.824999999999999</v>
      </c>
      <c r="AU591" s="27">
        <f t="shared" si="88"/>
        <v>2.15</v>
      </c>
      <c r="AV591" s="29">
        <f t="shared" si="89"/>
        <v>2.15</v>
      </c>
      <c r="AW591" s="27" t="s">
        <v>73</v>
      </c>
      <c r="AX591" s="27" t="s">
        <v>74</v>
      </c>
      <c r="AY591" s="32">
        <v>2.15</v>
      </c>
      <c r="AZ591" s="34">
        <f t="shared" si="90"/>
        <v>0.53749999999999998</v>
      </c>
      <c r="BA591" s="3">
        <f t="shared" si="91"/>
        <v>2.6875</v>
      </c>
      <c r="BB591" s="32">
        <f t="shared" si="92"/>
        <v>2.9024999999999999</v>
      </c>
      <c r="BC591" s="27" t="s">
        <v>12549</v>
      </c>
    </row>
    <row r="592" spans="1:116" s="27" customFormat="1" ht="31.5" customHeight="1">
      <c r="A592" s="4" t="s">
        <v>2684</v>
      </c>
      <c r="B592" s="5">
        <v>590</v>
      </c>
      <c r="C592" s="6">
        <v>19458</v>
      </c>
      <c r="D592" s="6"/>
      <c r="E592" s="3" t="s">
        <v>2729</v>
      </c>
      <c r="F592" s="3" t="s">
        <v>2730</v>
      </c>
      <c r="G592" s="3" t="s">
        <v>2731</v>
      </c>
      <c r="H592" s="4" t="s">
        <v>2735</v>
      </c>
      <c r="I592" s="3" t="s">
        <v>104</v>
      </c>
      <c r="J592" s="3" t="s">
        <v>2733</v>
      </c>
      <c r="K592" s="5"/>
      <c r="L592" s="3"/>
      <c r="M592" s="6">
        <v>28</v>
      </c>
      <c r="N592" s="3" t="s">
        <v>45</v>
      </c>
      <c r="O592" s="3" t="s">
        <v>2725</v>
      </c>
      <c r="P592" s="3" t="s">
        <v>2726</v>
      </c>
      <c r="Q592" s="3" t="s">
        <v>2736</v>
      </c>
      <c r="R592" s="28">
        <v>6.6515000000000004</v>
      </c>
      <c r="S592" s="29"/>
      <c r="T592" s="30">
        <v>2.29</v>
      </c>
      <c r="U592" s="1">
        <v>0.7</v>
      </c>
      <c r="V592" s="28">
        <v>6.1874000000000002</v>
      </c>
      <c r="W592" s="29"/>
      <c r="X592" s="29"/>
      <c r="Y592" s="29"/>
      <c r="Z592" s="29"/>
      <c r="AA592" s="29"/>
      <c r="AB592" s="29"/>
      <c r="AC592" s="29"/>
      <c r="AD592" s="29"/>
      <c r="AE592" s="31">
        <v>6.1874000000000002</v>
      </c>
      <c r="AN592" s="32">
        <v>6.65</v>
      </c>
      <c r="AO592" s="27" t="s">
        <v>49</v>
      </c>
      <c r="AP592" s="31" t="s">
        <v>50</v>
      </c>
      <c r="AQ592" s="27" t="e">
        <f t="shared" si="84"/>
        <v>#NUM!</v>
      </c>
      <c r="AR592" s="27" t="e">
        <f t="shared" si="85"/>
        <v>#NUM!</v>
      </c>
      <c r="AS592" s="27" t="e">
        <f t="shared" si="86"/>
        <v>#NUM!</v>
      </c>
      <c r="AT592" s="27">
        <f t="shared" si="87"/>
        <v>2.4617499999999999</v>
      </c>
      <c r="AU592" s="27">
        <f t="shared" si="88"/>
        <v>0.75249999999999995</v>
      </c>
      <c r="AV592" s="29">
        <f t="shared" si="89"/>
        <v>0.75249999999999995</v>
      </c>
      <c r="AW592" s="27" t="s">
        <v>73</v>
      </c>
      <c r="AX592" s="27" t="s">
        <v>74</v>
      </c>
      <c r="AY592" s="32">
        <v>0.75</v>
      </c>
      <c r="AZ592" s="34">
        <f t="shared" si="90"/>
        <v>0.1875</v>
      </c>
      <c r="BA592" s="3">
        <f t="shared" si="91"/>
        <v>0.9375</v>
      </c>
      <c r="BB592" s="32">
        <f t="shared" si="92"/>
        <v>1.0125</v>
      </c>
      <c r="BC592" s="27" t="s">
        <v>12549</v>
      </c>
    </row>
    <row r="593" spans="1:116" s="27" customFormat="1" ht="31.5" customHeight="1">
      <c r="A593" s="4" t="s">
        <v>2684</v>
      </c>
      <c r="B593" s="5">
        <v>591</v>
      </c>
      <c r="C593" s="6">
        <v>16474</v>
      </c>
      <c r="D593" s="6"/>
      <c r="E593" s="3" t="s">
        <v>2787</v>
      </c>
      <c r="F593" s="3" t="s">
        <v>2788</v>
      </c>
      <c r="G593" s="3" t="s">
        <v>2789</v>
      </c>
      <c r="H593" s="4" t="s">
        <v>2790</v>
      </c>
      <c r="I593" s="3" t="s">
        <v>259</v>
      </c>
      <c r="J593" s="3" t="s">
        <v>2791</v>
      </c>
      <c r="K593" s="5">
        <v>100</v>
      </c>
      <c r="L593" s="3" t="s">
        <v>81</v>
      </c>
      <c r="M593" s="6">
        <v>1</v>
      </c>
      <c r="N593" s="3" t="s">
        <v>45</v>
      </c>
      <c r="O593" s="3" t="s">
        <v>2725</v>
      </c>
      <c r="P593" s="3" t="s">
        <v>2767</v>
      </c>
      <c r="Q593" s="3" t="s">
        <v>2792</v>
      </c>
      <c r="R593" s="28">
        <v>5.2145000000000001</v>
      </c>
      <c r="S593" s="29"/>
      <c r="T593" s="30">
        <v>2.33</v>
      </c>
      <c r="U593" s="1">
        <v>0.73</v>
      </c>
      <c r="V593" s="28">
        <v>8.0513999999999992</v>
      </c>
      <c r="W593" s="29">
        <v>1.65</v>
      </c>
      <c r="X593" s="29"/>
      <c r="Y593" s="29"/>
      <c r="Z593" s="29"/>
      <c r="AA593" s="29"/>
      <c r="AB593" s="29"/>
      <c r="AC593" s="29"/>
      <c r="AD593" s="29"/>
      <c r="AE593" s="31">
        <v>8.0513999999999992</v>
      </c>
      <c r="AN593" s="32">
        <v>4.8499999999999996</v>
      </c>
      <c r="AO593" s="27" t="s">
        <v>211</v>
      </c>
      <c r="AP593" s="31" t="s">
        <v>212</v>
      </c>
      <c r="AQ593" s="27" t="e">
        <f t="shared" si="84"/>
        <v>#NUM!</v>
      </c>
      <c r="AR593" s="27" t="e">
        <f t="shared" si="85"/>
        <v>#NUM!</v>
      </c>
      <c r="AS593" s="27" t="e">
        <f t="shared" si="86"/>
        <v>#NUM!</v>
      </c>
      <c r="AT593" s="27">
        <f t="shared" si="87"/>
        <v>2.50475</v>
      </c>
      <c r="AU593" s="27">
        <f t="shared" si="88"/>
        <v>0.78474999999999995</v>
      </c>
      <c r="AV593" s="29">
        <f t="shared" si="89"/>
        <v>0.78474999999999995</v>
      </c>
      <c r="AW593" s="27" t="s">
        <v>73</v>
      </c>
      <c r="AX593" s="27" t="s">
        <v>74</v>
      </c>
      <c r="AY593" s="32">
        <v>0.78400000000000003</v>
      </c>
      <c r="AZ593" s="34">
        <f t="shared" si="90"/>
        <v>0.19600000000000001</v>
      </c>
      <c r="BA593" s="3">
        <f t="shared" si="91"/>
        <v>0.98</v>
      </c>
      <c r="BB593" s="32">
        <f t="shared" si="92"/>
        <v>1.0584</v>
      </c>
      <c r="BC593" s="27" t="s">
        <v>12549</v>
      </c>
      <c r="BP593" s="35"/>
      <c r="BQ593" s="35"/>
      <c r="BR593" s="35"/>
      <c r="BS593" s="35"/>
      <c r="BT593" s="35"/>
      <c r="BU593" s="35"/>
      <c r="BV593" s="35"/>
      <c r="BW593" s="35"/>
      <c r="BX593" s="35"/>
      <c r="BY593" s="35"/>
      <c r="BZ593" s="35"/>
      <c r="CA593" s="35"/>
      <c r="CB593" s="35"/>
      <c r="CC593" s="35"/>
      <c r="CD593" s="35"/>
      <c r="CE593" s="35"/>
      <c r="CF593" s="35"/>
      <c r="CG593" s="35"/>
      <c r="CH593" s="35"/>
      <c r="CI593" s="35"/>
      <c r="CJ593" s="35"/>
      <c r="CK593" s="35"/>
      <c r="CL593" s="35"/>
      <c r="CM593" s="35"/>
      <c r="CN593" s="35"/>
      <c r="CO593" s="35"/>
      <c r="CP593" s="35"/>
      <c r="CQ593" s="35"/>
      <c r="CR593" s="35"/>
      <c r="CS593" s="35"/>
      <c r="CT593" s="35"/>
      <c r="CU593" s="35"/>
      <c r="CV593" s="35"/>
      <c r="CW593" s="35"/>
      <c r="CX593" s="35"/>
      <c r="CY593" s="35"/>
      <c r="CZ593" s="35"/>
      <c r="DA593" s="35"/>
      <c r="DB593" s="35"/>
      <c r="DC593" s="35"/>
      <c r="DD593" s="35"/>
      <c r="DE593" s="35"/>
      <c r="DF593" s="35"/>
      <c r="DG593" s="35"/>
      <c r="DH593" s="35"/>
      <c r="DI593" s="35"/>
      <c r="DJ593" s="35"/>
      <c r="DK593" s="35"/>
      <c r="DL593" s="35"/>
    </row>
    <row r="594" spans="1:116" s="27" customFormat="1" ht="31.5" customHeight="1">
      <c r="A594" s="4" t="s">
        <v>2684</v>
      </c>
      <c r="B594" s="5">
        <v>592</v>
      </c>
      <c r="C594" s="6">
        <v>17484</v>
      </c>
      <c r="D594" s="6"/>
      <c r="E594" s="3" t="s">
        <v>2793</v>
      </c>
      <c r="F594" s="3" t="s">
        <v>2794</v>
      </c>
      <c r="G594" s="3" t="s">
        <v>2795</v>
      </c>
      <c r="H594" s="4" t="s">
        <v>810</v>
      </c>
      <c r="I594" s="3" t="s">
        <v>67</v>
      </c>
      <c r="J594" s="3" t="s">
        <v>2796</v>
      </c>
      <c r="K594" s="5">
        <v>15</v>
      </c>
      <c r="L594" s="3" t="s">
        <v>69</v>
      </c>
      <c r="M594" s="6">
        <v>1</v>
      </c>
      <c r="N594" s="3" t="s">
        <v>45</v>
      </c>
      <c r="O594" s="3" t="s">
        <v>2725</v>
      </c>
      <c r="P594" s="3" t="s">
        <v>2767</v>
      </c>
      <c r="Q594" s="3" t="s">
        <v>2797</v>
      </c>
      <c r="R594" s="28">
        <v>5.4452999999999996</v>
      </c>
      <c r="S594" s="29"/>
      <c r="T594" s="30">
        <v>3.7</v>
      </c>
      <c r="U594" s="1">
        <v>0.95</v>
      </c>
      <c r="V594" s="28">
        <v>6.1874000000000002</v>
      </c>
      <c r="W594" s="29">
        <v>3.9432999999999998</v>
      </c>
      <c r="X594" s="29"/>
      <c r="Y594" s="29"/>
      <c r="Z594" s="29"/>
      <c r="AA594" s="29"/>
      <c r="AB594" s="29"/>
      <c r="AC594" s="29"/>
      <c r="AD594" s="29"/>
      <c r="AE594" s="31">
        <v>6.1874000000000002</v>
      </c>
      <c r="AN594" s="32">
        <v>5.07</v>
      </c>
      <c r="AO594" s="27" t="s">
        <v>211</v>
      </c>
      <c r="AP594" s="31" t="s">
        <v>212</v>
      </c>
      <c r="AQ594" s="27" t="e">
        <f t="shared" si="84"/>
        <v>#NUM!</v>
      </c>
      <c r="AR594" s="27" t="e">
        <f t="shared" si="85"/>
        <v>#NUM!</v>
      </c>
      <c r="AS594" s="27" t="e">
        <f t="shared" si="86"/>
        <v>#NUM!</v>
      </c>
      <c r="AT594" s="27">
        <f t="shared" si="87"/>
        <v>3.9775</v>
      </c>
      <c r="AU594" s="27">
        <f t="shared" si="88"/>
        <v>1.02125</v>
      </c>
      <c r="AV594" s="29">
        <f t="shared" si="89"/>
        <v>1.02125</v>
      </c>
      <c r="AW594" s="27" t="s">
        <v>73</v>
      </c>
      <c r="AX594" s="27" t="s">
        <v>74</v>
      </c>
      <c r="AY594" s="32">
        <v>1.0209999999999999</v>
      </c>
      <c r="AZ594" s="34">
        <f t="shared" si="90"/>
        <v>0.25524999999999998</v>
      </c>
      <c r="BA594" s="3">
        <f t="shared" si="91"/>
        <v>1.2762499999999999</v>
      </c>
      <c r="BB594" s="32">
        <f t="shared" si="92"/>
        <v>1.37835</v>
      </c>
      <c r="BC594" s="27" t="s">
        <v>12549</v>
      </c>
    </row>
    <row r="595" spans="1:116" s="27" customFormat="1" ht="31.5" customHeight="1">
      <c r="A595" s="4" t="s">
        <v>2684</v>
      </c>
      <c r="B595" s="5">
        <v>593</v>
      </c>
      <c r="C595" s="6">
        <v>19585</v>
      </c>
      <c r="D595" s="6"/>
      <c r="E595" s="3" t="s">
        <v>2781</v>
      </c>
      <c r="F595" s="3" t="s">
        <v>2782</v>
      </c>
      <c r="G595" s="3" t="s">
        <v>2783</v>
      </c>
      <c r="H595" s="4" t="s">
        <v>2784</v>
      </c>
      <c r="I595" s="3" t="s">
        <v>43</v>
      </c>
      <c r="J595" s="3" t="s">
        <v>2785</v>
      </c>
      <c r="K595" s="5"/>
      <c r="L595" s="3"/>
      <c r="M595" s="6">
        <v>20</v>
      </c>
      <c r="N595" s="3" t="s">
        <v>45</v>
      </c>
      <c r="O595" s="3" t="s">
        <v>2725</v>
      </c>
      <c r="P595" s="3" t="s">
        <v>2726</v>
      </c>
      <c r="Q595" s="3" t="s">
        <v>2786</v>
      </c>
      <c r="R595" s="28">
        <v>5.7552000000000003</v>
      </c>
      <c r="S595" s="29"/>
      <c r="T595" s="30">
        <v>3.4</v>
      </c>
      <c r="U595" s="1">
        <v>1.1399999999999999</v>
      </c>
      <c r="V595" s="28">
        <v>6.6</v>
      </c>
      <c r="W595" s="29">
        <v>4.1074000000000002</v>
      </c>
      <c r="X595" s="29"/>
      <c r="Y595" s="29"/>
      <c r="Z595" s="29"/>
      <c r="AA595" s="29"/>
      <c r="AB595" s="29"/>
      <c r="AC595" s="29"/>
      <c r="AD595" s="29"/>
      <c r="AE595" s="31">
        <v>6.6</v>
      </c>
      <c r="AN595" s="32">
        <v>5.35</v>
      </c>
      <c r="AO595" s="27" t="s">
        <v>211</v>
      </c>
      <c r="AP595" s="31" t="s">
        <v>212</v>
      </c>
      <c r="AQ595" s="27" t="e">
        <f t="shared" si="84"/>
        <v>#NUM!</v>
      </c>
      <c r="AR595" s="27" t="e">
        <f t="shared" si="85"/>
        <v>#NUM!</v>
      </c>
      <c r="AS595" s="27" t="e">
        <f t="shared" si="86"/>
        <v>#NUM!</v>
      </c>
      <c r="AT595" s="27">
        <f t="shared" si="87"/>
        <v>3.6549999999999998</v>
      </c>
      <c r="AU595" s="27">
        <f t="shared" si="88"/>
        <v>1.2254999999999998</v>
      </c>
      <c r="AV595" s="29">
        <f t="shared" si="89"/>
        <v>1.2254999999999998</v>
      </c>
      <c r="AW595" s="27" t="s">
        <v>73</v>
      </c>
      <c r="AX595" s="27" t="s">
        <v>74</v>
      </c>
      <c r="AY595" s="32">
        <v>1.2250000000000001</v>
      </c>
      <c r="AZ595" s="34">
        <f t="shared" si="90"/>
        <v>0.30625000000000002</v>
      </c>
      <c r="BA595" s="3">
        <f t="shared" si="91"/>
        <v>1.53125</v>
      </c>
      <c r="BB595" s="32">
        <f t="shared" si="92"/>
        <v>1.6537500000000001</v>
      </c>
      <c r="BC595" s="27" t="s">
        <v>12549</v>
      </c>
    </row>
    <row r="596" spans="1:116" s="27" customFormat="1" ht="31.5" customHeight="1">
      <c r="A596" s="4" t="s">
        <v>2684</v>
      </c>
      <c r="B596" s="5">
        <v>594</v>
      </c>
      <c r="C596" s="6">
        <v>19457</v>
      </c>
      <c r="D596" s="6"/>
      <c r="E596" s="3" t="s">
        <v>2722</v>
      </c>
      <c r="F596" s="3" t="s">
        <v>2723</v>
      </c>
      <c r="G596" s="3" t="s">
        <v>675</v>
      </c>
      <c r="H596" s="4" t="s">
        <v>58</v>
      </c>
      <c r="I596" s="3" t="s">
        <v>43</v>
      </c>
      <c r="J596" s="3" t="s">
        <v>2724</v>
      </c>
      <c r="K596" s="5"/>
      <c r="L596" s="3"/>
      <c r="M596" s="6">
        <v>30</v>
      </c>
      <c r="N596" s="3" t="s">
        <v>45</v>
      </c>
      <c r="O596" s="3" t="s">
        <v>2725</v>
      </c>
      <c r="P596" s="3" t="s">
        <v>2726</v>
      </c>
      <c r="Q596" s="3" t="s">
        <v>2728</v>
      </c>
      <c r="R596" s="28">
        <v>11.102600000000001</v>
      </c>
      <c r="S596" s="29"/>
      <c r="T596" s="30">
        <v>2.31</v>
      </c>
      <c r="U596" s="1">
        <v>1.2</v>
      </c>
      <c r="V596" s="28">
        <v>19.335999999999999</v>
      </c>
      <c r="W596" s="29">
        <v>1.32</v>
      </c>
      <c r="X596" s="29"/>
      <c r="Y596" s="29"/>
      <c r="Z596" s="29"/>
      <c r="AA596" s="29"/>
      <c r="AB596" s="29"/>
      <c r="AC596" s="29"/>
      <c r="AD596" s="29"/>
      <c r="AE596" s="31">
        <v>19.335999999999999</v>
      </c>
      <c r="AN596" s="32">
        <v>3.6880000000000002</v>
      </c>
      <c r="AO596" s="27" t="s">
        <v>336</v>
      </c>
      <c r="AP596" s="31" t="s">
        <v>337</v>
      </c>
      <c r="AQ596" s="27" t="e">
        <f t="shared" si="84"/>
        <v>#NUM!</v>
      </c>
      <c r="AR596" s="27" t="e">
        <f t="shared" si="85"/>
        <v>#NUM!</v>
      </c>
      <c r="AS596" s="27" t="e">
        <f t="shared" si="86"/>
        <v>#NUM!</v>
      </c>
      <c r="AT596" s="27">
        <f t="shared" si="87"/>
        <v>2.48325</v>
      </c>
      <c r="AU596" s="27">
        <f t="shared" si="88"/>
        <v>1.2899999999999998</v>
      </c>
      <c r="AV596" s="29">
        <f t="shared" si="89"/>
        <v>1.2899999999999998</v>
      </c>
      <c r="AW596" s="27" t="s">
        <v>73</v>
      </c>
      <c r="AX596" s="27" t="s">
        <v>74</v>
      </c>
      <c r="AY596" s="32">
        <v>1.29</v>
      </c>
      <c r="AZ596" s="34">
        <f t="shared" si="90"/>
        <v>0.32250000000000001</v>
      </c>
      <c r="BA596" s="3">
        <f t="shared" si="91"/>
        <v>1.6125</v>
      </c>
      <c r="BB596" s="32">
        <f t="shared" si="92"/>
        <v>1.7415</v>
      </c>
      <c r="BC596" s="27" t="s">
        <v>12549</v>
      </c>
    </row>
    <row r="597" spans="1:116" s="27" customFormat="1" ht="31.5" customHeight="1">
      <c r="A597" s="4" t="s">
        <v>2684</v>
      </c>
      <c r="B597" s="5">
        <v>595</v>
      </c>
      <c r="C597" s="6">
        <v>17483</v>
      </c>
      <c r="D597" s="6"/>
      <c r="E597" s="3" t="s">
        <v>2798</v>
      </c>
      <c r="F597" s="3" t="s">
        <v>2799</v>
      </c>
      <c r="G597" s="3" t="s">
        <v>360</v>
      </c>
      <c r="H597" s="4" t="s">
        <v>2802</v>
      </c>
      <c r="I597" s="3" t="s">
        <v>394</v>
      </c>
      <c r="J597" s="3" t="s">
        <v>2803</v>
      </c>
      <c r="K597" s="5">
        <v>2</v>
      </c>
      <c r="L597" s="3" t="s">
        <v>81</v>
      </c>
      <c r="M597" s="6">
        <v>6</v>
      </c>
      <c r="N597" s="3" t="s">
        <v>45</v>
      </c>
      <c r="O597" s="3" t="s">
        <v>2725</v>
      </c>
      <c r="P597" s="3" t="s">
        <v>2767</v>
      </c>
      <c r="Q597" s="3" t="s">
        <v>2804</v>
      </c>
      <c r="R597" s="28">
        <v>6.5094000000000003</v>
      </c>
      <c r="S597" s="29"/>
      <c r="T597" s="30">
        <v>3.72</v>
      </c>
      <c r="U597" s="1">
        <v>1.3</v>
      </c>
      <c r="V597" s="28">
        <v>10.5154</v>
      </c>
      <c r="W597" s="29">
        <v>1.595</v>
      </c>
      <c r="X597" s="29"/>
      <c r="Y597" s="29"/>
      <c r="Z597" s="29"/>
      <c r="AA597" s="29"/>
      <c r="AB597" s="29"/>
      <c r="AC597" s="29"/>
      <c r="AD597" s="29"/>
      <c r="AE597" s="31">
        <v>10.5154</v>
      </c>
      <c r="AN597" s="32">
        <v>6.06</v>
      </c>
      <c r="AO597" s="27" t="s">
        <v>211</v>
      </c>
      <c r="AP597" s="31" t="s">
        <v>212</v>
      </c>
      <c r="AQ597" s="27" t="e">
        <f t="shared" si="84"/>
        <v>#NUM!</v>
      </c>
      <c r="AR597" s="27" t="e">
        <f t="shared" si="85"/>
        <v>#NUM!</v>
      </c>
      <c r="AS597" s="27" t="e">
        <f t="shared" si="86"/>
        <v>#NUM!</v>
      </c>
      <c r="AT597" s="27">
        <f t="shared" si="87"/>
        <v>3.9990000000000001</v>
      </c>
      <c r="AU597" s="27">
        <f t="shared" si="88"/>
        <v>1.3975</v>
      </c>
      <c r="AV597" s="29">
        <f t="shared" si="89"/>
        <v>1.3975</v>
      </c>
      <c r="AW597" s="27" t="s">
        <v>73</v>
      </c>
      <c r="AX597" s="27" t="s">
        <v>74</v>
      </c>
      <c r="AY597" s="32">
        <v>1.397</v>
      </c>
      <c r="AZ597" s="34">
        <f t="shared" si="90"/>
        <v>0.34925</v>
      </c>
      <c r="BA597" s="3">
        <f t="shared" si="91"/>
        <v>1.7462500000000001</v>
      </c>
      <c r="BB597" s="32">
        <f t="shared" si="92"/>
        <v>1.88595</v>
      </c>
      <c r="BC597" s="27" t="s">
        <v>12549</v>
      </c>
    </row>
    <row r="598" spans="1:116" s="27" customFormat="1" ht="31.5" customHeight="1">
      <c r="A598" s="4" t="s">
        <v>2684</v>
      </c>
      <c r="B598" s="5">
        <v>596</v>
      </c>
      <c r="C598" s="6">
        <v>19582</v>
      </c>
      <c r="D598" s="6"/>
      <c r="E598" s="3" t="s">
        <v>2729</v>
      </c>
      <c r="F598" s="3" t="s">
        <v>2730</v>
      </c>
      <c r="G598" s="3" t="s">
        <v>2731</v>
      </c>
      <c r="H598" s="4" t="s">
        <v>2732</v>
      </c>
      <c r="I598" s="3" t="s">
        <v>104</v>
      </c>
      <c r="J598" s="3" t="s">
        <v>2733</v>
      </c>
      <c r="K598" s="5"/>
      <c r="L598" s="3"/>
      <c r="M598" s="6">
        <v>28</v>
      </c>
      <c r="N598" s="3" t="s">
        <v>45</v>
      </c>
      <c r="O598" s="3" t="s">
        <v>2725</v>
      </c>
      <c r="P598" s="3" t="s">
        <v>2726</v>
      </c>
      <c r="Q598" s="3" t="s">
        <v>2734</v>
      </c>
      <c r="R598" s="28">
        <v>11.102600000000001</v>
      </c>
      <c r="S598" s="29"/>
      <c r="T598" s="30">
        <v>2.58</v>
      </c>
      <c r="U598" s="1">
        <v>1.4</v>
      </c>
      <c r="V598" s="28">
        <v>10.327999999999999</v>
      </c>
      <c r="W598" s="29"/>
      <c r="X598" s="29"/>
      <c r="Y598" s="29"/>
      <c r="Z598" s="29"/>
      <c r="AA598" s="29"/>
      <c r="AB598" s="29"/>
      <c r="AC598" s="29"/>
      <c r="AD598" s="29"/>
      <c r="AE598" s="31">
        <v>10.327999999999999</v>
      </c>
      <c r="AN598" s="32">
        <v>11.1</v>
      </c>
      <c r="AO598" s="27" t="s">
        <v>49</v>
      </c>
      <c r="AP598" s="31" t="s">
        <v>50</v>
      </c>
      <c r="AQ598" s="27" t="e">
        <f t="shared" si="84"/>
        <v>#NUM!</v>
      </c>
      <c r="AR598" s="27" t="e">
        <f t="shared" si="85"/>
        <v>#NUM!</v>
      </c>
      <c r="AS598" s="27" t="e">
        <f t="shared" si="86"/>
        <v>#NUM!</v>
      </c>
      <c r="AT598" s="27">
        <f t="shared" si="87"/>
        <v>2.7734999999999999</v>
      </c>
      <c r="AU598" s="27">
        <f t="shared" si="88"/>
        <v>1.5049999999999999</v>
      </c>
      <c r="AV598" s="29">
        <f t="shared" si="89"/>
        <v>1.5049999999999999</v>
      </c>
      <c r="AW598" s="27" t="s">
        <v>73</v>
      </c>
      <c r="AX598" s="27" t="s">
        <v>74</v>
      </c>
      <c r="AY598" s="32">
        <v>1.51</v>
      </c>
      <c r="AZ598" s="34">
        <f t="shared" si="90"/>
        <v>0.3775</v>
      </c>
      <c r="BA598" s="3">
        <f t="shared" si="91"/>
        <v>1.8875</v>
      </c>
      <c r="BB598" s="32">
        <f t="shared" si="92"/>
        <v>2.0385</v>
      </c>
      <c r="BC598" s="27" t="s">
        <v>12549</v>
      </c>
    </row>
    <row r="599" spans="1:116" s="27" customFormat="1" ht="31.5" customHeight="1">
      <c r="A599" s="4" t="s">
        <v>2684</v>
      </c>
      <c r="B599" s="5">
        <v>597</v>
      </c>
      <c r="C599" s="6">
        <v>17726</v>
      </c>
      <c r="D599" s="6"/>
      <c r="E599" s="3" t="s">
        <v>2762</v>
      </c>
      <c r="F599" s="3" t="s">
        <v>2763</v>
      </c>
      <c r="G599" s="3" t="s">
        <v>2764</v>
      </c>
      <c r="H599" s="4" t="s">
        <v>2765</v>
      </c>
      <c r="I599" s="3" t="s">
        <v>67</v>
      </c>
      <c r="J599" s="3" t="s">
        <v>2766</v>
      </c>
      <c r="K599" s="5">
        <v>30</v>
      </c>
      <c r="L599" s="3" t="s">
        <v>69</v>
      </c>
      <c r="M599" s="6">
        <v>1</v>
      </c>
      <c r="N599" s="3" t="s">
        <v>45</v>
      </c>
      <c r="O599" s="3" t="s">
        <v>2725</v>
      </c>
      <c r="P599" s="3" t="s">
        <v>2767</v>
      </c>
      <c r="Q599" s="3" t="s">
        <v>2768</v>
      </c>
      <c r="R599" s="28">
        <v>7.1909999999999998</v>
      </c>
      <c r="S599" s="29"/>
      <c r="T599" s="30">
        <v>4.8</v>
      </c>
      <c r="U599" s="1">
        <v>1.5</v>
      </c>
      <c r="V599" s="28">
        <v>8.2388999999999992</v>
      </c>
      <c r="W599" s="29">
        <v>5.1398000000000001</v>
      </c>
      <c r="X599" s="29"/>
      <c r="Y599" s="29"/>
      <c r="Z599" s="29"/>
      <c r="AA599" s="29"/>
      <c r="AB599" s="29"/>
      <c r="AC599" s="29"/>
      <c r="AD599" s="29"/>
      <c r="AE599" s="31">
        <v>8.2388999999999992</v>
      </c>
      <c r="AN599" s="32">
        <v>6.69</v>
      </c>
      <c r="AO599" s="27" t="s">
        <v>211</v>
      </c>
      <c r="AP599" s="31" t="s">
        <v>212</v>
      </c>
      <c r="AQ599" s="27" t="e">
        <f t="shared" si="84"/>
        <v>#NUM!</v>
      </c>
      <c r="AR599" s="27" t="e">
        <f t="shared" si="85"/>
        <v>#NUM!</v>
      </c>
      <c r="AS599" s="27" t="e">
        <f t="shared" si="86"/>
        <v>#NUM!</v>
      </c>
      <c r="AT599" s="27">
        <f t="shared" si="87"/>
        <v>5.1599999999999993</v>
      </c>
      <c r="AU599" s="27">
        <f t="shared" si="88"/>
        <v>1.6124999999999998</v>
      </c>
      <c r="AV599" s="29">
        <f t="shared" si="89"/>
        <v>1.6124999999999998</v>
      </c>
      <c r="AW599" s="27" t="s">
        <v>73</v>
      </c>
      <c r="AX599" s="27" t="s">
        <v>74</v>
      </c>
      <c r="AY599" s="32">
        <v>1.6</v>
      </c>
      <c r="AZ599" s="34">
        <f t="shared" si="90"/>
        <v>0.4</v>
      </c>
      <c r="BA599" s="3">
        <f t="shared" si="91"/>
        <v>2</v>
      </c>
      <c r="BB599" s="32">
        <f t="shared" si="92"/>
        <v>2.16</v>
      </c>
      <c r="BC599" s="27" t="s">
        <v>12549</v>
      </c>
    </row>
    <row r="600" spans="1:116" s="27" customFormat="1" ht="31.5" customHeight="1">
      <c r="A600" s="4" t="s">
        <v>2684</v>
      </c>
      <c r="B600" s="5">
        <v>598</v>
      </c>
      <c r="C600" s="6">
        <v>16420</v>
      </c>
      <c r="D600" s="6"/>
      <c r="E600" s="3" t="s">
        <v>2798</v>
      </c>
      <c r="F600" s="3" t="s">
        <v>2799</v>
      </c>
      <c r="G600" s="3" t="s">
        <v>360</v>
      </c>
      <c r="H600" s="4" t="s">
        <v>296</v>
      </c>
      <c r="I600" s="3" t="s">
        <v>141</v>
      </c>
      <c r="J600" s="3" t="s">
        <v>2800</v>
      </c>
      <c r="K600" s="5"/>
      <c r="L600" s="3"/>
      <c r="M600" s="6">
        <v>20</v>
      </c>
      <c r="N600" s="3" t="s">
        <v>45</v>
      </c>
      <c r="O600" s="3" t="s">
        <v>2725</v>
      </c>
      <c r="P600" s="3" t="s">
        <v>2774</v>
      </c>
      <c r="Q600" s="3" t="s">
        <v>2801</v>
      </c>
      <c r="R600" s="28">
        <v>8.7324999999999999</v>
      </c>
      <c r="S600" s="29"/>
      <c r="T600" s="30">
        <v>4.82</v>
      </c>
      <c r="U600" s="1">
        <v>1.7</v>
      </c>
      <c r="V600" s="28">
        <v>10.5154</v>
      </c>
      <c r="W600" s="29">
        <v>5.7309999999999999</v>
      </c>
      <c r="X600" s="29"/>
      <c r="Y600" s="29"/>
      <c r="Z600" s="29"/>
      <c r="AA600" s="29"/>
      <c r="AB600" s="29"/>
      <c r="AC600" s="29"/>
      <c r="AD600" s="29"/>
      <c r="AE600" s="31">
        <v>10.5154</v>
      </c>
      <c r="AN600" s="32">
        <v>8.1199999999999992</v>
      </c>
      <c r="AO600" s="27" t="s">
        <v>211</v>
      </c>
      <c r="AP600" s="31" t="s">
        <v>212</v>
      </c>
      <c r="AQ600" s="27" t="e">
        <f t="shared" si="84"/>
        <v>#NUM!</v>
      </c>
      <c r="AR600" s="27" t="e">
        <f t="shared" si="85"/>
        <v>#NUM!</v>
      </c>
      <c r="AS600" s="27" t="e">
        <f t="shared" si="86"/>
        <v>#NUM!</v>
      </c>
      <c r="AT600" s="27">
        <f t="shared" si="87"/>
        <v>5.1814999999999998</v>
      </c>
      <c r="AU600" s="27">
        <f t="shared" si="88"/>
        <v>1.8274999999999999</v>
      </c>
      <c r="AV600" s="29">
        <f t="shared" si="89"/>
        <v>1.8274999999999999</v>
      </c>
      <c r="AW600" s="27" t="s">
        <v>73</v>
      </c>
      <c r="AX600" s="27" t="s">
        <v>74</v>
      </c>
      <c r="AY600" s="32">
        <v>1.83</v>
      </c>
      <c r="AZ600" s="34">
        <f t="shared" si="90"/>
        <v>0.45750000000000002</v>
      </c>
      <c r="BA600" s="3">
        <f t="shared" si="91"/>
        <v>2.2875000000000001</v>
      </c>
      <c r="BB600" s="32">
        <f t="shared" si="92"/>
        <v>2.4704999999999999</v>
      </c>
      <c r="BC600" s="27" t="s">
        <v>12549</v>
      </c>
    </row>
    <row r="601" spans="1:116" s="27" customFormat="1" ht="31.5" customHeight="1">
      <c r="A601" s="4" t="s">
        <v>2684</v>
      </c>
      <c r="B601" s="5">
        <v>599</v>
      </c>
      <c r="C601" s="6">
        <v>16473</v>
      </c>
      <c r="D601" s="6"/>
      <c r="E601" s="3" t="s">
        <v>2769</v>
      </c>
      <c r="F601" s="3" t="s">
        <v>2770</v>
      </c>
      <c r="G601" s="3" t="s">
        <v>2771</v>
      </c>
      <c r="H601" s="4" t="s">
        <v>2772</v>
      </c>
      <c r="I601" s="3" t="s">
        <v>1218</v>
      </c>
      <c r="J601" s="3" t="s">
        <v>2773</v>
      </c>
      <c r="K601" s="5">
        <v>45</v>
      </c>
      <c r="L601" s="3" t="s">
        <v>69</v>
      </c>
      <c r="M601" s="6">
        <v>1</v>
      </c>
      <c r="N601" s="3" t="s">
        <v>45</v>
      </c>
      <c r="O601" s="3" t="s">
        <v>2725</v>
      </c>
      <c r="P601" s="3" t="s">
        <v>2774</v>
      </c>
      <c r="Q601" s="3" t="s">
        <v>2775</v>
      </c>
      <c r="R601" s="28">
        <v>11.5093</v>
      </c>
      <c r="S601" s="29"/>
      <c r="T601" s="30">
        <v>5.58</v>
      </c>
      <c r="U601" s="1">
        <v>2</v>
      </c>
      <c r="V601" s="28">
        <v>14.8126</v>
      </c>
      <c r="W601" s="29">
        <v>6.6</v>
      </c>
      <c r="X601" s="29"/>
      <c r="Y601" s="29"/>
      <c r="Z601" s="29"/>
      <c r="AA601" s="29"/>
      <c r="AB601" s="29"/>
      <c r="AC601" s="29"/>
      <c r="AD601" s="29"/>
      <c r="AE601" s="31">
        <v>14.8126</v>
      </c>
      <c r="AN601" s="32">
        <v>10.71</v>
      </c>
      <c r="AO601" s="27" t="s">
        <v>211</v>
      </c>
      <c r="AP601" s="31" t="s">
        <v>212</v>
      </c>
      <c r="AQ601" s="27" t="e">
        <f t="shared" si="84"/>
        <v>#NUM!</v>
      </c>
      <c r="AR601" s="27" t="e">
        <f t="shared" si="85"/>
        <v>#NUM!</v>
      </c>
      <c r="AS601" s="27" t="e">
        <f t="shared" si="86"/>
        <v>#NUM!</v>
      </c>
      <c r="AT601" s="27">
        <f t="shared" si="87"/>
        <v>5.9984999999999999</v>
      </c>
      <c r="AU601" s="27">
        <f t="shared" si="88"/>
        <v>2.15</v>
      </c>
      <c r="AV601" s="29">
        <f t="shared" si="89"/>
        <v>2.15</v>
      </c>
      <c r="AW601" s="27" t="s">
        <v>73</v>
      </c>
      <c r="AX601" s="27" t="s">
        <v>74</v>
      </c>
      <c r="AY601" s="32">
        <v>2.15</v>
      </c>
      <c r="AZ601" s="34">
        <f t="shared" si="90"/>
        <v>0.53749999999999998</v>
      </c>
      <c r="BA601" s="3">
        <f t="shared" si="91"/>
        <v>2.6875</v>
      </c>
      <c r="BB601" s="32">
        <f t="shared" si="92"/>
        <v>2.9024999999999999</v>
      </c>
      <c r="BC601" s="27" t="s">
        <v>12549</v>
      </c>
    </row>
    <row r="602" spans="1:116" s="27" customFormat="1" ht="31.5" customHeight="1">
      <c r="A602" s="4" t="s">
        <v>2684</v>
      </c>
      <c r="B602" s="5">
        <v>600</v>
      </c>
      <c r="C602" s="6">
        <v>19845</v>
      </c>
      <c r="D602" s="6"/>
      <c r="E602" s="3" t="s">
        <v>2722</v>
      </c>
      <c r="F602" s="3" t="s">
        <v>2723</v>
      </c>
      <c r="G602" s="3" t="s">
        <v>675</v>
      </c>
      <c r="H602" s="4" t="s">
        <v>103</v>
      </c>
      <c r="I602" s="3" t="s">
        <v>43</v>
      </c>
      <c r="J602" s="3" t="s">
        <v>2724</v>
      </c>
      <c r="K602" s="5"/>
      <c r="L602" s="3"/>
      <c r="M602" s="6">
        <v>30</v>
      </c>
      <c r="N602" s="3" t="s">
        <v>45</v>
      </c>
      <c r="O602" s="3" t="s">
        <v>2725</v>
      </c>
      <c r="P602" s="3" t="s">
        <v>2726</v>
      </c>
      <c r="Q602" s="3" t="s">
        <v>2727</v>
      </c>
      <c r="R602" s="28">
        <v>13.296799999999999</v>
      </c>
      <c r="S602" s="29"/>
      <c r="T602" s="30">
        <v>2.02</v>
      </c>
      <c r="U602" s="1" t="s">
        <v>56</v>
      </c>
      <c r="V602" s="28">
        <v>12.3691</v>
      </c>
      <c r="W602" s="29"/>
      <c r="X602" s="29"/>
      <c r="Y602" s="29"/>
      <c r="Z602" s="29"/>
      <c r="AA602" s="29"/>
      <c r="AB602" s="29"/>
      <c r="AC602" s="29"/>
      <c r="AD602" s="29"/>
      <c r="AE602" s="31">
        <v>12.3691</v>
      </c>
      <c r="AN602" s="32">
        <v>2.6320000000000001</v>
      </c>
      <c r="AO602" s="27" t="s">
        <v>336</v>
      </c>
      <c r="AP602" s="31" t="s">
        <v>337</v>
      </c>
      <c r="AQ602" s="27" t="e">
        <f t="shared" si="84"/>
        <v>#NUM!</v>
      </c>
      <c r="AR602" s="27" t="e">
        <f t="shared" si="85"/>
        <v>#NUM!</v>
      </c>
      <c r="AS602" s="27" t="e">
        <f t="shared" si="86"/>
        <v>#NUM!</v>
      </c>
      <c r="AT602" s="27">
        <f t="shared" si="87"/>
        <v>2.1715</v>
      </c>
      <c r="AU602" s="27" t="e">
        <f t="shared" si="88"/>
        <v>#VALUE!</v>
      </c>
      <c r="AV602" s="29" t="e">
        <f t="shared" si="89"/>
        <v>#VALUE!</v>
      </c>
      <c r="AW602" s="27" t="s">
        <v>73</v>
      </c>
      <c r="AX602" s="27" t="s">
        <v>74</v>
      </c>
      <c r="AY602" s="32">
        <v>2.1715</v>
      </c>
      <c r="AZ602" s="34">
        <f t="shared" si="90"/>
        <v>0.542875</v>
      </c>
      <c r="BA602" s="3">
        <f t="shared" si="91"/>
        <v>2.714375</v>
      </c>
      <c r="BB602" s="32">
        <f t="shared" si="92"/>
        <v>2.9315250000000002</v>
      </c>
      <c r="BC602" s="27" t="s">
        <v>12549</v>
      </c>
    </row>
    <row r="603" spans="1:116" s="27" customFormat="1" ht="31.5" customHeight="1">
      <c r="A603" s="4" t="s">
        <v>2684</v>
      </c>
      <c r="B603" s="5">
        <v>601</v>
      </c>
      <c r="C603" s="6">
        <v>17475</v>
      </c>
      <c r="D603" s="6"/>
      <c r="E603" s="3" t="s">
        <v>2737</v>
      </c>
      <c r="F603" s="3" t="s">
        <v>2738</v>
      </c>
      <c r="G603" s="3" t="s">
        <v>771</v>
      </c>
      <c r="H603" s="4" t="s">
        <v>779</v>
      </c>
      <c r="I603" s="3" t="s">
        <v>642</v>
      </c>
      <c r="J603" s="3" t="s">
        <v>2739</v>
      </c>
      <c r="K603" s="5">
        <v>50</v>
      </c>
      <c r="L603" s="3" t="s">
        <v>81</v>
      </c>
      <c r="M603" s="6">
        <v>1</v>
      </c>
      <c r="N603" s="3" t="s">
        <v>45</v>
      </c>
      <c r="O603" s="3" t="s">
        <v>2725</v>
      </c>
      <c r="P603" s="3" t="s">
        <v>2740</v>
      </c>
      <c r="Q603" s="3" t="s">
        <v>2741</v>
      </c>
      <c r="R603" s="28">
        <v>9.5945999999999998</v>
      </c>
      <c r="S603" s="29"/>
      <c r="T603" s="30">
        <v>7.36</v>
      </c>
      <c r="U603" s="1">
        <v>2.1</v>
      </c>
      <c r="V603" s="28">
        <v>10.5154</v>
      </c>
      <c r="W603" s="29">
        <v>7.3349000000000002</v>
      </c>
      <c r="X603" s="29"/>
      <c r="Y603" s="29"/>
      <c r="Z603" s="29"/>
      <c r="AA603" s="29"/>
      <c r="AB603" s="29"/>
      <c r="AC603" s="29"/>
      <c r="AD603" s="29"/>
      <c r="AE603" s="31">
        <v>10.5154</v>
      </c>
      <c r="AF603" s="27">
        <v>4.6383000000000001</v>
      </c>
      <c r="AN603" s="32">
        <v>7.5768500000000003</v>
      </c>
      <c r="AO603" s="27" t="s">
        <v>211</v>
      </c>
      <c r="AP603" s="31" t="s">
        <v>212</v>
      </c>
      <c r="AQ603" s="27">
        <f t="shared" si="84"/>
        <v>7.5768500000000003</v>
      </c>
      <c r="AR603" s="27" t="str">
        <f t="shared" si="85"/>
        <v/>
      </c>
      <c r="AS603" s="27" t="e">
        <f t="shared" si="86"/>
        <v>#NUM!</v>
      </c>
      <c r="AT603" s="27">
        <f t="shared" si="87"/>
        <v>7.9119999999999999</v>
      </c>
      <c r="AU603" s="27">
        <f t="shared" si="88"/>
        <v>2.2574999999999998</v>
      </c>
      <c r="AV603" s="29">
        <f t="shared" si="89"/>
        <v>2.2574999999999998</v>
      </c>
      <c r="AW603" s="27" t="s">
        <v>73</v>
      </c>
      <c r="AX603" s="27" t="s">
        <v>74</v>
      </c>
      <c r="AY603" s="32">
        <v>2.2570000000000001</v>
      </c>
      <c r="AZ603" s="34">
        <f t="shared" si="90"/>
        <v>0.56425000000000003</v>
      </c>
      <c r="BA603" s="3">
        <f t="shared" si="91"/>
        <v>2.82125</v>
      </c>
      <c r="BB603" s="32">
        <f t="shared" si="92"/>
        <v>3.0469499999999998</v>
      </c>
      <c r="BC603" s="27" t="s">
        <v>12549</v>
      </c>
    </row>
    <row r="604" spans="1:116" s="27" customFormat="1" ht="31.5" customHeight="1">
      <c r="A604" s="4" t="s">
        <v>2684</v>
      </c>
      <c r="B604" s="5">
        <v>602</v>
      </c>
      <c r="C604" s="6">
        <v>19583</v>
      </c>
      <c r="D604" s="6"/>
      <c r="E604" s="3" t="s">
        <v>2745</v>
      </c>
      <c r="F604" s="3" t="s">
        <v>2746</v>
      </c>
      <c r="G604" s="3" t="s">
        <v>834</v>
      </c>
      <c r="H604" s="4" t="s">
        <v>835</v>
      </c>
      <c r="I604" s="3" t="s">
        <v>43</v>
      </c>
      <c r="J604" s="3" t="s">
        <v>2747</v>
      </c>
      <c r="K604" s="5"/>
      <c r="L604" s="3"/>
      <c r="M604" s="6">
        <v>28</v>
      </c>
      <c r="N604" s="3" t="s">
        <v>45</v>
      </c>
      <c r="O604" s="3" t="s">
        <v>2725</v>
      </c>
      <c r="P604" s="3" t="s">
        <v>2726</v>
      </c>
      <c r="Q604" s="3" t="s">
        <v>2748</v>
      </c>
      <c r="R604" s="28">
        <v>16.403600000000001</v>
      </c>
      <c r="S604" s="29"/>
      <c r="T604" s="30">
        <v>6.44</v>
      </c>
      <c r="U604" s="1">
        <v>2.8</v>
      </c>
      <c r="V604" s="28">
        <v>26.778300000000002</v>
      </c>
      <c r="W604" s="29">
        <v>3.74</v>
      </c>
      <c r="X604" s="29"/>
      <c r="Y604" s="29"/>
      <c r="Z604" s="29"/>
      <c r="AA604" s="29"/>
      <c r="AB604" s="29"/>
      <c r="AC604" s="29"/>
      <c r="AD604" s="29"/>
      <c r="AE604" s="31">
        <v>26.778300000000002</v>
      </c>
      <c r="AF604" s="27">
        <v>4.32</v>
      </c>
      <c r="AN604" s="32">
        <v>15.549200000000001</v>
      </c>
      <c r="AO604" s="27" t="s">
        <v>211</v>
      </c>
      <c r="AP604" s="31" t="s">
        <v>212</v>
      </c>
      <c r="AQ604" s="27">
        <f t="shared" si="84"/>
        <v>15.549150000000001</v>
      </c>
      <c r="AR604" s="27" t="str">
        <f t="shared" si="85"/>
        <v/>
      </c>
      <c r="AS604" s="27" t="e">
        <f t="shared" si="86"/>
        <v>#NUM!</v>
      </c>
      <c r="AT604" s="27">
        <f t="shared" si="87"/>
        <v>6.923</v>
      </c>
      <c r="AU604" s="27">
        <f t="shared" si="88"/>
        <v>3.01</v>
      </c>
      <c r="AV604" s="29">
        <f t="shared" si="89"/>
        <v>3.01</v>
      </c>
      <c r="AW604" s="27" t="s">
        <v>73</v>
      </c>
      <c r="AX604" s="27" t="s">
        <v>74</v>
      </c>
      <c r="AY604" s="32">
        <v>3.01</v>
      </c>
      <c r="AZ604" s="34">
        <f t="shared" si="90"/>
        <v>0.75249999999999995</v>
      </c>
      <c r="BA604" s="3">
        <f t="shared" si="91"/>
        <v>3.7624999999999997</v>
      </c>
      <c r="BB604" s="32">
        <f t="shared" si="92"/>
        <v>4.0634999999999994</v>
      </c>
      <c r="BC604" s="27" t="s">
        <v>12549</v>
      </c>
    </row>
    <row r="605" spans="1:116" s="27" customFormat="1" ht="31.5" customHeight="1">
      <c r="A605" s="4" t="s">
        <v>2684</v>
      </c>
      <c r="B605" s="5">
        <v>603</v>
      </c>
      <c r="C605" s="6">
        <v>16427</v>
      </c>
      <c r="D605" s="6"/>
      <c r="E605" s="3" t="s">
        <v>2737</v>
      </c>
      <c r="F605" s="3" t="s">
        <v>2738</v>
      </c>
      <c r="G605" s="3" t="s">
        <v>771</v>
      </c>
      <c r="H605" s="4" t="s">
        <v>128</v>
      </c>
      <c r="I605" s="3" t="s">
        <v>43</v>
      </c>
      <c r="J605" s="3" t="s">
        <v>1348</v>
      </c>
      <c r="K605" s="5"/>
      <c r="L605" s="3"/>
      <c r="M605" s="6">
        <v>10</v>
      </c>
      <c r="N605" s="3" t="s">
        <v>45</v>
      </c>
      <c r="O605" s="3" t="s">
        <v>2725</v>
      </c>
      <c r="P605" s="3" t="s">
        <v>2740</v>
      </c>
      <c r="Q605" s="3" t="s">
        <v>2744</v>
      </c>
      <c r="R605" s="28">
        <v>15.049200000000001</v>
      </c>
      <c r="S605" s="29"/>
      <c r="T605" s="30">
        <v>6</v>
      </c>
      <c r="U605" s="1">
        <v>3.3</v>
      </c>
      <c r="V605" s="28">
        <v>13.9406</v>
      </c>
      <c r="W605" s="29">
        <v>14.058</v>
      </c>
      <c r="X605" s="29"/>
      <c r="Y605" s="29"/>
      <c r="Z605" s="29"/>
      <c r="AA605" s="29"/>
      <c r="AB605" s="29"/>
      <c r="AC605" s="29"/>
      <c r="AD605" s="29"/>
      <c r="AE605" s="31">
        <v>13.9406</v>
      </c>
      <c r="AN605" s="32">
        <v>15.05</v>
      </c>
      <c r="AO605" s="27" t="s">
        <v>49</v>
      </c>
      <c r="AP605" s="31" t="s">
        <v>50</v>
      </c>
      <c r="AQ605" s="27" t="e">
        <f t="shared" si="84"/>
        <v>#NUM!</v>
      </c>
      <c r="AR605" s="27" t="e">
        <f t="shared" si="85"/>
        <v>#NUM!</v>
      </c>
      <c r="AS605" s="27" t="e">
        <f t="shared" si="86"/>
        <v>#NUM!</v>
      </c>
      <c r="AT605" s="27">
        <f t="shared" si="87"/>
        <v>6.4499999999999993</v>
      </c>
      <c r="AU605" s="27">
        <f t="shared" si="88"/>
        <v>3.5474999999999999</v>
      </c>
      <c r="AV605" s="29">
        <f t="shared" si="89"/>
        <v>3.5474999999999999</v>
      </c>
      <c r="AW605" s="27" t="s">
        <v>73</v>
      </c>
      <c r="AX605" s="27" t="s">
        <v>74</v>
      </c>
      <c r="AY605" s="32">
        <v>3.5470000000000002</v>
      </c>
      <c r="AZ605" s="34">
        <f t="shared" si="90"/>
        <v>0.88675000000000004</v>
      </c>
      <c r="BA605" s="3">
        <f t="shared" si="91"/>
        <v>4.4337499999999999</v>
      </c>
      <c r="BB605" s="32">
        <f t="shared" si="92"/>
        <v>4.7884500000000001</v>
      </c>
      <c r="BC605" s="27" t="s">
        <v>12549</v>
      </c>
    </row>
    <row r="606" spans="1:116" s="27" customFormat="1" ht="31.5" customHeight="1">
      <c r="A606" s="4" t="s">
        <v>2684</v>
      </c>
      <c r="B606" s="5">
        <v>604</v>
      </c>
      <c r="C606" s="6">
        <v>19810</v>
      </c>
      <c r="D606" s="6"/>
      <c r="E606" s="3" t="s">
        <v>2776</v>
      </c>
      <c r="F606" s="3" t="s">
        <v>2777</v>
      </c>
      <c r="G606" s="3" t="s">
        <v>1734</v>
      </c>
      <c r="H606" s="4" t="s">
        <v>2778</v>
      </c>
      <c r="I606" s="3" t="s">
        <v>573</v>
      </c>
      <c r="J606" s="3" t="s">
        <v>2779</v>
      </c>
      <c r="K606" s="5"/>
      <c r="L606" s="3"/>
      <c r="M606" s="6">
        <v>28</v>
      </c>
      <c r="N606" s="3" t="s">
        <v>45</v>
      </c>
      <c r="O606" s="3" t="s">
        <v>2725</v>
      </c>
      <c r="P606" s="3" t="s">
        <v>2726</v>
      </c>
      <c r="Q606" s="3" t="s">
        <v>2780</v>
      </c>
      <c r="R606" s="28">
        <v>7.2279999999999998</v>
      </c>
      <c r="S606" s="29"/>
      <c r="T606" s="30">
        <v>3.4</v>
      </c>
      <c r="U606" s="1" t="s">
        <v>56</v>
      </c>
      <c r="V606" s="28">
        <v>6.1874000000000002</v>
      </c>
      <c r="W606" s="29">
        <v>7.26</v>
      </c>
      <c r="X606" s="29"/>
      <c r="Y606" s="29"/>
      <c r="Z606" s="29"/>
      <c r="AA606" s="29"/>
      <c r="AB606" s="29"/>
      <c r="AC606" s="29"/>
      <c r="AD606" s="29"/>
      <c r="AE606" s="31">
        <v>6.1874000000000002</v>
      </c>
      <c r="AN606" s="32">
        <v>6.72</v>
      </c>
      <c r="AO606" s="27" t="s">
        <v>211</v>
      </c>
      <c r="AP606" s="31" t="s">
        <v>212</v>
      </c>
      <c r="AQ606" s="27" t="e">
        <f t="shared" si="84"/>
        <v>#NUM!</v>
      </c>
      <c r="AR606" s="27" t="e">
        <f t="shared" si="85"/>
        <v>#NUM!</v>
      </c>
      <c r="AS606" s="27" t="e">
        <f t="shared" si="86"/>
        <v>#NUM!</v>
      </c>
      <c r="AT606" s="27">
        <f t="shared" si="87"/>
        <v>3.6549999999999998</v>
      </c>
      <c r="AU606" s="27" t="e">
        <f t="shared" si="88"/>
        <v>#VALUE!</v>
      </c>
      <c r="AV606" s="29" t="e">
        <f t="shared" si="89"/>
        <v>#VALUE!</v>
      </c>
      <c r="AW606" s="27" t="s">
        <v>910</v>
      </c>
      <c r="AX606" s="27" t="s">
        <v>74</v>
      </c>
      <c r="AY606" s="32">
        <v>3.6549999999999998</v>
      </c>
      <c r="AZ606" s="34">
        <f t="shared" si="90"/>
        <v>0.91374999999999995</v>
      </c>
      <c r="BA606" s="3">
        <f t="shared" si="91"/>
        <v>4.5687499999999996</v>
      </c>
      <c r="BB606" s="32">
        <f t="shared" si="92"/>
        <v>4.9342499999999996</v>
      </c>
      <c r="BC606" s="27" t="s">
        <v>12549</v>
      </c>
    </row>
    <row r="607" spans="1:116" s="27" customFormat="1" ht="31.5" customHeight="1">
      <c r="A607" s="4" t="s">
        <v>2684</v>
      </c>
      <c r="B607" s="5">
        <v>605</v>
      </c>
      <c r="C607" s="6">
        <v>19848</v>
      </c>
      <c r="D607" s="6"/>
      <c r="E607" s="3" t="s">
        <v>2749</v>
      </c>
      <c r="F607" s="3" t="s">
        <v>2750</v>
      </c>
      <c r="G607" s="3" t="s">
        <v>2751</v>
      </c>
      <c r="H607" s="4" t="s">
        <v>2752</v>
      </c>
      <c r="I607" s="3" t="s">
        <v>2753</v>
      </c>
      <c r="J607" s="3" t="s">
        <v>2754</v>
      </c>
      <c r="K607" s="5">
        <v>100</v>
      </c>
      <c r="L607" s="3" t="s">
        <v>81</v>
      </c>
      <c r="M607" s="6">
        <v>1</v>
      </c>
      <c r="N607" s="3" t="s">
        <v>45</v>
      </c>
      <c r="O607" s="3" t="s">
        <v>2725</v>
      </c>
      <c r="P607" s="3" t="s">
        <v>2755</v>
      </c>
      <c r="Q607" s="3" t="s">
        <v>2756</v>
      </c>
      <c r="R607" s="28">
        <v>8.2476000000000003</v>
      </c>
      <c r="S607" s="29"/>
      <c r="T607" s="30">
        <v>4.5999999999999996</v>
      </c>
      <c r="U607" s="1" t="s">
        <v>56</v>
      </c>
      <c r="V607" s="28">
        <v>10.5154</v>
      </c>
      <c r="W607" s="29">
        <v>4.8289999999999997</v>
      </c>
      <c r="X607" s="29"/>
      <c r="Y607" s="29"/>
      <c r="Z607" s="29"/>
      <c r="AA607" s="29"/>
      <c r="AB607" s="29"/>
      <c r="AC607" s="29"/>
      <c r="AD607" s="29"/>
      <c r="AE607" s="31">
        <v>10.5154</v>
      </c>
      <c r="AN607" s="32">
        <v>8.2476000000000003</v>
      </c>
      <c r="AO607" s="27" t="s">
        <v>49</v>
      </c>
      <c r="AP607" s="31" t="s">
        <v>50</v>
      </c>
      <c r="AQ607" s="27" t="e">
        <f t="shared" si="84"/>
        <v>#NUM!</v>
      </c>
      <c r="AR607" s="27" t="e">
        <f t="shared" si="85"/>
        <v>#NUM!</v>
      </c>
      <c r="AS607" s="27" t="e">
        <f t="shared" si="86"/>
        <v>#NUM!</v>
      </c>
      <c r="AT607" s="27">
        <f t="shared" si="87"/>
        <v>4.9449999999999994</v>
      </c>
      <c r="AU607" s="27" t="e">
        <f t="shared" si="88"/>
        <v>#VALUE!</v>
      </c>
      <c r="AV607" s="29" t="e">
        <f t="shared" si="89"/>
        <v>#VALUE!</v>
      </c>
      <c r="AW607" s="27" t="s">
        <v>73</v>
      </c>
      <c r="AX607" s="27" t="s">
        <v>74</v>
      </c>
      <c r="AY607" s="32">
        <v>4.9450000000000003</v>
      </c>
      <c r="AZ607" s="34">
        <f t="shared" si="90"/>
        <v>1.2362500000000001</v>
      </c>
      <c r="BA607" s="3">
        <f t="shared" si="91"/>
        <v>6.1812500000000004</v>
      </c>
      <c r="BB607" s="32">
        <f t="shared" si="92"/>
        <v>6.6757500000000007</v>
      </c>
      <c r="BC607" s="27" t="s">
        <v>12549</v>
      </c>
    </row>
    <row r="608" spans="1:116" s="27" customFormat="1" ht="31.5" customHeight="1">
      <c r="A608" s="4" t="s">
        <v>2684</v>
      </c>
      <c r="B608" s="5">
        <v>606</v>
      </c>
      <c r="C608" s="6">
        <v>19638</v>
      </c>
      <c r="D608" s="6"/>
      <c r="E608" s="3" t="s">
        <v>2757</v>
      </c>
      <c r="F608" s="3" t="s">
        <v>2758</v>
      </c>
      <c r="G608" s="3" t="s">
        <v>562</v>
      </c>
      <c r="H608" s="4" t="s">
        <v>2759</v>
      </c>
      <c r="I608" s="3" t="s">
        <v>564</v>
      </c>
      <c r="J608" s="3" t="s">
        <v>2760</v>
      </c>
      <c r="K608" s="5"/>
      <c r="L608" s="3"/>
      <c r="M608" s="6">
        <v>7</v>
      </c>
      <c r="N608" s="3" t="s">
        <v>45</v>
      </c>
      <c r="O608" s="3" t="s">
        <v>2725</v>
      </c>
      <c r="P608" s="3" t="s">
        <v>2726</v>
      </c>
      <c r="Q608" s="3" t="s">
        <v>2761</v>
      </c>
      <c r="R608" s="28">
        <v>14.100899999999999</v>
      </c>
      <c r="S608" s="29"/>
      <c r="T608" s="30">
        <v>6.44</v>
      </c>
      <c r="U608" s="1" t="s">
        <v>56</v>
      </c>
      <c r="V608" s="28">
        <v>19.6343</v>
      </c>
      <c r="W608" s="29">
        <v>6.6</v>
      </c>
      <c r="X608" s="29"/>
      <c r="Y608" s="29"/>
      <c r="Z608" s="29"/>
      <c r="AA608" s="29"/>
      <c r="AB608" s="29"/>
      <c r="AC608" s="29"/>
      <c r="AD608" s="29"/>
      <c r="AE608" s="31">
        <v>19.6343</v>
      </c>
      <c r="AN608" s="32">
        <v>13.12</v>
      </c>
      <c r="AO608" s="27" t="s">
        <v>211</v>
      </c>
      <c r="AP608" s="31" t="s">
        <v>212</v>
      </c>
      <c r="AQ608" s="27" t="e">
        <f t="shared" si="84"/>
        <v>#NUM!</v>
      </c>
      <c r="AR608" s="27" t="e">
        <f t="shared" si="85"/>
        <v>#NUM!</v>
      </c>
      <c r="AS608" s="27" t="e">
        <f t="shared" si="86"/>
        <v>#NUM!</v>
      </c>
      <c r="AT608" s="27">
        <f t="shared" si="87"/>
        <v>6.923</v>
      </c>
      <c r="AU608" s="27" t="e">
        <f t="shared" si="88"/>
        <v>#VALUE!</v>
      </c>
      <c r="AV608" s="29" t="e">
        <f t="shared" si="89"/>
        <v>#VALUE!</v>
      </c>
      <c r="AW608" s="27" t="s">
        <v>73</v>
      </c>
      <c r="AX608" s="27" t="s">
        <v>74</v>
      </c>
      <c r="AY608" s="32">
        <v>6.923</v>
      </c>
      <c r="AZ608" s="34">
        <f t="shared" si="90"/>
        <v>1.73075</v>
      </c>
      <c r="BA608" s="3">
        <f t="shared" si="91"/>
        <v>8.6537500000000005</v>
      </c>
      <c r="BB608" s="32">
        <f t="shared" si="92"/>
        <v>9.34605</v>
      </c>
      <c r="BC608" s="27" t="s">
        <v>12549</v>
      </c>
    </row>
    <row r="609" spans="1:116" s="27" customFormat="1" ht="31.5" customHeight="1">
      <c r="A609" s="4" t="s">
        <v>2684</v>
      </c>
      <c r="B609" s="5">
        <v>607</v>
      </c>
      <c r="C609" s="6">
        <v>16472</v>
      </c>
      <c r="D609" s="6"/>
      <c r="E609" s="3" t="s">
        <v>2737</v>
      </c>
      <c r="F609" s="3" t="s">
        <v>2738</v>
      </c>
      <c r="G609" s="3" t="s">
        <v>771</v>
      </c>
      <c r="H609" s="4" t="s">
        <v>779</v>
      </c>
      <c r="I609" s="3" t="s">
        <v>642</v>
      </c>
      <c r="J609" s="3" t="s">
        <v>2742</v>
      </c>
      <c r="K609" s="5">
        <v>100</v>
      </c>
      <c r="L609" s="3" t="s">
        <v>81</v>
      </c>
      <c r="M609" s="6">
        <v>1</v>
      </c>
      <c r="N609" s="3" t="s">
        <v>45</v>
      </c>
      <c r="O609" s="3" t="s">
        <v>2725</v>
      </c>
      <c r="P609" s="3" t="s">
        <v>2740</v>
      </c>
      <c r="Q609" s="3" t="s">
        <v>2743</v>
      </c>
      <c r="R609" s="28">
        <v>16.0931</v>
      </c>
      <c r="S609" s="29"/>
      <c r="T609" s="30" t="s">
        <v>56</v>
      </c>
      <c r="U609" s="1" t="s">
        <v>56</v>
      </c>
      <c r="V609" s="28">
        <v>21.140599999999999</v>
      </c>
      <c r="W609" s="29">
        <v>8.8000000000000007</v>
      </c>
      <c r="X609" s="29"/>
      <c r="Y609" s="29"/>
      <c r="Z609" s="29"/>
      <c r="AA609" s="29"/>
      <c r="AB609" s="29"/>
      <c r="AC609" s="29"/>
      <c r="AD609" s="29"/>
      <c r="AE609" s="31">
        <v>21.140599999999999</v>
      </c>
      <c r="AN609" s="32">
        <v>16.09</v>
      </c>
      <c r="AO609" s="27" t="s">
        <v>49</v>
      </c>
      <c r="AP609" s="31" t="s">
        <v>50</v>
      </c>
      <c r="AQ609" s="27" t="e">
        <f t="shared" si="84"/>
        <v>#NUM!</v>
      </c>
      <c r="AR609" s="27" t="e">
        <f t="shared" si="85"/>
        <v>#NUM!</v>
      </c>
      <c r="AS609" s="27" t="e">
        <f t="shared" si="86"/>
        <v>#NUM!</v>
      </c>
      <c r="AT609" s="27" t="e">
        <f t="shared" si="87"/>
        <v>#VALUE!</v>
      </c>
      <c r="AU609" s="27" t="e">
        <f t="shared" si="88"/>
        <v>#VALUE!</v>
      </c>
      <c r="AV609" s="29" t="e">
        <f t="shared" si="89"/>
        <v>#VALUE!</v>
      </c>
      <c r="AW609" s="33" t="s">
        <v>51</v>
      </c>
      <c r="AX609" s="33" t="s">
        <v>50</v>
      </c>
      <c r="AY609" s="32">
        <v>16.09</v>
      </c>
      <c r="AZ609" s="34">
        <f t="shared" si="90"/>
        <v>2.7353000000000001</v>
      </c>
      <c r="BA609" s="3">
        <f t="shared" si="91"/>
        <v>18.825299999999999</v>
      </c>
      <c r="BB609" s="32">
        <f t="shared" si="92"/>
        <v>20.331323999999999</v>
      </c>
      <c r="BC609" s="27" t="s">
        <v>12549</v>
      </c>
    </row>
    <row r="610" spans="1:116" s="27" customFormat="1" ht="31.5" customHeight="1">
      <c r="A610" s="4" t="s">
        <v>2684</v>
      </c>
      <c r="B610" s="5">
        <v>608</v>
      </c>
      <c r="C610" s="6">
        <v>6941</v>
      </c>
      <c r="D610" s="6"/>
      <c r="E610" s="3" t="s">
        <v>2805</v>
      </c>
      <c r="F610" s="3" t="s">
        <v>2806</v>
      </c>
      <c r="G610" s="3" t="s">
        <v>2807</v>
      </c>
      <c r="H610" s="4" t="s">
        <v>951</v>
      </c>
      <c r="I610" s="3" t="s">
        <v>43</v>
      </c>
      <c r="J610" s="3" t="s">
        <v>2808</v>
      </c>
      <c r="K610" s="5"/>
      <c r="L610" s="3"/>
      <c r="M610" s="6">
        <v>20</v>
      </c>
      <c r="N610" s="3" t="s">
        <v>45</v>
      </c>
      <c r="O610" s="3" t="s">
        <v>2809</v>
      </c>
      <c r="P610" s="3" t="s">
        <v>2810</v>
      </c>
      <c r="Q610" s="3" t="s">
        <v>2811</v>
      </c>
      <c r="R610" s="28">
        <v>11.18</v>
      </c>
      <c r="S610" s="29"/>
      <c r="T610" s="30">
        <v>4.5</v>
      </c>
      <c r="U610" s="1">
        <v>0.7</v>
      </c>
      <c r="V610" s="28">
        <v>10.4</v>
      </c>
      <c r="W610" s="29"/>
      <c r="X610" s="29"/>
      <c r="Y610" s="29"/>
      <c r="Z610" s="29"/>
      <c r="AA610" s="29"/>
      <c r="AB610" s="29"/>
      <c r="AC610" s="29"/>
      <c r="AD610" s="29"/>
      <c r="AE610" s="31">
        <v>10.4</v>
      </c>
      <c r="AN610" s="32">
        <v>11.18</v>
      </c>
      <c r="AO610" s="27" t="s">
        <v>49</v>
      </c>
      <c r="AP610" s="31" t="s">
        <v>50</v>
      </c>
      <c r="AQ610" s="27" t="e">
        <f t="shared" si="84"/>
        <v>#NUM!</v>
      </c>
      <c r="AR610" s="27" t="e">
        <f t="shared" si="85"/>
        <v>#NUM!</v>
      </c>
      <c r="AS610" s="27" t="e">
        <f t="shared" si="86"/>
        <v>#NUM!</v>
      </c>
      <c r="AT610" s="27">
        <f t="shared" si="87"/>
        <v>4.8374999999999995</v>
      </c>
      <c r="AU610" s="27">
        <f t="shared" si="88"/>
        <v>0.75249999999999995</v>
      </c>
      <c r="AV610" s="29">
        <f t="shared" si="89"/>
        <v>0.75249999999999995</v>
      </c>
      <c r="AW610" s="27" t="s">
        <v>73</v>
      </c>
      <c r="AX610" s="27" t="s">
        <v>74</v>
      </c>
      <c r="AY610" s="32">
        <v>0.75</v>
      </c>
      <c r="AZ610" s="34">
        <f t="shared" si="90"/>
        <v>0.1875</v>
      </c>
      <c r="BA610" s="3">
        <f t="shared" si="91"/>
        <v>0.9375</v>
      </c>
      <c r="BB610" s="32">
        <f t="shared" si="92"/>
        <v>1.0125</v>
      </c>
      <c r="BC610" s="27" t="s">
        <v>12549</v>
      </c>
    </row>
    <row r="611" spans="1:116" s="27" customFormat="1" ht="31.5" customHeight="1">
      <c r="A611" s="4" t="s">
        <v>2684</v>
      </c>
      <c r="B611" s="5">
        <v>609</v>
      </c>
      <c r="C611" s="6">
        <v>3916</v>
      </c>
      <c r="D611" s="6"/>
      <c r="E611" s="3" t="s">
        <v>2820</v>
      </c>
      <c r="F611" s="3" t="s">
        <v>2821</v>
      </c>
      <c r="G611" s="3" t="s">
        <v>2822</v>
      </c>
      <c r="H611" s="4" t="s">
        <v>2823</v>
      </c>
      <c r="I611" s="3" t="s">
        <v>314</v>
      </c>
      <c r="J611" s="3" t="s">
        <v>2824</v>
      </c>
      <c r="K611" s="5">
        <v>30</v>
      </c>
      <c r="L611" s="3" t="s">
        <v>69</v>
      </c>
      <c r="M611" s="6">
        <v>1</v>
      </c>
      <c r="N611" s="3" t="s">
        <v>45</v>
      </c>
      <c r="O611" s="3" t="s">
        <v>2809</v>
      </c>
      <c r="P611" s="3" t="s">
        <v>2740</v>
      </c>
      <c r="Q611" s="3" t="s">
        <v>2825</v>
      </c>
      <c r="R611" s="28">
        <v>8.4664000000000001</v>
      </c>
      <c r="S611" s="29"/>
      <c r="T611" s="30">
        <v>4.13</v>
      </c>
      <c r="U611" s="1">
        <v>0.99</v>
      </c>
      <c r="V611" s="28">
        <v>10.5154</v>
      </c>
      <c r="W611" s="29">
        <v>5.2359999999999998</v>
      </c>
      <c r="X611" s="29"/>
      <c r="Y611" s="29"/>
      <c r="Z611" s="29"/>
      <c r="AA611" s="29"/>
      <c r="AB611" s="29"/>
      <c r="AC611" s="29"/>
      <c r="AD611" s="29"/>
      <c r="AE611" s="31">
        <v>10.5154</v>
      </c>
      <c r="AN611" s="32">
        <v>7.88</v>
      </c>
      <c r="AO611" s="27" t="s">
        <v>211</v>
      </c>
      <c r="AP611" s="31" t="s">
        <v>212</v>
      </c>
      <c r="AQ611" s="27" t="e">
        <f t="shared" si="84"/>
        <v>#NUM!</v>
      </c>
      <c r="AR611" s="27" t="e">
        <f t="shared" si="85"/>
        <v>#NUM!</v>
      </c>
      <c r="AS611" s="27" t="e">
        <f t="shared" si="86"/>
        <v>#NUM!</v>
      </c>
      <c r="AT611" s="27">
        <f t="shared" si="87"/>
        <v>4.4397500000000001</v>
      </c>
      <c r="AU611" s="27">
        <f t="shared" si="88"/>
        <v>1.0642499999999999</v>
      </c>
      <c r="AV611" s="29">
        <f t="shared" si="89"/>
        <v>1.0642499999999999</v>
      </c>
      <c r="AW611" s="27" t="s">
        <v>73</v>
      </c>
      <c r="AX611" s="27" t="s">
        <v>74</v>
      </c>
      <c r="AY611" s="32">
        <v>1.06</v>
      </c>
      <c r="AZ611" s="34">
        <f t="shared" si="90"/>
        <v>0.26500000000000001</v>
      </c>
      <c r="BA611" s="3">
        <f t="shared" si="91"/>
        <v>1.3250000000000002</v>
      </c>
      <c r="BB611" s="32">
        <f t="shared" si="92"/>
        <v>1.4310000000000003</v>
      </c>
      <c r="BC611" s="27" t="s">
        <v>12549</v>
      </c>
    </row>
    <row r="612" spans="1:116" s="27" customFormat="1" ht="31.5" customHeight="1">
      <c r="A612" s="4" t="s">
        <v>2684</v>
      </c>
      <c r="B612" s="5">
        <v>610</v>
      </c>
      <c r="C612" s="6">
        <v>6945</v>
      </c>
      <c r="D612" s="6"/>
      <c r="E612" s="3" t="s">
        <v>2805</v>
      </c>
      <c r="F612" s="3" t="s">
        <v>2806</v>
      </c>
      <c r="G612" s="3" t="s">
        <v>2807</v>
      </c>
      <c r="H612" s="4" t="s">
        <v>2812</v>
      </c>
      <c r="I612" s="3" t="s">
        <v>394</v>
      </c>
      <c r="J612" s="3" t="s">
        <v>2813</v>
      </c>
      <c r="K612" s="5"/>
      <c r="L612" s="3"/>
      <c r="M612" s="6">
        <v>6</v>
      </c>
      <c r="N612" s="3" t="s">
        <v>45</v>
      </c>
      <c r="O612" s="3" t="s">
        <v>2809</v>
      </c>
      <c r="P612" s="3" t="s">
        <v>2814</v>
      </c>
      <c r="Q612" s="3" t="s">
        <v>2815</v>
      </c>
      <c r="R612" s="28">
        <v>7.9024000000000001</v>
      </c>
      <c r="S612" s="29"/>
      <c r="T612" s="30">
        <v>4.6500000000000004</v>
      </c>
      <c r="U612" s="1">
        <v>1.3</v>
      </c>
      <c r="V612" s="28">
        <v>10.5154</v>
      </c>
      <c r="W612" s="29">
        <v>4.1867000000000001</v>
      </c>
      <c r="X612" s="29"/>
      <c r="Y612" s="29"/>
      <c r="Z612" s="29"/>
      <c r="AA612" s="29"/>
      <c r="AB612" s="29"/>
      <c r="AC612" s="29"/>
      <c r="AD612" s="29"/>
      <c r="AE612" s="31">
        <v>10.5154</v>
      </c>
      <c r="AN612" s="32">
        <v>7.9</v>
      </c>
      <c r="AO612" s="27" t="s">
        <v>49</v>
      </c>
      <c r="AP612" s="31" t="s">
        <v>50</v>
      </c>
      <c r="AQ612" s="27" t="e">
        <f t="shared" si="84"/>
        <v>#NUM!</v>
      </c>
      <c r="AR612" s="27" t="e">
        <f t="shared" si="85"/>
        <v>#NUM!</v>
      </c>
      <c r="AS612" s="27" t="e">
        <f t="shared" si="86"/>
        <v>#NUM!</v>
      </c>
      <c r="AT612" s="27">
        <f t="shared" si="87"/>
        <v>4.9987500000000002</v>
      </c>
      <c r="AU612" s="27">
        <f t="shared" si="88"/>
        <v>1.3975</v>
      </c>
      <c r="AV612" s="29">
        <f t="shared" si="89"/>
        <v>1.3975</v>
      </c>
      <c r="AW612" s="27" t="s">
        <v>73</v>
      </c>
      <c r="AX612" s="27" t="s">
        <v>74</v>
      </c>
      <c r="AY612" s="32">
        <v>1.397</v>
      </c>
      <c r="AZ612" s="34">
        <f t="shared" si="90"/>
        <v>0.34925</v>
      </c>
      <c r="BA612" s="3">
        <f t="shared" si="91"/>
        <v>1.7462500000000001</v>
      </c>
      <c r="BB612" s="32">
        <f t="shared" si="92"/>
        <v>1.88595</v>
      </c>
      <c r="BC612" s="27" t="s">
        <v>12549</v>
      </c>
    </row>
    <row r="613" spans="1:116" s="27" customFormat="1" ht="31.5" customHeight="1">
      <c r="A613" s="4" t="s">
        <v>2684</v>
      </c>
      <c r="B613" s="5">
        <v>611</v>
      </c>
      <c r="C613" s="6">
        <v>5651</v>
      </c>
      <c r="D613" s="6"/>
      <c r="E613" s="3" t="s">
        <v>2816</v>
      </c>
      <c r="F613" s="3" t="s">
        <v>224</v>
      </c>
      <c r="G613" s="3" t="s">
        <v>225</v>
      </c>
      <c r="H613" s="4" t="s">
        <v>128</v>
      </c>
      <c r="I613" s="3" t="s">
        <v>43</v>
      </c>
      <c r="J613" s="3" t="s">
        <v>2817</v>
      </c>
      <c r="K613" s="5"/>
      <c r="L613" s="3"/>
      <c r="M613" s="6">
        <v>14</v>
      </c>
      <c r="N613" s="3" t="s">
        <v>45</v>
      </c>
      <c r="O613" s="3" t="s">
        <v>2809</v>
      </c>
      <c r="P613" s="3" t="s">
        <v>2818</v>
      </c>
      <c r="Q613" s="3" t="s">
        <v>2819</v>
      </c>
      <c r="R613" s="28">
        <v>8.6082999999999998</v>
      </c>
      <c r="S613" s="29"/>
      <c r="T613" s="30">
        <v>4</v>
      </c>
      <c r="U613" s="1">
        <v>1.3</v>
      </c>
      <c r="V613" s="28">
        <v>10.5154</v>
      </c>
      <c r="W613" s="29">
        <v>5.5</v>
      </c>
      <c r="X613" s="29"/>
      <c r="Y613" s="29"/>
      <c r="Z613" s="29"/>
      <c r="AA613" s="29"/>
      <c r="AB613" s="29"/>
      <c r="AC613" s="29"/>
      <c r="AD613" s="29"/>
      <c r="AE613" s="31">
        <v>10.5154</v>
      </c>
      <c r="AN613" s="32">
        <v>8.01</v>
      </c>
      <c r="AO613" s="27" t="s">
        <v>211</v>
      </c>
      <c r="AP613" s="31" t="s">
        <v>212</v>
      </c>
      <c r="AQ613" s="27" t="e">
        <f t="shared" si="84"/>
        <v>#NUM!</v>
      </c>
      <c r="AR613" s="27" t="e">
        <f t="shared" si="85"/>
        <v>#NUM!</v>
      </c>
      <c r="AS613" s="27" t="e">
        <f t="shared" si="86"/>
        <v>#NUM!</v>
      </c>
      <c r="AT613" s="27">
        <f t="shared" si="87"/>
        <v>4.3</v>
      </c>
      <c r="AU613" s="27">
        <f t="shared" si="88"/>
        <v>1.3975</v>
      </c>
      <c r="AV613" s="29">
        <f t="shared" si="89"/>
        <v>1.3975</v>
      </c>
      <c r="AW613" s="27" t="s">
        <v>73</v>
      </c>
      <c r="AX613" s="27" t="s">
        <v>74</v>
      </c>
      <c r="AY613" s="32">
        <v>1.4</v>
      </c>
      <c r="AZ613" s="34">
        <f t="shared" si="90"/>
        <v>0.35</v>
      </c>
      <c r="BA613" s="3">
        <f t="shared" si="91"/>
        <v>1.75</v>
      </c>
      <c r="BB613" s="32">
        <f t="shared" si="92"/>
        <v>1.8900000000000001</v>
      </c>
      <c r="BC613" s="27" t="s">
        <v>12549</v>
      </c>
    </row>
    <row r="614" spans="1:116" s="27" customFormat="1" ht="31.5" customHeight="1">
      <c r="A614" s="4" t="s">
        <v>2684</v>
      </c>
      <c r="B614" s="5">
        <v>612</v>
      </c>
      <c r="C614" s="6">
        <v>11697</v>
      </c>
      <c r="D614" s="6"/>
      <c r="E614" s="3" t="s">
        <v>2798</v>
      </c>
      <c r="F614" s="3" t="s">
        <v>2799</v>
      </c>
      <c r="G614" s="3" t="s">
        <v>360</v>
      </c>
      <c r="H614" s="4" t="s">
        <v>193</v>
      </c>
      <c r="I614" s="3" t="s">
        <v>888</v>
      </c>
      <c r="J614" s="3" t="s">
        <v>2829</v>
      </c>
      <c r="K614" s="5"/>
      <c r="L614" s="3"/>
      <c r="M614" s="6">
        <v>10</v>
      </c>
      <c r="N614" s="3" t="s">
        <v>45</v>
      </c>
      <c r="O614" s="3" t="s">
        <v>2809</v>
      </c>
      <c r="P614" s="3" t="s">
        <v>2830</v>
      </c>
      <c r="Q614" s="3" t="s">
        <v>2831</v>
      </c>
      <c r="R614" s="28">
        <v>11.3041</v>
      </c>
      <c r="S614" s="29"/>
      <c r="T614" s="30" t="s">
        <v>56</v>
      </c>
      <c r="U614" s="1">
        <v>1.4</v>
      </c>
      <c r="V614" s="28">
        <v>10.5154</v>
      </c>
      <c r="W614" s="29"/>
      <c r="X614" s="29"/>
      <c r="Y614" s="29"/>
      <c r="Z614" s="29"/>
      <c r="AA614" s="29"/>
      <c r="AB614" s="29"/>
      <c r="AC614" s="29"/>
      <c r="AD614" s="29"/>
      <c r="AE614" s="31">
        <v>10.5154</v>
      </c>
      <c r="AN614" s="32">
        <v>11.3</v>
      </c>
      <c r="AO614" s="27" t="s">
        <v>49</v>
      </c>
      <c r="AP614" s="31" t="s">
        <v>50</v>
      </c>
      <c r="AQ614" s="27" t="e">
        <f t="shared" si="84"/>
        <v>#NUM!</v>
      </c>
      <c r="AR614" s="27" t="e">
        <f t="shared" si="85"/>
        <v>#NUM!</v>
      </c>
      <c r="AS614" s="27" t="e">
        <f t="shared" si="86"/>
        <v>#NUM!</v>
      </c>
      <c r="AT614" s="27" t="e">
        <f t="shared" si="87"/>
        <v>#VALUE!</v>
      </c>
      <c r="AU614" s="27">
        <f t="shared" si="88"/>
        <v>1.5049999999999999</v>
      </c>
      <c r="AV614" s="29" t="e">
        <f t="shared" si="89"/>
        <v>#VALUE!</v>
      </c>
      <c r="AW614" s="27" t="s">
        <v>73</v>
      </c>
      <c r="AX614" s="27" t="s">
        <v>74</v>
      </c>
      <c r="AY614" s="32">
        <v>1.5049999999999999</v>
      </c>
      <c r="AZ614" s="34">
        <f t="shared" si="90"/>
        <v>0.37624999999999997</v>
      </c>
      <c r="BA614" s="3">
        <f t="shared" si="91"/>
        <v>1.8812499999999999</v>
      </c>
      <c r="BB614" s="32">
        <f t="shared" si="92"/>
        <v>2.0317499999999997</v>
      </c>
      <c r="BC614" s="27" t="s">
        <v>12549</v>
      </c>
    </row>
    <row r="615" spans="1:116" s="27" customFormat="1" ht="31.5" customHeight="1">
      <c r="A615" s="4" t="s">
        <v>2684</v>
      </c>
      <c r="B615" s="5">
        <v>613</v>
      </c>
      <c r="C615" s="6">
        <v>5869</v>
      </c>
      <c r="D615" s="6"/>
      <c r="E615" s="3" t="s">
        <v>2826</v>
      </c>
      <c r="F615" s="3" t="s">
        <v>2335</v>
      </c>
      <c r="G615" s="3" t="s">
        <v>2336</v>
      </c>
      <c r="H615" s="4" t="s">
        <v>2752</v>
      </c>
      <c r="I615" s="3" t="s">
        <v>1218</v>
      </c>
      <c r="J615" s="3" t="s">
        <v>2827</v>
      </c>
      <c r="K615" s="5">
        <v>15</v>
      </c>
      <c r="L615" s="3" t="s">
        <v>69</v>
      </c>
      <c r="M615" s="6">
        <v>1</v>
      </c>
      <c r="N615" s="3" t="s">
        <v>45</v>
      </c>
      <c r="O615" s="3" t="s">
        <v>2809</v>
      </c>
      <c r="P615" s="3" t="s">
        <v>2810</v>
      </c>
      <c r="Q615" s="3" t="s">
        <v>2828</v>
      </c>
      <c r="R615" s="28">
        <v>9.6759000000000004</v>
      </c>
      <c r="S615" s="29"/>
      <c r="T615" s="30">
        <v>5.26</v>
      </c>
      <c r="U615" s="1">
        <v>2</v>
      </c>
      <c r="V615" s="28">
        <v>10.5154</v>
      </c>
      <c r="W615" s="29">
        <v>7.4863</v>
      </c>
      <c r="X615" s="29"/>
      <c r="Y615" s="29"/>
      <c r="Z615" s="29"/>
      <c r="AA615" s="29"/>
      <c r="AB615" s="29"/>
      <c r="AC615" s="29"/>
      <c r="AD615" s="29"/>
      <c r="AE615" s="31">
        <v>10.5154</v>
      </c>
      <c r="AN615" s="32">
        <v>9</v>
      </c>
      <c r="AO615" s="27" t="s">
        <v>211</v>
      </c>
      <c r="AP615" s="31" t="s">
        <v>212</v>
      </c>
      <c r="AQ615" s="27" t="e">
        <f t="shared" si="84"/>
        <v>#NUM!</v>
      </c>
      <c r="AR615" s="27" t="e">
        <f t="shared" si="85"/>
        <v>#NUM!</v>
      </c>
      <c r="AS615" s="27" t="e">
        <f t="shared" si="86"/>
        <v>#NUM!</v>
      </c>
      <c r="AT615" s="27">
        <f t="shared" si="87"/>
        <v>5.6544999999999996</v>
      </c>
      <c r="AU615" s="27">
        <f t="shared" si="88"/>
        <v>2.15</v>
      </c>
      <c r="AV615" s="29">
        <f t="shared" si="89"/>
        <v>2.15</v>
      </c>
      <c r="AW615" s="27" t="s">
        <v>73</v>
      </c>
      <c r="AX615" s="27" t="s">
        <v>74</v>
      </c>
      <c r="AY615" s="32">
        <v>2.15</v>
      </c>
      <c r="AZ615" s="34">
        <f t="shared" si="90"/>
        <v>0.53749999999999998</v>
      </c>
      <c r="BA615" s="3">
        <f t="shared" si="91"/>
        <v>2.6875</v>
      </c>
      <c r="BB615" s="32">
        <f t="shared" si="92"/>
        <v>2.9024999999999999</v>
      </c>
      <c r="BC615" s="27" t="s">
        <v>12549</v>
      </c>
    </row>
    <row r="616" spans="1:116" s="27" customFormat="1" ht="31.5" customHeight="1">
      <c r="A616" s="7" t="s">
        <v>2832</v>
      </c>
      <c r="B616" s="5">
        <v>614</v>
      </c>
      <c r="C616" s="10"/>
      <c r="D616" s="10"/>
      <c r="E616" s="8" t="s">
        <v>2859</v>
      </c>
      <c r="F616" s="8" t="s">
        <v>2584</v>
      </c>
      <c r="G616" s="8" t="s">
        <v>2579</v>
      </c>
      <c r="H616" s="7" t="s">
        <v>303</v>
      </c>
      <c r="I616" s="8" t="s">
        <v>104</v>
      </c>
      <c r="J616" s="8" t="s">
        <v>2860</v>
      </c>
      <c r="K616" s="9"/>
      <c r="L616" s="8"/>
      <c r="M616" s="10">
        <v>30</v>
      </c>
      <c r="N616" s="8" t="s">
        <v>45</v>
      </c>
      <c r="O616" s="8" t="s">
        <v>2838</v>
      </c>
      <c r="P616" s="8" t="s">
        <v>2839</v>
      </c>
      <c r="Q616" s="8" t="s">
        <v>2862</v>
      </c>
      <c r="R616" s="28">
        <v>4.3</v>
      </c>
      <c r="S616" s="29">
        <v>2.9</v>
      </c>
      <c r="T616" s="30">
        <v>2.9</v>
      </c>
      <c r="U616" s="1">
        <v>0.72</v>
      </c>
      <c r="V616" s="28">
        <v>4.2960000000000003</v>
      </c>
      <c r="W616" s="29"/>
      <c r="X616" s="29"/>
      <c r="Y616" s="29"/>
      <c r="Z616" s="29"/>
      <c r="AA616" s="29"/>
      <c r="AB616" s="29"/>
      <c r="AC616" s="29"/>
      <c r="AD616" s="29"/>
      <c r="AE616" s="31"/>
      <c r="AN616" s="32"/>
      <c r="AP616" s="31"/>
      <c r="AQ616" s="27" t="e">
        <f t="shared" si="84"/>
        <v>#NUM!</v>
      </c>
      <c r="AR616" s="27" t="e">
        <f t="shared" si="85"/>
        <v>#NUM!</v>
      </c>
      <c r="AS616" s="27" t="e">
        <f t="shared" si="86"/>
        <v>#NUM!</v>
      </c>
      <c r="AT616" s="27">
        <f t="shared" si="87"/>
        <v>3.1174999999999997</v>
      </c>
      <c r="AU616" s="27">
        <f t="shared" si="88"/>
        <v>0.77399999999999991</v>
      </c>
      <c r="AV616" s="29">
        <f t="shared" si="89"/>
        <v>0.77399999999999991</v>
      </c>
      <c r="AW616" s="27" t="s">
        <v>73</v>
      </c>
      <c r="AX616" s="27" t="s">
        <v>74</v>
      </c>
      <c r="AY616" s="32">
        <v>0.77400000000000002</v>
      </c>
      <c r="AZ616" s="34">
        <f t="shared" si="90"/>
        <v>0.19350000000000001</v>
      </c>
      <c r="BA616" s="3">
        <f t="shared" si="91"/>
        <v>0.96750000000000003</v>
      </c>
      <c r="BB616" s="32">
        <f t="shared" si="92"/>
        <v>1.0448999999999999</v>
      </c>
      <c r="BC616" s="27" t="s">
        <v>12549</v>
      </c>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row>
    <row r="617" spans="1:116" s="27" customFormat="1" ht="31.5" customHeight="1">
      <c r="A617" s="7" t="s">
        <v>2832</v>
      </c>
      <c r="B617" s="5">
        <v>615</v>
      </c>
      <c r="C617" s="10"/>
      <c r="D617" s="10"/>
      <c r="E617" s="8" t="s">
        <v>2859</v>
      </c>
      <c r="F617" s="8" t="s">
        <v>2584</v>
      </c>
      <c r="G617" s="8" t="s">
        <v>2579</v>
      </c>
      <c r="H617" s="7" t="s">
        <v>103</v>
      </c>
      <c r="I617" s="8" t="s">
        <v>104</v>
      </c>
      <c r="J617" s="8" t="s">
        <v>2860</v>
      </c>
      <c r="K617" s="9"/>
      <c r="L617" s="8"/>
      <c r="M617" s="10">
        <v>30</v>
      </c>
      <c r="N617" s="8" t="s">
        <v>45</v>
      </c>
      <c r="O617" s="8" t="s">
        <v>2838</v>
      </c>
      <c r="P617" s="8" t="s">
        <v>2839</v>
      </c>
      <c r="Q617" s="8" t="s">
        <v>2861</v>
      </c>
      <c r="R617" s="28">
        <v>4.9400000000000004</v>
      </c>
      <c r="S617" s="29">
        <v>3.95</v>
      </c>
      <c r="T617" s="30">
        <v>3.95</v>
      </c>
      <c r="U617" s="1">
        <v>1.1399999999999999</v>
      </c>
      <c r="V617" s="28">
        <v>4.944</v>
      </c>
      <c r="W617" s="29"/>
      <c r="X617" s="29"/>
      <c r="Y617" s="29"/>
      <c r="Z617" s="29"/>
      <c r="AA617" s="29"/>
      <c r="AB617" s="29"/>
      <c r="AC617" s="29"/>
      <c r="AD617" s="29"/>
      <c r="AE617" s="31"/>
      <c r="AN617" s="32"/>
      <c r="AP617" s="31"/>
      <c r="AQ617" s="27" t="e">
        <f t="shared" si="84"/>
        <v>#NUM!</v>
      </c>
      <c r="AR617" s="27" t="e">
        <f t="shared" si="85"/>
        <v>#NUM!</v>
      </c>
      <c r="AS617" s="27" t="e">
        <f t="shared" si="86"/>
        <v>#NUM!</v>
      </c>
      <c r="AT617" s="27">
        <f t="shared" si="87"/>
        <v>4.2462499999999999</v>
      </c>
      <c r="AU617" s="27">
        <f t="shared" si="88"/>
        <v>1.2254999999999998</v>
      </c>
      <c r="AV617" s="29">
        <f t="shared" si="89"/>
        <v>1.2254999999999998</v>
      </c>
      <c r="AW617" s="27" t="s">
        <v>73</v>
      </c>
      <c r="AX617" s="27" t="s">
        <v>74</v>
      </c>
      <c r="AY617" s="32">
        <v>1.23</v>
      </c>
      <c r="AZ617" s="34">
        <f t="shared" si="90"/>
        <v>0.3075</v>
      </c>
      <c r="BA617" s="3">
        <f t="shared" si="91"/>
        <v>1.5375000000000001</v>
      </c>
      <c r="BB617" s="32">
        <f t="shared" si="92"/>
        <v>1.6605000000000001</v>
      </c>
      <c r="BC617" s="27" t="s">
        <v>12549</v>
      </c>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row>
    <row r="618" spans="1:116" s="27" customFormat="1" ht="31.5" customHeight="1">
      <c r="A618" s="7" t="s">
        <v>2832</v>
      </c>
      <c r="B618" s="5">
        <v>616</v>
      </c>
      <c r="C618" s="10"/>
      <c r="D618" s="10"/>
      <c r="E618" s="8" t="s">
        <v>2841</v>
      </c>
      <c r="F618" s="8" t="s">
        <v>2842</v>
      </c>
      <c r="G618" s="8" t="s">
        <v>2843</v>
      </c>
      <c r="H618" s="7" t="s">
        <v>686</v>
      </c>
      <c r="I618" s="8" t="s">
        <v>43</v>
      </c>
      <c r="J618" s="8" t="s">
        <v>1771</v>
      </c>
      <c r="K618" s="9"/>
      <c r="L618" s="8"/>
      <c r="M618" s="10">
        <v>28</v>
      </c>
      <c r="N618" s="8" t="s">
        <v>45</v>
      </c>
      <c r="O618" s="8" t="s">
        <v>2838</v>
      </c>
      <c r="P618" s="8" t="s">
        <v>2839</v>
      </c>
      <c r="Q618" s="8" t="s">
        <v>2844</v>
      </c>
      <c r="R618" s="28">
        <v>3.75</v>
      </c>
      <c r="S618" s="29">
        <v>3.7</v>
      </c>
      <c r="T618" s="30">
        <v>3.7</v>
      </c>
      <c r="U618" s="1">
        <v>1.2</v>
      </c>
      <c r="V618" s="28">
        <v>3.7584</v>
      </c>
      <c r="W618" s="29"/>
      <c r="X618" s="29"/>
      <c r="Y618" s="29"/>
      <c r="Z618" s="29"/>
      <c r="AA618" s="29"/>
      <c r="AB618" s="29"/>
      <c r="AC618" s="29"/>
      <c r="AD618" s="29"/>
      <c r="AE618" s="31"/>
      <c r="AN618" s="32"/>
      <c r="AP618" s="31"/>
      <c r="AQ618" s="27" t="e">
        <f t="shared" si="84"/>
        <v>#NUM!</v>
      </c>
      <c r="AR618" s="27" t="e">
        <f t="shared" si="85"/>
        <v>#NUM!</v>
      </c>
      <c r="AS618" s="27" t="e">
        <f t="shared" si="86"/>
        <v>#NUM!</v>
      </c>
      <c r="AT618" s="27">
        <f t="shared" si="87"/>
        <v>3.9775</v>
      </c>
      <c r="AU618" s="27">
        <f t="shared" si="88"/>
        <v>1.2899999999999998</v>
      </c>
      <c r="AV618" s="29">
        <f t="shared" si="89"/>
        <v>1.2899999999999998</v>
      </c>
      <c r="AW618" s="27" t="s">
        <v>73</v>
      </c>
      <c r="AX618" s="27" t="s">
        <v>74</v>
      </c>
      <c r="AY618" s="32">
        <v>1.29</v>
      </c>
      <c r="AZ618" s="34">
        <f t="shared" si="90"/>
        <v>0.32250000000000001</v>
      </c>
      <c r="BA618" s="3">
        <f t="shared" si="91"/>
        <v>1.6125</v>
      </c>
      <c r="BB618" s="32">
        <f t="shared" si="92"/>
        <v>1.7415</v>
      </c>
      <c r="BC618" s="27" t="s">
        <v>12549</v>
      </c>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row>
    <row r="619" spans="1:116" s="27" customFormat="1" ht="31.5" customHeight="1">
      <c r="A619" s="7" t="s">
        <v>2832</v>
      </c>
      <c r="B619" s="5">
        <v>617</v>
      </c>
      <c r="C619" s="10"/>
      <c r="D619" s="10"/>
      <c r="E619" s="8" t="s">
        <v>2849</v>
      </c>
      <c r="F619" s="8" t="s">
        <v>2448</v>
      </c>
      <c r="G619" s="8" t="s">
        <v>1146</v>
      </c>
      <c r="H619" s="7" t="s">
        <v>303</v>
      </c>
      <c r="I619" s="8" t="s">
        <v>104</v>
      </c>
      <c r="J619" s="8" t="s">
        <v>2850</v>
      </c>
      <c r="K619" s="9"/>
      <c r="L619" s="8"/>
      <c r="M619" s="10">
        <v>28</v>
      </c>
      <c r="N619" s="8" t="s">
        <v>45</v>
      </c>
      <c r="O619" s="8" t="s">
        <v>2838</v>
      </c>
      <c r="P619" s="8" t="s">
        <v>2839</v>
      </c>
      <c r="Q619" s="8" t="s">
        <v>2852</v>
      </c>
      <c r="R619" s="28">
        <v>3.95</v>
      </c>
      <c r="S619" s="29">
        <v>3.8</v>
      </c>
      <c r="T619" s="30">
        <v>3.8</v>
      </c>
      <c r="U619" s="1">
        <v>1.33</v>
      </c>
      <c r="V619" s="28">
        <v>3.9552</v>
      </c>
      <c r="W619" s="29"/>
      <c r="X619" s="29"/>
      <c r="Y619" s="29"/>
      <c r="Z619" s="29"/>
      <c r="AA619" s="29"/>
      <c r="AB619" s="29"/>
      <c r="AC619" s="29"/>
      <c r="AD619" s="29"/>
      <c r="AE619" s="31"/>
      <c r="AN619" s="32"/>
      <c r="AP619" s="31"/>
      <c r="AQ619" s="27" t="e">
        <f t="shared" si="84"/>
        <v>#NUM!</v>
      </c>
      <c r="AR619" s="27" t="e">
        <f t="shared" si="85"/>
        <v>#NUM!</v>
      </c>
      <c r="AS619" s="27" t="e">
        <f t="shared" si="86"/>
        <v>#NUM!</v>
      </c>
      <c r="AT619" s="27">
        <f t="shared" si="87"/>
        <v>4.085</v>
      </c>
      <c r="AU619" s="27">
        <f t="shared" si="88"/>
        <v>1.4297500000000001</v>
      </c>
      <c r="AV619" s="29">
        <f t="shared" si="89"/>
        <v>1.4297500000000001</v>
      </c>
      <c r="AW619" s="27" t="s">
        <v>73</v>
      </c>
      <c r="AX619" s="27" t="s">
        <v>74</v>
      </c>
      <c r="AY619" s="32">
        <v>1.43</v>
      </c>
      <c r="AZ619" s="34">
        <f t="shared" si="90"/>
        <v>0.35749999999999998</v>
      </c>
      <c r="BA619" s="3">
        <f t="shared" si="91"/>
        <v>1.7874999999999999</v>
      </c>
      <c r="BB619" s="32">
        <f t="shared" si="92"/>
        <v>1.9304999999999999</v>
      </c>
      <c r="BC619" s="27" t="s">
        <v>12549</v>
      </c>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row>
    <row r="620" spans="1:116" s="35" customFormat="1" ht="31.5" customHeight="1">
      <c r="A620" s="7" t="s">
        <v>2832</v>
      </c>
      <c r="B620" s="5">
        <v>618</v>
      </c>
      <c r="C620" s="10"/>
      <c r="D620" s="10"/>
      <c r="E620" s="8" t="s">
        <v>2853</v>
      </c>
      <c r="F620" s="8" t="s">
        <v>2854</v>
      </c>
      <c r="G620" s="8" t="s">
        <v>1271</v>
      </c>
      <c r="H620" s="7" t="s">
        <v>103</v>
      </c>
      <c r="I620" s="8" t="s">
        <v>43</v>
      </c>
      <c r="J620" s="8" t="s">
        <v>1771</v>
      </c>
      <c r="K620" s="9"/>
      <c r="L620" s="8"/>
      <c r="M620" s="10">
        <v>28</v>
      </c>
      <c r="N620" s="8" t="s">
        <v>45</v>
      </c>
      <c r="O620" s="8" t="s">
        <v>2838</v>
      </c>
      <c r="P620" s="8" t="s">
        <v>2839</v>
      </c>
      <c r="Q620" s="8" t="s">
        <v>2855</v>
      </c>
      <c r="R620" s="28">
        <v>3.99</v>
      </c>
      <c r="S620" s="29">
        <v>3.6</v>
      </c>
      <c r="T620" s="30">
        <v>3.6</v>
      </c>
      <c r="U620" s="1">
        <v>1.49</v>
      </c>
      <c r="V620" s="28">
        <v>3.9935999999999998</v>
      </c>
      <c r="W620" s="29"/>
      <c r="X620" s="29"/>
      <c r="Y620" s="29"/>
      <c r="Z620" s="29"/>
      <c r="AA620" s="29"/>
      <c r="AB620" s="29"/>
      <c r="AC620" s="29"/>
      <c r="AD620" s="29"/>
      <c r="AE620" s="31"/>
      <c r="AF620" s="27"/>
      <c r="AG620" s="27"/>
      <c r="AH620" s="27"/>
      <c r="AI620" s="27"/>
      <c r="AJ620" s="27"/>
      <c r="AK620" s="27"/>
      <c r="AL620" s="27"/>
      <c r="AM620" s="27"/>
      <c r="AN620" s="32"/>
      <c r="AO620" s="27"/>
      <c r="AP620" s="31"/>
      <c r="AQ620" s="27" t="e">
        <f t="shared" si="84"/>
        <v>#NUM!</v>
      </c>
      <c r="AR620" s="27" t="e">
        <f t="shared" si="85"/>
        <v>#NUM!</v>
      </c>
      <c r="AS620" s="27" t="e">
        <f t="shared" si="86"/>
        <v>#NUM!</v>
      </c>
      <c r="AT620" s="27">
        <f t="shared" si="87"/>
        <v>3.87</v>
      </c>
      <c r="AU620" s="27">
        <f t="shared" si="88"/>
        <v>1.60175</v>
      </c>
      <c r="AV620" s="29">
        <f t="shared" si="89"/>
        <v>1.60175</v>
      </c>
      <c r="AW620" s="27" t="s">
        <v>73</v>
      </c>
      <c r="AX620" s="27" t="s">
        <v>74</v>
      </c>
      <c r="AY620" s="32">
        <v>1.6</v>
      </c>
      <c r="AZ620" s="34">
        <f t="shared" si="90"/>
        <v>0.4</v>
      </c>
      <c r="BA620" s="3">
        <f t="shared" si="91"/>
        <v>2</v>
      </c>
      <c r="BB620" s="32">
        <f t="shared" si="92"/>
        <v>2.16</v>
      </c>
      <c r="BC620" s="27" t="s">
        <v>12549</v>
      </c>
      <c r="BD620" s="27"/>
      <c r="BE620" s="27"/>
      <c r="BF620" s="27"/>
      <c r="BG620" s="27"/>
      <c r="BH620" s="27"/>
      <c r="BI620" s="27"/>
      <c r="BJ620" s="27"/>
      <c r="BK620" s="27"/>
      <c r="BL620" s="27"/>
      <c r="BM620" s="27"/>
      <c r="BN620" s="27"/>
      <c r="BO620" s="27"/>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row>
    <row r="621" spans="1:116" s="27" customFormat="1" ht="31.5" customHeight="1">
      <c r="A621" s="7" t="s">
        <v>2832</v>
      </c>
      <c r="B621" s="5">
        <v>619</v>
      </c>
      <c r="C621" s="10"/>
      <c r="D621" s="10"/>
      <c r="E621" s="8" t="s">
        <v>2833</v>
      </c>
      <c r="F621" s="8" t="s">
        <v>2834</v>
      </c>
      <c r="G621" s="8" t="s">
        <v>2835</v>
      </c>
      <c r="H621" s="7" t="s">
        <v>2836</v>
      </c>
      <c r="I621" s="8" t="s">
        <v>43</v>
      </c>
      <c r="J621" s="8" t="s">
        <v>2837</v>
      </c>
      <c r="K621" s="9"/>
      <c r="L621" s="8"/>
      <c r="M621" s="10">
        <v>30</v>
      </c>
      <c r="N621" s="8" t="s">
        <v>45</v>
      </c>
      <c r="O621" s="8" t="s">
        <v>2838</v>
      </c>
      <c r="P621" s="8" t="s">
        <v>2839</v>
      </c>
      <c r="Q621" s="8" t="s">
        <v>2840</v>
      </c>
      <c r="R621" s="28">
        <v>7.17</v>
      </c>
      <c r="S621" s="29">
        <v>4.9000000000000004</v>
      </c>
      <c r="T621" s="30">
        <v>4.9000000000000004</v>
      </c>
      <c r="U621" s="1">
        <v>1.8</v>
      </c>
      <c r="V621" s="28">
        <v>7.1760000000000002</v>
      </c>
      <c r="W621" s="29"/>
      <c r="X621" s="29"/>
      <c r="Y621" s="29"/>
      <c r="Z621" s="29"/>
      <c r="AA621" s="29"/>
      <c r="AB621" s="29"/>
      <c r="AC621" s="29"/>
      <c r="AD621" s="29"/>
      <c r="AE621" s="31"/>
      <c r="AN621" s="32"/>
      <c r="AP621" s="31"/>
      <c r="AQ621" s="27" t="e">
        <f t="shared" si="84"/>
        <v>#NUM!</v>
      </c>
      <c r="AR621" s="27" t="e">
        <f t="shared" si="85"/>
        <v>#NUM!</v>
      </c>
      <c r="AS621" s="27" t="e">
        <f t="shared" si="86"/>
        <v>#NUM!</v>
      </c>
      <c r="AT621" s="27">
        <f t="shared" si="87"/>
        <v>5.2675000000000001</v>
      </c>
      <c r="AU621" s="27">
        <f t="shared" si="88"/>
        <v>1.9350000000000001</v>
      </c>
      <c r="AV621" s="29">
        <f t="shared" si="89"/>
        <v>1.9350000000000001</v>
      </c>
      <c r="AW621" s="27" t="s">
        <v>73</v>
      </c>
      <c r="AX621" s="27" t="s">
        <v>74</v>
      </c>
      <c r="AY621" s="32">
        <v>1.9350000000000001</v>
      </c>
      <c r="AZ621" s="34">
        <f t="shared" si="90"/>
        <v>0.48375000000000001</v>
      </c>
      <c r="BA621" s="3">
        <f t="shared" si="91"/>
        <v>2.4187500000000002</v>
      </c>
      <c r="BB621" s="32">
        <f t="shared" si="92"/>
        <v>2.6122500000000004</v>
      </c>
      <c r="BC621" s="27" t="s">
        <v>12549</v>
      </c>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row>
    <row r="622" spans="1:116" s="27" customFormat="1" ht="31.5" customHeight="1">
      <c r="A622" s="7" t="s">
        <v>2832</v>
      </c>
      <c r="B622" s="5">
        <v>620</v>
      </c>
      <c r="C622" s="10"/>
      <c r="D622" s="10"/>
      <c r="E622" s="8" t="s">
        <v>2841</v>
      </c>
      <c r="F622" s="8" t="s">
        <v>2842</v>
      </c>
      <c r="G622" s="8" t="s">
        <v>2843</v>
      </c>
      <c r="H622" s="7" t="s">
        <v>296</v>
      </c>
      <c r="I622" s="8" t="s">
        <v>43</v>
      </c>
      <c r="J622" s="8" t="s">
        <v>1771</v>
      </c>
      <c r="K622" s="9"/>
      <c r="L622" s="8"/>
      <c r="M622" s="10">
        <v>28</v>
      </c>
      <c r="N622" s="8" t="s">
        <v>45</v>
      </c>
      <c r="O622" s="8" t="s">
        <v>2838</v>
      </c>
      <c r="P622" s="8" t="s">
        <v>2839</v>
      </c>
      <c r="Q622" s="8" t="s">
        <v>2845</v>
      </c>
      <c r="R622" s="28">
        <v>7.38</v>
      </c>
      <c r="S622" s="29">
        <v>6.95</v>
      </c>
      <c r="T622" s="30">
        <v>6.95</v>
      </c>
      <c r="U622" s="1">
        <v>1.85</v>
      </c>
      <c r="V622" s="28">
        <v>7.3872</v>
      </c>
      <c r="W622" s="29"/>
      <c r="X622" s="29"/>
      <c r="Y622" s="29"/>
      <c r="Z622" s="29"/>
      <c r="AA622" s="29"/>
      <c r="AB622" s="29"/>
      <c r="AC622" s="29"/>
      <c r="AD622" s="29"/>
      <c r="AE622" s="31"/>
      <c r="AN622" s="32"/>
      <c r="AP622" s="31"/>
      <c r="AQ622" s="27" t="e">
        <f t="shared" si="84"/>
        <v>#NUM!</v>
      </c>
      <c r="AR622" s="27" t="e">
        <f t="shared" si="85"/>
        <v>#NUM!</v>
      </c>
      <c r="AS622" s="27" t="e">
        <f t="shared" si="86"/>
        <v>#NUM!</v>
      </c>
      <c r="AT622" s="27">
        <f t="shared" si="87"/>
        <v>7.4712499999999995</v>
      </c>
      <c r="AU622" s="27">
        <f t="shared" si="88"/>
        <v>1.98875</v>
      </c>
      <c r="AV622" s="29">
        <f t="shared" si="89"/>
        <v>1.98875</v>
      </c>
      <c r="AW622" s="27" t="s">
        <v>73</v>
      </c>
      <c r="AX622" s="27" t="s">
        <v>74</v>
      </c>
      <c r="AY622" s="32">
        <v>1.988</v>
      </c>
      <c r="AZ622" s="34">
        <f t="shared" si="90"/>
        <v>0.497</v>
      </c>
      <c r="BA622" s="3">
        <f t="shared" si="91"/>
        <v>2.4849999999999999</v>
      </c>
      <c r="BB622" s="32">
        <f t="shared" si="92"/>
        <v>2.6837999999999997</v>
      </c>
      <c r="BC622" s="27" t="s">
        <v>12549</v>
      </c>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row>
    <row r="623" spans="1:116" s="27" customFormat="1" ht="31.5" customHeight="1">
      <c r="A623" s="7" t="s">
        <v>2832</v>
      </c>
      <c r="B623" s="5">
        <v>621</v>
      </c>
      <c r="C623" s="10"/>
      <c r="D623" s="10"/>
      <c r="E623" s="8" t="s">
        <v>2853</v>
      </c>
      <c r="F623" s="8" t="s">
        <v>2854</v>
      </c>
      <c r="G623" s="8" t="s">
        <v>1271</v>
      </c>
      <c r="H623" s="7" t="s">
        <v>58</v>
      </c>
      <c r="I623" s="8" t="s">
        <v>43</v>
      </c>
      <c r="J623" s="8" t="s">
        <v>1771</v>
      </c>
      <c r="K623" s="9"/>
      <c r="L623" s="8"/>
      <c r="M623" s="10">
        <v>28</v>
      </c>
      <c r="N623" s="8" t="s">
        <v>45</v>
      </c>
      <c r="O623" s="8" t="s">
        <v>2838</v>
      </c>
      <c r="P623" s="8" t="s">
        <v>2839</v>
      </c>
      <c r="Q623" s="8" t="s">
        <v>2856</v>
      </c>
      <c r="R623" s="28">
        <v>7.55</v>
      </c>
      <c r="S623" s="29">
        <v>5.55</v>
      </c>
      <c r="T623" s="30">
        <v>5.55</v>
      </c>
      <c r="U623" s="1">
        <v>2.2999999999999998</v>
      </c>
      <c r="V623" s="28">
        <v>7.5528000000000004</v>
      </c>
      <c r="W623" s="29"/>
      <c r="X623" s="29"/>
      <c r="Y623" s="29"/>
      <c r="Z623" s="29"/>
      <c r="AA623" s="29"/>
      <c r="AB623" s="29"/>
      <c r="AC623" s="29"/>
      <c r="AD623" s="29"/>
      <c r="AE623" s="31"/>
      <c r="AN623" s="32"/>
      <c r="AP623" s="31"/>
      <c r="AQ623" s="27" t="e">
        <f t="shared" si="84"/>
        <v>#NUM!</v>
      </c>
      <c r="AR623" s="27" t="e">
        <f t="shared" si="85"/>
        <v>#NUM!</v>
      </c>
      <c r="AS623" s="27" t="e">
        <f t="shared" si="86"/>
        <v>#NUM!</v>
      </c>
      <c r="AT623" s="27">
        <f t="shared" si="87"/>
        <v>5.9662499999999996</v>
      </c>
      <c r="AU623" s="27">
        <f t="shared" si="88"/>
        <v>2.4724999999999997</v>
      </c>
      <c r="AV623" s="29">
        <f t="shared" si="89"/>
        <v>2.4724999999999997</v>
      </c>
      <c r="AW623" s="27" t="s">
        <v>73</v>
      </c>
      <c r="AX623" s="27" t="s">
        <v>74</v>
      </c>
      <c r="AY623" s="32">
        <v>2.4700000000000002</v>
      </c>
      <c r="AZ623" s="34">
        <f t="shared" si="90"/>
        <v>0.61750000000000005</v>
      </c>
      <c r="BA623" s="3">
        <f t="shared" si="91"/>
        <v>3.0875000000000004</v>
      </c>
      <c r="BB623" s="32">
        <f t="shared" si="92"/>
        <v>3.3345000000000002</v>
      </c>
      <c r="BC623" s="27" t="s">
        <v>12549</v>
      </c>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row>
    <row r="624" spans="1:116" s="35" customFormat="1" ht="31.5" customHeight="1">
      <c r="A624" s="7" t="s">
        <v>2832</v>
      </c>
      <c r="B624" s="5">
        <v>622</v>
      </c>
      <c r="C624" s="10"/>
      <c r="D624" s="10"/>
      <c r="E624" s="8" t="s">
        <v>2841</v>
      </c>
      <c r="F624" s="8" t="s">
        <v>2842</v>
      </c>
      <c r="G624" s="8" t="s">
        <v>2843</v>
      </c>
      <c r="H624" s="7" t="s">
        <v>708</v>
      </c>
      <c r="I624" s="8" t="s">
        <v>43</v>
      </c>
      <c r="J624" s="8" t="s">
        <v>2846</v>
      </c>
      <c r="K624" s="9"/>
      <c r="L624" s="8"/>
      <c r="M624" s="10">
        <v>28</v>
      </c>
      <c r="N624" s="8" t="s">
        <v>45</v>
      </c>
      <c r="O624" s="8" t="s">
        <v>2838</v>
      </c>
      <c r="P624" s="8" t="s">
        <v>2847</v>
      </c>
      <c r="Q624" s="8" t="s">
        <v>2848</v>
      </c>
      <c r="R624" s="28">
        <v>10.91</v>
      </c>
      <c r="S624" s="29">
        <v>7.5</v>
      </c>
      <c r="T624" s="30">
        <v>7.5</v>
      </c>
      <c r="U624" s="1">
        <v>2.5</v>
      </c>
      <c r="V624" s="28">
        <v>10.9176</v>
      </c>
      <c r="W624" s="29"/>
      <c r="X624" s="29"/>
      <c r="Y624" s="29"/>
      <c r="Z624" s="29"/>
      <c r="AA624" s="29"/>
      <c r="AB624" s="29"/>
      <c r="AC624" s="29"/>
      <c r="AD624" s="29"/>
      <c r="AE624" s="31"/>
      <c r="AF624" s="27"/>
      <c r="AG624" s="27"/>
      <c r="AH624" s="27"/>
      <c r="AI624" s="27"/>
      <c r="AJ624" s="27"/>
      <c r="AK624" s="27"/>
      <c r="AL624" s="27"/>
      <c r="AM624" s="27"/>
      <c r="AN624" s="32"/>
      <c r="AO624" s="27"/>
      <c r="AP624" s="31"/>
      <c r="AQ624" s="27" t="e">
        <f t="shared" si="84"/>
        <v>#NUM!</v>
      </c>
      <c r="AR624" s="27" t="e">
        <f t="shared" si="85"/>
        <v>#NUM!</v>
      </c>
      <c r="AS624" s="27" t="e">
        <f t="shared" si="86"/>
        <v>#NUM!</v>
      </c>
      <c r="AT624" s="27">
        <f t="shared" si="87"/>
        <v>8.0625</v>
      </c>
      <c r="AU624" s="27">
        <f t="shared" si="88"/>
        <v>2.6875</v>
      </c>
      <c r="AV624" s="29">
        <f t="shared" si="89"/>
        <v>2.6875</v>
      </c>
      <c r="AW624" s="27" t="s">
        <v>73</v>
      </c>
      <c r="AX624" s="27" t="s">
        <v>74</v>
      </c>
      <c r="AY624" s="32">
        <v>2.6869999999999998</v>
      </c>
      <c r="AZ624" s="34">
        <f t="shared" si="90"/>
        <v>0.67174999999999996</v>
      </c>
      <c r="BA624" s="3">
        <f t="shared" si="91"/>
        <v>3.3587499999999997</v>
      </c>
      <c r="BB624" s="32">
        <f t="shared" si="92"/>
        <v>3.6274499999999996</v>
      </c>
      <c r="BC624" s="27" t="s">
        <v>12549</v>
      </c>
      <c r="BD624" s="27"/>
      <c r="BE624" s="27"/>
      <c r="BF624" s="27"/>
      <c r="BG624" s="27"/>
      <c r="BH624" s="27"/>
      <c r="BI624" s="27"/>
      <c r="BJ624" s="27"/>
      <c r="BK624" s="27"/>
      <c r="BL624" s="27"/>
      <c r="BM624" s="27"/>
      <c r="BN624" s="27"/>
      <c r="BO624" s="27"/>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row>
    <row r="625" spans="1:116" s="35" customFormat="1" ht="31.5" customHeight="1">
      <c r="A625" s="7" t="s">
        <v>2832</v>
      </c>
      <c r="B625" s="5">
        <v>623</v>
      </c>
      <c r="C625" s="10"/>
      <c r="D625" s="10"/>
      <c r="E625" s="8" t="s">
        <v>2849</v>
      </c>
      <c r="F625" s="8" t="s">
        <v>2448</v>
      </c>
      <c r="G625" s="8" t="s">
        <v>1146</v>
      </c>
      <c r="H625" s="7" t="s">
        <v>103</v>
      </c>
      <c r="I625" s="8" t="s">
        <v>104</v>
      </c>
      <c r="J625" s="8" t="s">
        <v>2850</v>
      </c>
      <c r="K625" s="9"/>
      <c r="L625" s="8"/>
      <c r="M625" s="10">
        <v>28</v>
      </c>
      <c r="N625" s="8" t="s">
        <v>45</v>
      </c>
      <c r="O625" s="8" t="s">
        <v>2838</v>
      </c>
      <c r="P625" s="8" t="s">
        <v>2839</v>
      </c>
      <c r="Q625" s="8" t="s">
        <v>2851</v>
      </c>
      <c r="R625" s="28">
        <v>5.54</v>
      </c>
      <c r="S625" s="29">
        <v>5.5</v>
      </c>
      <c r="T625" s="30">
        <v>5.5</v>
      </c>
      <c r="U625" s="1">
        <v>2.58</v>
      </c>
      <c r="V625" s="28">
        <v>5.5415999999999999</v>
      </c>
      <c r="W625" s="29"/>
      <c r="X625" s="29"/>
      <c r="Y625" s="29"/>
      <c r="Z625" s="29"/>
      <c r="AA625" s="29"/>
      <c r="AB625" s="29"/>
      <c r="AC625" s="29"/>
      <c r="AD625" s="29"/>
      <c r="AE625" s="31"/>
      <c r="AF625" s="27"/>
      <c r="AG625" s="27"/>
      <c r="AH625" s="27"/>
      <c r="AI625" s="27"/>
      <c r="AJ625" s="27"/>
      <c r="AK625" s="27"/>
      <c r="AL625" s="27"/>
      <c r="AM625" s="27"/>
      <c r="AN625" s="32"/>
      <c r="AO625" s="27"/>
      <c r="AP625" s="31"/>
      <c r="AQ625" s="27" t="e">
        <f t="shared" si="84"/>
        <v>#NUM!</v>
      </c>
      <c r="AR625" s="27" t="e">
        <f t="shared" si="85"/>
        <v>#NUM!</v>
      </c>
      <c r="AS625" s="27" t="e">
        <f t="shared" si="86"/>
        <v>#NUM!</v>
      </c>
      <c r="AT625" s="27">
        <f t="shared" si="87"/>
        <v>5.9124999999999996</v>
      </c>
      <c r="AU625" s="27">
        <f t="shared" si="88"/>
        <v>2.7734999999999999</v>
      </c>
      <c r="AV625" s="29">
        <f t="shared" si="89"/>
        <v>2.7734999999999999</v>
      </c>
      <c r="AW625" s="27" t="s">
        <v>73</v>
      </c>
      <c r="AX625" s="27" t="s">
        <v>74</v>
      </c>
      <c r="AY625" s="32">
        <v>2.77</v>
      </c>
      <c r="AZ625" s="34">
        <f t="shared" si="90"/>
        <v>0.6925</v>
      </c>
      <c r="BA625" s="3">
        <f t="shared" si="91"/>
        <v>3.4624999999999999</v>
      </c>
      <c r="BB625" s="32">
        <f t="shared" si="92"/>
        <v>3.7395</v>
      </c>
      <c r="BC625" s="27" t="s">
        <v>12549</v>
      </c>
      <c r="BD625" s="27"/>
      <c r="BE625" s="27"/>
      <c r="BF625" s="27"/>
      <c r="BG625" s="27"/>
      <c r="BH625" s="27"/>
      <c r="BI625" s="27"/>
      <c r="BJ625" s="27"/>
      <c r="BK625" s="27"/>
      <c r="BL625" s="27"/>
      <c r="BM625" s="27"/>
      <c r="BN625" s="27"/>
      <c r="BO625" s="27"/>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row>
    <row r="626" spans="1:116" s="35" customFormat="1" ht="31.5" customHeight="1">
      <c r="A626" s="7" t="s">
        <v>2832</v>
      </c>
      <c r="B626" s="5">
        <v>624</v>
      </c>
      <c r="C626" s="10"/>
      <c r="D626" s="10"/>
      <c r="E626" s="8" t="s">
        <v>2853</v>
      </c>
      <c r="F626" s="8" t="s">
        <v>2854</v>
      </c>
      <c r="G626" s="8" t="s">
        <v>1271</v>
      </c>
      <c r="H626" s="7" t="s">
        <v>167</v>
      </c>
      <c r="I626" s="8" t="s">
        <v>43</v>
      </c>
      <c r="J626" s="8" t="s">
        <v>2857</v>
      </c>
      <c r="K626" s="9"/>
      <c r="L626" s="8"/>
      <c r="M626" s="10">
        <v>28</v>
      </c>
      <c r="N626" s="8" t="s">
        <v>45</v>
      </c>
      <c r="O626" s="8" t="s">
        <v>2838</v>
      </c>
      <c r="P626" s="8" t="s">
        <v>2839</v>
      </c>
      <c r="Q626" s="8" t="s">
        <v>2858</v>
      </c>
      <c r="R626" s="28">
        <v>14.19</v>
      </c>
      <c r="S626" s="29">
        <v>6.95</v>
      </c>
      <c r="T626" s="30">
        <v>6.95</v>
      </c>
      <c r="U626" s="1">
        <v>3.45</v>
      </c>
      <c r="V626" s="28">
        <v>14.1936</v>
      </c>
      <c r="W626" s="29"/>
      <c r="X626" s="29"/>
      <c r="Y626" s="29"/>
      <c r="Z626" s="29"/>
      <c r="AA626" s="29"/>
      <c r="AB626" s="29"/>
      <c r="AC626" s="29"/>
      <c r="AD626" s="29"/>
      <c r="AE626" s="31"/>
      <c r="AF626" s="27"/>
      <c r="AG626" s="27"/>
      <c r="AH626" s="27"/>
      <c r="AI626" s="27"/>
      <c r="AJ626" s="27"/>
      <c r="AK626" s="27"/>
      <c r="AL626" s="27"/>
      <c r="AM626" s="27"/>
      <c r="AN626" s="32"/>
      <c r="AO626" s="27"/>
      <c r="AP626" s="31"/>
      <c r="AQ626" s="27" t="e">
        <f t="shared" si="84"/>
        <v>#NUM!</v>
      </c>
      <c r="AR626" s="27" t="e">
        <f t="shared" si="85"/>
        <v>#NUM!</v>
      </c>
      <c r="AS626" s="27" t="e">
        <f t="shared" si="86"/>
        <v>#NUM!</v>
      </c>
      <c r="AT626" s="27">
        <f t="shared" si="87"/>
        <v>7.4712499999999995</v>
      </c>
      <c r="AU626" s="27">
        <f t="shared" si="88"/>
        <v>3.7087500000000002</v>
      </c>
      <c r="AV626" s="29">
        <f t="shared" si="89"/>
        <v>3.7087500000000002</v>
      </c>
      <c r="AW626" s="27" t="s">
        <v>73</v>
      </c>
      <c r="AX626" s="27" t="s">
        <v>74</v>
      </c>
      <c r="AY626" s="32">
        <v>3.7080000000000002</v>
      </c>
      <c r="AZ626" s="34">
        <f t="shared" si="90"/>
        <v>0.92700000000000005</v>
      </c>
      <c r="BA626" s="3">
        <f t="shared" si="91"/>
        <v>4.6349999999999998</v>
      </c>
      <c r="BB626" s="32">
        <f t="shared" si="92"/>
        <v>5.0057999999999998</v>
      </c>
      <c r="BC626" s="27" t="s">
        <v>12549</v>
      </c>
      <c r="BD626" s="27"/>
      <c r="BE626" s="27"/>
      <c r="BF626" s="27"/>
      <c r="BG626" s="27"/>
      <c r="BH626" s="27"/>
      <c r="BI626" s="27"/>
      <c r="BJ626" s="27"/>
      <c r="BK626" s="27"/>
      <c r="BL626" s="27"/>
      <c r="BM626" s="27"/>
      <c r="BN626" s="27"/>
      <c r="BO626" s="27"/>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row>
    <row r="627" spans="1:116" s="35" customFormat="1" ht="31.5" customHeight="1">
      <c r="A627" s="4" t="s">
        <v>2684</v>
      </c>
      <c r="B627" s="5">
        <v>625</v>
      </c>
      <c r="C627" s="6">
        <v>19816</v>
      </c>
      <c r="D627" s="6"/>
      <c r="E627" s="3" t="s">
        <v>2863</v>
      </c>
      <c r="F627" s="3" t="s">
        <v>2864</v>
      </c>
      <c r="G627" s="3" t="s">
        <v>2865</v>
      </c>
      <c r="H627" s="4" t="s">
        <v>103</v>
      </c>
      <c r="I627" s="3" t="s">
        <v>104</v>
      </c>
      <c r="J627" s="3" t="s">
        <v>2866</v>
      </c>
      <c r="K627" s="5"/>
      <c r="L627" s="3"/>
      <c r="M627" s="6">
        <v>90</v>
      </c>
      <c r="N627" s="3" t="s">
        <v>45</v>
      </c>
      <c r="O627" s="3" t="s">
        <v>2838</v>
      </c>
      <c r="P627" s="3" t="s">
        <v>2839</v>
      </c>
      <c r="Q627" s="3" t="s">
        <v>2867</v>
      </c>
      <c r="R627" s="28">
        <v>15.695</v>
      </c>
      <c r="S627" s="29"/>
      <c r="T627" s="30"/>
      <c r="U627" s="1">
        <v>10.96</v>
      </c>
      <c r="V627" s="28">
        <v>16</v>
      </c>
      <c r="W627" s="29">
        <v>13.2</v>
      </c>
      <c r="X627" s="29"/>
      <c r="Y627" s="29"/>
      <c r="Z627" s="29"/>
      <c r="AA627" s="29"/>
      <c r="AB627" s="29"/>
      <c r="AC627" s="29"/>
      <c r="AD627" s="29"/>
      <c r="AE627" s="31">
        <v>16</v>
      </c>
      <c r="AF627" s="27">
        <v>15.249000000000001</v>
      </c>
      <c r="AG627" s="27"/>
      <c r="AH627" s="27"/>
      <c r="AI627" s="27"/>
      <c r="AJ627" s="27"/>
      <c r="AK627" s="27"/>
      <c r="AL627" s="27"/>
      <c r="AM627" s="27"/>
      <c r="AN627" s="32">
        <v>15.624499999999999</v>
      </c>
      <c r="AO627" s="27" t="s">
        <v>211</v>
      </c>
      <c r="AP627" s="31" t="s">
        <v>212</v>
      </c>
      <c r="AQ627" s="27">
        <f t="shared" si="84"/>
        <v>15.624500000000001</v>
      </c>
      <c r="AR627" s="27" t="str">
        <f t="shared" si="85"/>
        <v/>
      </c>
      <c r="AS627" s="27" t="e">
        <f t="shared" si="86"/>
        <v>#NUM!</v>
      </c>
      <c r="AT627" s="27">
        <f t="shared" si="87"/>
        <v>0</v>
      </c>
      <c r="AU627" s="27">
        <f t="shared" si="88"/>
        <v>11.782</v>
      </c>
      <c r="AV627" s="29">
        <f t="shared" si="89"/>
        <v>0</v>
      </c>
      <c r="AW627" s="27" t="s">
        <v>73</v>
      </c>
      <c r="AX627" s="27" t="s">
        <v>74</v>
      </c>
      <c r="AY627" s="32">
        <v>11.782</v>
      </c>
      <c r="AZ627" s="34">
        <f t="shared" si="90"/>
        <v>2.0029400000000002</v>
      </c>
      <c r="BA627" s="3">
        <f t="shared" si="91"/>
        <v>13.784940000000001</v>
      </c>
      <c r="BB627" s="32">
        <f t="shared" si="92"/>
        <v>14.887735200000002</v>
      </c>
      <c r="BC627" s="27" t="s">
        <v>12549</v>
      </c>
      <c r="BD627" s="27"/>
      <c r="BE627" s="27"/>
      <c r="BF627" s="27"/>
      <c r="BG627" s="27"/>
      <c r="BH627" s="27"/>
      <c r="BI627" s="27"/>
      <c r="BJ627" s="27"/>
      <c r="BK627" s="27"/>
      <c r="BL627" s="27"/>
      <c r="BM627" s="27"/>
      <c r="BN627" s="27"/>
      <c r="BO627" s="27"/>
      <c r="BP627" s="27"/>
      <c r="BQ627" s="27"/>
      <c r="BR627" s="27"/>
      <c r="BS627" s="27"/>
      <c r="BT627" s="27"/>
      <c r="BU627" s="27"/>
      <c r="BV627" s="27"/>
      <c r="BW627" s="27"/>
      <c r="BX627" s="27"/>
      <c r="BY627" s="27"/>
      <c r="BZ627" s="27"/>
      <c r="CA627" s="27"/>
      <c r="CB627" s="27"/>
      <c r="CC627" s="27"/>
      <c r="CD627" s="27"/>
      <c r="CE627" s="27"/>
      <c r="CF627" s="27"/>
      <c r="CG627" s="27"/>
      <c r="CH627" s="27"/>
      <c r="CI627" s="27"/>
      <c r="CJ627" s="27"/>
      <c r="CK627" s="27"/>
      <c r="CL627" s="27"/>
      <c r="CM627" s="27"/>
      <c r="CN627" s="27"/>
      <c r="CO627" s="27"/>
      <c r="CP627" s="27"/>
      <c r="CQ627" s="27"/>
      <c r="CR627" s="27"/>
      <c r="CS627" s="27"/>
      <c r="CT627" s="27"/>
      <c r="CU627" s="27"/>
      <c r="CV627" s="27"/>
      <c r="CW627" s="27"/>
      <c r="CX627" s="27"/>
      <c r="CY627" s="27"/>
      <c r="CZ627" s="27"/>
      <c r="DA627" s="27"/>
      <c r="DB627" s="27"/>
      <c r="DC627" s="27"/>
      <c r="DD627" s="27"/>
      <c r="DE627" s="27"/>
      <c r="DF627" s="27"/>
      <c r="DG627" s="27"/>
      <c r="DH627" s="27"/>
      <c r="DI627" s="27"/>
      <c r="DJ627" s="27"/>
      <c r="DK627" s="27"/>
      <c r="DL627" s="27"/>
    </row>
    <row r="628" spans="1:116" s="35" customFormat="1" ht="31.5" customHeight="1">
      <c r="A628" s="4" t="s">
        <v>2868</v>
      </c>
      <c r="B628" s="5">
        <v>626</v>
      </c>
      <c r="C628" s="6"/>
      <c r="D628" s="6"/>
      <c r="E628" s="3" t="s">
        <v>2869</v>
      </c>
      <c r="F628" s="3" t="s">
        <v>2870</v>
      </c>
      <c r="G628" s="3" t="s">
        <v>1151</v>
      </c>
      <c r="H628" s="4" t="s">
        <v>2871</v>
      </c>
      <c r="I628" s="3" t="s">
        <v>2872</v>
      </c>
      <c r="J628" s="3" t="s">
        <v>2873</v>
      </c>
      <c r="K628" s="5" t="s">
        <v>2874</v>
      </c>
      <c r="L628" s="3" t="s">
        <v>81</v>
      </c>
      <c r="M628" s="6">
        <v>1</v>
      </c>
      <c r="N628" s="3" t="s">
        <v>45</v>
      </c>
      <c r="O628" s="3" t="s">
        <v>2875</v>
      </c>
      <c r="P628" s="3" t="s">
        <v>2876</v>
      </c>
      <c r="Q628" s="3" t="s">
        <v>2877</v>
      </c>
      <c r="R628" s="28"/>
      <c r="S628" s="29"/>
      <c r="T628" s="30"/>
      <c r="U628" s="1">
        <v>0.88</v>
      </c>
      <c r="V628" s="28"/>
      <c r="W628" s="29"/>
      <c r="X628" s="29"/>
      <c r="Y628" s="29"/>
      <c r="Z628" s="29"/>
      <c r="AA628" s="29"/>
      <c r="AB628" s="29"/>
      <c r="AC628" s="29"/>
      <c r="AD628" s="29"/>
      <c r="AE628" s="31"/>
      <c r="AF628" s="27"/>
      <c r="AG628" s="27"/>
      <c r="AH628" s="27"/>
      <c r="AI628" s="27"/>
      <c r="AJ628" s="27"/>
      <c r="AK628" s="27"/>
      <c r="AL628" s="27"/>
      <c r="AM628" s="27"/>
      <c r="AN628" s="32"/>
      <c r="AO628" s="27"/>
      <c r="AP628" s="31"/>
      <c r="AQ628" s="27"/>
      <c r="AR628" s="27"/>
      <c r="AS628" s="27"/>
      <c r="AT628" s="27">
        <f t="shared" si="87"/>
        <v>0</v>
      </c>
      <c r="AU628" s="27">
        <f t="shared" si="88"/>
        <v>0.94599999999999995</v>
      </c>
      <c r="AV628" s="29">
        <f t="shared" si="89"/>
        <v>0</v>
      </c>
      <c r="AW628" s="27" t="s">
        <v>73</v>
      </c>
      <c r="AX628" s="27" t="s">
        <v>74</v>
      </c>
      <c r="AY628" s="32">
        <v>0.94599999999999995</v>
      </c>
      <c r="AZ628" s="34">
        <f t="shared" si="90"/>
        <v>0.23649999999999999</v>
      </c>
      <c r="BA628" s="3">
        <f t="shared" si="91"/>
        <v>1.1824999999999999</v>
      </c>
      <c r="BB628" s="32">
        <f t="shared" si="92"/>
        <v>1.2770999999999999</v>
      </c>
      <c r="BC628" s="27" t="s">
        <v>12549</v>
      </c>
      <c r="BD628" s="27"/>
      <c r="BE628" s="27"/>
      <c r="BF628" s="27"/>
      <c r="BG628" s="27"/>
      <c r="BH628" s="27"/>
      <c r="BI628" s="27"/>
      <c r="BJ628" s="27"/>
      <c r="BK628" s="27"/>
      <c r="BL628" s="27"/>
      <c r="BM628" s="27"/>
      <c r="BN628" s="27"/>
      <c r="BO628" s="27"/>
      <c r="BP628" s="27"/>
      <c r="BQ628" s="27"/>
      <c r="BR628" s="27"/>
      <c r="BS628" s="27"/>
      <c r="BT628" s="27"/>
      <c r="BU628" s="27"/>
      <c r="BV628" s="27"/>
      <c r="BW628" s="27"/>
      <c r="BX628" s="27"/>
      <c r="BY628" s="27"/>
      <c r="BZ628" s="27"/>
      <c r="CA628" s="27"/>
      <c r="CB628" s="27"/>
      <c r="CC628" s="27"/>
      <c r="CD628" s="27"/>
      <c r="CE628" s="27"/>
      <c r="CF628" s="27"/>
      <c r="CG628" s="27"/>
      <c r="CH628" s="27"/>
      <c r="CI628" s="27"/>
      <c r="CJ628" s="27"/>
      <c r="CK628" s="27"/>
      <c r="CL628" s="27"/>
      <c r="CM628" s="27"/>
      <c r="CN628" s="27"/>
      <c r="CO628" s="27"/>
      <c r="CP628" s="27"/>
      <c r="CQ628" s="27"/>
      <c r="CR628" s="27"/>
      <c r="CS628" s="27"/>
      <c r="CT628" s="27"/>
      <c r="CU628" s="27"/>
      <c r="CV628" s="27"/>
      <c r="CW628" s="27"/>
      <c r="CX628" s="27"/>
      <c r="CY628" s="27"/>
      <c r="CZ628" s="27"/>
      <c r="DA628" s="27"/>
      <c r="DB628" s="27"/>
      <c r="DC628" s="27"/>
      <c r="DD628" s="27"/>
      <c r="DE628" s="27"/>
      <c r="DF628" s="27"/>
      <c r="DG628" s="27"/>
      <c r="DH628" s="27"/>
      <c r="DI628" s="27"/>
      <c r="DJ628" s="27"/>
      <c r="DK628" s="27"/>
      <c r="DL628" s="27"/>
    </row>
    <row r="629" spans="1:116" s="35" customFormat="1" ht="31.5" customHeight="1">
      <c r="A629" s="4" t="s">
        <v>2868</v>
      </c>
      <c r="B629" s="5">
        <v>627</v>
      </c>
      <c r="C629" s="6">
        <v>17582</v>
      </c>
      <c r="D629" s="6"/>
      <c r="E629" s="3" t="s">
        <v>2949</v>
      </c>
      <c r="F629" s="3" t="s">
        <v>2950</v>
      </c>
      <c r="G629" s="3" t="s">
        <v>1250</v>
      </c>
      <c r="H629" s="4" t="s">
        <v>601</v>
      </c>
      <c r="I629" s="3" t="s">
        <v>43</v>
      </c>
      <c r="J629" s="3" t="s">
        <v>2951</v>
      </c>
      <c r="K629" s="5"/>
      <c r="L629" s="3"/>
      <c r="M629" s="6">
        <v>20</v>
      </c>
      <c r="N629" s="3" t="s">
        <v>45</v>
      </c>
      <c r="O629" s="3" t="s">
        <v>2882</v>
      </c>
      <c r="P629" s="3" t="s">
        <v>2883</v>
      </c>
      <c r="Q629" s="3" t="s">
        <v>2952</v>
      </c>
      <c r="R629" s="28">
        <v>0.98</v>
      </c>
      <c r="S629" s="29"/>
      <c r="T629" s="30">
        <v>0.91</v>
      </c>
      <c r="U629" s="1">
        <v>1.24</v>
      </c>
      <c r="V629" s="28">
        <v>0.92179999999999995</v>
      </c>
      <c r="W629" s="29"/>
      <c r="X629" s="29"/>
      <c r="Y629" s="29"/>
      <c r="Z629" s="29"/>
      <c r="AA629" s="29"/>
      <c r="AB629" s="29"/>
      <c r="AC629" s="29"/>
      <c r="AD629" s="29"/>
      <c r="AE629" s="31">
        <v>0.92179999999999995</v>
      </c>
      <c r="AF629" s="27"/>
      <c r="AG629" s="27"/>
      <c r="AH629" s="27"/>
      <c r="AI629" s="27"/>
      <c r="AJ629" s="27"/>
      <c r="AK629" s="27"/>
      <c r="AL629" s="27"/>
      <c r="AM629" s="27"/>
      <c r="AN629" s="32">
        <v>0.98</v>
      </c>
      <c r="AO629" s="27" t="s">
        <v>49</v>
      </c>
      <c r="AP629" s="31" t="s">
        <v>50</v>
      </c>
      <c r="AQ629" s="27" t="e">
        <f t="shared" ref="AQ629:AQ660" si="93">AVERAGE(SMALL(AE629:AI629,1),SMALL(AE629:AI629,2))</f>
        <v>#NUM!</v>
      </c>
      <c r="AR629" s="27" t="e">
        <f t="shared" ref="AR629:AR660" si="94">IF(R629 &lt;=( AVERAGE(SMALL(AE629:AI629,1),SMALL(AE629:AI629,2))), R629, "")</f>
        <v>#NUM!</v>
      </c>
      <c r="AS629" s="27" t="e">
        <f t="shared" ref="AS629:AS660" si="95">AVERAGE(SMALL(AJ629:AM629,1),SMALL(AJ629:AM629,2))</f>
        <v>#NUM!</v>
      </c>
      <c r="AT629" s="27">
        <f t="shared" si="87"/>
        <v>0.97824999999999995</v>
      </c>
      <c r="AU629" s="27">
        <f t="shared" si="88"/>
        <v>1.333</v>
      </c>
      <c r="AV629" s="29">
        <f t="shared" si="89"/>
        <v>0.97824999999999995</v>
      </c>
      <c r="AW629" s="33" t="s">
        <v>51</v>
      </c>
      <c r="AX629" s="27" t="s">
        <v>50</v>
      </c>
      <c r="AY629" s="32">
        <v>0.98</v>
      </c>
      <c r="AZ629" s="34">
        <f t="shared" si="90"/>
        <v>0.245</v>
      </c>
      <c r="BA629" s="3">
        <f t="shared" si="91"/>
        <v>1.2250000000000001</v>
      </c>
      <c r="BB629" s="32">
        <f t="shared" si="92"/>
        <v>1.3230000000000002</v>
      </c>
      <c r="BC629" s="27" t="s">
        <v>12549</v>
      </c>
      <c r="BD629" s="27"/>
      <c r="BE629" s="27"/>
      <c r="BF629" s="27"/>
      <c r="BG629" s="27"/>
      <c r="BH629" s="27"/>
      <c r="BI629" s="27"/>
      <c r="BJ629" s="27"/>
      <c r="BK629" s="27"/>
      <c r="BL629" s="27"/>
      <c r="BM629" s="27"/>
      <c r="BN629" s="27"/>
      <c r="BO629" s="27"/>
      <c r="BP629" s="27"/>
      <c r="BQ629" s="27"/>
      <c r="BR629" s="27"/>
      <c r="BS629" s="27"/>
      <c r="BT629" s="27"/>
      <c r="BU629" s="27"/>
      <c r="BV629" s="27"/>
      <c r="BW629" s="27"/>
      <c r="BX629" s="27"/>
      <c r="BY629" s="27"/>
      <c r="BZ629" s="27"/>
      <c r="CA629" s="27"/>
      <c r="CB629" s="27"/>
      <c r="CC629" s="27"/>
      <c r="CD629" s="27"/>
      <c r="CE629" s="27"/>
      <c r="CF629" s="27"/>
      <c r="CG629" s="27"/>
      <c r="CH629" s="27"/>
      <c r="CI629" s="27"/>
      <c r="CJ629" s="27"/>
      <c r="CK629" s="27"/>
      <c r="CL629" s="27"/>
      <c r="CM629" s="27"/>
      <c r="CN629" s="27"/>
      <c r="CO629" s="27"/>
      <c r="CP629" s="27"/>
      <c r="CQ629" s="27"/>
      <c r="CR629" s="27"/>
      <c r="CS629" s="27"/>
      <c r="CT629" s="27"/>
      <c r="CU629" s="27"/>
      <c r="CV629" s="27"/>
      <c r="CW629" s="27"/>
      <c r="CX629" s="27"/>
      <c r="CY629" s="27"/>
      <c r="CZ629" s="27"/>
      <c r="DA629" s="27"/>
      <c r="DB629" s="27"/>
      <c r="DC629" s="27"/>
      <c r="DD629" s="27"/>
      <c r="DE629" s="27"/>
      <c r="DF629" s="27"/>
      <c r="DG629" s="27"/>
      <c r="DH629" s="27"/>
      <c r="DI629" s="27"/>
      <c r="DJ629" s="27"/>
      <c r="DK629" s="27"/>
      <c r="DL629" s="27"/>
    </row>
    <row r="630" spans="1:116" s="35" customFormat="1" ht="31.5" customHeight="1">
      <c r="A630" s="4" t="s">
        <v>2868</v>
      </c>
      <c r="B630" s="5">
        <v>628</v>
      </c>
      <c r="C630" s="6">
        <v>19323</v>
      </c>
      <c r="D630" s="6"/>
      <c r="E630" s="3" t="s">
        <v>2902</v>
      </c>
      <c r="F630" s="3" t="s">
        <v>2903</v>
      </c>
      <c r="G630" s="3" t="s">
        <v>2904</v>
      </c>
      <c r="H630" s="4" t="s">
        <v>58</v>
      </c>
      <c r="I630" s="3" t="s">
        <v>104</v>
      </c>
      <c r="J630" s="3" t="s">
        <v>2905</v>
      </c>
      <c r="K630" s="5"/>
      <c r="L630" s="3"/>
      <c r="M630" s="6">
        <v>20</v>
      </c>
      <c r="N630" s="3" t="s">
        <v>45</v>
      </c>
      <c r="O630" s="3" t="s">
        <v>2882</v>
      </c>
      <c r="P630" s="3" t="s">
        <v>2906</v>
      </c>
      <c r="Q630" s="3" t="s">
        <v>2907</v>
      </c>
      <c r="R630" s="28">
        <v>1.8</v>
      </c>
      <c r="S630" s="29"/>
      <c r="T630" s="30">
        <v>1.67</v>
      </c>
      <c r="U630" s="1">
        <v>1.27</v>
      </c>
      <c r="V630" s="28">
        <v>1.6994</v>
      </c>
      <c r="W630" s="29"/>
      <c r="X630" s="29"/>
      <c r="Y630" s="29"/>
      <c r="Z630" s="29"/>
      <c r="AA630" s="29"/>
      <c r="AB630" s="29"/>
      <c r="AC630" s="29"/>
      <c r="AD630" s="29"/>
      <c r="AE630" s="31">
        <v>1.6994</v>
      </c>
      <c r="AF630" s="27"/>
      <c r="AG630" s="27"/>
      <c r="AH630" s="27"/>
      <c r="AI630" s="27"/>
      <c r="AJ630" s="27"/>
      <c r="AK630" s="27"/>
      <c r="AL630" s="27"/>
      <c r="AM630" s="27"/>
      <c r="AN630" s="32">
        <v>1.8</v>
      </c>
      <c r="AO630" s="27" t="s">
        <v>49</v>
      </c>
      <c r="AP630" s="31" t="s">
        <v>50</v>
      </c>
      <c r="AQ630" s="27" t="e">
        <f t="shared" si="93"/>
        <v>#NUM!</v>
      </c>
      <c r="AR630" s="27" t="e">
        <f t="shared" si="94"/>
        <v>#NUM!</v>
      </c>
      <c r="AS630" s="27" t="e">
        <f t="shared" si="95"/>
        <v>#NUM!</v>
      </c>
      <c r="AT630" s="27">
        <f t="shared" si="87"/>
        <v>1.7952499999999998</v>
      </c>
      <c r="AU630" s="27">
        <f t="shared" si="88"/>
        <v>1.3652499999999999</v>
      </c>
      <c r="AV630" s="29">
        <f t="shared" si="89"/>
        <v>1.3652499999999999</v>
      </c>
      <c r="AW630" s="27" t="s">
        <v>73</v>
      </c>
      <c r="AX630" s="27" t="s">
        <v>74</v>
      </c>
      <c r="AY630" s="32">
        <v>1.37</v>
      </c>
      <c r="AZ630" s="34">
        <f t="shared" si="90"/>
        <v>0.34250000000000003</v>
      </c>
      <c r="BA630" s="3">
        <f t="shared" si="91"/>
        <v>1.7125000000000001</v>
      </c>
      <c r="BB630" s="32">
        <f t="shared" si="92"/>
        <v>1.8495000000000001</v>
      </c>
      <c r="BC630" s="27" t="s">
        <v>12549</v>
      </c>
      <c r="BD630" s="27"/>
      <c r="BE630" s="27"/>
      <c r="BF630" s="27"/>
      <c r="BG630" s="27"/>
      <c r="BH630" s="27"/>
      <c r="BI630" s="27"/>
      <c r="BJ630" s="27"/>
      <c r="BK630" s="27"/>
      <c r="BL630" s="27"/>
      <c r="BM630" s="27"/>
      <c r="BN630" s="27"/>
      <c r="BO630" s="27"/>
      <c r="BP630" s="27"/>
      <c r="BQ630" s="27"/>
      <c r="BR630" s="27"/>
      <c r="BS630" s="27"/>
      <c r="BT630" s="27"/>
      <c r="BU630" s="27"/>
      <c r="BV630" s="27"/>
      <c r="BW630" s="27"/>
      <c r="BX630" s="27"/>
      <c r="BY630" s="27"/>
      <c r="BZ630" s="27"/>
      <c r="CA630" s="27"/>
      <c r="CB630" s="27"/>
      <c r="CC630" s="27"/>
      <c r="CD630" s="27"/>
      <c r="CE630" s="27"/>
      <c r="CF630" s="27"/>
      <c r="CG630" s="27"/>
      <c r="CH630" s="27"/>
      <c r="CI630" s="27"/>
      <c r="CJ630" s="27"/>
      <c r="CK630" s="27"/>
      <c r="CL630" s="27"/>
      <c r="CM630" s="27"/>
      <c r="CN630" s="27"/>
      <c r="CO630" s="27"/>
      <c r="CP630" s="27"/>
      <c r="CQ630" s="27"/>
      <c r="CR630" s="27"/>
      <c r="CS630" s="27"/>
      <c r="CT630" s="27"/>
      <c r="CU630" s="27"/>
      <c r="CV630" s="27"/>
      <c r="CW630" s="27"/>
      <c r="CX630" s="27"/>
      <c r="CY630" s="27"/>
      <c r="CZ630" s="27"/>
      <c r="DA630" s="27"/>
      <c r="DB630" s="27"/>
      <c r="DC630" s="27"/>
      <c r="DD630" s="27"/>
      <c r="DE630" s="27"/>
      <c r="DF630" s="27"/>
      <c r="DG630" s="27"/>
      <c r="DH630" s="27"/>
      <c r="DI630" s="27"/>
      <c r="DJ630" s="27"/>
      <c r="DK630" s="27"/>
      <c r="DL630" s="27"/>
    </row>
    <row r="631" spans="1:116" s="35" customFormat="1" ht="31.5" customHeight="1">
      <c r="A631" s="4" t="s">
        <v>2868</v>
      </c>
      <c r="B631" s="5">
        <v>629</v>
      </c>
      <c r="C631" s="6">
        <v>18020</v>
      </c>
      <c r="D631" s="6"/>
      <c r="E631" s="3" t="s">
        <v>2915</v>
      </c>
      <c r="F631" s="3" t="s">
        <v>2916</v>
      </c>
      <c r="G631" s="3" t="s">
        <v>2917</v>
      </c>
      <c r="H631" s="4" t="s">
        <v>303</v>
      </c>
      <c r="I631" s="3" t="s">
        <v>43</v>
      </c>
      <c r="J631" s="3" t="s">
        <v>2918</v>
      </c>
      <c r="K631" s="5"/>
      <c r="L631" s="3"/>
      <c r="M631" s="6">
        <v>20</v>
      </c>
      <c r="N631" s="3" t="s">
        <v>45</v>
      </c>
      <c r="O631" s="3" t="s">
        <v>2882</v>
      </c>
      <c r="P631" s="3" t="s">
        <v>2883</v>
      </c>
      <c r="Q631" s="3" t="s">
        <v>2919</v>
      </c>
      <c r="R631" s="28">
        <v>1.47</v>
      </c>
      <c r="S631" s="29"/>
      <c r="T631" s="30">
        <v>1.37</v>
      </c>
      <c r="U631" s="1">
        <v>1.37</v>
      </c>
      <c r="V631" s="28">
        <v>1.3749</v>
      </c>
      <c r="W631" s="29"/>
      <c r="X631" s="29"/>
      <c r="Y631" s="29"/>
      <c r="Z631" s="29"/>
      <c r="AA631" s="29"/>
      <c r="AB631" s="29"/>
      <c r="AC631" s="29"/>
      <c r="AD631" s="29"/>
      <c r="AE631" s="31">
        <v>1.3749</v>
      </c>
      <c r="AF631" s="27"/>
      <c r="AG631" s="27"/>
      <c r="AH631" s="27"/>
      <c r="AI631" s="27"/>
      <c r="AJ631" s="27"/>
      <c r="AK631" s="27"/>
      <c r="AL631" s="27"/>
      <c r="AM631" s="27"/>
      <c r="AN631" s="32">
        <v>1.47</v>
      </c>
      <c r="AO631" s="27" t="s">
        <v>49</v>
      </c>
      <c r="AP631" s="31" t="s">
        <v>50</v>
      </c>
      <c r="AQ631" s="27" t="e">
        <f t="shared" si="93"/>
        <v>#NUM!</v>
      </c>
      <c r="AR631" s="27" t="e">
        <f t="shared" si="94"/>
        <v>#NUM!</v>
      </c>
      <c r="AS631" s="27" t="e">
        <f t="shared" si="95"/>
        <v>#NUM!</v>
      </c>
      <c r="AT631" s="27">
        <f t="shared" si="87"/>
        <v>1.47275</v>
      </c>
      <c r="AU631" s="27">
        <f t="shared" si="88"/>
        <v>1.47275</v>
      </c>
      <c r="AV631" s="29">
        <f t="shared" si="89"/>
        <v>1.47</v>
      </c>
      <c r="AW631" s="33" t="s">
        <v>51</v>
      </c>
      <c r="AX631" s="27" t="s">
        <v>50</v>
      </c>
      <c r="AY631" s="32">
        <v>1.47</v>
      </c>
      <c r="AZ631" s="34">
        <f t="shared" si="90"/>
        <v>0.36749999999999999</v>
      </c>
      <c r="BA631" s="3">
        <f t="shared" si="91"/>
        <v>1.8374999999999999</v>
      </c>
      <c r="BB631" s="32">
        <f t="shared" si="92"/>
        <v>1.9844999999999999</v>
      </c>
      <c r="BC631" s="27" t="s">
        <v>12549</v>
      </c>
      <c r="BD631" s="27"/>
      <c r="BE631" s="27"/>
      <c r="BF631" s="27"/>
      <c r="BG631" s="27"/>
      <c r="BH631" s="27"/>
      <c r="BI631" s="27"/>
      <c r="BJ631" s="27"/>
      <c r="BK631" s="27"/>
      <c r="BL631" s="27"/>
      <c r="BM631" s="27"/>
      <c r="BN631" s="27"/>
      <c r="BO631" s="27"/>
      <c r="BP631" s="27"/>
      <c r="BQ631" s="27"/>
      <c r="BR631" s="27"/>
      <c r="BS631" s="27"/>
      <c r="BT631" s="27"/>
      <c r="BU631" s="27"/>
      <c r="BV631" s="27"/>
      <c r="BW631" s="27"/>
      <c r="BX631" s="27"/>
      <c r="BY631" s="27"/>
      <c r="BZ631" s="27"/>
      <c r="CA631" s="27"/>
      <c r="CB631" s="27"/>
      <c r="CC631" s="27"/>
      <c r="CD631" s="27"/>
      <c r="CE631" s="27"/>
      <c r="CF631" s="27"/>
      <c r="CG631" s="27"/>
      <c r="CH631" s="27"/>
      <c r="CI631" s="27"/>
      <c r="CJ631" s="27"/>
      <c r="CK631" s="27"/>
      <c r="CL631" s="27"/>
      <c r="CM631" s="27"/>
      <c r="CN631" s="27"/>
      <c r="CO631" s="27"/>
      <c r="CP631" s="27"/>
      <c r="CQ631" s="27"/>
      <c r="CR631" s="27"/>
      <c r="CS631" s="27"/>
      <c r="CT631" s="27"/>
      <c r="CU631" s="27"/>
      <c r="CV631" s="27"/>
      <c r="CW631" s="27"/>
      <c r="CX631" s="27"/>
      <c r="CY631" s="27"/>
      <c r="CZ631" s="27"/>
      <c r="DA631" s="27"/>
      <c r="DB631" s="27"/>
      <c r="DC631" s="27"/>
      <c r="DD631" s="27"/>
      <c r="DE631" s="27"/>
      <c r="DF631" s="27"/>
      <c r="DG631" s="27"/>
      <c r="DH631" s="27"/>
      <c r="DI631" s="27"/>
      <c r="DJ631" s="27"/>
      <c r="DK631" s="27"/>
      <c r="DL631" s="27"/>
    </row>
    <row r="632" spans="1:116" s="27" customFormat="1" ht="31.5" customHeight="1">
      <c r="A632" s="4" t="s">
        <v>2868</v>
      </c>
      <c r="B632" s="5">
        <v>630</v>
      </c>
      <c r="C632" s="6">
        <v>17871</v>
      </c>
      <c r="D632" s="6"/>
      <c r="E632" s="3" t="s">
        <v>2895</v>
      </c>
      <c r="F632" s="3" t="s">
        <v>2896</v>
      </c>
      <c r="G632" s="3" t="s">
        <v>2244</v>
      </c>
      <c r="H632" s="4" t="s">
        <v>42</v>
      </c>
      <c r="I632" s="3" t="s">
        <v>159</v>
      </c>
      <c r="J632" s="3" t="s">
        <v>2897</v>
      </c>
      <c r="K632" s="5"/>
      <c r="L632" s="3"/>
      <c r="M632" s="6">
        <v>20</v>
      </c>
      <c r="N632" s="3" t="s">
        <v>45</v>
      </c>
      <c r="O632" s="3" t="s">
        <v>2882</v>
      </c>
      <c r="P632" s="3" t="s">
        <v>2898</v>
      </c>
      <c r="Q632" s="3" t="s">
        <v>2899</v>
      </c>
      <c r="R632" s="28">
        <v>1.57</v>
      </c>
      <c r="S632" s="29"/>
      <c r="T632" s="30">
        <v>1.46</v>
      </c>
      <c r="U632" s="1">
        <v>2.4</v>
      </c>
      <c r="V632" s="28">
        <v>1.7949999999999999</v>
      </c>
      <c r="W632" s="29"/>
      <c r="X632" s="29"/>
      <c r="Y632" s="29"/>
      <c r="Z632" s="29"/>
      <c r="AA632" s="29"/>
      <c r="AB632" s="29"/>
      <c r="AC632" s="29"/>
      <c r="AD632" s="29"/>
      <c r="AE632" s="31">
        <v>1.7949999999999999</v>
      </c>
      <c r="AN632" s="32">
        <v>1.57</v>
      </c>
      <c r="AO632" s="27" t="s">
        <v>49</v>
      </c>
      <c r="AP632" s="31" t="s">
        <v>50</v>
      </c>
      <c r="AQ632" s="27" t="e">
        <f t="shared" si="93"/>
        <v>#NUM!</v>
      </c>
      <c r="AR632" s="27" t="e">
        <f t="shared" si="94"/>
        <v>#NUM!</v>
      </c>
      <c r="AS632" s="27" t="e">
        <f t="shared" si="95"/>
        <v>#NUM!</v>
      </c>
      <c r="AT632" s="27">
        <f t="shared" si="87"/>
        <v>1.5694999999999999</v>
      </c>
      <c r="AU632" s="27">
        <f t="shared" si="88"/>
        <v>2.5799999999999996</v>
      </c>
      <c r="AV632" s="29">
        <f t="shared" si="89"/>
        <v>1.5694999999999999</v>
      </c>
      <c r="AW632" s="27" t="s">
        <v>73</v>
      </c>
      <c r="AX632" s="27" t="s">
        <v>74</v>
      </c>
      <c r="AY632" s="32">
        <v>1.57</v>
      </c>
      <c r="AZ632" s="34">
        <f t="shared" si="90"/>
        <v>0.39250000000000002</v>
      </c>
      <c r="BA632" s="3">
        <f t="shared" si="91"/>
        <v>1.9625000000000001</v>
      </c>
      <c r="BB632" s="32">
        <f t="shared" si="92"/>
        <v>2.1194999999999999</v>
      </c>
      <c r="BC632" s="27" t="s">
        <v>12549</v>
      </c>
    </row>
    <row r="633" spans="1:116" s="27" customFormat="1" ht="31.5" customHeight="1">
      <c r="A633" s="4" t="s">
        <v>2868</v>
      </c>
      <c r="B633" s="5">
        <v>631</v>
      </c>
      <c r="C633" s="6">
        <v>17647</v>
      </c>
      <c r="D633" s="6"/>
      <c r="E633" s="3" t="s">
        <v>2949</v>
      </c>
      <c r="F633" s="3" t="s">
        <v>2950</v>
      </c>
      <c r="G633" s="3" t="s">
        <v>1250</v>
      </c>
      <c r="H633" s="4" t="s">
        <v>686</v>
      </c>
      <c r="I633" s="3" t="s">
        <v>43</v>
      </c>
      <c r="J633" s="3" t="s">
        <v>2951</v>
      </c>
      <c r="K633" s="5"/>
      <c r="L633" s="3"/>
      <c r="M633" s="6">
        <v>20</v>
      </c>
      <c r="N633" s="3" t="s">
        <v>45</v>
      </c>
      <c r="O633" s="3" t="s">
        <v>2882</v>
      </c>
      <c r="P633" s="3" t="s">
        <v>2883</v>
      </c>
      <c r="Q633" s="3" t="s">
        <v>2953</v>
      </c>
      <c r="R633" s="28">
        <v>1.65</v>
      </c>
      <c r="S633" s="29"/>
      <c r="T633" s="30">
        <v>1.53</v>
      </c>
      <c r="U633" s="1">
        <v>1.64</v>
      </c>
      <c r="V633" s="28">
        <v>2.3769999999999998</v>
      </c>
      <c r="W633" s="29"/>
      <c r="X633" s="29">
        <v>1.4636</v>
      </c>
      <c r="Y633" s="29"/>
      <c r="Z633" s="29"/>
      <c r="AA633" s="29"/>
      <c r="AB633" s="29"/>
      <c r="AC633" s="29"/>
      <c r="AD633" s="29"/>
      <c r="AE633" s="31">
        <v>2.3769999999999998</v>
      </c>
      <c r="AN633" s="32">
        <v>1.65</v>
      </c>
      <c r="AO633" s="27" t="s">
        <v>49</v>
      </c>
      <c r="AP633" s="31" t="s">
        <v>50</v>
      </c>
      <c r="AQ633" s="27" t="e">
        <f t="shared" si="93"/>
        <v>#NUM!</v>
      </c>
      <c r="AR633" s="27" t="e">
        <f t="shared" si="94"/>
        <v>#NUM!</v>
      </c>
      <c r="AS633" s="27" t="e">
        <f t="shared" si="95"/>
        <v>#NUM!</v>
      </c>
      <c r="AT633" s="27">
        <f t="shared" si="87"/>
        <v>1.6447499999999999</v>
      </c>
      <c r="AU633" s="27">
        <f t="shared" si="88"/>
        <v>1.7629999999999999</v>
      </c>
      <c r="AV633" s="29">
        <f t="shared" si="89"/>
        <v>1.6447499999999999</v>
      </c>
      <c r="AW633" s="27" t="s">
        <v>73</v>
      </c>
      <c r="AX633" s="27" t="s">
        <v>74</v>
      </c>
      <c r="AY633" s="32">
        <v>1.6439999999999999</v>
      </c>
      <c r="AZ633" s="34">
        <f t="shared" si="90"/>
        <v>0.41099999999999998</v>
      </c>
      <c r="BA633" s="3">
        <f t="shared" si="91"/>
        <v>2.0549999999999997</v>
      </c>
      <c r="BB633" s="32">
        <f t="shared" si="92"/>
        <v>2.2193999999999998</v>
      </c>
      <c r="BC633" s="27" t="s">
        <v>12549</v>
      </c>
    </row>
    <row r="634" spans="1:116" s="27" customFormat="1" ht="31.5" customHeight="1">
      <c r="A634" s="4" t="s">
        <v>2868</v>
      </c>
      <c r="B634" s="5">
        <v>632</v>
      </c>
      <c r="C634" s="6">
        <v>11864</v>
      </c>
      <c r="D634" s="6"/>
      <c r="E634" s="3" t="s">
        <v>2928</v>
      </c>
      <c r="F634" s="3" t="s">
        <v>2933</v>
      </c>
      <c r="G634" s="3" t="s">
        <v>2930</v>
      </c>
      <c r="H634" s="4" t="s">
        <v>1304</v>
      </c>
      <c r="I634" s="3" t="s">
        <v>474</v>
      </c>
      <c r="J634" s="3" t="s">
        <v>2934</v>
      </c>
      <c r="K634" s="5">
        <v>100</v>
      </c>
      <c r="L634" s="3" t="s">
        <v>81</v>
      </c>
      <c r="M634" s="6">
        <v>1</v>
      </c>
      <c r="N634" s="3" t="s">
        <v>45</v>
      </c>
      <c r="O634" s="3" t="s">
        <v>2882</v>
      </c>
      <c r="P634" s="3" t="s">
        <v>2923</v>
      </c>
      <c r="Q634" s="3" t="s">
        <v>2935</v>
      </c>
      <c r="R634" s="28">
        <v>1.73</v>
      </c>
      <c r="S634" s="29"/>
      <c r="T634" s="30">
        <v>1.61</v>
      </c>
      <c r="U634" s="1">
        <v>2.5</v>
      </c>
      <c r="V634" s="28">
        <v>1.6113</v>
      </c>
      <c r="W634" s="29"/>
      <c r="X634" s="29"/>
      <c r="Y634" s="29"/>
      <c r="Z634" s="29"/>
      <c r="AA634" s="29"/>
      <c r="AB634" s="29"/>
      <c r="AC634" s="29"/>
      <c r="AD634" s="29"/>
      <c r="AE634" s="31">
        <v>1.6113</v>
      </c>
      <c r="AN634" s="32">
        <v>1.73</v>
      </c>
      <c r="AO634" s="27" t="s">
        <v>49</v>
      </c>
      <c r="AP634" s="31" t="s">
        <v>50</v>
      </c>
      <c r="AQ634" s="27" t="e">
        <f t="shared" si="93"/>
        <v>#NUM!</v>
      </c>
      <c r="AR634" s="27" t="e">
        <f t="shared" si="94"/>
        <v>#NUM!</v>
      </c>
      <c r="AS634" s="27" t="e">
        <f t="shared" si="95"/>
        <v>#NUM!</v>
      </c>
      <c r="AT634" s="27">
        <f t="shared" si="87"/>
        <v>1.73075</v>
      </c>
      <c r="AU634" s="27">
        <f t="shared" si="88"/>
        <v>2.6875</v>
      </c>
      <c r="AV634" s="29">
        <f t="shared" si="89"/>
        <v>1.73</v>
      </c>
      <c r="AW634" s="27" t="s">
        <v>73</v>
      </c>
      <c r="AX634" s="27" t="s">
        <v>74</v>
      </c>
      <c r="AY634" s="32">
        <v>1.73</v>
      </c>
      <c r="AZ634" s="34">
        <f t="shared" si="90"/>
        <v>0.4325</v>
      </c>
      <c r="BA634" s="3">
        <f t="shared" si="91"/>
        <v>2.1625000000000001</v>
      </c>
      <c r="BB634" s="32">
        <f t="shared" si="92"/>
        <v>2.3355000000000001</v>
      </c>
      <c r="BC634" s="27" t="s">
        <v>12549</v>
      </c>
    </row>
    <row r="635" spans="1:116" s="27" customFormat="1" ht="31.5" customHeight="1">
      <c r="A635" s="4" t="s">
        <v>2868</v>
      </c>
      <c r="B635" s="5">
        <v>633</v>
      </c>
      <c r="C635" s="6">
        <v>18047</v>
      </c>
      <c r="D635" s="6"/>
      <c r="E635" s="3" t="s">
        <v>2943</v>
      </c>
      <c r="F635" s="3" t="s">
        <v>2617</v>
      </c>
      <c r="G635" s="3" t="s">
        <v>2618</v>
      </c>
      <c r="H635" s="4" t="s">
        <v>835</v>
      </c>
      <c r="I635" s="3" t="s">
        <v>141</v>
      </c>
      <c r="J635" s="3" t="s">
        <v>2947</v>
      </c>
      <c r="K635" s="5"/>
      <c r="L635" s="3"/>
      <c r="M635" s="6">
        <v>14</v>
      </c>
      <c r="N635" s="3" t="s">
        <v>45</v>
      </c>
      <c r="O635" s="3" t="s">
        <v>2882</v>
      </c>
      <c r="P635" s="3" t="s">
        <v>2883</v>
      </c>
      <c r="Q635" s="3" t="s">
        <v>2948</v>
      </c>
      <c r="R635" s="28">
        <v>2.5099999999999998</v>
      </c>
      <c r="S635" s="29"/>
      <c r="T635" s="30">
        <v>2.33</v>
      </c>
      <c r="U635" s="1" t="s">
        <v>56</v>
      </c>
      <c r="V635" s="28">
        <v>2.3409</v>
      </c>
      <c r="W635" s="29"/>
      <c r="X635" s="29"/>
      <c r="Y635" s="29"/>
      <c r="Z635" s="29"/>
      <c r="AA635" s="29"/>
      <c r="AB635" s="29"/>
      <c r="AC635" s="29"/>
      <c r="AD635" s="29"/>
      <c r="AE635" s="31">
        <v>2.3409</v>
      </c>
      <c r="AN635" s="32">
        <v>1.8779999999999999</v>
      </c>
      <c r="AO635" s="27" t="s">
        <v>336</v>
      </c>
      <c r="AP635" s="31" t="s">
        <v>337</v>
      </c>
      <c r="AQ635" s="27" t="e">
        <f t="shared" si="93"/>
        <v>#NUM!</v>
      </c>
      <c r="AR635" s="27" t="e">
        <f t="shared" si="94"/>
        <v>#NUM!</v>
      </c>
      <c r="AS635" s="27" t="e">
        <f t="shared" si="95"/>
        <v>#NUM!</v>
      </c>
      <c r="AT635" s="27">
        <f t="shared" si="87"/>
        <v>2.50475</v>
      </c>
      <c r="AU635" s="27" t="e">
        <f t="shared" si="88"/>
        <v>#VALUE!</v>
      </c>
      <c r="AV635" s="29" t="e">
        <f t="shared" si="89"/>
        <v>#VALUE!</v>
      </c>
      <c r="AW635" s="27" t="s">
        <v>336</v>
      </c>
      <c r="AX635" s="27" t="s">
        <v>337</v>
      </c>
      <c r="AY635" s="32">
        <v>1.8779999999999999</v>
      </c>
      <c r="AZ635" s="34">
        <f t="shared" si="90"/>
        <v>0.46949999999999997</v>
      </c>
      <c r="BA635" s="3">
        <f t="shared" si="91"/>
        <v>2.3474999999999997</v>
      </c>
      <c r="BB635" s="32">
        <f t="shared" si="92"/>
        <v>2.5352999999999994</v>
      </c>
      <c r="BC635" s="27" t="s">
        <v>12549</v>
      </c>
    </row>
    <row r="636" spans="1:116" s="27" customFormat="1" ht="31.5" customHeight="1">
      <c r="A636" s="4" t="s">
        <v>2868</v>
      </c>
      <c r="B636" s="5">
        <v>634</v>
      </c>
      <c r="C636" s="6">
        <v>18119</v>
      </c>
      <c r="D636" s="6"/>
      <c r="E636" s="3" t="s">
        <v>2878</v>
      </c>
      <c r="F636" s="3" t="s">
        <v>2879</v>
      </c>
      <c r="G636" s="3" t="s">
        <v>1686</v>
      </c>
      <c r="H636" s="4" t="s">
        <v>2880</v>
      </c>
      <c r="I636" s="3" t="s">
        <v>125</v>
      </c>
      <c r="J636" s="3" t="s">
        <v>2881</v>
      </c>
      <c r="K636" s="5">
        <v>100</v>
      </c>
      <c r="L636" s="3" t="s">
        <v>81</v>
      </c>
      <c r="M636" s="6">
        <v>1</v>
      </c>
      <c r="N636" s="3" t="s">
        <v>45</v>
      </c>
      <c r="O636" s="3" t="s">
        <v>2882</v>
      </c>
      <c r="P636" s="3" t="s">
        <v>2883</v>
      </c>
      <c r="Q636" s="3" t="s">
        <v>2884</v>
      </c>
      <c r="R636" s="28">
        <v>2.06</v>
      </c>
      <c r="S636" s="29"/>
      <c r="T636" s="30">
        <v>1.92</v>
      </c>
      <c r="U636" s="1" t="s">
        <v>56</v>
      </c>
      <c r="V636" s="28">
        <v>1.9236</v>
      </c>
      <c r="W636" s="29"/>
      <c r="X636" s="29"/>
      <c r="Y636" s="29"/>
      <c r="Z636" s="29"/>
      <c r="AA636" s="29"/>
      <c r="AB636" s="29"/>
      <c r="AC636" s="29"/>
      <c r="AD636" s="29"/>
      <c r="AE636" s="31">
        <v>1.9236</v>
      </c>
      <c r="AN636" s="32">
        <v>2.06</v>
      </c>
      <c r="AO636" s="27" t="s">
        <v>49</v>
      </c>
      <c r="AP636" s="31" t="s">
        <v>50</v>
      </c>
      <c r="AQ636" s="27" t="e">
        <f t="shared" si="93"/>
        <v>#NUM!</v>
      </c>
      <c r="AR636" s="27" t="e">
        <f t="shared" si="94"/>
        <v>#NUM!</v>
      </c>
      <c r="AS636" s="27" t="e">
        <f t="shared" si="95"/>
        <v>#NUM!</v>
      </c>
      <c r="AT636" s="27">
        <f t="shared" si="87"/>
        <v>2.0640000000000001</v>
      </c>
      <c r="AU636" s="27" t="e">
        <f t="shared" si="88"/>
        <v>#VALUE!</v>
      </c>
      <c r="AV636" s="29" t="e">
        <f t="shared" si="89"/>
        <v>#VALUE!</v>
      </c>
      <c r="AW636" s="33" t="s">
        <v>51</v>
      </c>
      <c r="AX636" s="33" t="s">
        <v>50</v>
      </c>
      <c r="AY636" s="32">
        <v>2.0640000000000001</v>
      </c>
      <c r="AZ636" s="34">
        <f t="shared" si="90"/>
        <v>0.51600000000000001</v>
      </c>
      <c r="BA636" s="3">
        <f t="shared" si="91"/>
        <v>2.58</v>
      </c>
      <c r="BB636" s="32">
        <f t="shared" si="92"/>
        <v>2.7864</v>
      </c>
      <c r="BC636" s="27" t="s">
        <v>12549</v>
      </c>
    </row>
    <row r="637" spans="1:116" s="27" customFormat="1" ht="31.5" customHeight="1">
      <c r="A637" s="4" t="s">
        <v>2868</v>
      </c>
      <c r="B637" s="5">
        <v>635</v>
      </c>
      <c r="C637" s="6">
        <v>11862</v>
      </c>
      <c r="D637" s="6"/>
      <c r="E637" s="3" t="s">
        <v>2928</v>
      </c>
      <c r="F637" s="3" t="s">
        <v>2929</v>
      </c>
      <c r="G637" s="3" t="s">
        <v>2930</v>
      </c>
      <c r="H637" s="4" t="s">
        <v>42</v>
      </c>
      <c r="I637" s="3" t="s">
        <v>104</v>
      </c>
      <c r="J637" s="3" t="s">
        <v>2931</v>
      </c>
      <c r="K637" s="5"/>
      <c r="L637" s="3"/>
      <c r="M637" s="6">
        <v>30</v>
      </c>
      <c r="N637" s="3" t="s">
        <v>45</v>
      </c>
      <c r="O637" s="3" t="s">
        <v>2882</v>
      </c>
      <c r="P637" s="3" t="s">
        <v>2923</v>
      </c>
      <c r="Q637" s="3" t="s">
        <v>2932</v>
      </c>
      <c r="R637" s="28">
        <v>2.15</v>
      </c>
      <c r="S637" s="29"/>
      <c r="T637" s="30">
        <v>2</v>
      </c>
      <c r="U637" s="1">
        <v>2.5</v>
      </c>
      <c r="V637" s="28">
        <v>1.8884000000000001</v>
      </c>
      <c r="W637" s="29"/>
      <c r="X637" s="29">
        <v>3.1004</v>
      </c>
      <c r="Y637" s="29"/>
      <c r="Z637" s="29"/>
      <c r="AA637" s="29"/>
      <c r="AB637" s="29"/>
      <c r="AC637" s="29"/>
      <c r="AD637" s="29"/>
      <c r="AE637" s="31">
        <v>1.8884000000000001</v>
      </c>
      <c r="AN637" s="32">
        <v>2.15</v>
      </c>
      <c r="AO637" s="27" t="s">
        <v>49</v>
      </c>
      <c r="AP637" s="31" t="s">
        <v>50</v>
      </c>
      <c r="AQ637" s="27" t="e">
        <f t="shared" si="93"/>
        <v>#NUM!</v>
      </c>
      <c r="AR637" s="27" t="e">
        <f t="shared" si="94"/>
        <v>#NUM!</v>
      </c>
      <c r="AS637" s="27" t="e">
        <f t="shared" si="95"/>
        <v>#NUM!</v>
      </c>
      <c r="AT637" s="27">
        <f t="shared" si="87"/>
        <v>2.15</v>
      </c>
      <c r="AU637" s="27">
        <f t="shared" si="88"/>
        <v>2.6875</v>
      </c>
      <c r="AV637" s="29">
        <f t="shared" si="89"/>
        <v>2.15</v>
      </c>
      <c r="AW637" s="27" t="s">
        <v>73</v>
      </c>
      <c r="AX637" s="27" t="s">
        <v>74</v>
      </c>
      <c r="AY637" s="32">
        <v>2.15</v>
      </c>
      <c r="AZ637" s="34">
        <f t="shared" si="90"/>
        <v>0.53749999999999998</v>
      </c>
      <c r="BA637" s="3">
        <f t="shared" si="91"/>
        <v>2.6875</v>
      </c>
      <c r="BB637" s="32">
        <f t="shared" si="92"/>
        <v>2.9024999999999999</v>
      </c>
      <c r="BC637" s="27" t="s">
        <v>12549</v>
      </c>
    </row>
    <row r="638" spans="1:116" s="27" customFormat="1" ht="31.5" customHeight="1">
      <c r="A638" s="4" t="s">
        <v>2868</v>
      </c>
      <c r="B638" s="5">
        <v>636</v>
      </c>
      <c r="C638" s="6">
        <v>17648</v>
      </c>
      <c r="D638" s="6"/>
      <c r="E638" s="3" t="s">
        <v>2949</v>
      </c>
      <c r="F638" s="3" t="s">
        <v>2950</v>
      </c>
      <c r="G638" s="3" t="s">
        <v>1250</v>
      </c>
      <c r="H638" s="4" t="s">
        <v>706</v>
      </c>
      <c r="I638" s="3" t="s">
        <v>43</v>
      </c>
      <c r="J638" s="3" t="s">
        <v>2954</v>
      </c>
      <c r="K638" s="5"/>
      <c r="L638" s="3"/>
      <c r="M638" s="6">
        <v>20</v>
      </c>
      <c r="N638" s="3" t="s">
        <v>45</v>
      </c>
      <c r="O638" s="3" t="s">
        <v>2882</v>
      </c>
      <c r="P638" s="3" t="s">
        <v>2883</v>
      </c>
      <c r="Q638" s="3" t="s">
        <v>2955</v>
      </c>
      <c r="R638" s="28">
        <v>2.27</v>
      </c>
      <c r="S638" s="29"/>
      <c r="T638" s="30">
        <v>2.11</v>
      </c>
      <c r="U638" s="1">
        <v>2.1</v>
      </c>
      <c r="V638" s="28">
        <v>2.1149</v>
      </c>
      <c r="W638" s="29"/>
      <c r="X638" s="29"/>
      <c r="Y638" s="29"/>
      <c r="Z638" s="29"/>
      <c r="AA638" s="29"/>
      <c r="AB638" s="29"/>
      <c r="AC638" s="29"/>
      <c r="AD638" s="29"/>
      <c r="AE638" s="31">
        <v>2.1149</v>
      </c>
      <c r="AN638" s="32">
        <v>2.27</v>
      </c>
      <c r="AO638" s="27" t="s">
        <v>49</v>
      </c>
      <c r="AP638" s="31" t="s">
        <v>50</v>
      </c>
      <c r="AQ638" s="27" t="e">
        <f t="shared" si="93"/>
        <v>#NUM!</v>
      </c>
      <c r="AR638" s="27" t="e">
        <f t="shared" si="94"/>
        <v>#NUM!</v>
      </c>
      <c r="AS638" s="27" t="e">
        <f t="shared" si="95"/>
        <v>#NUM!</v>
      </c>
      <c r="AT638" s="27">
        <f t="shared" si="87"/>
        <v>2.2682499999999997</v>
      </c>
      <c r="AU638" s="27">
        <f t="shared" si="88"/>
        <v>2.2574999999999998</v>
      </c>
      <c r="AV638" s="29">
        <f t="shared" si="89"/>
        <v>2.2574999999999998</v>
      </c>
      <c r="AW638" s="27" t="s">
        <v>73</v>
      </c>
      <c r="AX638" s="27" t="s">
        <v>74</v>
      </c>
      <c r="AY638" s="32">
        <v>2.2570000000000001</v>
      </c>
      <c r="AZ638" s="34">
        <f t="shared" si="90"/>
        <v>0.56425000000000003</v>
      </c>
      <c r="BA638" s="3">
        <f t="shared" si="91"/>
        <v>2.82125</v>
      </c>
      <c r="BB638" s="32">
        <f t="shared" si="92"/>
        <v>3.0469499999999998</v>
      </c>
      <c r="BC638" s="27" t="s">
        <v>12549</v>
      </c>
    </row>
    <row r="639" spans="1:116" s="27" customFormat="1" ht="31.5" customHeight="1">
      <c r="A639" s="4" t="s">
        <v>2868</v>
      </c>
      <c r="B639" s="5">
        <v>637</v>
      </c>
      <c r="C639" s="6">
        <v>18022</v>
      </c>
      <c r="D639" s="6"/>
      <c r="E639" s="3" t="s">
        <v>2885</v>
      </c>
      <c r="F639" s="3" t="s">
        <v>2886</v>
      </c>
      <c r="G639" s="3" t="s">
        <v>216</v>
      </c>
      <c r="H639" s="4" t="s">
        <v>103</v>
      </c>
      <c r="I639" s="3" t="s">
        <v>43</v>
      </c>
      <c r="J639" s="3" t="s">
        <v>2887</v>
      </c>
      <c r="K639" s="5"/>
      <c r="L639" s="3"/>
      <c r="M639" s="6">
        <v>28</v>
      </c>
      <c r="N639" s="3" t="s">
        <v>45</v>
      </c>
      <c r="O639" s="3" t="s">
        <v>2882</v>
      </c>
      <c r="P639" s="3" t="s">
        <v>2888</v>
      </c>
      <c r="Q639" s="3" t="s">
        <v>2889</v>
      </c>
      <c r="R639" s="28">
        <v>2.56</v>
      </c>
      <c r="S639" s="29"/>
      <c r="T639" s="30">
        <v>2.38</v>
      </c>
      <c r="U639" s="1" t="s">
        <v>56</v>
      </c>
      <c r="V639" s="28">
        <v>2.3816000000000002</v>
      </c>
      <c r="W639" s="29"/>
      <c r="X639" s="29"/>
      <c r="Y639" s="29"/>
      <c r="Z639" s="29"/>
      <c r="AA639" s="29"/>
      <c r="AB639" s="29"/>
      <c r="AC639" s="29"/>
      <c r="AD639" s="29"/>
      <c r="AE639" s="31">
        <v>2.3816000000000002</v>
      </c>
      <c r="AN639" s="32">
        <v>2.56</v>
      </c>
      <c r="AO639" s="27" t="s">
        <v>49</v>
      </c>
      <c r="AP639" s="31" t="s">
        <v>50</v>
      </c>
      <c r="AQ639" s="27" t="e">
        <f t="shared" si="93"/>
        <v>#NUM!</v>
      </c>
      <c r="AR639" s="27" t="e">
        <f t="shared" si="94"/>
        <v>#NUM!</v>
      </c>
      <c r="AS639" s="27" t="e">
        <f t="shared" si="95"/>
        <v>#NUM!</v>
      </c>
      <c r="AT639" s="27">
        <f t="shared" si="87"/>
        <v>2.5585</v>
      </c>
      <c r="AU639" s="27" t="e">
        <f t="shared" si="88"/>
        <v>#VALUE!</v>
      </c>
      <c r="AV639" s="29" t="e">
        <f t="shared" si="89"/>
        <v>#VALUE!</v>
      </c>
      <c r="AW639" s="33" t="s">
        <v>51</v>
      </c>
      <c r="AX639" s="27" t="s">
        <v>50</v>
      </c>
      <c r="AY639" s="32">
        <v>2.5579999999999998</v>
      </c>
      <c r="AZ639" s="34">
        <f t="shared" si="90"/>
        <v>0.63949999999999996</v>
      </c>
      <c r="BA639" s="3">
        <f t="shared" si="91"/>
        <v>3.1974999999999998</v>
      </c>
      <c r="BB639" s="32">
        <f t="shared" si="92"/>
        <v>3.4532999999999996</v>
      </c>
      <c r="BC639" s="27" t="s">
        <v>12549</v>
      </c>
    </row>
    <row r="640" spans="1:116" s="27" customFormat="1" ht="31.5" customHeight="1">
      <c r="A640" s="4" t="s">
        <v>2868</v>
      </c>
      <c r="B640" s="5">
        <v>638</v>
      </c>
      <c r="C640" s="6">
        <v>3604</v>
      </c>
      <c r="D640" s="6"/>
      <c r="E640" s="3" t="s">
        <v>2908</v>
      </c>
      <c r="F640" s="3" t="s">
        <v>2909</v>
      </c>
      <c r="G640" s="3" t="s">
        <v>2910</v>
      </c>
      <c r="H640" s="4" t="s">
        <v>2911</v>
      </c>
      <c r="I640" s="3" t="s">
        <v>259</v>
      </c>
      <c r="J640" s="3" t="s">
        <v>2912</v>
      </c>
      <c r="K640" s="5">
        <v>250</v>
      </c>
      <c r="L640" s="3" t="s">
        <v>81</v>
      </c>
      <c r="M640" s="6">
        <v>1</v>
      </c>
      <c r="N640" s="3" t="s">
        <v>45</v>
      </c>
      <c r="O640" s="3" t="s">
        <v>2882</v>
      </c>
      <c r="P640" s="3" t="s">
        <v>2913</v>
      </c>
      <c r="Q640" s="3" t="s">
        <v>2914</v>
      </c>
      <c r="R640" s="28">
        <v>2.93</v>
      </c>
      <c r="S640" s="29"/>
      <c r="T640" s="30">
        <v>2.73</v>
      </c>
      <c r="U640" s="1">
        <v>2.65</v>
      </c>
      <c r="V640" s="28">
        <v>2.8448000000000002</v>
      </c>
      <c r="W640" s="29"/>
      <c r="X640" s="29">
        <v>2.6019999999999999</v>
      </c>
      <c r="Y640" s="29"/>
      <c r="Z640" s="29"/>
      <c r="AA640" s="29"/>
      <c r="AB640" s="29"/>
      <c r="AC640" s="29"/>
      <c r="AD640" s="29"/>
      <c r="AE640" s="31">
        <v>2.8448000000000002</v>
      </c>
      <c r="AG640" s="27">
        <v>2.5872000000000002</v>
      </c>
      <c r="AN640" s="32">
        <v>2.7160000000000002</v>
      </c>
      <c r="AO640" s="27" t="s">
        <v>211</v>
      </c>
      <c r="AP640" s="31" t="s">
        <v>212</v>
      </c>
      <c r="AQ640" s="27">
        <f t="shared" si="93"/>
        <v>2.7160000000000002</v>
      </c>
      <c r="AR640" s="27" t="str">
        <f t="shared" si="94"/>
        <v/>
      </c>
      <c r="AS640" s="27" t="e">
        <f t="shared" si="95"/>
        <v>#NUM!</v>
      </c>
      <c r="AT640" s="27">
        <f t="shared" si="87"/>
        <v>2.9347499999999997</v>
      </c>
      <c r="AU640" s="27">
        <f t="shared" si="88"/>
        <v>2.8487499999999999</v>
      </c>
      <c r="AV640" s="29">
        <f t="shared" si="89"/>
        <v>2.7160000000000002</v>
      </c>
      <c r="AW640" s="27" t="s">
        <v>213</v>
      </c>
      <c r="AX640" s="27" t="s">
        <v>212</v>
      </c>
      <c r="AY640" s="32">
        <v>2.72</v>
      </c>
      <c r="AZ640" s="34">
        <f t="shared" si="90"/>
        <v>0.68</v>
      </c>
      <c r="BA640" s="3">
        <f t="shared" si="91"/>
        <v>3.4000000000000004</v>
      </c>
      <c r="BB640" s="32">
        <f t="shared" si="92"/>
        <v>3.6720000000000006</v>
      </c>
      <c r="BC640" s="27" t="s">
        <v>12549</v>
      </c>
    </row>
    <row r="641" spans="1:55" s="27" customFormat="1" ht="31.5" customHeight="1">
      <c r="A641" s="4" t="s">
        <v>2868</v>
      </c>
      <c r="B641" s="5">
        <v>639</v>
      </c>
      <c r="C641" s="6">
        <v>17926</v>
      </c>
      <c r="D641" s="6"/>
      <c r="E641" s="3" t="s">
        <v>2895</v>
      </c>
      <c r="F641" s="3" t="s">
        <v>2896</v>
      </c>
      <c r="G641" s="3" t="s">
        <v>2244</v>
      </c>
      <c r="H641" s="4" t="s">
        <v>2249</v>
      </c>
      <c r="I641" s="3" t="s">
        <v>159</v>
      </c>
      <c r="J641" s="3" t="s">
        <v>2900</v>
      </c>
      <c r="K641" s="5"/>
      <c r="L641" s="3"/>
      <c r="M641" s="6">
        <v>50</v>
      </c>
      <c r="N641" s="3" t="s">
        <v>45</v>
      </c>
      <c r="O641" s="3" t="s">
        <v>2882</v>
      </c>
      <c r="P641" s="3" t="s">
        <v>2898</v>
      </c>
      <c r="Q641" s="3" t="s">
        <v>2901</v>
      </c>
      <c r="R641" s="28">
        <v>2.78</v>
      </c>
      <c r="S641" s="29"/>
      <c r="T641" s="30">
        <v>2.59</v>
      </c>
      <c r="U641" s="1">
        <v>7.5</v>
      </c>
      <c r="V641" s="28">
        <v>2.7683</v>
      </c>
      <c r="W641" s="29">
        <v>2.4</v>
      </c>
      <c r="X641" s="29"/>
      <c r="Y641" s="29"/>
      <c r="Z641" s="29"/>
      <c r="AA641" s="29"/>
      <c r="AB641" s="29"/>
      <c r="AC641" s="29"/>
      <c r="AD641" s="29"/>
      <c r="AE641" s="31">
        <v>2.7683</v>
      </c>
      <c r="AN641" s="32">
        <v>2.78</v>
      </c>
      <c r="AO641" s="27" t="s">
        <v>49</v>
      </c>
      <c r="AP641" s="31" t="s">
        <v>50</v>
      </c>
      <c r="AQ641" s="27" t="e">
        <f t="shared" si="93"/>
        <v>#NUM!</v>
      </c>
      <c r="AR641" s="27" t="e">
        <f t="shared" si="94"/>
        <v>#NUM!</v>
      </c>
      <c r="AS641" s="27" t="e">
        <f t="shared" si="95"/>
        <v>#NUM!</v>
      </c>
      <c r="AT641" s="27">
        <f t="shared" si="87"/>
        <v>2.7842499999999997</v>
      </c>
      <c r="AU641" s="27">
        <f t="shared" si="88"/>
        <v>8.0625</v>
      </c>
      <c r="AV641" s="29">
        <f t="shared" si="89"/>
        <v>2.78</v>
      </c>
      <c r="AW641" s="27" t="s">
        <v>73</v>
      </c>
      <c r="AX641" s="27" t="s">
        <v>74</v>
      </c>
      <c r="AY641" s="32">
        <v>2.7839999999999998</v>
      </c>
      <c r="AZ641" s="34">
        <f t="shared" si="90"/>
        <v>0.69599999999999995</v>
      </c>
      <c r="BA641" s="3">
        <f t="shared" si="91"/>
        <v>3.4799999999999995</v>
      </c>
      <c r="BB641" s="32">
        <f t="shared" si="92"/>
        <v>3.7583999999999995</v>
      </c>
      <c r="BC641" s="27" t="s">
        <v>12549</v>
      </c>
    </row>
    <row r="642" spans="1:55" s="27" customFormat="1" ht="31.5" customHeight="1">
      <c r="A642" s="4" t="s">
        <v>2868</v>
      </c>
      <c r="B642" s="5">
        <v>640</v>
      </c>
      <c r="C642" s="6">
        <v>11799</v>
      </c>
      <c r="D642" s="6"/>
      <c r="E642" s="3" t="s">
        <v>2920</v>
      </c>
      <c r="F642" s="3" t="s">
        <v>2921</v>
      </c>
      <c r="G642" s="3" t="s">
        <v>291</v>
      </c>
      <c r="H642" s="4" t="s">
        <v>296</v>
      </c>
      <c r="I642" s="3" t="s">
        <v>300</v>
      </c>
      <c r="J642" s="3" t="s">
        <v>2925</v>
      </c>
      <c r="K642" s="5"/>
      <c r="L642" s="3"/>
      <c r="M642" s="6">
        <v>28</v>
      </c>
      <c r="N642" s="3" t="s">
        <v>45</v>
      </c>
      <c r="O642" s="3" t="s">
        <v>2882</v>
      </c>
      <c r="P642" s="3" t="s">
        <v>2923</v>
      </c>
      <c r="Q642" s="3" t="s">
        <v>2926</v>
      </c>
      <c r="R642" s="28">
        <v>4.66</v>
      </c>
      <c r="S642" s="29"/>
      <c r="T642" s="30">
        <v>4.33</v>
      </c>
      <c r="U642" s="1">
        <v>2.6</v>
      </c>
      <c r="V642" s="28">
        <v>4.3342000000000001</v>
      </c>
      <c r="W642" s="29"/>
      <c r="X642" s="29"/>
      <c r="Y642" s="29"/>
      <c r="Z642" s="29"/>
      <c r="AA642" s="29"/>
      <c r="AB642" s="29"/>
      <c r="AC642" s="29"/>
      <c r="AD642" s="29"/>
      <c r="AE642" s="31">
        <v>4.3342000000000001</v>
      </c>
      <c r="AN642" s="32">
        <v>4.66</v>
      </c>
      <c r="AO642" s="27" t="s">
        <v>49</v>
      </c>
      <c r="AP642" s="31" t="s">
        <v>50</v>
      </c>
      <c r="AQ642" s="27" t="e">
        <f t="shared" si="93"/>
        <v>#NUM!</v>
      </c>
      <c r="AR642" s="27" t="e">
        <f t="shared" si="94"/>
        <v>#NUM!</v>
      </c>
      <c r="AS642" s="27" t="e">
        <f t="shared" si="95"/>
        <v>#NUM!</v>
      </c>
      <c r="AT642" s="27">
        <f t="shared" si="87"/>
        <v>4.6547499999999999</v>
      </c>
      <c r="AU642" s="27">
        <f t="shared" si="88"/>
        <v>2.7949999999999999</v>
      </c>
      <c r="AV642" s="29">
        <f t="shared" si="89"/>
        <v>2.7949999999999999</v>
      </c>
      <c r="AW642" s="27" t="s">
        <v>73</v>
      </c>
      <c r="AX642" s="27" t="s">
        <v>74</v>
      </c>
      <c r="AY642" s="32">
        <v>2.8</v>
      </c>
      <c r="AZ642" s="34">
        <f t="shared" si="90"/>
        <v>0.7</v>
      </c>
      <c r="BA642" s="3">
        <f t="shared" si="91"/>
        <v>3.5</v>
      </c>
      <c r="BB642" s="32">
        <f t="shared" si="92"/>
        <v>3.7800000000000002</v>
      </c>
      <c r="BC642" s="27" t="s">
        <v>12549</v>
      </c>
    </row>
    <row r="643" spans="1:55" s="27" customFormat="1" ht="31.5" customHeight="1">
      <c r="A643" s="4" t="s">
        <v>2868</v>
      </c>
      <c r="B643" s="5">
        <v>641</v>
      </c>
      <c r="C643" s="6">
        <v>18029</v>
      </c>
      <c r="D643" s="6"/>
      <c r="E643" s="3" t="s">
        <v>2885</v>
      </c>
      <c r="F643" s="3" t="s">
        <v>2886</v>
      </c>
      <c r="G643" s="3" t="s">
        <v>216</v>
      </c>
      <c r="H643" s="4" t="s">
        <v>58</v>
      </c>
      <c r="I643" s="3" t="s">
        <v>43</v>
      </c>
      <c r="J643" s="3" t="s">
        <v>2887</v>
      </c>
      <c r="K643" s="5"/>
      <c r="L643" s="3"/>
      <c r="M643" s="6">
        <v>28</v>
      </c>
      <c r="N643" s="3" t="s">
        <v>45</v>
      </c>
      <c r="O643" s="3" t="s">
        <v>2882</v>
      </c>
      <c r="P643" s="3" t="s">
        <v>2888</v>
      </c>
      <c r="Q643" s="3" t="s">
        <v>2890</v>
      </c>
      <c r="R643" s="28">
        <v>2.86</v>
      </c>
      <c r="S643" s="29"/>
      <c r="T643" s="30">
        <v>2.66</v>
      </c>
      <c r="U643" s="1" t="s">
        <v>56</v>
      </c>
      <c r="V643" s="28">
        <v>2.6644999999999999</v>
      </c>
      <c r="W643" s="29"/>
      <c r="X643" s="29"/>
      <c r="Y643" s="29"/>
      <c r="Z643" s="29"/>
      <c r="AA643" s="29"/>
      <c r="AB643" s="29"/>
      <c r="AC643" s="29"/>
      <c r="AD643" s="29"/>
      <c r="AE643" s="31">
        <v>2.6644999999999999</v>
      </c>
      <c r="AN643" s="32">
        <v>2.86</v>
      </c>
      <c r="AO643" s="27" t="s">
        <v>49</v>
      </c>
      <c r="AP643" s="31" t="s">
        <v>50</v>
      </c>
      <c r="AQ643" s="27" t="e">
        <f t="shared" si="93"/>
        <v>#NUM!</v>
      </c>
      <c r="AR643" s="27" t="e">
        <f t="shared" si="94"/>
        <v>#NUM!</v>
      </c>
      <c r="AS643" s="27" t="e">
        <f t="shared" si="95"/>
        <v>#NUM!</v>
      </c>
      <c r="AT643" s="27">
        <f t="shared" ref="AT643:AT706" si="96">T643*1.075</f>
        <v>2.8595000000000002</v>
      </c>
      <c r="AU643" s="27" t="e">
        <f t="shared" ref="AU643:AU706" si="97">U643*1.075</f>
        <v>#VALUE!</v>
      </c>
      <c r="AV643" s="29" t="e">
        <f t="shared" ref="AV643:AV706" si="98">MIN(AN643,AT643,AU643)</f>
        <v>#VALUE!</v>
      </c>
      <c r="AW643" s="33" t="s">
        <v>51</v>
      </c>
      <c r="AX643" s="27" t="s">
        <v>50</v>
      </c>
      <c r="AY643" s="32">
        <v>2.8595000000000002</v>
      </c>
      <c r="AZ643" s="34">
        <f t="shared" ref="AZ643:AZ706" si="99">IF(AND(AY643&gt;0,AY643&lt;=10),AY643*0.25,IF(AND(AY643&gt;10,AY643&lt;=50),AY643*0.17,IF(AND(AY643&gt;10,AY643&lt;=100),AY643*0.12,IF(AY643&gt;100,AY643*0.1))))</f>
        <v>0.71487500000000004</v>
      </c>
      <c r="BA643" s="3">
        <f t="shared" ref="BA643:BA706" si="100">AZ643+AY643</f>
        <v>3.5743750000000003</v>
      </c>
      <c r="BB643" s="32">
        <f t="shared" si="92"/>
        <v>3.8603250000000005</v>
      </c>
      <c r="BC643" s="27" t="s">
        <v>12549</v>
      </c>
    </row>
    <row r="644" spans="1:55" s="27" customFormat="1" ht="31.5" customHeight="1">
      <c r="A644" s="4" t="s">
        <v>2868</v>
      </c>
      <c r="B644" s="5">
        <v>642</v>
      </c>
      <c r="C644" s="6">
        <v>7079</v>
      </c>
      <c r="D644" s="6"/>
      <c r="E644" s="3" t="s">
        <v>2967</v>
      </c>
      <c r="F644" s="3" t="s">
        <v>2968</v>
      </c>
      <c r="G644" s="3" t="s">
        <v>2969</v>
      </c>
      <c r="H644" s="4" t="s">
        <v>521</v>
      </c>
      <c r="I644" s="3" t="s">
        <v>104</v>
      </c>
      <c r="J644" s="3" t="s">
        <v>2970</v>
      </c>
      <c r="K644" s="5"/>
      <c r="L644" s="3"/>
      <c r="M644" s="6">
        <v>20</v>
      </c>
      <c r="N644" s="3" t="s">
        <v>45</v>
      </c>
      <c r="O644" s="3" t="s">
        <v>2882</v>
      </c>
      <c r="P644" s="3" t="s">
        <v>2923</v>
      </c>
      <c r="Q644" s="3" t="s">
        <v>2971</v>
      </c>
      <c r="R644" s="28">
        <v>3.77</v>
      </c>
      <c r="S644" s="29"/>
      <c r="T644" s="30">
        <v>3.51</v>
      </c>
      <c r="U644" s="1">
        <v>2.88</v>
      </c>
      <c r="V644" s="28">
        <v>1.8884000000000001</v>
      </c>
      <c r="W644" s="29">
        <v>5.14</v>
      </c>
      <c r="X644" s="29"/>
      <c r="Y644" s="29"/>
      <c r="Z644" s="29"/>
      <c r="AA644" s="29"/>
      <c r="AB644" s="29"/>
      <c r="AC644" s="29"/>
      <c r="AD644" s="29"/>
      <c r="AE644" s="31">
        <v>1.8884000000000001</v>
      </c>
      <c r="AN644" s="32">
        <v>3.77</v>
      </c>
      <c r="AO644" s="27" t="s">
        <v>49</v>
      </c>
      <c r="AP644" s="31" t="s">
        <v>50</v>
      </c>
      <c r="AQ644" s="27" t="e">
        <f t="shared" si="93"/>
        <v>#NUM!</v>
      </c>
      <c r="AR644" s="27" t="e">
        <f t="shared" si="94"/>
        <v>#NUM!</v>
      </c>
      <c r="AS644" s="27" t="e">
        <f t="shared" si="95"/>
        <v>#NUM!</v>
      </c>
      <c r="AT644" s="27">
        <f t="shared" si="96"/>
        <v>3.7732499999999995</v>
      </c>
      <c r="AU644" s="27">
        <f t="shared" si="97"/>
        <v>3.0959999999999996</v>
      </c>
      <c r="AV644" s="29">
        <f t="shared" si="98"/>
        <v>3.0959999999999996</v>
      </c>
      <c r="AW644" s="27" t="s">
        <v>73</v>
      </c>
      <c r="AX644" s="27" t="s">
        <v>74</v>
      </c>
      <c r="AY644" s="32">
        <v>3.0960000000000001</v>
      </c>
      <c r="AZ644" s="34">
        <f t="shared" si="99"/>
        <v>0.77400000000000002</v>
      </c>
      <c r="BA644" s="3">
        <f t="shared" si="100"/>
        <v>3.87</v>
      </c>
      <c r="BB644" s="32">
        <f t="shared" si="92"/>
        <v>4.1795999999999998</v>
      </c>
      <c r="BC644" s="27" t="s">
        <v>12549</v>
      </c>
    </row>
    <row r="645" spans="1:55" s="27" customFormat="1" ht="31.5" customHeight="1">
      <c r="A645" s="4" t="s">
        <v>2868</v>
      </c>
      <c r="B645" s="5">
        <v>643</v>
      </c>
      <c r="C645" s="6">
        <v>11803</v>
      </c>
      <c r="D645" s="6"/>
      <c r="E645" s="3" t="s">
        <v>2920</v>
      </c>
      <c r="F645" s="3" t="s">
        <v>2921</v>
      </c>
      <c r="G645" s="3" t="s">
        <v>291</v>
      </c>
      <c r="H645" s="4" t="s">
        <v>303</v>
      </c>
      <c r="I645" s="3" t="s">
        <v>300</v>
      </c>
      <c r="J645" s="3" t="s">
        <v>2925</v>
      </c>
      <c r="K645" s="5"/>
      <c r="L645" s="3"/>
      <c r="M645" s="6">
        <v>28</v>
      </c>
      <c r="N645" s="3" t="s">
        <v>45</v>
      </c>
      <c r="O645" s="3" t="s">
        <v>2882</v>
      </c>
      <c r="P645" s="3" t="s">
        <v>2923</v>
      </c>
      <c r="Q645" s="3" t="s">
        <v>2927</v>
      </c>
      <c r="R645" s="28">
        <v>4.66</v>
      </c>
      <c r="S645" s="29"/>
      <c r="T645" s="30">
        <v>4.33</v>
      </c>
      <c r="U645" s="1">
        <v>3</v>
      </c>
      <c r="V645" s="28">
        <v>4.3342000000000001</v>
      </c>
      <c r="W645" s="29"/>
      <c r="X645" s="29"/>
      <c r="Y645" s="29"/>
      <c r="Z645" s="29"/>
      <c r="AA645" s="29"/>
      <c r="AB645" s="29"/>
      <c r="AC645" s="29"/>
      <c r="AD645" s="29"/>
      <c r="AE645" s="31">
        <v>4.3342000000000001</v>
      </c>
      <c r="AN645" s="32">
        <v>4.66</v>
      </c>
      <c r="AO645" s="27" t="s">
        <v>49</v>
      </c>
      <c r="AP645" s="31" t="s">
        <v>50</v>
      </c>
      <c r="AQ645" s="27" t="e">
        <f t="shared" si="93"/>
        <v>#NUM!</v>
      </c>
      <c r="AR645" s="27" t="e">
        <f t="shared" si="94"/>
        <v>#NUM!</v>
      </c>
      <c r="AS645" s="27" t="e">
        <f t="shared" si="95"/>
        <v>#NUM!</v>
      </c>
      <c r="AT645" s="27">
        <f t="shared" si="96"/>
        <v>4.6547499999999999</v>
      </c>
      <c r="AU645" s="27">
        <f t="shared" si="97"/>
        <v>3.2249999999999996</v>
      </c>
      <c r="AV645" s="29">
        <f t="shared" si="98"/>
        <v>3.2249999999999996</v>
      </c>
      <c r="AW645" s="27" t="s">
        <v>73</v>
      </c>
      <c r="AX645" s="27" t="s">
        <v>74</v>
      </c>
      <c r="AY645" s="32">
        <v>3.23</v>
      </c>
      <c r="AZ645" s="34">
        <f t="shared" si="99"/>
        <v>0.8075</v>
      </c>
      <c r="BA645" s="3">
        <f t="shared" si="100"/>
        <v>4.0374999999999996</v>
      </c>
      <c r="BB645" s="32">
        <f t="shared" si="92"/>
        <v>4.3605</v>
      </c>
      <c r="BC645" s="27" t="s">
        <v>12549</v>
      </c>
    </row>
    <row r="646" spans="1:55" s="27" customFormat="1" ht="31.5" customHeight="1">
      <c r="A646" s="4" t="s">
        <v>2868</v>
      </c>
      <c r="B646" s="5">
        <v>644</v>
      </c>
      <c r="C646" s="6">
        <v>18101</v>
      </c>
      <c r="D646" s="6"/>
      <c r="E646" s="3" t="s">
        <v>2936</v>
      </c>
      <c r="F646" s="3" t="s">
        <v>2937</v>
      </c>
      <c r="G646" s="3" t="s">
        <v>2938</v>
      </c>
      <c r="H646" s="4" t="s">
        <v>303</v>
      </c>
      <c r="I646" s="3" t="s">
        <v>43</v>
      </c>
      <c r="J646" s="3" t="s">
        <v>2941</v>
      </c>
      <c r="K646" s="5"/>
      <c r="L646" s="3"/>
      <c r="M646" s="6">
        <v>28</v>
      </c>
      <c r="N646" s="3" t="s">
        <v>45</v>
      </c>
      <c r="O646" s="3" t="s">
        <v>2882</v>
      </c>
      <c r="P646" s="3" t="s">
        <v>2906</v>
      </c>
      <c r="Q646" s="3" t="s">
        <v>2942</v>
      </c>
      <c r="R646" s="28">
        <v>3.5</v>
      </c>
      <c r="S646" s="29"/>
      <c r="T646" s="30">
        <v>3.26</v>
      </c>
      <c r="U646" s="1">
        <v>3.26</v>
      </c>
      <c r="V646" s="28">
        <v>5.4870999999999999</v>
      </c>
      <c r="W646" s="29"/>
      <c r="X646" s="29"/>
      <c r="Y646" s="29"/>
      <c r="Z646" s="29"/>
      <c r="AA646" s="29"/>
      <c r="AB646" s="29"/>
      <c r="AC646" s="29"/>
      <c r="AD646" s="29"/>
      <c r="AE646" s="31">
        <v>5.4870999999999999</v>
      </c>
      <c r="AN646" s="32">
        <v>3.5</v>
      </c>
      <c r="AO646" s="27" t="s">
        <v>49</v>
      </c>
      <c r="AP646" s="31" t="s">
        <v>50</v>
      </c>
      <c r="AQ646" s="27" t="e">
        <f t="shared" si="93"/>
        <v>#NUM!</v>
      </c>
      <c r="AR646" s="27" t="e">
        <f t="shared" si="94"/>
        <v>#NUM!</v>
      </c>
      <c r="AS646" s="27" t="e">
        <f t="shared" si="95"/>
        <v>#NUM!</v>
      </c>
      <c r="AT646" s="27">
        <f t="shared" si="96"/>
        <v>3.5044999999999997</v>
      </c>
      <c r="AU646" s="27">
        <f t="shared" si="97"/>
        <v>3.5044999999999997</v>
      </c>
      <c r="AV646" s="29">
        <f t="shared" si="98"/>
        <v>3.5</v>
      </c>
      <c r="AW646" s="27" t="s">
        <v>73</v>
      </c>
      <c r="AX646" s="27" t="s">
        <v>74</v>
      </c>
      <c r="AY646" s="32">
        <v>3.504</v>
      </c>
      <c r="AZ646" s="34">
        <f t="shared" si="99"/>
        <v>0.876</v>
      </c>
      <c r="BA646" s="3">
        <f t="shared" si="100"/>
        <v>4.38</v>
      </c>
      <c r="BB646" s="32">
        <f t="shared" si="92"/>
        <v>4.7303999999999995</v>
      </c>
      <c r="BC646" s="27" t="s">
        <v>12549</v>
      </c>
    </row>
    <row r="647" spans="1:55" s="27" customFormat="1" ht="31.5" customHeight="1">
      <c r="A647" s="4" t="s">
        <v>2868</v>
      </c>
      <c r="B647" s="5">
        <v>645</v>
      </c>
      <c r="C647" s="6">
        <v>17957</v>
      </c>
      <c r="D647" s="6"/>
      <c r="E647" s="3" t="s">
        <v>2891</v>
      </c>
      <c r="F647" s="3" t="s">
        <v>224</v>
      </c>
      <c r="G647" s="3" t="s">
        <v>225</v>
      </c>
      <c r="H647" s="4" t="s">
        <v>128</v>
      </c>
      <c r="I647" s="3" t="s">
        <v>43</v>
      </c>
      <c r="J647" s="3" t="s">
        <v>2892</v>
      </c>
      <c r="K647" s="5"/>
      <c r="L647" s="3"/>
      <c r="M647" s="6">
        <v>14</v>
      </c>
      <c r="N647" s="3" t="s">
        <v>45</v>
      </c>
      <c r="O647" s="3" t="s">
        <v>2882</v>
      </c>
      <c r="P647" s="3" t="s">
        <v>2893</v>
      </c>
      <c r="Q647" s="3" t="s">
        <v>2894</v>
      </c>
      <c r="R647" s="28">
        <v>3.82</v>
      </c>
      <c r="S647" s="29"/>
      <c r="T647" s="30">
        <v>3.55</v>
      </c>
      <c r="U647" s="1" t="s">
        <v>56</v>
      </c>
      <c r="V647" s="28">
        <v>2.1128999999999998</v>
      </c>
      <c r="W647" s="29">
        <v>5</v>
      </c>
      <c r="X647" s="29"/>
      <c r="Y647" s="29"/>
      <c r="Z647" s="29"/>
      <c r="AA647" s="29"/>
      <c r="AB647" s="29"/>
      <c r="AC647" s="29"/>
      <c r="AD647" s="29"/>
      <c r="AE647" s="31">
        <v>2.1128999999999998</v>
      </c>
      <c r="AN647" s="32">
        <v>3.56</v>
      </c>
      <c r="AO647" s="27" t="s">
        <v>211</v>
      </c>
      <c r="AP647" s="31" t="s">
        <v>212</v>
      </c>
      <c r="AQ647" s="27" t="e">
        <f t="shared" si="93"/>
        <v>#NUM!</v>
      </c>
      <c r="AR647" s="27" t="e">
        <f t="shared" si="94"/>
        <v>#NUM!</v>
      </c>
      <c r="AS647" s="27" t="e">
        <f t="shared" si="95"/>
        <v>#NUM!</v>
      </c>
      <c r="AT647" s="27">
        <f t="shared" si="96"/>
        <v>3.8162499999999997</v>
      </c>
      <c r="AU647" s="27" t="e">
        <f t="shared" si="97"/>
        <v>#VALUE!</v>
      </c>
      <c r="AV647" s="29" t="e">
        <f t="shared" si="98"/>
        <v>#VALUE!</v>
      </c>
      <c r="AW647" s="27" t="s">
        <v>51</v>
      </c>
      <c r="AX647" s="27" t="s">
        <v>50</v>
      </c>
      <c r="AY647" s="32">
        <v>3.82</v>
      </c>
      <c r="AZ647" s="34">
        <f t="shared" si="99"/>
        <v>0.95499999999999996</v>
      </c>
      <c r="BA647" s="3">
        <f t="shared" si="100"/>
        <v>4.7749999999999995</v>
      </c>
      <c r="BB647" s="32">
        <f t="shared" si="92"/>
        <v>5.1569999999999991</v>
      </c>
      <c r="BC647" s="27" t="s">
        <v>12549</v>
      </c>
    </row>
    <row r="648" spans="1:55" s="27" customFormat="1" ht="31.5" customHeight="1">
      <c r="A648" s="4" t="s">
        <v>2868</v>
      </c>
      <c r="B648" s="5">
        <v>646</v>
      </c>
      <c r="C648" s="6">
        <v>11804</v>
      </c>
      <c r="D648" s="6"/>
      <c r="E648" s="3" t="s">
        <v>2920</v>
      </c>
      <c r="F648" s="3" t="s">
        <v>2921</v>
      </c>
      <c r="G648" s="3" t="s">
        <v>291</v>
      </c>
      <c r="H648" s="4" t="s">
        <v>103</v>
      </c>
      <c r="I648" s="3" t="s">
        <v>43</v>
      </c>
      <c r="J648" s="3" t="s">
        <v>2922</v>
      </c>
      <c r="K648" s="5"/>
      <c r="L648" s="3"/>
      <c r="M648" s="6">
        <v>28</v>
      </c>
      <c r="N648" s="3" t="s">
        <v>45</v>
      </c>
      <c r="O648" s="3" t="s">
        <v>2882</v>
      </c>
      <c r="P648" s="3" t="s">
        <v>2923</v>
      </c>
      <c r="Q648" s="3" t="s">
        <v>2924</v>
      </c>
      <c r="R648" s="28">
        <v>4.66</v>
      </c>
      <c r="S648" s="29"/>
      <c r="T648" s="30">
        <v>4.33</v>
      </c>
      <c r="U648" s="1">
        <v>3.6</v>
      </c>
      <c r="V648" s="28">
        <v>4.3342000000000001</v>
      </c>
      <c r="W648" s="29"/>
      <c r="X648" s="29"/>
      <c r="Y648" s="29"/>
      <c r="Z648" s="29"/>
      <c r="AA648" s="29"/>
      <c r="AB648" s="29"/>
      <c r="AC648" s="29"/>
      <c r="AD648" s="29"/>
      <c r="AE648" s="31">
        <v>4.3342000000000001</v>
      </c>
      <c r="AN648" s="32">
        <v>4.66</v>
      </c>
      <c r="AO648" s="27" t="s">
        <v>49</v>
      </c>
      <c r="AP648" s="31" t="s">
        <v>50</v>
      </c>
      <c r="AQ648" s="27" t="e">
        <f t="shared" si="93"/>
        <v>#NUM!</v>
      </c>
      <c r="AR648" s="27" t="e">
        <f t="shared" si="94"/>
        <v>#NUM!</v>
      </c>
      <c r="AS648" s="27" t="e">
        <f t="shared" si="95"/>
        <v>#NUM!</v>
      </c>
      <c r="AT648" s="27">
        <f t="shared" si="96"/>
        <v>4.6547499999999999</v>
      </c>
      <c r="AU648" s="27">
        <f t="shared" si="97"/>
        <v>3.87</v>
      </c>
      <c r="AV648" s="29">
        <f t="shared" si="98"/>
        <v>3.87</v>
      </c>
      <c r="AW648" s="27" t="s">
        <v>73</v>
      </c>
      <c r="AX648" s="27" t="s">
        <v>74</v>
      </c>
      <c r="AY648" s="32">
        <v>3.78</v>
      </c>
      <c r="AZ648" s="34">
        <f t="shared" si="99"/>
        <v>0.94499999999999995</v>
      </c>
      <c r="BA648" s="3">
        <f t="shared" si="100"/>
        <v>4.7249999999999996</v>
      </c>
      <c r="BB648" s="32">
        <f t="shared" si="92"/>
        <v>5.1029999999999998</v>
      </c>
      <c r="BC648" s="27" t="s">
        <v>12549</v>
      </c>
    </row>
    <row r="649" spans="1:55" s="27" customFormat="1" ht="31.5" customHeight="1">
      <c r="A649" s="4" t="s">
        <v>2868</v>
      </c>
      <c r="B649" s="5">
        <v>647</v>
      </c>
      <c r="C649" s="6">
        <v>15003</v>
      </c>
      <c r="D649" s="6"/>
      <c r="E649" s="3" t="s">
        <v>2956</v>
      </c>
      <c r="F649" s="3" t="s">
        <v>2957</v>
      </c>
      <c r="G649" s="3" t="s">
        <v>1740</v>
      </c>
      <c r="H649" s="4" t="s">
        <v>303</v>
      </c>
      <c r="I649" s="3" t="s">
        <v>43</v>
      </c>
      <c r="J649" s="3" t="s">
        <v>2958</v>
      </c>
      <c r="K649" s="5"/>
      <c r="L649" s="3"/>
      <c r="M649" s="6">
        <v>30</v>
      </c>
      <c r="N649" s="3" t="s">
        <v>45</v>
      </c>
      <c r="O649" s="3" t="s">
        <v>2882</v>
      </c>
      <c r="P649" s="3" t="s">
        <v>2923</v>
      </c>
      <c r="Q649" s="3" t="s">
        <v>2960</v>
      </c>
      <c r="R649" s="28">
        <v>4.5</v>
      </c>
      <c r="S649" s="29"/>
      <c r="T649" s="30">
        <v>4.1900000000000004</v>
      </c>
      <c r="U649" s="1">
        <v>4.5</v>
      </c>
      <c r="V649" s="28">
        <v>5.7115999999999998</v>
      </c>
      <c r="W649" s="29"/>
      <c r="X649" s="29">
        <v>14.9613</v>
      </c>
      <c r="Y649" s="29"/>
      <c r="Z649" s="29"/>
      <c r="AA649" s="29"/>
      <c r="AB649" s="29"/>
      <c r="AC649" s="29"/>
      <c r="AD649" s="29"/>
      <c r="AE649" s="31">
        <v>5.7115999999999998</v>
      </c>
      <c r="AG649" s="27">
        <v>14.8764</v>
      </c>
      <c r="AN649" s="32">
        <v>4.5</v>
      </c>
      <c r="AO649" s="27" t="s">
        <v>49</v>
      </c>
      <c r="AP649" s="31" t="s">
        <v>50</v>
      </c>
      <c r="AQ649" s="27">
        <f t="shared" si="93"/>
        <v>10.294</v>
      </c>
      <c r="AR649" s="27">
        <f t="shared" si="94"/>
        <v>4.5</v>
      </c>
      <c r="AS649" s="27" t="e">
        <f t="shared" si="95"/>
        <v>#NUM!</v>
      </c>
      <c r="AT649" s="27">
        <f t="shared" si="96"/>
        <v>4.5042499999999999</v>
      </c>
      <c r="AU649" s="27">
        <f t="shared" si="97"/>
        <v>4.8374999999999995</v>
      </c>
      <c r="AV649" s="29">
        <f t="shared" si="98"/>
        <v>4.5</v>
      </c>
      <c r="AW649" s="33" t="s">
        <v>51</v>
      </c>
      <c r="AX649" s="27" t="s">
        <v>50</v>
      </c>
      <c r="AY649" s="32">
        <v>4.5</v>
      </c>
      <c r="AZ649" s="34">
        <f t="shared" si="99"/>
        <v>1.125</v>
      </c>
      <c r="BA649" s="3">
        <f t="shared" si="100"/>
        <v>5.625</v>
      </c>
      <c r="BB649" s="32">
        <f t="shared" si="92"/>
        <v>6.0750000000000002</v>
      </c>
      <c r="BC649" s="27" t="s">
        <v>12549</v>
      </c>
    </row>
    <row r="650" spans="1:55" s="27" customFormat="1" ht="31.5" customHeight="1">
      <c r="A650" s="4" t="s">
        <v>2868</v>
      </c>
      <c r="B650" s="5">
        <v>648</v>
      </c>
      <c r="C650" s="6">
        <v>18104</v>
      </c>
      <c r="D650" s="6"/>
      <c r="E650" s="3" t="s">
        <v>2936</v>
      </c>
      <c r="F650" s="3" t="s">
        <v>2937</v>
      </c>
      <c r="G650" s="3" t="s">
        <v>2938</v>
      </c>
      <c r="H650" s="4" t="s">
        <v>103</v>
      </c>
      <c r="I650" s="3" t="s">
        <v>43</v>
      </c>
      <c r="J650" s="3" t="s">
        <v>2939</v>
      </c>
      <c r="K650" s="5"/>
      <c r="L650" s="3"/>
      <c r="M650" s="6">
        <v>28</v>
      </c>
      <c r="N650" s="3" t="s">
        <v>45</v>
      </c>
      <c r="O650" s="3" t="s">
        <v>2882</v>
      </c>
      <c r="P650" s="3" t="s">
        <v>2906</v>
      </c>
      <c r="Q650" s="3" t="s">
        <v>2940</v>
      </c>
      <c r="R650" s="28">
        <v>5</v>
      </c>
      <c r="S650" s="29"/>
      <c r="T650" s="30">
        <v>4.6500000000000004</v>
      </c>
      <c r="U650" s="1">
        <v>4.6500000000000004</v>
      </c>
      <c r="V650" s="28">
        <v>10.4284</v>
      </c>
      <c r="W650" s="29">
        <v>8</v>
      </c>
      <c r="X650" s="29"/>
      <c r="Y650" s="29"/>
      <c r="Z650" s="29"/>
      <c r="AA650" s="29"/>
      <c r="AB650" s="29"/>
      <c r="AC650" s="29"/>
      <c r="AD650" s="29"/>
      <c r="AE650" s="31">
        <v>10.4284</v>
      </c>
      <c r="AF650" s="27">
        <v>10.1655</v>
      </c>
      <c r="AN650" s="32">
        <v>5</v>
      </c>
      <c r="AO650" s="27" t="s">
        <v>49</v>
      </c>
      <c r="AP650" s="31" t="s">
        <v>50</v>
      </c>
      <c r="AQ650" s="27">
        <f t="shared" si="93"/>
        <v>10.296949999999999</v>
      </c>
      <c r="AR650" s="27">
        <f t="shared" si="94"/>
        <v>5</v>
      </c>
      <c r="AS650" s="27" t="e">
        <f t="shared" si="95"/>
        <v>#NUM!</v>
      </c>
      <c r="AT650" s="27">
        <f t="shared" si="96"/>
        <v>4.9987500000000002</v>
      </c>
      <c r="AU650" s="27">
        <f t="shared" si="97"/>
        <v>4.9987500000000002</v>
      </c>
      <c r="AV650" s="29">
        <f t="shared" si="98"/>
        <v>4.9987500000000002</v>
      </c>
      <c r="AW650" s="33" t="s">
        <v>51</v>
      </c>
      <c r="AX650" s="27" t="s">
        <v>50</v>
      </c>
      <c r="AY650" s="32">
        <v>5</v>
      </c>
      <c r="AZ650" s="34">
        <f t="shared" si="99"/>
        <v>1.25</v>
      </c>
      <c r="BA650" s="3">
        <f t="shared" si="100"/>
        <v>6.25</v>
      </c>
      <c r="BB650" s="32">
        <f t="shared" si="92"/>
        <v>6.75</v>
      </c>
      <c r="BC650" s="27" t="s">
        <v>12549</v>
      </c>
    </row>
    <row r="651" spans="1:55" s="27" customFormat="1" ht="31.5" customHeight="1">
      <c r="A651" s="4" t="s">
        <v>2868</v>
      </c>
      <c r="B651" s="5">
        <v>649</v>
      </c>
      <c r="C651" s="6">
        <v>15006</v>
      </c>
      <c r="D651" s="6"/>
      <c r="E651" s="3" t="s">
        <v>2956</v>
      </c>
      <c r="F651" s="3" t="s">
        <v>2957</v>
      </c>
      <c r="G651" s="3" t="s">
        <v>1740</v>
      </c>
      <c r="H651" s="4" t="s">
        <v>103</v>
      </c>
      <c r="I651" s="3" t="s">
        <v>43</v>
      </c>
      <c r="J651" s="3" t="s">
        <v>2958</v>
      </c>
      <c r="K651" s="5"/>
      <c r="L651" s="3"/>
      <c r="M651" s="6">
        <v>30</v>
      </c>
      <c r="N651" s="3" t="s">
        <v>45</v>
      </c>
      <c r="O651" s="3" t="s">
        <v>2882</v>
      </c>
      <c r="P651" s="3" t="s">
        <v>2923</v>
      </c>
      <c r="Q651" s="3" t="s">
        <v>2959</v>
      </c>
      <c r="R651" s="28">
        <v>5.2</v>
      </c>
      <c r="S651" s="29"/>
      <c r="T651" s="30">
        <v>4.84</v>
      </c>
      <c r="U651" s="1">
        <v>5.2</v>
      </c>
      <c r="V651" s="28">
        <v>5.7115999999999998</v>
      </c>
      <c r="W651" s="29"/>
      <c r="X651" s="29">
        <v>18.6203</v>
      </c>
      <c r="Y651" s="29"/>
      <c r="Z651" s="29"/>
      <c r="AA651" s="29"/>
      <c r="AB651" s="29"/>
      <c r="AC651" s="29"/>
      <c r="AD651" s="29"/>
      <c r="AE651" s="31">
        <v>5.7115999999999998</v>
      </c>
      <c r="AG651" s="27">
        <v>18.514600000000002</v>
      </c>
      <c r="AN651" s="32">
        <v>5.2</v>
      </c>
      <c r="AO651" s="27" t="s">
        <v>49</v>
      </c>
      <c r="AP651" s="31" t="s">
        <v>50</v>
      </c>
      <c r="AQ651" s="27">
        <f t="shared" si="93"/>
        <v>12.113100000000001</v>
      </c>
      <c r="AR651" s="27">
        <f t="shared" si="94"/>
        <v>5.2</v>
      </c>
      <c r="AS651" s="27" t="e">
        <f t="shared" si="95"/>
        <v>#NUM!</v>
      </c>
      <c r="AT651" s="27">
        <f t="shared" si="96"/>
        <v>5.2029999999999994</v>
      </c>
      <c r="AU651" s="27">
        <f t="shared" si="97"/>
        <v>5.59</v>
      </c>
      <c r="AV651" s="29">
        <f t="shared" si="98"/>
        <v>5.2</v>
      </c>
      <c r="AW651" s="33" t="s">
        <v>51</v>
      </c>
      <c r="AX651" s="27" t="s">
        <v>50</v>
      </c>
      <c r="AY651" s="32">
        <v>5.2</v>
      </c>
      <c r="AZ651" s="34">
        <f t="shared" si="99"/>
        <v>1.3</v>
      </c>
      <c r="BA651" s="3">
        <f t="shared" si="100"/>
        <v>6.5</v>
      </c>
      <c r="BB651" s="32">
        <f t="shared" si="92"/>
        <v>7.02</v>
      </c>
      <c r="BC651" s="27" t="s">
        <v>12549</v>
      </c>
    </row>
    <row r="652" spans="1:55" s="27" customFormat="1" ht="31.5" customHeight="1">
      <c r="A652" s="4" t="s">
        <v>2868</v>
      </c>
      <c r="B652" s="5">
        <v>650</v>
      </c>
      <c r="C652" s="6">
        <v>17710</v>
      </c>
      <c r="D652" s="6"/>
      <c r="E652" s="3" t="s">
        <v>2943</v>
      </c>
      <c r="F652" s="3" t="s">
        <v>2617</v>
      </c>
      <c r="G652" s="3" t="s">
        <v>2618</v>
      </c>
      <c r="H652" s="4" t="s">
        <v>517</v>
      </c>
      <c r="I652" s="3" t="s">
        <v>141</v>
      </c>
      <c r="J652" s="3" t="s">
        <v>2944</v>
      </c>
      <c r="K652" s="5"/>
      <c r="L652" s="3"/>
      <c r="M652" s="6">
        <v>56</v>
      </c>
      <c r="N652" s="3" t="s">
        <v>45</v>
      </c>
      <c r="O652" s="3" t="s">
        <v>2882</v>
      </c>
      <c r="P652" s="3" t="s">
        <v>2883</v>
      </c>
      <c r="Q652" s="3" t="s">
        <v>2945</v>
      </c>
      <c r="R652" s="28">
        <v>6.26</v>
      </c>
      <c r="S652" s="29"/>
      <c r="T652" s="30">
        <v>5.8</v>
      </c>
      <c r="U652" s="1" t="s">
        <v>56</v>
      </c>
      <c r="V652" s="28">
        <v>5.8246000000000002</v>
      </c>
      <c r="W652" s="29"/>
      <c r="X652" s="29"/>
      <c r="Y652" s="29"/>
      <c r="Z652" s="29"/>
      <c r="AA652" s="29"/>
      <c r="AB652" s="29"/>
      <c r="AC652" s="29"/>
      <c r="AD652" s="29"/>
      <c r="AE652" s="31">
        <v>5.8246000000000002</v>
      </c>
      <c r="AN652" s="32">
        <v>6.26</v>
      </c>
      <c r="AO652" s="27" t="s">
        <v>49</v>
      </c>
      <c r="AP652" s="31" t="s">
        <v>50</v>
      </c>
      <c r="AQ652" s="27" t="e">
        <f t="shared" si="93"/>
        <v>#NUM!</v>
      </c>
      <c r="AR652" s="27" t="e">
        <f t="shared" si="94"/>
        <v>#NUM!</v>
      </c>
      <c r="AS652" s="27" t="e">
        <f t="shared" si="95"/>
        <v>#NUM!</v>
      </c>
      <c r="AT652" s="27">
        <f t="shared" si="96"/>
        <v>6.2349999999999994</v>
      </c>
      <c r="AU652" s="27" t="e">
        <f t="shared" si="97"/>
        <v>#VALUE!</v>
      </c>
      <c r="AV652" s="29" t="e">
        <f t="shared" si="98"/>
        <v>#VALUE!</v>
      </c>
      <c r="AW652" s="33" t="s">
        <v>51</v>
      </c>
      <c r="AX652" s="27" t="s">
        <v>50</v>
      </c>
      <c r="AY652" s="32">
        <v>6.2350000000000003</v>
      </c>
      <c r="AZ652" s="34">
        <f t="shared" si="99"/>
        <v>1.5587500000000001</v>
      </c>
      <c r="BA652" s="3">
        <f t="shared" si="100"/>
        <v>7.7937500000000002</v>
      </c>
      <c r="BB652" s="32">
        <f t="shared" si="92"/>
        <v>8.417250000000001</v>
      </c>
      <c r="BC652" s="27" t="s">
        <v>12549</v>
      </c>
    </row>
    <row r="653" spans="1:55" s="27" customFormat="1" ht="31.5" customHeight="1">
      <c r="A653" s="4" t="s">
        <v>2868</v>
      </c>
      <c r="B653" s="5">
        <v>651</v>
      </c>
      <c r="C653" s="6">
        <v>19267</v>
      </c>
      <c r="D653" s="6"/>
      <c r="E653" s="3" t="s">
        <v>2961</v>
      </c>
      <c r="F653" s="3" t="s">
        <v>2962</v>
      </c>
      <c r="G653" s="3" t="s">
        <v>2963</v>
      </c>
      <c r="H653" s="4" t="s">
        <v>296</v>
      </c>
      <c r="I653" s="3" t="s">
        <v>1330</v>
      </c>
      <c r="J653" s="3" t="s">
        <v>2964</v>
      </c>
      <c r="K653" s="5"/>
      <c r="L653" s="3"/>
      <c r="M653" s="6">
        <v>28</v>
      </c>
      <c r="N653" s="3" t="s">
        <v>45</v>
      </c>
      <c r="O653" s="3" t="s">
        <v>2882</v>
      </c>
      <c r="P653" s="3" t="s">
        <v>2965</v>
      </c>
      <c r="Q653" s="3" t="s">
        <v>2966</v>
      </c>
      <c r="R653" s="28">
        <v>9.36</v>
      </c>
      <c r="S653" s="29"/>
      <c r="T653" s="30">
        <v>8.7100000000000009</v>
      </c>
      <c r="U653" s="1" t="s">
        <v>56</v>
      </c>
      <c r="V653" s="28">
        <v>15.2249</v>
      </c>
      <c r="W653" s="29"/>
      <c r="X653" s="29"/>
      <c r="Y653" s="29"/>
      <c r="Z653" s="29"/>
      <c r="AA653" s="29"/>
      <c r="AB653" s="29"/>
      <c r="AC653" s="29"/>
      <c r="AD653" s="29"/>
      <c r="AE653" s="31">
        <v>15.2249</v>
      </c>
      <c r="AN653" s="32">
        <v>9.36</v>
      </c>
      <c r="AO653" s="27" t="s">
        <v>49</v>
      </c>
      <c r="AP653" s="31" t="s">
        <v>50</v>
      </c>
      <c r="AQ653" s="27" t="e">
        <f t="shared" si="93"/>
        <v>#NUM!</v>
      </c>
      <c r="AR653" s="27" t="e">
        <f t="shared" si="94"/>
        <v>#NUM!</v>
      </c>
      <c r="AS653" s="27" t="e">
        <f t="shared" si="95"/>
        <v>#NUM!</v>
      </c>
      <c r="AT653" s="27">
        <f t="shared" si="96"/>
        <v>9.3632500000000007</v>
      </c>
      <c r="AU653" s="27" t="e">
        <f t="shared" si="97"/>
        <v>#VALUE!</v>
      </c>
      <c r="AV653" s="29" t="e">
        <f t="shared" si="98"/>
        <v>#VALUE!</v>
      </c>
      <c r="AW653" s="33" t="s">
        <v>51</v>
      </c>
      <c r="AX653" s="27" t="s">
        <v>50</v>
      </c>
      <c r="AY653" s="32">
        <v>9.36</v>
      </c>
      <c r="AZ653" s="34">
        <f t="shared" si="99"/>
        <v>2.34</v>
      </c>
      <c r="BA653" s="3">
        <f t="shared" si="100"/>
        <v>11.7</v>
      </c>
      <c r="BB653" s="32">
        <f t="shared" ref="BB653:BB716" si="101">BA653+BA653*0.08</f>
        <v>12.635999999999999</v>
      </c>
      <c r="BC653" s="27" t="s">
        <v>12549</v>
      </c>
    </row>
    <row r="654" spans="1:55" s="27" customFormat="1" ht="31.5" customHeight="1">
      <c r="A654" s="4" t="s">
        <v>2868</v>
      </c>
      <c r="B654" s="5">
        <v>652</v>
      </c>
      <c r="C654" s="6">
        <v>18043</v>
      </c>
      <c r="D654" s="6"/>
      <c r="E654" s="3" t="s">
        <v>2943</v>
      </c>
      <c r="F654" s="3" t="s">
        <v>2617</v>
      </c>
      <c r="G654" s="3" t="s">
        <v>2618</v>
      </c>
      <c r="H654" s="4" t="s">
        <v>2249</v>
      </c>
      <c r="I654" s="3" t="s">
        <v>141</v>
      </c>
      <c r="J654" s="3" t="s">
        <v>2944</v>
      </c>
      <c r="K654" s="5"/>
      <c r="L654" s="3"/>
      <c r="M654" s="6">
        <v>56</v>
      </c>
      <c r="N654" s="3" t="s">
        <v>45</v>
      </c>
      <c r="O654" s="3" t="s">
        <v>2882</v>
      </c>
      <c r="P654" s="3" t="s">
        <v>2883</v>
      </c>
      <c r="Q654" s="3" t="s">
        <v>2946</v>
      </c>
      <c r="R654" s="28">
        <v>11.56</v>
      </c>
      <c r="S654" s="29"/>
      <c r="T654" s="30">
        <v>10.75</v>
      </c>
      <c r="U654" s="1" t="s">
        <v>56</v>
      </c>
      <c r="V654" s="28">
        <v>10.7569</v>
      </c>
      <c r="W654" s="29"/>
      <c r="X654" s="29"/>
      <c r="Y654" s="29"/>
      <c r="Z654" s="29"/>
      <c r="AA654" s="29"/>
      <c r="AB654" s="29"/>
      <c r="AC654" s="29"/>
      <c r="AD654" s="29"/>
      <c r="AE654" s="31">
        <v>10.7569</v>
      </c>
      <c r="AN654" s="32">
        <v>11.56</v>
      </c>
      <c r="AO654" s="27" t="s">
        <v>49</v>
      </c>
      <c r="AP654" s="31" t="s">
        <v>50</v>
      </c>
      <c r="AQ654" s="27" t="e">
        <f t="shared" si="93"/>
        <v>#NUM!</v>
      </c>
      <c r="AR654" s="27" t="e">
        <f t="shared" si="94"/>
        <v>#NUM!</v>
      </c>
      <c r="AS654" s="27" t="e">
        <f t="shared" si="95"/>
        <v>#NUM!</v>
      </c>
      <c r="AT654" s="27">
        <f t="shared" si="96"/>
        <v>11.55625</v>
      </c>
      <c r="AU654" s="27" t="e">
        <f t="shared" si="97"/>
        <v>#VALUE!</v>
      </c>
      <c r="AV654" s="29" t="e">
        <f t="shared" si="98"/>
        <v>#VALUE!</v>
      </c>
      <c r="AW654" s="33" t="s">
        <v>51</v>
      </c>
      <c r="AX654" s="27" t="s">
        <v>50</v>
      </c>
      <c r="AY654" s="32">
        <v>11.555999999999999</v>
      </c>
      <c r="AZ654" s="34">
        <f t="shared" si="99"/>
        <v>1.96452</v>
      </c>
      <c r="BA654" s="3">
        <f t="shared" si="100"/>
        <v>13.520519999999999</v>
      </c>
      <c r="BB654" s="32">
        <f t="shared" si="101"/>
        <v>14.602161599999999</v>
      </c>
      <c r="BC654" s="27" t="s">
        <v>12549</v>
      </c>
    </row>
    <row r="655" spans="1:55" s="27" customFormat="1" ht="31.5" customHeight="1">
      <c r="A655" s="4" t="s">
        <v>2868</v>
      </c>
      <c r="B655" s="5">
        <v>653</v>
      </c>
      <c r="C655" s="6">
        <v>3514</v>
      </c>
      <c r="D655" s="6"/>
      <c r="E655" s="3" t="s">
        <v>2978</v>
      </c>
      <c r="F655" s="3" t="s">
        <v>2979</v>
      </c>
      <c r="G655" s="3" t="s">
        <v>1192</v>
      </c>
      <c r="H655" s="4" t="s">
        <v>2980</v>
      </c>
      <c r="I655" s="3" t="s">
        <v>159</v>
      </c>
      <c r="J655" s="3" t="s">
        <v>2981</v>
      </c>
      <c r="K655" s="5"/>
      <c r="L655" s="3"/>
      <c r="M655" s="6">
        <v>15</v>
      </c>
      <c r="N655" s="3" t="s">
        <v>45</v>
      </c>
      <c r="O655" s="3" t="s">
        <v>2976</v>
      </c>
      <c r="P655" s="3" t="s">
        <v>2982</v>
      </c>
      <c r="Q655" s="3" t="s">
        <v>2983</v>
      </c>
      <c r="R655" s="28">
        <v>0.96</v>
      </c>
      <c r="S655" s="29"/>
      <c r="T655" s="30">
        <v>0.89</v>
      </c>
      <c r="U655" s="1">
        <v>0.89</v>
      </c>
      <c r="V655" s="28">
        <v>0.69710000000000005</v>
      </c>
      <c r="W655" s="29">
        <v>2</v>
      </c>
      <c r="X655" s="29"/>
      <c r="Y655" s="29"/>
      <c r="Z655" s="29"/>
      <c r="AA655" s="29"/>
      <c r="AB655" s="29"/>
      <c r="AC655" s="29"/>
      <c r="AD655" s="29"/>
      <c r="AE655" s="31">
        <v>0.69710000000000005</v>
      </c>
      <c r="AN655" s="32">
        <v>0.96</v>
      </c>
      <c r="AO655" s="27" t="s">
        <v>49</v>
      </c>
      <c r="AP655" s="31" t="s">
        <v>50</v>
      </c>
      <c r="AQ655" s="27" t="e">
        <f t="shared" si="93"/>
        <v>#NUM!</v>
      </c>
      <c r="AR655" s="27" t="e">
        <f t="shared" si="94"/>
        <v>#NUM!</v>
      </c>
      <c r="AS655" s="27" t="e">
        <f t="shared" si="95"/>
        <v>#NUM!</v>
      </c>
      <c r="AT655" s="27">
        <f t="shared" si="96"/>
        <v>0.95674999999999999</v>
      </c>
      <c r="AU655" s="27">
        <f t="shared" si="97"/>
        <v>0.95674999999999999</v>
      </c>
      <c r="AV655" s="29">
        <f t="shared" si="98"/>
        <v>0.95674999999999999</v>
      </c>
      <c r="AW655" s="27" t="s">
        <v>73</v>
      </c>
      <c r="AX655" s="27" t="s">
        <v>74</v>
      </c>
      <c r="AY655" s="32">
        <v>0.95669999999999999</v>
      </c>
      <c r="AZ655" s="34">
        <f t="shared" si="99"/>
        <v>0.239175</v>
      </c>
      <c r="BA655" s="3">
        <f t="shared" si="100"/>
        <v>1.195875</v>
      </c>
      <c r="BB655" s="32">
        <f t="shared" si="101"/>
        <v>1.2915449999999999</v>
      </c>
      <c r="BC655" s="27" t="s">
        <v>12549</v>
      </c>
    </row>
    <row r="656" spans="1:55" s="27" customFormat="1" ht="31.5" customHeight="1">
      <c r="A656" s="4" t="s">
        <v>2868</v>
      </c>
      <c r="B656" s="5">
        <v>654</v>
      </c>
      <c r="C656" s="6">
        <v>3515</v>
      </c>
      <c r="D656" s="6"/>
      <c r="E656" s="3" t="s">
        <v>2987</v>
      </c>
      <c r="F656" s="3" t="s">
        <v>2988</v>
      </c>
      <c r="G656" s="3" t="s">
        <v>1192</v>
      </c>
      <c r="H656" s="4" t="s">
        <v>2989</v>
      </c>
      <c r="I656" s="3" t="s">
        <v>43</v>
      </c>
      <c r="J656" s="3" t="s">
        <v>1348</v>
      </c>
      <c r="K656" s="5"/>
      <c r="L656" s="3"/>
      <c r="M656" s="6">
        <v>10</v>
      </c>
      <c r="N656" s="3" t="s">
        <v>45</v>
      </c>
      <c r="O656" s="3" t="s">
        <v>2976</v>
      </c>
      <c r="P656" s="3" t="s">
        <v>2990</v>
      </c>
      <c r="Q656" s="3" t="s">
        <v>2991</v>
      </c>
      <c r="R656" s="28">
        <v>1.3</v>
      </c>
      <c r="S656" s="29"/>
      <c r="T656" s="30">
        <v>1.21</v>
      </c>
      <c r="U656" s="1">
        <v>1.21</v>
      </c>
      <c r="V656" s="28">
        <v>0.87429999999999997</v>
      </c>
      <c r="W656" s="29">
        <v>2</v>
      </c>
      <c r="X656" s="29"/>
      <c r="Y656" s="29"/>
      <c r="Z656" s="29"/>
      <c r="AA656" s="29"/>
      <c r="AB656" s="29"/>
      <c r="AC656" s="29"/>
      <c r="AD656" s="29"/>
      <c r="AE656" s="31">
        <v>0.87429999999999997</v>
      </c>
      <c r="AN656" s="32">
        <v>1.3</v>
      </c>
      <c r="AO656" s="27" t="s">
        <v>49</v>
      </c>
      <c r="AP656" s="31" t="s">
        <v>50</v>
      </c>
      <c r="AQ656" s="27" t="e">
        <f t="shared" si="93"/>
        <v>#NUM!</v>
      </c>
      <c r="AR656" s="27" t="e">
        <f t="shared" si="94"/>
        <v>#NUM!</v>
      </c>
      <c r="AS656" s="27" t="e">
        <f t="shared" si="95"/>
        <v>#NUM!</v>
      </c>
      <c r="AT656" s="27">
        <f t="shared" si="96"/>
        <v>1.3007499999999999</v>
      </c>
      <c r="AU656" s="27">
        <f t="shared" si="97"/>
        <v>1.3007499999999999</v>
      </c>
      <c r="AV656" s="29">
        <f t="shared" si="98"/>
        <v>1.3</v>
      </c>
      <c r="AW656" s="33" t="s">
        <v>51</v>
      </c>
      <c r="AX656" s="27" t="s">
        <v>50</v>
      </c>
      <c r="AY656" s="32">
        <v>1.3007</v>
      </c>
      <c r="AZ656" s="34">
        <f t="shared" si="99"/>
        <v>0.32517499999999999</v>
      </c>
      <c r="BA656" s="3">
        <f t="shared" si="100"/>
        <v>1.625875</v>
      </c>
      <c r="BB656" s="32">
        <f t="shared" si="101"/>
        <v>1.7559449999999999</v>
      </c>
      <c r="BC656" s="27" t="s">
        <v>12549</v>
      </c>
    </row>
    <row r="657" spans="1:116" s="27" customFormat="1" ht="31.5" customHeight="1">
      <c r="A657" s="4" t="s">
        <v>2868</v>
      </c>
      <c r="B657" s="5">
        <v>655</v>
      </c>
      <c r="C657" s="6">
        <v>3993</v>
      </c>
      <c r="D657" s="6"/>
      <c r="E657" s="3" t="s">
        <v>2972</v>
      </c>
      <c r="F657" s="3" t="s">
        <v>2973</v>
      </c>
      <c r="G657" s="3" t="s">
        <v>2717</v>
      </c>
      <c r="H657" s="4" t="s">
        <v>2974</v>
      </c>
      <c r="I657" s="3" t="s">
        <v>67</v>
      </c>
      <c r="J657" s="3" t="s">
        <v>2975</v>
      </c>
      <c r="K657" s="5">
        <v>15</v>
      </c>
      <c r="L657" s="3" t="s">
        <v>69</v>
      </c>
      <c r="M657" s="6">
        <v>1</v>
      </c>
      <c r="N657" s="3" t="s">
        <v>45</v>
      </c>
      <c r="O657" s="3" t="s">
        <v>2976</v>
      </c>
      <c r="P657" s="3" t="s">
        <v>2906</v>
      </c>
      <c r="Q657" s="3" t="s">
        <v>2977</v>
      </c>
      <c r="R657" s="28">
        <v>1.87</v>
      </c>
      <c r="S657" s="29"/>
      <c r="T657" s="30">
        <v>1.74</v>
      </c>
      <c r="U657" s="1">
        <v>2.1</v>
      </c>
      <c r="V657" s="28">
        <v>2.5520999999999998</v>
      </c>
      <c r="W657" s="29"/>
      <c r="X657" s="29"/>
      <c r="Y657" s="29"/>
      <c r="Z657" s="29"/>
      <c r="AA657" s="29"/>
      <c r="AB657" s="29"/>
      <c r="AC657" s="29"/>
      <c r="AD657" s="29"/>
      <c r="AE657" s="31">
        <v>2.5520999999999998</v>
      </c>
      <c r="AN657" s="32">
        <v>1.87</v>
      </c>
      <c r="AO657" s="27" t="s">
        <v>49</v>
      </c>
      <c r="AP657" s="31" t="s">
        <v>50</v>
      </c>
      <c r="AQ657" s="27" t="e">
        <f t="shared" si="93"/>
        <v>#NUM!</v>
      </c>
      <c r="AR657" s="27" t="e">
        <f t="shared" si="94"/>
        <v>#NUM!</v>
      </c>
      <c r="AS657" s="27" t="e">
        <f t="shared" si="95"/>
        <v>#NUM!</v>
      </c>
      <c r="AT657" s="27">
        <f t="shared" si="96"/>
        <v>1.8704999999999998</v>
      </c>
      <c r="AU657" s="27">
        <f t="shared" si="97"/>
        <v>2.2574999999999998</v>
      </c>
      <c r="AV657" s="29">
        <f t="shared" si="98"/>
        <v>1.87</v>
      </c>
      <c r="AW657" s="27" t="s">
        <v>73</v>
      </c>
      <c r="AX657" s="27" t="s">
        <v>74</v>
      </c>
      <c r="AY657" s="32">
        <v>1.87</v>
      </c>
      <c r="AZ657" s="34">
        <f t="shared" si="99"/>
        <v>0.46750000000000003</v>
      </c>
      <c r="BA657" s="3">
        <f t="shared" si="100"/>
        <v>2.3375000000000004</v>
      </c>
      <c r="BB657" s="32">
        <f t="shared" si="101"/>
        <v>2.5245000000000002</v>
      </c>
      <c r="BC657" s="27" t="s">
        <v>12549</v>
      </c>
    </row>
    <row r="658" spans="1:116" s="27" customFormat="1" ht="31.5" customHeight="1">
      <c r="A658" s="4" t="s">
        <v>2868</v>
      </c>
      <c r="B658" s="5">
        <v>656</v>
      </c>
      <c r="C658" s="6">
        <v>14205</v>
      </c>
      <c r="D658" s="6"/>
      <c r="E658" s="3" t="s">
        <v>2967</v>
      </c>
      <c r="F658" s="3" t="s">
        <v>2992</v>
      </c>
      <c r="G658" s="3" t="s">
        <v>2969</v>
      </c>
      <c r="H658" s="4" t="s">
        <v>2993</v>
      </c>
      <c r="I658" s="3" t="s">
        <v>460</v>
      </c>
      <c r="J658" s="3" t="s">
        <v>2994</v>
      </c>
      <c r="K658" s="5">
        <v>250</v>
      </c>
      <c r="L658" s="3" t="s">
        <v>81</v>
      </c>
      <c r="M658" s="6">
        <v>1</v>
      </c>
      <c r="N658" s="3" t="s">
        <v>45</v>
      </c>
      <c r="O658" s="3" t="s">
        <v>2976</v>
      </c>
      <c r="P658" s="3" t="s">
        <v>2923</v>
      </c>
      <c r="Q658" s="3" t="s">
        <v>2995</v>
      </c>
      <c r="R658" s="28">
        <v>2.0299999999999998</v>
      </c>
      <c r="S658" s="29"/>
      <c r="T658" s="30">
        <v>1.89</v>
      </c>
      <c r="U658" s="1">
        <v>2.8</v>
      </c>
      <c r="V658" s="28">
        <v>1.8884000000000001</v>
      </c>
      <c r="W658" s="29"/>
      <c r="X658" s="29"/>
      <c r="Y658" s="29"/>
      <c r="Z658" s="29"/>
      <c r="AA658" s="29"/>
      <c r="AB658" s="29"/>
      <c r="AC658" s="29"/>
      <c r="AD658" s="29"/>
      <c r="AE658" s="31">
        <v>1.8884000000000001</v>
      </c>
      <c r="AN658" s="32">
        <v>2.0299999999999998</v>
      </c>
      <c r="AO658" s="27" t="s">
        <v>49</v>
      </c>
      <c r="AP658" s="31" t="s">
        <v>50</v>
      </c>
      <c r="AQ658" s="27" t="e">
        <f t="shared" si="93"/>
        <v>#NUM!</v>
      </c>
      <c r="AR658" s="27" t="e">
        <f t="shared" si="94"/>
        <v>#NUM!</v>
      </c>
      <c r="AS658" s="27" t="e">
        <f t="shared" si="95"/>
        <v>#NUM!</v>
      </c>
      <c r="AT658" s="27">
        <f t="shared" si="96"/>
        <v>2.0317499999999997</v>
      </c>
      <c r="AU658" s="27">
        <f t="shared" si="97"/>
        <v>3.01</v>
      </c>
      <c r="AV658" s="29">
        <f t="shared" si="98"/>
        <v>2.0299999999999998</v>
      </c>
      <c r="AW658" s="33" t="s">
        <v>51</v>
      </c>
      <c r="AX658" s="27" t="s">
        <v>50</v>
      </c>
      <c r="AY658" s="32">
        <v>2.0299999999999998</v>
      </c>
      <c r="AZ658" s="34">
        <f t="shared" si="99"/>
        <v>0.50749999999999995</v>
      </c>
      <c r="BA658" s="3">
        <f t="shared" si="100"/>
        <v>2.5374999999999996</v>
      </c>
      <c r="BB658" s="32">
        <f t="shared" si="101"/>
        <v>2.7404999999999995</v>
      </c>
      <c r="BC658" s="27" t="s">
        <v>12549</v>
      </c>
    </row>
    <row r="659" spans="1:116" s="27" customFormat="1" ht="31.5" customHeight="1">
      <c r="A659" s="4" t="s">
        <v>2868</v>
      </c>
      <c r="B659" s="5">
        <v>657</v>
      </c>
      <c r="C659" s="6">
        <v>3516</v>
      </c>
      <c r="D659" s="6"/>
      <c r="E659" s="3" t="s">
        <v>2984</v>
      </c>
      <c r="F659" s="3" t="s">
        <v>2979</v>
      </c>
      <c r="G659" s="3" t="s">
        <v>1192</v>
      </c>
      <c r="H659" s="4" t="s">
        <v>2985</v>
      </c>
      <c r="I659" s="3" t="s">
        <v>125</v>
      </c>
      <c r="J659" s="3" t="s">
        <v>1236</v>
      </c>
      <c r="K659" s="5">
        <v>100</v>
      </c>
      <c r="L659" s="3" t="s">
        <v>81</v>
      </c>
      <c r="M659" s="6">
        <v>1</v>
      </c>
      <c r="N659" s="3" t="s">
        <v>45</v>
      </c>
      <c r="O659" s="3" t="s">
        <v>2976</v>
      </c>
      <c r="P659" s="3" t="s">
        <v>2982</v>
      </c>
      <c r="Q659" s="3" t="s">
        <v>2986</v>
      </c>
      <c r="R659" s="28">
        <v>2.74</v>
      </c>
      <c r="S659" s="29"/>
      <c r="T659" s="30">
        <v>2.5499999999999998</v>
      </c>
      <c r="U659" s="1">
        <v>2.74</v>
      </c>
      <c r="V659" s="28">
        <v>2.8188</v>
      </c>
      <c r="W659" s="29">
        <v>5</v>
      </c>
      <c r="X659" s="29"/>
      <c r="Y659" s="29"/>
      <c r="Z659" s="29"/>
      <c r="AA659" s="29"/>
      <c r="AB659" s="29"/>
      <c r="AC659" s="29"/>
      <c r="AD659" s="29"/>
      <c r="AE659" s="31">
        <v>2.8188</v>
      </c>
      <c r="AN659" s="32">
        <v>2.74</v>
      </c>
      <c r="AO659" s="27" t="s">
        <v>49</v>
      </c>
      <c r="AP659" s="31" t="s">
        <v>50</v>
      </c>
      <c r="AQ659" s="27" t="e">
        <f t="shared" si="93"/>
        <v>#NUM!</v>
      </c>
      <c r="AR659" s="27" t="e">
        <f t="shared" si="94"/>
        <v>#NUM!</v>
      </c>
      <c r="AS659" s="27" t="e">
        <f t="shared" si="95"/>
        <v>#NUM!</v>
      </c>
      <c r="AT659" s="27">
        <f t="shared" si="96"/>
        <v>2.7412499999999995</v>
      </c>
      <c r="AU659" s="27">
        <f t="shared" si="97"/>
        <v>2.9455</v>
      </c>
      <c r="AV659" s="29">
        <f t="shared" si="98"/>
        <v>2.74</v>
      </c>
      <c r="AW659" s="33" t="s">
        <v>51</v>
      </c>
      <c r="AX659" s="27" t="s">
        <v>50</v>
      </c>
      <c r="AY659" s="32">
        <v>2.74</v>
      </c>
      <c r="AZ659" s="34">
        <f t="shared" si="99"/>
        <v>0.68500000000000005</v>
      </c>
      <c r="BA659" s="3">
        <f t="shared" si="100"/>
        <v>3.4250000000000003</v>
      </c>
      <c r="BB659" s="32">
        <f t="shared" si="101"/>
        <v>3.6990000000000003</v>
      </c>
      <c r="BC659" s="27" t="s">
        <v>12549</v>
      </c>
    </row>
    <row r="660" spans="1:116" s="27" customFormat="1" ht="31.5" customHeight="1">
      <c r="A660" s="4" t="s">
        <v>2996</v>
      </c>
      <c r="B660" s="5">
        <v>658</v>
      </c>
      <c r="C660" s="6">
        <v>19553</v>
      </c>
      <c r="D660" s="6"/>
      <c r="E660" s="3" t="s">
        <v>2997</v>
      </c>
      <c r="F660" s="3" t="s">
        <v>2998</v>
      </c>
      <c r="G660" s="3" t="s">
        <v>2999</v>
      </c>
      <c r="H660" s="4" t="s">
        <v>3000</v>
      </c>
      <c r="I660" s="3" t="s">
        <v>104</v>
      </c>
      <c r="J660" s="3" t="s">
        <v>3001</v>
      </c>
      <c r="K660" s="5"/>
      <c r="L660" s="3"/>
      <c r="M660" s="6">
        <v>50</v>
      </c>
      <c r="N660" s="3" t="s">
        <v>45</v>
      </c>
      <c r="O660" s="3" t="s">
        <v>3002</v>
      </c>
      <c r="P660" s="3" t="s">
        <v>3003</v>
      </c>
      <c r="Q660" s="3" t="s">
        <v>3004</v>
      </c>
      <c r="R660" s="28">
        <v>14.89</v>
      </c>
      <c r="S660" s="29"/>
      <c r="T660" s="30"/>
      <c r="U660" s="1">
        <v>2.34</v>
      </c>
      <c r="V660" s="28">
        <v>14.89</v>
      </c>
      <c r="W660" s="29"/>
      <c r="X660" s="29"/>
      <c r="Y660" s="29"/>
      <c r="Z660" s="29"/>
      <c r="AA660" s="29"/>
      <c r="AB660" s="29"/>
      <c r="AC660" s="29"/>
      <c r="AD660" s="29"/>
      <c r="AE660" s="31">
        <v>14.89</v>
      </c>
      <c r="AN660" s="32">
        <v>14.89</v>
      </c>
      <c r="AO660" s="27" t="s">
        <v>49</v>
      </c>
      <c r="AP660" s="31" t="s">
        <v>50</v>
      </c>
      <c r="AQ660" s="27" t="e">
        <f t="shared" si="93"/>
        <v>#NUM!</v>
      </c>
      <c r="AR660" s="27" t="e">
        <f t="shared" si="94"/>
        <v>#NUM!</v>
      </c>
      <c r="AS660" s="27" t="e">
        <f t="shared" si="95"/>
        <v>#NUM!</v>
      </c>
      <c r="AT660" s="27">
        <f t="shared" si="96"/>
        <v>0</v>
      </c>
      <c r="AU660" s="27">
        <f t="shared" si="97"/>
        <v>2.5154999999999998</v>
      </c>
      <c r="AV660" s="29">
        <f t="shared" si="98"/>
        <v>0</v>
      </c>
      <c r="AW660" s="27" t="s">
        <v>73</v>
      </c>
      <c r="AX660" s="27" t="s">
        <v>74</v>
      </c>
      <c r="AY660" s="32">
        <v>2.5154999999999998</v>
      </c>
      <c r="AZ660" s="34">
        <f t="shared" si="99"/>
        <v>0.62887499999999996</v>
      </c>
      <c r="BA660" s="3">
        <f t="shared" si="100"/>
        <v>3.1443749999999997</v>
      </c>
      <c r="BB660" s="32">
        <f t="shared" si="101"/>
        <v>3.3959249999999996</v>
      </c>
      <c r="BC660" s="27" t="s">
        <v>12549</v>
      </c>
    </row>
    <row r="661" spans="1:116" s="27" customFormat="1" ht="31.5" customHeight="1">
      <c r="A661" s="4" t="s">
        <v>2996</v>
      </c>
      <c r="B661" s="5">
        <v>659</v>
      </c>
      <c r="C661" s="6">
        <v>19498</v>
      </c>
      <c r="D661" s="6"/>
      <c r="E661" s="3" t="s">
        <v>3046</v>
      </c>
      <c r="F661" s="3" t="s">
        <v>3047</v>
      </c>
      <c r="G661" s="3" t="s">
        <v>3048</v>
      </c>
      <c r="H661" s="4" t="s">
        <v>3049</v>
      </c>
      <c r="I661" s="3" t="s">
        <v>104</v>
      </c>
      <c r="J661" s="3" t="s">
        <v>3050</v>
      </c>
      <c r="K661" s="5"/>
      <c r="L661" s="3"/>
      <c r="M661" s="6">
        <v>50</v>
      </c>
      <c r="N661" s="3" t="s">
        <v>45</v>
      </c>
      <c r="O661" s="3" t="s">
        <v>3002</v>
      </c>
      <c r="P661" s="3" t="s">
        <v>3003</v>
      </c>
      <c r="Q661" s="3" t="s">
        <v>3051</v>
      </c>
      <c r="R661" s="28">
        <v>15.59</v>
      </c>
      <c r="S661" s="29"/>
      <c r="T661" s="30"/>
      <c r="U661" s="1">
        <v>2.4900000000000002</v>
      </c>
      <c r="V661" s="28">
        <v>15.59</v>
      </c>
      <c r="W661" s="29"/>
      <c r="X661" s="29"/>
      <c r="Y661" s="29"/>
      <c r="Z661" s="29"/>
      <c r="AA661" s="29"/>
      <c r="AB661" s="29"/>
      <c r="AC661" s="29"/>
      <c r="AD661" s="29"/>
      <c r="AE661" s="31">
        <v>15.59</v>
      </c>
      <c r="AN661" s="32">
        <v>15.59</v>
      </c>
      <c r="AO661" s="27" t="s">
        <v>49</v>
      </c>
      <c r="AP661" s="31" t="s">
        <v>50</v>
      </c>
      <c r="AQ661" s="27" t="e">
        <f t="shared" ref="AQ661:AQ692" si="102">AVERAGE(SMALL(AE661:AI661,1),SMALL(AE661:AI661,2))</f>
        <v>#NUM!</v>
      </c>
      <c r="AR661" s="27" t="e">
        <f t="shared" ref="AR661:AR692" si="103">IF(R661 &lt;=( AVERAGE(SMALL(AE661:AI661,1),SMALL(AE661:AI661,2))), R661, "")</f>
        <v>#NUM!</v>
      </c>
      <c r="AS661" s="27" t="e">
        <f t="shared" ref="AS661:AS692" si="104">AVERAGE(SMALL(AJ661:AM661,1),SMALL(AJ661:AM661,2))</f>
        <v>#NUM!</v>
      </c>
      <c r="AT661" s="27">
        <f t="shared" si="96"/>
        <v>0</v>
      </c>
      <c r="AU661" s="27">
        <f t="shared" si="97"/>
        <v>2.6767500000000002</v>
      </c>
      <c r="AV661" s="29">
        <f t="shared" si="98"/>
        <v>0</v>
      </c>
      <c r="AW661" s="27" t="s">
        <v>73</v>
      </c>
      <c r="AX661" s="27" t="s">
        <v>74</v>
      </c>
      <c r="AY661" s="32">
        <v>2.67</v>
      </c>
      <c r="AZ661" s="34">
        <f t="shared" si="99"/>
        <v>0.66749999999999998</v>
      </c>
      <c r="BA661" s="3">
        <f t="shared" si="100"/>
        <v>3.3374999999999999</v>
      </c>
      <c r="BB661" s="32">
        <f t="shared" si="101"/>
        <v>3.6044999999999998</v>
      </c>
      <c r="BC661" s="27" t="s">
        <v>12549</v>
      </c>
    </row>
    <row r="662" spans="1:116" s="27" customFormat="1" ht="31.5" customHeight="1">
      <c r="A662" s="4" t="s">
        <v>2996</v>
      </c>
      <c r="B662" s="5">
        <v>660</v>
      </c>
      <c r="C662" s="6">
        <v>19412</v>
      </c>
      <c r="D662" s="6"/>
      <c r="E662" s="3" t="s">
        <v>3040</v>
      </c>
      <c r="F662" s="3" t="s">
        <v>3041</v>
      </c>
      <c r="G662" s="3" t="s">
        <v>3042</v>
      </c>
      <c r="H662" s="4" t="s">
        <v>3043</v>
      </c>
      <c r="I662" s="3" t="s">
        <v>1529</v>
      </c>
      <c r="J662" s="3" t="s">
        <v>3044</v>
      </c>
      <c r="K662" s="5"/>
      <c r="L662" s="3"/>
      <c r="M662" s="6">
        <v>12</v>
      </c>
      <c r="N662" s="3" t="s">
        <v>45</v>
      </c>
      <c r="O662" s="3" t="s">
        <v>3002</v>
      </c>
      <c r="P662" s="3" t="s">
        <v>3003</v>
      </c>
      <c r="Q662" s="3" t="s">
        <v>3045</v>
      </c>
      <c r="R662" s="28">
        <v>11.97</v>
      </c>
      <c r="S662" s="29"/>
      <c r="T662" s="30"/>
      <c r="U662" s="1">
        <v>2.4900000000000002</v>
      </c>
      <c r="V662" s="28">
        <v>11.97</v>
      </c>
      <c r="W662" s="29"/>
      <c r="X662" s="29"/>
      <c r="Y662" s="29"/>
      <c r="Z662" s="29"/>
      <c r="AA662" s="29"/>
      <c r="AB662" s="29"/>
      <c r="AC662" s="29"/>
      <c r="AD662" s="29"/>
      <c r="AE662" s="31">
        <v>11.97</v>
      </c>
      <c r="AN662" s="32">
        <v>11.97</v>
      </c>
      <c r="AO662" s="27" t="s">
        <v>49</v>
      </c>
      <c r="AP662" s="31" t="s">
        <v>50</v>
      </c>
      <c r="AQ662" s="27" t="e">
        <f t="shared" si="102"/>
        <v>#NUM!</v>
      </c>
      <c r="AR662" s="27" t="e">
        <f t="shared" si="103"/>
        <v>#NUM!</v>
      </c>
      <c r="AS662" s="27" t="e">
        <f t="shared" si="104"/>
        <v>#NUM!</v>
      </c>
      <c r="AT662" s="27">
        <f t="shared" si="96"/>
        <v>0</v>
      </c>
      <c r="AU662" s="27">
        <f t="shared" si="97"/>
        <v>2.6767500000000002</v>
      </c>
      <c r="AV662" s="29">
        <f t="shared" si="98"/>
        <v>0</v>
      </c>
      <c r="AW662" s="27" t="s">
        <v>73</v>
      </c>
      <c r="AX662" s="27" t="s">
        <v>74</v>
      </c>
      <c r="AY662" s="32">
        <v>2.6760000000000002</v>
      </c>
      <c r="AZ662" s="34">
        <f t="shared" si="99"/>
        <v>0.66900000000000004</v>
      </c>
      <c r="BA662" s="3">
        <f t="shared" si="100"/>
        <v>3.3450000000000002</v>
      </c>
      <c r="BB662" s="32">
        <f t="shared" si="101"/>
        <v>3.6126</v>
      </c>
      <c r="BC662" s="27" t="s">
        <v>12549</v>
      </c>
    </row>
    <row r="663" spans="1:116" s="27" customFormat="1" ht="31.5" customHeight="1">
      <c r="A663" s="4" t="s">
        <v>2996</v>
      </c>
      <c r="B663" s="5">
        <v>661</v>
      </c>
      <c r="C663" s="6">
        <v>17736</v>
      </c>
      <c r="D663" s="6"/>
      <c r="E663" s="3" t="s">
        <v>3052</v>
      </c>
      <c r="F663" s="3" t="s">
        <v>3053</v>
      </c>
      <c r="G663" s="3" t="s">
        <v>2999</v>
      </c>
      <c r="H663" s="4" t="s">
        <v>3054</v>
      </c>
      <c r="I663" s="3" t="s">
        <v>104</v>
      </c>
      <c r="J663" s="3" t="s">
        <v>3055</v>
      </c>
      <c r="K663" s="5"/>
      <c r="L663" s="3"/>
      <c r="M663" s="6">
        <v>50</v>
      </c>
      <c r="N663" s="3" t="s">
        <v>45</v>
      </c>
      <c r="O663" s="3" t="s">
        <v>3002</v>
      </c>
      <c r="P663" s="3" t="s">
        <v>3003</v>
      </c>
      <c r="Q663" s="3" t="s">
        <v>3056</v>
      </c>
      <c r="R663" s="28">
        <v>13.93</v>
      </c>
      <c r="S663" s="29"/>
      <c r="T663" s="30"/>
      <c r="U663" s="1">
        <v>2.75</v>
      </c>
      <c r="V663" s="28">
        <v>13.93</v>
      </c>
      <c r="W663" s="29"/>
      <c r="X663" s="29"/>
      <c r="Y663" s="29"/>
      <c r="Z663" s="29"/>
      <c r="AA663" s="29"/>
      <c r="AB663" s="29"/>
      <c r="AC663" s="29"/>
      <c r="AD663" s="29"/>
      <c r="AE663" s="31">
        <v>13.93</v>
      </c>
      <c r="AN663" s="32">
        <v>13.93</v>
      </c>
      <c r="AO663" s="27" t="s">
        <v>49</v>
      </c>
      <c r="AP663" s="31" t="s">
        <v>50</v>
      </c>
      <c r="AQ663" s="27" t="e">
        <f t="shared" si="102"/>
        <v>#NUM!</v>
      </c>
      <c r="AR663" s="27" t="e">
        <f t="shared" si="103"/>
        <v>#NUM!</v>
      </c>
      <c r="AS663" s="27" t="e">
        <f t="shared" si="104"/>
        <v>#NUM!</v>
      </c>
      <c r="AT663" s="27">
        <f t="shared" si="96"/>
        <v>0</v>
      </c>
      <c r="AU663" s="27">
        <f t="shared" si="97"/>
        <v>2.9562499999999998</v>
      </c>
      <c r="AV663" s="29">
        <f t="shared" si="98"/>
        <v>0</v>
      </c>
      <c r="AW663" s="27" t="s">
        <v>73</v>
      </c>
      <c r="AX663" s="27" t="s">
        <v>74</v>
      </c>
      <c r="AY663" s="32">
        <v>2.956</v>
      </c>
      <c r="AZ663" s="34">
        <f t="shared" si="99"/>
        <v>0.73899999999999999</v>
      </c>
      <c r="BA663" s="3">
        <f t="shared" si="100"/>
        <v>3.6949999999999998</v>
      </c>
      <c r="BB663" s="32">
        <f t="shared" si="101"/>
        <v>3.9905999999999997</v>
      </c>
      <c r="BC663" s="27" t="s">
        <v>12549</v>
      </c>
    </row>
    <row r="664" spans="1:116" s="27" customFormat="1" ht="31.5" customHeight="1">
      <c r="A664" s="4" t="s">
        <v>2996</v>
      </c>
      <c r="B664" s="5">
        <v>662</v>
      </c>
      <c r="C664" s="6">
        <v>19556</v>
      </c>
      <c r="D664" s="6"/>
      <c r="E664" s="3" t="s">
        <v>2997</v>
      </c>
      <c r="F664" s="3" t="s">
        <v>3009</v>
      </c>
      <c r="G664" s="3" t="s">
        <v>2999</v>
      </c>
      <c r="H664" s="4" t="s">
        <v>3010</v>
      </c>
      <c r="I664" s="3" t="s">
        <v>67</v>
      </c>
      <c r="J664" s="3" t="s">
        <v>3011</v>
      </c>
      <c r="K664" s="5">
        <v>50</v>
      </c>
      <c r="L664" s="3" t="s">
        <v>69</v>
      </c>
      <c r="M664" s="6">
        <v>1</v>
      </c>
      <c r="N664" s="3" t="s">
        <v>45</v>
      </c>
      <c r="O664" s="3" t="s">
        <v>3002</v>
      </c>
      <c r="P664" s="3" t="s">
        <v>3003</v>
      </c>
      <c r="Q664" s="3" t="s">
        <v>3012</v>
      </c>
      <c r="R664" s="28">
        <v>10.69</v>
      </c>
      <c r="S664" s="29"/>
      <c r="T664" s="30"/>
      <c r="U664" s="1">
        <v>3.11</v>
      </c>
      <c r="V664" s="28">
        <v>10.69</v>
      </c>
      <c r="W664" s="29"/>
      <c r="X664" s="29"/>
      <c r="Y664" s="29"/>
      <c r="Z664" s="29"/>
      <c r="AA664" s="29"/>
      <c r="AB664" s="29"/>
      <c r="AC664" s="29"/>
      <c r="AD664" s="29"/>
      <c r="AE664" s="31">
        <v>10.69</v>
      </c>
      <c r="AN664" s="32">
        <v>10.69</v>
      </c>
      <c r="AO664" s="27" t="s">
        <v>49</v>
      </c>
      <c r="AP664" s="31" t="s">
        <v>50</v>
      </c>
      <c r="AQ664" s="27" t="e">
        <f t="shared" si="102"/>
        <v>#NUM!</v>
      </c>
      <c r="AR664" s="27" t="e">
        <f t="shared" si="103"/>
        <v>#NUM!</v>
      </c>
      <c r="AS664" s="27" t="e">
        <f t="shared" si="104"/>
        <v>#NUM!</v>
      </c>
      <c r="AT664" s="27">
        <f t="shared" si="96"/>
        <v>0</v>
      </c>
      <c r="AU664" s="27">
        <f t="shared" si="97"/>
        <v>3.3432499999999998</v>
      </c>
      <c r="AV664" s="29">
        <f t="shared" si="98"/>
        <v>0</v>
      </c>
      <c r="AW664" s="27" t="s">
        <v>73</v>
      </c>
      <c r="AX664" s="27" t="s">
        <v>74</v>
      </c>
      <c r="AY664" s="32">
        <v>3.3431999999999999</v>
      </c>
      <c r="AZ664" s="34">
        <f t="shared" si="99"/>
        <v>0.83579999999999999</v>
      </c>
      <c r="BA664" s="3">
        <f t="shared" si="100"/>
        <v>4.1790000000000003</v>
      </c>
      <c r="BB664" s="32">
        <f t="shared" si="101"/>
        <v>4.5133200000000002</v>
      </c>
      <c r="BC664" s="27" t="s">
        <v>12549</v>
      </c>
    </row>
    <row r="665" spans="1:116" s="27" customFormat="1" ht="31.5" customHeight="1">
      <c r="A665" s="4" t="s">
        <v>2996</v>
      </c>
      <c r="B665" s="5">
        <v>663</v>
      </c>
      <c r="C665" s="6">
        <v>19554</v>
      </c>
      <c r="D665" s="6"/>
      <c r="E665" s="3" t="s">
        <v>2997</v>
      </c>
      <c r="F665" s="3" t="s">
        <v>3005</v>
      </c>
      <c r="G665" s="3" t="s">
        <v>2999</v>
      </c>
      <c r="H665" s="4" t="s">
        <v>3006</v>
      </c>
      <c r="I665" s="3" t="s">
        <v>394</v>
      </c>
      <c r="J665" s="3" t="s">
        <v>3007</v>
      </c>
      <c r="K665" s="5">
        <v>2.2000000000000002</v>
      </c>
      <c r="L665" s="3" t="s">
        <v>81</v>
      </c>
      <c r="M665" s="6">
        <v>10</v>
      </c>
      <c r="N665" s="3" t="s">
        <v>45</v>
      </c>
      <c r="O665" s="3" t="s">
        <v>3002</v>
      </c>
      <c r="P665" s="3" t="s">
        <v>3003</v>
      </c>
      <c r="Q665" s="3" t="s">
        <v>3008</v>
      </c>
      <c r="R665" s="28">
        <v>32.69</v>
      </c>
      <c r="S665" s="29"/>
      <c r="T665" s="30"/>
      <c r="U665" s="1">
        <v>7.64</v>
      </c>
      <c r="V665" s="28">
        <v>32.69</v>
      </c>
      <c r="W665" s="29"/>
      <c r="X665" s="29"/>
      <c r="Y665" s="29"/>
      <c r="Z665" s="29"/>
      <c r="AA665" s="29"/>
      <c r="AB665" s="29"/>
      <c r="AC665" s="29"/>
      <c r="AD665" s="29"/>
      <c r="AE665" s="31">
        <v>32.69</v>
      </c>
      <c r="AN665" s="32">
        <v>32.69</v>
      </c>
      <c r="AO665" s="27" t="s">
        <v>49</v>
      </c>
      <c r="AP665" s="31" t="s">
        <v>50</v>
      </c>
      <c r="AQ665" s="27" t="e">
        <f t="shared" si="102"/>
        <v>#NUM!</v>
      </c>
      <c r="AR665" s="27" t="e">
        <f t="shared" si="103"/>
        <v>#NUM!</v>
      </c>
      <c r="AS665" s="27" t="e">
        <f t="shared" si="104"/>
        <v>#NUM!</v>
      </c>
      <c r="AT665" s="27">
        <f t="shared" si="96"/>
        <v>0</v>
      </c>
      <c r="AU665" s="27">
        <f t="shared" si="97"/>
        <v>8.2129999999999992</v>
      </c>
      <c r="AV665" s="29">
        <f t="shared" si="98"/>
        <v>0</v>
      </c>
      <c r="AW665" s="27" t="s">
        <v>73</v>
      </c>
      <c r="AX665" s="27" t="s">
        <v>74</v>
      </c>
      <c r="AY665" s="32">
        <v>8.2129999999999992</v>
      </c>
      <c r="AZ665" s="34">
        <f t="shared" si="99"/>
        <v>2.0532499999999998</v>
      </c>
      <c r="BA665" s="3">
        <f t="shared" si="100"/>
        <v>10.266249999999999</v>
      </c>
      <c r="BB665" s="32">
        <f t="shared" si="101"/>
        <v>11.08755</v>
      </c>
      <c r="BC665" s="27" t="s">
        <v>12549</v>
      </c>
    </row>
    <row r="666" spans="1:116" s="27" customFormat="1" ht="31.5" customHeight="1">
      <c r="A666" s="4" t="s">
        <v>2996</v>
      </c>
      <c r="B666" s="5">
        <v>664</v>
      </c>
      <c r="C666" s="6">
        <v>18015</v>
      </c>
      <c r="D666" s="6"/>
      <c r="E666" s="3" t="s">
        <v>3034</v>
      </c>
      <c r="F666" s="3" t="s">
        <v>3035</v>
      </c>
      <c r="G666" s="3" t="s">
        <v>3036</v>
      </c>
      <c r="H666" s="4" t="s">
        <v>3037</v>
      </c>
      <c r="I666" s="3" t="s">
        <v>394</v>
      </c>
      <c r="J666" s="3" t="s">
        <v>3038</v>
      </c>
      <c r="K666" s="5">
        <v>2.2000000000000002</v>
      </c>
      <c r="L666" s="3" t="s">
        <v>81</v>
      </c>
      <c r="M666" s="6">
        <v>10</v>
      </c>
      <c r="N666" s="3" t="s">
        <v>45</v>
      </c>
      <c r="O666" s="3" t="s">
        <v>3002</v>
      </c>
      <c r="P666" s="3" t="s">
        <v>3003</v>
      </c>
      <c r="Q666" s="3" t="s">
        <v>3039</v>
      </c>
      <c r="R666" s="28">
        <v>28.62</v>
      </c>
      <c r="S666" s="29"/>
      <c r="T666" s="30"/>
      <c r="U666" s="1">
        <v>8.35</v>
      </c>
      <c r="V666" s="28">
        <v>28.62</v>
      </c>
      <c r="W666" s="29"/>
      <c r="X666" s="29"/>
      <c r="Y666" s="29"/>
      <c r="Z666" s="29"/>
      <c r="AA666" s="29"/>
      <c r="AB666" s="29"/>
      <c r="AC666" s="29"/>
      <c r="AD666" s="29"/>
      <c r="AE666" s="31">
        <v>28.62</v>
      </c>
      <c r="AN666" s="32">
        <v>28.62</v>
      </c>
      <c r="AO666" s="27" t="s">
        <v>49</v>
      </c>
      <c r="AP666" s="31" t="s">
        <v>50</v>
      </c>
      <c r="AQ666" s="27" t="e">
        <f t="shared" si="102"/>
        <v>#NUM!</v>
      </c>
      <c r="AR666" s="27" t="e">
        <f t="shared" si="103"/>
        <v>#NUM!</v>
      </c>
      <c r="AS666" s="27" t="e">
        <f t="shared" si="104"/>
        <v>#NUM!</v>
      </c>
      <c r="AT666" s="27">
        <f t="shared" si="96"/>
        <v>0</v>
      </c>
      <c r="AU666" s="27">
        <f t="shared" si="97"/>
        <v>8.9762499999999985</v>
      </c>
      <c r="AV666" s="29">
        <f t="shared" si="98"/>
        <v>0</v>
      </c>
      <c r="AW666" s="27" t="s">
        <v>73</v>
      </c>
      <c r="AX666" s="27" t="s">
        <v>74</v>
      </c>
      <c r="AY666" s="32">
        <v>8.9760000000000009</v>
      </c>
      <c r="AZ666" s="34">
        <f t="shared" si="99"/>
        <v>2.2440000000000002</v>
      </c>
      <c r="BA666" s="3">
        <f t="shared" si="100"/>
        <v>11.22</v>
      </c>
      <c r="BB666" s="32">
        <f t="shared" si="101"/>
        <v>12.117600000000001</v>
      </c>
      <c r="BC666" s="27" t="s">
        <v>12549</v>
      </c>
    </row>
    <row r="667" spans="1:116" s="27" customFormat="1" ht="31.5" customHeight="1">
      <c r="A667" s="4" t="s">
        <v>2996</v>
      </c>
      <c r="B667" s="5">
        <v>665</v>
      </c>
      <c r="C667" s="6">
        <v>19497</v>
      </c>
      <c r="D667" s="6"/>
      <c r="E667" s="3" t="s">
        <v>3028</v>
      </c>
      <c r="F667" s="3" t="s">
        <v>3029</v>
      </c>
      <c r="G667" s="3" t="s">
        <v>3030</v>
      </c>
      <c r="H667" s="4" t="s">
        <v>3031</v>
      </c>
      <c r="I667" s="3" t="s">
        <v>394</v>
      </c>
      <c r="J667" s="3" t="s">
        <v>3032</v>
      </c>
      <c r="K667" s="5">
        <v>2</v>
      </c>
      <c r="L667" s="3" t="s">
        <v>81</v>
      </c>
      <c r="M667" s="6">
        <v>10</v>
      </c>
      <c r="N667" s="3" t="s">
        <v>45</v>
      </c>
      <c r="O667" s="3" t="s">
        <v>3002</v>
      </c>
      <c r="P667" s="3" t="s">
        <v>3003</v>
      </c>
      <c r="Q667" s="3" t="s">
        <v>3033</v>
      </c>
      <c r="R667" s="28">
        <v>28.89</v>
      </c>
      <c r="S667" s="29"/>
      <c r="T667" s="30"/>
      <c r="U667" s="1">
        <v>11.94</v>
      </c>
      <c r="V667" s="28">
        <v>28.89</v>
      </c>
      <c r="W667" s="29"/>
      <c r="X667" s="29"/>
      <c r="Y667" s="29"/>
      <c r="Z667" s="29"/>
      <c r="AA667" s="29"/>
      <c r="AB667" s="29"/>
      <c r="AC667" s="29"/>
      <c r="AD667" s="29"/>
      <c r="AE667" s="31">
        <v>28.89</v>
      </c>
      <c r="AN667" s="32">
        <v>28.89</v>
      </c>
      <c r="AO667" s="27" t="s">
        <v>49</v>
      </c>
      <c r="AP667" s="31" t="s">
        <v>50</v>
      </c>
      <c r="AQ667" s="27" t="e">
        <f t="shared" si="102"/>
        <v>#NUM!</v>
      </c>
      <c r="AR667" s="27" t="e">
        <f t="shared" si="103"/>
        <v>#NUM!</v>
      </c>
      <c r="AS667" s="27" t="e">
        <f t="shared" si="104"/>
        <v>#NUM!</v>
      </c>
      <c r="AT667" s="27">
        <f t="shared" si="96"/>
        <v>0</v>
      </c>
      <c r="AU667" s="27">
        <f t="shared" si="97"/>
        <v>12.8355</v>
      </c>
      <c r="AV667" s="29">
        <f t="shared" si="98"/>
        <v>0</v>
      </c>
      <c r="AW667" s="27" t="s">
        <v>73</v>
      </c>
      <c r="AX667" s="27" t="s">
        <v>74</v>
      </c>
      <c r="AY667" s="32">
        <v>12.8355</v>
      </c>
      <c r="AZ667" s="34">
        <f t="shared" si="99"/>
        <v>2.1820349999999999</v>
      </c>
      <c r="BA667" s="3">
        <f t="shared" si="100"/>
        <v>15.017534999999999</v>
      </c>
      <c r="BB667" s="32">
        <f t="shared" si="101"/>
        <v>16.218937799999999</v>
      </c>
      <c r="BC667" s="27" t="s">
        <v>12549</v>
      </c>
    </row>
    <row r="668" spans="1:116" s="27" customFormat="1" ht="31.5" customHeight="1">
      <c r="A668" s="4" t="s">
        <v>2996</v>
      </c>
      <c r="B668" s="5">
        <v>666</v>
      </c>
      <c r="C668" s="6">
        <v>20023</v>
      </c>
      <c r="D668" s="6"/>
      <c r="E668" s="3" t="s">
        <v>3013</v>
      </c>
      <c r="F668" s="3" t="s">
        <v>3014</v>
      </c>
      <c r="G668" s="3" t="s">
        <v>2999</v>
      </c>
      <c r="H668" s="4" t="s">
        <v>3015</v>
      </c>
      <c r="I668" s="3" t="s">
        <v>104</v>
      </c>
      <c r="J668" s="3" t="s">
        <v>3016</v>
      </c>
      <c r="K668" s="5"/>
      <c r="L668" s="3"/>
      <c r="M668" s="6">
        <v>100</v>
      </c>
      <c r="N668" s="3" t="s">
        <v>45</v>
      </c>
      <c r="O668" s="3" t="s">
        <v>3002</v>
      </c>
      <c r="P668" s="3" t="s">
        <v>3003</v>
      </c>
      <c r="Q668" s="3" t="s">
        <v>3017</v>
      </c>
      <c r="R668" s="28">
        <v>19.62</v>
      </c>
      <c r="S668" s="29"/>
      <c r="T668" s="30"/>
      <c r="U668" s="1" t="s">
        <v>56</v>
      </c>
      <c r="V668" s="28">
        <v>19.62</v>
      </c>
      <c r="W668" s="29"/>
      <c r="X668" s="29"/>
      <c r="Y668" s="29"/>
      <c r="Z668" s="29"/>
      <c r="AA668" s="29"/>
      <c r="AB668" s="29"/>
      <c r="AC668" s="29"/>
      <c r="AD668" s="29"/>
      <c r="AE668" s="31">
        <v>19.62</v>
      </c>
      <c r="AN668" s="32">
        <v>19.62</v>
      </c>
      <c r="AO668" s="27" t="s">
        <v>49</v>
      </c>
      <c r="AP668" s="31" t="s">
        <v>50</v>
      </c>
      <c r="AQ668" s="27" t="e">
        <f t="shared" si="102"/>
        <v>#NUM!</v>
      </c>
      <c r="AR668" s="27" t="e">
        <f t="shared" si="103"/>
        <v>#NUM!</v>
      </c>
      <c r="AS668" s="27" t="e">
        <f t="shared" si="104"/>
        <v>#NUM!</v>
      </c>
      <c r="AT668" s="27">
        <f t="shared" si="96"/>
        <v>0</v>
      </c>
      <c r="AU668" s="27" t="e">
        <f t="shared" si="97"/>
        <v>#VALUE!</v>
      </c>
      <c r="AV668" s="29" t="e">
        <f t="shared" si="98"/>
        <v>#VALUE!</v>
      </c>
      <c r="AW668" s="33" t="s">
        <v>51</v>
      </c>
      <c r="AX668" s="33" t="s">
        <v>50</v>
      </c>
      <c r="AY668" s="32">
        <v>19.62</v>
      </c>
      <c r="AZ668" s="34">
        <f t="shared" si="99"/>
        <v>3.3354000000000004</v>
      </c>
      <c r="BA668" s="3">
        <f t="shared" si="100"/>
        <v>22.955400000000001</v>
      </c>
      <c r="BB668" s="32">
        <f t="shared" si="101"/>
        <v>24.791831999999999</v>
      </c>
      <c r="BC668" s="27" t="s">
        <v>12549</v>
      </c>
    </row>
    <row r="669" spans="1:116" s="27" customFormat="1" ht="31.5" customHeight="1">
      <c r="A669" s="4" t="s">
        <v>2996</v>
      </c>
      <c r="B669" s="5">
        <v>667</v>
      </c>
      <c r="C669" s="6">
        <v>20020</v>
      </c>
      <c r="D669" s="6"/>
      <c r="E669" s="3" t="s">
        <v>3023</v>
      </c>
      <c r="F669" s="3" t="s">
        <v>3024</v>
      </c>
      <c r="G669" s="3" t="s">
        <v>2999</v>
      </c>
      <c r="H669" s="4" t="s">
        <v>3025</v>
      </c>
      <c r="I669" s="3" t="s">
        <v>394</v>
      </c>
      <c r="J669" s="3" t="s">
        <v>3026</v>
      </c>
      <c r="K669" s="5">
        <v>1.1000000000000001</v>
      </c>
      <c r="L669" s="3" t="s">
        <v>81</v>
      </c>
      <c r="M669" s="6">
        <v>10</v>
      </c>
      <c r="N669" s="3" t="s">
        <v>45</v>
      </c>
      <c r="O669" s="3" t="s">
        <v>3002</v>
      </c>
      <c r="P669" s="3" t="s">
        <v>3003</v>
      </c>
      <c r="Q669" s="3" t="s">
        <v>3027</v>
      </c>
      <c r="R669" s="28">
        <v>23</v>
      </c>
      <c r="S669" s="29"/>
      <c r="T669" s="30"/>
      <c r="U669" s="1" t="s">
        <v>56</v>
      </c>
      <c r="V669" s="28">
        <v>23</v>
      </c>
      <c r="W669" s="29"/>
      <c r="X669" s="29"/>
      <c r="Y669" s="29"/>
      <c r="Z669" s="29"/>
      <c r="AA669" s="29"/>
      <c r="AB669" s="29"/>
      <c r="AC669" s="29"/>
      <c r="AD669" s="29"/>
      <c r="AE669" s="31">
        <v>23</v>
      </c>
      <c r="AN669" s="32">
        <v>23</v>
      </c>
      <c r="AO669" s="27" t="s">
        <v>49</v>
      </c>
      <c r="AP669" s="31" t="s">
        <v>50</v>
      </c>
      <c r="AQ669" s="27" t="e">
        <f t="shared" si="102"/>
        <v>#NUM!</v>
      </c>
      <c r="AR669" s="27" t="e">
        <f t="shared" si="103"/>
        <v>#NUM!</v>
      </c>
      <c r="AS669" s="27" t="e">
        <f t="shared" si="104"/>
        <v>#NUM!</v>
      </c>
      <c r="AT669" s="27">
        <f t="shared" si="96"/>
        <v>0</v>
      </c>
      <c r="AU669" s="27" t="e">
        <f t="shared" si="97"/>
        <v>#VALUE!</v>
      </c>
      <c r="AV669" s="29" t="e">
        <f t="shared" si="98"/>
        <v>#VALUE!</v>
      </c>
      <c r="AW669" s="33" t="s">
        <v>51</v>
      </c>
      <c r="AX669" s="33" t="s">
        <v>50</v>
      </c>
      <c r="AY669" s="32">
        <v>23</v>
      </c>
      <c r="AZ669" s="34">
        <f t="shared" si="99"/>
        <v>3.91</v>
      </c>
      <c r="BA669" s="3">
        <f t="shared" si="100"/>
        <v>26.91</v>
      </c>
      <c r="BB669" s="32">
        <f t="shared" si="101"/>
        <v>29.062799999999999</v>
      </c>
      <c r="BC669" s="27" t="s">
        <v>12549</v>
      </c>
    </row>
    <row r="670" spans="1:116" s="27" customFormat="1" ht="31.5" customHeight="1">
      <c r="A670" s="4" t="s">
        <v>2996</v>
      </c>
      <c r="B670" s="5">
        <v>668</v>
      </c>
      <c r="C670" s="6">
        <v>20021</v>
      </c>
      <c r="D670" s="6"/>
      <c r="E670" s="3" t="s">
        <v>3018</v>
      </c>
      <c r="F670" s="3" t="s">
        <v>3019</v>
      </c>
      <c r="G670" s="3" t="s">
        <v>2999</v>
      </c>
      <c r="H670" s="4" t="s">
        <v>3020</v>
      </c>
      <c r="I670" s="3" t="s">
        <v>104</v>
      </c>
      <c r="J670" s="3" t="s">
        <v>3021</v>
      </c>
      <c r="K670" s="5"/>
      <c r="L670" s="3"/>
      <c r="M670" s="6">
        <v>100</v>
      </c>
      <c r="N670" s="3" t="s">
        <v>45</v>
      </c>
      <c r="O670" s="3" t="s">
        <v>3002</v>
      </c>
      <c r="P670" s="3" t="s">
        <v>3003</v>
      </c>
      <c r="Q670" s="3" t="s">
        <v>3022</v>
      </c>
      <c r="R670" s="28">
        <v>23.4</v>
      </c>
      <c r="S670" s="29"/>
      <c r="T670" s="30"/>
      <c r="U670" s="1" t="s">
        <v>56</v>
      </c>
      <c r="V670" s="28">
        <v>23.4</v>
      </c>
      <c r="W670" s="29"/>
      <c r="X670" s="29"/>
      <c r="Y670" s="29"/>
      <c r="Z670" s="29"/>
      <c r="AA670" s="29"/>
      <c r="AB670" s="29"/>
      <c r="AC670" s="29"/>
      <c r="AD670" s="29"/>
      <c r="AE670" s="31">
        <v>23.4</v>
      </c>
      <c r="AN670" s="32">
        <v>23.4</v>
      </c>
      <c r="AO670" s="27" t="s">
        <v>49</v>
      </c>
      <c r="AP670" s="31" t="s">
        <v>50</v>
      </c>
      <c r="AQ670" s="27" t="e">
        <f t="shared" si="102"/>
        <v>#NUM!</v>
      </c>
      <c r="AR670" s="27" t="e">
        <f t="shared" si="103"/>
        <v>#NUM!</v>
      </c>
      <c r="AS670" s="27" t="e">
        <f t="shared" si="104"/>
        <v>#NUM!</v>
      </c>
      <c r="AT670" s="27">
        <f t="shared" si="96"/>
        <v>0</v>
      </c>
      <c r="AU670" s="27" t="e">
        <f t="shared" si="97"/>
        <v>#VALUE!</v>
      </c>
      <c r="AV670" s="29" t="e">
        <f t="shared" si="98"/>
        <v>#VALUE!</v>
      </c>
      <c r="AW670" s="33" t="s">
        <v>51</v>
      </c>
      <c r="AX670" s="33" t="s">
        <v>50</v>
      </c>
      <c r="AY670" s="32">
        <v>23.4</v>
      </c>
      <c r="AZ670" s="34">
        <f t="shared" si="99"/>
        <v>3.9780000000000002</v>
      </c>
      <c r="BA670" s="3">
        <f t="shared" si="100"/>
        <v>27.378</v>
      </c>
      <c r="BB670" s="32">
        <f t="shared" si="101"/>
        <v>29.568239999999999</v>
      </c>
      <c r="BC670" s="27" t="s">
        <v>12549</v>
      </c>
    </row>
    <row r="671" spans="1:116" s="27" customFormat="1" ht="31.5" customHeight="1">
      <c r="A671" s="7" t="s">
        <v>3057</v>
      </c>
      <c r="B671" s="5">
        <v>669</v>
      </c>
      <c r="C671" s="10"/>
      <c r="D671" s="10"/>
      <c r="E671" s="8" t="s">
        <v>3058</v>
      </c>
      <c r="F671" s="8" t="s">
        <v>3059</v>
      </c>
      <c r="G671" s="8" t="s">
        <v>473</v>
      </c>
      <c r="H671" s="7" t="s">
        <v>535</v>
      </c>
      <c r="I671" s="8" t="s">
        <v>104</v>
      </c>
      <c r="J671" s="8" t="s">
        <v>3060</v>
      </c>
      <c r="K671" s="9"/>
      <c r="L671" s="8"/>
      <c r="M671" s="10">
        <v>30</v>
      </c>
      <c r="N671" s="8" t="s">
        <v>45</v>
      </c>
      <c r="O671" s="8" t="s">
        <v>3061</v>
      </c>
      <c r="P671" s="8" t="s">
        <v>3062</v>
      </c>
      <c r="Q671" s="8" t="s">
        <v>3063</v>
      </c>
      <c r="R671" s="28">
        <v>5.4</v>
      </c>
      <c r="S671" s="29"/>
      <c r="T671" s="30"/>
      <c r="U671" s="1">
        <v>5</v>
      </c>
      <c r="V671" s="28"/>
      <c r="W671" s="29"/>
      <c r="X671" s="29">
        <v>2.9546800000000002</v>
      </c>
      <c r="Y671" s="29"/>
      <c r="Z671" s="29"/>
      <c r="AA671" s="29"/>
      <c r="AB671" s="29"/>
      <c r="AC671" s="29"/>
      <c r="AD671" s="29">
        <v>33.28</v>
      </c>
      <c r="AE671" s="31"/>
      <c r="AN671" s="32"/>
      <c r="AP671" s="31"/>
      <c r="AQ671" s="27" t="e">
        <f t="shared" si="102"/>
        <v>#NUM!</v>
      </c>
      <c r="AR671" s="27" t="e">
        <f t="shared" si="103"/>
        <v>#NUM!</v>
      </c>
      <c r="AS671" s="27" t="e">
        <f t="shared" si="104"/>
        <v>#NUM!</v>
      </c>
      <c r="AT671" s="27">
        <f t="shared" si="96"/>
        <v>0</v>
      </c>
      <c r="AU671" s="27">
        <f t="shared" si="97"/>
        <v>5.375</v>
      </c>
      <c r="AV671" s="29">
        <f t="shared" si="98"/>
        <v>0</v>
      </c>
      <c r="AW671" s="27" t="s">
        <v>73</v>
      </c>
      <c r="AX671" s="27" t="s">
        <v>74</v>
      </c>
      <c r="AY671" s="32">
        <v>5.375</v>
      </c>
      <c r="AZ671" s="34">
        <f t="shared" si="99"/>
        <v>1.34375</v>
      </c>
      <c r="BA671" s="3">
        <f t="shared" si="100"/>
        <v>6.71875</v>
      </c>
      <c r="BB671" s="32">
        <f t="shared" si="101"/>
        <v>7.2562499999999996</v>
      </c>
      <c r="BC671" s="27" t="s">
        <v>12549</v>
      </c>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row>
    <row r="672" spans="1:116" s="27" customFormat="1" ht="31.5" customHeight="1">
      <c r="A672" s="12" t="s">
        <v>3075</v>
      </c>
      <c r="B672" s="5">
        <v>670</v>
      </c>
      <c r="C672" s="15"/>
      <c r="D672" s="15"/>
      <c r="E672" s="13" t="s">
        <v>3076</v>
      </c>
      <c r="F672" s="13" t="s">
        <v>3077</v>
      </c>
      <c r="G672" s="13" t="s">
        <v>3078</v>
      </c>
      <c r="H672" s="12" t="s">
        <v>3079</v>
      </c>
      <c r="I672" s="13" t="s">
        <v>3080</v>
      </c>
      <c r="J672" s="13" t="s">
        <v>3081</v>
      </c>
      <c r="K672" s="14">
        <v>30</v>
      </c>
      <c r="L672" s="13" t="s">
        <v>69</v>
      </c>
      <c r="M672" s="15">
        <v>1</v>
      </c>
      <c r="N672" s="13" t="s">
        <v>45</v>
      </c>
      <c r="O672" s="13" t="s">
        <v>3061</v>
      </c>
      <c r="P672" s="13" t="s">
        <v>3082</v>
      </c>
      <c r="Q672" s="13" t="s">
        <v>3083</v>
      </c>
      <c r="R672" s="28">
        <v>8.5</v>
      </c>
      <c r="S672" s="29"/>
      <c r="T672" s="30">
        <v>8.5</v>
      </c>
      <c r="U672" s="1">
        <v>8.5</v>
      </c>
      <c r="V672" s="28"/>
      <c r="W672" s="29">
        <v>9.0987899999999993</v>
      </c>
      <c r="X672" s="29">
        <v>7.7328099999999997</v>
      </c>
      <c r="Y672" s="29"/>
      <c r="Z672" s="29"/>
      <c r="AA672" s="29"/>
      <c r="AB672" s="29"/>
      <c r="AC672" s="29"/>
      <c r="AD672" s="29"/>
      <c r="AE672" s="31"/>
      <c r="AG672" s="27">
        <v>6.06</v>
      </c>
      <c r="AN672" s="32"/>
      <c r="AP672" s="31"/>
      <c r="AQ672" s="27" t="e">
        <f t="shared" si="102"/>
        <v>#NUM!</v>
      </c>
      <c r="AR672" s="27" t="e">
        <f t="shared" si="103"/>
        <v>#NUM!</v>
      </c>
      <c r="AS672" s="27" t="e">
        <f t="shared" si="104"/>
        <v>#NUM!</v>
      </c>
      <c r="AT672" s="27">
        <f t="shared" si="96"/>
        <v>9.1374999999999993</v>
      </c>
      <c r="AU672" s="27">
        <f t="shared" si="97"/>
        <v>9.1374999999999993</v>
      </c>
      <c r="AV672" s="29">
        <f t="shared" si="98"/>
        <v>9.1374999999999993</v>
      </c>
      <c r="AW672" s="33" t="s">
        <v>51</v>
      </c>
      <c r="AX672" s="27" t="s">
        <v>50</v>
      </c>
      <c r="AY672" s="32">
        <v>8.5</v>
      </c>
      <c r="AZ672" s="34">
        <f t="shared" si="99"/>
        <v>2.125</v>
      </c>
      <c r="BA672" s="3">
        <f t="shared" si="100"/>
        <v>10.625</v>
      </c>
      <c r="BB672" s="32">
        <f t="shared" si="101"/>
        <v>11.475</v>
      </c>
      <c r="BC672" s="27" t="s">
        <v>12549</v>
      </c>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row>
    <row r="673" spans="1:116" s="27" customFormat="1" ht="31.5" customHeight="1">
      <c r="A673" s="7" t="s">
        <v>3071</v>
      </c>
      <c r="B673" s="5">
        <v>671</v>
      </c>
      <c r="C673" s="10"/>
      <c r="D673" s="10"/>
      <c r="E673" s="8" t="s">
        <v>3065</v>
      </c>
      <c r="F673" s="8" t="s">
        <v>3066</v>
      </c>
      <c r="G673" s="8" t="s">
        <v>3067</v>
      </c>
      <c r="H673" s="7" t="s">
        <v>205</v>
      </c>
      <c r="I673" s="8" t="s">
        <v>1529</v>
      </c>
      <c r="J673" s="8" t="s">
        <v>3072</v>
      </c>
      <c r="K673" s="9"/>
      <c r="L673" s="8"/>
      <c r="M673" s="10">
        <v>12</v>
      </c>
      <c r="N673" s="8" t="s">
        <v>45</v>
      </c>
      <c r="O673" s="8" t="s">
        <v>3061</v>
      </c>
      <c r="P673" s="8" t="s">
        <v>3073</v>
      </c>
      <c r="Q673" s="8" t="s">
        <v>3074</v>
      </c>
      <c r="R673" s="28">
        <v>15.23</v>
      </c>
      <c r="S673" s="29"/>
      <c r="T673" s="30"/>
      <c r="U673" s="1" t="s">
        <v>56</v>
      </c>
      <c r="V673" s="28">
        <v>24.2</v>
      </c>
      <c r="W673" s="29"/>
      <c r="X673" s="29">
        <v>6.2193899999999998</v>
      </c>
      <c r="Y673" s="29"/>
      <c r="Z673" s="29"/>
      <c r="AA673" s="29"/>
      <c r="AB673" s="29"/>
      <c r="AC673" s="29"/>
      <c r="AD673" s="29"/>
      <c r="AE673" s="31"/>
      <c r="AG673" s="27">
        <v>6.2310999999999996</v>
      </c>
      <c r="AN673" s="32">
        <v>15.23</v>
      </c>
      <c r="AP673" s="31" t="s">
        <v>50</v>
      </c>
      <c r="AQ673" s="27" t="e">
        <f t="shared" si="102"/>
        <v>#NUM!</v>
      </c>
      <c r="AR673" s="27" t="e">
        <f t="shared" si="103"/>
        <v>#NUM!</v>
      </c>
      <c r="AS673" s="27" t="e">
        <f t="shared" si="104"/>
        <v>#NUM!</v>
      </c>
      <c r="AT673" s="27">
        <f t="shared" si="96"/>
        <v>0</v>
      </c>
      <c r="AU673" s="27" t="e">
        <f t="shared" si="97"/>
        <v>#VALUE!</v>
      </c>
      <c r="AV673" s="29" t="e">
        <f t="shared" si="98"/>
        <v>#VALUE!</v>
      </c>
      <c r="AW673" s="33" t="s">
        <v>51</v>
      </c>
      <c r="AX673" s="27" t="s">
        <v>50</v>
      </c>
      <c r="AY673" s="32">
        <v>15.23</v>
      </c>
      <c r="AZ673" s="34">
        <f t="shared" si="99"/>
        <v>2.5891000000000002</v>
      </c>
      <c r="BA673" s="3">
        <f t="shared" si="100"/>
        <v>17.819099999999999</v>
      </c>
      <c r="BB673" s="32">
        <f t="shared" si="101"/>
        <v>19.244627999999999</v>
      </c>
      <c r="BC673" s="27" t="s">
        <v>12549</v>
      </c>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row>
    <row r="674" spans="1:116" s="27" customFormat="1" ht="31.5" customHeight="1">
      <c r="A674" s="12" t="s">
        <v>3064</v>
      </c>
      <c r="B674" s="5">
        <v>672</v>
      </c>
      <c r="C674" s="15"/>
      <c r="D674" s="15"/>
      <c r="E674" s="13" t="s">
        <v>3065</v>
      </c>
      <c r="F674" s="13" t="s">
        <v>3066</v>
      </c>
      <c r="G674" s="13" t="s">
        <v>3067</v>
      </c>
      <c r="H674" s="12" t="s">
        <v>205</v>
      </c>
      <c r="I674" s="13" t="s">
        <v>573</v>
      </c>
      <c r="J674" s="13" t="s">
        <v>3068</v>
      </c>
      <c r="K674" s="14"/>
      <c r="L674" s="13"/>
      <c r="M674" s="15">
        <v>100</v>
      </c>
      <c r="N674" s="13" t="s">
        <v>45</v>
      </c>
      <c r="O674" s="13" t="s">
        <v>3061</v>
      </c>
      <c r="P674" s="13" t="s">
        <v>3069</v>
      </c>
      <c r="Q674" s="13" t="s">
        <v>3070</v>
      </c>
      <c r="R674" s="28">
        <v>23</v>
      </c>
      <c r="S674" s="29"/>
      <c r="T674" s="30">
        <v>23.4</v>
      </c>
      <c r="U674" s="1">
        <v>23.4</v>
      </c>
      <c r="V674" s="28">
        <v>28.01</v>
      </c>
      <c r="W674" s="29"/>
      <c r="X674" s="29">
        <v>17.861999999999998</v>
      </c>
      <c r="Y674" s="29"/>
      <c r="Z674" s="29"/>
      <c r="AA674" s="29"/>
      <c r="AB674" s="29"/>
      <c r="AC674" s="29"/>
      <c r="AD674" s="29"/>
      <c r="AE674" s="31"/>
      <c r="AG674" s="27">
        <v>17.895</v>
      </c>
      <c r="AN674" s="32">
        <v>23</v>
      </c>
      <c r="AP674" s="31" t="s">
        <v>50</v>
      </c>
      <c r="AQ674" s="27" t="e">
        <f t="shared" si="102"/>
        <v>#NUM!</v>
      </c>
      <c r="AR674" s="27" t="e">
        <f t="shared" si="103"/>
        <v>#NUM!</v>
      </c>
      <c r="AS674" s="27" t="e">
        <f t="shared" si="104"/>
        <v>#NUM!</v>
      </c>
      <c r="AT674" s="27">
        <f t="shared" si="96"/>
        <v>25.154999999999998</v>
      </c>
      <c r="AU674" s="27">
        <f t="shared" si="97"/>
        <v>25.154999999999998</v>
      </c>
      <c r="AV674" s="29">
        <f t="shared" si="98"/>
        <v>23</v>
      </c>
      <c r="AW674" s="33" t="s">
        <v>51</v>
      </c>
      <c r="AX674" s="27" t="s">
        <v>50</v>
      </c>
      <c r="AY674" s="32">
        <v>23</v>
      </c>
      <c r="AZ674" s="34">
        <f t="shared" si="99"/>
        <v>3.91</v>
      </c>
      <c r="BA674" s="3">
        <f t="shared" si="100"/>
        <v>26.91</v>
      </c>
      <c r="BB674" s="32">
        <f t="shared" si="101"/>
        <v>29.062799999999999</v>
      </c>
      <c r="BC674" s="27" t="s">
        <v>12549</v>
      </c>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row>
    <row r="675" spans="1:116" s="27" customFormat="1" ht="31.5" customHeight="1">
      <c r="A675" s="4" t="s">
        <v>3084</v>
      </c>
      <c r="B675" s="5">
        <v>673</v>
      </c>
      <c r="C675" s="6">
        <v>3663</v>
      </c>
      <c r="D675" s="6"/>
      <c r="E675" s="3" t="s">
        <v>3223</v>
      </c>
      <c r="F675" s="3" t="s">
        <v>937</v>
      </c>
      <c r="G675" s="3" t="s">
        <v>938</v>
      </c>
      <c r="H675" s="4" t="s">
        <v>167</v>
      </c>
      <c r="I675" s="3" t="s">
        <v>104</v>
      </c>
      <c r="J675" s="3" t="s">
        <v>3224</v>
      </c>
      <c r="K675" s="5"/>
      <c r="L675" s="3"/>
      <c r="M675" s="6">
        <v>10</v>
      </c>
      <c r="N675" s="3" t="s">
        <v>45</v>
      </c>
      <c r="O675" s="3" t="s">
        <v>3090</v>
      </c>
      <c r="P675" s="3" t="s">
        <v>3225</v>
      </c>
      <c r="Q675" s="3" t="s">
        <v>3226</v>
      </c>
      <c r="R675" s="28">
        <v>0.55000000000000004</v>
      </c>
      <c r="S675" s="29"/>
      <c r="T675" s="30">
        <v>0.75</v>
      </c>
      <c r="U675" s="1">
        <v>0.75</v>
      </c>
      <c r="V675" s="28">
        <v>0.66</v>
      </c>
      <c r="W675" s="29"/>
      <c r="X675" s="29"/>
      <c r="Y675" s="29">
        <v>0.43</v>
      </c>
      <c r="Z675" s="29"/>
      <c r="AA675" s="29"/>
      <c r="AB675" s="29"/>
      <c r="AC675" s="29"/>
      <c r="AD675" s="29"/>
      <c r="AE675" s="31">
        <v>0.66</v>
      </c>
      <c r="AH675" s="27">
        <v>0.43</v>
      </c>
      <c r="AN675" s="32">
        <v>0.54500000000000004</v>
      </c>
      <c r="AO675" s="27" t="s">
        <v>211</v>
      </c>
      <c r="AP675" s="31" t="s">
        <v>212</v>
      </c>
      <c r="AQ675" s="27">
        <f t="shared" si="102"/>
        <v>0.54500000000000004</v>
      </c>
      <c r="AR675" s="27" t="str">
        <f t="shared" si="103"/>
        <v/>
      </c>
      <c r="AS675" s="27" t="e">
        <f t="shared" si="104"/>
        <v>#NUM!</v>
      </c>
      <c r="AT675" s="27">
        <f t="shared" si="96"/>
        <v>0.80624999999999991</v>
      </c>
      <c r="AU675" s="27">
        <f t="shared" si="97"/>
        <v>0.80624999999999991</v>
      </c>
      <c r="AV675" s="29">
        <f t="shared" si="98"/>
        <v>0.54500000000000004</v>
      </c>
      <c r="AW675" s="27" t="s">
        <v>73</v>
      </c>
      <c r="AX675" s="27" t="s">
        <v>74</v>
      </c>
      <c r="AY675" s="32">
        <v>0.54500000000000004</v>
      </c>
      <c r="AZ675" s="34">
        <f t="shared" si="99"/>
        <v>0.13625000000000001</v>
      </c>
      <c r="BA675" s="3">
        <f t="shared" si="100"/>
        <v>0.68125000000000002</v>
      </c>
      <c r="BB675" s="32">
        <f t="shared" si="101"/>
        <v>0.73575000000000002</v>
      </c>
      <c r="BC675" s="27" t="s">
        <v>12549</v>
      </c>
    </row>
    <row r="676" spans="1:116" s="27" customFormat="1" ht="31.5" customHeight="1">
      <c r="A676" s="4" t="s">
        <v>3084</v>
      </c>
      <c r="B676" s="5">
        <v>674</v>
      </c>
      <c r="C676" s="6">
        <v>5198</v>
      </c>
      <c r="D676" s="6"/>
      <c r="E676" s="3" t="s">
        <v>3193</v>
      </c>
      <c r="F676" s="3" t="s">
        <v>3194</v>
      </c>
      <c r="G676" s="3" t="s">
        <v>3195</v>
      </c>
      <c r="H676" s="4" t="s">
        <v>594</v>
      </c>
      <c r="I676" s="3" t="s">
        <v>104</v>
      </c>
      <c r="J676" s="3" t="s">
        <v>3196</v>
      </c>
      <c r="K676" s="5"/>
      <c r="L676" s="3"/>
      <c r="M676" s="6">
        <v>20</v>
      </c>
      <c r="N676" s="3" t="s">
        <v>45</v>
      </c>
      <c r="O676" s="3" t="s">
        <v>3090</v>
      </c>
      <c r="P676" s="3" t="s">
        <v>3197</v>
      </c>
      <c r="Q676" s="3" t="s">
        <v>3198</v>
      </c>
      <c r="R676" s="28">
        <v>0.68</v>
      </c>
      <c r="S676" s="29"/>
      <c r="T676" s="30"/>
      <c r="U676" s="1" t="s">
        <v>56</v>
      </c>
      <c r="V676" s="28">
        <v>0.72</v>
      </c>
      <c r="W676" s="29"/>
      <c r="X676" s="29"/>
      <c r="Y676" s="29">
        <v>0.64</v>
      </c>
      <c r="Z676" s="29"/>
      <c r="AA676" s="29"/>
      <c r="AB676" s="29"/>
      <c r="AC676" s="29"/>
      <c r="AD676" s="29"/>
      <c r="AE676" s="31">
        <v>0.72</v>
      </c>
      <c r="AH676" s="27">
        <v>0.64</v>
      </c>
      <c r="AN676" s="32">
        <v>0.68</v>
      </c>
      <c r="AO676" s="27" t="s">
        <v>49</v>
      </c>
      <c r="AP676" s="31" t="s">
        <v>50</v>
      </c>
      <c r="AQ676" s="27">
        <f t="shared" si="102"/>
        <v>0.67999999999999994</v>
      </c>
      <c r="AR676" s="27">
        <f t="shared" si="103"/>
        <v>0.68</v>
      </c>
      <c r="AS676" s="27" t="e">
        <f t="shared" si="104"/>
        <v>#NUM!</v>
      </c>
      <c r="AT676" s="27">
        <f t="shared" si="96"/>
        <v>0</v>
      </c>
      <c r="AU676" s="27" t="e">
        <f t="shared" si="97"/>
        <v>#VALUE!</v>
      </c>
      <c r="AV676" s="29" t="e">
        <f t="shared" si="98"/>
        <v>#VALUE!</v>
      </c>
      <c r="AW676" s="33" t="s">
        <v>51</v>
      </c>
      <c r="AX676" s="33" t="s">
        <v>50</v>
      </c>
      <c r="AY676" s="32">
        <v>0.68</v>
      </c>
      <c r="AZ676" s="34">
        <f t="shared" si="99"/>
        <v>0.17</v>
      </c>
      <c r="BA676" s="3">
        <f t="shared" si="100"/>
        <v>0.85000000000000009</v>
      </c>
      <c r="BB676" s="32">
        <f t="shared" si="101"/>
        <v>0.91800000000000015</v>
      </c>
      <c r="BC676" s="27" t="s">
        <v>12549</v>
      </c>
    </row>
    <row r="677" spans="1:116" s="27" customFormat="1" ht="31.5" customHeight="1">
      <c r="A677" s="4" t="s">
        <v>3084</v>
      </c>
      <c r="B677" s="5">
        <v>675</v>
      </c>
      <c r="C677" s="6">
        <v>298</v>
      </c>
      <c r="D677" s="6"/>
      <c r="E677" s="3" t="s">
        <v>3259</v>
      </c>
      <c r="F677" s="3" t="s">
        <v>3262</v>
      </c>
      <c r="G677" s="3" t="s">
        <v>374</v>
      </c>
      <c r="H677" s="4" t="s">
        <v>303</v>
      </c>
      <c r="I677" s="3" t="s">
        <v>104</v>
      </c>
      <c r="J677" s="3" t="s">
        <v>2135</v>
      </c>
      <c r="K677" s="5"/>
      <c r="L677" s="3"/>
      <c r="M677" s="6">
        <v>20</v>
      </c>
      <c r="N677" s="3" t="s">
        <v>45</v>
      </c>
      <c r="O677" s="3" t="s">
        <v>3090</v>
      </c>
      <c r="P677" s="3" t="s">
        <v>3212</v>
      </c>
      <c r="Q677" s="3" t="s">
        <v>3264</v>
      </c>
      <c r="R677" s="28">
        <v>0.84</v>
      </c>
      <c r="S677" s="29"/>
      <c r="T677" s="30">
        <v>2.2000000000000002</v>
      </c>
      <c r="U677" s="1">
        <v>2.2000000000000002</v>
      </c>
      <c r="V677" s="28">
        <v>0.92</v>
      </c>
      <c r="W677" s="29"/>
      <c r="X677" s="29">
        <v>1.4</v>
      </c>
      <c r="Y677" s="29">
        <v>0.5</v>
      </c>
      <c r="Z677" s="29">
        <v>1.18</v>
      </c>
      <c r="AA677" s="29"/>
      <c r="AB677" s="29"/>
      <c r="AC677" s="29"/>
      <c r="AD677" s="29"/>
      <c r="AE677" s="31">
        <v>0.92</v>
      </c>
      <c r="AH677" s="27">
        <v>0.5</v>
      </c>
      <c r="AN677" s="32">
        <v>0.71</v>
      </c>
      <c r="AO677" s="27" t="s">
        <v>211</v>
      </c>
      <c r="AP677" s="31" t="s">
        <v>212</v>
      </c>
      <c r="AQ677" s="27">
        <f t="shared" si="102"/>
        <v>0.71</v>
      </c>
      <c r="AR677" s="27" t="str">
        <f t="shared" si="103"/>
        <v/>
      </c>
      <c r="AS677" s="27" t="e">
        <f t="shared" si="104"/>
        <v>#NUM!</v>
      </c>
      <c r="AT677" s="27">
        <f t="shared" si="96"/>
        <v>2.3650000000000002</v>
      </c>
      <c r="AU677" s="27">
        <f t="shared" si="97"/>
        <v>2.3650000000000002</v>
      </c>
      <c r="AV677" s="29">
        <f t="shared" si="98"/>
        <v>0.71</v>
      </c>
      <c r="AW677" s="27" t="s">
        <v>213</v>
      </c>
      <c r="AX677" s="27" t="s">
        <v>212</v>
      </c>
      <c r="AY677" s="32">
        <v>0.71</v>
      </c>
      <c r="AZ677" s="34">
        <f t="shared" si="99"/>
        <v>0.17749999999999999</v>
      </c>
      <c r="BA677" s="3">
        <f t="shared" si="100"/>
        <v>0.88749999999999996</v>
      </c>
      <c r="BB677" s="32">
        <f t="shared" si="101"/>
        <v>0.95849999999999991</v>
      </c>
      <c r="BC677" s="27" t="s">
        <v>12549</v>
      </c>
    </row>
    <row r="678" spans="1:116" s="27" customFormat="1" ht="31.5" customHeight="1">
      <c r="A678" s="4" t="s">
        <v>3084</v>
      </c>
      <c r="B678" s="5">
        <v>676</v>
      </c>
      <c r="C678" s="6">
        <v>951</v>
      </c>
      <c r="D678" s="6"/>
      <c r="E678" s="3" t="s">
        <v>3365</v>
      </c>
      <c r="F678" s="3" t="s">
        <v>3366</v>
      </c>
      <c r="G678" s="3" t="s">
        <v>3367</v>
      </c>
      <c r="H678" s="4" t="s">
        <v>303</v>
      </c>
      <c r="I678" s="3" t="s">
        <v>104</v>
      </c>
      <c r="J678" s="3" t="s">
        <v>3368</v>
      </c>
      <c r="K678" s="5"/>
      <c r="L678" s="3"/>
      <c r="M678" s="6">
        <v>10</v>
      </c>
      <c r="N678" s="3" t="s">
        <v>45</v>
      </c>
      <c r="O678" s="3" t="s">
        <v>3090</v>
      </c>
      <c r="P678" s="3" t="s">
        <v>3122</v>
      </c>
      <c r="Q678" s="3" t="s">
        <v>3369</v>
      </c>
      <c r="R678" s="28">
        <v>0.74</v>
      </c>
      <c r="S678" s="29"/>
      <c r="T678" s="30">
        <v>1</v>
      </c>
      <c r="U678" s="1" t="s">
        <v>56</v>
      </c>
      <c r="V678" s="28">
        <v>0.97</v>
      </c>
      <c r="W678" s="29">
        <v>0.51</v>
      </c>
      <c r="X678" s="29"/>
      <c r="Y678" s="29"/>
      <c r="Z678" s="29"/>
      <c r="AA678" s="29"/>
      <c r="AB678" s="29"/>
      <c r="AC678" s="29"/>
      <c r="AD678" s="29"/>
      <c r="AE678" s="31">
        <v>0.97</v>
      </c>
      <c r="AN678" s="32">
        <v>0.74</v>
      </c>
      <c r="AO678" s="27" t="s">
        <v>49</v>
      </c>
      <c r="AP678" s="31" t="s">
        <v>50</v>
      </c>
      <c r="AQ678" s="27" t="e">
        <f t="shared" si="102"/>
        <v>#NUM!</v>
      </c>
      <c r="AR678" s="27" t="e">
        <f t="shared" si="103"/>
        <v>#NUM!</v>
      </c>
      <c r="AS678" s="27" t="e">
        <f t="shared" si="104"/>
        <v>#NUM!</v>
      </c>
      <c r="AT678" s="27">
        <f t="shared" si="96"/>
        <v>1.075</v>
      </c>
      <c r="AU678" s="27" t="e">
        <f t="shared" si="97"/>
        <v>#VALUE!</v>
      </c>
      <c r="AV678" s="29" t="e">
        <f t="shared" si="98"/>
        <v>#VALUE!</v>
      </c>
      <c r="AW678" s="33" t="s">
        <v>51</v>
      </c>
      <c r="AX678" s="27" t="s">
        <v>50</v>
      </c>
      <c r="AY678" s="32">
        <v>0.74</v>
      </c>
      <c r="AZ678" s="34">
        <f t="shared" si="99"/>
        <v>0.185</v>
      </c>
      <c r="BA678" s="3">
        <f t="shared" si="100"/>
        <v>0.92500000000000004</v>
      </c>
      <c r="BB678" s="32">
        <f t="shared" si="101"/>
        <v>0.99900000000000011</v>
      </c>
      <c r="BC678" s="27" t="s">
        <v>12549</v>
      </c>
    </row>
    <row r="679" spans="1:116" s="27" customFormat="1" ht="31.5" customHeight="1">
      <c r="A679" s="4" t="s">
        <v>3084</v>
      </c>
      <c r="B679" s="5">
        <v>677</v>
      </c>
      <c r="C679" s="6">
        <v>296</v>
      </c>
      <c r="D679" s="6"/>
      <c r="E679" s="3" t="s">
        <v>3259</v>
      </c>
      <c r="F679" s="3" t="s">
        <v>3260</v>
      </c>
      <c r="G679" s="3" t="s">
        <v>374</v>
      </c>
      <c r="H679" s="4" t="s">
        <v>103</v>
      </c>
      <c r="I679" s="3" t="s">
        <v>104</v>
      </c>
      <c r="J679" s="3" t="s">
        <v>3121</v>
      </c>
      <c r="K679" s="5"/>
      <c r="L679" s="3"/>
      <c r="M679" s="6">
        <v>20</v>
      </c>
      <c r="N679" s="3" t="s">
        <v>45</v>
      </c>
      <c r="O679" s="3" t="s">
        <v>3090</v>
      </c>
      <c r="P679" s="3" t="s">
        <v>3103</v>
      </c>
      <c r="Q679" s="3" t="s">
        <v>3261</v>
      </c>
      <c r="R679" s="28">
        <v>0.85</v>
      </c>
      <c r="S679" s="29"/>
      <c r="T679" s="30">
        <v>3</v>
      </c>
      <c r="U679" s="1">
        <v>3</v>
      </c>
      <c r="V679" s="28">
        <v>1.02</v>
      </c>
      <c r="W679" s="29">
        <v>0.66</v>
      </c>
      <c r="X679" s="29">
        <v>1.05</v>
      </c>
      <c r="Y679" s="29">
        <v>1.08</v>
      </c>
      <c r="Z679" s="29">
        <v>1.43</v>
      </c>
      <c r="AA679" s="29"/>
      <c r="AB679" s="29"/>
      <c r="AC679" s="29"/>
      <c r="AD679" s="29"/>
      <c r="AE679" s="31">
        <v>1.02</v>
      </c>
      <c r="AG679" s="27">
        <v>1.571</v>
      </c>
      <c r="AH679" s="27">
        <v>1.08</v>
      </c>
      <c r="AN679" s="32">
        <v>0.85</v>
      </c>
      <c r="AO679" s="27" t="s">
        <v>49</v>
      </c>
      <c r="AP679" s="31" t="s">
        <v>50</v>
      </c>
      <c r="AQ679" s="27">
        <f t="shared" si="102"/>
        <v>1.05</v>
      </c>
      <c r="AR679" s="27">
        <f t="shared" si="103"/>
        <v>0.85</v>
      </c>
      <c r="AS679" s="27" t="e">
        <f t="shared" si="104"/>
        <v>#NUM!</v>
      </c>
      <c r="AT679" s="27">
        <f t="shared" si="96"/>
        <v>3.2249999999999996</v>
      </c>
      <c r="AU679" s="27">
        <f t="shared" si="97"/>
        <v>3.2249999999999996</v>
      </c>
      <c r="AV679" s="29">
        <f t="shared" si="98"/>
        <v>0.85</v>
      </c>
      <c r="AW679" s="27" t="s">
        <v>51</v>
      </c>
      <c r="AX679" s="27" t="s">
        <v>50</v>
      </c>
      <c r="AY679" s="32">
        <v>0.85</v>
      </c>
      <c r="AZ679" s="34">
        <f t="shared" si="99"/>
        <v>0.21249999999999999</v>
      </c>
      <c r="BA679" s="3">
        <f t="shared" si="100"/>
        <v>1.0625</v>
      </c>
      <c r="BB679" s="32">
        <f t="shared" si="101"/>
        <v>1.1475</v>
      </c>
      <c r="BC679" s="27" t="s">
        <v>12549</v>
      </c>
    </row>
    <row r="680" spans="1:116" s="27" customFormat="1" ht="31.5" customHeight="1">
      <c r="A680" s="4" t="s">
        <v>3084</v>
      </c>
      <c r="B680" s="5">
        <v>678</v>
      </c>
      <c r="C680" s="6">
        <v>303</v>
      </c>
      <c r="D680" s="6"/>
      <c r="E680" s="3" t="s">
        <v>3273</v>
      </c>
      <c r="F680" s="3" t="s">
        <v>3274</v>
      </c>
      <c r="G680" s="3" t="s">
        <v>1064</v>
      </c>
      <c r="H680" s="4" t="s">
        <v>2287</v>
      </c>
      <c r="I680" s="3" t="s">
        <v>104</v>
      </c>
      <c r="J680" s="3" t="s">
        <v>2135</v>
      </c>
      <c r="K680" s="5"/>
      <c r="L680" s="3"/>
      <c r="M680" s="6">
        <v>20</v>
      </c>
      <c r="N680" s="3" t="s">
        <v>45</v>
      </c>
      <c r="O680" s="3" t="s">
        <v>3090</v>
      </c>
      <c r="P680" s="3" t="s">
        <v>607</v>
      </c>
      <c r="Q680" s="3" t="s">
        <v>3275</v>
      </c>
      <c r="R680" s="28">
        <v>1.07</v>
      </c>
      <c r="S680" s="29"/>
      <c r="T680" s="30"/>
      <c r="U680" s="1">
        <v>3.8</v>
      </c>
      <c r="V680" s="28">
        <v>2.0499999999999998</v>
      </c>
      <c r="W680" s="29">
        <v>1.04</v>
      </c>
      <c r="X680" s="29">
        <v>1.59</v>
      </c>
      <c r="Y680" s="29">
        <v>1.1000000000000001</v>
      </c>
      <c r="Z680" s="29">
        <v>3.13</v>
      </c>
      <c r="AA680" s="29"/>
      <c r="AB680" s="29"/>
      <c r="AC680" s="29"/>
      <c r="AD680" s="29"/>
      <c r="AE680" s="31">
        <v>2.0499999999999998</v>
      </c>
      <c r="AG680" s="27">
        <v>2.3759999999999999</v>
      </c>
      <c r="AN680" s="32">
        <v>1.07</v>
      </c>
      <c r="AO680" s="27" t="s">
        <v>49</v>
      </c>
      <c r="AP680" s="31" t="s">
        <v>50</v>
      </c>
      <c r="AQ680" s="27">
        <f t="shared" si="102"/>
        <v>2.2130000000000001</v>
      </c>
      <c r="AR680" s="27">
        <f t="shared" si="103"/>
        <v>1.07</v>
      </c>
      <c r="AS680" s="27" t="e">
        <f t="shared" si="104"/>
        <v>#NUM!</v>
      </c>
      <c r="AT680" s="27">
        <f t="shared" si="96"/>
        <v>0</v>
      </c>
      <c r="AU680" s="27">
        <f t="shared" si="97"/>
        <v>4.085</v>
      </c>
      <c r="AV680" s="29">
        <f t="shared" si="98"/>
        <v>0</v>
      </c>
      <c r="AW680" s="27" t="s">
        <v>51</v>
      </c>
      <c r="AX680" s="27" t="s">
        <v>50</v>
      </c>
      <c r="AY680" s="32">
        <v>1.07</v>
      </c>
      <c r="AZ680" s="34">
        <f t="shared" si="99"/>
        <v>0.26750000000000002</v>
      </c>
      <c r="BA680" s="3">
        <f t="shared" si="100"/>
        <v>1.3375000000000001</v>
      </c>
      <c r="BB680" s="32">
        <f t="shared" si="101"/>
        <v>1.4445000000000001</v>
      </c>
      <c r="BC680" s="27" t="s">
        <v>12549</v>
      </c>
    </row>
    <row r="681" spans="1:116" s="27" customFormat="1" ht="31.5" customHeight="1">
      <c r="A681" s="4" t="s">
        <v>3084</v>
      </c>
      <c r="B681" s="5">
        <v>679</v>
      </c>
      <c r="C681" s="6">
        <v>369</v>
      </c>
      <c r="D681" s="6"/>
      <c r="E681" s="3" t="s">
        <v>3356</v>
      </c>
      <c r="F681" s="3" t="s">
        <v>3357</v>
      </c>
      <c r="G681" s="3" t="s">
        <v>1151</v>
      </c>
      <c r="H681" s="4" t="s">
        <v>521</v>
      </c>
      <c r="I681" s="3" t="s">
        <v>888</v>
      </c>
      <c r="J681" s="3" t="s">
        <v>3361</v>
      </c>
      <c r="K681" s="5"/>
      <c r="L681" s="3"/>
      <c r="M681" s="6">
        <v>8</v>
      </c>
      <c r="N681" s="3" t="s">
        <v>45</v>
      </c>
      <c r="O681" s="3" t="s">
        <v>3090</v>
      </c>
      <c r="P681" s="3" t="s">
        <v>3359</v>
      </c>
      <c r="Q681" s="3" t="s">
        <v>3362</v>
      </c>
      <c r="R681" s="28">
        <v>1.07</v>
      </c>
      <c r="S681" s="29"/>
      <c r="T681" s="30">
        <v>1.6</v>
      </c>
      <c r="U681" s="1">
        <v>1.6</v>
      </c>
      <c r="V681" s="28">
        <v>1.35</v>
      </c>
      <c r="W681" s="29">
        <v>1.02</v>
      </c>
      <c r="X681" s="29">
        <v>1.1200000000000001</v>
      </c>
      <c r="Y681" s="29">
        <v>2.1</v>
      </c>
      <c r="Z681" s="29"/>
      <c r="AA681" s="29"/>
      <c r="AB681" s="29"/>
      <c r="AC681" s="29"/>
      <c r="AD681" s="29"/>
      <c r="AE681" s="31">
        <v>1.35</v>
      </c>
      <c r="AG681" s="27">
        <v>1.125</v>
      </c>
      <c r="AN681" s="32">
        <v>1.07</v>
      </c>
      <c r="AO681" s="27" t="s">
        <v>49</v>
      </c>
      <c r="AP681" s="31" t="s">
        <v>50</v>
      </c>
      <c r="AQ681" s="27">
        <f t="shared" si="102"/>
        <v>1.2375</v>
      </c>
      <c r="AR681" s="27">
        <f t="shared" si="103"/>
        <v>1.07</v>
      </c>
      <c r="AS681" s="27" t="e">
        <f t="shared" si="104"/>
        <v>#NUM!</v>
      </c>
      <c r="AT681" s="27">
        <f t="shared" si="96"/>
        <v>1.72</v>
      </c>
      <c r="AU681" s="27">
        <f t="shared" si="97"/>
        <v>1.72</v>
      </c>
      <c r="AV681" s="29">
        <f t="shared" si="98"/>
        <v>1.07</v>
      </c>
      <c r="AW681" s="33" t="s">
        <v>51</v>
      </c>
      <c r="AX681" s="27" t="s">
        <v>50</v>
      </c>
      <c r="AY681" s="32">
        <v>1.07</v>
      </c>
      <c r="AZ681" s="34">
        <f t="shared" si="99"/>
        <v>0.26750000000000002</v>
      </c>
      <c r="BA681" s="3">
        <f t="shared" si="100"/>
        <v>1.3375000000000001</v>
      </c>
      <c r="BB681" s="32">
        <f t="shared" si="101"/>
        <v>1.4445000000000001</v>
      </c>
      <c r="BC681" s="27" t="s">
        <v>12549</v>
      </c>
    </row>
    <row r="682" spans="1:116" s="27" customFormat="1" ht="31.5" customHeight="1">
      <c r="A682" s="4" t="s">
        <v>3084</v>
      </c>
      <c r="B682" s="5">
        <v>680</v>
      </c>
      <c r="C682" s="6">
        <v>594</v>
      </c>
      <c r="D682" s="6"/>
      <c r="E682" s="3" t="s">
        <v>3376</v>
      </c>
      <c r="F682" s="3" t="s">
        <v>3377</v>
      </c>
      <c r="G682" s="3" t="s">
        <v>979</v>
      </c>
      <c r="H682" s="4" t="s">
        <v>3378</v>
      </c>
      <c r="I682" s="3" t="s">
        <v>104</v>
      </c>
      <c r="J682" s="3" t="s">
        <v>3379</v>
      </c>
      <c r="K682" s="5"/>
      <c r="L682" s="3"/>
      <c r="M682" s="6">
        <v>10</v>
      </c>
      <c r="N682" s="3" t="s">
        <v>45</v>
      </c>
      <c r="O682" s="3" t="s">
        <v>3090</v>
      </c>
      <c r="P682" s="3" t="s">
        <v>3103</v>
      </c>
      <c r="Q682" s="3" t="s">
        <v>3380</v>
      </c>
      <c r="R682" s="28">
        <v>1.2</v>
      </c>
      <c r="S682" s="29"/>
      <c r="T682" s="30"/>
      <c r="U682" s="1" t="s">
        <v>56</v>
      </c>
      <c r="V682" s="28">
        <v>0.92</v>
      </c>
      <c r="W682" s="29">
        <v>0.9</v>
      </c>
      <c r="X682" s="29">
        <v>0.75</v>
      </c>
      <c r="Y682" s="29"/>
      <c r="Z682" s="29"/>
      <c r="AA682" s="29"/>
      <c r="AB682" s="29"/>
      <c r="AC682" s="29"/>
      <c r="AD682" s="29"/>
      <c r="AE682" s="31">
        <v>0.92</v>
      </c>
      <c r="AN682" s="32">
        <v>1.2</v>
      </c>
      <c r="AO682" s="27" t="s">
        <v>49</v>
      </c>
      <c r="AP682" s="31" t="s">
        <v>50</v>
      </c>
      <c r="AQ682" s="27" t="e">
        <f t="shared" si="102"/>
        <v>#NUM!</v>
      </c>
      <c r="AR682" s="27" t="e">
        <f t="shared" si="103"/>
        <v>#NUM!</v>
      </c>
      <c r="AS682" s="27" t="e">
        <f t="shared" si="104"/>
        <v>#NUM!</v>
      </c>
      <c r="AT682" s="27">
        <f t="shared" si="96"/>
        <v>0</v>
      </c>
      <c r="AU682" s="27" t="e">
        <f t="shared" si="97"/>
        <v>#VALUE!</v>
      </c>
      <c r="AV682" s="29" t="e">
        <f t="shared" si="98"/>
        <v>#VALUE!</v>
      </c>
      <c r="AW682" s="33" t="s">
        <v>51</v>
      </c>
      <c r="AX682" s="27" t="s">
        <v>50</v>
      </c>
      <c r="AY682" s="32">
        <v>1.2</v>
      </c>
      <c r="AZ682" s="34">
        <f t="shared" si="99"/>
        <v>0.3</v>
      </c>
      <c r="BA682" s="3">
        <f t="shared" si="100"/>
        <v>1.5</v>
      </c>
      <c r="BB682" s="32">
        <f t="shared" si="101"/>
        <v>1.62</v>
      </c>
      <c r="BC682" s="27" t="s">
        <v>12549</v>
      </c>
    </row>
    <row r="683" spans="1:116" s="27" customFormat="1" ht="31.5" customHeight="1">
      <c r="A683" s="4" t="s">
        <v>3084</v>
      </c>
      <c r="B683" s="5">
        <v>681</v>
      </c>
      <c r="C683" s="6">
        <v>1192</v>
      </c>
      <c r="D683" s="6"/>
      <c r="E683" s="3" t="s">
        <v>3330</v>
      </c>
      <c r="F683" s="3" t="s">
        <v>1120</v>
      </c>
      <c r="G683" s="3" t="s">
        <v>1121</v>
      </c>
      <c r="H683" s="4" t="s">
        <v>535</v>
      </c>
      <c r="I683" s="3" t="s">
        <v>104</v>
      </c>
      <c r="J683" s="3" t="s">
        <v>2098</v>
      </c>
      <c r="K683" s="5"/>
      <c r="L683" s="3"/>
      <c r="M683" s="6">
        <v>30</v>
      </c>
      <c r="N683" s="3" t="s">
        <v>45</v>
      </c>
      <c r="O683" s="3" t="s">
        <v>3090</v>
      </c>
      <c r="P683" s="3" t="s">
        <v>3122</v>
      </c>
      <c r="Q683" s="3" t="s">
        <v>3332</v>
      </c>
      <c r="R683" s="28">
        <v>1.23</v>
      </c>
      <c r="S683" s="29"/>
      <c r="T683" s="30"/>
      <c r="U683" s="1" t="s">
        <v>56</v>
      </c>
      <c r="V683" s="28">
        <v>1.23</v>
      </c>
      <c r="W683" s="29"/>
      <c r="X683" s="29"/>
      <c r="Y683" s="29"/>
      <c r="Z683" s="29"/>
      <c r="AA683" s="29"/>
      <c r="AB683" s="29"/>
      <c r="AC683" s="29"/>
      <c r="AD683" s="29"/>
      <c r="AE683" s="31">
        <v>1.23</v>
      </c>
      <c r="AN683" s="32">
        <v>1.23</v>
      </c>
      <c r="AO683" s="27" t="s">
        <v>49</v>
      </c>
      <c r="AP683" s="31" t="s">
        <v>50</v>
      </c>
      <c r="AQ683" s="27" t="e">
        <f t="shared" si="102"/>
        <v>#NUM!</v>
      </c>
      <c r="AR683" s="27" t="e">
        <f t="shared" si="103"/>
        <v>#NUM!</v>
      </c>
      <c r="AS683" s="27" t="e">
        <f t="shared" si="104"/>
        <v>#NUM!</v>
      </c>
      <c r="AT683" s="27">
        <f t="shared" si="96"/>
        <v>0</v>
      </c>
      <c r="AU683" s="27" t="e">
        <f t="shared" si="97"/>
        <v>#VALUE!</v>
      </c>
      <c r="AV683" s="29" t="e">
        <f t="shared" si="98"/>
        <v>#VALUE!</v>
      </c>
      <c r="AW683" s="33" t="s">
        <v>51</v>
      </c>
      <c r="AX683" s="27" t="s">
        <v>50</v>
      </c>
      <c r="AY683" s="32">
        <v>1.23</v>
      </c>
      <c r="AZ683" s="34">
        <f t="shared" si="99"/>
        <v>0.3075</v>
      </c>
      <c r="BA683" s="3">
        <f t="shared" si="100"/>
        <v>1.5375000000000001</v>
      </c>
      <c r="BB683" s="32">
        <f t="shared" si="101"/>
        <v>1.6605000000000001</v>
      </c>
      <c r="BC683" s="27" t="s">
        <v>12549</v>
      </c>
    </row>
    <row r="684" spans="1:116" s="27" customFormat="1" ht="31.5" customHeight="1">
      <c r="A684" s="4" t="s">
        <v>3084</v>
      </c>
      <c r="B684" s="5">
        <v>682</v>
      </c>
      <c r="C684" s="6">
        <v>449</v>
      </c>
      <c r="D684" s="6"/>
      <c r="E684" s="3" t="s">
        <v>3460</v>
      </c>
      <c r="F684" s="3" t="s">
        <v>3461</v>
      </c>
      <c r="G684" s="3" t="s">
        <v>3462</v>
      </c>
      <c r="H684" s="4" t="s">
        <v>810</v>
      </c>
      <c r="I684" s="3" t="s">
        <v>67</v>
      </c>
      <c r="J684" s="3" t="s">
        <v>3463</v>
      </c>
      <c r="K684" s="5">
        <v>40</v>
      </c>
      <c r="L684" s="3" t="s">
        <v>69</v>
      </c>
      <c r="M684" s="6">
        <v>1</v>
      </c>
      <c r="N684" s="3" t="s">
        <v>45</v>
      </c>
      <c r="O684" s="3" t="s">
        <v>3090</v>
      </c>
      <c r="P684" s="3" t="s">
        <v>3103</v>
      </c>
      <c r="Q684" s="3" t="s">
        <v>3464</v>
      </c>
      <c r="R684" s="28">
        <v>1.24</v>
      </c>
      <c r="S684" s="29"/>
      <c r="T684" s="30">
        <v>2.2999999999999998</v>
      </c>
      <c r="U684" s="1">
        <v>2.2999999999999998</v>
      </c>
      <c r="V684" s="28">
        <v>3.63</v>
      </c>
      <c r="W684" s="29">
        <v>1.18</v>
      </c>
      <c r="X684" s="29">
        <v>1.3</v>
      </c>
      <c r="Y684" s="29">
        <v>2.4500000000000002</v>
      </c>
      <c r="Z684" s="29"/>
      <c r="AA684" s="29"/>
      <c r="AB684" s="29"/>
      <c r="AC684" s="29"/>
      <c r="AD684" s="29"/>
      <c r="AE684" s="31">
        <v>3.63</v>
      </c>
      <c r="AF684" s="27">
        <v>1.6051</v>
      </c>
      <c r="AH684" s="27">
        <v>2.4500000000000002</v>
      </c>
      <c r="AN684" s="32">
        <v>1.24</v>
      </c>
      <c r="AO684" s="27" t="s">
        <v>49</v>
      </c>
      <c r="AP684" s="31" t="s">
        <v>50</v>
      </c>
      <c r="AQ684" s="27">
        <f t="shared" si="102"/>
        <v>2.0275500000000002</v>
      </c>
      <c r="AR684" s="27">
        <f t="shared" si="103"/>
        <v>1.24</v>
      </c>
      <c r="AS684" s="27" t="e">
        <f t="shared" si="104"/>
        <v>#NUM!</v>
      </c>
      <c r="AT684" s="27">
        <f t="shared" si="96"/>
        <v>2.4724999999999997</v>
      </c>
      <c r="AU684" s="27">
        <f t="shared" si="97"/>
        <v>2.4724999999999997</v>
      </c>
      <c r="AV684" s="29">
        <f t="shared" si="98"/>
        <v>1.24</v>
      </c>
      <c r="AW684" s="33" t="s">
        <v>51</v>
      </c>
      <c r="AX684" s="27" t="s">
        <v>50</v>
      </c>
      <c r="AY684" s="32">
        <v>1.24</v>
      </c>
      <c r="AZ684" s="34">
        <f t="shared" si="99"/>
        <v>0.31</v>
      </c>
      <c r="BA684" s="3">
        <f t="shared" si="100"/>
        <v>1.55</v>
      </c>
      <c r="BB684" s="32">
        <f t="shared" si="101"/>
        <v>1.6740000000000002</v>
      </c>
      <c r="BC684" s="27" t="s">
        <v>12549</v>
      </c>
    </row>
    <row r="685" spans="1:116" s="27" customFormat="1" ht="31.5" customHeight="1">
      <c r="A685" s="4" t="s">
        <v>3084</v>
      </c>
      <c r="B685" s="5">
        <v>683</v>
      </c>
      <c r="C685" s="6">
        <v>598</v>
      </c>
      <c r="D685" s="6"/>
      <c r="E685" s="3" t="s">
        <v>3118</v>
      </c>
      <c r="F685" s="3" t="s">
        <v>3119</v>
      </c>
      <c r="G685" s="3" t="s">
        <v>3120</v>
      </c>
      <c r="H685" s="4" t="s">
        <v>535</v>
      </c>
      <c r="I685" s="3" t="s">
        <v>104</v>
      </c>
      <c r="J685" s="3" t="s">
        <v>3121</v>
      </c>
      <c r="K685" s="5"/>
      <c r="L685" s="3"/>
      <c r="M685" s="6">
        <v>20</v>
      </c>
      <c r="N685" s="3" t="s">
        <v>45</v>
      </c>
      <c r="O685" s="3" t="s">
        <v>3090</v>
      </c>
      <c r="P685" s="3" t="s">
        <v>3122</v>
      </c>
      <c r="Q685" s="3" t="s">
        <v>3123</v>
      </c>
      <c r="R685" s="28">
        <v>1.43</v>
      </c>
      <c r="S685" s="29"/>
      <c r="T685" s="30">
        <v>1.55</v>
      </c>
      <c r="U685" s="1">
        <v>1.55</v>
      </c>
      <c r="V685" s="28">
        <v>1.43</v>
      </c>
      <c r="W685" s="29"/>
      <c r="X685" s="29"/>
      <c r="Y685" s="29"/>
      <c r="Z685" s="29"/>
      <c r="AA685" s="29"/>
      <c r="AB685" s="29"/>
      <c r="AC685" s="29"/>
      <c r="AD685" s="29"/>
      <c r="AE685" s="31">
        <v>1.43</v>
      </c>
      <c r="AN685" s="32">
        <v>1.43</v>
      </c>
      <c r="AO685" s="27" t="s">
        <v>49</v>
      </c>
      <c r="AP685" s="31" t="s">
        <v>50</v>
      </c>
      <c r="AQ685" s="27" t="e">
        <f t="shared" si="102"/>
        <v>#NUM!</v>
      </c>
      <c r="AR685" s="27" t="e">
        <f t="shared" si="103"/>
        <v>#NUM!</v>
      </c>
      <c r="AS685" s="27" t="e">
        <f t="shared" si="104"/>
        <v>#NUM!</v>
      </c>
      <c r="AT685" s="27">
        <f t="shared" si="96"/>
        <v>1.66625</v>
      </c>
      <c r="AU685" s="27">
        <f t="shared" si="97"/>
        <v>1.66625</v>
      </c>
      <c r="AV685" s="29">
        <f t="shared" si="98"/>
        <v>1.43</v>
      </c>
      <c r="AW685" s="27" t="s">
        <v>73</v>
      </c>
      <c r="AX685" s="27" t="s">
        <v>74</v>
      </c>
      <c r="AY685" s="32">
        <v>1.43</v>
      </c>
      <c r="AZ685" s="34">
        <f t="shared" si="99"/>
        <v>0.35749999999999998</v>
      </c>
      <c r="BA685" s="3">
        <f t="shared" si="100"/>
        <v>1.7874999999999999</v>
      </c>
      <c r="BB685" s="32">
        <f t="shared" si="101"/>
        <v>1.9304999999999999</v>
      </c>
      <c r="BC685" s="27" t="s">
        <v>12549</v>
      </c>
    </row>
    <row r="686" spans="1:116" s="27" customFormat="1" ht="31.5" customHeight="1">
      <c r="A686" s="4" t="s">
        <v>3084</v>
      </c>
      <c r="B686" s="5">
        <v>684</v>
      </c>
      <c r="C686" s="6">
        <v>639</v>
      </c>
      <c r="D686" s="6"/>
      <c r="E686" s="3" t="s">
        <v>3465</v>
      </c>
      <c r="F686" s="3" t="s">
        <v>3466</v>
      </c>
      <c r="G686" s="3" t="s">
        <v>3467</v>
      </c>
      <c r="H686" s="4" t="s">
        <v>58</v>
      </c>
      <c r="I686" s="3" t="s">
        <v>104</v>
      </c>
      <c r="J686" s="3" t="s">
        <v>3468</v>
      </c>
      <c r="K686" s="5"/>
      <c r="L686" s="3"/>
      <c r="M686" s="6">
        <v>20</v>
      </c>
      <c r="N686" s="3" t="s">
        <v>45</v>
      </c>
      <c r="O686" s="3" t="s">
        <v>3090</v>
      </c>
      <c r="P686" s="3" t="s">
        <v>3469</v>
      </c>
      <c r="Q686" s="3" t="s">
        <v>3470</v>
      </c>
      <c r="R686" s="28">
        <v>1.44</v>
      </c>
      <c r="S686" s="29"/>
      <c r="T686" s="30">
        <v>2.4</v>
      </c>
      <c r="U686" s="1">
        <v>2.5</v>
      </c>
      <c r="V686" s="28">
        <v>1.71</v>
      </c>
      <c r="W686" s="29"/>
      <c r="X686" s="29">
        <v>1.28</v>
      </c>
      <c r="Y686" s="29">
        <v>1.6</v>
      </c>
      <c r="Z686" s="29"/>
      <c r="AA686" s="29"/>
      <c r="AB686" s="29"/>
      <c r="AC686" s="29"/>
      <c r="AD686" s="29"/>
      <c r="AE686" s="31">
        <v>1.71</v>
      </c>
      <c r="AG686" s="27">
        <v>1.3515999999999999</v>
      </c>
      <c r="AN686" s="32">
        <v>1.44</v>
      </c>
      <c r="AO686" s="27" t="s">
        <v>49</v>
      </c>
      <c r="AP686" s="31" t="s">
        <v>50</v>
      </c>
      <c r="AQ686" s="27">
        <f t="shared" si="102"/>
        <v>1.5307999999999999</v>
      </c>
      <c r="AR686" s="27">
        <f t="shared" si="103"/>
        <v>1.44</v>
      </c>
      <c r="AS686" s="27" t="e">
        <f t="shared" si="104"/>
        <v>#NUM!</v>
      </c>
      <c r="AT686" s="27">
        <f t="shared" si="96"/>
        <v>2.5799999999999996</v>
      </c>
      <c r="AU686" s="27">
        <f t="shared" si="97"/>
        <v>2.6875</v>
      </c>
      <c r="AV686" s="29">
        <f t="shared" si="98"/>
        <v>1.44</v>
      </c>
      <c r="AW686" s="33" t="s">
        <v>51</v>
      </c>
      <c r="AX686" s="27" t="s">
        <v>50</v>
      </c>
      <c r="AY686" s="32">
        <v>1.44</v>
      </c>
      <c r="AZ686" s="34">
        <f t="shared" si="99"/>
        <v>0.36</v>
      </c>
      <c r="BA686" s="3">
        <f t="shared" si="100"/>
        <v>1.7999999999999998</v>
      </c>
      <c r="BB686" s="32">
        <f t="shared" si="101"/>
        <v>1.9439999999999997</v>
      </c>
      <c r="BC686" s="27" t="s">
        <v>12549</v>
      </c>
    </row>
    <row r="687" spans="1:116" s="27" customFormat="1" ht="31.5" customHeight="1">
      <c r="A687" s="4" t="s">
        <v>3084</v>
      </c>
      <c r="B687" s="5">
        <v>685</v>
      </c>
      <c r="C687" s="6">
        <v>3440</v>
      </c>
      <c r="D687" s="6"/>
      <c r="E687" s="3" t="s">
        <v>3418</v>
      </c>
      <c r="F687" s="3" t="s">
        <v>3419</v>
      </c>
      <c r="G687" s="3" t="s">
        <v>2680</v>
      </c>
      <c r="H687" s="4" t="s">
        <v>3420</v>
      </c>
      <c r="I687" s="3" t="s">
        <v>43</v>
      </c>
      <c r="J687" s="3" t="s">
        <v>799</v>
      </c>
      <c r="K687" s="5"/>
      <c r="L687" s="3"/>
      <c r="M687" s="6">
        <v>10</v>
      </c>
      <c r="N687" s="3" t="s">
        <v>45</v>
      </c>
      <c r="O687" s="3" t="s">
        <v>3090</v>
      </c>
      <c r="P687" s="3" t="s">
        <v>3187</v>
      </c>
      <c r="Q687" s="3" t="s">
        <v>3421</v>
      </c>
      <c r="R687" s="28">
        <v>1.46</v>
      </c>
      <c r="S687" s="29"/>
      <c r="T687" s="30">
        <v>2.5</v>
      </c>
      <c r="U687" s="1">
        <v>2.5</v>
      </c>
      <c r="V687" s="28">
        <v>3.83</v>
      </c>
      <c r="W687" s="29">
        <v>1.1100000000000001</v>
      </c>
      <c r="X687" s="29">
        <v>1.8</v>
      </c>
      <c r="Y687" s="29">
        <v>3.07</v>
      </c>
      <c r="Z687" s="29"/>
      <c r="AA687" s="29"/>
      <c r="AB687" s="29"/>
      <c r="AC687" s="29"/>
      <c r="AD687" s="29"/>
      <c r="AE687" s="31">
        <v>3.83</v>
      </c>
      <c r="AN687" s="32">
        <v>1.46</v>
      </c>
      <c r="AO687" s="27" t="s">
        <v>49</v>
      </c>
      <c r="AP687" s="31" t="s">
        <v>50</v>
      </c>
      <c r="AQ687" s="27" t="e">
        <f t="shared" si="102"/>
        <v>#NUM!</v>
      </c>
      <c r="AR687" s="27" t="e">
        <f t="shared" si="103"/>
        <v>#NUM!</v>
      </c>
      <c r="AS687" s="27" t="e">
        <f t="shared" si="104"/>
        <v>#NUM!</v>
      </c>
      <c r="AT687" s="27">
        <f t="shared" si="96"/>
        <v>2.6875</v>
      </c>
      <c r="AU687" s="27">
        <f t="shared" si="97"/>
        <v>2.6875</v>
      </c>
      <c r="AV687" s="29">
        <f t="shared" si="98"/>
        <v>1.46</v>
      </c>
      <c r="AW687" s="33" t="s">
        <v>51</v>
      </c>
      <c r="AX687" s="27" t="s">
        <v>50</v>
      </c>
      <c r="AY687" s="32">
        <v>1.46</v>
      </c>
      <c r="AZ687" s="34">
        <f t="shared" si="99"/>
        <v>0.36499999999999999</v>
      </c>
      <c r="BA687" s="3">
        <f t="shared" si="100"/>
        <v>1.825</v>
      </c>
      <c r="BB687" s="32">
        <f t="shared" si="101"/>
        <v>1.9709999999999999</v>
      </c>
      <c r="BC687" s="27" t="s">
        <v>12549</v>
      </c>
    </row>
    <row r="688" spans="1:116" s="27" customFormat="1" ht="31.5" customHeight="1">
      <c r="A688" s="4" t="s">
        <v>3084</v>
      </c>
      <c r="B688" s="5">
        <v>686</v>
      </c>
      <c r="C688" s="6">
        <v>3691</v>
      </c>
      <c r="D688" s="6"/>
      <c r="E688" s="3" t="s">
        <v>3219</v>
      </c>
      <c r="F688" s="3" t="s">
        <v>3220</v>
      </c>
      <c r="G688" s="3" t="s">
        <v>933</v>
      </c>
      <c r="H688" s="4" t="s">
        <v>58</v>
      </c>
      <c r="I688" s="3" t="s">
        <v>43</v>
      </c>
      <c r="J688" s="3" t="s">
        <v>3221</v>
      </c>
      <c r="K688" s="5"/>
      <c r="L688" s="3"/>
      <c r="M688" s="6">
        <v>20</v>
      </c>
      <c r="N688" s="3" t="s">
        <v>45</v>
      </c>
      <c r="O688" s="3" t="s">
        <v>3090</v>
      </c>
      <c r="P688" s="3" t="s">
        <v>3122</v>
      </c>
      <c r="Q688" s="3" t="s">
        <v>3222</v>
      </c>
      <c r="R688" s="28">
        <v>1.55</v>
      </c>
      <c r="S688" s="29"/>
      <c r="T688" s="30">
        <v>4.4000000000000004</v>
      </c>
      <c r="U688" s="1">
        <v>4.5</v>
      </c>
      <c r="V688" s="28">
        <v>3.07</v>
      </c>
      <c r="W688" s="29">
        <v>1.6</v>
      </c>
      <c r="X688" s="29"/>
      <c r="Y688" s="29">
        <v>1.5</v>
      </c>
      <c r="Z688" s="29"/>
      <c r="AA688" s="29"/>
      <c r="AB688" s="29"/>
      <c r="AC688" s="29"/>
      <c r="AD688" s="29"/>
      <c r="AE688" s="31">
        <v>3.07</v>
      </c>
      <c r="AF688" s="27">
        <v>2.1768999999999998</v>
      </c>
      <c r="AH688" s="27">
        <v>2.1</v>
      </c>
      <c r="AN688" s="32">
        <v>1.5</v>
      </c>
      <c r="AO688" s="27" t="s">
        <v>49</v>
      </c>
      <c r="AP688" s="31" t="s">
        <v>50</v>
      </c>
      <c r="AQ688" s="27">
        <f t="shared" si="102"/>
        <v>2.1384499999999997</v>
      </c>
      <c r="AR688" s="27">
        <f t="shared" si="103"/>
        <v>1.55</v>
      </c>
      <c r="AS688" s="27" t="e">
        <f t="shared" si="104"/>
        <v>#NUM!</v>
      </c>
      <c r="AT688" s="27">
        <f t="shared" si="96"/>
        <v>4.7300000000000004</v>
      </c>
      <c r="AU688" s="27">
        <f t="shared" si="97"/>
        <v>4.8374999999999995</v>
      </c>
      <c r="AV688" s="29">
        <f t="shared" si="98"/>
        <v>1.5</v>
      </c>
      <c r="AW688" s="33" t="s">
        <v>51</v>
      </c>
      <c r="AX688" s="27" t="s">
        <v>50</v>
      </c>
      <c r="AY688" s="32">
        <v>1.55</v>
      </c>
      <c r="AZ688" s="34">
        <f t="shared" si="99"/>
        <v>0.38750000000000001</v>
      </c>
      <c r="BA688" s="3">
        <f t="shared" si="100"/>
        <v>1.9375</v>
      </c>
      <c r="BB688" s="32">
        <f t="shared" si="101"/>
        <v>2.0924999999999998</v>
      </c>
      <c r="BC688" s="27" t="s">
        <v>12549</v>
      </c>
    </row>
    <row r="689" spans="1:55" s="27" customFormat="1" ht="31.5" customHeight="1">
      <c r="A689" s="4" t="s">
        <v>3084</v>
      </c>
      <c r="B689" s="5">
        <v>687</v>
      </c>
      <c r="C689" s="6">
        <v>297</v>
      </c>
      <c r="D689" s="6"/>
      <c r="E689" s="3" t="s">
        <v>3259</v>
      </c>
      <c r="F689" s="3" t="s">
        <v>3262</v>
      </c>
      <c r="G689" s="3" t="s">
        <v>374</v>
      </c>
      <c r="H689" s="4" t="s">
        <v>58</v>
      </c>
      <c r="I689" s="3" t="s">
        <v>104</v>
      </c>
      <c r="J689" s="3" t="s">
        <v>2135</v>
      </c>
      <c r="K689" s="5"/>
      <c r="L689" s="3"/>
      <c r="M689" s="6">
        <v>20</v>
      </c>
      <c r="N689" s="3" t="s">
        <v>45</v>
      </c>
      <c r="O689" s="3" t="s">
        <v>3090</v>
      </c>
      <c r="P689" s="3" t="s">
        <v>3103</v>
      </c>
      <c r="Q689" s="3" t="s">
        <v>3263</v>
      </c>
      <c r="R689" s="28">
        <v>1.6</v>
      </c>
      <c r="S689" s="29"/>
      <c r="T689" s="30">
        <v>3.5</v>
      </c>
      <c r="U689" s="1">
        <v>3.5</v>
      </c>
      <c r="V689" s="28">
        <v>1.74</v>
      </c>
      <c r="W689" s="29">
        <v>1.59</v>
      </c>
      <c r="X689" s="29">
        <v>1.85</v>
      </c>
      <c r="Y689" s="29">
        <v>1.6</v>
      </c>
      <c r="Z689" s="29">
        <v>2.19</v>
      </c>
      <c r="AA689" s="29"/>
      <c r="AB689" s="29"/>
      <c r="AC689" s="29"/>
      <c r="AD689" s="29"/>
      <c r="AE689" s="31">
        <v>1.74</v>
      </c>
      <c r="AG689" s="27">
        <v>2.7559999999999998</v>
      </c>
      <c r="AH689" s="27">
        <v>1.6</v>
      </c>
      <c r="AN689" s="32">
        <v>1.6</v>
      </c>
      <c r="AO689" s="27" t="s">
        <v>49</v>
      </c>
      <c r="AP689" s="31" t="s">
        <v>50</v>
      </c>
      <c r="AQ689" s="27">
        <f t="shared" si="102"/>
        <v>1.67</v>
      </c>
      <c r="AR689" s="27">
        <f t="shared" si="103"/>
        <v>1.6</v>
      </c>
      <c r="AS689" s="27" t="e">
        <f t="shared" si="104"/>
        <v>#NUM!</v>
      </c>
      <c r="AT689" s="27">
        <f t="shared" si="96"/>
        <v>3.7624999999999997</v>
      </c>
      <c r="AU689" s="27">
        <f t="shared" si="97"/>
        <v>3.7624999999999997</v>
      </c>
      <c r="AV689" s="29">
        <f t="shared" si="98"/>
        <v>1.6</v>
      </c>
      <c r="AW689" s="27" t="s">
        <v>51</v>
      </c>
      <c r="AX689" s="27" t="s">
        <v>50</v>
      </c>
      <c r="AY689" s="32">
        <v>1.6</v>
      </c>
      <c r="AZ689" s="34">
        <f t="shared" si="99"/>
        <v>0.4</v>
      </c>
      <c r="BA689" s="3">
        <f t="shared" si="100"/>
        <v>2</v>
      </c>
      <c r="BB689" s="32">
        <f t="shared" si="101"/>
        <v>2.16</v>
      </c>
      <c r="BC689" s="27" t="s">
        <v>12549</v>
      </c>
    </row>
    <row r="690" spans="1:55" s="27" customFormat="1" ht="31.5" customHeight="1">
      <c r="A690" s="4" t="s">
        <v>3084</v>
      </c>
      <c r="B690" s="5">
        <v>688</v>
      </c>
      <c r="C690" s="6">
        <v>5563</v>
      </c>
      <c r="D690" s="6"/>
      <c r="E690" s="3" t="s">
        <v>3107</v>
      </c>
      <c r="F690" s="3" t="s">
        <v>3108</v>
      </c>
      <c r="G690" s="3" t="s">
        <v>86</v>
      </c>
      <c r="H690" s="4" t="s">
        <v>205</v>
      </c>
      <c r="I690" s="3" t="s">
        <v>141</v>
      </c>
      <c r="J690" s="3" t="s">
        <v>3109</v>
      </c>
      <c r="K690" s="5"/>
      <c r="L690" s="3"/>
      <c r="M690" s="6">
        <v>16</v>
      </c>
      <c r="N690" s="3" t="s">
        <v>45</v>
      </c>
      <c r="O690" s="3" t="s">
        <v>3090</v>
      </c>
      <c r="P690" s="3" t="s">
        <v>3110</v>
      </c>
      <c r="Q690" s="3" t="s">
        <v>3111</v>
      </c>
      <c r="R690" s="28">
        <v>1.64</v>
      </c>
      <c r="S690" s="29"/>
      <c r="T690" s="30"/>
      <c r="U690" s="1" t="s">
        <v>56</v>
      </c>
      <c r="V690" s="28">
        <v>1.64</v>
      </c>
      <c r="W690" s="29"/>
      <c r="X690" s="29"/>
      <c r="Y690" s="29"/>
      <c r="Z690" s="29"/>
      <c r="AA690" s="29"/>
      <c r="AB690" s="29"/>
      <c r="AC690" s="29"/>
      <c r="AD690" s="29"/>
      <c r="AE690" s="31">
        <v>1.64</v>
      </c>
      <c r="AN690" s="32">
        <v>1.64</v>
      </c>
      <c r="AO690" s="27" t="s">
        <v>49</v>
      </c>
      <c r="AP690" s="31" t="s">
        <v>50</v>
      </c>
      <c r="AQ690" s="27" t="e">
        <f t="shared" si="102"/>
        <v>#NUM!</v>
      </c>
      <c r="AR690" s="27" t="e">
        <f t="shared" si="103"/>
        <v>#NUM!</v>
      </c>
      <c r="AS690" s="27" t="e">
        <f t="shared" si="104"/>
        <v>#NUM!</v>
      </c>
      <c r="AT690" s="27">
        <f t="shared" si="96"/>
        <v>0</v>
      </c>
      <c r="AU690" s="27" t="e">
        <f t="shared" si="97"/>
        <v>#VALUE!</v>
      </c>
      <c r="AV690" s="29" t="e">
        <f t="shared" si="98"/>
        <v>#VALUE!</v>
      </c>
      <c r="AW690" s="33" t="s">
        <v>51</v>
      </c>
      <c r="AX690" s="33" t="s">
        <v>50</v>
      </c>
      <c r="AY690" s="32">
        <v>1.64</v>
      </c>
      <c r="AZ690" s="34">
        <f t="shared" si="99"/>
        <v>0.41</v>
      </c>
      <c r="BA690" s="3">
        <f t="shared" si="100"/>
        <v>2.0499999999999998</v>
      </c>
      <c r="BB690" s="32">
        <f t="shared" si="101"/>
        <v>2.214</v>
      </c>
      <c r="BC690" s="27" t="s">
        <v>12549</v>
      </c>
    </row>
    <row r="691" spans="1:55" s="27" customFormat="1" ht="31.5" customHeight="1">
      <c r="A691" s="4" t="s">
        <v>3084</v>
      </c>
      <c r="B691" s="5">
        <v>689</v>
      </c>
      <c r="C691" s="6">
        <v>13192</v>
      </c>
      <c r="D691" s="6"/>
      <c r="E691" s="3" t="s">
        <v>3422</v>
      </c>
      <c r="F691" s="3" t="s">
        <v>3423</v>
      </c>
      <c r="G691" s="3" t="s">
        <v>3424</v>
      </c>
      <c r="H691" s="4" t="s">
        <v>698</v>
      </c>
      <c r="I691" s="3" t="s">
        <v>104</v>
      </c>
      <c r="J691" s="3" t="s">
        <v>3425</v>
      </c>
      <c r="K691" s="5"/>
      <c r="L691" s="3"/>
      <c r="M691" s="6">
        <v>30</v>
      </c>
      <c r="N691" s="3" t="s">
        <v>45</v>
      </c>
      <c r="O691" s="3" t="s">
        <v>3090</v>
      </c>
      <c r="P691" s="3" t="s">
        <v>3103</v>
      </c>
      <c r="Q691" s="3" t="s">
        <v>3427</v>
      </c>
      <c r="R691" s="28">
        <v>1.69</v>
      </c>
      <c r="S691" s="29"/>
      <c r="T691" s="30"/>
      <c r="U691" s="1" t="s">
        <v>56</v>
      </c>
      <c r="V691" s="28">
        <v>1.69</v>
      </c>
      <c r="W691" s="29"/>
      <c r="X691" s="29"/>
      <c r="Y691" s="29"/>
      <c r="Z691" s="29"/>
      <c r="AA691" s="29"/>
      <c r="AB691" s="29"/>
      <c r="AC691" s="29"/>
      <c r="AD691" s="29"/>
      <c r="AE691" s="31">
        <v>1.69</v>
      </c>
      <c r="AN691" s="32">
        <v>1.69</v>
      </c>
      <c r="AO691" s="27" t="s">
        <v>49</v>
      </c>
      <c r="AP691" s="31" t="s">
        <v>50</v>
      </c>
      <c r="AQ691" s="27" t="e">
        <f t="shared" si="102"/>
        <v>#NUM!</v>
      </c>
      <c r="AR691" s="27" t="e">
        <f t="shared" si="103"/>
        <v>#NUM!</v>
      </c>
      <c r="AS691" s="27" t="e">
        <f t="shared" si="104"/>
        <v>#NUM!</v>
      </c>
      <c r="AT691" s="27">
        <f t="shared" si="96"/>
        <v>0</v>
      </c>
      <c r="AU691" s="27" t="e">
        <f t="shared" si="97"/>
        <v>#VALUE!</v>
      </c>
      <c r="AV691" s="29" t="e">
        <f t="shared" si="98"/>
        <v>#VALUE!</v>
      </c>
      <c r="AW691" s="33" t="s">
        <v>51</v>
      </c>
      <c r="AX691" s="27" t="s">
        <v>50</v>
      </c>
      <c r="AY691" s="32">
        <v>1.69</v>
      </c>
      <c r="AZ691" s="34">
        <f t="shared" si="99"/>
        <v>0.42249999999999999</v>
      </c>
      <c r="BA691" s="3">
        <f t="shared" si="100"/>
        <v>2.1124999999999998</v>
      </c>
      <c r="BB691" s="32">
        <f t="shared" si="101"/>
        <v>2.2814999999999999</v>
      </c>
      <c r="BC691" s="27" t="s">
        <v>12549</v>
      </c>
    </row>
    <row r="692" spans="1:55" s="27" customFormat="1" ht="31.5" customHeight="1">
      <c r="A692" s="4" t="s">
        <v>3084</v>
      </c>
      <c r="B692" s="5">
        <v>690</v>
      </c>
      <c r="C692" s="6">
        <v>406</v>
      </c>
      <c r="D692" s="6"/>
      <c r="E692" s="3" t="s">
        <v>3388</v>
      </c>
      <c r="F692" s="3" t="s">
        <v>3389</v>
      </c>
      <c r="G692" s="3" t="s">
        <v>1192</v>
      </c>
      <c r="H692" s="4" t="s">
        <v>3390</v>
      </c>
      <c r="I692" s="3" t="s">
        <v>104</v>
      </c>
      <c r="J692" s="3" t="s">
        <v>3391</v>
      </c>
      <c r="K692" s="5"/>
      <c r="L692" s="3"/>
      <c r="M692" s="6">
        <v>10</v>
      </c>
      <c r="N692" s="3" t="s">
        <v>45</v>
      </c>
      <c r="O692" s="3" t="s">
        <v>3090</v>
      </c>
      <c r="P692" s="3" t="s">
        <v>3103</v>
      </c>
      <c r="Q692" s="3" t="s">
        <v>3392</v>
      </c>
      <c r="R692" s="28">
        <v>1.72</v>
      </c>
      <c r="S692" s="29"/>
      <c r="T692" s="30">
        <v>1.9</v>
      </c>
      <c r="U692" s="1">
        <v>1.9</v>
      </c>
      <c r="V692" s="28">
        <v>2.61</v>
      </c>
      <c r="W692" s="29">
        <v>1.49</v>
      </c>
      <c r="X692" s="29">
        <v>1.95</v>
      </c>
      <c r="Y692" s="29">
        <v>2.5</v>
      </c>
      <c r="Z692" s="29">
        <v>2.7</v>
      </c>
      <c r="AA692" s="29"/>
      <c r="AB692" s="29"/>
      <c r="AC692" s="29"/>
      <c r="AD692" s="29"/>
      <c r="AE692" s="31">
        <v>2.61</v>
      </c>
      <c r="AN692" s="32">
        <v>1.72</v>
      </c>
      <c r="AO692" s="27" t="s">
        <v>49</v>
      </c>
      <c r="AP692" s="31" t="s">
        <v>50</v>
      </c>
      <c r="AQ692" s="27" t="e">
        <f t="shared" si="102"/>
        <v>#NUM!</v>
      </c>
      <c r="AR692" s="27" t="e">
        <f t="shared" si="103"/>
        <v>#NUM!</v>
      </c>
      <c r="AS692" s="27" t="e">
        <f t="shared" si="104"/>
        <v>#NUM!</v>
      </c>
      <c r="AT692" s="27">
        <f t="shared" si="96"/>
        <v>2.0425</v>
      </c>
      <c r="AU692" s="27">
        <f t="shared" si="97"/>
        <v>2.0425</v>
      </c>
      <c r="AV692" s="29">
        <f t="shared" si="98"/>
        <v>1.72</v>
      </c>
      <c r="AW692" s="33" t="s">
        <v>51</v>
      </c>
      <c r="AX692" s="27" t="s">
        <v>50</v>
      </c>
      <c r="AY692" s="32">
        <v>1.72</v>
      </c>
      <c r="AZ692" s="34">
        <f t="shared" si="99"/>
        <v>0.43</v>
      </c>
      <c r="BA692" s="3">
        <f t="shared" si="100"/>
        <v>2.15</v>
      </c>
      <c r="BB692" s="32">
        <f t="shared" si="101"/>
        <v>2.3220000000000001</v>
      </c>
      <c r="BC692" s="27" t="s">
        <v>12549</v>
      </c>
    </row>
    <row r="693" spans="1:55" s="27" customFormat="1" ht="31.5" customHeight="1">
      <c r="A693" s="4" t="s">
        <v>3084</v>
      </c>
      <c r="B693" s="5">
        <v>691</v>
      </c>
      <c r="C693" s="6">
        <v>17820</v>
      </c>
      <c r="D693" s="6"/>
      <c r="E693" s="3" t="s">
        <v>3370</v>
      </c>
      <c r="F693" s="3" t="s">
        <v>3371</v>
      </c>
      <c r="G693" s="3" t="s">
        <v>1734</v>
      </c>
      <c r="H693" s="4" t="s">
        <v>167</v>
      </c>
      <c r="I693" s="3" t="s">
        <v>573</v>
      </c>
      <c r="J693" s="3" t="s">
        <v>3374</v>
      </c>
      <c r="K693" s="5"/>
      <c r="L693" s="3"/>
      <c r="M693" s="6">
        <v>14</v>
      </c>
      <c r="N693" s="3" t="s">
        <v>45</v>
      </c>
      <c r="O693" s="3" t="s">
        <v>3090</v>
      </c>
      <c r="P693" s="3" t="s">
        <v>3103</v>
      </c>
      <c r="Q693" s="3" t="s">
        <v>3375</v>
      </c>
      <c r="R693" s="28">
        <v>1.73</v>
      </c>
      <c r="S693" s="29"/>
      <c r="T693" s="30"/>
      <c r="U693" s="1" t="s">
        <v>56</v>
      </c>
      <c r="V693" s="28">
        <v>1.86</v>
      </c>
      <c r="W693" s="29"/>
      <c r="X693" s="29"/>
      <c r="Y693" s="29">
        <v>1.6</v>
      </c>
      <c r="Z693" s="29"/>
      <c r="AA693" s="29"/>
      <c r="AB693" s="29"/>
      <c r="AC693" s="29"/>
      <c r="AD693" s="29"/>
      <c r="AE693" s="31">
        <v>1.86</v>
      </c>
      <c r="AN693" s="32">
        <v>1.73</v>
      </c>
      <c r="AO693" s="27" t="s">
        <v>49</v>
      </c>
      <c r="AP693" s="31" t="s">
        <v>50</v>
      </c>
      <c r="AQ693" s="27" t="e">
        <f t="shared" ref="AQ693:AQ724" si="105">AVERAGE(SMALL(AE693:AI693,1),SMALL(AE693:AI693,2))</f>
        <v>#NUM!</v>
      </c>
      <c r="AR693" s="27" t="e">
        <f t="shared" ref="AR693:AR724" si="106">IF(R693 &lt;=( AVERAGE(SMALL(AE693:AI693,1),SMALL(AE693:AI693,2))), R693, "")</f>
        <v>#NUM!</v>
      </c>
      <c r="AS693" s="27" t="e">
        <f t="shared" ref="AS693:AS724" si="107">AVERAGE(SMALL(AJ693:AM693,1),SMALL(AJ693:AM693,2))</f>
        <v>#NUM!</v>
      </c>
      <c r="AT693" s="27">
        <f t="shared" si="96"/>
        <v>0</v>
      </c>
      <c r="AU693" s="27" t="e">
        <f t="shared" si="97"/>
        <v>#VALUE!</v>
      </c>
      <c r="AV693" s="29" t="e">
        <f t="shared" si="98"/>
        <v>#VALUE!</v>
      </c>
      <c r="AW693" s="33" t="s">
        <v>51</v>
      </c>
      <c r="AX693" s="27" t="s">
        <v>50</v>
      </c>
      <c r="AY693" s="32">
        <v>1.73</v>
      </c>
      <c r="AZ693" s="34">
        <f t="shared" si="99"/>
        <v>0.4325</v>
      </c>
      <c r="BA693" s="3">
        <f t="shared" si="100"/>
        <v>2.1625000000000001</v>
      </c>
      <c r="BB693" s="32">
        <f t="shared" si="101"/>
        <v>2.3355000000000001</v>
      </c>
      <c r="BC693" s="27" t="s">
        <v>12549</v>
      </c>
    </row>
    <row r="694" spans="1:55" s="27" customFormat="1" ht="31.5" customHeight="1">
      <c r="A694" s="4" t="s">
        <v>3084</v>
      </c>
      <c r="B694" s="5">
        <v>692</v>
      </c>
      <c r="C694" s="6">
        <v>5710</v>
      </c>
      <c r="D694" s="6"/>
      <c r="E694" s="3" t="s">
        <v>3140</v>
      </c>
      <c r="F694" s="3" t="s">
        <v>693</v>
      </c>
      <c r="G694" s="3" t="s">
        <v>691</v>
      </c>
      <c r="H694" s="4" t="s">
        <v>303</v>
      </c>
      <c r="I694" s="3" t="s">
        <v>43</v>
      </c>
      <c r="J694" s="3" t="s">
        <v>3144</v>
      </c>
      <c r="K694" s="5"/>
      <c r="L694" s="3"/>
      <c r="M694" s="6">
        <v>30</v>
      </c>
      <c r="N694" s="3" t="s">
        <v>45</v>
      </c>
      <c r="O694" s="3" t="s">
        <v>3090</v>
      </c>
      <c r="P694" s="3" t="s">
        <v>3142</v>
      </c>
      <c r="Q694" s="3" t="s">
        <v>3145</v>
      </c>
      <c r="R694" s="28">
        <v>1.84</v>
      </c>
      <c r="S694" s="29"/>
      <c r="T694" s="30">
        <v>2.5</v>
      </c>
      <c r="U694" s="1">
        <v>2.5</v>
      </c>
      <c r="V694" s="28">
        <v>1.84</v>
      </c>
      <c r="W694" s="29"/>
      <c r="X694" s="29"/>
      <c r="Y694" s="29"/>
      <c r="Z694" s="29"/>
      <c r="AA694" s="29"/>
      <c r="AB694" s="29"/>
      <c r="AC694" s="29"/>
      <c r="AD694" s="29"/>
      <c r="AE694" s="31">
        <v>1.84</v>
      </c>
      <c r="AN694" s="32">
        <v>1.84</v>
      </c>
      <c r="AO694" s="27" t="s">
        <v>49</v>
      </c>
      <c r="AP694" s="31" t="s">
        <v>50</v>
      </c>
      <c r="AQ694" s="27" t="e">
        <f t="shared" si="105"/>
        <v>#NUM!</v>
      </c>
      <c r="AR694" s="27" t="e">
        <f t="shared" si="106"/>
        <v>#NUM!</v>
      </c>
      <c r="AS694" s="27" t="e">
        <f t="shared" si="107"/>
        <v>#NUM!</v>
      </c>
      <c r="AT694" s="27">
        <f t="shared" si="96"/>
        <v>2.6875</v>
      </c>
      <c r="AU694" s="27">
        <f t="shared" si="97"/>
        <v>2.6875</v>
      </c>
      <c r="AV694" s="29">
        <f t="shared" si="98"/>
        <v>1.84</v>
      </c>
      <c r="AW694" s="33" t="s">
        <v>51</v>
      </c>
      <c r="AX694" s="33" t="s">
        <v>50</v>
      </c>
      <c r="AY694" s="32">
        <v>1.84</v>
      </c>
      <c r="AZ694" s="34">
        <f t="shared" si="99"/>
        <v>0.46</v>
      </c>
      <c r="BA694" s="3">
        <f t="shared" si="100"/>
        <v>2.3000000000000003</v>
      </c>
      <c r="BB694" s="32">
        <f t="shared" si="101"/>
        <v>2.4840000000000004</v>
      </c>
      <c r="BC694" s="27" t="s">
        <v>12549</v>
      </c>
    </row>
    <row r="695" spans="1:55" s="27" customFormat="1" ht="31.5" customHeight="1">
      <c r="A695" s="4" t="s">
        <v>3084</v>
      </c>
      <c r="B695" s="5">
        <v>693</v>
      </c>
      <c r="C695" s="6">
        <v>993</v>
      </c>
      <c r="D695" s="6"/>
      <c r="E695" s="3" t="s">
        <v>3265</v>
      </c>
      <c r="F695" s="3" t="s">
        <v>3266</v>
      </c>
      <c r="G695" s="3" t="s">
        <v>1064</v>
      </c>
      <c r="H695" s="4" t="s">
        <v>1065</v>
      </c>
      <c r="I695" s="3" t="s">
        <v>104</v>
      </c>
      <c r="J695" s="3" t="s">
        <v>3267</v>
      </c>
      <c r="K695" s="5"/>
      <c r="L695" s="3"/>
      <c r="M695" s="6">
        <v>20</v>
      </c>
      <c r="N695" s="3" t="s">
        <v>45</v>
      </c>
      <c r="O695" s="3" t="s">
        <v>3090</v>
      </c>
      <c r="P695" s="3" t="s">
        <v>3103</v>
      </c>
      <c r="Q695" s="3" t="s">
        <v>3268</v>
      </c>
      <c r="R695" s="28">
        <v>1.86</v>
      </c>
      <c r="S695" s="29"/>
      <c r="T695" s="30">
        <v>5</v>
      </c>
      <c r="U695" s="1">
        <v>5</v>
      </c>
      <c r="V695" s="28">
        <v>2.35</v>
      </c>
      <c r="W695" s="29">
        <v>1.97</v>
      </c>
      <c r="X695" s="29">
        <v>2.17</v>
      </c>
      <c r="Y695" s="29">
        <v>1.75</v>
      </c>
      <c r="Z695" s="29">
        <v>3.34</v>
      </c>
      <c r="AA695" s="29"/>
      <c r="AB695" s="29"/>
      <c r="AC695" s="29"/>
      <c r="AD695" s="29"/>
      <c r="AE695" s="31">
        <v>2.35</v>
      </c>
      <c r="AG695" s="27">
        <v>3.27</v>
      </c>
      <c r="AH695" s="27">
        <v>1.75</v>
      </c>
      <c r="AN695" s="32">
        <v>1.86</v>
      </c>
      <c r="AO695" s="27" t="s">
        <v>49</v>
      </c>
      <c r="AP695" s="31" t="s">
        <v>50</v>
      </c>
      <c r="AQ695" s="27">
        <f t="shared" si="105"/>
        <v>2.0499999999999998</v>
      </c>
      <c r="AR695" s="27">
        <f t="shared" si="106"/>
        <v>1.86</v>
      </c>
      <c r="AS695" s="27" t="e">
        <f t="shared" si="107"/>
        <v>#NUM!</v>
      </c>
      <c r="AT695" s="27">
        <f t="shared" si="96"/>
        <v>5.375</v>
      </c>
      <c r="AU695" s="27">
        <f t="shared" si="97"/>
        <v>5.375</v>
      </c>
      <c r="AV695" s="29">
        <f t="shared" si="98"/>
        <v>1.86</v>
      </c>
      <c r="AW695" s="27" t="s">
        <v>51</v>
      </c>
      <c r="AX695" s="27" t="s">
        <v>50</v>
      </c>
      <c r="AY695" s="32">
        <v>1.86</v>
      </c>
      <c r="AZ695" s="34">
        <f t="shared" si="99"/>
        <v>0.46500000000000002</v>
      </c>
      <c r="BA695" s="3">
        <f t="shared" si="100"/>
        <v>2.3250000000000002</v>
      </c>
      <c r="BB695" s="32">
        <f t="shared" si="101"/>
        <v>2.5110000000000001</v>
      </c>
      <c r="BC695" s="27" t="s">
        <v>12549</v>
      </c>
    </row>
    <row r="696" spans="1:55" s="27" customFormat="1" ht="31.5" customHeight="1">
      <c r="A696" s="4" t="s">
        <v>3084</v>
      </c>
      <c r="B696" s="5">
        <v>694</v>
      </c>
      <c r="C696" s="6">
        <v>12024</v>
      </c>
      <c r="D696" s="6"/>
      <c r="E696" s="3" t="s">
        <v>3405</v>
      </c>
      <c r="F696" s="3" t="s">
        <v>1208</v>
      </c>
      <c r="G696" s="3" t="s">
        <v>1204</v>
      </c>
      <c r="H696" s="4" t="s">
        <v>686</v>
      </c>
      <c r="I696" s="3" t="s">
        <v>104</v>
      </c>
      <c r="J696" s="3" t="s">
        <v>401</v>
      </c>
      <c r="K696" s="5"/>
      <c r="L696" s="3"/>
      <c r="M696" s="6">
        <v>30</v>
      </c>
      <c r="N696" s="3" t="s">
        <v>45</v>
      </c>
      <c r="O696" s="3" t="s">
        <v>3090</v>
      </c>
      <c r="P696" s="3" t="s">
        <v>3103</v>
      </c>
      <c r="Q696" s="3" t="s">
        <v>3406</v>
      </c>
      <c r="R696" s="28">
        <v>1.93</v>
      </c>
      <c r="S696" s="29"/>
      <c r="T696" s="30"/>
      <c r="U696" s="1" t="s">
        <v>56</v>
      </c>
      <c r="V696" s="28">
        <v>2.4500000000000002</v>
      </c>
      <c r="W696" s="29"/>
      <c r="X696" s="29"/>
      <c r="Y696" s="29">
        <v>1.4</v>
      </c>
      <c r="Z696" s="29"/>
      <c r="AA696" s="29"/>
      <c r="AB696" s="29"/>
      <c r="AC696" s="29"/>
      <c r="AD696" s="29"/>
      <c r="AE696" s="31">
        <v>2.4500000000000002</v>
      </c>
      <c r="AN696" s="32">
        <v>1.93</v>
      </c>
      <c r="AO696" s="27" t="s">
        <v>49</v>
      </c>
      <c r="AP696" s="31" t="s">
        <v>50</v>
      </c>
      <c r="AQ696" s="27" t="e">
        <f t="shared" si="105"/>
        <v>#NUM!</v>
      </c>
      <c r="AR696" s="27" t="e">
        <f t="shared" si="106"/>
        <v>#NUM!</v>
      </c>
      <c r="AS696" s="27" t="e">
        <f t="shared" si="107"/>
        <v>#NUM!</v>
      </c>
      <c r="AT696" s="27">
        <f t="shared" si="96"/>
        <v>0</v>
      </c>
      <c r="AU696" s="27" t="e">
        <f t="shared" si="97"/>
        <v>#VALUE!</v>
      </c>
      <c r="AV696" s="29" t="e">
        <f t="shared" si="98"/>
        <v>#VALUE!</v>
      </c>
      <c r="AW696" s="33" t="s">
        <v>51</v>
      </c>
      <c r="AX696" s="27" t="s">
        <v>50</v>
      </c>
      <c r="AY696" s="32">
        <v>1.93</v>
      </c>
      <c r="AZ696" s="34">
        <f t="shared" si="99"/>
        <v>0.48249999999999998</v>
      </c>
      <c r="BA696" s="3">
        <f t="shared" si="100"/>
        <v>2.4125000000000001</v>
      </c>
      <c r="BB696" s="32">
        <f t="shared" si="101"/>
        <v>2.6055000000000001</v>
      </c>
      <c r="BC696" s="27" t="s">
        <v>12549</v>
      </c>
    </row>
    <row r="697" spans="1:55" s="27" customFormat="1" ht="31.5" customHeight="1">
      <c r="A697" s="4" t="s">
        <v>3084</v>
      </c>
      <c r="B697" s="5">
        <v>695</v>
      </c>
      <c r="C697" s="6">
        <v>5785</v>
      </c>
      <c r="D697" s="6"/>
      <c r="E697" s="3" t="s">
        <v>3189</v>
      </c>
      <c r="F697" s="3" t="s">
        <v>3190</v>
      </c>
      <c r="G697" s="3" t="s">
        <v>854</v>
      </c>
      <c r="H697" s="4" t="s">
        <v>42</v>
      </c>
      <c r="I697" s="3" t="s">
        <v>227</v>
      </c>
      <c r="J697" s="3" t="s">
        <v>3191</v>
      </c>
      <c r="K697" s="5"/>
      <c r="L697" s="3"/>
      <c r="M697" s="6">
        <v>20</v>
      </c>
      <c r="N697" s="3" t="s">
        <v>45</v>
      </c>
      <c r="O697" s="3" t="s">
        <v>3090</v>
      </c>
      <c r="P697" s="3" t="s">
        <v>3103</v>
      </c>
      <c r="Q697" s="3" t="s">
        <v>3192</v>
      </c>
      <c r="R697" s="28">
        <v>1.94</v>
      </c>
      <c r="S697" s="29"/>
      <c r="T697" s="30"/>
      <c r="U697" s="1" t="s">
        <v>56</v>
      </c>
      <c r="V697" s="28">
        <v>1.94</v>
      </c>
      <c r="W697" s="29"/>
      <c r="X697" s="29"/>
      <c r="Y697" s="29"/>
      <c r="Z697" s="29"/>
      <c r="AA697" s="29"/>
      <c r="AB697" s="29"/>
      <c r="AC697" s="29"/>
      <c r="AD697" s="29"/>
      <c r="AE697" s="31">
        <v>1.94</v>
      </c>
      <c r="AN697" s="32">
        <v>1.94</v>
      </c>
      <c r="AO697" s="27" t="s">
        <v>49</v>
      </c>
      <c r="AP697" s="31" t="s">
        <v>50</v>
      </c>
      <c r="AQ697" s="27" t="e">
        <f t="shared" si="105"/>
        <v>#NUM!</v>
      </c>
      <c r="AR697" s="27" t="e">
        <f t="shared" si="106"/>
        <v>#NUM!</v>
      </c>
      <c r="AS697" s="27" t="e">
        <f t="shared" si="107"/>
        <v>#NUM!</v>
      </c>
      <c r="AT697" s="27">
        <f t="shared" si="96"/>
        <v>0</v>
      </c>
      <c r="AU697" s="27" t="e">
        <f t="shared" si="97"/>
        <v>#VALUE!</v>
      </c>
      <c r="AV697" s="29" t="e">
        <f t="shared" si="98"/>
        <v>#VALUE!</v>
      </c>
      <c r="AW697" s="33" t="s">
        <v>51</v>
      </c>
      <c r="AX697" s="33" t="s">
        <v>50</v>
      </c>
      <c r="AY697" s="32">
        <v>1.94</v>
      </c>
      <c r="AZ697" s="34">
        <f t="shared" si="99"/>
        <v>0.48499999999999999</v>
      </c>
      <c r="BA697" s="3">
        <f t="shared" si="100"/>
        <v>2.4249999999999998</v>
      </c>
      <c r="BB697" s="32">
        <f t="shared" si="101"/>
        <v>2.6189999999999998</v>
      </c>
      <c r="BC697" s="27" t="s">
        <v>12549</v>
      </c>
    </row>
    <row r="698" spans="1:55" s="27" customFormat="1" ht="31.5" customHeight="1">
      <c r="A698" s="4" t="s">
        <v>3084</v>
      </c>
      <c r="B698" s="5">
        <v>696</v>
      </c>
      <c r="C698" s="6">
        <v>3968</v>
      </c>
      <c r="D698" s="6"/>
      <c r="E698" s="3" t="s">
        <v>3216</v>
      </c>
      <c r="F698" s="3" t="s">
        <v>510</v>
      </c>
      <c r="G698" s="3" t="s">
        <v>511</v>
      </c>
      <c r="H698" s="4" t="s">
        <v>517</v>
      </c>
      <c r="I698" s="3" t="s">
        <v>141</v>
      </c>
      <c r="J698" s="3" t="s">
        <v>3217</v>
      </c>
      <c r="K698" s="5"/>
      <c r="L698" s="3"/>
      <c r="M698" s="6">
        <v>7</v>
      </c>
      <c r="N698" s="3" t="s">
        <v>45</v>
      </c>
      <c r="O698" s="3" t="s">
        <v>3090</v>
      </c>
      <c r="P698" s="3" t="s">
        <v>3097</v>
      </c>
      <c r="Q698" s="3" t="s">
        <v>3218</v>
      </c>
      <c r="R698" s="28">
        <v>1.99</v>
      </c>
      <c r="S698" s="29"/>
      <c r="T698" s="30"/>
      <c r="U698" s="1" t="s">
        <v>56</v>
      </c>
      <c r="V698" s="28">
        <v>2.6</v>
      </c>
      <c r="W698" s="29"/>
      <c r="X698" s="29"/>
      <c r="Y698" s="29">
        <v>1.39</v>
      </c>
      <c r="Z698" s="29"/>
      <c r="AA698" s="29"/>
      <c r="AB698" s="29"/>
      <c r="AC698" s="29"/>
      <c r="AD698" s="29"/>
      <c r="AE698" s="31">
        <v>2.6</v>
      </c>
      <c r="AH698" s="27">
        <v>9.73</v>
      </c>
      <c r="AN698" s="32">
        <v>1.99</v>
      </c>
      <c r="AO698" s="27" t="s">
        <v>49</v>
      </c>
      <c r="AP698" s="31" t="s">
        <v>50</v>
      </c>
      <c r="AQ698" s="27">
        <f t="shared" si="105"/>
        <v>6.165</v>
      </c>
      <c r="AR698" s="27">
        <f t="shared" si="106"/>
        <v>1.99</v>
      </c>
      <c r="AS698" s="27" t="e">
        <f t="shared" si="107"/>
        <v>#NUM!</v>
      </c>
      <c r="AT698" s="27">
        <f t="shared" si="96"/>
        <v>0</v>
      </c>
      <c r="AU698" s="27" t="e">
        <f t="shared" si="97"/>
        <v>#VALUE!</v>
      </c>
      <c r="AV698" s="29" t="e">
        <f t="shared" si="98"/>
        <v>#VALUE!</v>
      </c>
      <c r="AW698" s="27" t="s">
        <v>73</v>
      </c>
      <c r="AX698" s="27" t="s">
        <v>74</v>
      </c>
      <c r="AY698" s="32">
        <v>1.99</v>
      </c>
      <c r="AZ698" s="34">
        <f t="shared" si="99"/>
        <v>0.4975</v>
      </c>
      <c r="BA698" s="3">
        <f t="shared" si="100"/>
        <v>2.4874999999999998</v>
      </c>
      <c r="BB698" s="32">
        <f t="shared" si="101"/>
        <v>2.6864999999999997</v>
      </c>
      <c r="BC698" s="27" t="s">
        <v>12549</v>
      </c>
    </row>
    <row r="699" spans="1:55" s="27" customFormat="1" ht="31.5" customHeight="1">
      <c r="A699" s="4" t="s">
        <v>3084</v>
      </c>
      <c r="B699" s="5">
        <v>697</v>
      </c>
      <c r="C699" s="6">
        <v>236</v>
      </c>
      <c r="D699" s="6"/>
      <c r="E699" s="3" t="s">
        <v>3239</v>
      </c>
      <c r="F699" s="3" t="s">
        <v>943</v>
      </c>
      <c r="G699" s="3" t="s">
        <v>944</v>
      </c>
      <c r="H699" s="4" t="s">
        <v>303</v>
      </c>
      <c r="I699" s="3" t="s">
        <v>104</v>
      </c>
      <c r="J699" s="3" t="s">
        <v>3240</v>
      </c>
      <c r="K699" s="5"/>
      <c r="L699" s="3"/>
      <c r="M699" s="6">
        <v>30</v>
      </c>
      <c r="N699" s="3" t="s">
        <v>45</v>
      </c>
      <c r="O699" s="3" t="s">
        <v>3090</v>
      </c>
      <c r="P699" s="3" t="s">
        <v>3103</v>
      </c>
      <c r="Q699" s="3" t="s">
        <v>3241</v>
      </c>
      <c r="R699" s="28">
        <v>2.2999999999999998</v>
      </c>
      <c r="S699" s="29"/>
      <c r="T699" s="30">
        <v>1.85</v>
      </c>
      <c r="U699" s="1">
        <v>1.85</v>
      </c>
      <c r="V699" s="28">
        <v>2.2999999999999998</v>
      </c>
      <c r="W699" s="29"/>
      <c r="X699" s="29"/>
      <c r="Y699" s="29"/>
      <c r="Z699" s="29"/>
      <c r="AA699" s="29"/>
      <c r="AB699" s="29"/>
      <c r="AC699" s="29"/>
      <c r="AD699" s="29"/>
      <c r="AE699" s="31">
        <v>2.2999999999999998</v>
      </c>
      <c r="AN699" s="32">
        <v>2.2999999999999998</v>
      </c>
      <c r="AO699" s="27" t="s">
        <v>49</v>
      </c>
      <c r="AP699" s="31" t="s">
        <v>50</v>
      </c>
      <c r="AQ699" s="27" t="e">
        <f t="shared" si="105"/>
        <v>#NUM!</v>
      </c>
      <c r="AR699" s="27" t="e">
        <f t="shared" si="106"/>
        <v>#NUM!</v>
      </c>
      <c r="AS699" s="27" t="e">
        <f t="shared" si="107"/>
        <v>#NUM!</v>
      </c>
      <c r="AT699" s="27">
        <f t="shared" si="96"/>
        <v>1.98875</v>
      </c>
      <c r="AU699" s="27">
        <f t="shared" si="97"/>
        <v>1.98875</v>
      </c>
      <c r="AV699" s="29">
        <f t="shared" si="98"/>
        <v>1.98875</v>
      </c>
      <c r="AW699" s="27" t="s">
        <v>73</v>
      </c>
      <c r="AX699" s="27" t="s">
        <v>74</v>
      </c>
      <c r="AY699" s="32">
        <v>1.99</v>
      </c>
      <c r="AZ699" s="34">
        <f t="shared" si="99"/>
        <v>0.4975</v>
      </c>
      <c r="BA699" s="3">
        <f t="shared" si="100"/>
        <v>2.4874999999999998</v>
      </c>
      <c r="BB699" s="32">
        <f t="shared" si="101"/>
        <v>2.6864999999999997</v>
      </c>
      <c r="BC699" s="27" t="s">
        <v>12549</v>
      </c>
    </row>
    <row r="700" spans="1:55" s="27" customFormat="1" ht="31.5" customHeight="1">
      <c r="A700" s="4" t="s">
        <v>3084</v>
      </c>
      <c r="B700" s="5">
        <v>698</v>
      </c>
      <c r="C700" s="6">
        <v>12078</v>
      </c>
      <c r="D700" s="6"/>
      <c r="E700" s="3" t="s">
        <v>3405</v>
      </c>
      <c r="F700" s="3" t="s">
        <v>1208</v>
      </c>
      <c r="G700" s="3" t="s">
        <v>1204</v>
      </c>
      <c r="H700" s="4" t="s">
        <v>296</v>
      </c>
      <c r="I700" s="3" t="s">
        <v>104</v>
      </c>
      <c r="J700" s="3" t="s">
        <v>401</v>
      </c>
      <c r="K700" s="5"/>
      <c r="L700" s="3"/>
      <c r="M700" s="6">
        <v>30</v>
      </c>
      <c r="N700" s="3" t="s">
        <v>45</v>
      </c>
      <c r="O700" s="3" t="s">
        <v>3090</v>
      </c>
      <c r="P700" s="3" t="s">
        <v>3103</v>
      </c>
      <c r="Q700" s="3" t="s">
        <v>3407</v>
      </c>
      <c r="R700" s="28">
        <v>2</v>
      </c>
      <c r="S700" s="29"/>
      <c r="T700" s="30">
        <v>3.6</v>
      </c>
      <c r="U700" s="1">
        <v>3.6</v>
      </c>
      <c r="V700" s="28">
        <v>2.76</v>
      </c>
      <c r="W700" s="29">
        <v>2</v>
      </c>
      <c r="X700" s="29"/>
      <c r="Y700" s="29">
        <v>2</v>
      </c>
      <c r="Z700" s="29"/>
      <c r="AA700" s="29"/>
      <c r="AB700" s="29"/>
      <c r="AC700" s="29"/>
      <c r="AD700" s="29"/>
      <c r="AE700" s="31">
        <v>2.76</v>
      </c>
      <c r="AN700" s="32">
        <v>2</v>
      </c>
      <c r="AO700" s="27" t="s">
        <v>49</v>
      </c>
      <c r="AP700" s="31" t="s">
        <v>50</v>
      </c>
      <c r="AQ700" s="27" t="e">
        <f t="shared" si="105"/>
        <v>#NUM!</v>
      </c>
      <c r="AR700" s="27" t="e">
        <f t="shared" si="106"/>
        <v>#NUM!</v>
      </c>
      <c r="AS700" s="27" t="e">
        <f t="shared" si="107"/>
        <v>#NUM!</v>
      </c>
      <c r="AT700" s="27">
        <f t="shared" si="96"/>
        <v>3.87</v>
      </c>
      <c r="AU700" s="27">
        <f t="shared" si="97"/>
        <v>3.87</v>
      </c>
      <c r="AV700" s="29">
        <f t="shared" si="98"/>
        <v>2</v>
      </c>
      <c r="AW700" s="33" t="s">
        <v>51</v>
      </c>
      <c r="AX700" s="27" t="s">
        <v>50</v>
      </c>
      <c r="AY700" s="32">
        <v>2</v>
      </c>
      <c r="AZ700" s="34">
        <f t="shared" si="99"/>
        <v>0.5</v>
      </c>
      <c r="BA700" s="3">
        <f t="shared" si="100"/>
        <v>2.5</v>
      </c>
      <c r="BB700" s="32">
        <f t="shared" si="101"/>
        <v>2.7</v>
      </c>
      <c r="BC700" s="27" t="s">
        <v>12549</v>
      </c>
    </row>
    <row r="701" spans="1:55" s="27" customFormat="1" ht="31.5" customHeight="1">
      <c r="A701" s="4" t="s">
        <v>3084</v>
      </c>
      <c r="B701" s="5">
        <v>699</v>
      </c>
      <c r="C701" s="6">
        <v>12023</v>
      </c>
      <c r="D701" s="6"/>
      <c r="E701" s="3" t="s">
        <v>3172</v>
      </c>
      <c r="F701" s="3" t="s">
        <v>2806</v>
      </c>
      <c r="G701" s="3" t="s">
        <v>2807</v>
      </c>
      <c r="H701" s="4" t="s">
        <v>3173</v>
      </c>
      <c r="I701" s="3" t="s">
        <v>43</v>
      </c>
      <c r="J701" s="3" t="s">
        <v>3174</v>
      </c>
      <c r="K701" s="5"/>
      <c r="L701" s="3"/>
      <c r="M701" s="6">
        <v>10</v>
      </c>
      <c r="N701" s="3" t="s">
        <v>45</v>
      </c>
      <c r="O701" s="3" t="s">
        <v>3090</v>
      </c>
      <c r="P701" s="3" t="s">
        <v>3103</v>
      </c>
      <c r="Q701" s="3" t="s">
        <v>3175</v>
      </c>
      <c r="R701" s="28">
        <v>2.04</v>
      </c>
      <c r="S701" s="29"/>
      <c r="T701" s="30">
        <v>2.4</v>
      </c>
      <c r="U701" s="1">
        <v>2.6</v>
      </c>
      <c r="V701" s="28">
        <v>2.61</v>
      </c>
      <c r="W701" s="29">
        <v>2.2000000000000002</v>
      </c>
      <c r="X701" s="29">
        <v>1.87</v>
      </c>
      <c r="Y701" s="29"/>
      <c r="Z701" s="29"/>
      <c r="AA701" s="29"/>
      <c r="AB701" s="29"/>
      <c r="AC701" s="29"/>
      <c r="AD701" s="29"/>
      <c r="AE701" s="31">
        <v>2.61</v>
      </c>
      <c r="AN701" s="32">
        <v>2.04</v>
      </c>
      <c r="AO701" s="27" t="s">
        <v>211</v>
      </c>
      <c r="AP701" s="31" t="s">
        <v>212</v>
      </c>
      <c r="AQ701" s="27" t="e">
        <f t="shared" si="105"/>
        <v>#NUM!</v>
      </c>
      <c r="AR701" s="27" t="e">
        <f t="shared" si="106"/>
        <v>#NUM!</v>
      </c>
      <c r="AS701" s="27" t="e">
        <f t="shared" si="107"/>
        <v>#NUM!</v>
      </c>
      <c r="AT701" s="27">
        <f t="shared" si="96"/>
        <v>2.5799999999999996</v>
      </c>
      <c r="AU701" s="27">
        <f t="shared" si="97"/>
        <v>2.7949999999999999</v>
      </c>
      <c r="AV701" s="29">
        <f t="shared" si="98"/>
        <v>2.04</v>
      </c>
      <c r="AW701" s="27" t="s">
        <v>213</v>
      </c>
      <c r="AX701" s="27" t="s">
        <v>212</v>
      </c>
      <c r="AY701" s="32">
        <v>2.04</v>
      </c>
      <c r="AZ701" s="34">
        <f t="shared" si="99"/>
        <v>0.51</v>
      </c>
      <c r="BA701" s="3">
        <f t="shared" si="100"/>
        <v>2.5499999999999998</v>
      </c>
      <c r="BB701" s="32">
        <f t="shared" si="101"/>
        <v>2.754</v>
      </c>
      <c r="BC701" s="27" t="s">
        <v>12549</v>
      </c>
    </row>
    <row r="702" spans="1:55" s="27" customFormat="1" ht="31.5" customHeight="1">
      <c r="A702" s="4" t="s">
        <v>3084</v>
      </c>
      <c r="B702" s="5">
        <v>700</v>
      </c>
      <c r="C702" s="6">
        <v>3798</v>
      </c>
      <c r="D702" s="6"/>
      <c r="E702" s="3" t="s">
        <v>3409</v>
      </c>
      <c r="F702" s="3" t="s">
        <v>3410</v>
      </c>
      <c r="G702" s="3" t="s">
        <v>1216</v>
      </c>
      <c r="H702" s="4" t="s">
        <v>1874</v>
      </c>
      <c r="I702" s="3" t="s">
        <v>3341</v>
      </c>
      <c r="J702" s="3" t="s">
        <v>3411</v>
      </c>
      <c r="K702" s="5">
        <v>100</v>
      </c>
      <c r="L702" s="3" t="s">
        <v>81</v>
      </c>
      <c r="M702" s="6">
        <v>1</v>
      </c>
      <c r="N702" s="3" t="s">
        <v>45</v>
      </c>
      <c r="O702" s="3" t="s">
        <v>3090</v>
      </c>
      <c r="P702" s="3" t="s">
        <v>3412</v>
      </c>
      <c r="Q702" s="3" t="s">
        <v>3413</v>
      </c>
      <c r="R702" s="28">
        <v>2.0499999999999998</v>
      </c>
      <c r="S702" s="29"/>
      <c r="T702" s="30"/>
      <c r="U702" s="1" t="s">
        <v>56</v>
      </c>
      <c r="V702" s="28">
        <v>2.0499999999999998</v>
      </c>
      <c r="W702" s="29"/>
      <c r="X702" s="29"/>
      <c r="Y702" s="29"/>
      <c r="Z702" s="29"/>
      <c r="AA702" s="29"/>
      <c r="AB702" s="29"/>
      <c r="AC702" s="29"/>
      <c r="AD702" s="29"/>
      <c r="AE702" s="31">
        <v>2.0499999999999998</v>
      </c>
      <c r="AN702" s="32">
        <v>2.0499999999999998</v>
      </c>
      <c r="AO702" s="27" t="s">
        <v>49</v>
      </c>
      <c r="AP702" s="31" t="s">
        <v>50</v>
      </c>
      <c r="AQ702" s="27" t="e">
        <f t="shared" si="105"/>
        <v>#NUM!</v>
      </c>
      <c r="AR702" s="27" t="e">
        <f t="shared" si="106"/>
        <v>#NUM!</v>
      </c>
      <c r="AS702" s="27" t="e">
        <f t="shared" si="107"/>
        <v>#NUM!</v>
      </c>
      <c r="AT702" s="27">
        <f t="shared" si="96"/>
        <v>0</v>
      </c>
      <c r="AU702" s="27" t="e">
        <f t="shared" si="97"/>
        <v>#VALUE!</v>
      </c>
      <c r="AV702" s="29" t="e">
        <f t="shared" si="98"/>
        <v>#VALUE!</v>
      </c>
      <c r="AW702" s="33" t="s">
        <v>51</v>
      </c>
      <c r="AX702" s="27" t="s">
        <v>50</v>
      </c>
      <c r="AY702" s="32">
        <v>2.0499999999999998</v>
      </c>
      <c r="AZ702" s="34">
        <f t="shared" si="99"/>
        <v>0.51249999999999996</v>
      </c>
      <c r="BA702" s="3">
        <f t="shared" si="100"/>
        <v>2.5625</v>
      </c>
      <c r="BB702" s="32">
        <f t="shared" si="101"/>
        <v>2.7675000000000001</v>
      </c>
      <c r="BC702" s="27" t="s">
        <v>12549</v>
      </c>
    </row>
    <row r="703" spans="1:55" s="27" customFormat="1" ht="31.5" customHeight="1">
      <c r="A703" s="4" t="s">
        <v>3084</v>
      </c>
      <c r="B703" s="5">
        <v>701</v>
      </c>
      <c r="C703" s="6">
        <v>17813</v>
      </c>
      <c r="D703" s="6"/>
      <c r="E703" s="3" t="s">
        <v>3370</v>
      </c>
      <c r="F703" s="3" t="s">
        <v>3371</v>
      </c>
      <c r="G703" s="3" t="s">
        <v>1734</v>
      </c>
      <c r="H703" s="4" t="s">
        <v>58</v>
      </c>
      <c r="I703" s="3" t="s">
        <v>573</v>
      </c>
      <c r="J703" s="3" t="s">
        <v>3372</v>
      </c>
      <c r="K703" s="5"/>
      <c r="L703" s="3"/>
      <c r="M703" s="6">
        <v>28</v>
      </c>
      <c r="N703" s="3" t="s">
        <v>45</v>
      </c>
      <c r="O703" s="3" t="s">
        <v>3090</v>
      </c>
      <c r="P703" s="3" t="s">
        <v>3103</v>
      </c>
      <c r="Q703" s="3" t="s">
        <v>3373</v>
      </c>
      <c r="R703" s="28">
        <v>2.0699999999999998</v>
      </c>
      <c r="S703" s="29"/>
      <c r="T703" s="30"/>
      <c r="U703" s="1" t="s">
        <v>56</v>
      </c>
      <c r="V703" s="28">
        <v>2.15</v>
      </c>
      <c r="W703" s="29"/>
      <c r="X703" s="29"/>
      <c r="Y703" s="29">
        <v>2</v>
      </c>
      <c r="Z703" s="29"/>
      <c r="AA703" s="29"/>
      <c r="AB703" s="29"/>
      <c r="AC703" s="29"/>
      <c r="AD703" s="29"/>
      <c r="AE703" s="31">
        <v>2.15</v>
      </c>
      <c r="AN703" s="32">
        <v>2.0699999999999998</v>
      </c>
      <c r="AO703" s="27" t="s">
        <v>49</v>
      </c>
      <c r="AP703" s="31" t="s">
        <v>50</v>
      </c>
      <c r="AQ703" s="27" t="e">
        <f t="shared" si="105"/>
        <v>#NUM!</v>
      </c>
      <c r="AR703" s="27" t="e">
        <f t="shared" si="106"/>
        <v>#NUM!</v>
      </c>
      <c r="AS703" s="27" t="e">
        <f t="shared" si="107"/>
        <v>#NUM!</v>
      </c>
      <c r="AT703" s="27">
        <f t="shared" si="96"/>
        <v>0</v>
      </c>
      <c r="AU703" s="27" t="e">
        <f t="shared" si="97"/>
        <v>#VALUE!</v>
      </c>
      <c r="AV703" s="29" t="e">
        <f t="shared" si="98"/>
        <v>#VALUE!</v>
      </c>
      <c r="AW703" s="33" t="s">
        <v>51</v>
      </c>
      <c r="AX703" s="27" t="s">
        <v>50</v>
      </c>
      <c r="AY703" s="32">
        <v>2.0699999999999998</v>
      </c>
      <c r="AZ703" s="34">
        <f t="shared" si="99"/>
        <v>0.51749999999999996</v>
      </c>
      <c r="BA703" s="3">
        <f t="shared" si="100"/>
        <v>2.5874999999999999</v>
      </c>
      <c r="BB703" s="32">
        <f t="shared" si="101"/>
        <v>2.7944999999999998</v>
      </c>
      <c r="BC703" s="27" t="s">
        <v>12549</v>
      </c>
    </row>
    <row r="704" spans="1:55" s="27" customFormat="1" ht="31.5" customHeight="1">
      <c r="A704" s="4" t="s">
        <v>3084</v>
      </c>
      <c r="B704" s="5">
        <v>702</v>
      </c>
      <c r="C704" s="6">
        <v>405</v>
      </c>
      <c r="D704" s="6"/>
      <c r="E704" s="3" t="s">
        <v>3388</v>
      </c>
      <c r="F704" s="3" t="s">
        <v>3393</v>
      </c>
      <c r="G704" s="3" t="s">
        <v>1192</v>
      </c>
      <c r="H704" s="4" t="s">
        <v>3394</v>
      </c>
      <c r="I704" s="3" t="s">
        <v>125</v>
      </c>
      <c r="J704" s="3" t="s">
        <v>3395</v>
      </c>
      <c r="K704" s="5">
        <v>100</v>
      </c>
      <c r="L704" s="3" t="s">
        <v>81</v>
      </c>
      <c r="M704" s="6">
        <v>1</v>
      </c>
      <c r="N704" s="3" t="s">
        <v>45</v>
      </c>
      <c r="O704" s="3" t="s">
        <v>3090</v>
      </c>
      <c r="P704" s="3" t="s">
        <v>3103</v>
      </c>
      <c r="Q704" s="3" t="s">
        <v>3396</v>
      </c>
      <c r="R704" s="28">
        <v>2.1</v>
      </c>
      <c r="S704" s="29"/>
      <c r="T704" s="30">
        <v>2.4</v>
      </c>
      <c r="U704" s="1">
        <v>2.4</v>
      </c>
      <c r="V704" s="28">
        <v>2.56</v>
      </c>
      <c r="W704" s="29">
        <v>1.7</v>
      </c>
      <c r="X704" s="29">
        <v>2.5</v>
      </c>
      <c r="Y704" s="29">
        <v>2.6</v>
      </c>
      <c r="Z704" s="29"/>
      <c r="AA704" s="29"/>
      <c r="AB704" s="29"/>
      <c r="AC704" s="29"/>
      <c r="AD704" s="29"/>
      <c r="AE704" s="31">
        <v>2.56</v>
      </c>
      <c r="AN704" s="32">
        <v>2.1</v>
      </c>
      <c r="AO704" s="27" t="s">
        <v>49</v>
      </c>
      <c r="AP704" s="31" t="s">
        <v>50</v>
      </c>
      <c r="AQ704" s="27" t="e">
        <f t="shared" si="105"/>
        <v>#NUM!</v>
      </c>
      <c r="AR704" s="27" t="e">
        <f t="shared" si="106"/>
        <v>#NUM!</v>
      </c>
      <c r="AS704" s="27" t="e">
        <f t="shared" si="107"/>
        <v>#NUM!</v>
      </c>
      <c r="AT704" s="27">
        <f t="shared" si="96"/>
        <v>2.5799999999999996</v>
      </c>
      <c r="AU704" s="27">
        <f t="shared" si="97"/>
        <v>2.5799999999999996</v>
      </c>
      <c r="AV704" s="29">
        <f t="shared" si="98"/>
        <v>2.1</v>
      </c>
      <c r="AW704" s="33" t="s">
        <v>51</v>
      </c>
      <c r="AX704" s="27" t="s">
        <v>50</v>
      </c>
      <c r="AY704" s="32">
        <v>2.1</v>
      </c>
      <c r="AZ704" s="34">
        <f t="shared" si="99"/>
        <v>0.52500000000000002</v>
      </c>
      <c r="BA704" s="3">
        <f t="shared" si="100"/>
        <v>2.625</v>
      </c>
      <c r="BB704" s="32">
        <f t="shared" si="101"/>
        <v>2.835</v>
      </c>
      <c r="BC704" s="27" t="s">
        <v>12549</v>
      </c>
    </row>
    <row r="705" spans="1:55" s="27" customFormat="1" ht="31.5" customHeight="1">
      <c r="A705" s="4" t="s">
        <v>3084</v>
      </c>
      <c r="B705" s="5">
        <v>703</v>
      </c>
      <c r="C705" s="6">
        <v>5839</v>
      </c>
      <c r="D705" s="6"/>
      <c r="E705" s="3" t="s">
        <v>3242</v>
      </c>
      <c r="F705" s="3" t="s">
        <v>2474</v>
      </c>
      <c r="G705" s="3" t="s">
        <v>2475</v>
      </c>
      <c r="H705" s="4" t="s">
        <v>686</v>
      </c>
      <c r="I705" s="3" t="s">
        <v>104</v>
      </c>
      <c r="J705" s="3" t="s">
        <v>401</v>
      </c>
      <c r="K705" s="5"/>
      <c r="L705" s="3"/>
      <c r="M705" s="6">
        <v>30</v>
      </c>
      <c r="N705" s="3" t="s">
        <v>45</v>
      </c>
      <c r="O705" s="3" t="s">
        <v>3090</v>
      </c>
      <c r="P705" s="3" t="s">
        <v>3212</v>
      </c>
      <c r="Q705" s="3" t="s">
        <v>3243</v>
      </c>
      <c r="R705" s="28">
        <v>2.15</v>
      </c>
      <c r="S705" s="29"/>
      <c r="T705" s="30"/>
      <c r="U705" s="1">
        <v>2.9</v>
      </c>
      <c r="V705" s="28">
        <v>2.15</v>
      </c>
      <c r="W705" s="29"/>
      <c r="X705" s="29"/>
      <c r="Y705" s="29"/>
      <c r="Z705" s="29"/>
      <c r="AA705" s="29"/>
      <c r="AB705" s="29"/>
      <c r="AC705" s="29"/>
      <c r="AD705" s="29"/>
      <c r="AE705" s="31">
        <v>2.15</v>
      </c>
      <c r="AN705" s="32">
        <v>2.15</v>
      </c>
      <c r="AO705" s="27" t="s">
        <v>49</v>
      </c>
      <c r="AP705" s="31" t="s">
        <v>50</v>
      </c>
      <c r="AQ705" s="27" t="e">
        <f t="shared" si="105"/>
        <v>#NUM!</v>
      </c>
      <c r="AR705" s="27" t="e">
        <f t="shared" si="106"/>
        <v>#NUM!</v>
      </c>
      <c r="AS705" s="27" t="e">
        <f t="shared" si="107"/>
        <v>#NUM!</v>
      </c>
      <c r="AT705" s="27">
        <f t="shared" si="96"/>
        <v>0</v>
      </c>
      <c r="AU705" s="27">
        <f t="shared" si="97"/>
        <v>3.1174999999999997</v>
      </c>
      <c r="AV705" s="29">
        <f t="shared" si="98"/>
        <v>0</v>
      </c>
      <c r="AW705" s="33" t="s">
        <v>51</v>
      </c>
      <c r="AX705" s="27" t="s">
        <v>50</v>
      </c>
      <c r="AY705" s="32">
        <v>2.15</v>
      </c>
      <c r="AZ705" s="34">
        <f t="shared" si="99"/>
        <v>0.53749999999999998</v>
      </c>
      <c r="BA705" s="3">
        <f t="shared" si="100"/>
        <v>2.6875</v>
      </c>
      <c r="BB705" s="32">
        <f t="shared" si="101"/>
        <v>2.9024999999999999</v>
      </c>
      <c r="BC705" s="27" t="s">
        <v>12549</v>
      </c>
    </row>
    <row r="706" spans="1:55" s="27" customFormat="1" ht="31.5" customHeight="1">
      <c r="A706" s="4" t="s">
        <v>3084</v>
      </c>
      <c r="B706" s="5">
        <v>704</v>
      </c>
      <c r="C706" s="6">
        <v>600</v>
      </c>
      <c r="D706" s="6"/>
      <c r="E706" s="3" t="s">
        <v>3356</v>
      </c>
      <c r="F706" s="3" t="s">
        <v>3357</v>
      </c>
      <c r="G706" s="3" t="s">
        <v>1151</v>
      </c>
      <c r="H706" s="4" t="s">
        <v>42</v>
      </c>
      <c r="I706" s="3" t="s">
        <v>159</v>
      </c>
      <c r="J706" s="3" t="s">
        <v>3358</v>
      </c>
      <c r="K706" s="5"/>
      <c r="L706" s="3"/>
      <c r="M706" s="6">
        <v>30</v>
      </c>
      <c r="N706" s="3" t="s">
        <v>45</v>
      </c>
      <c r="O706" s="3" t="s">
        <v>3090</v>
      </c>
      <c r="P706" s="3" t="s">
        <v>3359</v>
      </c>
      <c r="Q706" s="3" t="s">
        <v>3360</v>
      </c>
      <c r="R706" s="28">
        <v>2.17</v>
      </c>
      <c r="S706" s="29"/>
      <c r="T706" s="30">
        <v>2.4</v>
      </c>
      <c r="U706" s="1">
        <v>2.4</v>
      </c>
      <c r="V706" s="28">
        <v>2.13</v>
      </c>
      <c r="W706" s="29">
        <v>2.0699999999999998</v>
      </c>
      <c r="X706" s="29">
        <v>2.2599999999999998</v>
      </c>
      <c r="Y706" s="29">
        <v>2.4</v>
      </c>
      <c r="Z706" s="29"/>
      <c r="AA706" s="29"/>
      <c r="AB706" s="29"/>
      <c r="AC706" s="29"/>
      <c r="AD706" s="29"/>
      <c r="AE706" s="31">
        <v>2.13</v>
      </c>
      <c r="AG706" s="27">
        <v>2.29</v>
      </c>
      <c r="AN706" s="32">
        <v>2.17</v>
      </c>
      <c r="AO706" s="27" t="s">
        <v>49</v>
      </c>
      <c r="AP706" s="31" t="s">
        <v>50</v>
      </c>
      <c r="AQ706" s="27">
        <f t="shared" si="105"/>
        <v>2.21</v>
      </c>
      <c r="AR706" s="27">
        <f t="shared" si="106"/>
        <v>2.17</v>
      </c>
      <c r="AS706" s="27" t="e">
        <f t="shared" si="107"/>
        <v>#NUM!</v>
      </c>
      <c r="AT706" s="27">
        <f t="shared" si="96"/>
        <v>2.5799999999999996</v>
      </c>
      <c r="AU706" s="27">
        <f t="shared" si="97"/>
        <v>2.5799999999999996</v>
      </c>
      <c r="AV706" s="29">
        <f t="shared" si="98"/>
        <v>2.17</v>
      </c>
      <c r="AW706" s="33" t="s">
        <v>51</v>
      </c>
      <c r="AX706" s="27" t="s">
        <v>50</v>
      </c>
      <c r="AY706" s="32">
        <v>2.17</v>
      </c>
      <c r="AZ706" s="34">
        <f t="shared" si="99"/>
        <v>0.54249999999999998</v>
      </c>
      <c r="BA706" s="3">
        <f t="shared" si="100"/>
        <v>2.7124999999999999</v>
      </c>
      <c r="BB706" s="32">
        <f t="shared" si="101"/>
        <v>2.9295</v>
      </c>
      <c r="BC706" s="27" t="s">
        <v>12549</v>
      </c>
    </row>
    <row r="707" spans="1:55" s="27" customFormat="1" ht="31.5" customHeight="1">
      <c r="A707" s="4" t="s">
        <v>3084</v>
      </c>
      <c r="B707" s="5">
        <v>705</v>
      </c>
      <c r="C707" s="6">
        <v>250</v>
      </c>
      <c r="D707" s="6"/>
      <c r="E707" s="3" t="s">
        <v>3245</v>
      </c>
      <c r="F707" s="3" t="s">
        <v>3246</v>
      </c>
      <c r="G707" s="3" t="s">
        <v>3247</v>
      </c>
      <c r="H707" s="4" t="s">
        <v>3248</v>
      </c>
      <c r="I707" s="3" t="s">
        <v>3249</v>
      </c>
      <c r="J707" s="3" t="s">
        <v>3250</v>
      </c>
      <c r="K707" s="5">
        <v>200</v>
      </c>
      <c r="L707" s="3" t="s">
        <v>81</v>
      </c>
      <c r="M707" s="6">
        <v>1</v>
      </c>
      <c r="N707" s="3" t="s">
        <v>45</v>
      </c>
      <c r="O707" s="3" t="s">
        <v>3090</v>
      </c>
      <c r="P707" s="3" t="s">
        <v>3103</v>
      </c>
      <c r="Q707" s="3" t="s">
        <v>3251</v>
      </c>
      <c r="R707" s="28">
        <v>2.2000000000000002</v>
      </c>
      <c r="S707" s="29"/>
      <c r="T707" s="30">
        <v>2.8</v>
      </c>
      <c r="U707" s="1">
        <v>2.8</v>
      </c>
      <c r="V707" s="28">
        <v>2.56</v>
      </c>
      <c r="W707" s="29">
        <v>1.9</v>
      </c>
      <c r="X707" s="29">
        <v>2.5</v>
      </c>
      <c r="Y707" s="29">
        <v>2.5499999999999998</v>
      </c>
      <c r="Z707" s="29"/>
      <c r="AA707" s="29"/>
      <c r="AB707" s="29"/>
      <c r="AC707" s="29"/>
      <c r="AD707" s="29"/>
      <c r="AE707" s="31">
        <v>2.56</v>
      </c>
      <c r="AN707" s="32">
        <v>2.2000000000000002</v>
      </c>
      <c r="AO707" s="27" t="s">
        <v>49</v>
      </c>
      <c r="AP707" s="31" t="s">
        <v>50</v>
      </c>
      <c r="AQ707" s="27" t="e">
        <f t="shared" si="105"/>
        <v>#NUM!</v>
      </c>
      <c r="AR707" s="27" t="e">
        <f t="shared" si="106"/>
        <v>#NUM!</v>
      </c>
      <c r="AS707" s="27" t="e">
        <f t="shared" si="107"/>
        <v>#NUM!</v>
      </c>
      <c r="AT707" s="27">
        <f t="shared" ref="AT707:AT770" si="108">T707*1.075</f>
        <v>3.01</v>
      </c>
      <c r="AU707" s="27">
        <f t="shared" ref="AU707:AU770" si="109">U707*1.075</f>
        <v>3.01</v>
      </c>
      <c r="AV707" s="29">
        <f t="shared" ref="AV707:AV762" si="110">MIN(AN707,AT707,AU707)</f>
        <v>2.2000000000000002</v>
      </c>
      <c r="AW707" s="33" t="s">
        <v>51</v>
      </c>
      <c r="AX707" s="27" t="s">
        <v>50</v>
      </c>
      <c r="AY707" s="32">
        <v>2.2000000000000002</v>
      </c>
      <c r="AZ707" s="34">
        <f t="shared" ref="AZ707:AZ770" si="111">IF(AND(AY707&gt;0,AY707&lt;=10),AY707*0.25,IF(AND(AY707&gt;10,AY707&lt;=50),AY707*0.17,IF(AND(AY707&gt;10,AY707&lt;=100),AY707*0.12,IF(AY707&gt;100,AY707*0.1))))</f>
        <v>0.55000000000000004</v>
      </c>
      <c r="BA707" s="3">
        <f t="shared" ref="BA707:BA770" si="112">AZ707+AY707</f>
        <v>2.75</v>
      </c>
      <c r="BB707" s="32">
        <f t="shared" si="101"/>
        <v>2.97</v>
      </c>
      <c r="BC707" s="27" t="s">
        <v>12549</v>
      </c>
    </row>
    <row r="708" spans="1:55" s="27" customFormat="1" ht="31.5" customHeight="1">
      <c r="A708" s="4" t="s">
        <v>3084</v>
      </c>
      <c r="B708" s="5">
        <v>706</v>
      </c>
      <c r="C708" s="6">
        <v>5092</v>
      </c>
      <c r="D708" s="6"/>
      <c r="E708" s="3" t="s">
        <v>3333</v>
      </c>
      <c r="F708" s="3" t="s">
        <v>3334</v>
      </c>
      <c r="G708" s="3" t="s">
        <v>3335</v>
      </c>
      <c r="H708" s="4" t="s">
        <v>205</v>
      </c>
      <c r="I708" s="3" t="s">
        <v>104</v>
      </c>
      <c r="J708" s="3" t="s">
        <v>3336</v>
      </c>
      <c r="K708" s="5"/>
      <c r="L708" s="3"/>
      <c r="M708" s="6">
        <v>10</v>
      </c>
      <c r="N708" s="3" t="s">
        <v>45</v>
      </c>
      <c r="O708" s="3" t="s">
        <v>3090</v>
      </c>
      <c r="P708" s="3" t="s">
        <v>3212</v>
      </c>
      <c r="Q708" s="3" t="s">
        <v>3337</v>
      </c>
      <c r="R708" s="28">
        <v>2.2000000000000002</v>
      </c>
      <c r="S708" s="29"/>
      <c r="T708" s="30">
        <v>2.35</v>
      </c>
      <c r="U708" s="1">
        <v>2.35</v>
      </c>
      <c r="V708" s="28">
        <v>2.41</v>
      </c>
      <c r="W708" s="29">
        <v>2</v>
      </c>
      <c r="X708" s="29"/>
      <c r="Y708" s="29"/>
      <c r="Z708" s="29"/>
      <c r="AA708" s="29"/>
      <c r="AB708" s="29"/>
      <c r="AC708" s="29"/>
      <c r="AD708" s="29"/>
      <c r="AE708" s="31">
        <v>2.41</v>
      </c>
      <c r="AN708" s="32">
        <v>2.2000000000000002</v>
      </c>
      <c r="AO708" s="27" t="s">
        <v>49</v>
      </c>
      <c r="AP708" s="31" t="s">
        <v>50</v>
      </c>
      <c r="AQ708" s="27" t="e">
        <f t="shared" si="105"/>
        <v>#NUM!</v>
      </c>
      <c r="AR708" s="27" t="e">
        <f t="shared" si="106"/>
        <v>#NUM!</v>
      </c>
      <c r="AS708" s="27" t="e">
        <f t="shared" si="107"/>
        <v>#NUM!</v>
      </c>
      <c r="AT708" s="27">
        <f t="shared" si="108"/>
        <v>2.5262500000000001</v>
      </c>
      <c r="AU708" s="27">
        <f t="shared" si="109"/>
        <v>2.5262500000000001</v>
      </c>
      <c r="AV708" s="29">
        <f t="shared" si="110"/>
        <v>2.2000000000000002</v>
      </c>
      <c r="AW708" s="33" t="s">
        <v>51</v>
      </c>
      <c r="AX708" s="27" t="s">
        <v>50</v>
      </c>
      <c r="AY708" s="32">
        <v>2.2000000000000002</v>
      </c>
      <c r="AZ708" s="34">
        <f t="shared" si="111"/>
        <v>0.55000000000000004</v>
      </c>
      <c r="BA708" s="3">
        <f t="shared" si="112"/>
        <v>2.75</v>
      </c>
      <c r="BB708" s="32">
        <f t="shared" si="101"/>
        <v>2.97</v>
      </c>
      <c r="BC708" s="27" t="s">
        <v>12549</v>
      </c>
    </row>
    <row r="709" spans="1:55" s="27" customFormat="1" ht="31.5" customHeight="1">
      <c r="A709" s="4" t="s">
        <v>3084</v>
      </c>
      <c r="B709" s="5">
        <v>707</v>
      </c>
      <c r="C709" s="6">
        <v>3803</v>
      </c>
      <c r="D709" s="6"/>
      <c r="E709" s="3" t="s">
        <v>3124</v>
      </c>
      <c r="F709" s="3" t="s">
        <v>3125</v>
      </c>
      <c r="G709" s="3" t="s">
        <v>675</v>
      </c>
      <c r="H709" s="4" t="s">
        <v>103</v>
      </c>
      <c r="I709" s="3" t="s">
        <v>43</v>
      </c>
      <c r="J709" s="3" t="s">
        <v>3126</v>
      </c>
      <c r="K709" s="5"/>
      <c r="L709" s="3"/>
      <c r="M709" s="6">
        <v>30</v>
      </c>
      <c r="N709" s="3" t="s">
        <v>45</v>
      </c>
      <c r="O709" s="3" t="s">
        <v>3090</v>
      </c>
      <c r="P709" s="3" t="s">
        <v>3122</v>
      </c>
      <c r="Q709" s="3" t="s">
        <v>3127</v>
      </c>
      <c r="R709" s="28">
        <v>2.2999999999999998</v>
      </c>
      <c r="S709" s="29"/>
      <c r="T709" s="30"/>
      <c r="U709" s="1" t="s">
        <v>56</v>
      </c>
      <c r="V709" s="28">
        <v>2.2999999999999998</v>
      </c>
      <c r="W709" s="29"/>
      <c r="X709" s="29"/>
      <c r="Y709" s="29"/>
      <c r="Z709" s="29"/>
      <c r="AA709" s="29"/>
      <c r="AB709" s="29"/>
      <c r="AC709" s="29"/>
      <c r="AD709" s="29"/>
      <c r="AE709" s="31">
        <v>2.2999999999999998</v>
      </c>
      <c r="AN709" s="32">
        <v>2.2999999999999998</v>
      </c>
      <c r="AO709" s="27" t="s">
        <v>49</v>
      </c>
      <c r="AP709" s="31" t="s">
        <v>50</v>
      </c>
      <c r="AQ709" s="27" t="e">
        <f t="shared" si="105"/>
        <v>#NUM!</v>
      </c>
      <c r="AR709" s="27" t="e">
        <f t="shared" si="106"/>
        <v>#NUM!</v>
      </c>
      <c r="AS709" s="27" t="e">
        <f t="shared" si="107"/>
        <v>#NUM!</v>
      </c>
      <c r="AT709" s="27">
        <f t="shared" si="108"/>
        <v>0</v>
      </c>
      <c r="AU709" s="27" t="e">
        <f t="shared" si="109"/>
        <v>#VALUE!</v>
      </c>
      <c r="AV709" s="29" t="e">
        <f t="shared" si="110"/>
        <v>#VALUE!</v>
      </c>
      <c r="AW709" s="33" t="s">
        <v>51</v>
      </c>
      <c r="AX709" s="33" t="s">
        <v>50</v>
      </c>
      <c r="AY709" s="32">
        <v>2.2999999999999998</v>
      </c>
      <c r="AZ709" s="34">
        <f t="shared" si="111"/>
        <v>0.57499999999999996</v>
      </c>
      <c r="BA709" s="3">
        <f t="shared" si="112"/>
        <v>2.875</v>
      </c>
      <c r="BB709" s="32">
        <f t="shared" si="101"/>
        <v>3.105</v>
      </c>
      <c r="BC709" s="27" t="s">
        <v>12549</v>
      </c>
    </row>
    <row r="710" spans="1:55" s="27" customFormat="1" ht="31.5" customHeight="1">
      <c r="A710" s="4" t="s">
        <v>3084</v>
      </c>
      <c r="B710" s="5">
        <v>708</v>
      </c>
      <c r="C710" s="6">
        <v>14507</v>
      </c>
      <c r="D710" s="6"/>
      <c r="E710" s="3" t="s">
        <v>3429</v>
      </c>
      <c r="F710" s="3" t="s">
        <v>3430</v>
      </c>
      <c r="G710" s="3" t="s">
        <v>3431</v>
      </c>
      <c r="H710" s="4" t="s">
        <v>3432</v>
      </c>
      <c r="I710" s="3" t="s">
        <v>104</v>
      </c>
      <c r="J710" s="3" t="s">
        <v>401</v>
      </c>
      <c r="K710" s="5"/>
      <c r="L710" s="3"/>
      <c r="M710" s="6">
        <v>30</v>
      </c>
      <c r="N710" s="3" t="s">
        <v>45</v>
      </c>
      <c r="O710" s="3" t="s">
        <v>3090</v>
      </c>
      <c r="P710" s="3" t="s">
        <v>3103</v>
      </c>
      <c r="Q710" s="3" t="s">
        <v>3433</v>
      </c>
      <c r="R710" s="28">
        <v>2.2999999999999998</v>
      </c>
      <c r="S710" s="29"/>
      <c r="T710" s="30"/>
      <c r="U710" s="1" t="s">
        <v>56</v>
      </c>
      <c r="V710" s="28">
        <v>2.2999999999999998</v>
      </c>
      <c r="W710" s="29"/>
      <c r="X710" s="29"/>
      <c r="Y710" s="29"/>
      <c r="Z710" s="29"/>
      <c r="AA710" s="29"/>
      <c r="AB710" s="29"/>
      <c r="AC710" s="29"/>
      <c r="AD710" s="29"/>
      <c r="AE710" s="31">
        <v>2.2999999999999998</v>
      </c>
      <c r="AN710" s="32">
        <v>2.2999999999999998</v>
      </c>
      <c r="AO710" s="27" t="s">
        <v>49</v>
      </c>
      <c r="AP710" s="31" t="s">
        <v>50</v>
      </c>
      <c r="AQ710" s="27" t="e">
        <f t="shared" si="105"/>
        <v>#NUM!</v>
      </c>
      <c r="AR710" s="27" t="e">
        <f t="shared" si="106"/>
        <v>#NUM!</v>
      </c>
      <c r="AS710" s="27" t="e">
        <f t="shared" si="107"/>
        <v>#NUM!</v>
      </c>
      <c r="AT710" s="27">
        <f t="shared" si="108"/>
        <v>0</v>
      </c>
      <c r="AU710" s="27" t="e">
        <f t="shared" si="109"/>
        <v>#VALUE!</v>
      </c>
      <c r="AV710" s="29" t="e">
        <f t="shared" si="110"/>
        <v>#VALUE!</v>
      </c>
      <c r="AW710" s="33" t="s">
        <v>51</v>
      </c>
      <c r="AX710" s="27" t="s">
        <v>50</v>
      </c>
      <c r="AY710" s="32">
        <v>2.2999999999999998</v>
      </c>
      <c r="AZ710" s="34">
        <f t="shared" si="111"/>
        <v>0.57499999999999996</v>
      </c>
      <c r="BA710" s="3">
        <f t="shared" si="112"/>
        <v>2.875</v>
      </c>
      <c r="BB710" s="32">
        <f t="shared" si="101"/>
        <v>3.105</v>
      </c>
      <c r="BC710" s="27" t="s">
        <v>12549</v>
      </c>
    </row>
    <row r="711" spans="1:55" s="27" customFormat="1" ht="31.5" customHeight="1">
      <c r="A711" s="4" t="s">
        <v>3084</v>
      </c>
      <c r="B711" s="5">
        <v>709</v>
      </c>
      <c r="C711" s="6">
        <v>370</v>
      </c>
      <c r="D711" s="6"/>
      <c r="E711" s="3" t="s">
        <v>3356</v>
      </c>
      <c r="F711" s="3" t="s">
        <v>3357</v>
      </c>
      <c r="G711" s="3" t="s">
        <v>1151</v>
      </c>
      <c r="H711" s="4" t="s">
        <v>966</v>
      </c>
      <c r="I711" s="3" t="s">
        <v>474</v>
      </c>
      <c r="J711" s="3" t="s">
        <v>3363</v>
      </c>
      <c r="K711" s="5">
        <v>90</v>
      </c>
      <c r="L711" s="3" t="s">
        <v>81</v>
      </c>
      <c r="M711" s="6">
        <v>1</v>
      </c>
      <c r="N711" s="3" t="s">
        <v>45</v>
      </c>
      <c r="O711" s="3" t="s">
        <v>3090</v>
      </c>
      <c r="P711" s="3" t="s">
        <v>3359</v>
      </c>
      <c r="Q711" s="3" t="s">
        <v>3364</v>
      </c>
      <c r="R711" s="28">
        <v>2.34</v>
      </c>
      <c r="S711" s="29"/>
      <c r="T711" s="30">
        <v>2.8</v>
      </c>
      <c r="U711" s="1">
        <v>2.8</v>
      </c>
      <c r="V711" s="28">
        <v>3.22</v>
      </c>
      <c r="W711" s="29">
        <v>1.8</v>
      </c>
      <c r="X711" s="29">
        <v>2.87</v>
      </c>
      <c r="Y711" s="29">
        <v>3.2</v>
      </c>
      <c r="Z711" s="29"/>
      <c r="AA711" s="29"/>
      <c r="AB711" s="29"/>
      <c r="AC711" s="29"/>
      <c r="AD711" s="29"/>
      <c r="AE711" s="31">
        <v>3.22</v>
      </c>
      <c r="AG711" s="27">
        <v>3.03</v>
      </c>
      <c r="AN711" s="32">
        <v>2.34</v>
      </c>
      <c r="AO711" s="27" t="s">
        <v>49</v>
      </c>
      <c r="AP711" s="31" t="s">
        <v>50</v>
      </c>
      <c r="AQ711" s="27">
        <f t="shared" si="105"/>
        <v>3.125</v>
      </c>
      <c r="AR711" s="27">
        <f t="shared" si="106"/>
        <v>2.34</v>
      </c>
      <c r="AS711" s="27" t="e">
        <f t="shared" si="107"/>
        <v>#NUM!</v>
      </c>
      <c r="AT711" s="27">
        <f t="shared" si="108"/>
        <v>3.01</v>
      </c>
      <c r="AU711" s="27">
        <f t="shared" si="109"/>
        <v>3.01</v>
      </c>
      <c r="AV711" s="29">
        <f t="shared" si="110"/>
        <v>2.34</v>
      </c>
      <c r="AW711" s="33" t="s">
        <v>51</v>
      </c>
      <c r="AX711" s="27" t="s">
        <v>50</v>
      </c>
      <c r="AY711" s="32">
        <v>2.34</v>
      </c>
      <c r="AZ711" s="34">
        <f t="shared" si="111"/>
        <v>0.58499999999999996</v>
      </c>
      <c r="BA711" s="3">
        <f t="shared" si="112"/>
        <v>2.9249999999999998</v>
      </c>
      <c r="BB711" s="32">
        <f t="shared" si="101"/>
        <v>3.1589999999999998</v>
      </c>
      <c r="BC711" s="27" t="s">
        <v>12549</v>
      </c>
    </row>
    <row r="712" spans="1:55" s="27" customFormat="1" ht="31.5" customHeight="1">
      <c r="A712" s="4" t="s">
        <v>3084</v>
      </c>
      <c r="B712" s="5">
        <v>710</v>
      </c>
      <c r="C712" s="6">
        <v>5778</v>
      </c>
      <c r="D712" s="6"/>
      <c r="E712" s="3" t="s">
        <v>3269</v>
      </c>
      <c r="F712" s="3" t="s">
        <v>3270</v>
      </c>
      <c r="G712" s="3" t="s">
        <v>1064</v>
      </c>
      <c r="H712" s="4" t="s">
        <v>1067</v>
      </c>
      <c r="I712" s="3" t="s">
        <v>104</v>
      </c>
      <c r="J712" s="3" t="s">
        <v>3271</v>
      </c>
      <c r="K712" s="5"/>
      <c r="L712" s="3"/>
      <c r="M712" s="6">
        <v>30</v>
      </c>
      <c r="N712" s="3" t="s">
        <v>45</v>
      </c>
      <c r="O712" s="3" t="s">
        <v>3090</v>
      </c>
      <c r="P712" s="3" t="s">
        <v>3225</v>
      </c>
      <c r="Q712" s="3" t="s">
        <v>3272</v>
      </c>
      <c r="R712" s="28">
        <v>2.35</v>
      </c>
      <c r="S712" s="29"/>
      <c r="T712" s="30">
        <v>5.3</v>
      </c>
      <c r="U712" s="1">
        <v>5.3</v>
      </c>
      <c r="V712" s="28">
        <v>2.35</v>
      </c>
      <c r="W712" s="29"/>
      <c r="X712" s="29"/>
      <c r="Y712" s="29"/>
      <c r="Z712" s="29"/>
      <c r="AA712" s="29"/>
      <c r="AB712" s="29"/>
      <c r="AC712" s="29"/>
      <c r="AD712" s="29"/>
      <c r="AE712" s="31">
        <v>2.35</v>
      </c>
      <c r="AN712" s="32">
        <v>2.35</v>
      </c>
      <c r="AO712" s="27" t="s">
        <v>49</v>
      </c>
      <c r="AP712" s="31" t="s">
        <v>50</v>
      </c>
      <c r="AQ712" s="27" t="e">
        <f t="shared" si="105"/>
        <v>#NUM!</v>
      </c>
      <c r="AR712" s="27" t="e">
        <f t="shared" si="106"/>
        <v>#NUM!</v>
      </c>
      <c r="AS712" s="27" t="e">
        <f t="shared" si="107"/>
        <v>#NUM!</v>
      </c>
      <c r="AT712" s="27">
        <f t="shared" si="108"/>
        <v>5.6974999999999998</v>
      </c>
      <c r="AU712" s="27">
        <f t="shared" si="109"/>
        <v>5.6974999999999998</v>
      </c>
      <c r="AV712" s="29">
        <f t="shared" si="110"/>
        <v>2.35</v>
      </c>
      <c r="AW712" s="27" t="s">
        <v>51</v>
      </c>
      <c r="AX712" s="27" t="s">
        <v>50</v>
      </c>
      <c r="AY712" s="32">
        <v>2.35</v>
      </c>
      <c r="AZ712" s="34">
        <f t="shared" si="111"/>
        <v>0.58750000000000002</v>
      </c>
      <c r="BA712" s="3">
        <f t="shared" si="112"/>
        <v>2.9375</v>
      </c>
      <c r="BB712" s="32">
        <f t="shared" si="101"/>
        <v>3.1724999999999999</v>
      </c>
      <c r="BC712" s="27" t="s">
        <v>12549</v>
      </c>
    </row>
    <row r="713" spans="1:55" s="27" customFormat="1" ht="31.5" customHeight="1">
      <c r="A713" s="4" t="s">
        <v>3084</v>
      </c>
      <c r="B713" s="5">
        <v>711</v>
      </c>
      <c r="C713" s="6">
        <v>3648</v>
      </c>
      <c r="D713" s="6"/>
      <c r="E713" s="3" t="s">
        <v>3317</v>
      </c>
      <c r="F713" s="3" t="s">
        <v>3318</v>
      </c>
      <c r="G713" s="3" t="s">
        <v>3289</v>
      </c>
      <c r="H713" s="4" t="s">
        <v>1282</v>
      </c>
      <c r="I713" s="3" t="s">
        <v>3319</v>
      </c>
      <c r="J713" s="3" t="s">
        <v>3320</v>
      </c>
      <c r="K713" s="5"/>
      <c r="L713" s="3"/>
      <c r="M713" s="6">
        <v>30</v>
      </c>
      <c r="N713" s="3" t="s">
        <v>45</v>
      </c>
      <c r="O713" s="3" t="s">
        <v>3090</v>
      </c>
      <c r="P713" s="3" t="s">
        <v>3212</v>
      </c>
      <c r="Q713" s="3" t="s">
        <v>3321</v>
      </c>
      <c r="R713" s="28">
        <v>2.5</v>
      </c>
      <c r="S713" s="29"/>
      <c r="T713" s="30">
        <v>2.2000000000000002</v>
      </c>
      <c r="U713" s="1">
        <v>2.2000000000000002</v>
      </c>
      <c r="V713" s="28">
        <v>3.07</v>
      </c>
      <c r="W713" s="29">
        <v>2.5</v>
      </c>
      <c r="X713" s="29">
        <v>2.5</v>
      </c>
      <c r="Y713" s="29">
        <v>2.8</v>
      </c>
      <c r="Z713" s="29">
        <v>2.95</v>
      </c>
      <c r="AA713" s="29"/>
      <c r="AB713" s="29"/>
      <c r="AC713" s="29"/>
      <c r="AD713" s="29"/>
      <c r="AE713" s="31">
        <v>3.07</v>
      </c>
      <c r="AN713" s="32">
        <v>2.5</v>
      </c>
      <c r="AO713" s="27" t="s">
        <v>49</v>
      </c>
      <c r="AP713" s="31" t="s">
        <v>50</v>
      </c>
      <c r="AQ713" s="27" t="e">
        <f t="shared" si="105"/>
        <v>#NUM!</v>
      </c>
      <c r="AR713" s="27" t="e">
        <f t="shared" si="106"/>
        <v>#NUM!</v>
      </c>
      <c r="AS713" s="27" t="e">
        <f t="shared" si="107"/>
        <v>#NUM!</v>
      </c>
      <c r="AT713" s="27">
        <f t="shared" si="108"/>
        <v>2.3650000000000002</v>
      </c>
      <c r="AU713" s="27">
        <f t="shared" si="109"/>
        <v>2.3650000000000002</v>
      </c>
      <c r="AV713" s="29">
        <f t="shared" si="110"/>
        <v>2.3650000000000002</v>
      </c>
      <c r="AW713" s="27" t="s">
        <v>73</v>
      </c>
      <c r="AX713" s="27" t="s">
        <v>74</v>
      </c>
      <c r="AY713" s="32">
        <v>2.3650000000000002</v>
      </c>
      <c r="AZ713" s="34">
        <f t="shared" si="111"/>
        <v>0.59125000000000005</v>
      </c>
      <c r="BA713" s="3">
        <f t="shared" si="112"/>
        <v>2.9562500000000003</v>
      </c>
      <c r="BB713" s="32">
        <f t="shared" si="101"/>
        <v>3.1927500000000002</v>
      </c>
      <c r="BC713" s="27" t="s">
        <v>12549</v>
      </c>
    </row>
    <row r="714" spans="1:55" s="27" customFormat="1" ht="31.5" customHeight="1">
      <c r="A714" s="4" t="s">
        <v>3084</v>
      </c>
      <c r="B714" s="5">
        <v>712</v>
      </c>
      <c r="C714" s="6">
        <v>11853</v>
      </c>
      <c r="D714" s="6"/>
      <c r="E714" s="3" t="s">
        <v>3381</v>
      </c>
      <c r="F714" s="3" t="s">
        <v>3382</v>
      </c>
      <c r="G714" s="3" t="s">
        <v>3383</v>
      </c>
      <c r="H714" s="4" t="s">
        <v>3384</v>
      </c>
      <c r="I714" s="3" t="s">
        <v>3385</v>
      </c>
      <c r="J714" s="3" t="s">
        <v>3386</v>
      </c>
      <c r="K714" s="5"/>
      <c r="L714" s="3"/>
      <c r="M714" s="6">
        <v>8</v>
      </c>
      <c r="N714" s="3" t="s">
        <v>45</v>
      </c>
      <c r="O714" s="3" t="s">
        <v>3090</v>
      </c>
      <c r="P714" s="3" t="s">
        <v>3103</v>
      </c>
      <c r="Q714" s="3" t="s">
        <v>3387</v>
      </c>
      <c r="R714" s="28">
        <v>2.36</v>
      </c>
      <c r="S714" s="29"/>
      <c r="T714" s="30">
        <v>2.7</v>
      </c>
      <c r="U714" s="1">
        <v>2.7</v>
      </c>
      <c r="V714" s="28">
        <v>2.48</v>
      </c>
      <c r="W714" s="29">
        <v>2.25</v>
      </c>
      <c r="X714" s="29">
        <v>2.7</v>
      </c>
      <c r="Y714" s="29"/>
      <c r="Z714" s="29"/>
      <c r="AA714" s="29"/>
      <c r="AB714" s="29"/>
      <c r="AC714" s="29"/>
      <c r="AD714" s="29"/>
      <c r="AE714" s="31">
        <v>2.48</v>
      </c>
      <c r="AN714" s="32">
        <v>2.37</v>
      </c>
      <c r="AO714" s="27" t="s">
        <v>211</v>
      </c>
      <c r="AP714" s="31" t="s">
        <v>212</v>
      </c>
      <c r="AQ714" s="27" t="e">
        <f t="shared" si="105"/>
        <v>#NUM!</v>
      </c>
      <c r="AR714" s="27" t="e">
        <f t="shared" si="106"/>
        <v>#NUM!</v>
      </c>
      <c r="AS714" s="27" t="e">
        <f t="shared" si="107"/>
        <v>#NUM!</v>
      </c>
      <c r="AT714" s="27">
        <f t="shared" si="108"/>
        <v>2.9024999999999999</v>
      </c>
      <c r="AU714" s="27">
        <f t="shared" si="109"/>
        <v>2.9024999999999999</v>
      </c>
      <c r="AV714" s="29">
        <f t="shared" si="110"/>
        <v>2.37</v>
      </c>
      <c r="AW714" s="27" t="s">
        <v>213</v>
      </c>
      <c r="AX714" s="27" t="s">
        <v>212</v>
      </c>
      <c r="AY714" s="32">
        <v>2.37</v>
      </c>
      <c r="AZ714" s="34">
        <f t="shared" si="111"/>
        <v>0.59250000000000003</v>
      </c>
      <c r="BA714" s="3">
        <f t="shared" si="112"/>
        <v>2.9625000000000004</v>
      </c>
      <c r="BB714" s="32">
        <f t="shared" si="101"/>
        <v>3.1995000000000005</v>
      </c>
      <c r="BC714" s="27" t="s">
        <v>12549</v>
      </c>
    </row>
    <row r="715" spans="1:55" s="27" customFormat="1" ht="31.5" customHeight="1">
      <c r="A715" s="4" t="s">
        <v>3084</v>
      </c>
      <c r="B715" s="5">
        <v>713</v>
      </c>
      <c r="C715" s="6">
        <v>5562</v>
      </c>
      <c r="D715" s="6"/>
      <c r="E715" s="3" t="s">
        <v>3322</v>
      </c>
      <c r="F715" s="3" t="s">
        <v>3323</v>
      </c>
      <c r="G715" s="3" t="s">
        <v>1093</v>
      </c>
      <c r="H715" s="4" t="s">
        <v>1094</v>
      </c>
      <c r="I715" s="3" t="s">
        <v>43</v>
      </c>
      <c r="J715" s="3" t="s">
        <v>3324</v>
      </c>
      <c r="K715" s="5"/>
      <c r="L715" s="3"/>
      <c r="M715" s="6">
        <v>60</v>
      </c>
      <c r="N715" s="3" t="s">
        <v>45</v>
      </c>
      <c r="O715" s="3" t="s">
        <v>3090</v>
      </c>
      <c r="P715" s="3" t="s">
        <v>3122</v>
      </c>
      <c r="Q715" s="3" t="s">
        <v>3325</v>
      </c>
      <c r="R715" s="28">
        <v>2.4500000000000002</v>
      </c>
      <c r="S715" s="29"/>
      <c r="T715" s="30">
        <v>2.7</v>
      </c>
      <c r="U715" s="1">
        <v>2.7</v>
      </c>
      <c r="V715" s="28">
        <v>2.4500000000000002</v>
      </c>
      <c r="W715" s="29"/>
      <c r="X715" s="29"/>
      <c r="Y715" s="29"/>
      <c r="Z715" s="29"/>
      <c r="AA715" s="29"/>
      <c r="AB715" s="29"/>
      <c r="AC715" s="29"/>
      <c r="AD715" s="29"/>
      <c r="AE715" s="31">
        <v>2.4500000000000002</v>
      </c>
      <c r="AN715" s="32">
        <v>2.4159999999999999</v>
      </c>
      <c r="AO715" s="27" t="s">
        <v>336</v>
      </c>
      <c r="AP715" s="31" t="s">
        <v>337</v>
      </c>
      <c r="AQ715" s="27" t="e">
        <f t="shared" si="105"/>
        <v>#NUM!</v>
      </c>
      <c r="AR715" s="27" t="e">
        <f t="shared" si="106"/>
        <v>#NUM!</v>
      </c>
      <c r="AS715" s="27" t="e">
        <f t="shared" si="107"/>
        <v>#NUM!</v>
      </c>
      <c r="AT715" s="27">
        <f t="shared" si="108"/>
        <v>2.9024999999999999</v>
      </c>
      <c r="AU715" s="27">
        <f t="shared" si="109"/>
        <v>2.9024999999999999</v>
      </c>
      <c r="AV715" s="29">
        <f t="shared" si="110"/>
        <v>2.4159999999999999</v>
      </c>
      <c r="AW715" s="27" t="s">
        <v>336</v>
      </c>
      <c r="AX715" s="27" t="s">
        <v>337</v>
      </c>
      <c r="AY715" s="32">
        <v>2.4159999999999999</v>
      </c>
      <c r="AZ715" s="34">
        <f t="shared" si="111"/>
        <v>0.60399999999999998</v>
      </c>
      <c r="BA715" s="3">
        <f t="shared" si="112"/>
        <v>3.02</v>
      </c>
      <c r="BB715" s="32">
        <f t="shared" si="101"/>
        <v>3.2616000000000001</v>
      </c>
      <c r="BC715" s="27" t="s">
        <v>12549</v>
      </c>
    </row>
    <row r="716" spans="1:55" s="27" customFormat="1" ht="31.5" customHeight="1">
      <c r="A716" s="4" t="s">
        <v>3084</v>
      </c>
      <c r="B716" s="5">
        <v>714</v>
      </c>
      <c r="C716" s="6">
        <v>14401</v>
      </c>
      <c r="D716" s="6"/>
      <c r="E716" s="3" t="s">
        <v>3326</v>
      </c>
      <c r="F716" s="3" t="s">
        <v>3327</v>
      </c>
      <c r="G716" s="3" t="s">
        <v>1093</v>
      </c>
      <c r="H716" s="4" t="s">
        <v>1004</v>
      </c>
      <c r="I716" s="3" t="s">
        <v>43</v>
      </c>
      <c r="J716" s="3" t="s">
        <v>3328</v>
      </c>
      <c r="K716" s="5"/>
      <c r="L716" s="3"/>
      <c r="M716" s="6">
        <v>60</v>
      </c>
      <c r="N716" s="3" t="s">
        <v>45</v>
      </c>
      <c r="O716" s="3" t="s">
        <v>3090</v>
      </c>
      <c r="P716" s="3" t="s">
        <v>3103</v>
      </c>
      <c r="Q716" s="3" t="s">
        <v>3329</v>
      </c>
      <c r="R716" s="28">
        <v>2.4300000000000002</v>
      </c>
      <c r="S716" s="29"/>
      <c r="T716" s="30"/>
      <c r="U716" s="1">
        <v>3.1</v>
      </c>
      <c r="V716" s="28">
        <v>2.76</v>
      </c>
      <c r="W716" s="29"/>
      <c r="X716" s="29"/>
      <c r="Y716" s="29">
        <v>2.1</v>
      </c>
      <c r="Z716" s="29"/>
      <c r="AA716" s="29"/>
      <c r="AB716" s="29"/>
      <c r="AC716" s="29"/>
      <c r="AD716" s="29"/>
      <c r="AE716" s="31">
        <v>2.76</v>
      </c>
      <c r="AN716" s="32">
        <v>2.4159999999999999</v>
      </c>
      <c r="AO716" s="27" t="s">
        <v>336</v>
      </c>
      <c r="AP716" s="31" t="s">
        <v>337</v>
      </c>
      <c r="AQ716" s="27" t="e">
        <f t="shared" si="105"/>
        <v>#NUM!</v>
      </c>
      <c r="AR716" s="27" t="e">
        <f t="shared" si="106"/>
        <v>#NUM!</v>
      </c>
      <c r="AS716" s="27" t="e">
        <f t="shared" si="107"/>
        <v>#NUM!</v>
      </c>
      <c r="AT716" s="27">
        <f t="shared" si="108"/>
        <v>0</v>
      </c>
      <c r="AU716" s="27">
        <f t="shared" si="109"/>
        <v>3.3325</v>
      </c>
      <c r="AV716" s="29">
        <f t="shared" si="110"/>
        <v>0</v>
      </c>
      <c r="AW716" s="33" t="s">
        <v>51</v>
      </c>
      <c r="AX716" s="27" t="s">
        <v>50</v>
      </c>
      <c r="AY716" s="32">
        <v>2.4300000000000002</v>
      </c>
      <c r="AZ716" s="34">
        <f t="shared" si="111"/>
        <v>0.60750000000000004</v>
      </c>
      <c r="BA716" s="3">
        <f t="shared" si="112"/>
        <v>3.0375000000000001</v>
      </c>
      <c r="BB716" s="32">
        <f t="shared" si="101"/>
        <v>3.2805</v>
      </c>
      <c r="BC716" s="27" t="s">
        <v>12549</v>
      </c>
    </row>
    <row r="717" spans="1:55" s="27" customFormat="1" ht="31.5" customHeight="1">
      <c r="A717" s="4" t="s">
        <v>3084</v>
      </c>
      <c r="B717" s="5">
        <v>715</v>
      </c>
      <c r="C717" s="6">
        <v>13203</v>
      </c>
      <c r="D717" s="6"/>
      <c r="E717" s="3" t="s">
        <v>3422</v>
      </c>
      <c r="F717" s="3" t="s">
        <v>3423</v>
      </c>
      <c r="G717" s="3" t="s">
        <v>3424</v>
      </c>
      <c r="H717" s="4" t="s">
        <v>303</v>
      </c>
      <c r="I717" s="3" t="s">
        <v>104</v>
      </c>
      <c r="J717" s="3" t="s">
        <v>3425</v>
      </c>
      <c r="K717" s="5"/>
      <c r="L717" s="3"/>
      <c r="M717" s="6">
        <v>30</v>
      </c>
      <c r="N717" s="3" t="s">
        <v>45</v>
      </c>
      <c r="O717" s="3" t="s">
        <v>3090</v>
      </c>
      <c r="P717" s="3" t="s">
        <v>3103</v>
      </c>
      <c r="Q717" s="3" t="s">
        <v>3428</v>
      </c>
      <c r="R717" s="28">
        <v>2.4500000000000002</v>
      </c>
      <c r="S717" s="29"/>
      <c r="T717" s="30">
        <v>3.9</v>
      </c>
      <c r="U717" s="1">
        <v>3.9</v>
      </c>
      <c r="V717" s="28">
        <v>2.4500000000000002</v>
      </c>
      <c r="W717" s="29"/>
      <c r="X717" s="29"/>
      <c r="Y717" s="29"/>
      <c r="Z717" s="29"/>
      <c r="AA717" s="29"/>
      <c r="AB717" s="29"/>
      <c r="AC717" s="29"/>
      <c r="AD717" s="29"/>
      <c r="AE717" s="31">
        <v>2.4500000000000002</v>
      </c>
      <c r="AN717" s="32">
        <v>2.4500000000000002</v>
      </c>
      <c r="AO717" s="27" t="s">
        <v>49</v>
      </c>
      <c r="AP717" s="31" t="s">
        <v>50</v>
      </c>
      <c r="AQ717" s="27" t="e">
        <f t="shared" si="105"/>
        <v>#NUM!</v>
      </c>
      <c r="AR717" s="27" t="e">
        <f t="shared" si="106"/>
        <v>#NUM!</v>
      </c>
      <c r="AS717" s="27" t="e">
        <f t="shared" si="107"/>
        <v>#NUM!</v>
      </c>
      <c r="AT717" s="27">
        <f t="shared" si="108"/>
        <v>4.1924999999999999</v>
      </c>
      <c r="AU717" s="27">
        <f t="shared" si="109"/>
        <v>4.1924999999999999</v>
      </c>
      <c r="AV717" s="29">
        <f t="shared" si="110"/>
        <v>2.4500000000000002</v>
      </c>
      <c r="AW717" s="33" t="s">
        <v>51</v>
      </c>
      <c r="AX717" s="27" t="s">
        <v>50</v>
      </c>
      <c r="AY717" s="32">
        <v>2.4500000000000002</v>
      </c>
      <c r="AZ717" s="34">
        <f t="shared" si="111"/>
        <v>0.61250000000000004</v>
      </c>
      <c r="BA717" s="3">
        <f t="shared" si="112"/>
        <v>3.0625</v>
      </c>
      <c r="BB717" s="32">
        <f t="shared" ref="BB717:BB780" si="113">BA717+BA717*0.08</f>
        <v>3.3075000000000001</v>
      </c>
      <c r="BC717" s="27" t="s">
        <v>12549</v>
      </c>
    </row>
    <row r="718" spans="1:55" s="27" customFormat="1" ht="31.5" customHeight="1">
      <c r="A718" s="4" t="s">
        <v>3084</v>
      </c>
      <c r="B718" s="5">
        <v>716</v>
      </c>
      <c r="C718" s="6">
        <v>601</v>
      </c>
      <c r="D718" s="6"/>
      <c r="E718" s="3" t="s">
        <v>3136</v>
      </c>
      <c r="F718" s="3" t="s">
        <v>3137</v>
      </c>
      <c r="G718" s="3" t="s">
        <v>1656</v>
      </c>
      <c r="H718" s="4" t="s">
        <v>205</v>
      </c>
      <c r="I718" s="3" t="s">
        <v>43</v>
      </c>
      <c r="J718" s="3" t="s">
        <v>3138</v>
      </c>
      <c r="K718" s="5"/>
      <c r="L718" s="3"/>
      <c r="M718" s="6">
        <v>3</v>
      </c>
      <c r="N718" s="3" t="s">
        <v>45</v>
      </c>
      <c r="O718" s="3" t="s">
        <v>3090</v>
      </c>
      <c r="P718" s="3" t="s">
        <v>3122</v>
      </c>
      <c r="Q718" s="3" t="s">
        <v>3139</v>
      </c>
      <c r="R718" s="28">
        <v>2.46</v>
      </c>
      <c r="S718" s="29"/>
      <c r="T718" s="30">
        <v>4.3</v>
      </c>
      <c r="U718" s="1">
        <v>4.3</v>
      </c>
      <c r="V718" s="28">
        <v>3.45</v>
      </c>
      <c r="W718" s="29">
        <v>2.33</v>
      </c>
      <c r="X718" s="29">
        <v>2.58</v>
      </c>
      <c r="Y718" s="29"/>
      <c r="Z718" s="29"/>
      <c r="AA718" s="29"/>
      <c r="AB718" s="29"/>
      <c r="AC718" s="29"/>
      <c r="AD718" s="29"/>
      <c r="AE718" s="31">
        <v>3.45</v>
      </c>
      <c r="AG718" s="27">
        <v>2.5720000000000001</v>
      </c>
      <c r="AN718" s="32">
        <v>2.46</v>
      </c>
      <c r="AO718" s="27" t="s">
        <v>49</v>
      </c>
      <c r="AP718" s="31" t="s">
        <v>50</v>
      </c>
      <c r="AQ718" s="27">
        <f t="shared" si="105"/>
        <v>3.0110000000000001</v>
      </c>
      <c r="AR718" s="27">
        <f t="shared" si="106"/>
        <v>2.46</v>
      </c>
      <c r="AS718" s="27" t="e">
        <f t="shared" si="107"/>
        <v>#NUM!</v>
      </c>
      <c r="AT718" s="27">
        <f t="shared" si="108"/>
        <v>4.6224999999999996</v>
      </c>
      <c r="AU718" s="27">
        <f t="shared" si="109"/>
        <v>4.6224999999999996</v>
      </c>
      <c r="AV718" s="29">
        <f t="shared" si="110"/>
        <v>2.46</v>
      </c>
      <c r="AW718" s="33" t="s">
        <v>51</v>
      </c>
      <c r="AX718" s="33" t="s">
        <v>50</v>
      </c>
      <c r="AY718" s="32">
        <v>2.46</v>
      </c>
      <c r="AZ718" s="34">
        <f t="shared" si="111"/>
        <v>0.61499999999999999</v>
      </c>
      <c r="BA718" s="3">
        <f t="shared" si="112"/>
        <v>3.0750000000000002</v>
      </c>
      <c r="BB718" s="32">
        <f t="shared" si="113"/>
        <v>3.3210000000000002</v>
      </c>
      <c r="BC718" s="27" t="s">
        <v>12549</v>
      </c>
    </row>
    <row r="719" spans="1:55" s="27" customFormat="1" ht="31.5" customHeight="1">
      <c r="A719" s="4" t="s">
        <v>3084</v>
      </c>
      <c r="B719" s="5">
        <v>717</v>
      </c>
      <c r="C719" s="6">
        <v>97</v>
      </c>
      <c r="D719" s="6"/>
      <c r="E719" s="3" t="s">
        <v>3146</v>
      </c>
      <c r="F719" s="3" t="s">
        <v>3147</v>
      </c>
      <c r="G719" s="3" t="s">
        <v>3148</v>
      </c>
      <c r="H719" s="4" t="s">
        <v>3149</v>
      </c>
      <c r="I719" s="3" t="s">
        <v>67</v>
      </c>
      <c r="J719" s="3" t="s">
        <v>3150</v>
      </c>
      <c r="K719" s="5">
        <v>40</v>
      </c>
      <c r="L719" s="3" t="s">
        <v>69</v>
      </c>
      <c r="M719" s="6">
        <v>1</v>
      </c>
      <c r="N719" s="3" t="s">
        <v>45</v>
      </c>
      <c r="O719" s="3" t="s">
        <v>3090</v>
      </c>
      <c r="P719" s="3" t="s">
        <v>3142</v>
      </c>
      <c r="Q719" s="3" t="s">
        <v>3151</v>
      </c>
      <c r="R719" s="28">
        <v>2.46</v>
      </c>
      <c r="S719" s="29"/>
      <c r="T719" s="30"/>
      <c r="U719" s="1" t="s">
        <v>56</v>
      </c>
      <c r="V719" s="28">
        <v>2.71</v>
      </c>
      <c r="W719" s="29">
        <v>2.42</v>
      </c>
      <c r="X719" s="29">
        <v>2.5</v>
      </c>
      <c r="Y719" s="29">
        <v>2.5</v>
      </c>
      <c r="Z719" s="29"/>
      <c r="AA719" s="29"/>
      <c r="AB719" s="29"/>
      <c r="AC719" s="29"/>
      <c r="AD719" s="29"/>
      <c r="AE719" s="31">
        <v>2.71</v>
      </c>
      <c r="AN719" s="32">
        <v>2.46</v>
      </c>
      <c r="AO719" s="27" t="s">
        <v>211</v>
      </c>
      <c r="AP719" s="31" t="s">
        <v>212</v>
      </c>
      <c r="AQ719" s="27" t="e">
        <f t="shared" si="105"/>
        <v>#NUM!</v>
      </c>
      <c r="AR719" s="27" t="e">
        <f t="shared" si="106"/>
        <v>#NUM!</v>
      </c>
      <c r="AS719" s="27" t="e">
        <f t="shared" si="107"/>
        <v>#NUM!</v>
      </c>
      <c r="AT719" s="27">
        <f t="shared" si="108"/>
        <v>0</v>
      </c>
      <c r="AU719" s="27" t="e">
        <f t="shared" si="109"/>
        <v>#VALUE!</v>
      </c>
      <c r="AV719" s="29" t="e">
        <f t="shared" si="110"/>
        <v>#VALUE!</v>
      </c>
      <c r="AW719" s="33" t="s">
        <v>51</v>
      </c>
      <c r="AX719" s="33" t="s">
        <v>50</v>
      </c>
      <c r="AY719" s="32">
        <v>2.46</v>
      </c>
      <c r="AZ719" s="34">
        <f t="shared" si="111"/>
        <v>0.61499999999999999</v>
      </c>
      <c r="BA719" s="3">
        <f t="shared" si="112"/>
        <v>3.0750000000000002</v>
      </c>
      <c r="BB719" s="32">
        <f t="shared" si="113"/>
        <v>3.3210000000000002</v>
      </c>
      <c r="BC719" s="27" t="s">
        <v>12549</v>
      </c>
    </row>
    <row r="720" spans="1:55" s="27" customFormat="1" ht="31.5" customHeight="1">
      <c r="A720" s="4" t="s">
        <v>3084</v>
      </c>
      <c r="B720" s="5">
        <v>718</v>
      </c>
      <c r="C720" s="6">
        <v>3860</v>
      </c>
      <c r="D720" s="6"/>
      <c r="E720" s="3" t="s">
        <v>3293</v>
      </c>
      <c r="F720" s="3" t="s">
        <v>3294</v>
      </c>
      <c r="G720" s="3" t="s">
        <v>3295</v>
      </c>
      <c r="H720" s="4" t="s">
        <v>3296</v>
      </c>
      <c r="I720" s="3" t="s">
        <v>67</v>
      </c>
      <c r="J720" s="3" t="s">
        <v>2213</v>
      </c>
      <c r="K720" s="5">
        <v>15</v>
      </c>
      <c r="L720" s="3" t="s">
        <v>69</v>
      </c>
      <c r="M720" s="6">
        <v>1</v>
      </c>
      <c r="N720" s="3" t="s">
        <v>45</v>
      </c>
      <c r="O720" s="3" t="s">
        <v>3090</v>
      </c>
      <c r="P720" s="3" t="s">
        <v>3297</v>
      </c>
      <c r="Q720" s="3" t="s">
        <v>3298</v>
      </c>
      <c r="R720" s="28">
        <v>2.5</v>
      </c>
      <c r="S720" s="29"/>
      <c r="T720" s="30"/>
      <c r="U720" s="1" t="s">
        <v>56</v>
      </c>
      <c r="V720" s="28">
        <v>3.58</v>
      </c>
      <c r="W720" s="29">
        <v>2.5</v>
      </c>
      <c r="X720" s="29">
        <v>2.5</v>
      </c>
      <c r="Y720" s="29"/>
      <c r="Z720" s="29"/>
      <c r="AA720" s="29"/>
      <c r="AB720" s="29"/>
      <c r="AC720" s="29"/>
      <c r="AD720" s="29"/>
      <c r="AE720" s="31">
        <v>3.58</v>
      </c>
      <c r="AN720" s="32">
        <v>2.5</v>
      </c>
      <c r="AO720" s="27" t="s">
        <v>211</v>
      </c>
      <c r="AP720" s="31" t="s">
        <v>212</v>
      </c>
      <c r="AQ720" s="27" t="e">
        <f t="shared" si="105"/>
        <v>#NUM!</v>
      </c>
      <c r="AR720" s="27" t="e">
        <f t="shared" si="106"/>
        <v>#NUM!</v>
      </c>
      <c r="AS720" s="27" t="e">
        <f t="shared" si="107"/>
        <v>#NUM!</v>
      </c>
      <c r="AT720" s="27">
        <f t="shared" si="108"/>
        <v>0</v>
      </c>
      <c r="AU720" s="27" t="e">
        <f t="shared" si="109"/>
        <v>#VALUE!</v>
      </c>
      <c r="AV720" s="29" t="e">
        <f t="shared" si="110"/>
        <v>#VALUE!</v>
      </c>
      <c r="AW720" s="27" t="s">
        <v>213</v>
      </c>
      <c r="AX720" s="27" t="s">
        <v>212</v>
      </c>
      <c r="AY720" s="32">
        <v>2.5</v>
      </c>
      <c r="AZ720" s="34">
        <f t="shared" si="111"/>
        <v>0.625</v>
      </c>
      <c r="BA720" s="3">
        <f t="shared" si="112"/>
        <v>3.125</v>
      </c>
      <c r="BB720" s="32">
        <f t="shared" si="113"/>
        <v>3.375</v>
      </c>
      <c r="BC720" s="27" t="s">
        <v>12549</v>
      </c>
    </row>
    <row r="721" spans="1:55" s="27" customFormat="1" ht="31.5" customHeight="1">
      <c r="A721" s="4" t="s">
        <v>3084</v>
      </c>
      <c r="B721" s="5">
        <v>719</v>
      </c>
      <c r="C721" s="6">
        <v>670</v>
      </c>
      <c r="D721" s="6"/>
      <c r="E721" s="3" t="s">
        <v>3085</v>
      </c>
      <c r="F721" s="3" t="s">
        <v>3086</v>
      </c>
      <c r="G721" s="3" t="s">
        <v>3087</v>
      </c>
      <c r="H721" s="4" t="s">
        <v>3088</v>
      </c>
      <c r="I721" s="3" t="s">
        <v>314</v>
      </c>
      <c r="J721" s="3" t="s">
        <v>3089</v>
      </c>
      <c r="K721" s="5">
        <v>40</v>
      </c>
      <c r="L721" s="3" t="s">
        <v>69</v>
      </c>
      <c r="M721" s="6">
        <v>1</v>
      </c>
      <c r="N721" s="3" t="s">
        <v>45</v>
      </c>
      <c r="O721" s="3" t="s">
        <v>3090</v>
      </c>
      <c r="P721" s="3" t="s">
        <v>607</v>
      </c>
      <c r="Q721" s="3" t="s">
        <v>3091</v>
      </c>
      <c r="R721" s="28">
        <v>2.6</v>
      </c>
      <c r="S721" s="29"/>
      <c r="T721" s="30"/>
      <c r="U721" s="1" t="s">
        <v>56</v>
      </c>
      <c r="V721" s="28">
        <v>3.48</v>
      </c>
      <c r="W721" s="29"/>
      <c r="X721" s="29">
        <v>2.65</v>
      </c>
      <c r="Y721" s="29">
        <v>2.5499999999999998</v>
      </c>
      <c r="Z721" s="29"/>
      <c r="AA721" s="29"/>
      <c r="AB721" s="29"/>
      <c r="AC721" s="29"/>
      <c r="AD721" s="29"/>
      <c r="AE721" s="31">
        <v>3.48</v>
      </c>
      <c r="AN721" s="32">
        <v>2.6</v>
      </c>
      <c r="AO721" s="27" t="s">
        <v>49</v>
      </c>
      <c r="AP721" s="31" t="s">
        <v>50</v>
      </c>
      <c r="AQ721" s="27" t="e">
        <f t="shared" si="105"/>
        <v>#NUM!</v>
      </c>
      <c r="AR721" s="27" t="e">
        <f t="shared" si="106"/>
        <v>#NUM!</v>
      </c>
      <c r="AS721" s="27" t="e">
        <f t="shared" si="107"/>
        <v>#NUM!</v>
      </c>
      <c r="AT721" s="27">
        <f t="shared" si="108"/>
        <v>0</v>
      </c>
      <c r="AU721" s="27" t="e">
        <f t="shared" si="109"/>
        <v>#VALUE!</v>
      </c>
      <c r="AV721" s="29" t="e">
        <f t="shared" si="110"/>
        <v>#VALUE!</v>
      </c>
      <c r="AW721" s="33" t="s">
        <v>51</v>
      </c>
      <c r="AX721" s="33" t="s">
        <v>50</v>
      </c>
      <c r="AY721" s="32">
        <v>2.6</v>
      </c>
      <c r="AZ721" s="34">
        <f t="shared" si="111"/>
        <v>0.65</v>
      </c>
      <c r="BA721" s="3">
        <f t="shared" si="112"/>
        <v>3.25</v>
      </c>
      <c r="BB721" s="32">
        <f t="shared" si="113"/>
        <v>3.51</v>
      </c>
      <c r="BC721" s="27" t="s">
        <v>12549</v>
      </c>
    </row>
    <row r="722" spans="1:55" s="27" customFormat="1" ht="31.5" customHeight="1">
      <c r="A722" s="4" t="s">
        <v>3084</v>
      </c>
      <c r="B722" s="5">
        <v>720</v>
      </c>
      <c r="C722" s="6">
        <v>1172</v>
      </c>
      <c r="D722" s="6"/>
      <c r="E722" s="3" t="s">
        <v>3330</v>
      </c>
      <c r="F722" s="3" t="s">
        <v>1120</v>
      </c>
      <c r="G722" s="3" t="s">
        <v>1121</v>
      </c>
      <c r="H722" s="4" t="s">
        <v>42</v>
      </c>
      <c r="I722" s="3" t="s">
        <v>104</v>
      </c>
      <c r="J722" s="3" t="s">
        <v>2098</v>
      </c>
      <c r="K722" s="5"/>
      <c r="L722" s="3"/>
      <c r="M722" s="6">
        <v>30</v>
      </c>
      <c r="N722" s="3" t="s">
        <v>45</v>
      </c>
      <c r="O722" s="3" t="s">
        <v>3090</v>
      </c>
      <c r="P722" s="3" t="s">
        <v>3122</v>
      </c>
      <c r="Q722" s="3" t="s">
        <v>3331</v>
      </c>
      <c r="R722" s="28">
        <v>2.61</v>
      </c>
      <c r="S722" s="29"/>
      <c r="T722" s="30"/>
      <c r="U722" s="1" t="s">
        <v>56</v>
      </c>
      <c r="V722" s="28">
        <v>2.61</v>
      </c>
      <c r="W722" s="29"/>
      <c r="X722" s="29"/>
      <c r="Y722" s="29"/>
      <c r="Z722" s="29"/>
      <c r="AA722" s="29"/>
      <c r="AB722" s="29"/>
      <c r="AC722" s="29"/>
      <c r="AD722" s="29"/>
      <c r="AE722" s="31">
        <v>2.61</v>
      </c>
      <c r="AN722" s="32">
        <v>2.61</v>
      </c>
      <c r="AO722" s="27" t="s">
        <v>49</v>
      </c>
      <c r="AP722" s="31" t="s">
        <v>50</v>
      </c>
      <c r="AQ722" s="27" t="e">
        <f t="shared" si="105"/>
        <v>#NUM!</v>
      </c>
      <c r="AR722" s="27" t="e">
        <f t="shared" si="106"/>
        <v>#NUM!</v>
      </c>
      <c r="AS722" s="27" t="e">
        <f t="shared" si="107"/>
        <v>#NUM!</v>
      </c>
      <c r="AT722" s="27">
        <f t="shared" si="108"/>
        <v>0</v>
      </c>
      <c r="AU722" s="27" t="e">
        <f t="shared" si="109"/>
        <v>#VALUE!</v>
      </c>
      <c r="AV722" s="29" t="e">
        <f t="shared" si="110"/>
        <v>#VALUE!</v>
      </c>
      <c r="AW722" s="33" t="s">
        <v>51</v>
      </c>
      <c r="AX722" s="27" t="s">
        <v>50</v>
      </c>
      <c r="AY722" s="32">
        <v>2.61</v>
      </c>
      <c r="AZ722" s="34">
        <f t="shared" si="111"/>
        <v>0.65249999999999997</v>
      </c>
      <c r="BA722" s="3">
        <f t="shared" si="112"/>
        <v>3.2624999999999997</v>
      </c>
      <c r="BB722" s="32">
        <f t="shared" si="113"/>
        <v>3.5234999999999999</v>
      </c>
      <c r="BC722" s="27" t="s">
        <v>12549</v>
      </c>
    </row>
    <row r="723" spans="1:55" s="27" customFormat="1" ht="31.5" customHeight="1">
      <c r="A723" s="4" t="s">
        <v>3084</v>
      </c>
      <c r="B723" s="5">
        <v>721</v>
      </c>
      <c r="C723" s="6">
        <v>5663</v>
      </c>
      <c r="D723" s="6"/>
      <c r="E723" s="3" t="s">
        <v>3474</v>
      </c>
      <c r="F723" s="3" t="s">
        <v>3472</v>
      </c>
      <c r="G723" s="3" t="s">
        <v>1757</v>
      </c>
      <c r="H723" s="4" t="s">
        <v>1166</v>
      </c>
      <c r="I723" s="3" t="s">
        <v>1758</v>
      </c>
      <c r="J723" s="3" t="s">
        <v>1162</v>
      </c>
      <c r="K723" s="5">
        <v>10</v>
      </c>
      <c r="L723" s="3" t="s">
        <v>81</v>
      </c>
      <c r="M723" s="6">
        <v>1</v>
      </c>
      <c r="N723" s="3" t="s">
        <v>45</v>
      </c>
      <c r="O723" s="3" t="s">
        <v>3090</v>
      </c>
      <c r="P723" s="3" t="s">
        <v>3212</v>
      </c>
      <c r="Q723" s="3" t="s">
        <v>3475</v>
      </c>
      <c r="R723" s="28">
        <v>2.61</v>
      </c>
      <c r="S723" s="29"/>
      <c r="T723" s="30">
        <v>2.5</v>
      </c>
      <c r="U723" s="1">
        <v>2.5</v>
      </c>
      <c r="V723" s="28">
        <v>2.61</v>
      </c>
      <c r="W723" s="29"/>
      <c r="X723" s="29"/>
      <c r="Y723" s="29"/>
      <c r="Z723" s="29"/>
      <c r="AA723" s="29"/>
      <c r="AB723" s="29"/>
      <c r="AC723" s="29"/>
      <c r="AD723" s="29"/>
      <c r="AE723" s="31">
        <v>2.61</v>
      </c>
      <c r="AN723" s="32">
        <v>2.61</v>
      </c>
      <c r="AO723" s="27" t="s">
        <v>49</v>
      </c>
      <c r="AP723" s="31" t="s">
        <v>50</v>
      </c>
      <c r="AQ723" s="27" t="e">
        <f t="shared" si="105"/>
        <v>#NUM!</v>
      </c>
      <c r="AR723" s="27" t="e">
        <f t="shared" si="106"/>
        <v>#NUM!</v>
      </c>
      <c r="AS723" s="27" t="e">
        <f t="shared" si="107"/>
        <v>#NUM!</v>
      </c>
      <c r="AT723" s="27">
        <f t="shared" si="108"/>
        <v>2.6875</v>
      </c>
      <c r="AU723" s="27">
        <f t="shared" si="109"/>
        <v>2.6875</v>
      </c>
      <c r="AV723" s="29">
        <f t="shared" si="110"/>
        <v>2.61</v>
      </c>
      <c r="AW723" s="33" t="s">
        <v>51</v>
      </c>
      <c r="AX723" s="27" t="s">
        <v>50</v>
      </c>
      <c r="AY723" s="32">
        <v>2.61</v>
      </c>
      <c r="AZ723" s="34">
        <f t="shared" si="111"/>
        <v>0.65249999999999997</v>
      </c>
      <c r="BA723" s="3">
        <f t="shared" si="112"/>
        <v>3.2624999999999997</v>
      </c>
      <c r="BB723" s="32">
        <f t="shared" si="113"/>
        <v>3.5234999999999999</v>
      </c>
      <c r="BC723" s="27" t="s">
        <v>12549</v>
      </c>
    </row>
    <row r="724" spans="1:55" s="27" customFormat="1" ht="31.5" customHeight="1">
      <c r="A724" s="4" t="s">
        <v>3084</v>
      </c>
      <c r="B724" s="5">
        <v>722</v>
      </c>
      <c r="C724" s="6">
        <v>1128</v>
      </c>
      <c r="D724" s="6"/>
      <c r="E724" s="3" t="s">
        <v>3124</v>
      </c>
      <c r="F724" s="3" t="s">
        <v>3125</v>
      </c>
      <c r="G724" s="3" t="s">
        <v>675</v>
      </c>
      <c r="H724" s="4" t="s">
        <v>58</v>
      </c>
      <c r="I724" s="3" t="s">
        <v>43</v>
      </c>
      <c r="J724" s="3" t="s">
        <v>3126</v>
      </c>
      <c r="K724" s="5"/>
      <c r="L724" s="3"/>
      <c r="M724" s="6">
        <v>30</v>
      </c>
      <c r="N724" s="3" t="s">
        <v>45</v>
      </c>
      <c r="O724" s="3" t="s">
        <v>3090</v>
      </c>
      <c r="P724" s="3" t="s">
        <v>3128</v>
      </c>
      <c r="Q724" s="3" t="s">
        <v>3129</v>
      </c>
      <c r="R724" s="28">
        <v>3.68</v>
      </c>
      <c r="S724" s="29"/>
      <c r="T724" s="30">
        <v>2.5</v>
      </c>
      <c r="U724" s="1">
        <v>2.5</v>
      </c>
      <c r="V724" s="28">
        <v>3.68</v>
      </c>
      <c r="W724" s="29"/>
      <c r="X724" s="29"/>
      <c r="Y724" s="29"/>
      <c r="Z724" s="29"/>
      <c r="AA724" s="29"/>
      <c r="AB724" s="29"/>
      <c r="AC724" s="29"/>
      <c r="AD724" s="29"/>
      <c r="AE724" s="31">
        <v>3.68</v>
      </c>
      <c r="AN724" s="32">
        <v>3.6880000000000002</v>
      </c>
      <c r="AO724" s="27" t="s">
        <v>49</v>
      </c>
      <c r="AP724" s="31" t="s">
        <v>50</v>
      </c>
      <c r="AQ724" s="27" t="e">
        <f t="shared" si="105"/>
        <v>#NUM!</v>
      </c>
      <c r="AR724" s="27" t="e">
        <f t="shared" si="106"/>
        <v>#NUM!</v>
      </c>
      <c r="AS724" s="27" t="e">
        <f t="shared" si="107"/>
        <v>#NUM!</v>
      </c>
      <c r="AT724" s="27">
        <f t="shared" si="108"/>
        <v>2.6875</v>
      </c>
      <c r="AU724" s="27">
        <f t="shared" si="109"/>
        <v>2.6875</v>
      </c>
      <c r="AV724" s="29">
        <f t="shared" si="110"/>
        <v>2.6875</v>
      </c>
      <c r="AW724" s="27" t="s">
        <v>73</v>
      </c>
      <c r="AX724" s="27" t="s">
        <v>74</v>
      </c>
      <c r="AY724" s="32">
        <v>2.6875</v>
      </c>
      <c r="AZ724" s="34">
        <f t="shared" si="111"/>
        <v>0.671875</v>
      </c>
      <c r="BA724" s="3">
        <f t="shared" si="112"/>
        <v>3.359375</v>
      </c>
      <c r="BB724" s="32">
        <f t="shared" si="113"/>
        <v>3.6281249999999998</v>
      </c>
      <c r="BC724" s="27" t="s">
        <v>12549</v>
      </c>
    </row>
    <row r="725" spans="1:55" s="27" customFormat="1" ht="31.5" customHeight="1">
      <c r="A725" s="4" t="s">
        <v>3084</v>
      </c>
      <c r="B725" s="5">
        <v>723</v>
      </c>
      <c r="C725" s="6">
        <v>5770</v>
      </c>
      <c r="D725" s="6"/>
      <c r="E725" s="3" t="s">
        <v>3233</v>
      </c>
      <c r="F725" s="3" t="s">
        <v>3234</v>
      </c>
      <c r="G725" s="3" t="s">
        <v>3235</v>
      </c>
      <c r="H725" s="4" t="s">
        <v>3236</v>
      </c>
      <c r="I725" s="3" t="s">
        <v>1218</v>
      </c>
      <c r="J725" s="3" t="s">
        <v>3237</v>
      </c>
      <c r="K725" s="5">
        <v>15</v>
      </c>
      <c r="L725" s="3" t="s">
        <v>69</v>
      </c>
      <c r="M725" s="6">
        <v>1</v>
      </c>
      <c r="N725" s="3" t="s">
        <v>45</v>
      </c>
      <c r="O725" s="3" t="s">
        <v>3090</v>
      </c>
      <c r="P725" s="3" t="s">
        <v>3103</v>
      </c>
      <c r="Q725" s="3" t="s">
        <v>3238</v>
      </c>
      <c r="R725" s="28">
        <v>0.95</v>
      </c>
      <c r="S725" s="29"/>
      <c r="T725" s="30">
        <v>2.5</v>
      </c>
      <c r="U725" s="1">
        <v>2.5</v>
      </c>
      <c r="V725" s="28">
        <v>5.22</v>
      </c>
      <c r="W725" s="29">
        <v>0.9</v>
      </c>
      <c r="X725" s="29">
        <v>0.99</v>
      </c>
      <c r="Y725" s="29">
        <v>1.6</v>
      </c>
      <c r="Z725" s="29"/>
      <c r="AA725" s="29"/>
      <c r="AB725" s="29"/>
      <c r="AC725" s="29"/>
      <c r="AD725" s="29"/>
      <c r="AE725" s="31">
        <v>5.22</v>
      </c>
      <c r="AN725" s="32">
        <v>0.95</v>
      </c>
      <c r="AO725" s="27" t="s">
        <v>211</v>
      </c>
      <c r="AP725" s="31" t="s">
        <v>212</v>
      </c>
      <c r="AQ725" s="27" t="e">
        <f t="shared" ref="AQ725:AQ756" si="114">AVERAGE(SMALL(AE725:AI725,1),SMALL(AE725:AI725,2))</f>
        <v>#NUM!</v>
      </c>
      <c r="AR725" s="27" t="e">
        <f t="shared" ref="AR725:AR756" si="115">IF(R725 &lt;=( AVERAGE(SMALL(AE725:AI725,1),SMALL(AE725:AI725,2))), R725, "")</f>
        <v>#NUM!</v>
      </c>
      <c r="AS725" s="27" t="e">
        <f t="shared" ref="AS725:AS756" si="116">AVERAGE(SMALL(AJ725:AM725,1),SMALL(AJ725:AM725,2))</f>
        <v>#NUM!</v>
      </c>
      <c r="AT725" s="27">
        <f t="shared" si="108"/>
        <v>2.6875</v>
      </c>
      <c r="AU725" s="27">
        <f t="shared" si="109"/>
        <v>2.6875</v>
      </c>
      <c r="AV725" s="29">
        <f t="shared" si="110"/>
        <v>0.95</v>
      </c>
      <c r="AW725" s="27" t="s">
        <v>73</v>
      </c>
      <c r="AX725" s="27" t="s">
        <v>74</v>
      </c>
      <c r="AY725" s="32">
        <v>2.6875</v>
      </c>
      <c r="AZ725" s="34">
        <f t="shared" si="111"/>
        <v>0.671875</v>
      </c>
      <c r="BA725" s="3">
        <f t="shared" si="112"/>
        <v>3.359375</v>
      </c>
      <c r="BB725" s="32">
        <f t="shared" si="113"/>
        <v>3.6281249999999998</v>
      </c>
      <c r="BC725" s="27" t="s">
        <v>12549</v>
      </c>
    </row>
    <row r="726" spans="1:55" s="27" customFormat="1" ht="31.5" customHeight="1">
      <c r="A726" s="4" t="s">
        <v>3084</v>
      </c>
      <c r="B726" s="5">
        <v>724</v>
      </c>
      <c r="C726" s="6">
        <v>14695</v>
      </c>
      <c r="D726" s="6"/>
      <c r="E726" s="3" t="s">
        <v>3252</v>
      </c>
      <c r="F726" s="3" t="s">
        <v>3253</v>
      </c>
      <c r="G726" s="3" t="s">
        <v>2272</v>
      </c>
      <c r="H726" s="4" t="s">
        <v>103</v>
      </c>
      <c r="I726" s="3" t="s">
        <v>43</v>
      </c>
      <c r="J726" s="3" t="s">
        <v>3254</v>
      </c>
      <c r="K726" s="5"/>
      <c r="L726" s="3"/>
      <c r="M726" s="6">
        <v>30</v>
      </c>
      <c r="N726" s="3" t="s">
        <v>45</v>
      </c>
      <c r="O726" s="3" t="s">
        <v>3090</v>
      </c>
      <c r="P726" s="3" t="s">
        <v>3103</v>
      </c>
      <c r="Q726" s="3" t="s">
        <v>3255</v>
      </c>
      <c r="R726" s="28">
        <v>2.98</v>
      </c>
      <c r="S726" s="29"/>
      <c r="T726" s="30">
        <v>4.8</v>
      </c>
      <c r="U726" s="1">
        <v>4.8</v>
      </c>
      <c r="V726" s="28">
        <v>3.07</v>
      </c>
      <c r="W726" s="29"/>
      <c r="X726" s="29"/>
      <c r="Y726" s="29">
        <v>2.9</v>
      </c>
      <c r="Z726" s="29"/>
      <c r="AA726" s="29"/>
      <c r="AB726" s="29"/>
      <c r="AC726" s="29"/>
      <c r="AD726" s="29"/>
      <c r="AE726" s="31">
        <v>3.07</v>
      </c>
      <c r="AN726" s="32">
        <v>2.9</v>
      </c>
      <c r="AO726" s="27" t="s">
        <v>336</v>
      </c>
      <c r="AP726" s="31" t="s">
        <v>337</v>
      </c>
      <c r="AQ726" s="27" t="e">
        <f t="shared" si="114"/>
        <v>#NUM!</v>
      </c>
      <c r="AR726" s="27" t="e">
        <f t="shared" si="115"/>
        <v>#NUM!</v>
      </c>
      <c r="AS726" s="27" t="e">
        <f t="shared" si="116"/>
        <v>#NUM!</v>
      </c>
      <c r="AT726" s="27">
        <f t="shared" si="108"/>
        <v>5.1599999999999993</v>
      </c>
      <c r="AU726" s="27">
        <f t="shared" si="109"/>
        <v>5.1599999999999993</v>
      </c>
      <c r="AV726" s="29">
        <f t="shared" si="110"/>
        <v>2.9</v>
      </c>
      <c r="AW726" s="27" t="s">
        <v>336</v>
      </c>
      <c r="AX726" s="27" t="s">
        <v>337</v>
      </c>
      <c r="AY726" s="32">
        <v>2.71</v>
      </c>
      <c r="AZ726" s="34">
        <f t="shared" si="111"/>
        <v>0.67749999999999999</v>
      </c>
      <c r="BA726" s="3">
        <f t="shared" si="112"/>
        <v>3.3875000000000002</v>
      </c>
      <c r="BB726" s="32">
        <f t="shared" si="113"/>
        <v>3.6585000000000001</v>
      </c>
      <c r="BC726" s="27" t="s">
        <v>12549</v>
      </c>
    </row>
    <row r="727" spans="1:55" s="27" customFormat="1" ht="31.5" customHeight="1">
      <c r="A727" s="4" t="s">
        <v>3084</v>
      </c>
      <c r="B727" s="5">
        <v>725</v>
      </c>
      <c r="C727" s="6">
        <v>3976</v>
      </c>
      <c r="D727" s="6"/>
      <c r="E727" s="3" t="s">
        <v>3299</v>
      </c>
      <c r="F727" s="3" t="s">
        <v>3300</v>
      </c>
      <c r="G727" s="3" t="s">
        <v>3301</v>
      </c>
      <c r="H727" s="4" t="s">
        <v>3302</v>
      </c>
      <c r="I727" s="3" t="s">
        <v>3303</v>
      </c>
      <c r="J727" s="3" t="s">
        <v>3304</v>
      </c>
      <c r="K727" s="5"/>
      <c r="L727" s="3"/>
      <c r="M727" s="6">
        <v>20</v>
      </c>
      <c r="N727" s="3" t="s">
        <v>45</v>
      </c>
      <c r="O727" s="3" t="s">
        <v>3090</v>
      </c>
      <c r="P727" s="3" t="s">
        <v>3097</v>
      </c>
      <c r="Q727" s="3" t="s">
        <v>3305</v>
      </c>
      <c r="R727" s="28">
        <v>2.75</v>
      </c>
      <c r="S727" s="29"/>
      <c r="T727" s="30">
        <v>3.15</v>
      </c>
      <c r="U727" s="1">
        <v>3.15</v>
      </c>
      <c r="V727" s="28">
        <v>3.12</v>
      </c>
      <c r="W727" s="29">
        <v>2.5</v>
      </c>
      <c r="X727" s="29">
        <v>3</v>
      </c>
      <c r="Y727" s="29">
        <v>3.2</v>
      </c>
      <c r="Z727" s="29"/>
      <c r="AA727" s="29"/>
      <c r="AB727" s="29"/>
      <c r="AC727" s="29"/>
      <c r="AD727" s="29"/>
      <c r="AE727" s="31">
        <v>3.12</v>
      </c>
      <c r="AN727" s="32">
        <v>2.75</v>
      </c>
      <c r="AO727" s="27" t="s">
        <v>49</v>
      </c>
      <c r="AP727" s="31" t="s">
        <v>50</v>
      </c>
      <c r="AQ727" s="27" t="e">
        <f t="shared" si="114"/>
        <v>#NUM!</v>
      </c>
      <c r="AR727" s="27" t="e">
        <f t="shared" si="115"/>
        <v>#NUM!</v>
      </c>
      <c r="AS727" s="27" t="e">
        <f t="shared" si="116"/>
        <v>#NUM!</v>
      </c>
      <c r="AT727" s="27">
        <f t="shared" si="108"/>
        <v>3.38625</v>
      </c>
      <c r="AU727" s="27">
        <f t="shared" si="109"/>
        <v>3.38625</v>
      </c>
      <c r="AV727" s="29">
        <f t="shared" si="110"/>
        <v>2.75</v>
      </c>
      <c r="AW727" s="33" t="s">
        <v>51</v>
      </c>
      <c r="AX727" s="27" t="s">
        <v>50</v>
      </c>
      <c r="AY727" s="32">
        <v>2.75</v>
      </c>
      <c r="AZ727" s="34">
        <f t="shared" si="111"/>
        <v>0.6875</v>
      </c>
      <c r="BA727" s="3">
        <f t="shared" si="112"/>
        <v>3.4375</v>
      </c>
      <c r="BB727" s="32">
        <f t="shared" si="113"/>
        <v>3.7124999999999999</v>
      </c>
      <c r="BC727" s="27" t="s">
        <v>12549</v>
      </c>
    </row>
    <row r="728" spans="1:55" s="27" customFormat="1" ht="31.5" customHeight="1">
      <c r="A728" s="4" t="s">
        <v>3084</v>
      </c>
      <c r="B728" s="5">
        <v>726</v>
      </c>
      <c r="C728" s="6">
        <v>5554</v>
      </c>
      <c r="D728" s="6"/>
      <c r="E728" s="3" t="s">
        <v>3140</v>
      </c>
      <c r="F728" s="3" t="s">
        <v>693</v>
      </c>
      <c r="G728" s="3" t="s">
        <v>691</v>
      </c>
      <c r="H728" s="4" t="s">
        <v>103</v>
      </c>
      <c r="I728" s="3" t="s">
        <v>43</v>
      </c>
      <c r="J728" s="3" t="s">
        <v>3141</v>
      </c>
      <c r="K728" s="5"/>
      <c r="L728" s="3"/>
      <c r="M728" s="6">
        <v>30</v>
      </c>
      <c r="N728" s="3" t="s">
        <v>45</v>
      </c>
      <c r="O728" s="3" t="s">
        <v>3090</v>
      </c>
      <c r="P728" s="3" t="s">
        <v>3142</v>
      </c>
      <c r="Q728" s="3" t="s">
        <v>3143</v>
      </c>
      <c r="R728" s="28">
        <v>2.76</v>
      </c>
      <c r="S728" s="29"/>
      <c r="T728" s="30"/>
      <c r="U728" s="1" t="s">
        <v>56</v>
      </c>
      <c r="V728" s="28">
        <v>2.76</v>
      </c>
      <c r="W728" s="29"/>
      <c r="X728" s="29"/>
      <c r="Y728" s="29"/>
      <c r="Z728" s="29"/>
      <c r="AA728" s="29"/>
      <c r="AB728" s="29"/>
      <c r="AC728" s="29"/>
      <c r="AD728" s="29"/>
      <c r="AE728" s="31">
        <v>2.76</v>
      </c>
      <c r="AN728" s="32">
        <v>2.76</v>
      </c>
      <c r="AO728" s="27" t="s">
        <v>49</v>
      </c>
      <c r="AP728" s="31" t="s">
        <v>50</v>
      </c>
      <c r="AQ728" s="27" t="e">
        <f t="shared" si="114"/>
        <v>#NUM!</v>
      </c>
      <c r="AR728" s="27" t="e">
        <f t="shared" si="115"/>
        <v>#NUM!</v>
      </c>
      <c r="AS728" s="27" t="e">
        <f t="shared" si="116"/>
        <v>#NUM!</v>
      </c>
      <c r="AT728" s="27">
        <f t="shared" si="108"/>
        <v>0</v>
      </c>
      <c r="AU728" s="27" t="e">
        <f t="shared" si="109"/>
        <v>#VALUE!</v>
      </c>
      <c r="AV728" s="29" t="e">
        <f t="shared" si="110"/>
        <v>#VALUE!</v>
      </c>
      <c r="AW728" s="33" t="s">
        <v>51</v>
      </c>
      <c r="AX728" s="33" t="s">
        <v>50</v>
      </c>
      <c r="AY728" s="32">
        <v>2.76</v>
      </c>
      <c r="AZ728" s="34">
        <f t="shared" si="111"/>
        <v>0.69</v>
      </c>
      <c r="BA728" s="3">
        <f t="shared" si="112"/>
        <v>3.4499999999999997</v>
      </c>
      <c r="BB728" s="32">
        <f t="shared" si="113"/>
        <v>3.7259999999999995</v>
      </c>
      <c r="BC728" s="27" t="s">
        <v>12549</v>
      </c>
    </row>
    <row r="729" spans="1:55" s="27" customFormat="1" ht="31.5" customHeight="1">
      <c r="A729" s="4" t="s">
        <v>3084</v>
      </c>
      <c r="B729" s="5">
        <v>727</v>
      </c>
      <c r="C729" s="6">
        <v>3802</v>
      </c>
      <c r="D729" s="6"/>
      <c r="E729" s="3" t="s">
        <v>3276</v>
      </c>
      <c r="F729" s="3" t="s">
        <v>3277</v>
      </c>
      <c r="G729" s="3" t="s">
        <v>3278</v>
      </c>
      <c r="H729" s="4" t="s">
        <v>535</v>
      </c>
      <c r="I729" s="3" t="s">
        <v>43</v>
      </c>
      <c r="J729" s="3" t="s">
        <v>3126</v>
      </c>
      <c r="K729" s="5"/>
      <c r="L729" s="3"/>
      <c r="M729" s="6">
        <v>30</v>
      </c>
      <c r="N729" s="3" t="s">
        <v>45</v>
      </c>
      <c r="O729" s="3" t="s">
        <v>3090</v>
      </c>
      <c r="P729" s="3" t="s">
        <v>3142</v>
      </c>
      <c r="Q729" s="3" t="s">
        <v>3279</v>
      </c>
      <c r="R729" s="28">
        <v>2.76</v>
      </c>
      <c r="S729" s="29"/>
      <c r="T729" s="30"/>
      <c r="U729" s="1" t="s">
        <v>56</v>
      </c>
      <c r="V729" s="28">
        <v>2.76</v>
      </c>
      <c r="W729" s="29"/>
      <c r="X729" s="29"/>
      <c r="Y729" s="29"/>
      <c r="Z729" s="29"/>
      <c r="AA729" s="29"/>
      <c r="AB729" s="29"/>
      <c r="AC729" s="29"/>
      <c r="AD729" s="29"/>
      <c r="AE729" s="31">
        <v>2.76</v>
      </c>
      <c r="AN729" s="32">
        <v>2.76</v>
      </c>
      <c r="AO729" s="27" t="s">
        <v>49</v>
      </c>
      <c r="AP729" s="31" t="s">
        <v>50</v>
      </c>
      <c r="AQ729" s="27" t="e">
        <f t="shared" si="114"/>
        <v>#NUM!</v>
      </c>
      <c r="AR729" s="27" t="e">
        <f t="shared" si="115"/>
        <v>#NUM!</v>
      </c>
      <c r="AS729" s="27" t="e">
        <f t="shared" si="116"/>
        <v>#NUM!</v>
      </c>
      <c r="AT729" s="27">
        <f t="shared" si="108"/>
        <v>0</v>
      </c>
      <c r="AU729" s="27" t="e">
        <f t="shared" si="109"/>
        <v>#VALUE!</v>
      </c>
      <c r="AV729" s="29" t="e">
        <f t="shared" si="110"/>
        <v>#VALUE!</v>
      </c>
      <c r="AW729" s="33" t="s">
        <v>51</v>
      </c>
      <c r="AX729" s="27" t="s">
        <v>50</v>
      </c>
      <c r="AY729" s="32">
        <v>2.76</v>
      </c>
      <c r="AZ729" s="34">
        <f t="shared" si="111"/>
        <v>0.69</v>
      </c>
      <c r="BA729" s="3">
        <f t="shared" si="112"/>
        <v>3.4499999999999997</v>
      </c>
      <c r="BB729" s="32">
        <f t="shared" si="113"/>
        <v>3.7259999999999995</v>
      </c>
      <c r="BC729" s="27" t="s">
        <v>12549</v>
      </c>
    </row>
    <row r="730" spans="1:55" s="27" customFormat="1" ht="31.5" customHeight="1">
      <c r="A730" s="4" t="s">
        <v>3084</v>
      </c>
      <c r="B730" s="5">
        <v>728</v>
      </c>
      <c r="C730" s="6">
        <v>17882</v>
      </c>
      <c r="D730" s="6"/>
      <c r="E730" s="3" t="s">
        <v>3443</v>
      </c>
      <c r="F730" s="3" t="s">
        <v>3444</v>
      </c>
      <c r="G730" s="3" t="s">
        <v>1271</v>
      </c>
      <c r="H730" s="4" t="s">
        <v>303</v>
      </c>
      <c r="I730" s="3" t="s">
        <v>43</v>
      </c>
      <c r="J730" s="3" t="s">
        <v>3449</v>
      </c>
      <c r="K730" s="5"/>
      <c r="L730" s="3"/>
      <c r="M730" s="6">
        <v>30</v>
      </c>
      <c r="N730" s="3" t="s">
        <v>45</v>
      </c>
      <c r="O730" s="3" t="s">
        <v>3090</v>
      </c>
      <c r="P730" s="3" t="s">
        <v>3446</v>
      </c>
      <c r="Q730" s="3" t="s">
        <v>3450</v>
      </c>
      <c r="R730" s="28">
        <v>2.76</v>
      </c>
      <c r="S730" s="29"/>
      <c r="T730" s="30"/>
      <c r="U730" s="1" t="s">
        <v>56</v>
      </c>
      <c r="V730" s="28">
        <v>2.76</v>
      </c>
      <c r="W730" s="29"/>
      <c r="X730" s="29"/>
      <c r="Y730" s="29"/>
      <c r="Z730" s="29"/>
      <c r="AA730" s="29"/>
      <c r="AB730" s="29"/>
      <c r="AC730" s="29"/>
      <c r="AD730" s="29"/>
      <c r="AE730" s="31">
        <v>2.76</v>
      </c>
      <c r="AN730" s="32">
        <v>2.76</v>
      </c>
      <c r="AO730" s="27" t="s">
        <v>49</v>
      </c>
      <c r="AP730" s="31" t="s">
        <v>50</v>
      </c>
      <c r="AQ730" s="27" t="e">
        <f t="shared" si="114"/>
        <v>#NUM!</v>
      </c>
      <c r="AR730" s="27" t="e">
        <f t="shared" si="115"/>
        <v>#NUM!</v>
      </c>
      <c r="AS730" s="27" t="e">
        <f t="shared" si="116"/>
        <v>#NUM!</v>
      </c>
      <c r="AT730" s="27">
        <f t="shared" si="108"/>
        <v>0</v>
      </c>
      <c r="AU730" s="27" t="e">
        <f t="shared" si="109"/>
        <v>#VALUE!</v>
      </c>
      <c r="AV730" s="29" t="e">
        <f t="shared" si="110"/>
        <v>#VALUE!</v>
      </c>
      <c r="AW730" s="33" t="s">
        <v>51</v>
      </c>
      <c r="AX730" s="27" t="s">
        <v>50</v>
      </c>
      <c r="AY730" s="32">
        <v>2.76</v>
      </c>
      <c r="AZ730" s="34">
        <f t="shared" si="111"/>
        <v>0.69</v>
      </c>
      <c r="BA730" s="3">
        <f t="shared" si="112"/>
        <v>3.4499999999999997</v>
      </c>
      <c r="BB730" s="32">
        <f t="shared" si="113"/>
        <v>3.7259999999999995</v>
      </c>
      <c r="BC730" s="27" t="s">
        <v>12549</v>
      </c>
    </row>
    <row r="731" spans="1:55" s="27" customFormat="1" ht="31.5" customHeight="1">
      <c r="A731" s="4" t="s">
        <v>3084</v>
      </c>
      <c r="B731" s="5">
        <v>729</v>
      </c>
      <c r="C731" s="6">
        <v>19581</v>
      </c>
      <c r="D731" s="6"/>
      <c r="E731" s="3" t="s">
        <v>3176</v>
      </c>
      <c r="F731" s="3" t="s">
        <v>3177</v>
      </c>
      <c r="G731" s="3" t="s">
        <v>3178</v>
      </c>
      <c r="H731" s="4" t="s">
        <v>3179</v>
      </c>
      <c r="I731" s="3" t="s">
        <v>314</v>
      </c>
      <c r="J731" s="3" t="s">
        <v>3180</v>
      </c>
      <c r="K731" s="5">
        <v>40</v>
      </c>
      <c r="L731" s="3" t="s">
        <v>69</v>
      </c>
      <c r="M731" s="6">
        <v>1</v>
      </c>
      <c r="N731" s="3" t="s">
        <v>45</v>
      </c>
      <c r="O731" s="3" t="s">
        <v>3090</v>
      </c>
      <c r="P731" s="3" t="s">
        <v>3103</v>
      </c>
      <c r="Q731" s="3" t="s">
        <v>3181</v>
      </c>
      <c r="R731" s="28">
        <v>2.04</v>
      </c>
      <c r="S731" s="29"/>
      <c r="T731" s="30"/>
      <c r="U731" s="1">
        <v>2.6</v>
      </c>
      <c r="V731" s="28">
        <v>3.12</v>
      </c>
      <c r="W731" s="29"/>
      <c r="X731" s="29"/>
      <c r="Y731" s="29"/>
      <c r="Z731" s="29"/>
      <c r="AA731" s="29"/>
      <c r="AB731" s="29"/>
      <c r="AC731" s="29"/>
      <c r="AD731" s="29"/>
      <c r="AE731" s="31">
        <v>3.12</v>
      </c>
      <c r="AN731" s="32">
        <v>2.04</v>
      </c>
      <c r="AO731" s="27" t="s">
        <v>49</v>
      </c>
      <c r="AP731" s="31" t="s">
        <v>50</v>
      </c>
      <c r="AQ731" s="27" t="e">
        <f t="shared" si="114"/>
        <v>#NUM!</v>
      </c>
      <c r="AR731" s="27" t="e">
        <f t="shared" si="115"/>
        <v>#NUM!</v>
      </c>
      <c r="AS731" s="27" t="e">
        <f t="shared" si="116"/>
        <v>#NUM!</v>
      </c>
      <c r="AT731" s="27">
        <f t="shared" si="108"/>
        <v>0</v>
      </c>
      <c r="AU731" s="27">
        <f t="shared" si="109"/>
        <v>2.7949999999999999</v>
      </c>
      <c r="AV731" s="29">
        <f t="shared" si="110"/>
        <v>0</v>
      </c>
      <c r="AW731" s="27" t="s">
        <v>73</v>
      </c>
      <c r="AX731" s="27" t="s">
        <v>74</v>
      </c>
      <c r="AY731" s="32">
        <v>2.7949999999999999</v>
      </c>
      <c r="AZ731" s="34">
        <f t="shared" si="111"/>
        <v>0.69874999999999998</v>
      </c>
      <c r="BA731" s="3">
        <f t="shared" si="112"/>
        <v>3.4937499999999999</v>
      </c>
      <c r="BB731" s="32">
        <f t="shared" si="113"/>
        <v>3.77325</v>
      </c>
      <c r="BC731" s="27" t="s">
        <v>12549</v>
      </c>
    </row>
    <row r="732" spans="1:55" s="27" customFormat="1" ht="31.5" customHeight="1">
      <c r="A732" s="4" t="s">
        <v>3084</v>
      </c>
      <c r="B732" s="5">
        <v>730</v>
      </c>
      <c r="C732" s="6">
        <v>5553</v>
      </c>
      <c r="D732" s="6"/>
      <c r="E732" s="3" t="s">
        <v>3471</v>
      </c>
      <c r="F732" s="3" t="s">
        <v>3472</v>
      </c>
      <c r="G732" s="3" t="s">
        <v>1757</v>
      </c>
      <c r="H732" s="4" t="s">
        <v>1072</v>
      </c>
      <c r="I732" s="3" t="s">
        <v>1758</v>
      </c>
      <c r="J732" s="3" t="s">
        <v>1162</v>
      </c>
      <c r="K732" s="5">
        <v>10</v>
      </c>
      <c r="L732" s="3" t="s">
        <v>81</v>
      </c>
      <c r="M732" s="6">
        <v>1</v>
      </c>
      <c r="N732" s="3" t="s">
        <v>45</v>
      </c>
      <c r="O732" s="3" t="s">
        <v>3090</v>
      </c>
      <c r="P732" s="3" t="s">
        <v>3212</v>
      </c>
      <c r="Q732" s="3" t="s">
        <v>3473</v>
      </c>
      <c r="R732" s="28">
        <v>2.81</v>
      </c>
      <c r="S732" s="29"/>
      <c r="T732" s="30">
        <v>2.6</v>
      </c>
      <c r="U732" s="1">
        <v>2.6</v>
      </c>
      <c r="V732" s="28">
        <v>2.81</v>
      </c>
      <c r="W732" s="29"/>
      <c r="X732" s="29"/>
      <c r="Y732" s="29"/>
      <c r="Z732" s="29"/>
      <c r="AA732" s="29"/>
      <c r="AB732" s="29"/>
      <c r="AC732" s="29"/>
      <c r="AD732" s="29"/>
      <c r="AE732" s="31">
        <v>2.81</v>
      </c>
      <c r="AN732" s="32">
        <v>2.81</v>
      </c>
      <c r="AO732" s="27" t="s">
        <v>49</v>
      </c>
      <c r="AP732" s="31" t="s">
        <v>50</v>
      </c>
      <c r="AQ732" s="27" t="e">
        <f t="shared" si="114"/>
        <v>#NUM!</v>
      </c>
      <c r="AR732" s="27" t="e">
        <f t="shared" si="115"/>
        <v>#NUM!</v>
      </c>
      <c r="AS732" s="27" t="e">
        <f t="shared" si="116"/>
        <v>#NUM!</v>
      </c>
      <c r="AT732" s="27">
        <f t="shared" si="108"/>
        <v>2.7949999999999999</v>
      </c>
      <c r="AU732" s="27">
        <f t="shared" si="109"/>
        <v>2.7949999999999999</v>
      </c>
      <c r="AV732" s="29">
        <f t="shared" si="110"/>
        <v>2.7949999999999999</v>
      </c>
      <c r="AW732" s="27" t="s">
        <v>73</v>
      </c>
      <c r="AX732" s="27" t="s">
        <v>74</v>
      </c>
      <c r="AY732" s="32">
        <v>2.7949999999999999</v>
      </c>
      <c r="AZ732" s="34">
        <f t="shared" si="111"/>
        <v>0.69874999999999998</v>
      </c>
      <c r="BA732" s="3">
        <f t="shared" si="112"/>
        <v>3.4937499999999999</v>
      </c>
      <c r="BB732" s="32">
        <f t="shared" si="113"/>
        <v>3.77325</v>
      </c>
      <c r="BC732" s="27" t="s">
        <v>12549</v>
      </c>
    </row>
    <row r="733" spans="1:55" s="27" customFormat="1" ht="31.5" customHeight="1">
      <c r="A733" s="4" t="s">
        <v>3084</v>
      </c>
      <c r="B733" s="5">
        <v>731</v>
      </c>
      <c r="C733" s="6">
        <v>5876</v>
      </c>
      <c r="D733" s="6"/>
      <c r="E733" s="3" t="s">
        <v>3202</v>
      </c>
      <c r="F733" s="3" t="s">
        <v>2886</v>
      </c>
      <c r="G733" s="3" t="s">
        <v>216</v>
      </c>
      <c r="H733" s="4" t="s">
        <v>103</v>
      </c>
      <c r="I733" s="3" t="s">
        <v>43</v>
      </c>
      <c r="J733" s="3" t="s">
        <v>1122</v>
      </c>
      <c r="K733" s="5"/>
      <c r="L733" s="3"/>
      <c r="M733" s="6">
        <v>30</v>
      </c>
      <c r="N733" s="3" t="s">
        <v>45</v>
      </c>
      <c r="O733" s="3" t="s">
        <v>3090</v>
      </c>
      <c r="P733" s="3" t="s">
        <v>3103</v>
      </c>
      <c r="Q733" s="3" t="s">
        <v>3203</v>
      </c>
      <c r="R733" s="28">
        <v>2.82</v>
      </c>
      <c r="S733" s="29"/>
      <c r="T733" s="30">
        <v>4.8</v>
      </c>
      <c r="U733" s="1">
        <v>4.8</v>
      </c>
      <c r="V733" s="28">
        <v>3.53</v>
      </c>
      <c r="W733" s="29">
        <v>3.31</v>
      </c>
      <c r="X733" s="29">
        <v>3.7</v>
      </c>
      <c r="Y733" s="29">
        <v>2.33</v>
      </c>
      <c r="Z733" s="29"/>
      <c r="AA733" s="29"/>
      <c r="AB733" s="29"/>
      <c r="AC733" s="29"/>
      <c r="AD733" s="29"/>
      <c r="AE733" s="31">
        <v>3.53</v>
      </c>
      <c r="AF733" s="27">
        <v>2.33</v>
      </c>
      <c r="AG733" s="27">
        <v>3.7191000000000001</v>
      </c>
      <c r="AN733" s="32">
        <v>2.82</v>
      </c>
      <c r="AO733" s="27" t="s">
        <v>49</v>
      </c>
      <c r="AP733" s="31" t="s">
        <v>50</v>
      </c>
      <c r="AQ733" s="27">
        <f t="shared" si="114"/>
        <v>2.9299999999999997</v>
      </c>
      <c r="AR733" s="27">
        <f t="shared" si="115"/>
        <v>2.82</v>
      </c>
      <c r="AS733" s="27" t="e">
        <f t="shared" si="116"/>
        <v>#NUM!</v>
      </c>
      <c r="AT733" s="27">
        <f t="shared" si="108"/>
        <v>5.1599999999999993</v>
      </c>
      <c r="AU733" s="27">
        <f t="shared" si="109"/>
        <v>5.1599999999999993</v>
      </c>
      <c r="AV733" s="29">
        <f t="shared" si="110"/>
        <v>2.82</v>
      </c>
      <c r="AW733" s="33" t="s">
        <v>51</v>
      </c>
      <c r="AX733" s="27" t="s">
        <v>50</v>
      </c>
      <c r="AY733" s="32">
        <v>2.82</v>
      </c>
      <c r="AZ733" s="34">
        <f t="shared" si="111"/>
        <v>0.70499999999999996</v>
      </c>
      <c r="BA733" s="3">
        <f t="shared" si="112"/>
        <v>3.5249999999999999</v>
      </c>
      <c r="BB733" s="32">
        <f t="shared" si="113"/>
        <v>3.8069999999999999</v>
      </c>
      <c r="BC733" s="27" t="s">
        <v>12549</v>
      </c>
    </row>
    <row r="734" spans="1:55" s="27" customFormat="1" ht="31.5" customHeight="1">
      <c r="A734" s="4" t="s">
        <v>3084</v>
      </c>
      <c r="B734" s="5">
        <v>732</v>
      </c>
      <c r="C734" s="6">
        <v>14231</v>
      </c>
      <c r="D734" s="6"/>
      <c r="E734" s="3" t="s">
        <v>3482</v>
      </c>
      <c r="F734" s="3" t="s">
        <v>3477</v>
      </c>
      <c r="G734" s="3" t="s">
        <v>3478</v>
      </c>
      <c r="H734" s="4" t="s">
        <v>3483</v>
      </c>
      <c r="I734" s="3" t="s">
        <v>1758</v>
      </c>
      <c r="J734" s="3" t="s">
        <v>3484</v>
      </c>
      <c r="K734" s="5">
        <v>10</v>
      </c>
      <c r="L734" s="3" t="s">
        <v>81</v>
      </c>
      <c r="M734" s="6">
        <v>1</v>
      </c>
      <c r="N734" s="3" t="s">
        <v>45</v>
      </c>
      <c r="O734" s="3" t="s">
        <v>3090</v>
      </c>
      <c r="P734" s="3" t="s">
        <v>3103</v>
      </c>
      <c r="Q734" s="3" t="s">
        <v>3485</v>
      </c>
      <c r="R734" s="28">
        <v>2.84</v>
      </c>
      <c r="S734" s="29"/>
      <c r="T734" s="30">
        <v>3.3</v>
      </c>
      <c r="U734" s="1">
        <v>3.3</v>
      </c>
      <c r="V734" s="28">
        <v>3.48</v>
      </c>
      <c r="W734" s="29">
        <v>2.2000000000000002</v>
      </c>
      <c r="X734" s="29"/>
      <c r="Y734" s="29"/>
      <c r="Z734" s="29"/>
      <c r="AA734" s="29"/>
      <c r="AB734" s="29"/>
      <c r="AC734" s="29"/>
      <c r="AD734" s="29"/>
      <c r="AE734" s="31">
        <v>3.48</v>
      </c>
      <c r="AN734" s="32">
        <v>2.84</v>
      </c>
      <c r="AO734" s="27" t="s">
        <v>49</v>
      </c>
      <c r="AP734" s="31" t="s">
        <v>50</v>
      </c>
      <c r="AQ734" s="27" t="e">
        <f t="shared" si="114"/>
        <v>#NUM!</v>
      </c>
      <c r="AR734" s="27" t="e">
        <f t="shared" si="115"/>
        <v>#NUM!</v>
      </c>
      <c r="AS734" s="27" t="e">
        <f t="shared" si="116"/>
        <v>#NUM!</v>
      </c>
      <c r="AT734" s="27">
        <f t="shared" si="108"/>
        <v>3.5474999999999999</v>
      </c>
      <c r="AU734" s="27">
        <f t="shared" si="109"/>
        <v>3.5474999999999999</v>
      </c>
      <c r="AV734" s="29">
        <f t="shared" si="110"/>
        <v>2.84</v>
      </c>
      <c r="AW734" s="33" t="s">
        <v>51</v>
      </c>
      <c r="AX734" s="27" t="s">
        <v>50</v>
      </c>
      <c r="AY734" s="32">
        <v>2.84</v>
      </c>
      <c r="AZ734" s="34">
        <f t="shared" si="111"/>
        <v>0.71</v>
      </c>
      <c r="BA734" s="3">
        <f t="shared" si="112"/>
        <v>3.55</v>
      </c>
      <c r="BB734" s="32">
        <f t="shared" si="113"/>
        <v>3.8339999999999996</v>
      </c>
      <c r="BC734" s="27" t="s">
        <v>12549</v>
      </c>
    </row>
    <row r="735" spans="1:55" s="27" customFormat="1" ht="31.5" customHeight="1">
      <c r="A735" s="4" t="s">
        <v>3084</v>
      </c>
      <c r="B735" s="5">
        <v>733</v>
      </c>
      <c r="C735" s="6">
        <v>12080</v>
      </c>
      <c r="D735" s="6"/>
      <c r="E735" s="3" t="s">
        <v>3405</v>
      </c>
      <c r="F735" s="3" t="s">
        <v>1208</v>
      </c>
      <c r="G735" s="3" t="s">
        <v>1204</v>
      </c>
      <c r="H735" s="4" t="s">
        <v>193</v>
      </c>
      <c r="I735" s="3" t="s">
        <v>104</v>
      </c>
      <c r="J735" s="3" t="s">
        <v>401</v>
      </c>
      <c r="K735" s="5"/>
      <c r="L735" s="3"/>
      <c r="M735" s="6">
        <v>30</v>
      </c>
      <c r="N735" s="3" t="s">
        <v>45</v>
      </c>
      <c r="O735" s="3" t="s">
        <v>3090</v>
      </c>
      <c r="P735" s="3" t="s">
        <v>3103</v>
      </c>
      <c r="Q735" s="3" t="s">
        <v>3408</v>
      </c>
      <c r="R735" s="28">
        <v>2.85</v>
      </c>
      <c r="S735" s="29"/>
      <c r="T735" s="30">
        <v>4.7</v>
      </c>
      <c r="U735" s="1">
        <v>4.7</v>
      </c>
      <c r="V735" s="28">
        <v>4.91</v>
      </c>
      <c r="W735" s="29">
        <v>3</v>
      </c>
      <c r="X735" s="29"/>
      <c r="Y735" s="29">
        <v>2.7</v>
      </c>
      <c r="Z735" s="29"/>
      <c r="AA735" s="29"/>
      <c r="AB735" s="29"/>
      <c r="AC735" s="29"/>
      <c r="AD735" s="29"/>
      <c r="AE735" s="31">
        <v>4.91</v>
      </c>
      <c r="AN735" s="32">
        <v>2.85</v>
      </c>
      <c r="AO735" s="27" t="s">
        <v>49</v>
      </c>
      <c r="AP735" s="31" t="s">
        <v>50</v>
      </c>
      <c r="AQ735" s="27" t="e">
        <f t="shared" si="114"/>
        <v>#NUM!</v>
      </c>
      <c r="AR735" s="27" t="e">
        <f t="shared" si="115"/>
        <v>#NUM!</v>
      </c>
      <c r="AS735" s="27" t="e">
        <f t="shared" si="116"/>
        <v>#NUM!</v>
      </c>
      <c r="AT735" s="27">
        <f t="shared" si="108"/>
        <v>5.0525000000000002</v>
      </c>
      <c r="AU735" s="27">
        <f t="shared" si="109"/>
        <v>5.0525000000000002</v>
      </c>
      <c r="AV735" s="29">
        <f t="shared" si="110"/>
        <v>2.85</v>
      </c>
      <c r="AW735" s="33" t="s">
        <v>51</v>
      </c>
      <c r="AX735" s="27" t="s">
        <v>50</v>
      </c>
      <c r="AY735" s="32">
        <v>2.85</v>
      </c>
      <c r="AZ735" s="34">
        <f t="shared" si="111"/>
        <v>0.71250000000000002</v>
      </c>
      <c r="BA735" s="3">
        <f t="shared" si="112"/>
        <v>3.5625</v>
      </c>
      <c r="BB735" s="32">
        <f t="shared" si="113"/>
        <v>3.8475000000000001</v>
      </c>
      <c r="BC735" s="27" t="s">
        <v>12549</v>
      </c>
    </row>
    <row r="736" spans="1:55" s="27" customFormat="1" ht="31.5" customHeight="1">
      <c r="A736" s="4" t="s">
        <v>3084</v>
      </c>
      <c r="B736" s="5">
        <v>734</v>
      </c>
      <c r="C736" s="6">
        <v>5585</v>
      </c>
      <c r="D736" s="6"/>
      <c r="E736" s="3" t="s">
        <v>3397</v>
      </c>
      <c r="F736" s="3" t="s">
        <v>3398</v>
      </c>
      <c r="G736" s="3" t="s">
        <v>3399</v>
      </c>
      <c r="H736" s="4" t="s">
        <v>3400</v>
      </c>
      <c r="I736" s="3" t="s">
        <v>104</v>
      </c>
      <c r="J736" s="3" t="s">
        <v>401</v>
      </c>
      <c r="K736" s="5"/>
      <c r="L736" s="3"/>
      <c r="M736" s="6">
        <v>30</v>
      </c>
      <c r="N736" s="3" t="s">
        <v>45</v>
      </c>
      <c r="O736" s="3" t="s">
        <v>3090</v>
      </c>
      <c r="P736" s="3" t="s">
        <v>3212</v>
      </c>
      <c r="Q736" s="3" t="s">
        <v>3401</v>
      </c>
      <c r="R736" s="28">
        <v>2.86</v>
      </c>
      <c r="S736" s="29"/>
      <c r="T736" s="30">
        <v>3.8</v>
      </c>
      <c r="U736" s="1">
        <v>3.8</v>
      </c>
      <c r="V736" s="28">
        <v>3.53</v>
      </c>
      <c r="W736" s="29">
        <v>2.2000000000000002</v>
      </c>
      <c r="X736" s="29"/>
      <c r="Y736" s="29"/>
      <c r="Z736" s="29"/>
      <c r="AA736" s="29"/>
      <c r="AB736" s="29"/>
      <c r="AC736" s="29"/>
      <c r="AD736" s="29"/>
      <c r="AE736" s="31">
        <v>3.53</v>
      </c>
      <c r="AN736" s="32">
        <v>2.86</v>
      </c>
      <c r="AO736" s="27" t="s">
        <v>49</v>
      </c>
      <c r="AP736" s="31" t="s">
        <v>50</v>
      </c>
      <c r="AQ736" s="27" t="e">
        <f t="shared" si="114"/>
        <v>#NUM!</v>
      </c>
      <c r="AR736" s="27" t="e">
        <f t="shared" si="115"/>
        <v>#NUM!</v>
      </c>
      <c r="AS736" s="27" t="e">
        <f t="shared" si="116"/>
        <v>#NUM!</v>
      </c>
      <c r="AT736" s="27">
        <f t="shared" si="108"/>
        <v>4.085</v>
      </c>
      <c r="AU736" s="27">
        <f t="shared" si="109"/>
        <v>4.085</v>
      </c>
      <c r="AV736" s="29">
        <f t="shared" si="110"/>
        <v>2.86</v>
      </c>
      <c r="AW736" s="33" t="s">
        <v>51</v>
      </c>
      <c r="AX736" s="27" t="s">
        <v>50</v>
      </c>
      <c r="AY736" s="32">
        <v>2.86</v>
      </c>
      <c r="AZ736" s="34">
        <f t="shared" si="111"/>
        <v>0.71499999999999997</v>
      </c>
      <c r="BA736" s="3">
        <f t="shared" si="112"/>
        <v>3.5749999999999997</v>
      </c>
      <c r="BB736" s="32">
        <f t="shared" si="113"/>
        <v>3.8609999999999998</v>
      </c>
      <c r="BC736" s="27" t="s">
        <v>12549</v>
      </c>
    </row>
    <row r="737" spans="1:55" s="27" customFormat="1" ht="31.5" customHeight="1">
      <c r="A737" s="4" t="s">
        <v>3084</v>
      </c>
      <c r="B737" s="5">
        <v>735</v>
      </c>
      <c r="C737" s="6">
        <v>14230</v>
      </c>
      <c r="D737" s="6"/>
      <c r="E737" s="3" t="s">
        <v>3476</v>
      </c>
      <c r="F737" s="3" t="s">
        <v>3477</v>
      </c>
      <c r="G737" s="3" t="s">
        <v>3478</v>
      </c>
      <c r="H737" s="4" t="s">
        <v>3479</v>
      </c>
      <c r="I737" s="3" t="s">
        <v>1758</v>
      </c>
      <c r="J737" s="3" t="s">
        <v>3480</v>
      </c>
      <c r="K737" s="5">
        <v>10</v>
      </c>
      <c r="L737" s="3" t="s">
        <v>81</v>
      </c>
      <c r="M737" s="6">
        <v>1</v>
      </c>
      <c r="N737" s="3" t="s">
        <v>45</v>
      </c>
      <c r="O737" s="3" t="s">
        <v>3090</v>
      </c>
      <c r="P737" s="3" t="s">
        <v>3103</v>
      </c>
      <c r="Q737" s="3" t="s">
        <v>3481</v>
      </c>
      <c r="R737" s="28">
        <v>2.89</v>
      </c>
      <c r="S737" s="29"/>
      <c r="T737" s="30">
        <v>3.7</v>
      </c>
      <c r="U737" s="1">
        <v>3.7</v>
      </c>
      <c r="V737" s="28">
        <v>3.48</v>
      </c>
      <c r="W737" s="29">
        <v>2.2999999999999998</v>
      </c>
      <c r="X737" s="29"/>
      <c r="Y737" s="29"/>
      <c r="Z737" s="29"/>
      <c r="AA737" s="29"/>
      <c r="AB737" s="29"/>
      <c r="AC737" s="29"/>
      <c r="AD737" s="29"/>
      <c r="AE737" s="31">
        <v>3.48</v>
      </c>
      <c r="AN737" s="32">
        <v>2.89</v>
      </c>
      <c r="AO737" s="27" t="s">
        <v>49</v>
      </c>
      <c r="AP737" s="31" t="s">
        <v>50</v>
      </c>
      <c r="AQ737" s="27" t="e">
        <f t="shared" si="114"/>
        <v>#NUM!</v>
      </c>
      <c r="AR737" s="27" t="e">
        <f t="shared" si="115"/>
        <v>#NUM!</v>
      </c>
      <c r="AS737" s="27" t="e">
        <f t="shared" si="116"/>
        <v>#NUM!</v>
      </c>
      <c r="AT737" s="27">
        <f t="shared" si="108"/>
        <v>3.9775</v>
      </c>
      <c r="AU737" s="27">
        <f t="shared" si="109"/>
        <v>3.9775</v>
      </c>
      <c r="AV737" s="29">
        <f t="shared" si="110"/>
        <v>2.89</v>
      </c>
      <c r="AW737" s="33" t="s">
        <v>51</v>
      </c>
      <c r="AX737" s="27" t="s">
        <v>50</v>
      </c>
      <c r="AY737" s="32">
        <v>2.89</v>
      </c>
      <c r="AZ737" s="34">
        <f t="shared" si="111"/>
        <v>0.72250000000000003</v>
      </c>
      <c r="BA737" s="3">
        <f t="shared" si="112"/>
        <v>3.6125000000000003</v>
      </c>
      <c r="BB737" s="32">
        <f t="shared" si="113"/>
        <v>3.9015000000000004</v>
      </c>
      <c r="BC737" s="27" t="s">
        <v>12549</v>
      </c>
    </row>
    <row r="738" spans="1:55" s="27" customFormat="1" ht="31.5" customHeight="1">
      <c r="A738" s="4" t="s">
        <v>3084</v>
      </c>
      <c r="B738" s="5">
        <v>736</v>
      </c>
      <c r="C738" s="6">
        <v>1069</v>
      </c>
      <c r="D738" s="6"/>
      <c r="E738" s="3" t="s">
        <v>3182</v>
      </c>
      <c r="F738" s="3" t="s">
        <v>3183</v>
      </c>
      <c r="G738" s="3" t="s">
        <v>3184</v>
      </c>
      <c r="H738" s="4" t="s">
        <v>810</v>
      </c>
      <c r="I738" s="3" t="s">
        <v>314</v>
      </c>
      <c r="J738" s="3" t="s">
        <v>3185</v>
      </c>
      <c r="K738" s="5">
        <v>40</v>
      </c>
      <c r="L738" s="3" t="s">
        <v>69</v>
      </c>
      <c r="M738" s="6">
        <v>1</v>
      </c>
      <c r="N738" s="3" t="s">
        <v>45</v>
      </c>
      <c r="O738" s="3" t="s">
        <v>3186</v>
      </c>
      <c r="P738" s="3" t="s">
        <v>3187</v>
      </c>
      <c r="Q738" s="3" t="s">
        <v>3188</v>
      </c>
      <c r="R738" s="28">
        <v>2.91</v>
      </c>
      <c r="S738" s="29"/>
      <c r="T738" s="30"/>
      <c r="U738" s="1" t="s">
        <v>56</v>
      </c>
      <c r="V738" s="28">
        <v>2.91</v>
      </c>
      <c r="W738" s="29"/>
      <c r="X738" s="29"/>
      <c r="Y738" s="29"/>
      <c r="Z738" s="29"/>
      <c r="AA738" s="29"/>
      <c r="AB738" s="29"/>
      <c r="AC738" s="29"/>
      <c r="AD738" s="29"/>
      <c r="AE738" s="31">
        <v>2.91</v>
      </c>
      <c r="AN738" s="32">
        <v>2.91</v>
      </c>
      <c r="AO738" s="27" t="s">
        <v>49</v>
      </c>
      <c r="AP738" s="31" t="s">
        <v>50</v>
      </c>
      <c r="AQ738" s="27" t="e">
        <f t="shared" si="114"/>
        <v>#NUM!</v>
      </c>
      <c r="AR738" s="27" t="e">
        <f t="shared" si="115"/>
        <v>#NUM!</v>
      </c>
      <c r="AS738" s="27" t="e">
        <f t="shared" si="116"/>
        <v>#NUM!</v>
      </c>
      <c r="AT738" s="27">
        <f t="shared" si="108"/>
        <v>0</v>
      </c>
      <c r="AU738" s="27" t="e">
        <f t="shared" si="109"/>
        <v>#VALUE!</v>
      </c>
      <c r="AV738" s="29" t="e">
        <f t="shared" si="110"/>
        <v>#VALUE!</v>
      </c>
      <c r="AW738" s="33" t="s">
        <v>51</v>
      </c>
      <c r="AX738" s="33" t="s">
        <v>50</v>
      </c>
      <c r="AY738" s="32">
        <v>2.91</v>
      </c>
      <c r="AZ738" s="34">
        <f t="shared" si="111"/>
        <v>0.72750000000000004</v>
      </c>
      <c r="BA738" s="3">
        <f t="shared" si="112"/>
        <v>3.6375000000000002</v>
      </c>
      <c r="BB738" s="32">
        <f t="shared" si="113"/>
        <v>3.9285000000000001</v>
      </c>
      <c r="BC738" s="27" t="s">
        <v>12549</v>
      </c>
    </row>
    <row r="739" spans="1:55" s="27" customFormat="1" ht="31.5" customHeight="1">
      <c r="A739" s="4" t="s">
        <v>3084</v>
      </c>
      <c r="B739" s="5">
        <v>737</v>
      </c>
      <c r="C739" s="6">
        <v>5840</v>
      </c>
      <c r="D739" s="6"/>
      <c r="E739" s="3" t="s">
        <v>3242</v>
      </c>
      <c r="F739" s="3" t="s">
        <v>2474</v>
      </c>
      <c r="G739" s="3" t="s">
        <v>2475</v>
      </c>
      <c r="H739" s="4" t="s">
        <v>706</v>
      </c>
      <c r="I739" s="3" t="s">
        <v>104</v>
      </c>
      <c r="J739" s="3" t="s">
        <v>401</v>
      </c>
      <c r="K739" s="5"/>
      <c r="L739" s="3"/>
      <c r="M739" s="6">
        <v>30</v>
      </c>
      <c r="N739" s="3" t="s">
        <v>45</v>
      </c>
      <c r="O739" s="3" t="s">
        <v>3090</v>
      </c>
      <c r="P739" s="3" t="s">
        <v>3212</v>
      </c>
      <c r="Q739" s="3" t="s">
        <v>3244</v>
      </c>
      <c r="R739" s="28">
        <v>3.07</v>
      </c>
      <c r="S739" s="29"/>
      <c r="T739" s="30">
        <v>3.95</v>
      </c>
      <c r="U739" s="1">
        <v>3.95</v>
      </c>
      <c r="V739" s="28">
        <v>3.07</v>
      </c>
      <c r="W739" s="29"/>
      <c r="X739" s="29"/>
      <c r="Y739" s="29"/>
      <c r="Z739" s="29"/>
      <c r="AA739" s="29"/>
      <c r="AB739" s="29"/>
      <c r="AC739" s="29"/>
      <c r="AD739" s="29"/>
      <c r="AE739" s="31">
        <v>3.07</v>
      </c>
      <c r="AN739" s="32">
        <v>3.07</v>
      </c>
      <c r="AO739" s="27" t="s">
        <v>49</v>
      </c>
      <c r="AP739" s="31" t="s">
        <v>50</v>
      </c>
      <c r="AQ739" s="27" t="e">
        <f t="shared" si="114"/>
        <v>#NUM!</v>
      </c>
      <c r="AR739" s="27" t="e">
        <f t="shared" si="115"/>
        <v>#NUM!</v>
      </c>
      <c r="AS739" s="27" t="e">
        <f t="shared" si="116"/>
        <v>#NUM!</v>
      </c>
      <c r="AT739" s="27">
        <f t="shared" si="108"/>
        <v>4.2462499999999999</v>
      </c>
      <c r="AU739" s="27">
        <f t="shared" si="109"/>
        <v>4.2462499999999999</v>
      </c>
      <c r="AV739" s="29">
        <f t="shared" si="110"/>
        <v>3.07</v>
      </c>
      <c r="AW739" s="33" t="s">
        <v>51</v>
      </c>
      <c r="AX739" s="27" t="s">
        <v>50</v>
      </c>
      <c r="AY739" s="32">
        <v>3.07</v>
      </c>
      <c r="AZ739" s="34">
        <f t="shared" si="111"/>
        <v>0.76749999999999996</v>
      </c>
      <c r="BA739" s="3">
        <f t="shared" si="112"/>
        <v>3.8374999999999999</v>
      </c>
      <c r="BB739" s="32">
        <f t="shared" si="113"/>
        <v>4.1444999999999999</v>
      </c>
      <c r="BC739" s="27" t="s">
        <v>12549</v>
      </c>
    </row>
    <row r="740" spans="1:55" s="27" customFormat="1" ht="31.5" customHeight="1">
      <c r="A740" s="4" t="s">
        <v>3084</v>
      </c>
      <c r="B740" s="5">
        <v>738</v>
      </c>
      <c r="C740" s="6">
        <v>5783</v>
      </c>
      <c r="D740" s="6"/>
      <c r="E740" s="3" t="s">
        <v>3204</v>
      </c>
      <c r="F740" s="3" t="s">
        <v>3205</v>
      </c>
      <c r="G740" s="3" t="s">
        <v>3206</v>
      </c>
      <c r="H740" s="4" t="s">
        <v>2462</v>
      </c>
      <c r="I740" s="3" t="s">
        <v>43</v>
      </c>
      <c r="J740" s="3" t="s">
        <v>1348</v>
      </c>
      <c r="K740" s="5"/>
      <c r="L740" s="3"/>
      <c r="M740" s="6">
        <v>10</v>
      </c>
      <c r="N740" s="3" t="s">
        <v>45</v>
      </c>
      <c r="O740" s="3" t="s">
        <v>3090</v>
      </c>
      <c r="P740" s="3" t="s">
        <v>3207</v>
      </c>
      <c r="Q740" s="3" t="s">
        <v>3208</v>
      </c>
      <c r="R740" s="28">
        <v>3.17</v>
      </c>
      <c r="S740" s="29"/>
      <c r="T740" s="30">
        <v>3.5</v>
      </c>
      <c r="U740" s="1">
        <v>3.5</v>
      </c>
      <c r="V740" s="28">
        <v>3.63</v>
      </c>
      <c r="W740" s="29">
        <v>2.7</v>
      </c>
      <c r="X740" s="29">
        <v>3.63</v>
      </c>
      <c r="Y740" s="29"/>
      <c r="Z740" s="29"/>
      <c r="AA740" s="29"/>
      <c r="AB740" s="29"/>
      <c r="AC740" s="29"/>
      <c r="AD740" s="29"/>
      <c r="AE740" s="31">
        <v>3.63</v>
      </c>
      <c r="AN740" s="32">
        <v>3.17</v>
      </c>
      <c r="AO740" s="27" t="s">
        <v>211</v>
      </c>
      <c r="AP740" s="31" t="s">
        <v>212</v>
      </c>
      <c r="AQ740" s="27" t="e">
        <f t="shared" si="114"/>
        <v>#NUM!</v>
      </c>
      <c r="AR740" s="27" t="e">
        <f t="shared" si="115"/>
        <v>#NUM!</v>
      </c>
      <c r="AS740" s="27" t="e">
        <f t="shared" si="116"/>
        <v>#NUM!</v>
      </c>
      <c r="AT740" s="27">
        <f t="shared" si="108"/>
        <v>3.7624999999999997</v>
      </c>
      <c r="AU740" s="27">
        <f t="shared" si="109"/>
        <v>3.7624999999999997</v>
      </c>
      <c r="AV740" s="29">
        <f t="shared" si="110"/>
        <v>3.17</v>
      </c>
      <c r="AW740" s="27" t="s">
        <v>213</v>
      </c>
      <c r="AX740" s="27" t="s">
        <v>212</v>
      </c>
      <c r="AY740" s="32">
        <v>3.17</v>
      </c>
      <c r="AZ740" s="34">
        <f t="shared" si="111"/>
        <v>0.79249999999999998</v>
      </c>
      <c r="BA740" s="3">
        <f t="shared" si="112"/>
        <v>3.9624999999999999</v>
      </c>
      <c r="BB740" s="32">
        <f t="shared" si="113"/>
        <v>4.2794999999999996</v>
      </c>
      <c r="BC740" s="27" t="s">
        <v>12549</v>
      </c>
    </row>
    <row r="741" spans="1:55" s="27" customFormat="1" ht="31.5" customHeight="1">
      <c r="A741" s="4" t="s">
        <v>3084</v>
      </c>
      <c r="B741" s="5">
        <v>739</v>
      </c>
      <c r="C741" s="6">
        <v>13204</v>
      </c>
      <c r="D741" s="6"/>
      <c r="E741" s="3" t="s">
        <v>3422</v>
      </c>
      <c r="F741" s="3" t="s">
        <v>3423</v>
      </c>
      <c r="G741" s="3" t="s">
        <v>3424</v>
      </c>
      <c r="H741" s="4" t="s">
        <v>103</v>
      </c>
      <c r="I741" s="3" t="s">
        <v>104</v>
      </c>
      <c r="J741" s="3" t="s">
        <v>3425</v>
      </c>
      <c r="K741" s="5"/>
      <c r="L741" s="3"/>
      <c r="M741" s="6">
        <v>30</v>
      </c>
      <c r="N741" s="3" t="s">
        <v>45</v>
      </c>
      <c r="O741" s="3" t="s">
        <v>3090</v>
      </c>
      <c r="P741" s="3" t="s">
        <v>3103</v>
      </c>
      <c r="Q741" s="3" t="s">
        <v>3426</v>
      </c>
      <c r="R741" s="28">
        <v>3.22</v>
      </c>
      <c r="S741" s="29"/>
      <c r="T741" s="30">
        <v>6.3</v>
      </c>
      <c r="U741" s="1">
        <v>6.3</v>
      </c>
      <c r="V741" s="28">
        <v>3.22</v>
      </c>
      <c r="W741" s="29"/>
      <c r="X741" s="29"/>
      <c r="Y741" s="29"/>
      <c r="Z741" s="29"/>
      <c r="AA741" s="29"/>
      <c r="AB741" s="29"/>
      <c r="AC741" s="29"/>
      <c r="AD741" s="29"/>
      <c r="AE741" s="31">
        <v>3.22</v>
      </c>
      <c r="AN741" s="32">
        <v>3.22</v>
      </c>
      <c r="AO741" s="27" t="s">
        <v>49</v>
      </c>
      <c r="AP741" s="31" t="s">
        <v>50</v>
      </c>
      <c r="AQ741" s="27" t="e">
        <f t="shared" si="114"/>
        <v>#NUM!</v>
      </c>
      <c r="AR741" s="27" t="e">
        <f t="shared" si="115"/>
        <v>#NUM!</v>
      </c>
      <c r="AS741" s="27" t="e">
        <f t="shared" si="116"/>
        <v>#NUM!</v>
      </c>
      <c r="AT741" s="27">
        <f t="shared" si="108"/>
        <v>6.7725</v>
      </c>
      <c r="AU741" s="27">
        <f t="shared" si="109"/>
        <v>6.7725</v>
      </c>
      <c r="AV741" s="29">
        <f t="shared" si="110"/>
        <v>3.22</v>
      </c>
      <c r="AW741" s="33" t="s">
        <v>51</v>
      </c>
      <c r="AX741" s="27" t="s">
        <v>50</v>
      </c>
      <c r="AY741" s="32">
        <v>3.22</v>
      </c>
      <c r="AZ741" s="34">
        <f t="shared" si="111"/>
        <v>0.80500000000000005</v>
      </c>
      <c r="BA741" s="3">
        <f t="shared" si="112"/>
        <v>4.0250000000000004</v>
      </c>
      <c r="BB741" s="32">
        <f t="shared" si="113"/>
        <v>4.3470000000000004</v>
      </c>
      <c r="BC741" s="27" t="s">
        <v>12549</v>
      </c>
    </row>
    <row r="742" spans="1:55" s="27" customFormat="1" ht="31.5" customHeight="1">
      <c r="A742" s="4" t="s">
        <v>3084</v>
      </c>
      <c r="B742" s="5">
        <v>740</v>
      </c>
      <c r="C742" s="6">
        <v>526</v>
      </c>
      <c r="D742" s="6"/>
      <c r="E742" s="3" t="s">
        <v>3280</v>
      </c>
      <c r="F742" s="3" t="s">
        <v>3284</v>
      </c>
      <c r="G742" s="3" t="s">
        <v>3278</v>
      </c>
      <c r="H742" s="4" t="s">
        <v>3285</v>
      </c>
      <c r="I742" s="3" t="s">
        <v>43</v>
      </c>
      <c r="J742" s="3" t="s">
        <v>3126</v>
      </c>
      <c r="K742" s="5"/>
      <c r="L742" s="3"/>
      <c r="M742" s="6">
        <v>30</v>
      </c>
      <c r="N742" s="3" t="s">
        <v>45</v>
      </c>
      <c r="O742" s="3" t="s">
        <v>3090</v>
      </c>
      <c r="P742" s="3" t="s">
        <v>3128</v>
      </c>
      <c r="Q742" s="3" t="s">
        <v>3286</v>
      </c>
      <c r="R742" s="28">
        <v>3.37</v>
      </c>
      <c r="S742" s="29"/>
      <c r="T742" s="30">
        <v>4.5999999999999996</v>
      </c>
      <c r="U742" s="1">
        <v>4.5999999999999996</v>
      </c>
      <c r="V742" s="28">
        <v>3.37</v>
      </c>
      <c r="W742" s="29"/>
      <c r="X742" s="29"/>
      <c r="Y742" s="29"/>
      <c r="Z742" s="29"/>
      <c r="AA742" s="29"/>
      <c r="AB742" s="29"/>
      <c r="AC742" s="29"/>
      <c r="AD742" s="29"/>
      <c r="AE742" s="31">
        <v>3.37</v>
      </c>
      <c r="AN742" s="32">
        <v>3.37</v>
      </c>
      <c r="AO742" s="27" t="s">
        <v>49</v>
      </c>
      <c r="AP742" s="31" t="s">
        <v>50</v>
      </c>
      <c r="AQ742" s="27" t="e">
        <f t="shared" si="114"/>
        <v>#NUM!</v>
      </c>
      <c r="AR742" s="27" t="e">
        <f t="shared" si="115"/>
        <v>#NUM!</v>
      </c>
      <c r="AS742" s="27" t="e">
        <f t="shared" si="116"/>
        <v>#NUM!</v>
      </c>
      <c r="AT742" s="27">
        <f t="shared" si="108"/>
        <v>4.9449999999999994</v>
      </c>
      <c r="AU742" s="27">
        <f t="shared" si="109"/>
        <v>4.9449999999999994</v>
      </c>
      <c r="AV742" s="29">
        <f t="shared" si="110"/>
        <v>3.37</v>
      </c>
      <c r="AW742" s="33" t="s">
        <v>51</v>
      </c>
      <c r="AX742" s="27" t="s">
        <v>50</v>
      </c>
      <c r="AY742" s="32">
        <v>3.37</v>
      </c>
      <c r="AZ742" s="34">
        <f t="shared" si="111"/>
        <v>0.84250000000000003</v>
      </c>
      <c r="BA742" s="3">
        <f t="shared" si="112"/>
        <v>4.2125000000000004</v>
      </c>
      <c r="BB742" s="32">
        <f t="shared" si="113"/>
        <v>4.5495000000000001</v>
      </c>
      <c r="BC742" s="27" t="s">
        <v>12549</v>
      </c>
    </row>
    <row r="743" spans="1:55" s="27" customFormat="1" ht="31.5" customHeight="1">
      <c r="A743" s="4" t="s">
        <v>3084</v>
      </c>
      <c r="B743" s="5">
        <v>741</v>
      </c>
      <c r="C743" s="6">
        <v>14517</v>
      </c>
      <c r="D743" s="6"/>
      <c r="E743" s="3" t="s">
        <v>3434</v>
      </c>
      <c r="F743" s="3" t="s">
        <v>3430</v>
      </c>
      <c r="G743" s="3" t="s">
        <v>3431</v>
      </c>
      <c r="H743" s="4" t="s">
        <v>3435</v>
      </c>
      <c r="I743" s="3" t="s">
        <v>104</v>
      </c>
      <c r="J743" s="3" t="s">
        <v>401</v>
      </c>
      <c r="K743" s="5"/>
      <c r="L743" s="3"/>
      <c r="M743" s="6">
        <v>30</v>
      </c>
      <c r="N743" s="3" t="s">
        <v>45</v>
      </c>
      <c r="O743" s="3" t="s">
        <v>3090</v>
      </c>
      <c r="P743" s="3" t="s">
        <v>3103</v>
      </c>
      <c r="Q743" s="3" t="s">
        <v>3436</v>
      </c>
      <c r="R743" s="28">
        <v>3.37</v>
      </c>
      <c r="S743" s="29"/>
      <c r="T743" s="30"/>
      <c r="U743" s="1" t="s">
        <v>56</v>
      </c>
      <c r="V743" s="28">
        <v>3.37</v>
      </c>
      <c r="W743" s="29"/>
      <c r="X743" s="29"/>
      <c r="Y743" s="29"/>
      <c r="Z743" s="29"/>
      <c r="AA743" s="29"/>
      <c r="AB743" s="29"/>
      <c r="AC743" s="29"/>
      <c r="AD743" s="29"/>
      <c r="AE743" s="31">
        <v>3.37</v>
      </c>
      <c r="AN743" s="32">
        <v>3.37</v>
      </c>
      <c r="AO743" s="27" t="s">
        <v>49</v>
      </c>
      <c r="AP743" s="31" t="s">
        <v>50</v>
      </c>
      <c r="AQ743" s="27" t="e">
        <f t="shared" si="114"/>
        <v>#NUM!</v>
      </c>
      <c r="AR743" s="27" t="e">
        <f t="shared" si="115"/>
        <v>#NUM!</v>
      </c>
      <c r="AS743" s="27" t="e">
        <f t="shared" si="116"/>
        <v>#NUM!</v>
      </c>
      <c r="AT743" s="27">
        <f t="shared" si="108"/>
        <v>0</v>
      </c>
      <c r="AU743" s="27" t="e">
        <f t="shared" si="109"/>
        <v>#VALUE!</v>
      </c>
      <c r="AV743" s="29" t="e">
        <f t="shared" si="110"/>
        <v>#VALUE!</v>
      </c>
      <c r="AW743" s="33" t="s">
        <v>51</v>
      </c>
      <c r="AX743" s="27" t="s">
        <v>50</v>
      </c>
      <c r="AY743" s="32">
        <v>3.37</v>
      </c>
      <c r="AZ743" s="34">
        <f t="shared" si="111"/>
        <v>0.84250000000000003</v>
      </c>
      <c r="BA743" s="3">
        <f t="shared" si="112"/>
        <v>4.2125000000000004</v>
      </c>
      <c r="BB743" s="32">
        <f t="shared" si="113"/>
        <v>4.5495000000000001</v>
      </c>
      <c r="BC743" s="27" t="s">
        <v>12549</v>
      </c>
    </row>
    <row r="744" spans="1:55" s="27" customFormat="1" ht="31.5" customHeight="1">
      <c r="A744" s="4" t="s">
        <v>3084</v>
      </c>
      <c r="B744" s="5">
        <v>742</v>
      </c>
      <c r="C744" s="6">
        <v>5586</v>
      </c>
      <c r="D744" s="6"/>
      <c r="E744" s="3" t="s">
        <v>3402</v>
      </c>
      <c r="F744" s="3" t="s">
        <v>3398</v>
      </c>
      <c r="G744" s="3" t="s">
        <v>3399</v>
      </c>
      <c r="H744" s="4" t="s">
        <v>3403</v>
      </c>
      <c r="I744" s="3" t="s">
        <v>104</v>
      </c>
      <c r="J744" s="3" t="s">
        <v>401</v>
      </c>
      <c r="K744" s="5"/>
      <c r="L744" s="3"/>
      <c r="M744" s="6">
        <v>30</v>
      </c>
      <c r="N744" s="3" t="s">
        <v>45</v>
      </c>
      <c r="O744" s="3" t="s">
        <v>3090</v>
      </c>
      <c r="P744" s="3" t="s">
        <v>3212</v>
      </c>
      <c r="Q744" s="3" t="s">
        <v>3404</v>
      </c>
      <c r="R744" s="28">
        <v>3.42</v>
      </c>
      <c r="S744" s="29"/>
      <c r="T744" s="30">
        <v>4.45</v>
      </c>
      <c r="U744" s="1">
        <v>4.45</v>
      </c>
      <c r="V744" s="28">
        <v>4.1399999999999997</v>
      </c>
      <c r="W744" s="29">
        <v>2.7</v>
      </c>
      <c r="X744" s="29"/>
      <c r="Y744" s="29"/>
      <c r="Z744" s="29"/>
      <c r="AA744" s="29"/>
      <c r="AB744" s="29"/>
      <c r="AC744" s="29"/>
      <c r="AD744" s="29"/>
      <c r="AE744" s="31">
        <v>4.1399999999999997</v>
      </c>
      <c r="AN744" s="32">
        <v>3.42</v>
      </c>
      <c r="AO744" s="27" t="s">
        <v>49</v>
      </c>
      <c r="AP744" s="31" t="s">
        <v>50</v>
      </c>
      <c r="AQ744" s="27" t="e">
        <f t="shared" si="114"/>
        <v>#NUM!</v>
      </c>
      <c r="AR744" s="27" t="e">
        <f t="shared" si="115"/>
        <v>#NUM!</v>
      </c>
      <c r="AS744" s="27" t="e">
        <f t="shared" si="116"/>
        <v>#NUM!</v>
      </c>
      <c r="AT744" s="27">
        <f t="shared" si="108"/>
        <v>4.7837500000000004</v>
      </c>
      <c r="AU744" s="27">
        <f t="shared" si="109"/>
        <v>4.7837500000000004</v>
      </c>
      <c r="AV744" s="29">
        <f t="shared" si="110"/>
        <v>3.42</v>
      </c>
      <c r="AW744" s="33" t="s">
        <v>51</v>
      </c>
      <c r="AX744" s="27" t="s">
        <v>50</v>
      </c>
      <c r="AY744" s="32">
        <v>3.42</v>
      </c>
      <c r="AZ744" s="34">
        <f t="shared" si="111"/>
        <v>0.85499999999999998</v>
      </c>
      <c r="BA744" s="3">
        <f t="shared" si="112"/>
        <v>4.2750000000000004</v>
      </c>
      <c r="BB744" s="32">
        <f t="shared" si="113"/>
        <v>4.617</v>
      </c>
      <c r="BC744" s="27" t="s">
        <v>12549</v>
      </c>
    </row>
    <row r="745" spans="1:55" s="27" customFormat="1" ht="31.5" customHeight="1">
      <c r="A745" s="4" t="s">
        <v>3084</v>
      </c>
      <c r="B745" s="5">
        <v>743</v>
      </c>
      <c r="C745" s="6">
        <v>17883</v>
      </c>
      <c r="D745" s="6"/>
      <c r="E745" s="3" t="s">
        <v>3443</v>
      </c>
      <c r="F745" s="3" t="s">
        <v>3444</v>
      </c>
      <c r="G745" s="3" t="s">
        <v>1271</v>
      </c>
      <c r="H745" s="4" t="s">
        <v>103</v>
      </c>
      <c r="I745" s="3" t="s">
        <v>43</v>
      </c>
      <c r="J745" s="3" t="s">
        <v>3445</v>
      </c>
      <c r="K745" s="5"/>
      <c r="L745" s="3"/>
      <c r="M745" s="6">
        <v>30</v>
      </c>
      <c r="N745" s="3" t="s">
        <v>45</v>
      </c>
      <c r="O745" s="3" t="s">
        <v>3090</v>
      </c>
      <c r="P745" s="3" t="s">
        <v>3446</v>
      </c>
      <c r="Q745" s="3" t="s">
        <v>3447</v>
      </c>
      <c r="R745" s="28">
        <v>3.53</v>
      </c>
      <c r="S745" s="29"/>
      <c r="T745" s="30">
        <v>3.53</v>
      </c>
      <c r="U745" s="1" t="s">
        <v>56</v>
      </c>
      <c r="V745" s="28">
        <v>3.53</v>
      </c>
      <c r="W745" s="29"/>
      <c r="X745" s="29"/>
      <c r="Y745" s="29"/>
      <c r="Z745" s="29"/>
      <c r="AA745" s="29"/>
      <c r="AB745" s="29"/>
      <c r="AC745" s="29"/>
      <c r="AD745" s="29"/>
      <c r="AE745" s="31">
        <v>3.53</v>
      </c>
      <c r="AN745" s="32">
        <v>3.53</v>
      </c>
      <c r="AO745" s="27" t="s">
        <v>49</v>
      </c>
      <c r="AP745" s="31" t="s">
        <v>50</v>
      </c>
      <c r="AQ745" s="27" t="e">
        <f t="shared" si="114"/>
        <v>#NUM!</v>
      </c>
      <c r="AR745" s="27" t="e">
        <f t="shared" si="115"/>
        <v>#NUM!</v>
      </c>
      <c r="AS745" s="27" t="e">
        <f t="shared" si="116"/>
        <v>#NUM!</v>
      </c>
      <c r="AT745" s="27">
        <f t="shared" si="108"/>
        <v>3.7947499999999996</v>
      </c>
      <c r="AU745" s="27" t="e">
        <f t="shared" si="109"/>
        <v>#VALUE!</v>
      </c>
      <c r="AV745" s="29" t="e">
        <f t="shared" si="110"/>
        <v>#VALUE!</v>
      </c>
      <c r="AW745" s="33" t="s">
        <v>51</v>
      </c>
      <c r="AX745" s="27" t="s">
        <v>50</v>
      </c>
      <c r="AY745" s="32">
        <v>3.53</v>
      </c>
      <c r="AZ745" s="34">
        <f t="shared" si="111"/>
        <v>0.88249999999999995</v>
      </c>
      <c r="BA745" s="3">
        <f t="shared" si="112"/>
        <v>4.4124999999999996</v>
      </c>
      <c r="BB745" s="32">
        <f t="shared" si="113"/>
        <v>4.7654999999999994</v>
      </c>
      <c r="BC745" s="27" t="s">
        <v>12549</v>
      </c>
    </row>
    <row r="746" spans="1:55" s="27" customFormat="1" ht="31.5" customHeight="1">
      <c r="A746" s="4" t="s">
        <v>3084</v>
      </c>
      <c r="B746" s="5">
        <v>744</v>
      </c>
      <c r="C746" s="6">
        <v>14696</v>
      </c>
      <c r="D746" s="6"/>
      <c r="E746" s="3" t="s">
        <v>3256</v>
      </c>
      <c r="F746" s="3" t="s">
        <v>3253</v>
      </c>
      <c r="G746" s="3" t="s">
        <v>2272</v>
      </c>
      <c r="H746" s="4" t="s">
        <v>58</v>
      </c>
      <c r="I746" s="3" t="s">
        <v>43</v>
      </c>
      <c r="J746" s="3" t="s">
        <v>3257</v>
      </c>
      <c r="K746" s="5"/>
      <c r="L746" s="3"/>
      <c r="M746" s="6">
        <v>30</v>
      </c>
      <c r="N746" s="3" t="s">
        <v>45</v>
      </c>
      <c r="O746" s="3" t="s">
        <v>3090</v>
      </c>
      <c r="P746" s="3" t="s">
        <v>3103</v>
      </c>
      <c r="Q746" s="3" t="s">
        <v>3258</v>
      </c>
      <c r="R746" s="28">
        <v>3.54</v>
      </c>
      <c r="S746" s="29"/>
      <c r="T746" s="30">
        <v>6.8</v>
      </c>
      <c r="U746" s="1">
        <v>6.8</v>
      </c>
      <c r="V746" s="28">
        <v>3.68</v>
      </c>
      <c r="W746" s="29"/>
      <c r="X746" s="29"/>
      <c r="Y746" s="29">
        <v>3.4</v>
      </c>
      <c r="Z746" s="29"/>
      <c r="AA746" s="29"/>
      <c r="AB746" s="29"/>
      <c r="AC746" s="29"/>
      <c r="AD746" s="29"/>
      <c r="AE746" s="31">
        <v>3.68</v>
      </c>
      <c r="AN746" s="32">
        <v>3.54</v>
      </c>
      <c r="AO746" s="27" t="s">
        <v>49</v>
      </c>
      <c r="AP746" s="31" t="s">
        <v>50</v>
      </c>
      <c r="AQ746" s="27" t="e">
        <f t="shared" si="114"/>
        <v>#NUM!</v>
      </c>
      <c r="AR746" s="27" t="e">
        <f t="shared" si="115"/>
        <v>#NUM!</v>
      </c>
      <c r="AS746" s="27" t="e">
        <f t="shared" si="116"/>
        <v>#NUM!</v>
      </c>
      <c r="AT746" s="27">
        <f t="shared" si="108"/>
        <v>7.31</v>
      </c>
      <c r="AU746" s="27">
        <f t="shared" si="109"/>
        <v>7.31</v>
      </c>
      <c r="AV746" s="29">
        <f t="shared" si="110"/>
        <v>3.54</v>
      </c>
      <c r="AW746" s="27" t="s">
        <v>51</v>
      </c>
      <c r="AX746" s="27" t="s">
        <v>50</v>
      </c>
      <c r="AY746" s="32">
        <v>3.54</v>
      </c>
      <c r="AZ746" s="34">
        <f t="shared" si="111"/>
        <v>0.88500000000000001</v>
      </c>
      <c r="BA746" s="3">
        <f t="shared" si="112"/>
        <v>4.4249999999999998</v>
      </c>
      <c r="BB746" s="32">
        <f t="shared" si="113"/>
        <v>4.7789999999999999</v>
      </c>
      <c r="BC746" s="27" t="s">
        <v>12549</v>
      </c>
    </row>
    <row r="747" spans="1:55" s="27" customFormat="1" ht="31.5" customHeight="1">
      <c r="A747" s="4" t="s">
        <v>3084</v>
      </c>
      <c r="B747" s="5">
        <v>745</v>
      </c>
      <c r="C747" s="6">
        <v>3969</v>
      </c>
      <c r="D747" s="6"/>
      <c r="E747" s="3" t="s">
        <v>3209</v>
      </c>
      <c r="F747" s="3" t="s">
        <v>3210</v>
      </c>
      <c r="G747" s="3" t="s">
        <v>511</v>
      </c>
      <c r="H747" s="4" t="s">
        <v>535</v>
      </c>
      <c r="I747" s="3" t="s">
        <v>141</v>
      </c>
      <c r="J747" s="3" t="s">
        <v>3211</v>
      </c>
      <c r="K747" s="5"/>
      <c r="L747" s="3"/>
      <c r="M747" s="6">
        <v>7</v>
      </c>
      <c r="N747" s="3" t="s">
        <v>45</v>
      </c>
      <c r="O747" s="3" t="s">
        <v>3090</v>
      </c>
      <c r="P747" s="3" t="s">
        <v>3212</v>
      </c>
      <c r="Q747" s="3" t="s">
        <v>3213</v>
      </c>
      <c r="R747" s="28">
        <v>3.58</v>
      </c>
      <c r="S747" s="29"/>
      <c r="T747" s="30"/>
      <c r="U747" s="1" t="s">
        <v>56</v>
      </c>
      <c r="V747" s="28">
        <v>5.19</v>
      </c>
      <c r="W747" s="29"/>
      <c r="X747" s="29"/>
      <c r="Y747" s="29">
        <v>1.98</v>
      </c>
      <c r="Z747" s="29"/>
      <c r="AA747" s="29"/>
      <c r="AB747" s="29"/>
      <c r="AC747" s="29"/>
      <c r="AD747" s="29"/>
      <c r="AE747" s="31">
        <v>5.19</v>
      </c>
      <c r="AH747" s="27">
        <v>1.98</v>
      </c>
      <c r="AN747" s="32">
        <v>3.58</v>
      </c>
      <c r="AO747" s="27" t="s">
        <v>49</v>
      </c>
      <c r="AP747" s="31" t="s">
        <v>50</v>
      </c>
      <c r="AQ747" s="27">
        <f t="shared" si="114"/>
        <v>3.585</v>
      </c>
      <c r="AR747" s="27">
        <f t="shared" si="115"/>
        <v>3.58</v>
      </c>
      <c r="AS747" s="27" t="e">
        <f t="shared" si="116"/>
        <v>#NUM!</v>
      </c>
      <c r="AT747" s="27">
        <f t="shared" si="108"/>
        <v>0</v>
      </c>
      <c r="AU747" s="27" t="e">
        <f t="shared" si="109"/>
        <v>#VALUE!</v>
      </c>
      <c r="AV747" s="29" t="e">
        <f t="shared" si="110"/>
        <v>#VALUE!</v>
      </c>
      <c r="AW747" s="27" t="s">
        <v>2466</v>
      </c>
      <c r="AX747" s="27" t="s">
        <v>50</v>
      </c>
      <c r="AY747" s="32">
        <v>3.58</v>
      </c>
      <c r="AZ747" s="34">
        <f t="shared" si="111"/>
        <v>0.89500000000000002</v>
      </c>
      <c r="BA747" s="3">
        <f t="shared" si="112"/>
        <v>4.4749999999999996</v>
      </c>
      <c r="BB747" s="32">
        <f t="shared" si="113"/>
        <v>4.8329999999999993</v>
      </c>
      <c r="BC747" s="27" t="s">
        <v>12549</v>
      </c>
    </row>
    <row r="748" spans="1:55" s="27" customFormat="1" ht="31.5" customHeight="1">
      <c r="A748" s="4" t="s">
        <v>3084</v>
      </c>
      <c r="B748" s="5">
        <v>746</v>
      </c>
      <c r="C748" s="6">
        <v>17739</v>
      </c>
      <c r="D748" s="6"/>
      <c r="E748" s="3" t="s">
        <v>3099</v>
      </c>
      <c r="F748" s="3" t="s">
        <v>3100</v>
      </c>
      <c r="G748" s="3" t="s">
        <v>504</v>
      </c>
      <c r="H748" s="4" t="s">
        <v>505</v>
      </c>
      <c r="I748" s="3" t="s">
        <v>43</v>
      </c>
      <c r="J748" s="3" t="s">
        <v>3105</v>
      </c>
      <c r="K748" s="5"/>
      <c r="L748" s="3"/>
      <c r="M748" s="6">
        <v>10</v>
      </c>
      <c r="N748" s="3" t="s">
        <v>45</v>
      </c>
      <c r="O748" s="3" t="s">
        <v>3090</v>
      </c>
      <c r="P748" s="3" t="s">
        <v>3103</v>
      </c>
      <c r="Q748" s="3" t="s">
        <v>3106</v>
      </c>
      <c r="R748" s="28">
        <v>4.8099999999999996</v>
      </c>
      <c r="S748" s="29"/>
      <c r="T748" s="30">
        <v>4</v>
      </c>
      <c r="U748" s="1">
        <v>3.4</v>
      </c>
      <c r="V748" s="28">
        <v>4.8099999999999996</v>
      </c>
      <c r="W748" s="29"/>
      <c r="X748" s="29"/>
      <c r="Y748" s="29"/>
      <c r="Z748" s="29"/>
      <c r="AA748" s="29"/>
      <c r="AB748" s="29"/>
      <c r="AC748" s="29"/>
      <c r="AD748" s="29"/>
      <c r="AE748" s="31">
        <v>4.8099999999999996</v>
      </c>
      <c r="AN748" s="32">
        <v>4.8099999999999996</v>
      </c>
      <c r="AO748" s="27" t="s">
        <v>49</v>
      </c>
      <c r="AP748" s="31" t="s">
        <v>50</v>
      </c>
      <c r="AQ748" s="27" t="e">
        <f t="shared" si="114"/>
        <v>#NUM!</v>
      </c>
      <c r="AR748" s="27" t="e">
        <f t="shared" si="115"/>
        <v>#NUM!</v>
      </c>
      <c r="AS748" s="27" t="e">
        <f t="shared" si="116"/>
        <v>#NUM!</v>
      </c>
      <c r="AT748" s="27">
        <f t="shared" si="108"/>
        <v>4.3</v>
      </c>
      <c r="AU748" s="27">
        <f t="shared" si="109"/>
        <v>3.6549999999999998</v>
      </c>
      <c r="AV748" s="29">
        <f t="shared" si="110"/>
        <v>3.6549999999999998</v>
      </c>
      <c r="AW748" s="33" t="s">
        <v>51</v>
      </c>
      <c r="AX748" s="33" t="s">
        <v>50</v>
      </c>
      <c r="AY748" s="32">
        <v>3.66</v>
      </c>
      <c r="AZ748" s="34">
        <f t="shared" si="111"/>
        <v>0.91500000000000004</v>
      </c>
      <c r="BA748" s="3">
        <f t="shared" si="112"/>
        <v>4.5750000000000002</v>
      </c>
      <c r="BB748" s="32">
        <f t="shared" si="113"/>
        <v>4.9409999999999998</v>
      </c>
      <c r="BC748" s="27" t="s">
        <v>12549</v>
      </c>
    </row>
    <row r="749" spans="1:55" s="27" customFormat="1" ht="31.5" customHeight="1">
      <c r="A749" s="4" t="s">
        <v>3084</v>
      </c>
      <c r="B749" s="5">
        <v>747</v>
      </c>
      <c r="C749" s="6">
        <v>5259</v>
      </c>
      <c r="D749" s="6"/>
      <c r="E749" s="3" t="s">
        <v>3353</v>
      </c>
      <c r="F749" s="3" t="s">
        <v>1150</v>
      </c>
      <c r="G749" s="3" t="s">
        <v>1151</v>
      </c>
      <c r="H749" s="4" t="s">
        <v>521</v>
      </c>
      <c r="I749" s="3" t="s">
        <v>141</v>
      </c>
      <c r="J749" s="3" t="s">
        <v>3354</v>
      </c>
      <c r="K749" s="5"/>
      <c r="L749" s="3"/>
      <c r="M749" s="6">
        <v>12</v>
      </c>
      <c r="N749" s="3" t="s">
        <v>45</v>
      </c>
      <c r="O749" s="3" t="s">
        <v>3090</v>
      </c>
      <c r="P749" s="3" t="s">
        <v>3103</v>
      </c>
      <c r="Q749" s="3" t="s">
        <v>3355</v>
      </c>
      <c r="R749" s="28">
        <v>3.48</v>
      </c>
      <c r="S749" s="29"/>
      <c r="T749" s="30">
        <v>3.4</v>
      </c>
      <c r="U749" s="1">
        <v>3.4</v>
      </c>
      <c r="V749" s="28">
        <v>3.48</v>
      </c>
      <c r="W749" s="29"/>
      <c r="X749" s="29"/>
      <c r="Y749" s="29"/>
      <c r="Z749" s="29"/>
      <c r="AA749" s="29"/>
      <c r="AB749" s="29"/>
      <c r="AC749" s="29"/>
      <c r="AD749" s="29"/>
      <c r="AE749" s="31">
        <v>3.48</v>
      </c>
      <c r="AN749" s="32">
        <v>3.84</v>
      </c>
      <c r="AO749" s="27" t="s">
        <v>49</v>
      </c>
      <c r="AP749" s="31" t="s">
        <v>50</v>
      </c>
      <c r="AQ749" s="27" t="e">
        <f t="shared" si="114"/>
        <v>#NUM!</v>
      </c>
      <c r="AR749" s="27" t="e">
        <f t="shared" si="115"/>
        <v>#NUM!</v>
      </c>
      <c r="AS749" s="27" t="e">
        <f t="shared" si="116"/>
        <v>#NUM!</v>
      </c>
      <c r="AT749" s="27">
        <f t="shared" si="108"/>
        <v>3.6549999999999998</v>
      </c>
      <c r="AU749" s="27">
        <f t="shared" si="109"/>
        <v>3.6549999999999998</v>
      </c>
      <c r="AV749" s="29">
        <f t="shared" si="110"/>
        <v>3.6549999999999998</v>
      </c>
      <c r="AW749" s="27" t="s">
        <v>73</v>
      </c>
      <c r="AX749" s="27" t="s">
        <v>74</v>
      </c>
      <c r="AY749" s="32">
        <v>3.66</v>
      </c>
      <c r="AZ749" s="34">
        <f t="shared" si="111"/>
        <v>0.91500000000000004</v>
      </c>
      <c r="BA749" s="3">
        <f t="shared" si="112"/>
        <v>4.5750000000000002</v>
      </c>
      <c r="BB749" s="32">
        <f t="shared" si="113"/>
        <v>4.9409999999999998</v>
      </c>
      <c r="BC749" s="27" t="s">
        <v>12549</v>
      </c>
    </row>
    <row r="750" spans="1:55" s="27" customFormat="1" ht="31.5" customHeight="1">
      <c r="A750" s="4" t="s">
        <v>3084</v>
      </c>
      <c r="B750" s="5">
        <v>748</v>
      </c>
      <c r="C750" s="6">
        <v>14396</v>
      </c>
      <c r="D750" s="6"/>
      <c r="E750" s="3" t="s">
        <v>3287</v>
      </c>
      <c r="F750" s="3" t="s">
        <v>3288</v>
      </c>
      <c r="G750" s="3" t="s">
        <v>3289</v>
      </c>
      <c r="H750" s="4" t="s">
        <v>3290</v>
      </c>
      <c r="I750" s="3" t="s">
        <v>182</v>
      </c>
      <c r="J750" s="3" t="s">
        <v>3291</v>
      </c>
      <c r="K750" s="5">
        <v>30</v>
      </c>
      <c r="L750" s="3" t="s">
        <v>81</v>
      </c>
      <c r="M750" s="6">
        <v>1</v>
      </c>
      <c r="N750" s="3" t="s">
        <v>45</v>
      </c>
      <c r="O750" s="3" t="s">
        <v>3090</v>
      </c>
      <c r="P750" s="3" t="s">
        <v>3103</v>
      </c>
      <c r="Q750" s="3" t="s">
        <v>3292</v>
      </c>
      <c r="R750" s="28">
        <v>3.75</v>
      </c>
      <c r="S750" s="29"/>
      <c r="T750" s="30">
        <v>4</v>
      </c>
      <c r="U750" s="1">
        <v>4</v>
      </c>
      <c r="V750" s="28">
        <v>5.85</v>
      </c>
      <c r="W750" s="29">
        <v>3.5</v>
      </c>
      <c r="X750" s="29">
        <v>4</v>
      </c>
      <c r="Y750" s="29"/>
      <c r="Z750" s="29"/>
      <c r="AA750" s="29"/>
      <c r="AB750" s="29"/>
      <c r="AC750" s="29"/>
      <c r="AD750" s="29"/>
      <c r="AE750" s="31">
        <v>5.85</v>
      </c>
      <c r="AN750" s="32">
        <v>3.75</v>
      </c>
      <c r="AO750" s="27" t="s">
        <v>49</v>
      </c>
      <c r="AP750" s="31" t="s">
        <v>50</v>
      </c>
      <c r="AQ750" s="27" t="e">
        <f t="shared" si="114"/>
        <v>#NUM!</v>
      </c>
      <c r="AR750" s="27" t="e">
        <f t="shared" si="115"/>
        <v>#NUM!</v>
      </c>
      <c r="AS750" s="27" t="e">
        <f t="shared" si="116"/>
        <v>#NUM!</v>
      </c>
      <c r="AT750" s="27">
        <f t="shared" si="108"/>
        <v>4.3</v>
      </c>
      <c r="AU750" s="27">
        <f t="shared" si="109"/>
        <v>4.3</v>
      </c>
      <c r="AV750" s="29">
        <f t="shared" si="110"/>
        <v>3.75</v>
      </c>
      <c r="AW750" s="33" t="s">
        <v>51</v>
      </c>
      <c r="AX750" s="27" t="s">
        <v>50</v>
      </c>
      <c r="AY750" s="32">
        <v>3.75</v>
      </c>
      <c r="AZ750" s="34">
        <f t="shared" si="111"/>
        <v>0.9375</v>
      </c>
      <c r="BA750" s="3">
        <f t="shared" si="112"/>
        <v>4.6875</v>
      </c>
      <c r="BB750" s="32">
        <f t="shared" si="113"/>
        <v>5.0625</v>
      </c>
      <c r="BC750" s="27" t="s">
        <v>12549</v>
      </c>
    </row>
    <row r="751" spans="1:55" s="27" customFormat="1" ht="31.5" customHeight="1">
      <c r="A751" s="4" t="s">
        <v>3084</v>
      </c>
      <c r="B751" s="5">
        <v>749</v>
      </c>
      <c r="C751" s="6">
        <v>13184</v>
      </c>
      <c r="D751" s="6"/>
      <c r="E751" s="3" t="s">
        <v>3306</v>
      </c>
      <c r="F751" s="3" t="s">
        <v>3307</v>
      </c>
      <c r="G751" s="3" t="s">
        <v>3308</v>
      </c>
      <c r="H751" s="4" t="s">
        <v>3309</v>
      </c>
      <c r="I751" s="3" t="s">
        <v>3249</v>
      </c>
      <c r="J751" s="3" t="s">
        <v>3291</v>
      </c>
      <c r="K751" s="5">
        <v>30</v>
      </c>
      <c r="L751" s="3" t="s">
        <v>81</v>
      </c>
      <c r="M751" s="6">
        <v>1</v>
      </c>
      <c r="N751" s="3" t="s">
        <v>45</v>
      </c>
      <c r="O751" s="3" t="s">
        <v>3090</v>
      </c>
      <c r="P751" s="3" t="s">
        <v>3103</v>
      </c>
      <c r="Q751" s="3" t="s">
        <v>3310</v>
      </c>
      <c r="R751" s="28">
        <v>3.8</v>
      </c>
      <c r="S751" s="29"/>
      <c r="T751" s="30">
        <v>4</v>
      </c>
      <c r="U751" s="1">
        <v>4</v>
      </c>
      <c r="V751" s="28">
        <v>4.04</v>
      </c>
      <c r="W751" s="29"/>
      <c r="X751" s="29">
        <v>3.8</v>
      </c>
      <c r="Y751" s="29">
        <v>3.8</v>
      </c>
      <c r="Z751" s="29"/>
      <c r="AA751" s="29"/>
      <c r="AB751" s="29"/>
      <c r="AC751" s="29"/>
      <c r="AD751" s="29"/>
      <c r="AE751" s="31">
        <v>4.04</v>
      </c>
      <c r="AN751" s="32">
        <v>3.8</v>
      </c>
      <c r="AO751" s="27" t="s">
        <v>49</v>
      </c>
      <c r="AP751" s="31" t="s">
        <v>50</v>
      </c>
      <c r="AQ751" s="27" t="e">
        <f t="shared" si="114"/>
        <v>#NUM!</v>
      </c>
      <c r="AR751" s="27" t="e">
        <f t="shared" si="115"/>
        <v>#NUM!</v>
      </c>
      <c r="AS751" s="27" t="e">
        <f t="shared" si="116"/>
        <v>#NUM!</v>
      </c>
      <c r="AT751" s="27">
        <f t="shared" si="108"/>
        <v>4.3</v>
      </c>
      <c r="AU751" s="27">
        <f t="shared" si="109"/>
        <v>4.3</v>
      </c>
      <c r="AV751" s="29">
        <f t="shared" si="110"/>
        <v>3.8</v>
      </c>
      <c r="AW751" s="33" t="s">
        <v>51</v>
      </c>
      <c r="AX751" s="27" t="s">
        <v>50</v>
      </c>
      <c r="AY751" s="32">
        <v>3.8</v>
      </c>
      <c r="AZ751" s="34">
        <f t="shared" si="111"/>
        <v>0.95</v>
      </c>
      <c r="BA751" s="3">
        <f t="shared" si="112"/>
        <v>4.75</v>
      </c>
      <c r="BB751" s="32">
        <f t="shared" si="113"/>
        <v>5.13</v>
      </c>
      <c r="BC751" s="27" t="s">
        <v>12549</v>
      </c>
    </row>
    <row r="752" spans="1:55" s="27" customFormat="1" ht="31.5" customHeight="1">
      <c r="A752" s="4" t="s">
        <v>3084</v>
      </c>
      <c r="B752" s="5">
        <v>750</v>
      </c>
      <c r="C752" s="6">
        <v>3768</v>
      </c>
      <c r="D752" s="6"/>
      <c r="E752" s="3" t="s">
        <v>3311</v>
      </c>
      <c r="F752" s="3" t="s">
        <v>3312</v>
      </c>
      <c r="G752" s="3" t="s">
        <v>3313</v>
      </c>
      <c r="H752" s="4" t="s">
        <v>3314</v>
      </c>
      <c r="I752" s="3" t="s">
        <v>182</v>
      </c>
      <c r="J752" s="3" t="s">
        <v>3315</v>
      </c>
      <c r="K752" s="5">
        <v>30</v>
      </c>
      <c r="L752" s="3" t="s">
        <v>81</v>
      </c>
      <c r="M752" s="6">
        <v>1</v>
      </c>
      <c r="N752" s="3" t="s">
        <v>45</v>
      </c>
      <c r="O752" s="3" t="s">
        <v>3090</v>
      </c>
      <c r="P752" s="3" t="s">
        <v>3097</v>
      </c>
      <c r="Q752" s="3" t="s">
        <v>3316</v>
      </c>
      <c r="R752" s="28">
        <v>3.8</v>
      </c>
      <c r="S752" s="29"/>
      <c r="T752" s="30">
        <v>4.3499999999999996</v>
      </c>
      <c r="U752" s="1">
        <v>4.3499999999999996</v>
      </c>
      <c r="V752" s="28">
        <v>5.88</v>
      </c>
      <c r="W752" s="29">
        <v>3.5</v>
      </c>
      <c r="X752" s="29">
        <v>4.0999999999999996</v>
      </c>
      <c r="Y752" s="29"/>
      <c r="Z752" s="29"/>
      <c r="AA752" s="29"/>
      <c r="AB752" s="29"/>
      <c r="AC752" s="29"/>
      <c r="AD752" s="29"/>
      <c r="AE752" s="31">
        <v>5.88</v>
      </c>
      <c r="AN752" s="32">
        <v>3.8</v>
      </c>
      <c r="AO752" s="27" t="s">
        <v>49</v>
      </c>
      <c r="AP752" s="31" t="s">
        <v>50</v>
      </c>
      <c r="AQ752" s="27" t="e">
        <f t="shared" si="114"/>
        <v>#NUM!</v>
      </c>
      <c r="AR752" s="27" t="e">
        <f t="shared" si="115"/>
        <v>#NUM!</v>
      </c>
      <c r="AS752" s="27" t="e">
        <f t="shared" si="116"/>
        <v>#NUM!</v>
      </c>
      <c r="AT752" s="27">
        <f t="shared" si="108"/>
        <v>4.6762499999999996</v>
      </c>
      <c r="AU752" s="27">
        <f t="shared" si="109"/>
        <v>4.6762499999999996</v>
      </c>
      <c r="AV752" s="29">
        <f t="shared" si="110"/>
        <v>3.8</v>
      </c>
      <c r="AW752" s="33" t="s">
        <v>51</v>
      </c>
      <c r="AX752" s="27" t="s">
        <v>50</v>
      </c>
      <c r="AY752" s="32">
        <v>3.8</v>
      </c>
      <c r="AZ752" s="34">
        <f t="shared" si="111"/>
        <v>0.95</v>
      </c>
      <c r="BA752" s="3">
        <f t="shared" si="112"/>
        <v>4.75</v>
      </c>
      <c r="BB752" s="32">
        <f t="shared" si="113"/>
        <v>5.13</v>
      </c>
      <c r="BC752" s="27" t="s">
        <v>12549</v>
      </c>
    </row>
    <row r="753" spans="1:55" s="27" customFormat="1" ht="31.5" customHeight="1">
      <c r="A753" s="4" t="s">
        <v>3084</v>
      </c>
      <c r="B753" s="5">
        <v>751</v>
      </c>
      <c r="C753" s="6">
        <v>524</v>
      </c>
      <c r="D753" s="6"/>
      <c r="E753" s="3" t="s">
        <v>3280</v>
      </c>
      <c r="F753" s="3" t="s">
        <v>3281</v>
      </c>
      <c r="G753" s="3" t="s">
        <v>3278</v>
      </c>
      <c r="H753" s="4" t="s">
        <v>3282</v>
      </c>
      <c r="I753" s="3" t="s">
        <v>43</v>
      </c>
      <c r="J753" s="3" t="s">
        <v>3126</v>
      </c>
      <c r="K753" s="5"/>
      <c r="L753" s="3"/>
      <c r="M753" s="6">
        <v>30</v>
      </c>
      <c r="N753" s="3" t="s">
        <v>45</v>
      </c>
      <c r="O753" s="3" t="s">
        <v>3090</v>
      </c>
      <c r="P753" s="3" t="s">
        <v>3128</v>
      </c>
      <c r="Q753" s="3" t="s">
        <v>3283</v>
      </c>
      <c r="R753" s="28">
        <v>4.1399999999999997</v>
      </c>
      <c r="S753" s="29"/>
      <c r="T753" s="30">
        <v>6.8</v>
      </c>
      <c r="U753" s="1">
        <v>6.8</v>
      </c>
      <c r="V753" s="28">
        <v>4.1399999999999997</v>
      </c>
      <c r="W753" s="29"/>
      <c r="X753" s="29"/>
      <c r="Y753" s="29"/>
      <c r="Z753" s="29"/>
      <c r="AA753" s="29"/>
      <c r="AB753" s="29"/>
      <c r="AC753" s="29"/>
      <c r="AD753" s="29"/>
      <c r="AE753" s="31">
        <v>4.1399999999999997</v>
      </c>
      <c r="AN753" s="32">
        <v>4.1399999999999997</v>
      </c>
      <c r="AO753" s="27" t="s">
        <v>49</v>
      </c>
      <c r="AP753" s="31" t="s">
        <v>50</v>
      </c>
      <c r="AQ753" s="27" t="e">
        <f t="shared" si="114"/>
        <v>#NUM!</v>
      </c>
      <c r="AR753" s="27" t="e">
        <f t="shared" si="115"/>
        <v>#NUM!</v>
      </c>
      <c r="AS753" s="27" t="e">
        <f t="shared" si="116"/>
        <v>#NUM!</v>
      </c>
      <c r="AT753" s="27">
        <f t="shared" si="108"/>
        <v>7.31</v>
      </c>
      <c r="AU753" s="27">
        <f t="shared" si="109"/>
        <v>7.31</v>
      </c>
      <c r="AV753" s="29">
        <f t="shared" si="110"/>
        <v>4.1399999999999997</v>
      </c>
      <c r="AW753" s="33" t="s">
        <v>51</v>
      </c>
      <c r="AX753" s="27" t="s">
        <v>50</v>
      </c>
      <c r="AY753" s="32">
        <v>4.1399999999999997</v>
      </c>
      <c r="AZ753" s="34">
        <f t="shared" si="111"/>
        <v>1.0349999999999999</v>
      </c>
      <c r="BA753" s="3">
        <f t="shared" si="112"/>
        <v>5.1749999999999998</v>
      </c>
      <c r="BB753" s="32">
        <f t="shared" si="113"/>
        <v>5.5889999999999995</v>
      </c>
      <c r="BC753" s="27" t="s">
        <v>12549</v>
      </c>
    </row>
    <row r="754" spans="1:55" s="27" customFormat="1" ht="31.5" customHeight="1">
      <c r="A754" s="4" t="s">
        <v>3084</v>
      </c>
      <c r="B754" s="5">
        <v>752</v>
      </c>
      <c r="C754" s="6">
        <v>4006</v>
      </c>
      <c r="D754" s="6"/>
      <c r="E754" s="3" t="s">
        <v>3451</v>
      </c>
      <c r="F754" s="3" t="s">
        <v>3452</v>
      </c>
      <c r="G754" s="3" t="s">
        <v>3453</v>
      </c>
      <c r="H754" s="4" t="s">
        <v>686</v>
      </c>
      <c r="I754" s="3" t="s">
        <v>104</v>
      </c>
      <c r="J754" s="3" t="s">
        <v>1005</v>
      </c>
      <c r="K754" s="5"/>
      <c r="L754" s="3"/>
      <c r="M754" s="6">
        <v>60</v>
      </c>
      <c r="N754" s="3" t="s">
        <v>45</v>
      </c>
      <c r="O754" s="3" t="s">
        <v>3090</v>
      </c>
      <c r="P754" s="3" t="s">
        <v>3187</v>
      </c>
      <c r="Q754" s="3" t="s">
        <v>3454</v>
      </c>
      <c r="R754" s="28">
        <v>4.29</v>
      </c>
      <c r="S754" s="29"/>
      <c r="T754" s="30"/>
      <c r="U754" s="1" t="s">
        <v>56</v>
      </c>
      <c r="V754" s="28">
        <v>4.29</v>
      </c>
      <c r="W754" s="29"/>
      <c r="X754" s="29"/>
      <c r="Y754" s="29"/>
      <c r="Z754" s="29"/>
      <c r="AA754" s="29"/>
      <c r="AB754" s="29"/>
      <c r="AC754" s="29"/>
      <c r="AD754" s="29"/>
      <c r="AE754" s="31">
        <v>4.29</v>
      </c>
      <c r="AN754" s="32">
        <v>4.29</v>
      </c>
      <c r="AO754" s="27" t="s">
        <v>49</v>
      </c>
      <c r="AP754" s="31" t="s">
        <v>50</v>
      </c>
      <c r="AQ754" s="27" t="e">
        <f t="shared" si="114"/>
        <v>#NUM!</v>
      </c>
      <c r="AR754" s="27" t="e">
        <f t="shared" si="115"/>
        <v>#NUM!</v>
      </c>
      <c r="AS754" s="27" t="e">
        <f t="shared" si="116"/>
        <v>#NUM!</v>
      </c>
      <c r="AT754" s="27">
        <f t="shared" si="108"/>
        <v>0</v>
      </c>
      <c r="AU754" s="27" t="e">
        <f t="shared" si="109"/>
        <v>#VALUE!</v>
      </c>
      <c r="AV754" s="29" t="e">
        <f t="shared" si="110"/>
        <v>#VALUE!</v>
      </c>
      <c r="AW754" s="33" t="s">
        <v>51</v>
      </c>
      <c r="AX754" s="27" t="s">
        <v>50</v>
      </c>
      <c r="AY754" s="32">
        <v>4.29</v>
      </c>
      <c r="AZ754" s="34">
        <f t="shared" si="111"/>
        <v>1.0725</v>
      </c>
      <c r="BA754" s="3">
        <f t="shared" si="112"/>
        <v>5.3624999999999998</v>
      </c>
      <c r="BB754" s="32">
        <f t="shared" si="113"/>
        <v>5.7915000000000001</v>
      </c>
      <c r="BC754" s="27" t="s">
        <v>12549</v>
      </c>
    </row>
    <row r="755" spans="1:55" s="27" customFormat="1" ht="31.5" customHeight="1">
      <c r="A755" s="4" t="s">
        <v>3084</v>
      </c>
      <c r="B755" s="5">
        <v>753</v>
      </c>
      <c r="C755" s="6">
        <v>669</v>
      </c>
      <c r="D755" s="6"/>
      <c r="E755" s="3" t="s">
        <v>3160</v>
      </c>
      <c r="F755" s="3" t="s">
        <v>3161</v>
      </c>
      <c r="G755" s="3" t="s">
        <v>818</v>
      </c>
      <c r="H755" s="4" t="s">
        <v>205</v>
      </c>
      <c r="I755" s="3" t="s">
        <v>43</v>
      </c>
      <c r="J755" s="3" t="s">
        <v>3162</v>
      </c>
      <c r="K755" s="5"/>
      <c r="L755" s="3"/>
      <c r="M755" s="6">
        <v>10</v>
      </c>
      <c r="N755" s="3" t="s">
        <v>45</v>
      </c>
      <c r="O755" s="3" t="s">
        <v>3090</v>
      </c>
      <c r="P755" s="3" t="s">
        <v>3122</v>
      </c>
      <c r="Q755" s="3" t="s">
        <v>3163</v>
      </c>
      <c r="R755" s="28">
        <v>4.37</v>
      </c>
      <c r="S755" s="29"/>
      <c r="T755" s="30"/>
      <c r="U755" s="1" t="s">
        <v>56</v>
      </c>
      <c r="V755" s="28">
        <v>5.37</v>
      </c>
      <c r="W755" s="29"/>
      <c r="X755" s="29"/>
      <c r="Y755" s="29"/>
      <c r="Z755" s="29">
        <v>3.37</v>
      </c>
      <c r="AA755" s="29"/>
      <c r="AB755" s="29"/>
      <c r="AC755" s="29"/>
      <c r="AD755" s="29"/>
      <c r="AE755" s="31">
        <v>5.37</v>
      </c>
      <c r="AN755" s="32">
        <v>4.37</v>
      </c>
      <c r="AO755" s="27" t="s">
        <v>49</v>
      </c>
      <c r="AP755" s="31" t="s">
        <v>50</v>
      </c>
      <c r="AQ755" s="27" t="e">
        <f t="shared" si="114"/>
        <v>#NUM!</v>
      </c>
      <c r="AR755" s="27" t="e">
        <f t="shared" si="115"/>
        <v>#NUM!</v>
      </c>
      <c r="AS755" s="27" t="e">
        <f t="shared" si="116"/>
        <v>#NUM!</v>
      </c>
      <c r="AT755" s="27">
        <f t="shared" si="108"/>
        <v>0</v>
      </c>
      <c r="AU755" s="27" t="e">
        <f t="shared" si="109"/>
        <v>#VALUE!</v>
      </c>
      <c r="AV755" s="29" t="e">
        <f t="shared" si="110"/>
        <v>#VALUE!</v>
      </c>
      <c r="AW755" s="33" t="s">
        <v>768</v>
      </c>
      <c r="AX755" s="27" t="s">
        <v>50</v>
      </c>
      <c r="AY755" s="32">
        <v>4.37</v>
      </c>
      <c r="AZ755" s="34">
        <f t="shared" si="111"/>
        <v>1.0925</v>
      </c>
      <c r="BA755" s="3">
        <f t="shared" si="112"/>
        <v>5.4625000000000004</v>
      </c>
      <c r="BB755" s="32">
        <f t="shared" si="113"/>
        <v>5.8995000000000006</v>
      </c>
      <c r="BC755" s="27" t="s">
        <v>12549</v>
      </c>
    </row>
    <row r="756" spans="1:55" s="27" customFormat="1" ht="31.5" customHeight="1">
      <c r="A756" s="4" t="s">
        <v>3084</v>
      </c>
      <c r="B756" s="5">
        <v>754</v>
      </c>
      <c r="C756" s="6">
        <v>5083</v>
      </c>
      <c r="D756" s="6"/>
      <c r="E756" s="3" t="s">
        <v>3349</v>
      </c>
      <c r="F756" s="3" t="s">
        <v>3350</v>
      </c>
      <c r="G756" s="3" t="s">
        <v>1133</v>
      </c>
      <c r="H756" s="4" t="s">
        <v>128</v>
      </c>
      <c r="I756" s="3" t="s">
        <v>43</v>
      </c>
      <c r="J756" s="3" t="s">
        <v>3351</v>
      </c>
      <c r="K756" s="5"/>
      <c r="L756" s="3"/>
      <c r="M756" s="6">
        <v>5</v>
      </c>
      <c r="N756" s="3" t="s">
        <v>45</v>
      </c>
      <c r="O756" s="3" t="s">
        <v>3090</v>
      </c>
      <c r="P756" s="3" t="s">
        <v>3142</v>
      </c>
      <c r="Q756" s="3" t="s">
        <v>3352</v>
      </c>
      <c r="R756" s="28">
        <v>4.42</v>
      </c>
      <c r="S756" s="29"/>
      <c r="T756" s="30">
        <v>4.3</v>
      </c>
      <c r="U756" s="1">
        <v>4.3</v>
      </c>
      <c r="V756" s="28">
        <v>4.42</v>
      </c>
      <c r="W756" s="29"/>
      <c r="X756" s="29"/>
      <c r="Y756" s="29"/>
      <c r="Z756" s="29"/>
      <c r="AA756" s="29"/>
      <c r="AB756" s="29"/>
      <c r="AC756" s="29"/>
      <c r="AD756" s="29"/>
      <c r="AE756" s="31">
        <v>4.42</v>
      </c>
      <c r="AN756" s="32">
        <v>4.42</v>
      </c>
      <c r="AO756" s="27" t="s">
        <v>49</v>
      </c>
      <c r="AP756" s="31" t="s">
        <v>50</v>
      </c>
      <c r="AQ756" s="27" t="e">
        <f t="shared" si="114"/>
        <v>#NUM!</v>
      </c>
      <c r="AR756" s="27" t="e">
        <f t="shared" si="115"/>
        <v>#NUM!</v>
      </c>
      <c r="AS756" s="27" t="e">
        <f t="shared" si="116"/>
        <v>#NUM!</v>
      </c>
      <c r="AT756" s="27">
        <f t="shared" si="108"/>
        <v>4.6224999999999996</v>
      </c>
      <c r="AU756" s="27">
        <f t="shared" si="109"/>
        <v>4.6224999999999996</v>
      </c>
      <c r="AV756" s="29">
        <f t="shared" si="110"/>
        <v>4.42</v>
      </c>
      <c r="AW756" s="33" t="s">
        <v>51</v>
      </c>
      <c r="AX756" s="27" t="s">
        <v>50</v>
      </c>
      <c r="AY756" s="32">
        <v>4.42</v>
      </c>
      <c r="AZ756" s="34">
        <f t="shared" si="111"/>
        <v>1.105</v>
      </c>
      <c r="BA756" s="3">
        <f t="shared" si="112"/>
        <v>5.5250000000000004</v>
      </c>
      <c r="BB756" s="32">
        <f t="shared" si="113"/>
        <v>5.9670000000000005</v>
      </c>
      <c r="BC756" s="27" t="s">
        <v>12549</v>
      </c>
    </row>
    <row r="757" spans="1:55" s="27" customFormat="1" ht="31.5" customHeight="1">
      <c r="A757" s="4" t="s">
        <v>3084</v>
      </c>
      <c r="B757" s="5">
        <v>755</v>
      </c>
      <c r="C757" s="6">
        <v>3835</v>
      </c>
      <c r="D757" s="6"/>
      <c r="E757" s="3" t="s">
        <v>3130</v>
      </c>
      <c r="F757" s="3" t="s">
        <v>3131</v>
      </c>
      <c r="G757" s="3" t="s">
        <v>1656</v>
      </c>
      <c r="H757" s="4" t="s">
        <v>3132</v>
      </c>
      <c r="I757" s="3" t="s">
        <v>642</v>
      </c>
      <c r="J757" s="3" t="s">
        <v>3133</v>
      </c>
      <c r="K757" s="5">
        <v>15</v>
      </c>
      <c r="L757" s="3" t="s">
        <v>81</v>
      </c>
      <c r="M757" s="6">
        <v>1</v>
      </c>
      <c r="N757" s="3" t="s">
        <v>45</v>
      </c>
      <c r="O757" s="3" t="s">
        <v>3090</v>
      </c>
      <c r="P757" s="3" t="s">
        <v>3134</v>
      </c>
      <c r="Q757" s="3" t="s">
        <v>3135</v>
      </c>
      <c r="R757" s="28">
        <v>4.5</v>
      </c>
      <c r="S757" s="29"/>
      <c r="T757" s="30">
        <v>4.5</v>
      </c>
      <c r="U757" s="1">
        <v>4.5</v>
      </c>
      <c r="V757" s="28"/>
      <c r="W757" s="29"/>
      <c r="X757" s="29"/>
      <c r="Y757" s="29"/>
      <c r="Z757" s="29"/>
      <c r="AA757" s="29"/>
      <c r="AB757" s="29"/>
      <c r="AC757" s="29"/>
      <c r="AD757" s="29"/>
      <c r="AE757" s="31"/>
      <c r="AG757" s="27">
        <v>2.7549999999999999</v>
      </c>
      <c r="AN757" s="32">
        <v>4.5</v>
      </c>
      <c r="AO757" s="27" t="s">
        <v>49</v>
      </c>
      <c r="AP757" s="31" t="s">
        <v>50</v>
      </c>
      <c r="AQ757" s="27" t="e">
        <f t="shared" ref="AQ757:AQ789" si="117">AVERAGE(SMALL(AE757:AI757,1),SMALL(AE757:AI757,2))</f>
        <v>#NUM!</v>
      </c>
      <c r="AR757" s="27" t="e">
        <f t="shared" ref="AR757:AR789" si="118">IF(R757 &lt;=( AVERAGE(SMALL(AE757:AI757,1),SMALL(AE757:AI757,2))), R757, "")</f>
        <v>#NUM!</v>
      </c>
      <c r="AS757" s="27" t="e">
        <f t="shared" ref="AS757:AS789" si="119">AVERAGE(SMALL(AJ757:AM757,1),SMALL(AJ757:AM757,2))</f>
        <v>#NUM!</v>
      </c>
      <c r="AT757" s="27">
        <f t="shared" si="108"/>
        <v>4.8374999999999995</v>
      </c>
      <c r="AU757" s="27">
        <f t="shared" si="109"/>
        <v>4.8374999999999995</v>
      </c>
      <c r="AV757" s="29">
        <f t="shared" si="110"/>
        <v>4.5</v>
      </c>
      <c r="AW757" s="33" t="s">
        <v>51</v>
      </c>
      <c r="AX757" s="33" t="s">
        <v>50</v>
      </c>
      <c r="AY757" s="32">
        <v>4.5</v>
      </c>
      <c r="AZ757" s="34">
        <f t="shared" si="111"/>
        <v>1.125</v>
      </c>
      <c r="BA757" s="3">
        <f t="shared" si="112"/>
        <v>5.625</v>
      </c>
      <c r="BB757" s="32">
        <f t="shared" si="113"/>
        <v>6.0750000000000002</v>
      </c>
      <c r="BC757" s="27" t="s">
        <v>12549</v>
      </c>
    </row>
    <row r="758" spans="1:55" s="27" customFormat="1" ht="31.5" customHeight="1">
      <c r="A758" s="4" t="s">
        <v>3084</v>
      </c>
      <c r="B758" s="5">
        <v>756</v>
      </c>
      <c r="C758" s="6">
        <v>5802</v>
      </c>
      <c r="D758" s="6"/>
      <c r="E758" s="3" t="s">
        <v>3199</v>
      </c>
      <c r="F758" s="3" t="s">
        <v>3200</v>
      </c>
      <c r="G758" s="3" t="s">
        <v>887</v>
      </c>
      <c r="H758" s="4" t="s">
        <v>598</v>
      </c>
      <c r="I758" s="3" t="s">
        <v>888</v>
      </c>
      <c r="J758" s="3" t="s">
        <v>889</v>
      </c>
      <c r="K758" s="5"/>
      <c r="L758" s="3"/>
      <c r="M758" s="6">
        <v>30</v>
      </c>
      <c r="N758" s="3" t="s">
        <v>45</v>
      </c>
      <c r="O758" s="3" t="s">
        <v>3090</v>
      </c>
      <c r="P758" s="3" t="s">
        <v>3103</v>
      </c>
      <c r="Q758" s="3" t="s">
        <v>3201</v>
      </c>
      <c r="R758" s="28">
        <v>5.0999999999999996</v>
      </c>
      <c r="S758" s="29"/>
      <c r="T758" s="30">
        <v>11</v>
      </c>
      <c r="U758" s="1">
        <v>11</v>
      </c>
      <c r="V758" s="28">
        <v>7.21</v>
      </c>
      <c r="W758" s="29">
        <v>3.9</v>
      </c>
      <c r="X758" s="29">
        <v>6.3</v>
      </c>
      <c r="Y758" s="29">
        <v>8.9700000000000006</v>
      </c>
      <c r="Z758" s="29"/>
      <c r="AA758" s="29"/>
      <c r="AB758" s="29"/>
      <c r="AC758" s="29"/>
      <c r="AD758" s="29"/>
      <c r="AE758" s="31">
        <v>7.21</v>
      </c>
      <c r="AF758" s="27">
        <v>4.7220000000000004</v>
      </c>
      <c r="AG758" s="27">
        <v>4.6296999999999997</v>
      </c>
      <c r="AH758" s="27">
        <v>8.9700000000000006</v>
      </c>
      <c r="AN758" s="32">
        <v>4.6749999999999998</v>
      </c>
      <c r="AO758" s="27" t="s">
        <v>211</v>
      </c>
      <c r="AP758" s="31" t="s">
        <v>212</v>
      </c>
      <c r="AQ758" s="27">
        <f t="shared" si="117"/>
        <v>4.6758500000000005</v>
      </c>
      <c r="AR758" s="27" t="str">
        <f t="shared" si="118"/>
        <v/>
      </c>
      <c r="AS758" s="27" t="e">
        <f t="shared" si="119"/>
        <v>#NUM!</v>
      </c>
      <c r="AT758" s="27">
        <f t="shared" si="108"/>
        <v>11.824999999999999</v>
      </c>
      <c r="AU758" s="27">
        <f t="shared" si="109"/>
        <v>11.824999999999999</v>
      </c>
      <c r="AV758" s="29">
        <f t="shared" si="110"/>
        <v>4.6749999999999998</v>
      </c>
      <c r="AW758" s="27" t="s">
        <v>73</v>
      </c>
      <c r="AX758" s="27" t="s">
        <v>74</v>
      </c>
      <c r="AY758" s="32">
        <v>4.68</v>
      </c>
      <c r="AZ758" s="34">
        <f t="shared" si="111"/>
        <v>1.17</v>
      </c>
      <c r="BA758" s="3">
        <f t="shared" si="112"/>
        <v>5.85</v>
      </c>
      <c r="BB758" s="32">
        <f t="shared" si="113"/>
        <v>6.3179999999999996</v>
      </c>
      <c r="BC758" s="27" t="s">
        <v>12549</v>
      </c>
    </row>
    <row r="759" spans="1:55" s="27" customFormat="1" ht="31.5" customHeight="1">
      <c r="A759" s="4" t="s">
        <v>3084</v>
      </c>
      <c r="B759" s="5">
        <v>757</v>
      </c>
      <c r="C759" s="6">
        <v>17884</v>
      </c>
      <c r="D759" s="6"/>
      <c r="E759" s="3" t="s">
        <v>3443</v>
      </c>
      <c r="F759" s="3" t="s">
        <v>3444</v>
      </c>
      <c r="G759" s="3" t="s">
        <v>1271</v>
      </c>
      <c r="H759" s="4" t="s">
        <v>58</v>
      </c>
      <c r="I759" s="3" t="s">
        <v>43</v>
      </c>
      <c r="J759" s="3" t="s">
        <v>3445</v>
      </c>
      <c r="K759" s="5"/>
      <c r="L759" s="3"/>
      <c r="M759" s="6">
        <v>30</v>
      </c>
      <c r="N759" s="3" t="s">
        <v>45</v>
      </c>
      <c r="O759" s="3" t="s">
        <v>3090</v>
      </c>
      <c r="P759" s="3" t="s">
        <v>3446</v>
      </c>
      <c r="Q759" s="3" t="s">
        <v>3448</v>
      </c>
      <c r="R759" s="28">
        <v>4.76</v>
      </c>
      <c r="S759" s="29"/>
      <c r="T759" s="30"/>
      <c r="U759" s="1" t="s">
        <v>56</v>
      </c>
      <c r="V759" s="28">
        <v>4.76</v>
      </c>
      <c r="W759" s="29"/>
      <c r="X759" s="29"/>
      <c r="Y759" s="29"/>
      <c r="Z759" s="29"/>
      <c r="AA759" s="29"/>
      <c r="AB759" s="29"/>
      <c r="AC759" s="29"/>
      <c r="AD759" s="29"/>
      <c r="AE759" s="31">
        <v>4.76</v>
      </c>
      <c r="AN759" s="32">
        <v>4.76</v>
      </c>
      <c r="AO759" s="27" t="s">
        <v>49</v>
      </c>
      <c r="AP759" s="31" t="s">
        <v>50</v>
      </c>
      <c r="AQ759" s="27" t="e">
        <f t="shared" si="117"/>
        <v>#NUM!</v>
      </c>
      <c r="AR759" s="27" t="e">
        <f t="shared" si="118"/>
        <v>#NUM!</v>
      </c>
      <c r="AS759" s="27" t="e">
        <f t="shared" si="119"/>
        <v>#NUM!</v>
      </c>
      <c r="AT759" s="27">
        <f t="shared" si="108"/>
        <v>0</v>
      </c>
      <c r="AU759" s="27" t="e">
        <f t="shared" si="109"/>
        <v>#VALUE!</v>
      </c>
      <c r="AV759" s="29" t="e">
        <f t="shared" si="110"/>
        <v>#VALUE!</v>
      </c>
      <c r="AW759" s="33" t="s">
        <v>51</v>
      </c>
      <c r="AX759" s="27" t="s">
        <v>50</v>
      </c>
      <c r="AY759" s="32">
        <v>4.76</v>
      </c>
      <c r="AZ759" s="34">
        <f t="shared" si="111"/>
        <v>1.19</v>
      </c>
      <c r="BA759" s="3">
        <f t="shared" si="112"/>
        <v>5.9499999999999993</v>
      </c>
      <c r="BB759" s="32">
        <f t="shared" si="113"/>
        <v>6.4259999999999993</v>
      </c>
      <c r="BC759" s="27" t="s">
        <v>12549</v>
      </c>
    </row>
    <row r="760" spans="1:55" s="27" customFormat="1" ht="31.5" customHeight="1">
      <c r="A760" s="4" t="s">
        <v>3084</v>
      </c>
      <c r="B760" s="5">
        <v>758</v>
      </c>
      <c r="C760" s="6">
        <v>4005</v>
      </c>
      <c r="D760" s="6"/>
      <c r="E760" s="3" t="s">
        <v>3455</v>
      </c>
      <c r="F760" s="3" t="s">
        <v>3456</v>
      </c>
      <c r="G760" s="3" t="s">
        <v>3457</v>
      </c>
      <c r="H760" s="4" t="s">
        <v>3458</v>
      </c>
      <c r="I760" s="3" t="s">
        <v>125</v>
      </c>
      <c r="J760" s="3" t="s">
        <v>2662</v>
      </c>
      <c r="K760" s="5">
        <v>200</v>
      </c>
      <c r="L760" s="3" t="s">
        <v>81</v>
      </c>
      <c r="M760" s="6">
        <v>1</v>
      </c>
      <c r="N760" s="3" t="s">
        <v>45</v>
      </c>
      <c r="O760" s="3" t="s">
        <v>3090</v>
      </c>
      <c r="P760" s="3" t="s">
        <v>3212</v>
      </c>
      <c r="Q760" s="3" t="s">
        <v>3459</v>
      </c>
      <c r="R760" s="28">
        <v>5.1100000000000003</v>
      </c>
      <c r="S760" s="29"/>
      <c r="T760" s="30"/>
      <c r="U760" s="1" t="s">
        <v>56</v>
      </c>
      <c r="V760" s="28">
        <v>5.1100000000000003</v>
      </c>
      <c r="W760" s="29"/>
      <c r="X760" s="29"/>
      <c r="Y760" s="29"/>
      <c r="Z760" s="29"/>
      <c r="AA760" s="29"/>
      <c r="AB760" s="29"/>
      <c r="AC760" s="29"/>
      <c r="AD760" s="29"/>
      <c r="AE760" s="31">
        <v>5.1100000000000003</v>
      </c>
      <c r="AN760" s="32">
        <v>5.1100000000000003</v>
      </c>
      <c r="AO760" s="27" t="s">
        <v>49</v>
      </c>
      <c r="AP760" s="31" t="s">
        <v>50</v>
      </c>
      <c r="AQ760" s="27" t="e">
        <f t="shared" si="117"/>
        <v>#NUM!</v>
      </c>
      <c r="AR760" s="27" t="e">
        <f t="shared" si="118"/>
        <v>#NUM!</v>
      </c>
      <c r="AS760" s="27" t="e">
        <f t="shared" si="119"/>
        <v>#NUM!</v>
      </c>
      <c r="AT760" s="27">
        <f t="shared" si="108"/>
        <v>0</v>
      </c>
      <c r="AU760" s="27" t="e">
        <f t="shared" si="109"/>
        <v>#VALUE!</v>
      </c>
      <c r="AV760" s="29" t="e">
        <f t="shared" si="110"/>
        <v>#VALUE!</v>
      </c>
      <c r="AW760" s="33" t="s">
        <v>51</v>
      </c>
      <c r="AX760" s="27" t="s">
        <v>50</v>
      </c>
      <c r="AY760" s="32">
        <v>5.0999999999999996</v>
      </c>
      <c r="AZ760" s="34">
        <f t="shared" si="111"/>
        <v>1.2749999999999999</v>
      </c>
      <c r="BA760" s="3">
        <f t="shared" si="112"/>
        <v>6.375</v>
      </c>
      <c r="BB760" s="32">
        <f t="shared" si="113"/>
        <v>6.8849999999999998</v>
      </c>
      <c r="BC760" s="27" t="s">
        <v>12549</v>
      </c>
    </row>
    <row r="761" spans="1:55" s="27" customFormat="1" ht="31.5" customHeight="1">
      <c r="A761" s="4" t="s">
        <v>3084</v>
      </c>
      <c r="B761" s="5">
        <v>759</v>
      </c>
      <c r="C761" s="6">
        <v>354</v>
      </c>
      <c r="D761" s="6"/>
      <c r="E761" s="3" t="s">
        <v>3344</v>
      </c>
      <c r="F761" s="3" t="s">
        <v>3345</v>
      </c>
      <c r="G761" s="3" t="s">
        <v>3340</v>
      </c>
      <c r="H761" s="4" t="s">
        <v>2752</v>
      </c>
      <c r="I761" s="3" t="s">
        <v>3346</v>
      </c>
      <c r="J761" s="3" t="s">
        <v>3347</v>
      </c>
      <c r="K761" s="5">
        <v>60</v>
      </c>
      <c r="L761" s="3" t="s">
        <v>81</v>
      </c>
      <c r="M761" s="6">
        <v>1</v>
      </c>
      <c r="N761" s="3" t="s">
        <v>45</v>
      </c>
      <c r="O761" s="3" t="s">
        <v>3090</v>
      </c>
      <c r="P761" s="3" t="s">
        <v>607</v>
      </c>
      <c r="Q761" s="3" t="s">
        <v>3348</v>
      </c>
      <c r="R761" s="28">
        <v>5.5</v>
      </c>
      <c r="S761" s="29"/>
      <c r="T761" s="30"/>
      <c r="U761" s="1">
        <v>7.9</v>
      </c>
      <c r="V761" s="28">
        <v>10.23</v>
      </c>
      <c r="W761" s="29">
        <v>5</v>
      </c>
      <c r="X761" s="29">
        <v>6</v>
      </c>
      <c r="Y761" s="29">
        <v>7</v>
      </c>
      <c r="Z761" s="29"/>
      <c r="AA761" s="29"/>
      <c r="AB761" s="29"/>
      <c r="AC761" s="29"/>
      <c r="AD761" s="29"/>
      <c r="AE761" s="31">
        <v>10.23</v>
      </c>
      <c r="AN761" s="32">
        <v>5.5</v>
      </c>
      <c r="AO761" s="27" t="s">
        <v>49</v>
      </c>
      <c r="AP761" s="31" t="s">
        <v>50</v>
      </c>
      <c r="AQ761" s="27" t="e">
        <f t="shared" si="117"/>
        <v>#NUM!</v>
      </c>
      <c r="AR761" s="27" t="e">
        <f t="shared" si="118"/>
        <v>#NUM!</v>
      </c>
      <c r="AS761" s="27" t="e">
        <f t="shared" si="119"/>
        <v>#NUM!</v>
      </c>
      <c r="AT761" s="27">
        <f t="shared" si="108"/>
        <v>0</v>
      </c>
      <c r="AU761" s="27">
        <f t="shared" si="109"/>
        <v>8.4924999999999997</v>
      </c>
      <c r="AV761" s="29">
        <f t="shared" si="110"/>
        <v>0</v>
      </c>
      <c r="AW761" s="33" t="s">
        <v>51</v>
      </c>
      <c r="AX761" s="27" t="s">
        <v>50</v>
      </c>
      <c r="AY761" s="32">
        <v>5.5</v>
      </c>
      <c r="AZ761" s="34">
        <f t="shared" si="111"/>
        <v>1.375</v>
      </c>
      <c r="BA761" s="3">
        <f t="shared" si="112"/>
        <v>6.875</v>
      </c>
      <c r="BB761" s="32">
        <f t="shared" si="113"/>
        <v>7.4249999999999998</v>
      </c>
      <c r="BC761" s="27" t="s">
        <v>12549</v>
      </c>
    </row>
    <row r="762" spans="1:55" s="27" customFormat="1" ht="31.5" customHeight="1">
      <c r="A762" s="4" t="s">
        <v>3084</v>
      </c>
      <c r="B762" s="5">
        <v>760</v>
      </c>
      <c r="C762" s="6">
        <v>5784</v>
      </c>
      <c r="D762" s="6"/>
      <c r="E762" s="3" t="s">
        <v>3169</v>
      </c>
      <c r="F762" s="3" t="s">
        <v>2746</v>
      </c>
      <c r="G762" s="3" t="s">
        <v>834</v>
      </c>
      <c r="H762" s="4" t="s">
        <v>835</v>
      </c>
      <c r="I762" s="3" t="s">
        <v>43</v>
      </c>
      <c r="J762" s="3" t="s">
        <v>3170</v>
      </c>
      <c r="K762" s="5"/>
      <c r="L762" s="3"/>
      <c r="M762" s="6">
        <v>30</v>
      </c>
      <c r="N762" s="3" t="s">
        <v>45</v>
      </c>
      <c r="O762" s="3" t="s">
        <v>3090</v>
      </c>
      <c r="P762" s="3" t="s">
        <v>3103</v>
      </c>
      <c r="Q762" s="3" t="s">
        <v>3171</v>
      </c>
      <c r="R762" s="28">
        <v>8.9</v>
      </c>
      <c r="S762" s="29"/>
      <c r="T762" s="30">
        <v>6</v>
      </c>
      <c r="U762" s="1">
        <v>6</v>
      </c>
      <c r="V762" s="28">
        <v>8.9</v>
      </c>
      <c r="W762" s="29"/>
      <c r="X762" s="29"/>
      <c r="Y762" s="29"/>
      <c r="Z762" s="29"/>
      <c r="AA762" s="29"/>
      <c r="AB762" s="29"/>
      <c r="AC762" s="29"/>
      <c r="AD762" s="29"/>
      <c r="AE762" s="31">
        <v>8.9</v>
      </c>
      <c r="AN762" s="32">
        <v>8.9</v>
      </c>
      <c r="AO762" s="27" t="s">
        <v>49</v>
      </c>
      <c r="AP762" s="31" t="s">
        <v>50</v>
      </c>
      <c r="AQ762" s="27" t="e">
        <f t="shared" si="117"/>
        <v>#NUM!</v>
      </c>
      <c r="AR762" s="27" t="e">
        <f t="shared" si="118"/>
        <v>#NUM!</v>
      </c>
      <c r="AS762" s="27" t="e">
        <f t="shared" si="119"/>
        <v>#NUM!</v>
      </c>
      <c r="AT762" s="27">
        <f t="shared" si="108"/>
        <v>6.4499999999999993</v>
      </c>
      <c r="AU762" s="27">
        <f t="shared" si="109"/>
        <v>6.4499999999999993</v>
      </c>
      <c r="AV762" s="29">
        <f t="shared" si="110"/>
        <v>6.4499999999999993</v>
      </c>
      <c r="AW762" s="27" t="s">
        <v>73</v>
      </c>
      <c r="AX762" s="27" t="s">
        <v>74</v>
      </c>
      <c r="AY762" s="32">
        <v>6.45</v>
      </c>
      <c r="AZ762" s="34">
        <f t="shared" si="111"/>
        <v>1.6125</v>
      </c>
      <c r="BA762" s="3">
        <f t="shared" si="112"/>
        <v>8.0625</v>
      </c>
      <c r="BB762" s="32">
        <f t="shared" si="113"/>
        <v>8.7074999999999996</v>
      </c>
      <c r="BC762" s="27" t="s">
        <v>12549</v>
      </c>
    </row>
    <row r="763" spans="1:55" s="27" customFormat="1" ht="31.5" customHeight="1">
      <c r="A763" s="4" t="s">
        <v>3084</v>
      </c>
      <c r="B763" s="5">
        <v>761</v>
      </c>
      <c r="C763" s="6">
        <v>5780</v>
      </c>
      <c r="D763" s="6"/>
      <c r="E763" s="3" t="s">
        <v>3164</v>
      </c>
      <c r="F763" s="3" t="s">
        <v>3165</v>
      </c>
      <c r="G763" s="3" t="s">
        <v>3166</v>
      </c>
      <c r="H763" s="4" t="s">
        <v>205</v>
      </c>
      <c r="I763" s="3" t="s">
        <v>43</v>
      </c>
      <c r="J763" s="3" t="s">
        <v>3167</v>
      </c>
      <c r="K763" s="5"/>
      <c r="L763" s="3"/>
      <c r="M763" s="6">
        <v>14</v>
      </c>
      <c r="N763" s="3" t="s">
        <v>45</v>
      </c>
      <c r="O763" s="3" t="s">
        <v>3090</v>
      </c>
      <c r="P763" s="3" t="s">
        <v>3103</v>
      </c>
      <c r="Q763" s="3" t="s">
        <v>3168</v>
      </c>
      <c r="R763" s="28">
        <v>6.59</v>
      </c>
      <c r="S763" s="29"/>
      <c r="T763" s="30">
        <v>6.9</v>
      </c>
      <c r="U763" s="1">
        <v>6.9</v>
      </c>
      <c r="V763" s="28">
        <v>6.59</v>
      </c>
      <c r="W763" s="29"/>
      <c r="X763" s="29"/>
      <c r="Y763" s="29"/>
      <c r="Z763" s="29"/>
      <c r="AA763" s="29"/>
      <c r="AB763" s="29"/>
      <c r="AC763" s="29"/>
      <c r="AD763" s="29"/>
      <c r="AE763" s="31">
        <v>6.59</v>
      </c>
      <c r="AN763" s="32">
        <v>6.5</v>
      </c>
      <c r="AP763" s="31"/>
      <c r="AQ763" s="27" t="e">
        <f t="shared" si="117"/>
        <v>#NUM!</v>
      </c>
      <c r="AR763" s="27" t="e">
        <f t="shared" si="118"/>
        <v>#NUM!</v>
      </c>
      <c r="AS763" s="27" t="e">
        <f t="shared" si="119"/>
        <v>#NUM!</v>
      </c>
      <c r="AT763" s="27">
        <f t="shared" si="108"/>
        <v>7.4175000000000004</v>
      </c>
      <c r="AU763" s="27">
        <f t="shared" si="109"/>
        <v>7.4175000000000004</v>
      </c>
      <c r="AV763" s="29">
        <v>6.59</v>
      </c>
      <c r="AW763" s="27" t="s">
        <v>990</v>
      </c>
      <c r="AX763" s="27" t="s">
        <v>50</v>
      </c>
      <c r="AY763" s="32">
        <v>6.59</v>
      </c>
      <c r="AZ763" s="34">
        <f t="shared" si="111"/>
        <v>1.6475</v>
      </c>
      <c r="BA763" s="3">
        <f t="shared" si="112"/>
        <v>8.2375000000000007</v>
      </c>
      <c r="BB763" s="32">
        <f t="shared" si="113"/>
        <v>8.8965000000000014</v>
      </c>
      <c r="BC763" s="27" t="s">
        <v>12549</v>
      </c>
    </row>
    <row r="764" spans="1:55" s="27" customFormat="1" ht="31.5" customHeight="1">
      <c r="A764" s="4" t="s">
        <v>3084</v>
      </c>
      <c r="B764" s="5">
        <v>762</v>
      </c>
      <c r="C764" s="6">
        <v>19689</v>
      </c>
      <c r="D764" s="6"/>
      <c r="E764" s="3" t="s">
        <v>3152</v>
      </c>
      <c r="F764" s="3" t="s">
        <v>2738</v>
      </c>
      <c r="G764" s="3" t="s">
        <v>771</v>
      </c>
      <c r="H764" s="4" t="s">
        <v>3155</v>
      </c>
      <c r="I764" s="3" t="s">
        <v>43</v>
      </c>
      <c r="J764" s="3" t="s">
        <v>3156</v>
      </c>
      <c r="K764" s="5"/>
      <c r="L764" s="3"/>
      <c r="M764" s="6">
        <v>5</v>
      </c>
      <c r="N764" s="3" t="s">
        <v>45</v>
      </c>
      <c r="O764" s="3" t="s">
        <v>3090</v>
      </c>
      <c r="P764" s="3" t="s">
        <v>3103</v>
      </c>
      <c r="Q764" s="3" t="s">
        <v>3157</v>
      </c>
      <c r="R764" s="28">
        <v>6.62</v>
      </c>
      <c r="S764" s="29"/>
      <c r="T764" s="30"/>
      <c r="U764" s="1" t="s">
        <v>153</v>
      </c>
      <c r="V764" s="28">
        <v>6.62</v>
      </c>
      <c r="W764" s="29"/>
      <c r="X764" s="29"/>
      <c r="Y764" s="29"/>
      <c r="Z764" s="29"/>
      <c r="AA764" s="29"/>
      <c r="AB764" s="29"/>
      <c r="AC764" s="29"/>
      <c r="AD764" s="29"/>
      <c r="AE764" s="31">
        <v>6.62</v>
      </c>
      <c r="AN764" s="32">
        <v>6.62</v>
      </c>
      <c r="AO764" s="27" t="s">
        <v>49</v>
      </c>
      <c r="AP764" s="31" t="s">
        <v>50</v>
      </c>
      <c r="AQ764" s="27" t="e">
        <f t="shared" si="117"/>
        <v>#NUM!</v>
      </c>
      <c r="AR764" s="27" t="e">
        <f t="shared" si="118"/>
        <v>#NUM!</v>
      </c>
      <c r="AS764" s="27" t="e">
        <f t="shared" si="119"/>
        <v>#NUM!</v>
      </c>
      <c r="AT764" s="27">
        <f t="shared" si="108"/>
        <v>0</v>
      </c>
      <c r="AU764" s="27" t="e">
        <f t="shared" si="109"/>
        <v>#VALUE!</v>
      </c>
      <c r="AV764" s="29" t="e">
        <f t="shared" ref="AV764:AV795" si="120">MIN(AN764,AT764,AU764)</f>
        <v>#VALUE!</v>
      </c>
      <c r="AW764" s="33" t="s">
        <v>51</v>
      </c>
      <c r="AX764" s="33" t="s">
        <v>50</v>
      </c>
      <c r="AY764" s="32">
        <v>6.62</v>
      </c>
      <c r="AZ764" s="34">
        <f t="shared" si="111"/>
        <v>1.655</v>
      </c>
      <c r="BA764" s="3">
        <f t="shared" si="112"/>
        <v>8.2750000000000004</v>
      </c>
      <c r="BB764" s="32">
        <f t="shared" si="113"/>
        <v>8.9370000000000012</v>
      </c>
      <c r="BC764" s="27" t="s">
        <v>12549</v>
      </c>
    </row>
    <row r="765" spans="1:55" s="27" customFormat="1" ht="31.5" customHeight="1">
      <c r="A765" s="4" t="s">
        <v>3084</v>
      </c>
      <c r="B765" s="5">
        <v>763</v>
      </c>
      <c r="C765" s="6">
        <v>17642</v>
      </c>
      <c r="D765" s="6"/>
      <c r="E765" s="3" t="s">
        <v>3152</v>
      </c>
      <c r="F765" s="3" t="s">
        <v>2738</v>
      </c>
      <c r="G765" s="3" t="s">
        <v>771</v>
      </c>
      <c r="H765" s="4" t="s">
        <v>779</v>
      </c>
      <c r="I765" s="3" t="s">
        <v>642</v>
      </c>
      <c r="J765" s="3" t="s">
        <v>3153</v>
      </c>
      <c r="K765" s="5">
        <v>100</v>
      </c>
      <c r="L765" s="3" t="s">
        <v>81</v>
      </c>
      <c r="M765" s="6">
        <v>1</v>
      </c>
      <c r="N765" s="3" t="s">
        <v>45</v>
      </c>
      <c r="O765" s="3" t="s">
        <v>3090</v>
      </c>
      <c r="P765" s="3" t="s">
        <v>3103</v>
      </c>
      <c r="Q765" s="3" t="s">
        <v>3154</v>
      </c>
      <c r="R765" s="28">
        <v>13.8</v>
      </c>
      <c r="S765" s="29"/>
      <c r="T765" s="30">
        <v>6.7</v>
      </c>
      <c r="U765" s="1">
        <v>6.7</v>
      </c>
      <c r="V765" s="28">
        <v>13.8</v>
      </c>
      <c r="W765" s="29"/>
      <c r="X765" s="29"/>
      <c r="Y765" s="29"/>
      <c r="Z765" s="29"/>
      <c r="AA765" s="29"/>
      <c r="AB765" s="29"/>
      <c r="AC765" s="29"/>
      <c r="AD765" s="29"/>
      <c r="AE765" s="31">
        <v>13.8</v>
      </c>
      <c r="AN765" s="32">
        <v>13.8</v>
      </c>
      <c r="AO765" s="27" t="s">
        <v>49</v>
      </c>
      <c r="AP765" s="31" t="s">
        <v>50</v>
      </c>
      <c r="AQ765" s="27" t="e">
        <f t="shared" si="117"/>
        <v>#NUM!</v>
      </c>
      <c r="AR765" s="27" t="e">
        <f t="shared" si="118"/>
        <v>#NUM!</v>
      </c>
      <c r="AS765" s="27" t="e">
        <f t="shared" si="119"/>
        <v>#NUM!</v>
      </c>
      <c r="AT765" s="27">
        <f t="shared" si="108"/>
        <v>7.2024999999999997</v>
      </c>
      <c r="AU765" s="27">
        <f t="shared" si="109"/>
        <v>7.2024999999999997</v>
      </c>
      <c r="AV765" s="29">
        <f t="shared" si="120"/>
        <v>7.2024999999999997</v>
      </c>
      <c r="AW765" s="27" t="s">
        <v>73</v>
      </c>
      <c r="AX765" s="27" t="s">
        <v>74</v>
      </c>
      <c r="AY765" s="32">
        <v>7.202</v>
      </c>
      <c r="AZ765" s="34">
        <f t="shared" si="111"/>
        <v>1.8005</v>
      </c>
      <c r="BA765" s="3">
        <f t="shared" si="112"/>
        <v>9.0024999999999995</v>
      </c>
      <c r="BB765" s="32">
        <f t="shared" si="113"/>
        <v>9.7226999999999997</v>
      </c>
      <c r="BC765" s="27" t="s">
        <v>12549</v>
      </c>
    </row>
    <row r="766" spans="1:55" s="27" customFormat="1" ht="31.5" customHeight="1">
      <c r="A766" s="4" t="s">
        <v>3084</v>
      </c>
      <c r="B766" s="5">
        <v>764</v>
      </c>
      <c r="C766" s="6">
        <v>5135</v>
      </c>
      <c r="D766" s="6"/>
      <c r="E766" s="3" t="s">
        <v>3414</v>
      </c>
      <c r="F766" s="3" t="s">
        <v>2617</v>
      </c>
      <c r="G766" s="3" t="s">
        <v>2618</v>
      </c>
      <c r="H766" s="4" t="s">
        <v>835</v>
      </c>
      <c r="I766" s="3" t="s">
        <v>141</v>
      </c>
      <c r="J766" s="3" t="s">
        <v>3415</v>
      </c>
      <c r="K766" s="5"/>
      <c r="L766" s="3"/>
      <c r="M766" s="6">
        <v>56</v>
      </c>
      <c r="N766" s="3" t="s">
        <v>45</v>
      </c>
      <c r="O766" s="3" t="s">
        <v>3090</v>
      </c>
      <c r="P766" s="3" t="s">
        <v>3103</v>
      </c>
      <c r="Q766" s="3" t="s">
        <v>3417</v>
      </c>
      <c r="R766" s="28">
        <v>7.73</v>
      </c>
      <c r="S766" s="29"/>
      <c r="T766" s="30">
        <v>12</v>
      </c>
      <c r="U766" s="1">
        <v>12</v>
      </c>
      <c r="V766" s="28">
        <v>7.73</v>
      </c>
      <c r="W766" s="29"/>
      <c r="X766" s="29"/>
      <c r="Y766" s="29"/>
      <c r="Z766" s="29"/>
      <c r="AA766" s="29"/>
      <c r="AB766" s="29"/>
      <c r="AC766" s="29"/>
      <c r="AD766" s="29"/>
      <c r="AE766" s="31">
        <v>7.73</v>
      </c>
      <c r="AN766" s="32">
        <v>7.5128000000000004</v>
      </c>
      <c r="AO766" s="27" t="s">
        <v>336</v>
      </c>
      <c r="AP766" s="31" t="s">
        <v>337</v>
      </c>
      <c r="AQ766" s="27" t="e">
        <f t="shared" si="117"/>
        <v>#NUM!</v>
      </c>
      <c r="AR766" s="27" t="e">
        <f t="shared" si="118"/>
        <v>#NUM!</v>
      </c>
      <c r="AS766" s="27" t="e">
        <f t="shared" si="119"/>
        <v>#NUM!</v>
      </c>
      <c r="AT766" s="27">
        <f t="shared" si="108"/>
        <v>12.899999999999999</v>
      </c>
      <c r="AU766" s="27">
        <f t="shared" si="109"/>
        <v>12.899999999999999</v>
      </c>
      <c r="AV766" s="29">
        <f t="shared" si="120"/>
        <v>7.5128000000000004</v>
      </c>
      <c r="AW766" s="27" t="s">
        <v>336</v>
      </c>
      <c r="AX766" s="27" t="s">
        <v>337</v>
      </c>
      <c r="AY766" s="32">
        <v>7.51</v>
      </c>
      <c r="AZ766" s="34">
        <f t="shared" si="111"/>
        <v>1.8774999999999999</v>
      </c>
      <c r="BA766" s="3">
        <f t="shared" si="112"/>
        <v>9.3874999999999993</v>
      </c>
      <c r="BB766" s="32">
        <f t="shared" si="113"/>
        <v>10.138499999999999</v>
      </c>
      <c r="BC766" s="27" t="s">
        <v>12549</v>
      </c>
    </row>
    <row r="767" spans="1:55" s="27" customFormat="1" ht="31.5" customHeight="1">
      <c r="A767" s="4" t="s">
        <v>3084</v>
      </c>
      <c r="B767" s="5">
        <v>765</v>
      </c>
      <c r="C767" s="6">
        <v>752</v>
      </c>
      <c r="D767" s="6"/>
      <c r="E767" s="3" t="s">
        <v>3338</v>
      </c>
      <c r="F767" s="3" t="s">
        <v>3339</v>
      </c>
      <c r="G767" s="3" t="s">
        <v>3340</v>
      </c>
      <c r="H767" s="4" t="s">
        <v>66</v>
      </c>
      <c r="I767" s="3" t="s">
        <v>3341</v>
      </c>
      <c r="J767" s="3" t="s">
        <v>3342</v>
      </c>
      <c r="K767" s="5">
        <v>60</v>
      </c>
      <c r="L767" s="3" t="s">
        <v>81</v>
      </c>
      <c r="M767" s="6">
        <v>1</v>
      </c>
      <c r="N767" s="3" t="s">
        <v>45</v>
      </c>
      <c r="O767" s="3" t="s">
        <v>3090</v>
      </c>
      <c r="P767" s="3" t="s">
        <v>607</v>
      </c>
      <c r="Q767" s="3" t="s">
        <v>3343</v>
      </c>
      <c r="R767" s="28">
        <v>7.85</v>
      </c>
      <c r="S767" s="29"/>
      <c r="T767" s="30"/>
      <c r="U767" s="1">
        <v>9.3000000000000007</v>
      </c>
      <c r="V767" s="28">
        <v>12.78</v>
      </c>
      <c r="W767" s="29">
        <v>7.5</v>
      </c>
      <c r="X767" s="29">
        <v>8.1999999999999993</v>
      </c>
      <c r="Y767" s="29">
        <v>9.5</v>
      </c>
      <c r="Z767" s="29"/>
      <c r="AA767" s="29"/>
      <c r="AB767" s="29"/>
      <c r="AC767" s="29"/>
      <c r="AD767" s="29"/>
      <c r="AE767" s="31">
        <v>12.78</v>
      </c>
      <c r="AN767" s="32">
        <v>7.85</v>
      </c>
      <c r="AO767" s="27" t="s">
        <v>49</v>
      </c>
      <c r="AP767" s="31" t="s">
        <v>50</v>
      </c>
      <c r="AQ767" s="27" t="e">
        <f t="shared" si="117"/>
        <v>#NUM!</v>
      </c>
      <c r="AR767" s="27" t="e">
        <f t="shared" si="118"/>
        <v>#NUM!</v>
      </c>
      <c r="AS767" s="27" t="e">
        <f t="shared" si="119"/>
        <v>#NUM!</v>
      </c>
      <c r="AT767" s="27">
        <f t="shared" si="108"/>
        <v>0</v>
      </c>
      <c r="AU767" s="27">
        <f t="shared" si="109"/>
        <v>9.9975000000000005</v>
      </c>
      <c r="AV767" s="29">
        <f t="shared" si="120"/>
        <v>0</v>
      </c>
      <c r="AW767" s="33" t="s">
        <v>51</v>
      </c>
      <c r="AX767" s="27" t="s">
        <v>50</v>
      </c>
      <c r="AY767" s="32">
        <v>7.85</v>
      </c>
      <c r="AZ767" s="34">
        <f t="shared" si="111"/>
        <v>1.9624999999999999</v>
      </c>
      <c r="BA767" s="3">
        <f t="shared" si="112"/>
        <v>9.8125</v>
      </c>
      <c r="BB767" s="32">
        <f t="shared" si="113"/>
        <v>10.5975</v>
      </c>
      <c r="BC767" s="27" t="s">
        <v>12549</v>
      </c>
    </row>
    <row r="768" spans="1:55" s="27" customFormat="1" ht="31.5" customHeight="1">
      <c r="A768" s="4" t="s">
        <v>3084</v>
      </c>
      <c r="B768" s="5">
        <v>766</v>
      </c>
      <c r="C768" s="6">
        <v>19242</v>
      </c>
      <c r="D768" s="6"/>
      <c r="E768" s="3" t="s">
        <v>3099</v>
      </c>
      <c r="F768" s="3" t="s">
        <v>3100</v>
      </c>
      <c r="G768" s="3" t="s">
        <v>504</v>
      </c>
      <c r="H768" s="4" t="s">
        <v>3101</v>
      </c>
      <c r="I768" s="3" t="s">
        <v>43</v>
      </c>
      <c r="J768" s="3" t="s">
        <v>3102</v>
      </c>
      <c r="K768" s="5"/>
      <c r="L768" s="3"/>
      <c r="M768" s="6">
        <v>15</v>
      </c>
      <c r="N768" s="3" t="s">
        <v>45</v>
      </c>
      <c r="O768" s="3" t="s">
        <v>3090</v>
      </c>
      <c r="P768" s="3" t="s">
        <v>3103</v>
      </c>
      <c r="Q768" s="3" t="s">
        <v>3104</v>
      </c>
      <c r="R768" s="28">
        <v>8.0500000000000007</v>
      </c>
      <c r="S768" s="29"/>
      <c r="T768" s="30"/>
      <c r="U768" s="1" t="s">
        <v>56</v>
      </c>
      <c r="V768" s="28">
        <v>8.0500000000000007</v>
      </c>
      <c r="W768" s="29"/>
      <c r="X768" s="29"/>
      <c r="Y768" s="29"/>
      <c r="Z768" s="29"/>
      <c r="AA768" s="29"/>
      <c r="AB768" s="29"/>
      <c r="AC768" s="29"/>
      <c r="AD768" s="29"/>
      <c r="AE768" s="31">
        <v>8.0500000000000007</v>
      </c>
      <c r="AN768" s="32">
        <v>8.0500000000000007</v>
      </c>
      <c r="AO768" s="27" t="s">
        <v>49</v>
      </c>
      <c r="AP768" s="31" t="s">
        <v>50</v>
      </c>
      <c r="AQ768" s="27" t="e">
        <f t="shared" si="117"/>
        <v>#NUM!</v>
      </c>
      <c r="AR768" s="27" t="e">
        <f t="shared" si="118"/>
        <v>#NUM!</v>
      </c>
      <c r="AS768" s="27" t="e">
        <f t="shared" si="119"/>
        <v>#NUM!</v>
      </c>
      <c r="AT768" s="27">
        <f t="shared" si="108"/>
        <v>0</v>
      </c>
      <c r="AU768" s="27" t="e">
        <f t="shared" si="109"/>
        <v>#VALUE!</v>
      </c>
      <c r="AV768" s="29" t="e">
        <f t="shared" si="120"/>
        <v>#VALUE!</v>
      </c>
      <c r="AW768" s="33" t="s">
        <v>51</v>
      </c>
      <c r="AX768" s="33" t="s">
        <v>50</v>
      </c>
      <c r="AY768" s="32">
        <v>8.0500000000000007</v>
      </c>
      <c r="AZ768" s="34">
        <f t="shared" si="111"/>
        <v>2.0125000000000002</v>
      </c>
      <c r="BA768" s="3">
        <f t="shared" si="112"/>
        <v>10.0625</v>
      </c>
      <c r="BB768" s="32">
        <f t="shared" si="113"/>
        <v>10.8675</v>
      </c>
      <c r="BC768" s="27" t="s">
        <v>12549</v>
      </c>
    </row>
    <row r="769" spans="1:116" s="27" customFormat="1" ht="31.5" customHeight="1">
      <c r="A769" s="4" t="s">
        <v>3084</v>
      </c>
      <c r="B769" s="5">
        <v>767</v>
      </c>
      <c r="C769" s="6">
        <v>5296</v>
      </c>
      <c r="D769" s="6"/>
      <c r="E769" s="3" t="s">
        <v>3092</v>
      </c>
      <c r="F769" s="3" t="s">
        <v>3093</v>
      </c>
      <c r="G769" s="3" t="s">
        <v>3094</v>
      </c>
      <c r="H769" s="4" t="s">
        <v>3095</v>
      </c>
      <c r="I769" s="3" t="s">
        <v>104</v>
      </c>
      <c r="J769" s="3" t="s">
        <v>3096</v>
      </c>
      <c r="K769" s="5"/>
      <c r="L769" s="3"/>
      <c r="M769" s="6">
        <v>4</v>
      </c>
      <c r="N769" s="3" t="s">
        <v>45</v>
      </c>
      <c r="O769" s="3" t="s">
        <v>3090</v>
      </c>
      <c r="P769" s="3" t="s">
        <v>3097</v>
      </c>
      <c r="Q769" s="3" t="s">
        <v>3098</v>
      </c>
      <c r="R769" s="28">
        <v>8.06</v>
      </c>
      <c r="S769" s="29"/>
      <c r="T769" s="30"/>
      <c r="U769" s="1" t="s">
        <v>56</v>
      </c>
      <c r="V769" s="28">
        <v>8.06</v>
      </c>
      <c r="W769" s="29"/>
      <c r="X769" s="29"/>
      <c r="Y769" s="29"/>
      <c r="Z769" s="29"/>
      <c r="AA769" s="29"/>
      <c r="AB769" s="29"/>
      <c r="AC769" s="29"/>
      <c r="AD769" s="29"/>
      <c r="AE769" s="31">
        <v>8.06</v>
      </c>
      <c r="AN769" s="32">
        <v>8.06</v>
      </c>
      <c r="AO769" s="27" t="s">
        <v>49</v>
      </c>
      <c r="AP769" s="31" t="s">
        <v>50</v>
      </c>
      <c r="AQ769" s="27" t="e">
        <f t="shared" si="117"/>
        <v>#NUM!</v>
      </c>
      <c r="AR769" s="27" t="e">
        <f t="shared" si="118"/>
        <v>#NUM!</v>
      </c>
      <c r="AS769" s="27" t="e">
        <f t="shared" si="119"/>
        <v>#NUM!</v>
      </c>
      <c r="AT769" s="27">
        <f t="shared" si="108"/>
        <v>0</v>
      </c>
      <c r="AU769" s="27" t="e">
        <f t="shared" si="109"/>
        <v>#VALUE!</v>
      </c>
      <c r="AV769" s="29" t="e">
        <f t="shared" si="120"/>
        <v>#VALUE!</v>
      </c>
      <c r="AW769" s="33" t="s">
        <v>51</v>
      </c>
      <c r="AX769" s="33" t="s">
        <v>50</v>
      </c>
      <c r="AY769" s="32">
        <v>8.06</v>
      </c>
      <c r="AZ769" s="34">
        <f t="shared" si="111"/>
        <v>2.0150000000000001</v>
      </c>
      <c r="BA769" s="3">
        <f t="shared" si="112"/>
        <v>10.075000000000001</v>
      </c>
      <c r="BB769" s="32">
        <f t="shared" si="113"/>
        <v>10.881</v>
      </c>
      <c r="BC769" s="27" t="s">
        <v>12549</v>
      </c>
    </row>
    <row r="770" spans="1:116" s="27" customFormat="1" ht="31.5" customHeight="1">
      <c r="A770" s="4" t="s">
        <v>3084</v>
      </c>
      <c r="B770" s="5">
        <v>768</v>
      </c>
      <c r="C770" s="6">
        <v>14974</v>
      </c>
      <c r="D770" s="6"/>
      <c r="E770" s="3" t="s">
        <v>3437</v>
      </c>
      <c r="F770" s="3" t="s">
        <v>332</v>
      </c>
      <c r="G770" s="3" t="s">
        <v>333</v>
      </c>
      <c r="H770" s="4" t="s">
        <v>103</v>
      </c>
      <c r="I770" s="3" t="s">
        <v>43</v>
      </c>
      <c r="J770" s="3" t="s">
        <v>3438</v>
      </c>
      <c r="K770" s="5"/>
      <c r="L770" s="3"/>
      <c r="M770" s="6">
        <v>10</v>
      </c>
      <c r="N770" s="3" t="s">
        <v>45</v>
      </c>
      <c r="O770" s="3" t="s">
        <v>3090</v>
      </c>
      <c r="P770" s="3" t="s">
        <v>3103</v>
      </c>
      <c r="Q770" s="3" t="s">
        <v>3439</v>
      </c>
      <c r="R770" s="28">
        <v>8.5</v>
      </c>
      <c r="S770" s="29"/>
      <c r="T770" s="30">
        <v>15</v>
      </c>
      <c r="U770" s="1">
        <v>15</v>
      </c>
      <c r="V770" s="28">
        <v>15.44</v>
      </c>
      <c r="W770" s="29"/>
      <c r="X770" s="29">
        <v>11</v>
      </c>
      <c r="Y770" s="29"/>
      <c r="Z770" s="29"/>
      <c r="AA770" s="29"/>
      <c r="AB770" s="29"/>
      <c r="AC770" s="29"/>
      <c r="AD770" s="29"/>
      <c r="AE770" s="31">
        <v>15.44</v>
      </c>
      <c r="AN770" s="32">
        <v>8.5</v>
      </c>
      <c r="AO770" s="27" t="s">
        <v>49</v>
      </c>
      <c r="AP770" s="31" t="s">
        <v>50</v>
      </c>
      <c r="AQ770" s="27" t="e">
        <f t="shared" si="117"/>
        <v>#NUM!</v>
      </c>
      <c r="AR770" s="27" t="e">
        <f t="shared" si="118"/>
        <v>#NUM!</v>
      </c>
      <c r="AS770" s="27" t="e">
        <f t="shared" si="119"/>
        <v>#NUM!</v>
      </c>
      <c r="AT770" s="27">
        <f t="shared" si="108"/>
        <v>16.125</v>
      </c>
      <c r="AU770" s="27">
        <f t="shared" si="109"/>
        <v>16.125</v>
      </c>
      <c r="AV770" s="29">
        <f t="shared" si="120"/>
        <v>8.5</v>
      </c>
      <c r="AW770" s="33" t="s">
        <v>51</v>
      </c>
      <c r="AX770" s="27" t="s">
        <v>50</v>
      </c>
      <c r="AY770" s="32">
        <v>8.5</v>
      </c>
      <c r="AZ770" s="34">
        <f t="shared" si="111"/>
        <v>2.125</v>
      </c>
      <c r="BA770" s="3">
        <f t="shared" si="112"/>
        <v>10.625</v>
      </c>
      <c r="BB770" s="32">
        <f t="shared" si="113"/>
        <v>11.475</v>
      </c>
      <c r="BC770" s="27" t="s">
        <v>12549</v>
      </c>
    </row>
    <row r="771" spans="1:116" s="27" customFormat="1" ht="31.5" customHeight="1">
      <c r="A771" s="4" t="s">
        <v>3084</v>
      </c>
      <c r="B771" s="5">
        <v>769</v>
      </c>
      <c r="C771" s="6">
        <v>14709</v>
      </c>
      <c r="D771" s="6"/>
      <c r="E771" s="3" t="s">
        <v>3112</v>
      </c>
      <c r="F771" s="3" t="s">
        <v>3113</v>
      </c>
      <c r="G771" s="3" t="s">
        <v>2181</v>
      </c>
      <c r="H771" s="4" t="s">
        <v>103</v>
      </c>
      <c r="I771" s="3" t="s">
        <v>3114</v>
      </c>
      <c r="J771" s="3" t="s">
        <v>3115</v>
      </c>
      <c r="K771" s="5"/>
      <c r="L771" s="3"/>
      <c r="M771" s="6">
        <v>30</v>
      </c>
      <c r="N771" s="3" t="s">
        <v>45</v>
      </c>
      <c r="O771" s="3" t="s">
        <v>3090</v>
      </c>
      <c r="P771" s="3" t="s">
        <v>3103</v>
      </c>
      <c r="Q771" s="3" t="s">
        <v>3116</v>
      </c>
      <c r="R771" s="28">
        <v>21.04</v>
      </c>
      <c r="S771" s="29"/>
      <c r="T771" s="30">
        <v>9</v>
      </c>
      <c r="U771" s="1">
        <v>9</v>
      </c>
      <c r="V771" s="28">
        <v>26.08</v>
      </c>
      <c r="W771" s="29">
        <v>16</v>
      </c>
      <c r="X771" s="29"/>
      <c r="Y771" s="29"/>
      <c r="Z771" s="29"/>
      <c r="AA771" s="29"/>
      <c r="AB771" s="29"/>
      <c r="AC771" s="29"/>
      <c r="AD771" s="29"/>
      <c r="AE771" s="31">
        <v>26.08</v>
      </c>
      <c r="AN771" s="32">
        <v>21.04</v>
      </c>
      <c r="AO771" s="27" t="s">
        <v>211</v>
      </c>
      <c r="AP771" s="31" t="s">
        <v>212</v>
      </c>
      <c r="AQ771" s="27" t="e">
        <f t="shared" si="117"/>
        <v>#NUM!</v>
      </c>
      <c r="AR771" s="27" t="e">
        <f t="shared" si="118"/>
        <v>#NUM!</v>
      </c>
      <c r="AS771" s="27" t="e">
        <f t="shared" si="119"/>
        <v>#NUM!</v>
      </c>
      <c r="AT771" s="27">
        <f t="shared" ref="AT771:AT834" si="121">T771*1.075</f>
        <v>9.6749999999999989</v>
      </c>
      <c r="AU771" s="27">
        <f t="shared" ref="AU771:AU834" si="122">U771*1.075</f>
        <v>9.6749999999999989</v>
      </c>
      <c r="AV771" s="29">
        <f t="shared" si="120"/>
        <v>9.6749999999999989</v>
      </c>
      <c r="AW771" s="27" t="s">
        <v>73</v>
      </c>
      <c r="AX771" s="27" t="s">
        <v>74</v>
      </c>
      <c r="AY771" s="32">
        <v>9.6750000000000007</v>
      </c>
      <c r="AZ771" s="34">
        <f t="shared" ref="AZ771:AZ834" si="123">IF(AND(AY771&gt;0,AY771&lt;=10),AY771*0.25,IF(AND(AY771&gt;10,AY771&lt;=50),AY771*0.17,IF(AND(AY771&gt;10,AY771&lt;=100),AY771*0.12,IF(AY771&gt;100,AY771*0.1))))</f>
        <v>2.4187500000000002</v>
      </c>
      <c r="BA771" s="3">
        <f t="shared" ref="BA771:BA834" si="124">AZ771+AY771</f>
        <v>12.09375</v>
      </c>
      <c r="BB771" s="32">
        <f t="shared" si="113"/>
        <v>13.061249999999999</v>
      </c>
      <c r="BC771" s="27" t="s">
        <v>12549</v>
      </c>
    </row>
    <row r="772" spans="1:116" s="27" customFormat="1" ht="31.5" customHeight="1">
      <c r="A772" s="4" t="s">
        <v>3084</v>
      </c>
      <c r="B772" s="5">
        <v>770</v>
      </c>
      <c r="C772" s="6">
        <v>5149</v>
      </c>
      <c r="D772" s="6"/>
      <c r="E772" s="3" t="s">
        <v>3227</v>
      </c>
      <c r="F772" s="3" t="s">
        <v>3228</v>
      </c>
      <c r="G772" s="3" t="s">
        <v>2244</v>
      </c>
      <c r="H772" s="4" t="s">
        <v>2249</v>
      </c>
      <c r="I772" s="3" t="s">
        <v>141</v>
      </c>
      <c r="J772" s="3" t="s">
        <v>3229</v>
      </c>
      <c r="K772" s="5"/>
      <c r="L772" s="3"/>
      <c r="M772" s="6">
        <v>50</v>
      </c>
      <c r="N772" s="3" t="s">
        <v>45</v>
      </c>
      <c r="O772" s="3" t="s">
        <v>3090</v>
      </c>
      <c r="P772" s="3" t="s">
        <v>3230</v>
      </c>
      <c r="Q772" s="3" t="s">
        <v>3231</v>
      </c>
      <c r="R772" s="28">
        <v>10.09</v>
      </c>
      <c r="S772" s="29"/>
      <c r="T772" s="30"/>
      <c r="U772" s="1" t="s">
        <v>56</v>
      </c>
      <c r="V772" s="28">
        <v>9.9700000000000006</v>
      </c>
      <c r="W772" s="29"/>
      <c r="X772" s="29">
        <v>10.02</v>
      </c>
      <c r="Y772" s="29"/>
      <c r="Z772" s="29"/>
      <c r="AA772" s="29"/>
      <c r="AB772" s="29"/>
      <c r="AC772" s="29"/>
      <c r="AD772" s="29"/>
      <c r="AE772" s="31">
        <v>9.9700000000000006</v>
      </c>
      <c r="AG772" s="27">
        <v>10.218999999999999</v>
      </c>
      <c r="AN772" s="32">
        <v>10.09</v>
      </c>
      <c r="AO772" s="27" t="s">
        <v>49</v>
      </c>
      <c r="AP772" s="31" t="s">
        <v>50</v>
      </c>
      <c r="AQ772" s="27">
        <f t="shared" si="117"/>
        <v>10.0945</v>
      </c>
      <c r="AR772" s="3">
        <f t="shared" si="118"/>
        <v>10.09</v>
      </c>
      <c r="AS772" s="27" t="e">
        <f t="shared" si="119"/>
        <v>#NUM!</v>
      </c>
      <c r="AT772" s="27">
        <f t="shared" si="121"/>
        <v>0</v>
      </c>
      <c r="AU772" s="27" t="e">
        <f t="shared" si="122"/>
        <v>#VALUE!</v>
      </c>
      <c r="AV772" s="29" t="e">
        <f t="shared" si="120"/>
        <v>#VALUE!</v>
      </c>
      <c r="AW772" s="33" t="s">
        <v>51</v>
      </c>
      <c r="AX772" s="27" t="s">
        <v>50</v>
      </c>
      <c r="AY772" s="32">
        <v>10.09</v>
      </c>
      <c r="AZ772" s="34">
        <f t="shared" si="123"/>
        <v>1.7153</v>
      </c>
      <c r="BA772" s="3">
        <f t="shared" si="124"/>
        <v>11.805299999999999</v>
      </c>
      <c r="BB772" s="32">
        <f t="shared" si="113"/>
        <v>12.749723999999999</v>
      </c>
      <c r="BC772" s="27" t="s">
        <v>12549</v>
      </c>
    </row>
    <row r="773" spans="1:116" s="27" customFormat="1" ht="31.5" customHeight="1">
      <c r="A773" s="4" t="s">
        <v>3084</v>
      </c>
      <c r="B773" s="5">
        <v>771</v>
      </c>
      <c r="C773" s="6">
        <v>5134</v>
      </c>
      <c r="D773" s="6"/>
      <c r="E773" s="3" t="s">
        <v>3414</v>
      </c>
      <c r="F773" s="3" t="s">
        <v>2617</v>
      </c>
      <c r="G773" s="3" t="s">
        <v>2618</v>
      </c>
      <c r="H773" s="4" t="s">
        <v>517</v>
      </c>
      <c r="I773" s="3" t="s">
        <v>141</v>
      </c>
      <c r="J773" s="3" t="s">
        <v>3415</v>
      </c>
      <c r="K773" s="5"/>
      <c r="L773" s="3"/>
      <c r="M773" s="6">
        <v>56</v>
      </c>
      <c r="N773" s="3" t="s">
        <v>45</v>
      </c>
      <c r="O773" s="3" t="s">
        <v>3090</v>
      </c>
      <c r="P773" s="3" t="s">
        <v>3103</v>
      </c>
      <c r="Q773" s="3" t="s">
        <v>3416</v>
      </c>
      <c r="R773" s="28">
        <v>11.7</v>
      </c>
      <c r="S773" s="29"/>
      <c r="T773" s="30">
        <v>16</v>
      </c>
      <c r="U773" s="1">
        <v>16</v>
      </c>
      <c r="V773" s="28">
        <v>11.7</v>
      </c>
      <c r="W773" s="29"/>
      <c r="X773" s="29"/>
      <c r="Y773" s="29"/>
      <c r="Z773" s="29"/>
      <c r="AA773" s="29"/>
      <c r="AB773" s="29"/>
      <c r="AC773" s="29"/>
      <c r="AD773" s="29"/>
      <c r="AE773" s="31">
        <v>11.7</v>
      </c>
      <c r="AN773" s="32">
        <v>10.48</v>
      </c>
      <c r="AO773" s="27" t="s">
        <v>336</v>
      </c>
      <c r="AP773" s="31" t="s">
        <v>337</v>
      </c>
      <c r="AQ773" s="27" t="e">
        <f t="shared" si="117"/>
        <v>#NUM!</v>
      </c>
      <c r="AR773" s="27" t="e">
        <f t="shared" si="118"/>
        <v>#NUM!</v>
      </c>
      <c r="AS773" s="27" t="e">
        <f t="shared" si="119"/>
        <v>#NUM!</v>
      </c>
      <c r="AT773" s="27">
        <f t="shared" si="121"/>
        <v>17.2</v>
      </c>
      <c r="AU773" s="27">
        <f t="shared" si="122"/>
        <v>17.2</v>
      </c>
      <c r="AV773" s="29">
        <f t="shared" si="120"/>
        <v>10.48</v>
      </c>
      <c r="AW773" s="27" t="s">
        <v>336</v>
      </c>
      <c r="AX773" s="27" t="s">
        <v>337</v>
      </c>
      <c r="AY773" s="32">
        <v>10.48</v>
      </c>
      <c r="AZ773" s="34">
        <f t="shared" si="123"/>
        <v>1.7816000000000003</v>
      </c>
      <c r="BA773" s="3">
        <f t="shared" si="124"/>
        <v>12.261600000000001</v>
      </c>
      <c r="BB773" s="32">
        <f t="shared" si="113"/>
        <v>13.242528000000002</v>
      </c>
      <c r="BC773" s="27" t="s">
        <v>12549</v>
      </c>
    </row>
    <row r="774" spans="1:116" s="27" customFormat="1" ht="31.5" customHeight="1">
      <c r="A774" s="4" t="s">
        <v>3084</v>
      </c>
      <c r="B774" s="5">
        <v>772</v>
      </c>
      <c r="C774" s="6">
        <v>5148</v>
      </c>
      <c r="D774" s="6"/>
      <c r="E774" s="3" t="s">
        <v>3227</v>
      </c>
      <c r="F774" s="3" t="s">
        <v>3228</v>
      </c>
      <c r="G774" s="3" t="s">
        <v>2244</v>
      </c>
      <c r="H774" s="4" t="s">
        <v>128</v>
      </c>
      <c r="I774" s="3" t="s">
        <v>141</v>
      </c>
      <c r="J774" s="3" t="s">
        <v>3229</v>
      </c>
      <c r="K774" s="5"/>
      <c r="L774" s="3"/>
      <c r="M774" s="6">
        <v>50</v>
      </c>
      <c r="N774" s="3" t="s">
        <v>45</v>
      </c>
      <c r="O774" s="3" t="s">
        <v>3090</v>
      </c>
      <c r="P774" s="3" t="s">
        <v>3230</v>
      </c>
      <c r="Q774" s="3" t="s">
        <v>3232</v>
      </c>
      <c r="R774" s="28">
        <v>10.54</v>
      </c>
      <c r="S774" s="29"/>
      <c r="T774" s="30"/>
      <c r="U774" s="1" t="s">
        <v>56</v>
      </c>
      <c r="V774" s="28">
        <v>10.48</v>
      </c>
      <c r="W774" s="29"/>
      <c r="X774" s="29">
        <v>10.6</v>
      </c>
      <c r="Y774" s="29"/>
      <c r="Z774" s="29"/>
      <c r="AA774" s="29"/>
      <c r="AB774" s="29"/>
      <c r="AC774" s="29"/>
      <c r="AD774" s="29"/>
      <c r="AE774" s="31">
        <v>10.48</v>
      </c>
      <c r="AG774" s="27">
        <v>10.579000000000001</v>
      </c>
      <c r="AN774" s="32">
        <v>10.529</v>
      </c>
      <c r="AO774" s="27" t="s">
        <v>211</v>
      </c>
      <c r="AP774" s="31" t="s">
        <v>212</v>
      </c>
      <c r="AQ774" s="27">
        <f t="shared" si="117"/>
        <v>10.529500000000001</v>
      </c>
      <c r="AR774" s="27" t="str">
        <f t="shared" si="118"/>
        <v/>
      </c>
      <c r="AS774" s="27" t="e">
        <f t="shared" si="119"/>
        <v>#NUM!</v>
      </c>
      <c r="AT774" s="27">
        <f t="shared" si="121"/>
        <v>0</v>
      </c>
      <c r="AU774" s="27" t="e">
        <f t="shared" si="122"/>
        <v>#VALUE!</v>
      </c>
      <c r="AV774" s="29" t="e">
        <f t="shared" si="120"/>
        <v>#VALUE!</v>
      </c>
      <c r="AW774" s="27" t="s">
        <v>213</v>
      </c>
      <c r="AX774" s="27" t="s">
        <v>212</v>
      </c>
      <c r="AY774" s="32">
        <v>10.529</v>
      </c>
      <c r="AZ774" s="34">
        <f t="shared" si="123"/>
        <v>1.78993</v>
      </c>
      <c r="BA774" s="3">
        <f t="shared" si="124"/>
        <v>12.31893</v>
      </c>
      <c r="BB774" s="32">
        <f t="shared" si="113"/>
        <v>13.3044444</v>
      </c>
      <c r="BC774" s="27" t="s">
        <v>12549</v>
      </c>
    </row>
    <row r="775" spans="1:116" s="27" customFormat="1" ht="31.5" customHeight="1">
      <c r="A775" s="4" t="s">
        <v>3084</v>
      </c>
      <c r="B775" s="5">
        <v>773</v>
      </c>
      <c r="C775" s="6">
        <v>3967</v>
      </c>
      <c r="D775" s="6"/>
      <c r="E775" s="3" t="s">
        <v>3209</v>
      </c>
      <c r="F775" s="3" t="s">
        <v>516</v>
      </c>
      <c r="G775" s="3" t="s">
        <v>511</v>
      </c>
      <c r="H775" s="4" t="s">
        <v>42</v>
      </c>
      <c r="I775" s="3" t="s">
        <v>141</v>
      </c>
      <c r="J775" s="3" t="s">
        <v>3214</v>
      </c>
      <c r="K775" s="5"/>
      <c r="L775" s="3"/>
      <c r="M775" s="6">
        <v>7</v>
      </c>
      <c r="N775" s="3" t="s">
        <v>45</v>
      </c>
      <c r="O775" s="3" t="s">
        <v>3090</v>
      </c>
      <c r="P775" s="3" t="s">
        <v>3212</v>
      </c>
      <c r="Q775" s="3" t="s">
        <v>3215</v>
      </c>
      <c r="R775" s="28">
        <v>10.77</v>
      </c>
      <c r="S775" s="29"/>
      <c r="T775" s="30"/>
      <c r="U775" s="1" t="s">
        <v>56</v>
      </c>
      <c r="V775" s="28">
        <v>10.77</v>
      </c>
      <c r="W775" s="29"/>
      <c r="X775" s="29"/>
      <c r="Y775" s="29"/>
      <c r="Z775" s="29"/>
      <c r="AA775" s="29"/>
      <c r="AB775" s="29"/>
      <c r="AC775" s="29"/>
      <c r="AD775" s="29"/>
      <c r="AE775" s="31">
        <v>10.77</v>
      </c>
      <c r="AN775" s="32">
        <v>10.77</v>
      </c>
      <c r="AO775" s="27" t="s">
        <v>49</v>
      </c>
      <c r="AP775" s="31" t="s">
        <v>50</v>
      </c>
      <c r="AQ775" s="27" t="e">
        <f t="shared" si="117"/>
        <v>#NUM!</v>
      </c>
      <c r="AR775" s="27" t="e">
        <f t="shared" si="118"/>
        <v>#NUM!</v>
      </c>
      <c r="AS775" s="27" t="e">
        <f t="shared" si="119"/>
        <v>#NUM!</v>
      </c>
      <c r="AT775" s="27">
        <f t="shared" si="121"/>
        <v>0</v>
      </c>
      <c r="AU775" s="27" t="e">
        <f t="shared" si="122"/>
        <v>#VALUE!</v>
      </c>
      <c r="AV775" s="29" t="e">
        <f t="shared" si="120"/>
        <v>#VALUE!</v>
      </c>
      <c r="AW775" s="27" t="s">
        <v>2466</v>
      </c>
      <c r="AX775" s="27" t="s">
        <v>50</v>
      </c>
      <c r="AY775" s="32">
        <v>10.77</v>
      </c>
      <c r="AZ775" s="34">
        <f t="shared" si="123"/>
        <v>1.8309</v>
      </c>
      <c r="BA775" s="3">
        <f t="shared" si="124"/>
        <v>12.600899999999999</v>
      </c>
      <c r="BB775" s="32">
        <f t="shared" si="113"/>
        <v>13.608972</v>
      </c>
      <c r="BC775" s="27" t="s">
        <v>12549</v>
      </c>
    </row>
    <row r="776" spans="1:116" s="27" customFormat="1" ht="31.5" customHeight="1">
      <c r="A776" s="4" t="s">
        <v>3084</v>
      </c>
      <c r="B776" s="5">
        <v>774</v>
      </c>
      <c r="C776" s="6">
        <v>19690</v>
      </c>
      <c r="D776" s="6"/>
      <c r="E776" s="3" t="s">
        <v>3152</v>
      </c>
      <c r="F776" s="3" t="s">
        <v>2738</v>
      </c>
      <c r="G776" s="3" t="s">
        <v>771</v>
      </c>
      <c r="H776" s="4" t="s">
        <v>3155</v>
      </c>
      <c r="I776" s="3" t="s">
        <v>43</v>
      </c>
      <c r="J776" s="3" t="s">
        <v>3158</v>
      </c>
      <c r="K776" s="5"/>
      <c r="L776" s="3"/>
      <c r="M776" s="6">
        <v>10</v>
      </c>
      <c r="N776" s="3" t="s">
        <v>45</v>
      </c>
      <c r="O776" s="3" t="s">
        <v>3090</v>
      </c>
      <c r="P776" s="3" t="s">
        <v>3103</v>
      </c>
      <c r="Q776" s="3" t="s">
        <v>3159</v>
      </c>
      <c r="R776" s="28">
        <v>13.25</v>
      </c>
      <c r="S776" s="29"/>
      <c r="T776" s="30"/>
      <c r="U776" s="1" t="s">
        <v>56</v>
      </c>
      <c r="V776" s="28">
        <v>13.25</v>
      </c>
      <c r="W776" s="29"/>
      <c r="X776" s="29"/>
      <c r="Y776" s="29"/>
      <c r="Z776" s="29"/>
      <c r="AA776" s="29"/>
      <c r="AB776" s="29"/>
      <c r="AC776" s="29"/>
      <c r="AD776" s="29"/>
      <c r="AE776" s="31">
        <v>13.25</v>
      </c>
      <c r="AN776" s="32">
        <v>13.25</v>
      </c>
      <c r="AO776" s="27" t="s">
        <v>49</v>
      </c>
      <c r="AP776" s="31" t="s">
        <v>50</v>
      </c>
      <c r="AQ776" s="27" t="e">
        <f t="shared" si="117"/>
        <v>#NUM!</v>
      </c>
      <c r="AR776" s="27" t="e">
        <f t="shared" si="118"/>
        <v>#NUM!</v>
      </c>
      <c r="AS776" s="27" t="e">
        <f t="shared" si="119"/>
        <v>#NUM!</v>
      </c>
      <c r="AT776" s="27">
        <f t="shared" si="121"/>
        <v>0</v>
      </c>
      <c r="AU776" s="27" t="e">
        <f t="shared" si="122"/>
        <v>#VALUE!</v>
      </c>
      <c r="AV776" s="29" t="e">
        <f t="shared" si="120"/>
        <v>#VALUE!</v>
      </c>
      <c r="AW776" s="33" t="s">
        <v>51</v>
      </c>
      <c r="AX776" s="33" t="s">
        <v>50</v>
      </c>
      <c r="AY776" s="32">
        <v>13.25</v>
      </c>
      <c r="AZ776" s="34">
        <f t="shared" si="123"/>
        <v>2.2524999999999999</v>
      </c>
      <c r="BA776" s="3">
        <f t="shared" si="124"/>
        <v>15.5025</v>
      </c>
      <c r="BB776" s="32">
        <f t="shared" si="113"/>
        <v>16.742699999999999</v>
      </c>
      <c r="BC776" s="27" t="s">
        <v>12549</v>
      </c>
    </row>
    <row r="777" spans="1:116" s="27" customFormat="1" ht="31.5" customHeight="1">
      <c r="A777" s="4" t="s">
        <v>3084</v>
      </c>
      <c r="B777" s="5">
        <v>775</v>
      </c>
      <c r="C777" s="6">
        <v>14712</v>
      </c>
      <c r="D777" s="6"/>
      <c r="E777" s="3" t="s">
        <v>3112</v>
      </c>
      <c r="F777" s="3" t="s">
        <v>3113</v>
      </c>
      <c r="G777" s="3" t="s">
        <v>2181</v>
      </c>
      <c r="H777" s="4" t="s">
        <v>338</v>
      </c>
      <c r="I777" s="3" t="s">
        <v>3114</v>
      </c>
      <c r="J777" s="3" t="s">
        <v>3115</v>
      </c>
      <c r="K777" s="5"/>
      <c r="L777" s="3"/>
      <c r="M777" s="6">
        <v>30</v>
      </c>
      <c r="N777" s="3" t="s">
        <v>45</v>
      </c>
      <c r="O777" s="3" t="s">
        <v>3090</v>
      </c>
      <c r="P777" s="3" t="s">
        <v>3103</v>
      </c>
      <c r="Q777" s="3" t="s">
        <v>3117</v>
      </c>
      <c r="R777" s="28">
        <v>20.73</v>
      </c>
      <c r="S777" s="29"/>
      <c r="T777" s="30">
        <v>14</v>
      </c>
      <c r="U777" s="1">
        <v>14</v>
      </c>
      <c r="V777" s="28">
        <v>23.47</v>
      </c>
      <c r="W777" s="29">
        <v>18</v>
      </c>
      <c r="X777" s="29"/>
      <c r="Y777" s="29"/>
      <c r="Z777" s="29"/>
      <c r="AA777" s="29"/>
      <c r="AB777" s="29"/>
      <c r="AC777" s="29"/>
      <c r="AD777" s="29"/>
      <c r="AE777" s="31">
        <v>23.47</v>
      </c>
      <c r="AN777" s="32">
        <v>20.73</v>
      </c>
      <c r="AO777" s="27" t="s">
        <v>211</v>
      </c>
      <c r="AP777" s="31" t="s">
        <v>212</v>
      </c>
      <c r="AQ777" s="27" t="e">
        <f t="shared" si="117"/>
        <v>#NUM!</v>
      </c>
      <c r="AR777" s="27" t="e">
        <f t="shared" si="118"/>
        <v>#NUM!</v>
      </c>
      <c r="AS777" s="27" t="e">
        <f t="shared" si="119"/>
        <v>#NUM!</v>
      </c>
      <c r="AT777" s="27">
        <f t="shared" si="121"/>
        <v>15.049999999999999</v>
      </c>
      <c r="AU777" s="27">
        <f t="shared" si="122"/>
        <v>15.049999999999999</v>
      </c>
      <c r="AV777" s="29">
        <f t="shared" si="120"/>
        <v>15.049999999999999</v>
      </c>
      <c r="AW777" s="27" t="s">
        <v>73</v>
      </c>
      <c r="AX777" s="27" t="s">
        <v>74</v>
      </c>
      <c r="AY777" s="32">
        <v>15.05</v>
      </c>
      <c r="AZ777" s="34">
        <f t="shared" si="123"/>
        <v>2.5585000000000004</v>
      </c>
      <c r="BA777" s="3">
        <f t="shared" si="124"/>
        <v>17.608499999999999</v>
      </c>
      <c r="BB777" s="32">
        <f t="shared" si="113"/>
        <v>19.01718</v>
      </c>
      <c r="BC777" s="27" t="s">
        <v>12549</v>
      </c>
    </row>
    <row r="778" spans="1:116" s="27" customFormat="1" ht="31.5" customHeight="1">
      <c r="A778" s="4" t="s">
        <v>3084</v>
      </c>
      <c r="B778" s="5">
        <v>776</v>
      </c>
      <c r="C778" s="6">
        <v>14977</v>
      </c>
      <c r="D778" s="6"/>
      <c r="E778" s="3" t="s">
        <v>3437</v>
      </c>
      <c r="F778" s="3" t="s">
        <v>332</v>
      </c>
      <c r="G778" s="3" t="s">
        <v>333</v>
      </c>
      <c r="H778" s="4" t="s">
        <v>338</v>
      </c>
      <c r="I778" s="3" t="s">
        <v>43</v>
      </c>
      <c r="J778" s="3" t="s">
        <v>3440</v>
      </c>
      <c r="K778" s="5"/>
      <c r="L778" s="3"/>
      <c r="M778" s="6">
        <v>30</v>
      </c>
      <c r="N778" s="3" t="s">
        <v>45</v>
      </c>
      <c r="O778" s="3" t="s">
        <v>3090</v>
      </c>
      <c r="P778" s="3" t="s">
        <v>3103</v>
      </c>
      <c r="Q778" s="3" t="s">
        <v>3441</v>
      </c>
      <c r="R778" s="28">
        <v>24.9</v>
      </c>
      <c r="S778" s="29"/>
      <c r="T778" s="30">
        <v>35</v>
      </c>
      <c r="U778" s="1">
        <v>35</v>
      </c>
      <c r="V778" s="28">
        <v>46.78</v>
      </c>
      <c r="W778" s="29"/>
      <c r="X778" s="29">
        <v>35</v>
      </c>
      <c r="Y778" s="29"/>
      <c r="Z778" s="29"/>
      <c r="AA778" s="29"/>
      <c r="AB778" s="29"/>
      <c r="AC778" s="29"/>
      <c r="AD778" s="29"/>
      <c r="AE778" s="31">
        <v>46.78</v>
      </c>
      <c r="AN778" s="32">
        <v>24.9</v>
      </c>
      <c r="AO778" s="27" t="s">
        <v>49</v>
      </c>
      <c r="AP778" s="31" t="s">
        <v>50</v>
      </c>
      <c r="AQ778" s="27" t="e">
        <f t="shared" si="117"/>
        <v>#NUM!</v>
      </c>
      <c r="AR778" s="27" t="e">
        <f t="shared" si="118"/>
        <v>#NUM!</v>
      </c>
      <c r="AS778" s="27" t="e">
        <f t="shared" si="119"/>
        <v>#NUM!</v>
      </c>
      <c r="AT778" s="27">
        <f t="shared" si="121"/>
        <v>37.625</v>
      </c>
      <c r="AU778" s="27">
        <f t="shared" si="122"/>
        <v>37.625</v>
      </c>
      <c r="AV778" s="29">
        <f t="shared" si="120"/>
        <v>24.9</v>
      </c>
      <c r="AW778" s="33" t="s">
        <v>51</v>
      </c>
      <c r="AX778" s="27" t="s">
        <v>50</v>
      </c>
      <c r="AY778" s="32">
        <v>24.9</v>
      </c>
      <c r="AZ778" s="34">
        <f t="shared" si="123"/>
        <v>4.2329999999999997</v>
      </c>
      <c r="BA778" s="3">
        <f t="shared" si="124"/>
        <v>29.132999999999999</v>
      </c>
      <c r="BB778" s="32">
        <f t="shared" si="113"/>
        <v>31.463639999999998</v>
      </c>
      <c r="BC778" s="27" t="s">
        <v>12549</v>
      </c>
    </row>
    <row r="779" spans="1:116" s="27" customFormat="1" ht="31.5" customHeight="1">
      <c r="A779" s="4" t="s">
        <v>3084</v>
      </c>
      <c r="B779" s="5">
        <v>777</v>
      </c>
      <c r="C779" s="6">
        <v>14978</v>
      </c>
      <c r="D779" s="6"/>
      <c r="E779" s="3" t="s">
        <v>3437</v>
      </c>
      <c r="F779" s="3" t="s">
        <v>332</v>
      </c>
      <c r="G779" s="3" t="s">
        <v>333</v>
      </c>
      <c r="H779" s="4" t="s">
        <v>58</v>
      </c>
      <c r="I779" s="3" t="s">
        <v>43</v>
      </c>
      <c r="J779" s="3" t="s">
        <v>3440</v>
      </c>
      <c r="K779" s="5"/>
      <c r="L779" s="3"/>
      <c r="M779" s="6">
        <v>30</v>
      </c>
      <c r="N779" s="3" t="s">
        <v>45</v>
      </c>
      <c r="O779" s="3" t="s">
        <v>3090</v>
      </c>
      <c r="P779" s="3" t="s">
        <v>3103</v>
      </c>
      <c r="Q779" s="3" t="s">
        <v>3442</v>
      </c>
      <c r="R779" s="28">
        <v>24.9</v>
      </c>
      <c r="S779" s="29"/>
      <c r="T779" s="30">
        <v>37</v>
      </c>
      <c r="U779" s="1">
        <v>37</v>
      </c>
      <c r="V779" s="28">
        <v>46.32</v>
      </c>
      <c r="W779" s="29"/>
      <c r="X779" s="29">
        <v>35</v>
      </c>
      <c r="Y779" s="29"/>
      <c r="Z779" s="29"/>
      <c r="AA779" s="29"/>
      <c r="AB779" s="29"/>
      <c r="AC779" s="29"/>
      <c r="AD779" s="29"/>
      <c r="AE779" s="31">
        <v>46.32</v>
      </c>
      <c r="AN779" s="32">
        <v>24.9</v>
      </c>
      <c r="AO779" s="27" t="s">
        <v>49</v>
      </c>
      <c r="AP779" s="31" t="s">
        <v>50</v>
      </c>
      <c r="AQ779" s="27" t="e">
        <f t="shared" si="117"/>
        <v>#NUM!</v>
      </c>
      <c r="AR779" s="27" t="e">
        <f t="shared" si="118"/>
        <v>#NUM!</v>
      </c>
      <c r="AS779" s="27" t="e">
        <f t="shared" si="119"/>
        <v>#NUM!</v>
      </c>
      <c r="AT779" s="27">
        <f t="shared" si="121"/>
        <v>39.774999999999999</v>
      </c>
      <c r="AU779" s="27">
        <f t="shared" si="122"/>
        <v>39.774999999999999</v>
      </c>
      <c r="AV779" s="29">
        <f t="shared" si="120"/>
        <v>24.9</v>
      </c>
      <c r="AW779" s="33" t="s">
        <v>51</v>
      </c>
      <c r="AX779" s="27" t="s">
        <v>50</v>
      </c>
      <c r="AY779" s="32">
        <v>24.9</v>
      </c>
      <c r="AZ779" s="34">
        <f t="shared" si="123"/>
        <v>4.2329999999999997</v>
      </c>
      <c r="BA779" s="3">
        <f t="shared" si="124"/>
        <v>29.132999999999999</v>
      </c>
      <c r="BB779" s="32">
        <f t="shared" si="113"/>
        <v>31.463639999999998</v>
      </c>
      <c r="BC779" s="27" t="s">
        <v>12549</v>
      </c>
    </row>
    <row r="780" spans="1:116" s="27" customFormat="1" ht="31.5" customHeight="1">
      <c r="A780" s="7" t="s">
        <v>3486</v>
      </c>
      <c r="B780" s="5">
        <v>778</v>
      </c>
      <c r="C780" s="10"/>
      <c r="D780" s="10"/>
      <c r="E780" s="8" t="s">
        <v>3497</v>
      </c>
      <c r="F780" s="8" t="s">
        <v>2280</v>
      </c>
      <c r="G780" s="8" t="s">
        <v>374</v>
      </c>
      <c r="H780" s="7" t="s">
        <v>303</v>
      </c>
      <c r="I780" s="8" t="s">
        <v>104</v>
      </c>
      <c r="J780" s="8" t="s">
        <v>3498</v>
      </c>
      <c r="K780" s="9"/>
      <c r="L780" s="8"/>
      <c r="M780" s="10">
        <v>28</v>
      </c>
      <c r="N780" s="8" t="s">
        <v>45</v>
      </c>
      <c r="O780" s="8" t="s">
        <v>3490</v>
      </c>
      <c r="P780" s="8" t="s">
        <v>3491</v>
      </c>
      <c r="Q780" s="8" t="s">
        <v>3501</v>
      </c>
      <c r="R780" s="28">
        <v>7.95</v>
      </c>
      <c r="S780" s="29">
        <v>0.95</v>
      </c>
      <c r="T780" s="30">
        <v>0.95</v>
      </c>
      <c r="U780" s="1">
        <v>0.3</v>
      </c>
      <c r="V780" s="28">
        <v>7.9560000000000004</v>
      </c>
      <c r="W780" s="29"/>
      <c r="X780" s="29"/>
      <c r="Y780" s="29"/>
      <c r="Z780" s="29"/>
      <c r="AA780" s="29"/>
      <c r="AB780" s="29"/>
      <c r="AC780" s="29"/>
      <c r="AD780" s="29"/>
      <c r="AE780" s="31"/>
      <c r="AN780" s="32"/>
      <c r="AP780" s="31"/>
      <c r="AQ780" s="27" t="e">
        <f t="shared" si="117"/>
        <v>#NUM!</v>
      </c>
      <c r="AR780" s="27" t="e">
        <f t="shared" si="118"/>
        <v>#NUM!</v>
      </c>
      <c r="AS780" s="27" t="e">
        <f t="shared" si="119"/>
        <v>#NUM!</v>
      </c>
      <c r="AT780" s="27">
        <f t="shared" si="121"/>
        <v>1.02125</v>
      </c>
      <c r="AU780" s="27">
        <f t="shared" si="122"/>
        <v>0.32249999999999995</v>
      </c>
      <c r="AV780" s="29">
        <f t="shared" si="120"/>
        <v>0.32249999999999995</v>
      </c>
      <c r="AW780" s="27" t="s">
        <v>73</v>
      </c>
      <c r="AX780" s="27" t="s">
        <v>74</v>
      </c>
      <c r="AY780" s="32">
        <v>0.32250000000000001</v>
      </c>
      <c r="AZ780" s="34">
        <f t="shared" si="123"/>
        <v>8.0625000000000002E-2</v>
      </c>
      <c r="BA780" s="3">
        <f t="shared" si="124"/>
        <v>0.40312500000000001</v>
      </c>
      <c r="BB780" s="32">
        <f t="shared" si="113"/>
        <v>0.43537500000000001</v>
      </c>
      <c r="BC780" s="27" t="s">
        <v>12549</v>
      </c>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row>
    <row r="781" spans="1:116" s="27" customFormat="1" ht="31.5" customHeight="1">
      <c r="A781" s="7" t="s">
        <v>3486</v>
      </c>
      <c r="B781" s="5">
        <v>779</v>
      </c>
      <c r="C781" s="10"/>
      <c r="D781" s="10"/>
      <c r="E781" s="8" t="s">
        <v>3506</v>
      </c>
      <c r="F781" s="8" t="s">
        <v>1177</v>
      </c>
      <c r="G781" s="8" t="s">
        <v>1178</v>
      </c>
      <c r="H781" s="7" t="s">
        <v>205</v>
      </c>
      <c r="I781" s="8" t="s">
        <v>104</v>
      </c>
      <c r="J781" s="8" t="s">
        <v>3507</v>
      </c>
      <c r="K781" s="9"/>
      <c r="L781" s="8"/>
      <c r="M781" s="10">
        <v>32</v>
      </c>
      <c r="N781" s="8" t="s">
        <v>45</v>
      </c>
      <c r="O781" s="8" t="s">
        <v>3490</v>
      </c>
      <c r="P781" s="8" t="s">
        <v>3491</v>
      </c>
      <c r="Q781" s="8" t="s">
        <v>3508</v>
      </c>
      <c r="R781" s="28">
        <v>8.07</v>
      </c>
      <c r="S781" s="29">
        <v>0.9</v>
      </c>
      <c r="T781" s="30">
        <v>0.9</v>
      </c>
      <c r="U781" s="1">
        <v>0.32</v>
      </c>
      <c r="V781" s="28">
        <v>8.0730000000000004</v>
      </c>
      <c r="W781" s="29"/>
      <c r="X781" s="29"/>
      <c r="Y781" s="29"/>
      <c r="Z781" s="29"/>
      <c r="AA781" s="29"/>
      <c r="AB781" s="29"/>
      <c r="AC781" s="29"/>
      <c r="AD781" s="29"/>
      <c r="AE781" s="31"/>
      <c r="AN781" s="32"/>
      <c r="AP781" s="31"/>
      <c r="AQ781" s="27" t="e">
        <f t="shared" si="117"/>
        <v>#NUM!</v>
      </c>
      <c r="AR781" s="27" t="e">
        <f t="shared" si="118"/>
        <v>#NUM!</v>
      </c>
      <c r="AS781" s="27" t="e">
        <f t="shared" si="119"/>
        <v>#NUM!</v>
      </c>
      <c r="AT781" s="27">
        <f t="shared" si="121"/>
        <v>0.96750000000000003</v>
      </c>
      <c r="AU781" s="27">
        <f t="shared" si="122"/>
        <v>0.34399999999999997</v>
      </c>
      <c r="AV781" s="29">
        <f t="shared" si="120"/>
        <v>0.34399999999999997</v>
      </c>
      <c r="AW781" s="27" t="s">
        <v>73</v>
      </c>
      <c r="AX781" s="27" t="s">
        <v>74</v>
      </c>
      <c r="AY781" s="32">
        <v>0.34</v>
      </c>
      <c r="AZ781" s="34">
        <f t="shared" si="123"/>
        <v>8.5000000000000006E-2</v>
      </c>
      <c r="BA781" s="3">
        <f t="shared" si="124"/>
        <v>0.42500000000000004</v>
      </c>
      <c r="BB781" s="32">
        <f t="shared" ref="BB781:BB844" si="125">BA781+BA781*0.08</f>
        <v>0.45900000000000007</v>
      </c>
      <c r="BC781" s="27" t="s">
        <v>12549</v>
      </c>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row>
    <row r="782" spans="1:116" s="27" customFormat="1" ht="31.5" customHeight="1">
      <c r="A782" s="7" t="s">
        <v>3486</v>
      </c>
      <c r="B782" s="5">
        <v>780</v>
      </c>
      <c r="C782" s="10"/>
      <c r="D782" s="10"/>
      <c r="E782" s="8" t="s">
        <v>3497</v>
      </c>
      <c r="F782" s="8" t="s">
        <v>2280</v>
      </c>
      <c r="G782" s="8" t="s">
        <v>374</v>
      </c>
      <c r="H782" s="7" t="s">
        <v>103</v>
      </c>
      <c r="I782" s="8" t="s">
        <v>104</v>
      </c>
      <c r="J782" s="8" t="s">
        <v>3498</v>
      </c>
      <c r="K782" s="9"/>
      <c r="L782" s="8"/>
      <c r="M782" s="10">
        <v>28</v>
      </c>
      <c r="N782" s="8" t="s">
        <v>45</v>
      </c>
      <c r="O782" s="8" t="s">
        <v>3490</v>
      </c>
      <c r="P782" s="8" t="s">
        <v>3491</v>
      </c>
      <c r="Q782" s="8" t="s">
        <v>3499</v>
      </c>
      <c r="R782" s="28">
        <v>9.1199999999999992</v>
      </c>
      <c r="S782" s="29">
        <v>1.2</v>
      </c>
      <c r="T782" s="30">
        <v>1.2</v>
      </c>
      <c r="U782" s="1">
        <v>0.38</v>
      </c>
      <c r="V782" s="28">
        <v>9.1259999999999994</v>
      </c>
      <c r="W782" s="29"/>
      <c r="X782" s="29"/>
      <c r="Y782" s="29"/>
      <c r="Z782" s="29"/>
      <c r="AA782" s="29"/>
      <c r="AB782" s="29"/>
      <c r="AC782" s="29"/>
      <c r="AD782" s="29"/>
      <c r="AE782" s="31"/>
      <c r="AN782" s="32"/>
      <c r="AP782" s="31"/>
      <c r="AQ782" s="27" t="e">
        <f t="shared" si="117"/>
        <v>#NUM!</v>
      </c>
      <c r="AR782" s="27" t="e">
        <f t="shared" si="118"/>
        <v>#NUM!</v>
      </c>
      <c r="AS782" s="27" t="e">
        <f t="shared" si="119"/>
        <v>#NUM!</v>
      </c>
      <c r="AT782" s="27">
        <f t="shared" si="121"/>
        <v>1.2899999999999998</v>
      </c>
      <c r="AU782" s="27">
        <f t="shared" si="122"/>
        <v>0.40849999999999997</v>
      </c>
      <c r="AV782" s="29">
        <f t="shared" si="120"/>
        <v>0.40849999999999997</v>
      </c>
      <c r="AW782" s="27" t="s">
        <v>73</v>
      </c>
      <c r="AX782" s="27" t="s">
        <v>74</v>
      </c>
      <c r="AY782" s="32">
        <v>0.41</v>
      </c>
      <c r="AZ782" s="34">
        <f t="shared" si="123"/>
        <v>0.10249999999999999</v>
      </c>
      <c r="BA782" s="3">
        <f t="shared" si="124"/>
        <v>0.51249999999999996</v>
      </c>
      <c r="BB782" s="32">
        <f t="shared" si="125"/>
        <v>0.55349999999999999</v>
      </c>
      <c r="BC782" s="27" t="s">
        <v>12549</v>
      </c>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row>
    <row r="783" spans="1:116" s="27" customFormat="1" ht="31.5" customHeight="1">
      <c r="A783" s="7" t="s">
        <v>3486</v>
      </c>
      <c r="B783" s="5">
        <v>781</v>
      </c>
      <c r="C783" s="10"/>
      <c r="D783" s="10"/>
      <c r="E783" s="8" t="s">
        <v>3509</v>
      </c>
      <c r="F783" s="8" t="s">
        <v>3510</v>
      </c>
      <c r="G783" s="8" t="s">
        <v>3511</v>
      </c>
      <c r="H783" s="7" t="s">
        <v>706</v>
      </c>
      <c r="I783" s="8" t="s">
        <v>104</v>
      </c>
      <c r="J783" s="8" t="s">
        <v>3512</v>
      </c>
      <c r="K783" s="9"/>
      <c r="L783" s="8"/>
      <c r="M783" s="10">
        <v>28</v>
      </c>
      <c r="N783" s="8" t="s">
        <v>45</v>
      </c>
      <c r="O783" s="8" t="s">
        <v>3490</v>
      </c>
      <c r="P783" s="8" t="s">
        <v>3491</v>
      </c>
      <c r="Q783" s="8" t="s">
        <v>3513</v>
      </c>
      <c r="R783" s="28">
        <v>8.42</v>
      </c>
      <c r="S783" s="29">
        <v>1.3</v>
      </c>
      <c r="T783" s="30">
        <v>1.3</v>
      </c>
      <c r="U783" s="1">
        <v>0.45</v>
      </c>
      <c r="V783" s="28">
        <v>13.455</v>
      </c>
      <c r="W783" s="29">
        <v>3.4076</v>
      </c>
      <c r="X783" s="29"/>
      <c r="Y783" s="29"/>
      <c r="Z783" s="29"/>
      <c r="AA783" s="29"/>
      <c r="AB783" s="29"/>
      <c r="AC783" s="29"/>
      <c r="AD783" s="29"/>
      <c r="AE783" s="31"/>
      <c r="AF783" s="27">
        <v>2.96</v>
      </c>
      <c r="AN783" s="32"/>
      <c r="AP783" s="31"/>
      <c r="AQ783" s="27" t="e">
        <f t="shared" si="117"/>
        <v>#NUM!</v>
      </c>
      <c r="AR783" s="27" t="e">
        <f t="shared" si="118"/>
        <v>#NUM!</v>
      </c>
      <c r="AS783" s="27" t="e">
        <f t="shared" si="119"/>
        <v>#NUM!</v>
      </c>
      <c r="AT783" s="27">
        <f t="shared" si="121"/>
        <v>1.3975</v>
      </c>
      <c r="AU783" s="27">
        <f t="shared" si="122"/>
        <v>0.48375000000000001</v>
      </c>
      <c r="AV783" s="29">
        <f t="shared" si="120"/>
        <v>0.48375000000000001</v>
      </c>
      <c r="AW783" s="27" t="s">
        <v>73</v>
      </c>
      <c r="AX783" s="27" t="s">
        <v>74</v>
      </c>
      <c r="AY783" s="32">
        <v>0.48</v>
      </c>
      <c r="AZ783" s="34">
        <f t="shared" si="123"/>
        <v>0.12</v>
      </c>
      <c r="BA783" s="3">
        <f t="shared" si="124"/>
        <v>0.6</v>
      </c>
      <c r="BB783" s="32">
        <f t="shared" si="125"/>
        <v>0.64800000000000002</v>
      </c>
      <c r="BC783" s="27" t="s">
        <v>12549</v>
      </c>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row>
    <row r="784" spans="1:116" s="27" customFormat="1" ht="31.5" customHeight="1">
      <c r="A784" s="7" t="s">
        <v>3486</v>
      </c>
      <c r="B784" s="5">
        <v>782</v>
      </c>
      <c r="C784" s="10"/>
      <c r="D784" s="10"/>
      <c r="E784" s="8" t="s">
        <v>3497</v>
      </c>
      <c r="F784" s="8" t="s">
        <v>2280</v>
      </c>
      <c r="G784" s="8" t="s">
        <v>374</v>
      </c>
      <c r="H784" s="7" t="s">
        <v>58</v>
      </c>
      <c r="I784" s="8" t="s">
        <v>104</v>
      </c>
      <c r="J784" s="8" t="s">
        <v>3498</v>
      </c>
      <c r="K784" s="9"/>
      <c r="L784" s="8"/>
      <c r="M784" s="10">
        <v>28</v>
      </c>
      <c r="N784" s="8" t="s">
        <v>45</v>
      </c>
      <c r="O784" s="8" t="s">
        <v>3490</v>
      </c>
      <c r="P784" s="8" t="s">
        <v>3491</v>
      </c>
      <c r="Q784" s="8" t="s">
        <v>3500</v>
      </c>
      <c r="R784" s="28">
        <v>10.06</v>
      </c>
      <c r="S784" s="29">
        <v>1.4</v>
      </c>
      <c r="T784" s="30">
        <v>1.4</v>
      </c>
      <c r="U784" s="1">
        <v>0.48</v>
      </c>
      <c r="V784" s="28">
        <v>10.061999999999999</v>
      </c>
      <c r="W784" s="29"/>
      <c r="X784" s="29"/>
      <c r="Y784" s="29"/>
      <c r="Z784" s="29"/>
      <c r="AA784" s="29"/>
      <c r="AB784" s="29"/>
      <c r="AC784" s="29"/>
      <c r="AD784" s="29"/>
      <c r="AE784" s="31"/>
      <c r="AN784" s="32"/>
      <c r="AP784" s="31"/>
      <c r="AQ784" s="27" t="e">
        <f t="shared" si="117"/>
        <v>#NUM!</v>
      </c>
      <c r="AR784" s="27" t="e">
        <f t="shared" si="118"/>
        <v>#NUM!</v>
      </c>
      <c r="AS784" s="27" t="e">
        <f t="shared" si="119"/>
        <v>#NUM!</v>
      </c>
      <c r="AT784" s="27">
        <f t="shared" si="121"/>
        <v>1.5049999999999999</v>
      </c>
      <c r="AU784" s="27">
        <f t="shared" si="122"/>
        <v>0.51600000000000001</v>
      </c>
      <c r="AV784" s="29">
        <f t="shared" si="120"/>
        <v>0.51600000000000001</v>
      </c>
      <c r="AW784" s="27" t="s">
        <v>73</v>
      </c>
      <c r="AX784" s="27" t="s">
        <v>74</v>
      </c>
      <c r="AY784" s="32">
        <v>0.51600000000000001</v>
      </c>
      <c r="AZ784" s="34">
        <f t="shared" si="123"/>
        <v>0.129</v>
      </c>
      <c r="BA784" s="3">
        <f t="shared" si="124"/>
        <v>0.64500000000000002</v>
      </c>
      <c r="BB784" s="32">
        <f t="shared" si="125"/>
        <v>0.6966</v>
      </c>
      <c r="BC784" s="27" t="s">
        <v>12549</v>
      </c>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row>
    <row r="785" spans="1:116" s="27" customFormat="1" ht="31.5" customHeight="1">
      <c r="A785" s="7" t="s">
        <v>3486</v>
      </c>
      <c r="B785" s="5">
        <v>783</v>
      </c>
      <c r="C785" s="10"/>
      <c r="D785" s="10"/>
      <c r="E785" s="8" t="s">
        <v>3487</v>
      </c>
      <c r="F785" s="8" t="s">
        <v>3488</v>
      </c>
      <c r="G785" s="8" t="s">
        <v>102</v>
      </c>
      <c r="H785" s="7" t="s">
        <v>103</v>
      </c>
      <c r="I785" s="8" t="s">
        <v>43</v>
      </c>
      <c r="J785" s="8" t="s">
        <v>3489</v>
      </c>
      <c r="K785" s="9"/>
      <c r="L785" s="8"/>
      <c r="M785" s="10">
        <v>30</v>
      </c>
      <c r="N785" s="8" t="s">
        <v>45</v>
      </c>
      <c r="O785" s="8" t="s">
        <v>3490</v>
      </c>
      <c r="P785" s="8" t="s">
        <v>3491</v>
      </c>
      <c r="Q785" s="8" t="s">
        <v>3492</v>
      </c>
      <c r="R785" s="28">
        <v>4.7220000000000004</v>
      </c>
      <c r="S785" s="29">
        <v>1.5</v>
      </c>
      <c r="T785" s="30">
        <v>1.5</v>
      </c>
      <c r="U785" s="1">
        <v>0.5</v>
      </c>
      <c r="V785" s="28">
        <v>7.9560000000000004</v>
      </c>
      <c r="W785" s="29">
        <v>1.488</v>
      </c>
      <c r="X785" s="29"/>
      <c r="Y785" s="29"/>
      <c r="Z785" s="29"/>
      <c r="AA785" s="29"/>
      <c r="AB785" s="29"/>
      <c r="AC785" s="29"/>
      <c r="AD785" s="29"/>
      <c r="AE785" s="31"/>
      <c r="AF785" s="27">
        <v>1.29</v>
      </c>
      <c r="AN785" s="32"/>
      <c r="AP785" s="31"/>
      <c r="AQ785" s="27" t="e">
        <f t="shared" si="117"/>
        <v>#NUM!</v>
      </c>
      <c r="AR785" s="27" t="e">
        <f t="shared" si="118"/>
        <v>#NUM!</v>
      </c>
      <c r="AS785" s="27" t="e">
        <f t="shared" si="119"/>
        <v>#NUM!</v>
      </c>
      <c r="AT785" s="27">
        <f t="shared" si="121"/>
        <v>1.6124999999999998</v>
      </c>
      <c r="AU785" s="27">
        <f t="shared" si="122"/>
        <v>0.53749999999999998</v>
      </c>
      <c r="AV785" s="29">
        <f t="shared" si="120"/>
        <v>0.53749999999999998</v>
      </c>
      <c r="AW785" s="27" t="s">
        <v>73</v>
      </c>
      <c r="AX785" s="27" t="s">
        <v>74</v>
      </c>
      <c r="AY785" s="32">
        <v>0.53749999999999998</v>
      </c>
      <c r="AZ785" s="34">
        <f t="shared" si="123"/>
        <v>0.13437499999999999</v>
      </c>
      <c r="BA785" s="3">
        <f t="shared" si="124"/>
        <v>0.671875</v>
      </c>
      <c r="BB785" s="32">
        <f t="shared" si="125"/>
        <v>0.72562499999999996</v>
      </c>
      <c r="BC785" s="27" t="s">
        <v>12549</v>
      </c>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row>
    <row r="786" spans="1:116" s="27" customFormat="1" ht="31.5" customHeight="1">
      <c r="A786" s="7" t="s">
        <v>3486</v>
      </c>
      <c r="B786" s="5">
        <v>784</v>
      </c>
      <c r="C786" s="10"/>
      <c r="D786" s="10"/>
      <c r="E786" s="8" t="s">
        <v>3493</v>
      </c>
      <c r="F786" s="8" t="s">
        <v>3494</v>
      </c>
      <c r="G786" s="8" t="s">
        <v>834</v>
      </c>
      <c r="H786" s="7" t="s">
        <v>835</v>
      </c>
      <c r="I786" s="8" t="s">
        <v>43</v>
      </c>
      <c r="J786" s="8" t="s">
        <v>3495</v>
      </c>
      <c r="K786" s="9"/>
      <c r="L786" s="8"/>
      <c r="M786" s="10">
        <v>28</v>
      </c>
      <c r="N786" s="8" t="s">
        <v>45</v>
      </c>
      <c r="O786" s="8" t="s">
        <v>3490</v>
      </c>
      <c r="P786" s="8" t="s">
        <v>3491</v>
      </c>
      <c r="Q786" s="8" t="s">
        <v>3496</v>
      </c>
      <c r="R786" s="28">
        <v>12.98</v>
      </c>
      <c r="S786" s="29">
        <v>2.9</v>
      </c>
      <c r="T786" s="30">
        <v>2.9</v>
      </c>
      <c r="U786" s="1">
        <v>1.2</v>
      </c>
      <c r="V786" s="28">
        <v>12.987</v>
      </c>
      <c r="W786" s="29"/>
      <c r="X786" s="29"/>
      <c r="Y786" s="29"/>
      <c r="Z786" s="29"/>
      <c r="AA786" s="29"/>
      <c r="AB786" s="29"/>
      <c r="AC786" s="29"/>
      <c r="AD786" s="29"/>
      <c r="AE786" s="31"/>
      <c r="AN786" s="32"/>
      <c r="AP786" s="31"/>
      <c r="AQ786" s="27" t="e">
        <f t="shared" si="117"/>
        <v>#NUM!</v>
      </c>
      <c r="AR786" s="27" t="e">
        <f t="shared" si="118"/>
        <v>#NUM!</v>
      </c>
      <c r="AS786" s="27" t="e">
        <f t="shared" si="119"/>
        <v>#NUM!</v>
      </c>
      <c r="AT786" s="27">
        <f t="shared" si="121"/>
        <v>3.1174999999999997</v>
      </c>
      <c r="AU786" s="27">
        <f t="shared" si="122"/>
        <v>1.2899999999999998</v>
      </c>
      <c r="AV786" s="29">
        <f t="shared" si="120"/>
        <v>1.2899999999999998</v>
      </c>
      <c r="AW786" s="27" t="s">
        <v>73</v>
      </c>
      <c r="AX786" s="27" t="s">
        <v>74</v>
      </c>
      <c r="AY786" s="32">
        <v>1.29</v>
      </c>
      <c r="AZ786" s="34">
        <f t="shared" si="123"/>
        <v>0.32250000000000001</v>
      </c>
      <c r="BA786" s="3">
        <f t="shared" si="124"/>
        <v>1.6125</v>
      </c>
      <c r="BB786" s="32">
        <f t="shared" si="125"/>
        <v>1.7415</v>
      </c>
      <c r="BC786" s="27" t="s">
        <v>12549</v>
      </c>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row>
    <row r="787" spans="1:116" s="27" customFormat="1" ht="31.5" customHeight="1">
      <c r="A787" s="7" t="s">
        <v>3486</v>
      </c>
      <c r="B787" s="5">
        <v>785</v>
      </c>
      <c r="C787" s="10"/>
      <c r="D787" s="10"/>
      <c r="E787" s="8" t="s">
        <v>3502</v>
      </c>
      <c r="F787" s="8" t="s">
        <v>3266</v>
      </c>
      <c r="G787" s="8" t="s">
        <v>1064</v>
      </c>
      <c r="H787" s="7" t="s">
        <v>2287</v>
      </c>
      <c r="I787" s="8" t="s">
        <v>104</v>
      </c>
      <c r="J787" s="8" t="s">
        <v>3503</v>
      </c>
      <c r="K787" s="9"/>
      <c r="L787" s="8"/>
      <c r="M787" s="10">
        <v>28</v>
      </c>
      <c r="N787" s="8" t="s">
        <v>45</v>
      </c>
      <c r="O787" s="8" t="s">
        <v>3490</v>
      </c>
      <c r="P787" s="8" t="s">
        <v>3491</v>
      </c>
      <c r="Q787" s="8" t="s">
        <v>3504</v>
      </c>
      <c r="R787" s="28">
        <v>7.4</v>
      </c>
      <c r="S787" s="29">
        <v>1.99</v>
      </c>
      <c r="T787" s="30">
        <v>1.99</v>
      </c>
      <c r="U787" s="1">
        <v>1.2</v>
      </c>
      <c r="V787" s="28">
        <v>7.4061000000000003</v>
      </c>
      <c r="W787" s="29"/>
      <c r="X787" s="29"/>
      <c r="Y787" s="29"/>
      <c r="Z787" s="29"/>
      <c r="AA787" s="29"/>
      <c r="AB787" s="29"/>
      <c r="AC787" s="29"/>
      <c r="AD787" s="29"/>
      <c r="AE787" s="31"/>
      <c r="AN787" s="32"/>
      <c r="AP787" s="31"/>
      <c r="AQ787" s="27" t="e">
        <f t="shared" si="117"/>
        <v>#NUM!</v>
      </c>
      <c r="AR787" s="27" t="e">
        <f t="shared" si="118"/>
        <v>#NUM!</v>
      </c>
      <c r="AS787" s="27" t="e">
        <f t="shared" si="119"/>
        <v>#NUM!</v>
      </c>
      <c r="AT787" s="27">
        <f t="shared" si="121"/>
        <v>2.1392500000000001</v>
      </c>
      <c r="AU787" s="27">
        <f t="shared" si="122"/>
        <v>1.2899999999999998</v>
      </c>
      <c r="AV787" s="29">
        <f t="shared" si="120"/>
        <v>1.2899999999999998</v>
      </c>
      <c r="AW787" s="27" t="s">
        <v>73</v>
      </c>
      <c r="AX787" s="27" t="s">
        <v>74</v>
      </c>
      <c r="AY787" s="32">
        <v>1.29</v>
      </c>
      <c r="AZ787" s="34">
        <f t="shared" si="123"/>
        <v>0.32250000000000001</v>
      </c>
      <c r="BA787" s="3">
        <f t="shared" si="124"/>
        <v>1.6125</v>
      </c>
      <c r="BB787" s="32">
        <f t="shared" si="125"/>
        <v>1.7415</v>
      </c>
      <c r="BC787" s="27" t="s">
        <v>12549</v>
      </c>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row>
    <row r="788" spans="1:116" s="27" customFormat="1" ht="31.5" customHeight="1">
      <c r="A788" s="7" t="s">
        <v>3486</v>
      </c>
      <c r="B788" s="5">
        <v>786</v>
      </c>
      <c r="C788" s="10"/>
      <c r="D788" s="10"/>
      <c r="E788" s="8" t="s">
        <v>3502</v>
      </c>
      <c r="F788" s="8" t="s">
        <v>3266</v>
      </c>
      <c r="G788" s="8" t="s">
        <v>1064</v>
      </c>
      <c r="H788" s="7" t="s">
        <v>1065</v>
      </c>
      <c r="I788" s="8" t="s">
        <v>104</v>
      </c>
      <c r="J788" s="8" t="s">
        <v>3503</v>
      </c>
      <c r="K788" s="9"/>
      <c r="L788" s="8"/>
      <c r="M788" s="10">
        <v>28</v>
      </c>
      <c r="N788" s="8" t="s">
        <v>45</v>
      </c>
      <c r="O788" s="8" t="s">
        <v>3490</v>
      </c>
      <c r="P788" s="8" t="s">
        <v>3491</v>
      </c>
      <c r="Q788" s="8" t="s">
        <v>3505</v>
      </c>
      <c r="R788" s="28">
        <v>8.1</v>
      </c>
      <c r="S788" s="29">
        <v>2.2000000000000002</v>
      </c>
      <c r="T788" s="30">
        <v>2.2000000000000002</v>
      </c>
      <c r="U788" s="1">
        <v>1.2</v>
      </c>
      <c r="V788" s="28">
        <v>8.1081000000000003</v>
      </c>
      <c r="W788" s="29"/>
      <c r="X788" s="29"/>
      <c r="Y788" s="29"/>
      <c r="Z788" s="29"/>
      <c r="AA788" s="29"/>
      <c r="AB788" s="29"/>
      <c r="AC788" s="29"/>
      <c r="AD788" s="29"/>
      <c r="AE788" s="31"/>
      <c r="AN788" s="32"/>
      <c r="AP788" s="31"/>
      <c r="AQ788" s="27" t="e">
        <f t="shared" si="117"/>
        <v>#NUM!</v>
      </c>
      <c r="AR788" s="27" t="e">
        <f t="shared" si="118"/>
        <v>#NUM!</v>
      </c>
      <c r="AS788" s="27" t="e">
        <f t="shared" si="119"/>
        <v>#NUM!</v>
      </c>
      <c r="AT788" s="27">
        <f t="shared" si="121"/>
        <v>2.3650000000000002</v>
      </c>
      <c r="AU788" s="27">
        <f t="shared" si="122"/>
        <v>1.2899999999999998</v>
      </c>
      <c r="AV788" s="29">
        <f t="shared" si="120"/>
        <v>1.2899999999999998</v>
      </c>
      <c r="AW788" s="27" t="s">
        <v>73</v>
      </c>
      <c r="AX788" s="27" t="s">
        <v>74</v>
      </c>
      <c r="AY788" s="32">
        <v>1.29</v>
      </c>
      <c r="AZ788" s="34">
        <f t="shared" si="123"/>
        <v>0.32250000000000001</v>
      </c>
      <c r="BA788" s="3">
        <f t="shared" si="124"/>
        <v>1.6125</v>
      </c>
      <c r="BB788" s="32">
        <f t="shared" si="125"/>
        <v>1.7415</v>
      </c>
      <c r="BC788" s="27" t="s">
        <v>12549</v>
      </c>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row>
    <row r="789" spans="1:116" s="27" customFormat="1" ht="31.5" customHeight="1">
      <c r="A789" s="7" t="s">
        <v>3486</v>
      </c>
      <c r="B789" s="5">
        <v>787</v>
      </c>
      <c r="C789" s="10"/>
      <c r="D789" s="10"/>
      <c r="E789" s="8" t="s">
        <v>3509</v>
      </c>
      <c r="F789" s="8" t="s">
        <v>3510</v>
      </c>
      <c r="G789" s="8" t="s">
        <v>3511</v>
      </c>
      <c r="H789" s="7" t="s">
        <v>303</v>
      </c>
      <c r="I789" s="8" t="s">
        <v>104</v>
      </c>
      <c r="J789" s="8" t="s">
        <v>3512</v>
      </c>
      <c r="K789" s="9"/>
      <c r="L789" s="8"/>
      <c r="M789" s="10">
        <v>28</v>
      </c>
      <c r="N789" s="8" t="s">
        <v>45</v>
      </c>
      <c r="O789" s="8" t="s">
        <v>3490</v>
      </c>
      <c r="P789" s="8" t="s">
        <v>3491</v>
      </c>
      <c r="Q789" s="8" t="s">
        <v>3514</v>
      </c>
      <c r="R789" s="28">
        <v>12.02</v>
      </c>
      <c r="S789" s="29">
        <v>1.8</v>
      </c>
      <c r="T789" s="30">
        <v>1.8</v>
      </c>
      <c r="U789" s="1">
        <v>1.51</v>
      </c>
      <c r="V789" s="28">
        <v>19.773</v>
      </c>
      <c r="W789" s="29">
        <v>4.2699999999999996</v>
      </c>
      <c r="X789" s="29"/>
      <c r="Y789" s="29"/>
      <c r="Z789" s="29"/>
      <c r="AA789" s="29"/>
      <c r="AB789" s="29"/>
      <c r="AC789" s="29"/>
      <c r="AD789" s="29"/>
      <c r="AE789" s="31"/>
      <c r="AF789" s="27">
        <v>3.71</v>
      </c>
      <c r="AN789" s="32"/>
      <c r="AP789" s="31"/>
      <c r="AQ789" s="27" t="e">
        <f t="shared" si="117"/>
        <v>#NUM!</v>
      </c>
      <c r="AR789" s="27" t="e">
        <f t="shared" si="118"/>
        <v>#NUM!</v>
      </c>
      <c r="AS789" s="27" t="e">
        <f t="shared" si="119"/>
        <v>#NUM!</v>
      </c>
      <c r="AT789" s="27">
        <f t="shared" si="121"/>
        <v>1.9350000000000001</v>
      </c>
      <c r="AU789" s="27">
        <f t="shared" si="122"/>
        <v>1.6232499999999999</v>
      </c>
      <c r="AV789" s="29">
        <f t="shared" si="120"/>
        <v>1.6232499999999999</v>
      </c>
      <c r="AW789" s="27" t="s">
        <v>73</v>
      </c>
      <c r="AX789" s="27" t="s">
        <v>74</v>
      </c>
      <c r="AY789" s="32">
        <v>1.61</v>
      </c>
      <c r="AZ789" s="34">
        <f t="shared" si="123"/>
        <v>0.40250000000000002</v>
      </c>
      <c r="BA789" s="3">
        <f t="shared" si="124"/>
        <v>2.0125000000000002</v>
      </c>
      <c r="BB789" s="32">
        <f t="shared" si="125"/>
        <v>2.1735000000000002</v>
      </c>
      <c r="BC789" s="27" t="s">
        <v>12549</v>
      </c>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row>
    <row r="790" spans="1:116" s="27" customFormat="1" ht="31.5" customHeight="1">
      <c r="A790" s="12" t="s">
        <v>3515</v>
      </c>
      <c r="B790" s="5">
        <v>788</v>
      </c>
      <c r="C790" s="12"/>
      <c r="D790" s="12"/>
      <c r="E790" s="12" t="s">
        <v>3516</v>
      </c>
      <c r="F790" s="12" t="s">
        <v>3517</v>
      </c>
      <c r="G790" s="12" t="s">
        <v>3518</v>
      </c>
      <c r="H790" s="12" t="s">
        <v>3519</v>
      </c>
      <c r="I790" s="12" t="s">
        <v>820</v>
      </c>
      <c r="J790" s="12" t="s">
        <v>3520</v>
      </c>
      <c r="K790" s="39">
        <v>10</v>
      </c>
      <c r="L790" s="12" t="s">
        <v>81</v>
      </c>
      <c r="M790" s="15">
        <v>1</v>
      </c>
      <c r="N790" s="12" t="s">
        <v>45</v>
      </c>
      <c r="O790" s="12" t="s">
        <v>3521</v>
      </c>
      <c r="P790" s="12"/>
      <c r="Q790" s="12" t="s">
        <v>3522</v>
      </c>
      <c r="R790" s="28">
        <v>2958.7</v>
      </c>
      <c r="S790" s="29"/>
      <c r="T790" s="30">
        <v>2770.65</v>
      </c>
      <c r="U790" s="1">
        <v>2770.65</v>
      </c>
      <c r="V790" s="28">
        <v>3658.11</v>
      </c>
      <c r="W790" s="29"/>
      <c r="X790" s="29">
        <v>2939.26</v>
      </c>
      <c r="Y790" s="29">
        <v>2978.13</v>
      </c>
      <c r="Z790" s="29">
        <v>3448.36</v>
      </c>
      <c r="AA790" s="29">
        <v>2827.2</v>
      </c>
      <c r="AB790" s="29">
        <v>3235.82</v>
      </c>
      <c r="AC790" s="29"/>
      <c r="AD790" s="29"/>
      <c r="AE790" s="31"/>
      <c r="AN790" s="32"/>
      <c r="AP790" s="31"/>
      <c r="AT790" s="27">
        <f t="shared" si="121"/>
        <v>2978.44875</v>
      </c>
      <c r="AU790" s="27">
        <f t="shared" si="122"/>
        <v>2978.44875</v>
      </c>
      <c r="AV790" s="29">
        <f t="shared" si="120"/>
        <v>2978.44875</v>
      </c>
      <c r="AW790" s="27" t="s">
        <v>73</v>
      </c>
      <c r="AX790" s="27" t="s">
        <v>74</v>
      </c>
      <c r="AY790" s="32">
        <v>2978.45</v>
      </c>
      <c r="AZ790" s="34">
        <f t="shared" si="123"/>
        <v>297.84499999999997</v>
      </c>
      <c r="BA790" s="3">
        <f t="shared" si="124"/>
        <v>3276.2949999999996</v>
      </c>
      <c r="BB790" s="32">
        <f t="shared" si="125"/>
        <v>3538.3985999999995</v>
      </c>
      <c r="BC790" s="27" t="s">
        <v>12549</v>
      </c>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row>
    <row r="791" spans="1:116" s="27" customFormat="1" ht="31.5" customHeight="1">
      <c r="A791" s="12" t="s">
        <v>3523</v>
      </c>
      <c r="B791" s="5">
        <v>789</v>
      </c>
      <c r="C791" s="15"/>
      <c r="D791" s="15"/>
      <c r="E791" s="12" t="s">
        <v>3524</v>
      </c>
      <c r="F791" s="12" t="s">
        <v>3525</v>
      </c>
      <c r="G791" s="12" t="s">
        <v>3526</v>
      </c>
      <c r="H791" s="12" t="s">
        <v>3527</v>
      </c>
      <c r="I791" s="12" t="s">
        <v>3528</v>
      </c>
      <c r="J791" s="12" t="s">
        <v>3533</v>
      </c>
      <c r="K791" s="14"/>
      <c r="L791" s="12"/>
      <c r="M791" s="15">
        <v>10</v>
      </c>
      <c r="N791" s="12" t="s">
        <v>45</v>
      </c>
      <c r="O791" s="12" t="s">
        <v>3530</v>
      </c>
      <c r="P791" s="12" t="s">
        <v>3531</v>
      </c>
      <c r="Q791" s="12" t="s">
        <v>3534</v>
      </c>
      <c r="R791" s="28">
        <v>8.64</v>
      </c>
      <c r="S791" s="29"/>
      <c r="T791" s="30">
        <v>8.6300000000000008</v>
      </c>
      <c r="U791" s="1" t="s">
        <v>56</v>
      </c>
      <c r="V791" s="28">
        <v>35</v>
      </c>
      <c r="W791" s="29">
        <v>8.74</v>
      </c>
      <c r="X791" s="29">
        <v>8.5299999999999994</v>
      </c>
      <c r="Y791" s="29"/>
      <c r="Z791" s="29">
        <v>10.94</v>
      </c>
      <c r="AA791" s="29"/>
      <c r="AB791" s="29"/>
      <c r="AC791" s="29"/>
      <c r="AD791" s="29"/>
      <c r="AE791" s="31">
        <v>35</v>
      </c>
      <c r="AF791" s="27">
        <v>9.9</v>
      </c>
      <c r="AG791" s="27">
        <v>8.4778699999999994</v>
      </c>
      <c r="AH791" s="27">
        <v>9</v>
      </c>
      <c r="AN791" s="32">
        <v>8.64</v>
      </c>
      <c r="AO791" s="27" t="s">
        <v>49</v>
      </c>
      <c r="AP791" s="31" t="s">
        <v>50</v>
      </c>
      <c r="AQ791" s="27">
        <f t="shared" ref="AQ791:AQ854" si="126">AVERAGE(SMALL(AE791:AI791,1),SMALL(AE791:AI791,2))</f>
        <v>8.7389349999999997</v>
      </c>
      <c r="AR791" s="27">
        <f t="shared" ref="AR791:AR854" si="127">IF(R791 &lt;=( AVERAGE(SMALL(AE791:AI791,1),SMALL(AE791:AI791,2))), R791, "")</f>
        <v>8.64</v>
      </c>
      <c r="AS791" s="27" t="e">
        <f t="shared" ref="AS791:AS854" si="128">AVERAGE(SMALL(AJ791:AM791,1),SMALL(AJ791:AM791,2))</f>
        <v>#NUM!</v>
      </c>
      <c r="AT791" s="27">
        <f t="shared" si="121"/>
        <v>9.2772500000000004</v>
      </c>
      <c r="AU791" s="27" t="e">
        <f t="shared" si="122"/>
        <v>#VALUE!</v>
      </c>
      <c r="AV791" s="29" t="e">
        <f t="shared" si="120"/>
        <v>#VALUE!</v>
      </c>
      <c r="AW791" s="33" t="s">
        <v>51</v>
      </c>
      <c r="AX791" s="33" t="s">
        <v>50</v>
      </c>
      <c r="AY791" s="32">
        <v>8.64</v>
      </c>
      <c r="AZ791" s="34">
        <f t="shared" si="123"/>
        <v>2.16</v>
      </c>
      <c r="BA791" s="3">
        <f t="shared" si="124"/>
        <v>10.8</v>
      </c>
      <c r="BB791" s="32">
        <f t="shared" si="125"/>
        <v>11.664000000000001</v>
      </c>
      <c r="BC791" s="27" t="s">
        <v>12549</v>
      </c>
    </row>
    <row r="792" spans="1:116" s="27" customFormat="1" ht="31.5" customHeight="1">
      <c r="A792" s="12" t="s">
        <v>3523</v>
      </c>
      <c r="B792" s="5">
        <v>790</v>
      </c>
      <c r="C792" s="15"/>
      <c r="D792" s="15"/>
      <c r="E792" s="12" t="s">
        <v>3524</v>
      </c>
      <c r="F792" s="12" t="s">
        <v>3525</v>
      </c>
      <c r="G792" s="12" t="s">
        <v>3526</v>
      </c>
      <c r="H792" s="12" t="s">
        <v>694</v>
      </c>
      <c r="I792" s="12" t="s">
        <v>3528</v>
      </c>
      <c r="J792" s="12" t="s">
        <v>1360</v>
      </c>
      <c r="K792" s="14"/>
      <c r="L792" s="12"/>
      <c r="M792" s="15">
        <v>60</v>
      </c>
      <c r="N792" s="12" t="s">
        <v>45</v>
      </c>
      <c r="O792" s="12" t="s">
        <v>3530</v>
      </c>
      <c r="P792" s="12" t="s">
        <v>3531</v>
      </c>
      <c r="Q792" s="12" t="s">
        <v>3535</v>
      </c>
      <c r="R792" s="28">
        <v>49.78</v>
      </c>
      <c r="S792" s="29"/>
      <c r="T792" s="30">
        <v>49.78</v>
      </c>
      <c r="U792" s="1" t="s">
        <v>56</v>
      </c>
      <c r="V792" s="28">
        <v>105</v>
      </c>
      <c r="W792" s="29">
        <v>46.83</v>
      </c>
      <c r="X792" s="29">
        <v>52.73</v>
      </c>
      <c r="Y792" s="29"/>
      <c r="Z792" s="29">
        <v>64</v>
      </c>
      <c r="AA792" s="29"/>
      <c r="AB792" s="29"/>
      <c r="AC792" s="29"/>
      <c r="AD792" s="29"/>
      <c r="AE792" s="31">
        <v>105</v>
      </c>
      <c r="AF792" s="27">
        <v>61.53</v>
      </c>
      <c r="AG792" s="27">
        <v>52.434600000000003</v>
      </c>
      <c r="AH792" s="27">
        <v>55.28</v>
      </c>
      <c r="AN792" s="32">
        <v>49.78</v>
      </c>
      <c r="AO792" s="27" t="s">
        <v>49</v>
      </c>
      <c r="AP792" s="31" t="s">
        <v>50</v>
      </c>
      <c r="AQ792" s="27">
        <f t="shared" si="126"/>
        <v>53.857300000000002</v>
      </c>
      <c r="AR792" s="27">
        <f t="shared" si="127"/>
        <v>49.78</v>
      </c>
      <c r="AS792" s="27" t="e">
        <f t="shared" si="128"/>
        <v>#NUM!</v>
      </c>
      <c r="AT792" s="27">
        <f t="shared" si="121"/>
        <v>53.513500000000001</v>
      </c>
      <c r="AU792" s="27" t="e">
        <f t="shared" si="122"/>
        <v>#VALUE!</v>
      </c>
      <c r="AV792" s="29" t="e">
        <f t="shared" si="120"/>
        <v>#VALUE!</v>
      </c>
      <c r="AW792" s="33" t="s">
        <v>51</v>
      </c>
      <c r="AX792" s="33" t="s">
        <v>50</v>
      </c>
      <c r="AY792" s="32">
        <v>49.78</v>
      </c>
      <c r="AZ792" s="34">
        <f t="shared" si="123"/>
        <v>8.4626000000000001</v>
      </c>
      <c r="BA792" s="3">
        <f t="shared" si="124"/>
        <v>58.242600000000003</v>
      </c>
      <c r="BB792" s="32">
        <f t="shared" si="125"/>
        <v>62.902008000000002</v>
      </c>
      <c r="BC792" s="27" t="s">
        <v>12549</v>
      </c>
    </row>
    <row r="793" spans="1:116" s="27" customFormat="1" ht="31.5" customHeight="1">
      <c r="A793" s="12" t="s">
        <v>3523</v>
      </c>
      <c r="B793" s="5">
        <v>791</v>
      </c>
      <c r="C793" s="15"/>
      <c r="D793" s="15"/>
      <c r="E793" s="12" t="s">
        <v>3524</v>
      </c>
      <c r="F793" s="12" t="s">
        <v>3525</v>
      </c>
      <c r="G793" s="12" t="s">
        <v>3526</v>
      </c>
      <c r="H793" s="12" t="s">
        <v>3527</v>
      </c>
      <c r="I793" s="12" t="s">
        <v>3528</v>
      </c>
      <c r="J793" s="12" t="s">
        <v>3529</v>
      </c>
      <c r="K793" s="14"/>
      <c r="L793" s="12"/>
      <c r="M793" s="15">
        <v>60</v>
      </c>
      <c r="N793" s="12" t="s">
        <v>45</v>
      </c>
      <c r="O793" s="12" t="s">
        <v>3530</v>
      </c>
      <c r="P793" s="12" t="s">
        <v>3531</v>
      </c>
      <c r="Q793" s="12" t="s">
        <v>3532</v>
      </c>
      <c r="R793" s="28">
        <v>51.79</v>
      </c>
      <c r="S793" s="29"/>
      <c r="T793" s="30">
        <v>51.79</v>
      </c>
      <c r="U793" s="1" t="s">
        <v>56</v>
      </c>
      <c r="V793" s="28">
        <v>105</v>
      </c>
      <c r="W793" s="29">
        <v>52.43</v>
      </c>
      <c r="X793" s="29">
        <v>51.15</v>
      </c>
      <c r="Y793" s="29"/>
      <c r="Z793" s="29">
        <v>65.14</v>
      </c>
      <c r="AA793" s="29"/>
      <c r="AB793" s="29"/>
      <c r="AC793" s="29"/>
      <c r="AD793" s="29"/>
      <c r="AE793" s="31">
        <v>105</v>
      </c>
      <c r="AF793" s="27">
        <v>59.4</v>
      </c>
      <c r="AG793" s="27">
        <v>50.867199999999997</v>
      </c>
      <c r="AH793" s="27">
        <v>53.98</v>
      </c>
      <c r="AN793" s="32">
        <v>51.79</v>
      </c>
      <c r="AO793" s="27" t="s">
        <v>49</v>
      </c>
      <c r="AP793" s="31" t="s">
        <v>50</v>
      </c>
      <c r="AQ793" s="27">
        <f t="shared" si="126"/>
        <v>52.423599999999993</v>
      </c>
      <c r="AR793" s="27">
        <f t="shared" si="127"/>
        <v>51.79</v>
      </c>
      <c r="AS793" s="27" t="e">
        <f t="shared" si="128"/>
        <v>#NUM!</v>
      </c>
      <c r="AT793" s="27">
        <f t="shared" si="121"/>
        <v>55.674249999999994</v>
      </c>
      <c r="AU793" s="27" t="e">
        <f t="shared" si="122"/>
        <v>#VALUE!</v>
      </c>
      <c r="AV793" s="29" t="e">
        <f t="shared" si="120"/>
        <v>#VALUE!</v>
      </c>
      <c r="AW793" s="33" t="s">
        <v>51</v>
      </c>
      <c r="AX793" s="33" t="s">
        <v>50</v>
      </c>
      <c r="AY793" s="32">
        <v>51.79</v>
      </c>
      <c r="AZ793" s="34">
        <f t="shared" si="123"/>
        <v>6.2147999999999994</v>
      </c>
      <c r="BA793" s="3">
        <f t="shared" si="124"/>
        <v>58.004799999999996</v>
      </c>
      <c r="BB793" s="32">
        <f t="shared" si="125"/>
        <v>62.645183999999993</v>
      </c>
      <c r="BC793" s="27" t="s">
        <v>12549</v>
      </c>
    </row>
    <row r="794" spans="1:116" s="27" customFormat="1" ht="31.5" customHeight="1">
      <c r="A794" s="12" t="s">
        <v>3515</v>
      </c>
      <c r="B794" s="5">
        <v>792</v>
      </c>
      <c r="C794" s="15">
        <v>17631</v>
      </c>
      <c r="D794" s="15"/>
      <c r="E794" s="13" t="s">
        <v>3536</v>
      </c>
      <c r="F794" s="13" t="s">
        <v>3537</v>
      </c>
      <c r="G794" s="13" t="s">
        <v>3538</v>
      </c>
      <c r="H794" s="12" t="s">
        <v>107</v>
      </c>
      <c r="I794" s="13" t="s">
        <v>820</v>
      </c>
      <c r="J794" s="13" t="s">
        <v>3539</v>
      </c>
      <c r="K794" s="14">
        <v>4</v>
      </c>
      <c r="L794" s="13" t="s">
        <v>81</v>
      </c>
      <c r="M794" s="15">
        <v>1</v>
      </c>
      <c r="N794" s="13" t="s">
        <v>45</v>
      </c>
      <c r="O794" s="13" t="s">
        <v>3540</v>
      </c>
      <c r="P794" s="13" t="s">
        <v>3541</v>
      </c>
      <c r="Q794" s="13" t="s">
        <v>3542</v>
      </c>
      <c r="R794" s="28">
        <v>427.59</v>
      </c>
      <c r="S794" s="29"/>
      <c r="T794" s="30">
        <v>398.07</v>
      </c>
      <c r="U794" s="1">
        <v>398.07</v>
      </c>
      <c r="V794" s="28"/>
      <c r="W794" s="29"/>
      <c r="X794" s="29">
        <v>443.18</v>
      </c>
      <c r="Y794" s="29">
        <v>412</v>
      </c>
      <c r="Z794" s="29">
        <v>497.22</v>
      </c>
      <c r="AA794" s="29">
        <v>409.98</v>
      </c>
      <c r="AB794" s="29">
        <v>463.72</v>
      </c>
      <c r="AC794" s="29"/>
      <c r="AD794" s="29"/>
      <c r="AE794" s="31"/>
      <c r="AG794" s="27">
        <v>407.15462000000002</v>
      </c>
      <c r="AH794" s="27">
        <v>412</v>
      </c>
      <c r="AI794" s="27">
        <v>497.22</v>
      </c>
      <c r="AN794" s="32">
        <v>409.57729999999998</v>
      </c>
      <c r="AO794" s="27" t="s">
        <v>211</v>
      </c>
      <c r="AP794" s="31" t="s">
        <v>212</v>
      </c>
      <c r="AQ794" s="27">
        <f t="shared" si="126"/>
        <v>409.57731000000001</v>
      </c>
      <c r="AR794" s="27" t="str">
        <f t="shared" si="127"/>
        <v/>
      </c>
      <c r="AS794" s="27" t="e">
        <f t="shared" si="128"/>
        <v>#NUM!</v>
      </c>
      <c r="AT794" s="27">
        <f t="shared" si="121"/>
        <v>427.92524999999995</v>
      </c>
      <c r="AU794" s="27">
        <f t="shared" si="122"/>
        <v>427.92524999999995</v>
      </c>
      <c r="AV794" s="29">
        <f t="shared" si="120"/>
        <v>409.57729999999998</v>
      </c>
      <c r="AW794" s="27" t="s">
        <v>213</v>
      </c>
      <c r="AX794" s="27" t="s">
        <v>212</v>
      </c>
      <c r="AY794" s="32">
        <v>409.57731000000001</v>
      </c>
      <c r="AZ794" s="34">
        <f t="shared" si="123"/>
        <v>40.957731000000003</v>
      </c>
      <c r="BA794" s="3">
        <f t="shared" si="124"/>
        <v>450.53504100000004</v>
      </c>
      <c r="BB794" s="32">
        <f t="shared" si="125"/>
        <v>486.57784428000002</v>
      </c>
      <c r="BC794" s="27" t="s">
        <v>12549</v>
      </c>
    </row>
    <row r="795" spans="1:116" s="27" customFormat="1" ht="31.5" customHeight="1">
      <c r="A795" s="12" t="s">
        <v>3515</v>
      </c>
      <c r="B795" s="5">
        <v>793</v>
      </c>
      <c r="C795" s="15">
        <v>17675</v>
      </c>
      <c r="D795" s="15"/>
      <c r="E795" s="13" t="s">
        <v>3536</v>
      </c>
      <c r="F795" s="13" t="s">
        <v>3537</v>
      </c>
      <c r="G795" s="13" t="s">
        <v>3538</v>
      </c>
      <c r="H795" s="12" t="s">
        <v>107</v>
      </c>
      <c r="I795" s="13" t="s">
        <v>820</v>
      </c>
      <c r="J795" s="13" t="s">
        <v>3543</v>
      </c>
      <c r="K795" s="14">
        <v>10</v>
      </c>
      <c r="L795" s="13" t="s">
        <v>81</v>
      </c>
      <c r="M795" s="15">
        <v>1</v>
      </c>
      <c r="N795" s="13" t="s">
        <v>45</v>
      </c>
      <c r="O795" s="13" t="s">
        <v>3540</v>
      </c>
      <c r="P795" s="13" t="s">
        <v>3541</v>
      </c>
      <c r="Q795" s="13" t="s">
        <v>3544</v>
      </c>
      <c r="R795" s="28">
        <v>1055.7</v>
      </c>
      <c r="S795" s="29"/>
      <c r="T795" s="30">
        <v>973.61</v>
      </c>
      <c r="U795" s="1">
        <v>973.61</v>
      </c>
      <c r="V795" s="28">
        <v>1208.52</v>
      </c>
      <c r="W795" s="29"/>
      <c r="X795" s="29">
        <v>1073.52</v>
      </c>
      <c r="Y795" s="29">
        <v>1037.8800000000001</v>
      </c>
      <c r="Z795" s="29">
        <v>1225.26</v>
      </c>
      <c r="AA795" s="29">
        <v>1024.2</v>
      </c>
      <c r="AB795" s="29">
        <v>1193.3599999999999</v>
      </c>
      <c r="AC795" s="29"/>
      <c r="AD795" s="29"/>
      <c r="AE795" s="31">
        <v>1208.52</v>
      </c>
      <c r="AG795" s="27">
        <v>1013.86</v>
      </c>
      <c r="AH795" s="27">
        <v>1037.8800000000001</v>
      </c>
      <c r="AI795" s="27">
        <v>1225.26</v>
      </c>
      <c r="AN795" s="32">
        <v>1025.8699999999999</v>
      </c>
      <c r="AO795" s="27" t="s">
        <v>211</v>
      </c>
      <c r="AP795" s="31" t="s">
        <v>212</v>
      </c>
      <c r="AQ795" s="27">
        <f t="shared" si="126"/>
        <v>1025.8700000000001</v>
      </c>
      <c r="AR795" s="27" t="str">
        <f t="shared" si="127"/>
        <v/>
      </c>
      <c r="AS795" s="27" t="e">
        <f t="shared" si="128"/>
        <v>#NUM!</v>
      </c>
      <c r="AT795" s="27">
        <f t="shared" si="121"/>
        <v>1046.63075</v>
      </c>
      <c r="AU795" s="27">
        <f t="shared" si="122"/>
        <v>1046.63075</v>
      </c>
      <c r="AV795" s="29">
        <f t="shared" si="120"/>
        <v>1025.8699999999999</v>
      </c>
      <c r="AW795" s="27" t="s">
        <v>213</v>
      </c>
      <c r="AX795" s="27" t="s">
        <v>212</v>
      </c>
      <c r="AY795" s="32">
        <v>1025.8699999999999</v>
      </c>
      <c r="AZ795" s="34">
        <f t="shared" si="123"/>
        <v>102.58699999999999</v>
      </c>
      <c r="BA795" s="3">
        <f t="shared" si="124"/>
        <v>1128.4569999999999</v>
      </c>
      <c r="BB795" s="32">
        <f t="shared" si="125"/>
        <v>1218.7335599999999</v>
      </c>
      <c r="BC795" s="27" t="s">
        <v>12549</v>
      </c>
    </row>
    <row r="796" spans="1:116" s="27" customFormat="1" ht="31.5" customHeight="1">
      <c r="A796" s="4" t="s">
        <v>3545</v>
      </c>
      <c r="B796" s="5">
        <v>794</v>
      </c>
      <c r="C796" s="6">
        <v>14482</v>
      </c>
      <c r="D796" s="6"/>
      <c r="E796" s="3" t="s">
        <v>3546</v>
      </c>
      <c r="F796" s="3" t="s">
        <v>3547</v>
      </c>
      <c r="G796" s="3" t="s">
        <v>3548</v>
      </c>
      <c r="H796" s="4" t="s">
        <v>3549</v>
      </c>
      <c r="I796" s="3" t="s">
        <v>394</v>
      </c>
      <c r="J796" s="3" t="s">
        <v>3550</v>
      </c>
      <c r="K796" s="5">
        <v>5</v>
      </c>
      <c r="L796" s="3" t="s">
        <v>81</v>
      </c>
      <c r="M796" s="6">
        <v>5</v>
      </c>
      <c r="N796" s="3" t="s">
        <v>45</v>
      </c>
      <c r="O796" s="3" t="s">
        <v>3551</v>
      </c>
      <c r="P796" s="3" t="s">
        <v>3552</v>
      </c>
      <c r="Q796" s="3" t="s">
        <v>3553</v>
      </c>
      <c r="R796" s="28"/>
      <c r="S796" s="29">
        <v>0.5</v>
      </c>
      <c r="T796" s="30"/>
      <c r="U796" s="1" t="s">
        <v>56</v>
      </c>
      <c r="V796" s="28">
        <v>0.75</v>
      </c>
      <c r="W796" s="29"/>
      <c r="X796" s="29"/>
      <c r="Y796" s="29"/>
      <c r="Z796" s="29"/>
      <c r="AA796" s="29"/>
      <c r="AB796" s="29"/>
      <c r="AC796" s="29"/>
      <c r="AD796" s="29"/>
      <c r="AE796" s="31">
        <v>0.75</v>
      </c>
      <c r="AN796" s="32">
        <v>0.5</v>
      </c>
      <c r="AO796" s="27" t="s">
        <v>49</v>
      </c>
      <c r="AP796" s="31" t="s">
        <v>50</v>
      </c>
      <c r="AQ796" s="27" t="e">
        <f t="shared" si="126"/>
        <v>#NUM!</v>
      </c>
      <c r="AR796" s="27" t="e">
        <f t="shared" si="127"/>
        <v>#NUM!</v>
      </c>
      <c r="AS796" s="27" t="e">
        <f t="shared" si="128"/>
        <v>#NUM!</v>
      </c>
      <c r="AT796" s="27">
        <f t="shared" si="121"/>
        <v>0</v>
      </c>
      <c r="AU796" s="27" t="e">
        <f t="shared" si="122"/>
        <v>#VALUE!</v>
      </c>
      <c r="AV796" s="29" t="e">
        <f t="shared" ref="AV796:AV827" si="129">MIN(AN796,AT796,AU796)</f>
        <v>#VALUE!</v>
      </c>
      <c r="AW796" s="27" t="s">
        <v>2466</v>
      </c>
      <c r="AX796" s="27" t="s">
        <v>50</v>
      </c>
      <c r="AY796" s="32">
        <v>0.53749999999999998</v>
      </c>
      <c r="AZ796" s="34">
        <f t="shared" si="123"/>
        <v>0.13437499999999999</v>
      </c>
      <c r="BA796" s="3">
        <f t="shared" si="124"/>
        <v>0.671875</v>
      </c>
      <c r="BB796" s="32">
        <f t="shared" si="125"/>
        <v>0.72562499999999996</v>
      </c>
      <c r="BC796" s="27" t="s">
        <v>12549</v>
      </c>
    </row>
    <row r="797" spans="1:116" s="27" customFormat="1" ht="31.5" customHeight="1">
      <c r="A797" s="4" t="s">
        <v>3545</v>
      </c>
      <c r="B797" s="5">
        <v>795</v>
      </c>
      <c r="C797" s="6">
        <v>14688</v>
      </c>
      <c r="D797" s="6"/>
      <c r="E797" s="3" t="s">
        <v>3554</v>
      </c>
      <c r="F797" s="3" t="s">
        <v>3555</v>
      </c>
      <c r="G797" s="3" t="s">
        <v>3556</v>
      </c>
      <c r="H797" s="4" t="s">
        <v>1961</v>
      </c>
      <c r="I797" s="3" t="s">
        <v>394</v>
      </c>
      <c r="J797" s="3" t="s">
        <v>3557</v>
      </c>
      <c r="K797" s="5">
        <v>2</v>
      </c>
      <c r="L797" s="3" t="s">
        <v>81</v>
      </c>
      <c r="M797" s="6">
        <v>10</v>
      </c>
      <c r="N797" s="3" t="s">
        <v>45</v>
      </c>
      <c r="O797" s="3" t="s">
        <v>3551</v>
      </c>
      <c r="P797" s="3" t="s">
        <v>3558</v>
      </c>
      <c r="Q797" s="3" t="s">
        <v>3559</v>
      </c>
      <c r="R797" s="28"/>
      <c r="S797" s="29">
        <v>9.5</v>
      </c>
      <c r="T797" s="30"/>
      <c r="U797" s="1" t="s">
        <v>56</v>
      </c>
      <c r="V797" s="28">
        <v>9.5</v>
      </c>
      <c r="W797" s="29"/>
      <c r="X797" s="29"/>
      <c r="Y797" s="29"/>
      <c r="Z797" s="29"/>
      <c r="AA797" s="29"/>
      <c r="AB797" s="29"/>
      <c r="AC797" s="29"/>
      <c r="AD797" s="29"/>
      <c r="AE797" s="31">
        <v>9.5</v>
      </c>
      <c r="AN797" s="32">
        <v>9.5</v>
      </c>
      <c r="AO797" s="27" t="s">
        <v>49</v>
      </c>
      <c r="AP797" s="31" t="s">
        <v>50</v>
      </c>
      <c r="AQ797" s="27" t="e">
        <f t="shared" si="126"/>
        <v>#NUM!</v>
      </c>
      <c r="AR797" s="27" t="e">
        <f t="shared" si="127"/>
        <v>#NUM!</v>
      </c>
      <c r="AS797" s="27" t="e">
        <f t="shared" si="128"/>
        <v>#NUM!</v>
      </c>
      <c r="AT797" s="27">
        <f t="shared" si="121"/>
        <v>0</v>
      </c>
      <c r="AU797" s="27" t="e">
        <f t="shared" si="122"/>
        <v>#VALUE!</v>
      </c>
      <c r="AV797" s="29" t="e">
        <f t="shared" si="129"/>
        <v>#VALUE!</v>
      </c>
      <c r="AW797" s="33" t="s">
        <v>51</v>
      </c>
      <c r="AX797" s="27" t="s">
        <v>50</v>
      </c>
      <c r="AY797" s="32">
        <v>10.212</v>
      </c>
      <c r="AZ797" s="34">
        <f t="shared" si="123"/>
        <v>1.73604</v>
      </c>
      <c r="BA797" s="3">
        <f t="shared" si="124"/>
        <v>11.948039999999999</v>
      </c>
      <c r="BB797" s="32">
        <f t="shared" si="125"/>
        <v>12.903883199999999</v>
      </c>
      <c r="BC797" s="27" t="s">
        <v>12549</v>
      </c>
    </row>
    <row r="798" spans="1:116" s="27" customFormat="1" ht="31.5" customHeight="1">
      <c r="A798" s="4" t="s">
        <v>3560</v>
      </c>
      <c r="B798" s="5">
        <v>796</v>
      </c>
      <c r="C798" s="6">
        <v>17916</v>
      </c>
      <c r="D798" s="6"/>
      <c r="E798" s="3" t="s">
        <v>3566</v>
      </c>
      <c r="F798" s="3" t="s">
        <v>3567</v>
      </c>
      <c r="G798" s="3" t="s">
        <v>374</v>
      </c>
      <c r="H798" s="4" t="s">
        <v>103</v>
      </c>
      <c r="I798" s="3" t="s">
        <v>104</v>
      </c>
      <c r="J798" s="3" t="s">
        <v>3568</v>
      </c>
      <c r="K798" s="5"/>
      <c r="L798" s="3"/>
      <c r="M798" s="6">
        <v>28</v>
      </c>
      <c r="N798" s="3" t="s">
        <v>45</v>
      </c>
      <c r="O798" s="3" t="s">
        <v>3563</v>
      </c>
      <c r="P798" s="3" t="s">
        <v>3564</v>
      </c>
      <c r="Q798" s="3" t="s">
        <v>3569</v>
      </c>
      <c r="R798" s="28">
        <v>1</v>
      </c>
      <c r="S798" s="29"/>
      <c r="T798" s="30"/>
      <c r="U798" s="1">
        <v>0.36</v>
      </c>
      <c r="V798" s="28">
        <v>12.8703</v>
      </c>
      <c r="W798" s="29"/>
      <c r="X798" s="29"/>
      <c r="Y798" s="29"/>
      <c r="Z798" s="29"/>
      <c r="AA798" s="29"/>
      <c r="AB798" s="29"/>
      <c r="AC798" s="29"/>
      <c r="AD798" s="29"/>
      <c r="AE798" s="31">
        <v>12.8703</v>
      </c>
      <c r="AN798" s="32">
        <v>1</v>
      </c>
      <c r="AO798" s="27" t="s">
        <v>49</v>
      </c>
      <c r="AP798" s="31" t="s">
        <v>50</v>
      </c>
      <c r="AQ798" s="27" t="e">
        <f t="shared" si="126"/>
        <v>#NUM!</v>
      </c>
      <c r="AR798" s="27" t="e">
        <f t="shared" si="127"/>
        <v>#NUM!</v>
      </c>
      <c r="AS798" s="27" t="e">
        <f t="shared" si="128"/>
        <v>#NUM!</v>
      </c>
      <c r="AT798" s="27">
        <f t="shared" si="121"/>
        <v>0</v>
      </c>
      <c r="AU798" s="27">
        <f t="shared" si="122"/>
        <v>0.38699999999999996</v>
      </c>
      <c r="AV798" s="29">
        <f t="shared" si="129"/>
        <v>0</v>
      </c>
      <c r="AW798" s="27" t="s">
        <v>73</v>
      </c>
      <c r="AX798" s="27" t="s">
        <v>74</v>
      </c>
      <c r="AY798" s="32">
        <v>0.38700000000000001</v>
      </c>
      <c r="AZ798" s="34">
        <f t="shared" si="123"/>
        <v>9.6750000000000003E-2</v>
      </c>
      <c r="BA798" s="3">
        <f t="shared" si="124"/>
        <v>0.48375000000000001</v>
      </c>
      <c r="BB798" s="32">
        <f t="shared" si="125"/>
        <v>0.52244999999999997</v>
      </c>
      <c r="BC798" s="27" t="s">
        <v>12549</v>
      </c>
    </row>
    <row r="799" spans="1:116" s="27" customFormat="1" ht="31.5" customHeight="1">
      <c r="A799" s="4" t="s">
        <v>3560</v>
      </c>
      <c r="B799" s="5">
        <v>797</v>
      </c>
      <c r="C799" s="6">
        <v>17917</v>
      </c>
      <c r="D799" s="6"/>
      <c r="E799" s="3" t="s">
        <v>3570</v>
      </c>
      <c r="F799" s="3" t="s">
        <v>3567</v>
      </c>
      <c r="G799" s="3" t="s">
        <v>374</v>
      </c>
      <c r="H799" s="4" t="s">
        <v>58</v>
      </c>
      <c r="I799" s="3" t="s">
        <v>104</v>
      </c>
      <c r="J799" s="3" t="s">
        <v>3571</v>
      </c>
      <c r="K799" s="5"/>
      <c r="L799" s="3"/>
      <c r="M799" s="6">
        <v>28</v>
      </c>
      <c r="N799" s="3" t="s">
        <v>45</v>
      </c>
      <c r="O799" s="3" t="s">
        <v>3563</v>
      </c>
      <c r="P799" s="3" t="s">
        <v>3564</v>
      </c>
      <c r="Q799" s="3" t="s">
        <v>3572</v>
      </c>
      <c r="R799" s="28">
        <v>1.2</v>
      </c>
      <c r="S799" s="29"/>
      <c r="T799" s="30"/>
      <c r="U799" s="1">
        <v>0.46</v>
      </c>
      <c r="V799" s="28">
        <v>14.2484</v>
      </c>
      <c r="W799" s="29"/>
      <c r="X799" s="29"/>
      <c r="Y799" s="29"/>
      <c r="Z799" s="29"/>
      <c r="AA799" s="29"/>
      <c r="AB799" s="29"/>
      <c r="AC799" s="29"/>
      <c r="AD799" s="29"/>
      <c r="AE799" s="31">
        <v>14.2484</v>
      </c>
      <c r="AN799" s="32">
        <v>1.2</v>
      </c>
      <c r="AO799" s="27" t="s">
        <v>49</v>
      </c>
      <c r="AP799" s="31" t="s">
        <v>50</v>
      </c>
      <c r="AQ799" s="27" t="e">
        <f t="shared" si="126"/>
        <v>#NUM!</v>
      </c>
      <c r="AR799" s="27" t="e">
        <f t="shared" si="127"/>
        <v>#NUM!</v>
      </c>
      <c r="AS799" s="27" t="e">
        <f t="shared" si="128"/>
        <v>#NUM!</v>
      </c>
      <c r="AT799" s="27">
        <f t="shared" si="121"/>
        <v>0</v>
      </c>
      <c r="AU799" s="27">
        <f t="shared" si="122"/>
        <v>0.4945</v>
      </c>
      <c r="AV799" s="29">
        <f t="shared" si="129"/>
        <v>0</v>
      </c>
      <c r="AW799" s="27" t="s">
        <v>73</v>
      </c>
      <c r="AX799" s="27" t="s">
        <v>74</v>
      </c>
      <c r="AY799" s="32">
        <v>0.49399999999999999</v>
      </c>
      <c r="AZ799" s="34">
        <f t="shared" si="123"/>
        <v>0.1235</v>
      </c>
      <c r="BA799" s="3">
        <f t="shared" si="124"/>
        <v>0.61749999999999994</v>
      </c>
      <c r="BB799" s="32">
        <f t="shared" si="125"/>
        <v>0.66689999999999994</v>
      </c>
      <c r="BC799" s="27" t="s">
        <v>12549</v>
      </c>
    </row>
    <row r="800" spans="1:116" s="27" customFormat="1" ht="31.5" customHeight="1">
      <c r="A800" s="4" t="s">
        <v>3560</v>
      </c>
      <c r="B800" s="5">
        <v>798</v>
      </c>
      <c r="C800" s="6">
        <v>14646</v>
      </c>
      <c r="D800" s="6"/>
      <c r="E800" s="3" t="s">
        <v>3573</v>
      </c>
      <c r="F800" s="3" t="s">
        <v>3574</v>
      </c>
      <c r="G800" s="3" t="s">
        <v>1734</v>
      </c>
      <c r="H800" s="4" t="s">
        <v>58</v>
      </c>
      <c r="I800" s="3" t="s">
        <v>573</v>
      </c>
      <c r="J800" s="3" t="s">
        <v>3575</v>
      </c>
      <c r="K800" s="5"/>
      <c r="L800" s="3"/>
      <c r="M800" s="6">
        <v>28</v>
      </c>
      <c r="N800" s="3" t="s">
        <v>45</v>
      </c>
      <c r="O800" s="3" t="s">
        <v>3563</v>
      </c>
      <c r="P800" s="3" t="s">
        <v>3576</v>
      </c>
      <c r="Q800" s="3" t="s">
        <v>3577</v>
      </c>
      <c r="R800" s="28">
        <v>1.7</v>
      </c>
      <c r="S800" s="29"/>
      <c r="T800" s="30"/>
      <c r="U800" s="1">
        <v>1</v>
      </c>
      <c r="V800" s="28">
        <v>2.3357999999999999</v>
      </c>
      <c r="W800" s="29"/>
      <c r="X800" s="29"/>
      <c r="Y800" s="29"/>
      <c r="Z800" s="29"/>
      <c r="AA800" s="29"/>
      <c r="AB800" s="29"/>
      <c r="AC800" s="29"/>
      <c r="AD800" s="29"/>
      <c r="AE800" s="31">
        <v>2.3357999999999999</v>
      </c>
      <c r="AN800" s="32">
        <v>1.7</v>
      </c>
      <c r="AO800" s="27" t="s">
        <v>49</v>
      </c>
      <c r="AP800" s="31" t="s">
        <v>50</v>
      </c>
      <c r="AQ800" s="27" t="e">
        <f t="shared" si="126"/>
        <v>#NUM!</v>
      </c>
      <c r="AR800" s="27" t="e">
        <f t="shared" si="127"/>
        <v>#NUM!</v>
      </c>
      <c r="AS800" s="27" t="e">
        <f t="shared" si="128"/>
        <v>#NUM!</v>
      </c>
      <c r="AT800" s="27">
        <f t="shared" si="121"/>
        <v>0</v>
      </c>
      <c r="AU800" s="27">
        <f t="shared" si="122"/>
        <v>1.075</v>
      </c>
      <c r="AV800" s="29">
        <f t="shared" si="129"/>
        <v>0</v>
      </c>
      <c r="AW800" s="27" t="s">
        <v>73</v>
      </c>
      <c r="AX800" s="27" t="s">
        <v>74</v>
      </c>
      <c r="AY800" s="32">
        <v>1.075</v>
      </c>
      <c r="AZ800" s="34">
        <f t="shared" si="123"/>
        <v>0.26874999999999999</v>
      </c>
      <c r="BA800" s="3">
        <f t="shared" si="124"/>
        <v>1.34375</v>
      </c>
      <c r="BB800" s="32">
        <f t="shared" si="125"/>
        <v>1.4512499999999999</v>
      </c>
      <c r="BC800" s="27" t="s">
        <v>12549</v>
      </c>
    </row>
    <row r="801" spans="1:116" s="27" customFormat="1" ht="31.5" customHeight="1">
      <c r="A801" s="4" t="s">
        <v>3560</v>
      </c>
      <c r="B801" s="5">
        <v>799</v>
      </c>
      <c r="C801" s="6">
        <v>14529</v>
      </c>
      <c r="D801" s="6"/>
      <c r="E801" s="3" t="s">
        <v>3578</v>
      </c>
      <c r="F801" s="3" t="s">
        <v>3574</v>
      </c>
      <c r="G801" s="3" t="s">
        <v>1734</v>
      </c>
      <c r="H801" s="4" t="s">
        <v>167</v>
      </c>
      <c r="I801" s="3" t="s">
        <v>573</v>
      </c>
      <c r="J801" s="3" t="s">
        <v>3575</v>
      </c>
      <c r="K801" s="5"/>
      <c r="L801" s="3"/>
      <c r="M801" s="6">
        <v>28</v>
      </c>
      <c r="N801" s="3" t="s">
        <v>45</v>
      </c>
      <c r="O801" s="3" t="s">
        <v>3563</v>
      </c>
      <c r="P801" s="3" t="s">
        <v>3576</v>
      </c>
      <c r="Q801" s="3" t="s">
        <v>3579</v>
      </c>
      <c r="R801" s="28">
        <v>2</v>
      </c>
      <c r="S801" s="29"/>
      <c r="T801" s="30"/>
      <c r="U801" s="1">
        <v>1.2</v>
      </c>
      <c r="V801" s="28">
        <v>3.9119999999999999</v>
      </c>
      <c r="W801" s="29"/>
      <c r="X801" s="29"/>
      <c r="Y801" s="29"/>
      <c r="Z801" s="29"/>
      <c r="AA801" s="29"/>
      <c r="AB801" s="29"/>
      <c r="AC801" s="29"/>
      <c r="AD801" s="29"/>
      <c r="AE801" s="31">
        <v>3.9119999999999999</v>
      </c>
      <c r="AN801" s="32">
        <v>2</v>
      </c>
      <c r="AO801" s="27" t="s">
        <v>49</v>
      </c>
      <c r="AP801" s="31" t="s">
        <v>50</v>
      </c>
      <c r="AQ801" s="27" t="e">
        <f t="shared" si="126"/>
        <v>#NUM!</v>
      </c>
      <c r="AR801" s="27" t="e">
        <f t="shared" si="127"/>
        <v>#NUM!</v>
      </c>
      <c r="AS801" s="27" t="e">
        <f t="shared" si="128"/>
        <v>#NUM!</v>
      </c>
      <c r="AT801" s="27">
        <f t="shared" si="121"/>
        <v>0</v>
      </c>
      <c r="AU801" s="27">
        <f t="shared" si="122"/>
        <v>1.2899999999999998</v>
      </c>
      <c r="AV801" s="29">
        <f t="shared" si="129"/>
        <v>0</v>
      </c>
      <c r="AW801" s="27" t="s">
        <v>73</v>
      </c>
      <c r="AX801" s="27" t="s">
        <v>74</v>
      </c>
      <c r="AY801" s="32">
        <v>1.29</v>
      </c>
      <c r="AZ801" s="34">
        <f t="shared" si="123"/>
        <v>0.32250000000000001</v>
      </c>
      <c r="BA801" s="3">
        <f t="shared" si="124"/>
        <v>1.6125</v>
      </c>
      <c r="BB801" s="32">
        <f t="shared" si="125"/>
        <v>1.7415</v>
      </c>
      <c r="BC801" s="27" t="s">
        <v>12549</v>
      </c>
    </row>
    <row r="802" spans="1:116" s="27" customFormat="1" ht="31.5" customHeight="1">
      <c r="A802" s="4" t="s">
        <v>3560</v>
      </c>
      <c r="B802" s="5">
        <v>800</v>
      </c>
      <c r="C802" s="6">
        <v>17932</v>
      </c>
      <c r="D802" s="6"/>
      <c r="E802" s="3" t="s">
        <v>3580</v>
      </c>
      <c r="F802" s="3" t="s">
        <v>3581</v>
      </c>
      <c r="G802" s="3" t="s">
        <v>1271</v>
      </c>
      <c r="H802" s="4" t="s">
        <v>103</v>
      </c>
      <c r="I802" s="3" t="s">
        <v>43</v>
      </c>
      <c r="J802" s="3" t="s">
        <v>3582</v>
      </c>
      <c r="K802" s="5"/>
      <c r="L802" s="3"/>
      <c r="M802" s="6">
        <v>28</v>
      </c>
      <c r="N802" s="3" t="s">
        <v>45</v>
      </c>
      <c r="O802" s="3" t="s">
        <v>3563</v>
      </c>
      <c r="P802" s="3" t="s">
        <v>3564</v>
      </c>
      <c r="Q802" s="3" t="s">
        <v>3583</v>
      </c>
      <c r="R802" s="28">
        <v>2.8</v>
      </c>
      <c r="S802" s="29"/>
      <c r="T802" s="30"/>
      <c r="U802" s="1">
        <v>1.92</v>
      </c>
      <c r="V802" s="28">
        <v>21.372599999999998</v>
      </c>
      <c r="W802" s="29"/>
      <c r="X802" s="29"/>
      <c r="Y802" s="29"/>
      <c r="Z802" s="29"/>
      <c r="AA802" s="29"/>
      <c r="AB802" s="29"/>
      <c r="AC802" s="29"/>
      <c r="AD802" s="29"/>
      <c r="AE802" s="31">
        <v>21.372599999999998</v>
      </c>
      <c r="AN802" s="32">
        <v>2.8</v>
      </c>
      <c r="AO802" s="27" t="s">
        <v>49</v>
      </c>
      <c r="AP802" s="31" t="s">
        <v>50</v>
      </c>
      <c r="AQ802" s="27" t="e">
        <f t="shared" si="126"/>
        <v>#NUM!</v>
      </c>
      <c r="AR802" s="27" t="e">
        <f t="shared" si="127"/>
        <v>#NUM!</v>
      </c>
      <c r="AS802" s="27" t="e">
        <f t="shared" si="128"/>
        <v>#NUM!</v>
      </c>
      <c r="AT802" s="27">
        <f t="shared" si="121"/>
        <v>0</v>
      </c>
      <c r="AU802" s="27">
        <f t="shared" si="122"/>
        <v>2.0640000000000001</v>
      </c>
      <c r="AV802" s="29">
        <f t="shared" si="129"/>
        <v>0</v>
      </c>
      <c r="AW802" s="27" t="s">
        <v>73</v>
      </c>
      <c r="AX802" s="27" t="s">
        <v>74</v>
      </c>
      <c r="AY802" s="32">
        <v>2.64</v>
      </c>
      <c r="AZ802" s="34">
        <f t="shared" si="123"/>
        <v>0.66</v>
      </c>
      <c r="BA802" s="3">
        <f t="shared" si="124"/>
        <v>3.3000000000000003</v>
      </c>
      <c r="BB802" s="32">
        <f t="shared" si="125"/>
        <v>3.5640000000000001</v>
      </c>
      <c r="BC802" s="27" t="s">
        <v>12549</v>
      </c>
    </row>
    <row r="803" spans="1:116" s="27" customFormat="1" ht="31.5" customHeight="1">
      <c r="A803" s="4" t="s">
        <v>3560</v>
      </c>
      <c r="B803" s="5">
        <v>801</v>
      </c>
      <c r="C803" s="6">
        <v>17939</v>
      </c>
      <c r="D803" s="6"/>
      <c r="E803" s="3" t="s">
        <v>3584</v>
      </c>
      <c r="F803" s="3" t="s">
        <v>3581</v>
      </c>
      <c r="G803" s="3" t="s">
        <v>1271</v>
      </c>
      <c r="H803" s="4" t="s">
        <v>58</v>
      </c>
      <c r="I803" s="3" t="s">
        <v>43</v>
      </c>
      <c r="J803" s="3" t="s">
        <v>1771</v>
      </c>
      <c r="K803" s="5"/>
      <c r="L803" s="3"/>
      <c r="M803" s="6">
        <v>28</v>
      </c>
      <c r="N803" s="3" t="s">
        <v>45</v>
      </c>
      <c r="O803" s="3" t="s">
        <v>3563</v>
      </c>
      <c r="P803" s="3" t="s">
        <v>3564</v>
      </c>
      <c r="Q803" s="3" t="s">
        <v>3585</v>
      </c>
      <c r="R803" s="28">
        <v>3.3</v>
      </c>
      <c r="S803" s="29"/>
      <c r="T803" s="30"/>
      <c r="U803" s="1" t="s">
        <v>153</v>
      </c>
      <c r="V803" s="28">
        <v>30.3888</v>
      </c>
      <c r="W803" s="29"/>
      <c r="X803" s="29"/>
      <c r="Y803" s="29"/>
      <c r="Z803" s="29"/>
      <c r="AA803" s="29"/>
      <c r="AB803" s="29"/>
      <c r="AC803" s="29"/>
      <c r="AD803" s="29"/>
      <c r="AE803" s="31">
        <v>30.3888</v>
      </c>
      <c r="AN803" s="32">
        <v>3.3</v>
      </c>
      <c r="AO803" s="27" t="s">
        <v>49</v>
      </c>
      <c r="AP803" s="31" t="s">
        <v>50</v>
      </c>
      <c r="AQ803" s="27" t="e">
        <f t="shared" si="126"/>
        <v>#NUM!</v>
      </c>
      <c r="AR803" s="27" t="e">
        <f t="shared" si="127"/>
        <v>#NUM!</v>
      </c>
      <c r="AS803" s="27" t="e">
        <f t="shared" si="128"/>
        <v>#NUM!</v>
      </c>
      <c r="AT803" s="27">
        <f t="shared" si="121"/>
        <v>0</v>
      </c>
      <c r="AU803" s="27" t="e">
        <f t="shared" si="122"/>
        <v>#VALUE!</v>
      </c>
      <c r="AV803" s="29" t="e">
        <f t="shared" si="129"/>
        <v>#VALUE!</v>
      </c>
      <c r="AW803" s="33" t="s">
        <v>51</v>
      </c>
      <c r="AX803" s="27" t="s">
        <v>50</v>
      </c>
      <c r="AY803" s="32">
        <v>3.3</v>
      </c>
      <c r="AZ803" s="34">
        <f t="shared" si="123"/>
        <v>0.82499999999999996</v>
      </c>
      <c r="BA803" s="3">
        <f t="shared" si="124"/>
        <v>4.125</v>
      </c>
      <c r="BB803" s="32">
        <f t="shared" si="125"/>
        <v>4.4550000000000001</v>
      </c>
      <c r="BC803" s="27" t="s">
        <v>12549</v>
      </c>
    </row>
    <row r="804" spans="1:116" s="27" customFormat="1" ht="31.5" customHeight="1">
      <c r="A804" s="4" t="s">
        <v>3560</v>
      </c>
      <c r="B804" s="5">
        <v>802</v>
      </c>
      <c r="C804" s="6">
        <v>17795</v>
      </c>
      <c r="D804" s="6"/>
      <c r="E804" s="3" t="s">
        <v>3561</v>
      </c>
      <c r="F804" s="3" t="s">
        <v>3165</v>
      </c>
      <c r="G804" s="3" t="s">
        <v>3166</v>
      </c>
      <c r="H804" s="4" t="s">
        <v>205</v>
      </c>
      <c r="I804" s="3" t="s">
        <v>43</v>
      </c>
      <c r="J804" s="3" t="s">
        <v>3562</v>
      </c>
      <c r="K804" s="5"/>
      <c r="L804" s="3"/>
      <c r="M804" s="6">
        <v>14</v>
      </c>
      <c r="N804" s="3" t="s">
        <v>45</v>
      </c>
      <c r="O804" s="3" t="s">
        <v>3563</v>
      </c>
      <c r="P804" s="3" t="s">
        <v>3564</v>
      </c>
      <c r="Q804" s="3" t="s">
        <v>3565</v>
      </c>
      <c r="R804" s="28">
        <v>7</v>
      </c>
      <c r="S804" s="29"/>
      <c r="T804" s="30"/>
      <c r="U804" s="1" t="s">
        <v>153</v>
      </c>
      <c r="V804" s="28">
        <v>10.510999999999999</v>
      </c>
      <c r="W804" s="29"/>
      <c r="X804" s="29"/>
      <c r="Y804" s="29"/>
      <c r="Z804" s="29"/>
      <c r="AA804" s="29"/>
      <c r="AB804" s="29"/>
      <c r="AC804" s="29"/>
      <c r="AD804" s="29"/>
      <c r="AE804" s="31">
        <v>10.510999999999999</v>
      </c>
      <c r="AN804" s="32"/>
      <c r="AP804" s="31"/>
      <c r="AQ804" s="27" t="e">
        <f t="shared" si="126"/>
        <v>#NUM!</v>
      </c>
      <c r="AR804" s="27" t="e">
        <f t="shared" si="127"/>
        <v>#NUM!</v>
      </c>
      <c r="AS804" s="27" t="e">
        <f t="shared" si="128"/>
        <v>#NUM!</v>
      </c>
      <c r="AT804" s="27">
        <f t="shared" si="121"/>
        <v>0</v>
      </c>
      <c r="AU804" s="27" t="e">
        <f t="shared" si="122"/>
        <v>#VALUE!</v>
      </c>
      <c r="AV804" s="29" t="e">
        <f t="shared" si="129"/>
        <v>#VALUE!</v>
      </c>
      <c r="AW804" s="33" t="s">
        <v>51</v>
      </c>
      <c r="AX804" s="27" t="s">
        <v>50</v>
      </c>
      <c r="AY804" s="32">
        <v>7</v>
      </c>
      <c r="AZ804" s="34">
        <f t="shared" si="123"/>
        <v>1.75</v>
      </c>
      <c r="BA804" s="3">
        <f t="shared" si="124"/>
        <v>8.75</v>
      </c>
      <c r="BB804" s="32">
        <f t="shared" si="125"/>
        <v>9.4499999999999993</v>
      </c>
      <c r="BC804" s="27" t="s">
        <v>12549</v>
      </c>
    </row>
    <row r="805" spans="1:116" s="27" customFormat="1" ht="31.5" customHeight="1">
      <c r="A805" s="4" t="s">
        <v>380</v>
      </c>
      <c r="B805" s="5">
        <v>803</v>
      </c>
      <c r="C805" s="6">
        <v>1121</v>
      </c>
      <c r="D805" s="6"/>
      <c r="E805" s="3" t="s">
        <v>3595</v>
      </c>
      <c r="F805" s="3" t="s">
        <v>3596</v>
      </c>
      <c r="G805" s="3" t="s">
        <v>1633</v>
      </c>
      <c r="H805" s="4" t="s">
        <v>1634</v>
      </c>
      <c r="I805" s="3" t="s">
        <v>1141</v>
      </c>
      <c r="J805" s="3" t="s">
        <v>3597</v>
      </c>
      <c r="K805" s="5">
        <v>5</v>
      </c>
      <c r="L805" s="3" t="s">
        <v>81</v>
      </c>
      <c r="M805" s="6">
        <v>1</v>
      </c>
      <c r="N805" s="3" t="s">
        <v>45</v>
      </c>
      <c r="O805" s="3" t="s">
        <v>3592</v>
      </c>
      <c r="P805" s="3" t="s">
        <v>3598</v>
      </c>
      <c r="Q805" s="3" t="s">
        <v>3599</v>
      </c>
      <c r="R805" s="28">
        <v>3.99</v>
      </c>
      <c r="S805" s="29"/>
      <c r="T805" s="30">
        <v>3.59</v>
      </c>
      <c r="U805" s="1">
        <v>2.99</v>
      </c>
      <c r="V805" s="28">
        <v>3.99</v>
      </c>
      <c r="W805" s="29"/>
      <c r="X805" s="29"/>
      <c r="Y805" s="29"/>
      <c r="Z805" s="29"/>
      <c r="AA805" s="29"/>
      <c r="AB805" s="29"/>
      <c r="AC805" s="29"/>
      <c r="AD805" s="29"/>
      <c r="AE805" s="31">
        <v>3.99</v>
      </c>
      <c r="AN805" s="32">
        <v>1.1943999999999999</v>
      </c>
      <c r="AO805" s="27" t="s">
        <v>336</v>
      </c>
      <c r="AP805" s="31" t="s">
        <v>337</v>
      </c>
      <c r="AQ805" s="27" t="e">
        <f t="shared" si="126"/>
        <v>#NUM!</v>
      </c>
      <c r="AR805" s="27" t="e">
        <f t="shared" si="127"/>
        <v>#NUM!</v>
      </c>
      <c r="AS805" s="27" t="e">
        <f t="shared" si="128"/>
        <v>#NUM!</v>
      </c>
      <c r="AT805" s="27">
        <f t="shared" si="121"/>
        <v>3.8592499999999998</v>
      </c>
      <c r="AU805" s="27">
        <f t="shared" si="122"/>
        <v>3.2142500000000003</v>
      </c>
      <c r="AV805" s="29">
        <f t="shared" si="129"/>
        <v>1.1943999999999999</v>
      </c>
      <c r="AW805" s="27" t="s">
        <v>336</v>
      </c>
      <c r="AX805" s="27" t="s">
        <v>337</v>
      </c>
      <c r="AY805" s="32">
        <v>1.048</v>
      </c>
      <c r="AZ805" s="34">
        <f t="shared" si="123"/>
        <v>0.26200000000000001</v>
      </c>
      <c r="BA805" s="3">
        <f t="shared" si="124"/>
        <v>1.31</v>
      </c>
      <c r="BB805" s="32">
        <f t="shared" si="125"/>
        <v>1.4148000000000001</v>
      </c>
      <c r="BC805" s="27" t="s">
        <v>12549</v>
      </c>
    </row>
    <row r="806" spans="1:116" s="27" customFormat="1" ht="31.5" customHeight="1">
      <c r="A806" s="4" t="s">
        <v>380</v>
      </c>
      <c r="B806" s="5">
        <v>804</v>
      </c>
      <c r="C806" s="6">
        <v>3858</v>
      </c>
      <c r="D806" s="6"/>
      <c r="E806" s="3" t="s">
        <v>3600</v>
      </c>
      <c r="F806" s="3" t="s">
        <v>3601</v>
      </c>
      <c r="G806" s="3" t="s">
        <v>1633</v>
      </c>
      <c r="H806" s="4" t="s">
        <v>3602</v>
      </c>
      <c r="I806" s="3" t="s">
        <v>1620</v>
      </c>
      <c r="J806" s="3" t="s">
        <v>3603</v>
      </c>
      <c r="K806" s="5">
        <v>5</v>
      </c>
      <c r="L806" s="3" t="s">
        <v>81</v>
      </c>
      <c r="M806" s="6">
        <v>1</v>
      </c>
      <c r="N806" s="3" t="s">
        <v>45</v>
      </c>
      <c r="O806" s="3" t="s">
        <v>3592</v>
      </c>
      <c r="P806" s="3" t="s">
        <v>3604</v>
      </c>
      <c r="Q806" s="3" t="s">
        <v>3605</v>
      </c>
      <c r="R806" s="28">
        <v>5.95</v>
      </c>
      <c r="S806" s="29"/>
      <c r="T806" s="30">
        <v>4.88</v>
      </c>
      <c r="U806" s="1">
        <v>3.47</v>
      </c>
      <c r="V806" s="28">
        <v>5.95</v>
      </c>
      <c r="W806" s="29"/>
      <c r="X806" s="29"/>
      <c r="Y806" s="29"/>
      <c r="Z806" s="29"/>
      <c r="AA806" s="29"/>
      <c r="AB806" s="29"/>
      <c r="AC806" s="29"/>
      <c r="AD806" s="29"/>
      <c r="AE806" s="31">
        <v>5.95</v>
      </c>
      <c r="AN806" s="32">
        <v>1.6536</v>
      </c>
      <c r="AO806" s="27" t="s">
        <v>336</v>
      </c>
      <c r="AP806" s="31" t="s">
        <v>337</v>
      </c>
      <c r="AQ806" s="27" t="e">
        <f t="shared" si="126"/>
        <v>#NUM!</v>
      </c>
      <c r="AR806" s="27" t="e">
        <f t="shared" si="127"/>
        <v>#NUM!</v>
      </c>
      <c r="AS806" s="27" t="e">
        <f t="shared" si="128"/>
        <v>#NUM!</v>
      </c>
      <c r="AT806" s="27">
        <f t="shared" si="121"/>
        <v>5.2459999999999996</v>
      </c>
      <c r="AU806" s="27">
        <f t="shared" si="122"/>
        <v>3.7302499999999998</v>
      </c>
      <c r="AV806" s="29">
        <f t="shared" si="129"/>
        <v>1.6536</v>
      </c>
      <c r="AW806" s="27" t="s">
        <v>336</v>
      </c>
      <c r="AX806" s="27" t="s">
        <v>337</v>
      </c>
      <c r="AY806" s="32">
        <v>1.65</v>
      </c>
      <c r="AZ806" s="34">
        <f t="shared" si="123"/>
        <v>0.41249999999999998</v>
      </c>
      <c r="BA806" s="3">
        <f t="shared" si="124"/>
        <v>2.0625</v>
      </c>
      <c r="BB806" s="32">
        <f t="shared" si="125"/>
        <v>2.2275</v>
      </c>
      <c r="BC806" s="27" t="s">
        <v>12549</v>
      </c>
    </row>
    <row r="807" spans="1:116" s="27" customFormat="1" ht="31.5" customHeight="1">
      <c r="A807" s="4" t="s">
        <v>380</v>
      </c>
      <c r="B807" s="5">
        <v>805</v>
      </c>
      <c r="C807" s="6">
        <v>1116</v>
      </c>
      <c r="D807" s="6"/>
      <c r="E807" s="3" t="s">
        <v>3586</v>
      </c>
      <c r="F807" s="3" t="s">
        <v>3587</v>
      </c>
      <c r="G807" s="3" t="s">
        <v>3588</v>
      </c>
      <c r="H807" s="4" t="s">
        <v>3589</v>
      </c>
      <c r="I807" s="3" t="s">
        <v>3590</v>
      </c>
      <c r="J807" s="3" t="s">
        <v>3591</v>
      </c>
      <c r="K807" s="5">
        <v>18</v>
      </c>
      <c r="L807" s="3" t="s">
        <v>81</v>
      </c>
      <c r="M807" s="6">
        <v>1</v>
      </c>
      <c r="N807" s="3" t="s">
        <v>45</v>
      </c>
      <c r="O807" s="3" t="s">
        <v>3592</v>
      </c>
      <c r="P807" s="3" t="s">
        <v>3593</v>
      </c>
      <c r="Q807" s="3" t="s">
        <v>3594</v>
      </c>
      <c r="R807" s="28">
        <v>9.51</v>
      </c>
      <c r="S807" s="29"/>
      <c r="T807" s="30">
        <v>7.96</v>
      </c>
      <c r="U807" s="1">
        <v>6.66</v>
      </c>
      <c r="V807" s="28">
        <v>9.51</v>
      </c>
      <c r="W807" s="29"/>
      <c r="X807" s="29"/>
      <c r="Y807" s="29"/>
      <c r="Z807" s="29"/>
      <c r="AA807" s="29"/>
      <c r="AB807" s="29"/>
      <c r="AC807" s="29"/>
      <c r="AD807" s="29"/>
      <c r="AE807" s="31">
        <v>9.51</v>
      </c>
      <c r="AN807" s="32">
        <v>9.51</v>
      </c>
      <c r="AO807" s="27" t="s">
        <v>49</v>
      </c>
      <c r="AP807" s="31" t="s">
        <v>50</v>
      </c>
      <c r="AQ807" s="27" t="e">
        <f t="shared" si="126"/>
        <v>#NUM!</v>
      </c>
      <c r="AR807" s="27" t="e">
        <f t="shared" si="127"/>
        <v>#NUM!</v>
      </c>
      <c r="AS807" s="27" t="e">
        <f t="shared" si="128"/>
        <v>#NUM!</v>
      </c>
      <c r="AT807" s="27">
        <f t="shared" si="121"/>
        <v>8.5570000000000004</v>
      </c>
      <c r="AU807" s="27">
        <f t="shared" si="122"/>
        <v>7.1594999999999995</v>
      </c>
      <c r="AV807" s="29">
        <f t="shared" si="129"/>
        <v>7.1594999999999995</v>
      </c>
      <c r="AW807" s="27" t="s">
        <v>73</v>
      </c>
      <c r="AX807" s="27" t="s">
        <v>74</v>
      </c>
      <c r="AY807" s="32">
        <v>7.16</v>
      </c>
      <c r="AZ807" s="34">
        <f t="shared" si="123"/>
        <v>1.79</v>
      </c>
      <c r="BA807" s="3">
        <f t="shared" si="124"/>
        <v>8.9499999999999993</v>
      </c>
      <c r="BB807" s="32">
        <f t="shared" si="125"/>
        <v>9.6659999999999986</v>
      </c>
      <c r="BC807" s="27" t="s">
        <v>12549</v>
      </c>
    </row>
    <row r="808" spans="1:116" s="27" customFormat="1" ht="31.5" customHeight="1">
      <c r="A808" s="4" t="s">
        <v>3606</v>
      </c>
      <c r="B808" s="5">
        <v>806</v>
      </c>
      <c r="C808" s="6">
        <v>14342</v>
      </c>
      <c r="D808" s="6"/>
      <c r="E808" s="3" t="s">
        <v>3617</v>
      </c>
      <c r="F808" s="3" t="s">
        <v>3618</v>
      </c>
      <c r="G808" s="3" t="s">
        <v>3619</v>
      </c>
      <c r="H808" s="4" t="s">
        <v>819</v>
      </c>
      <c r="I808" s="3" t="s">
        <v>820</v>
      </c>
      <c r="J808" s="3" t="s">
        <v>3620</v>
      </c>
      <c r="K808" s="5"/>
      <c r="L808" s="3"/>
      <c r="M808" s="6">
        <v>2</v>
      </c>
      <c r="N808" s="3" t="s">
        <v>45</v>
      </c>
      <c r="O808" s="3" t="s">
        <v>3611</v>
      </c>
      <c r="P808" s="3" t="s">
        <v>3621</v>
      </c>
      <c r="Q808" s="3" t="s">
        <v>3622</v>
      </c>
      <c r="R808" s="28">
        <v>329.08</v>
      </c>
      <c r="S808" s="29"/>
      <c r="T808" s="30"/>
      <c r="U808" s="1">
        <v>93.5</v>
      </c>
      <c r="V808" s="28"/>
      <c r="W808" s="29">
        <v>211.71</v>
      </c>
      <c r="X808" s="29"/>
      <c r="Y808" s="29"/>
      <c r="Z808" s="29"/>
      <c r="AA808" s="29"/>
      <c r="AB808" s="29"/>
      <c r="AC808" s="29"/>
      <c r="AD808" s="29">
        <v>446.45</v>
      </c>
      <c r="AE808" s="31"/>
      <c r="AN808" s="32">
        <v>244.4</v>
      </c>
      <c r="AO808" s="27" t="s">
        <v>336</v>
      </c>
      <c r="AP808" s="31" t="s">
        <v>337</v>
      </c>
      <c r="AQ808" s="27" t="e">
        <f t="shared" si="126"/>
        <v>#NUM!</v>
      </c>
      <c r="AR808" s="27" t="e">
        <f t="shared" si="127"/>
        <v>#NUM!</v>
      </c>
      <c r="AS808" s="27" t="e">
        <f t="shared" si="128"/>
        <v>#NUM!</v>
      </c>
      <c r="AT808" s="27">
        <f t="shared" si="121"/>
        <v>0</v>
      </c>
      <c r="AU808" s="27">
        <f t="shared" si="122"/>
        <v>100.5125</v>
      </c>
      <c r="AV808" s="29">
        <f t="shared" si="129"/>
        <v>0</v>
      </c>
      <c r="AW808" s="27" t="s">
        <v>73</v>
      </c>
      <c r="AX808" s="27" t="s">
        <v>74</v>
      </c>
      <c r="AY808" s="32">
        <v>100.5125</v>
      </c>
      <c r="AZ808" s="34">
        <f t="shared" si="123"/>
        <v>10.051250000000001</v>
      </c>
      <c r="BA808" s="3">
        <f t="shared" si="124"/>
        <v>110.56375</v>
      </c>
      <c r="BB808" s="32">
        <f t="shared" si="125"/>
        <v>119.40885</v>
      </c>
      <c r="BC808" s="27" t="s">
        <v>12549</v>
      </c>
      <c r="BP808" s="35"/>
      <c r="BQ808" s="35"/>
      <c r="BR808" s="35"/>
      <c r="BS808" s="35"/>
      <c r="BT808" s="35"/>
      <c r="BU808" s="35"/>
      <c r="BV808" s="35"/>
      <c r="BW808" s="35"/>
      <c r="BX808" s="35"/>
      <c r="BY808" s="35"/>
      <c r="BZ808" s="35"/>
      <c r="CA808" s="35"/>
      <c r="CB808" s="35"/>
      <c r="CC808" s="35"/>
      <c r="CD808" s="35"/>
      <c r="CE808" s="35"/>
      <c r="CF808" s="35"/>
      <c r="CG808" s="35"/>
      <c r="CH808" s="35"/>
      <c r="CI808" s="35"/>
      <c r="CJ808" s="35"/>
      <c r="CK808" s="35"/>
      <c r="CL808" s="35"/>
      <c r="CM808" s="35"/>
      <c r="CN808" s="35"/>
      <c r="CO808" s="35"/>
      <c r="CP808" s="35"/>
      <c r="CQ808" s="35"/>
      <c r="CR808" s="35"/>
      <c r="CS808" s="35"/>
      <c r="CT808" s="35"/>
      <c r="CU808" s="35"/>
      <c r="CV808" s="35"/>
      <c r="CW808" s="35"/>
      <c r="CX808" s="35"/>
      <c r="CY808" s="35"/>
      <c r="CZ808" s="35"/>
      <c r="DA808" s="35"/>
      <c r="DB808" s="35"/>
      <c r="DC808" s="35"/>
      <c r="DD808" s="35"/>
      <c r="DE808" s="35"/>
      <c r="DF808" s="35"/>
      <c r="DG808" s="35"/>
      <c r="DH808" s="35"/>
      <c r="DI808" s="35"/>
      <c r="DJ808" s="35"/>
      <c r="DK808" s="35"/>
      <c r="DL808" s="35"/>
    </row>
    <row r="809" spans="1:116" s="27" customFormat="1" ht="31.5" customHeight="1">
      <c r="A809" s="4" t="s">
        <v>3606</v>
      </c>
      <c r="B809" s="5">
        <v>807</v>
      </c>
      <c r="C809" s="6">
        <v>14339</v>
      </c>
      <c r="D809" s="6"/>
      <c r="E809" s="3" t="s">
        <v>3607</v>
      </c>
      <c r="F809" s="3" t="s">
        <v>3608</v>
      </c>
      <c r="G809" s="3" t="s">
        <v>3609</v>
      </c>
      <c r="H809" s="4" t="s">
        <v>42</v>
      </c>
      <c r="I809" s="3" t="s">
        <v>2048</v>
      </c>
      <c r="J809" s="3" t="s">
        <v>3610</v>
      </c>
      <c r="K809" s="5"/>
      <c r="L809" s="3"/>
      <c r="M809" s="6">
        <v>1</v>
      </c>
      <c r="N809" s="3" t="s">
        <v>45</v>
      </c>
      <c r="O809" s="3" t="s">
        <v>3611</v>
      </c>
      <c r="P809" s="3" t="s">
        <v>3612</v>
      </c>
      <c r="Q809" s="3" t="s">
        <v>3613</v>
      </c>
      <c r="R809" s="28">
        <v>200</v>
      </c>
      <c r="S809" s="29"/>
      <c r="T809" s="30"/>
      <c r="U809" s="1">
        <v>104.72</v>
      </c>
      <c r="V809" s="28"/>
      <c r="W809" s="29">
        <v>200</v>
      </c>
      <c r="X809" s="29"/>
      <c r="Y809" s="29"/>
      <c r="Z809" s="29"/>
      <c r="AA809" s="29"/>
      <c r="AB809" s="29"/>
      <c r="AC809" s="29"/>
      <c r="AD809" s="29"/>
      <c r="AE809" s="31"/>
      <c r="AF809" s="27">
        <v>215.30549999999999</v>
      </c>
      <c r="AI809" s="27">
        <v>333.63</v>
      </c>
      <c r="AJ809" s="27">
        <v>152.18</v>
      </c>
      <c r="AN809" s="32">
        <v>200</v>
      </c>
      <c r="AO809" s="27" t="s">
        <v>49</v>
      </c>
      <c r="AP809" s="31" t="s">
        <v>50</v>
      </c>
      <c r="AQ809" s="27">
        <f t="shared" si="126"/>
        <v>274.46775000000002</v>
      </c>
      <c r="AR809" s="27">
        <f t="shared" si="127"/>
        <v>200</v>
      </c>
      <c r="AS809" s="27" t="e">
        <f t="shared" si="128"/>
        <v>#NUM!</v>
      </c>
      <c r="AT809" s="27">
        <f t="shared" si="121"/>
        <v>0</v>
      </c>
      <c r="AU809" s="27">
        <f t="shared" si="122"/>
        <v>112.574</v>
      </c>
      <c r="AV809" s="29">
        <f t="shared" si="129"/>
        <v>0</v>
      </c>
      <c r="AW809" s="27" t="s">
        <v>73</v>
      </c>
      <c r="AX809" s="27" t="s">
        <v>74</v>
      </c>
      <c r="AY809" s="32">
        <v>112.574</v>
      </c>
      <c r="AZ809" s="34">
        <f t="shared" si="123"/>
        <v>11.257400000000001</v>
      </c>
      <c r="BA809" s="3">
        <f t="shared" si="124"/>
        <v>123.8314</v>
      </c>
      <c r="BB809" s="32">
        <f t="shared" si="125"/>
        <v>133.73791199999999</v>
      </c>
      <c r="BC809" s="27" t="s">
        <v>12549</v>
      </c>
      <c r="BP809" s="35"/>
      <c r="BQ809" s="35"/>
      <c r="BR809" s="35"/>
      <c r="BS809" s="35"/>
      <c r="BT809" s="35"/>
      <c r="BU809" s="35"/>
      <c r="BV809" s="35"/>
      <c r="BW809" s="35"/>
      <c r="BX809" s="35"/>
      <c r="BY809" s="35"/>
      <c r="BZ809" s="35"/>
      <c r="CA809" s="35"/>
      <c r="CB809" s="35"/>
      <c r="CC809" s="35"/>
      <c r="CD809" s="35"/>
      <c r="CE809" s="35"/>
      <c r="CF809" s="35"/>
      <c r="CG809" s="35"/>
      <c r="CH809" s="35"/>
      <c r="CI809" s="35"/>
      <c r="CJ809" s="35"/>
      <c r="CK809" s="35"/>
      <c r="CL809" s="35"/>
      <c r="CM809" s="35"/>
      <c r="CN809" s="35"/>
      <c r="CO809" s="35"/>
      <c r="CP809" s="35"/>
      <c r="CQ809" s="35"/>
      <c r="CR809" s="35"/>
      <c r="CS809" s="35"/>
      <c r="CT809" s="35"/>
      <c r="CU809" s="35"/>
      <c r="CV809" s="35"/>
      <c r="CW809" s="35"/>
      <c r="CX809" s="35"/>
      <c r="CY809" s="35"/>
      <c r="CZ809" s="35"/>
      <c r="DA809" s="35"/>
      <c r="DB809" s="35"/>
      <c r="DC809" s="35"/>
      <c r="DD809" s="35"/>
      <c r="DE809" s="35"/>
      <c r="DF809" s="35"/>
      <c r="DG809" s="35"/>
      <c r="DH809" s="35"/>
      <c r="DI809" s="35"/>
      <c r="DJ809" s="35"/>
      <c r="DK809" s="35"/>
      <c r="DL809" s="35"/>
    </row>
    <row r="810" spans="1:116" s="27" customFormat="1" ht="31.5" customHeight="1">
      <c r="A810" s="4" t="s">
        <v>3606</v>
      </c>
      <c r="B810" s="5">
        <v>808</v>
      </c>
      <c r="C810" s="6">
        <v>14376</v>
      </c>
      <c r="D810" s="6"/>
      <c r="E810" s="3" t="s">
        <v>3617</v>
      </c>
      <c r="F810" s="3" t="s">
        <v>3618</v>
      </c>
      <c r="G810" s="3" t="s">
        <v>3619</v>
      </c>
      <c r="H810" s="4" t="s">
        <v>3623</v>
      </c>
      <c r="I810" s="3" t="s">
        <v>820</v>
      </c>
      <c r="J810" s="3" t="s">
        <v>3610</v>
      </c>
      <c r="K810" s="5"/>
      <c r="L810" s="3"/>
      <c r="M810" s="6">
        <v>1</v>
      </c>
      <c r="N810" s="3" t="s">
        <v>45</v>
      </c>
      <c r="O810" s="3" t="s">
        <v>3611</v>
      </c>
      <c r="P810" s="3" t="s">
        <v>3621</v>
      </c>
      <c r="Q810" s="3" t="s">
        <v>3624</v>
      </c>
      <c r="R810" s="28">
        <v>822.52</v>
      </c>
      <c r="S810" s="29"/>
      <c r="T810" s="30"/>
      <c r="U810" s="1">
        <v>224.4</v>
      </c>
      <c r="V810" s="28"/>
      <c r="W810" s="29">
        <v>578.73</v>
      </c>
      <c r="X810" s="29"/>
      <c r="Y810" s="29"/>
      <c r="Z810" s="29"/>
      <c r="AA810" s="29"/>
      <c r="AB810" s="29"/>
      <c r="AC810" s="29"/>
      <c r="AD810" s="29">
        <v>1116.3</v>
      </c>
      <c r="AE810" s="31"/>
      <c r="AN810" s="32">
        <v>598.67999999999995</v>
      </c>
      <c r="AO810" s="27" t="s">
        <v>336</v>
      </c>
      <c r="AP810" s="31" t="s">
        <v>337</v>
      </c>
      <c r="AQ810" s="27" t="e">
        <f t="shared" si="126"/>
        <v>#NUM!</v>
      </c>
      <c r="AR810" s="27" t="e">
        <f t="shared" si="127"/>
        <v>#NUM!</v>
      </c>
      <c r="AS810" s="27" t="e">
        <f t="shared" si="128"/>
        <v>#NUM!</v>
      </c>
      <c r="AT810" s="27">
        <f t="shared" si="121"/>
        <v>0</v>
      </c>
      <c r="AU810" s="27">
        <f t="shared" si="122"/>
        <v>241.23</v>
      </c>
      <c r="AV810" s="29">
        <f t="shared" si="129"/>
        <v>0</v>
      </c>
      <c r="AW810" s="27" t="s">
        <v>73</v>
      </c>
      <c r="AX810" s="27" t="s">
        <v>74</v>
      </c>
      <c r="AY810" s="32">
        <v>241.23</v>
      </c>
      <c r="AZ810" s="34">
        <f t="shared" si="123"/>
        <v>24.123000000000001</v>
      </c>
      <c r="BA810" s="3">
        <f t="shared" si="124"/>
        <v>265.35300000000001</v>
      </c>
      <c r="BB810" s="32">
        <f t="shared" si="125"/>
        <v>286.58123999999998</v>
      </c>
      <c r="BC810" s="27" t="s">
        <v>12549</v>
      </c>
      <c r="BP810" s="35"/>
      <c r="BQ810" s="35"/>
      <c r="BR810" s="35"/>
      <c r="BS810" s="35"/>
      <c r="BT810" s="35"/>
      <c r="BU810" s="35"/>
      <c r="BV810" s="35"/>
      <c r="BW810" s="35"/>
      <c r="BX810" s="35"/>
      <c r="BY810" s="35"/>
      <c r="BZ810" s="35"/>
      <c r="CA810" s="35"/>
      <c r="CB810" s="35"/>
      <c r="CC810" s="35"/>
      <c r="CD810" s="35"/>
      <c r="CE810" s="35"/>
      <c r="CF810" s="35"/>
      <c r="CG810" s="35"/>
      <c r="CH810" s="35"/>
      <c r="CI810" s="35"/>
      <c r="CJ810" s="35"/>
      <c r="CK810" s="35"/>
      <c r="CL810" s="35"/>
      <c r="CM810" s="35"/>
      <c r="CN810" s="35"/>
      <c r="CO810" s="35"/>
      <c r="CP810" s="35"/>
      <c r="CQ810" s="35"/>
      <c r="CR810" s="35"/>
      <c r="CS810" s="35"/>
      <c r="CT810" s="35"/>
      <c r="CU810" s="35"/>
      <c r="CV810" s="35"/>
      <c r="CW810" s="35"/>
      <c r="CX810" s="35"/>
      <c r="CY810" s="35"/>
      <c r="CZ810" s="35"/>
      <c r="DA810" s="35"/>
      <c r="DB810" s="35"/>
      <c r="DC810" s="35"/>
      <c r="DD810" s="35"/>
      <c r="DE810" s="35"/>
      <c r="DF810" s="35"/>
      <c r="DG810" s="35"/>
      <c r="DH810" s="35"/>
      <c r="DI810" s="35"/>
      <c r="DJ810" s="35"/>
      <c r="DK810" s="35"/>
      <c r="DL810" s="35"/>
    </row>
    <row r="811" spans="1:116" s="27" customFormat="1" ht="31.5" customHeight="1">
      <c r="A811" s="4" t="s">
        <v>3606</v>
      </c>
      <c r="B811" s="5">
        <v>809</v>
      </c>
      <c r="C811" s="6">
        <v>14375</v>
      </c>
      <c r="D811" s="6"/>
      <c r="E811" s="3" t="s">
        <v>3625</v>
      </c>
      <c r="F811" s="3" t="s">
        <v>3626</v>
      </c>
      <c r="G811" s="3" t="s">
        <v>3627</v>
      </c>
      <c r="H811" s="4" t="s">
        <v>3630</v>
      </c>
      <c r="I811" s="3" t="s">
        <v>2048</v>
      </c>
      <c r="J811" s="3" t="s">
        <v>3628</v>
      </c>
      <c r="K811" s="5"/>
      <c r="L811" s="3"/>
      <c r="M811" s="6">
        <v>1</v>
      </c>
      <c r="N811" s="3" t="s">
        <v>45</v>
      </c>
      <c r="O811" s="3" t="s">
        <v>3611</v>
      </c>
      <c r="P811" s="3" t="s">
        <v>3612</v>
      </c>
      <c r="Q811" s="3" t="s">
        <v>3631</v>
      </c>
      <c r="R811" s="28">
        <v>1380.4</v>
      </c>
      <c r="S811" s="29"/>
      <c r="T811" s="30"/>
      <c r="U811" s="1">
        <v>233.75</v>
      </c>
      <c r="V811" s="28"/>
      <c r="W811" s="29">
        <v>1215.2</v>
      </c>
      <c r="X811" s="29"/>
      <c r="Y811" s="29"/>
      <c r="Z811" s="29"/>
      <c r="AA811" s="29"/>
      <c r="AB811" s="29"/>
      <c r="AC811" s="29"/>
      <c r="AD811" s="29">
        <v>1545.6</v>
      </c>
      <c r="AE811" s="31"/>
      <c r="AH811" s="27">
        <v>905.94</v>
      </c>
      <c r="AN811" s="32">
        <v>1060.57</v>
      </c>
      <c r="AO811" s="27" t="s">
        <v>211</v>
      </c>
      <c r="AP811" s="31" t="s">
        <v>212</v>
      </c>
      <c r="AQ811" s="27" t="e">
        <f t="shared" si="126"/>
        <v>#NUM!</v>
      </c>
      <c r="AR811" s="27" t="e">
        <f t="shared" si="127"/>
        <v>#NUM!</v>
      </c>
      <c r="AS811" s="27" t="e">
        <f t="shared" si="128"/>
        <v>#NUM!</v>
      </c>
      <c r="AT811" s="27">
        <f t="shared" si="121"/>
        <v>0</v>
      </c>
      <c r="AU811" s="27">
        <f t="shared" si="122"/>
        <v>251.28125</v>
      </c>
      <c r="AV811" s="29">
        <f t="shared" si="129"/>
        <v>0</v>
      </c>
      <c r="AW811" s="27" t="s">
        <v>73</v>
      </c>
      <c r="AX811" s="27" t="s">
        <v>74</v>
      </c>
      <c r="AY811" s="32">
        <v>251.28129999999999</v>
      </c>
      <c r="AZ811" s="34">
        <f t="shared" si="123"/>
        <v>25.128129999999999</v>
      </c>
      <c r="BA811" s="3">
        <f t="shared" si="124"/>
        <v>276.40942999999999</v>
      </c>
      <c r="BB811" s="32">
        <f t="shared" si="125"/>
        <v>298.52218440000001</v>
      </c>
      <c r="BC811" s="27" t="s">
        <v>12549</v>
      </c>
    </row>
    <row r="812" spans="1:116" s="27" customFormat="1" ht="31.5" customHeight="1">
      <c r="A812" s="4" t="s">
        <v>3606</v>
      </c>
      <c r="B812" s="5">
        <v>810</v>
      </c>
      <c r="C812" s="6">
        <v>14340</v>
      </c>
      <c r="D812" s="6"/>
      <c r="E812" s="3" t="s">
        <v>3625</v>
      </c>
      <c r="F812" s="3" t="s">
        <v>3626</v>
      </c>
      <c r="G812" s="3" t="s">
        <v>3627</v>
      </c>
      <c r="H812" s="4" t="s">
        <v>517</v>
      </c>
      <c r="I812" s="3" t="s">
        <v>2048</v>
      </c>
      <c r="J812" s="3" t="s">
        <v>3628</v>
      </c>
      <c r="K812" s="5"/>
      <c r="L812" s="3"/>
      <c r="M812" s="6">
        <v>1</v>
      </c>
      <c r="N812" s="3" t="s">
        <v>45</v>
      </c>
      <c r="O812" s="3" t="s">
        <v>3611</v>
      </c>
      <c r="P812" s="3" t="s">
        <v>3612</v>
      </c>
      <c r="Q812" s="3" t="s">
        <v>3629</v>
      </c>
      <c r="R812" s="28">
        <v>414.69</v>
      </c>
      <c r="S812" s="29"/>
      <c r="T812" s="30"/>
      <c r="U812" s="1">
        <v>434</v>
      </c>
      <c r="V812" s="28"/>
      <c r="W812" s="29">
        <v>277.38</v>
      </c>
      <c r="X812" s="29"/>
      <c r="Y812" s="29"/>
      <c r="Z812" s="29"/>
      <c r="AA812" s="29"/>
      <c r="AB812" s="29"/>
      <c r="AC812" s="29"/>
      <c r="AD812" s="29">
        <v>552</v>
      </c>
      <c r="AE812" s="31"/>
      <c r="AH812" s="27">
        <v>299.94</v>
      </c>
      <c r="AI812" s="27">
        <v>434.84</v>
      </c>
      <c r="AN812" s="32">
        <v>367.35</v>
      </c>
      <c r="AO812" s="27" t="s">
        <v>211</v>
      </c>
      <c r="AP812" s="31" t="s">
        <v>212</v>
      </c>
      <c r="AQ812" s="27">
        <f t="shared" si="126"/>
        <v>367.39</v>
      </c>
      <c r="AR812" s="27" t="str">
        <f t="shared" si="127"/>
        <v/>
      </c>
      <c r="AS812" s="27" t="e">
        <f t="shared" si="128"/>
        <v>#NUM!</v>
      </c>
      <c r="AT812" s="27">
        <f t="shared" si="121"/>
        <v>0</v>
      </c>
      <c r="AU812" s="27">
        <f t="shared" si="122"/>
        <v>466.54999999999995</v>
      </c>
      <c r="AV812" s="29">
        <f t="shared" si="129"/>
        <v>0</v>
      </c>
      <c r="AW812" s="27" t="s">
        <v>211</v>
      </c>
      <c r="AX812" s="27" t="s">
        <v>212</v>
      </c>
      <c r="AY812" s="32">
        <v>367.39</v>
      </c>
      <c r="AZ812" s="34">
        <f t="shared" si="123"/>
        <v>36.738999999999997</v>
      </c>
      <c r="BA812" s="3">
        <f t="shared" si="124"/>
        <v>404.12899999999996</v>
      </c>
      <c r="BB812" s="32">
        <f t="shared" si="125"/>
        <v>436.45931999999993</v>
      </c>
      <c r="BC812" s="27" t="s">
        <v>12549</v>
      </c>
    </row>
    <row r="813" spans="1:116" s="27" customFormat="1" ht="31.5" customHeight="1">
      <c r="A813" s="4" t="s">
        <v>3606</v>
      </c>
      <c r="B813" s="5">
        <v>811</v>
      </c>
      <c r="C813" s="6">
        <v>16071</v>
      </c>
      <c r="D813" s="6"/>
      <c r="E813" s="3" t="s">
        <v>3607</v>
      </c>
      <c r="F813" s="3" t="s">
        <v>3608</v>
      </c>
      <c r="G813" s="3" t="s">
        <v>3609</v>
      </c>
      <c r="H813" s="4" t="s">
        <v>2462</v>
      </c>
      <c r="I813" s="3" t="s">
        <v>394</v>
      </c>
      <c r="J813" s="3" t="s">
        <v>3614</v>
      </c>
      <c r="K813" s="5">
        <v>1</v>
      </c>
      <c r="L813" s="3" t="s">
        <v>81</v>
      </c>
      <c r="M813" s="6">
        <v>2</v>
      </c>
      <c r="N813" s="3" t="s">
        <v>45</v>
      </c>
      <c r="O813" s="3" t="s">
        <v>3611</v>
      </c>
      <c r="P813" s="3" t="s">
        <v>3615</v>
      </c>
      <c r="Q813" s="3" t="s">
        <v>3616</v>
      </c>
      <c r="R813" s="28">
        <v>960</v>
      </c>
      <c r="S813" s="29"/>
      <c r="T813" s="30"/>
      <c r="U813" s="1" t="s">
        <v>56</v>
      </c>
      <c r="V813" s="28"/>
      <c r="W813" s="29">
        <v>960</v>
      </c>
      <c r="X813" s="29"/>
      <c r="Y813" s="29"/>
      <c r="Z813" s="29"/>
      <c r="AA813" s="29"/>
      <c r="AB813" s="29"/>
      <c r="AC813" s="29"/>
      <c r="AD813" s="29"/>
      <c r="AE813" s="31"/>
      <c r="AI813" s="27">
        <v>888.2</v>
      </c>
      <c r="AK813" s="27">
        <v>417.47</v>
      </c>
      <c r="AN813" s="32">
        <v>417.5</v>
      </c>
      <c r="AO813" s="27" t="s">
        <v>378</v>
      </c>
      <c r="AP813" s="31" t="s">
        <v>379</v>
      </c>
      <c r="AQ813" s="27" t="e">
        <f t="shared" si="126"/>
        <v>#NUM!</v>
      </c>
      <c r="AR813" s="27" t="e">
        <f t="shared" si="127"/>
        <v>#NUM!</v>
      </c>
      <c r="AS813" s="27" t="e">
        <f t="shared" si="128"/>
        <v>#NUM!</v>
      </c>
      <c r="AT813" s="27">
        <f t="shared" si="121"/>
        <v>0</v>
      </c>
      <c r="AU813" s="27" t="e">
        <f t="shared" si="122"/>
        <v>#VALUE!</v>
      </c>
      <c r="AV813" s="29" t="e">
        <f t="shared" si="129"/>
        <v>#VALUE!</v>
      </c>
      <c r="AW813" s="27" t="s">
        <v>378</v>
      </c>
      <c r="AX813" s="27" t="s">
        <v>379</v>
      </c>
      <c r="AY813" s="32">
        <v>417.5</v>
      </c>
      <c r="AZ813" s="34">
        <f t="shared" si="123"/>
        <v>41.75</v>
      </c>
      <c r="BA813" s="3">
        <f t="shared" si="124"/>
        <v>459.25</v>
      </c>
      <c r="BB813" s="32">
        <f t="shared" si="125"/>
        <v>495.99</v>
      </c>
      <c r="BC813" s="27" t="s">
        <v>12549</v>
      </c>
      <c r="BP813" s="35"/>
      <c r="BQ813" s="35"/>
      <c r="BR813" s="35"/>
      <c r="BS813" s="35"/>
      <c r="BT813" s="35"/>
      <c r="BU813" s="35"/>
      <c r="BV813" s="35"/>
      <c r="BW813" s="35"/>
      <c r="BX813" s="35"/>
      <c r="BY813" s="35"/>
      <c r="BZ813" s="35"/>
      <c r="CA813" s="35"/>
      <c r="CB813" s="35"/>
      <c r="CC813" s="35"/>
      <c r="CD813" s="35"/>
      <c r="CE813" s="35"/>
      <c r="CF813" s="35"/>
      <c r="CG813" s="35"/>
      <c r="CH813" s="35"/>
      <c r="CI813" s="35"/>
      <c r="CJ813" s="35"/>
      <c r="CK813" s="35"/>
      <c r="CL813" s="35"/>
      <c r="CM813" s="35"/>
      <c r="CN813" s="35"/>
      <c r="CO813" s="35"/>
      <c r="CP813" s="35"/>
      <c r="CQ813" s="35"/>
      <c r="CR813" s="35"/>
      <c r="CS813" s="35"/>
      <c r="CT813" s="35"/>
      <c r="CU813" s="35"/>
      <c r="CV813" s="35"/>
      <c r="CW813" s="35"/>
      <c r="CX813" s="35"/>
      <c r="CY813" s="35"/>
      <c r="CZ813" s="35"/>
      <c r="DA813" s="35"/>
      <c r="DB813" s="35"/>
      <c r="DC813" s="35"/>
      <c r="DD813" s="35"/>
      <c r="DE813" s="35"/>
      <c r="DF813" s="35"/>
      <c r="DG813" s="35"/>
      <c r="DH813" s="35"/>
      <c r="DI813" s="35"/>
      <c r="DJ813" s="35"/>
      <c r="DK813" s="35"/>
      <c r="DL813" s="35"/>
    </row>
    <row r="814" spans="1:116" s="27" customFormat="1" ht="31.5" customHeight="1">
      <c r="A814" s="4" t="s">
        <v>2684</v>
      </c>
      <c r="B814" s="5">
        <v>812</v>
      </c>
      <c r="C814" s="6">
        <v>16399</v>
      </c>
      <c r="D814" s="6"/>
      <c r="E814" s="3" t="s">
        <v>3632</v>
      </c>
      <c r="F814" s="3" t="s">
        <v>3633</v>
      </c>
      <c r="G814" s="3" t="s">
        <v>527</v>
      </c>
      <c r="H814" s="4" t="s">
        <v>2778</v>
      </c>
      <c r="I814" s="3" t="s">
        <v>3634</v>
      </c>
      <c r="J814" s="3" t="s">
        <v>3635</v>
      </c>
      <c r="K814" s="5">
        <v>10</v>
      </c>
      <c r="L814" s="3" t="s">
        <v>81</v>
      </c>
      <c r="M814" s="6">
        <v>1</v>
      </c>
      <c r="N814" s="3" t="s">
        <v>45</v>
      </c>
      <c r="O814" s="3" t="s">
        <v>3636</v>
      </c>
      <c r="P814" s="3" t="s">
        <v>3637</v>
      </c>
      <c r="Q814" s="3" t="s">
        <v>3638</v>
      </c>
      <c r="R814" s="28">
        <v>5.1219999999999999</v>
      </c>
      <c r="S814" s="29"/>
      <c r="T814" s="30"/>
      <c r="U814" s="1" t="s">
        <v>56</v>
      </c>
      <c r="V814" s="28">
        <v>5.5143000000000004</v>
      </c>
      <c r="W814" s="29">
        <v>4.0149999999999997</v>
      </c>
      <c r="X814" s="29"/>
      <c r="Y814" s="29"/>
      <c r="Z814" s="29"/>
      <c r="AA814" s="29"/>
      <c r="AB814" s="29"/>
      <c r="AC814" s="29"/>
      <c r="AD814" s="29"/>
      <c r="AE814" s="31">
        <v>5.5143000000000004</v>
      </c>
      <c r="AN814" s="32">
        <v>4.76</v>
      </c>
      <c r="AO814" s="27" t="s">
        <v>211</v>
      </c>
      <c r="AP814" s="31" t="s">
        <v>212</v>
      </c>
      <c r="AQ814" s="27" t="e">
        <f t="shared" si="126"/>
        <v>#NUM!</v>
      </c>
      <c r="AR814" s="27" t="e">
        <f t="shared" si="127"/>
        <v>#NUM!</v>
      </c>
      <c r="AS814" s="27" t="e">
        <f t="shared" si="128"/>
        <v>#NUM!</v>
      </c>
      <c r="AT814" s="27">
        <f t="shared" si="121"/>
        <v>0</v>
      </c>
      <c r="AU814" s="27" t="e">
        <f t="shared" si="122"/>
        <v>#VALUE!</v>
      </c>
      <c r="AV814" s="29" t="e">
        <f t="shared" si="129"/>
        <v>#VALUE!</v>
      </c>
      <c r="AW814" s="27" t="s">
        <v>213</v>
      </c>
      <c r="AX814" s="27" t="s">
        <v>212</v>
      </c>
      <c r="AY814" s="32">
        <v>4.76</v>
      </c>
      <c r="AZ814" s="34">
        <f t="shared" si="123"/>
        <v>1.19</v>
      </c>
      <c r="BA814" s="3">
        <f t="shared" si="124"/>
        <v>5.9499999999999993</v>
      </c>
      <c r="BB814" s="32">
        <f t="shared" si="125"/>
        <v>6.4259999999999993</v>
      </c>
      <c r="BC814" s="27" t="s">
        <v>12549</v>
      </c>
    </row>
    <row r="815" spans="1:116" s="27" customFormat="1" ht="31.5" customHeight="1">
      <c r="A815" s="4" t="s">
        <v>2684</v>
      </c>
      <c r="B815" s="5">
        <v>813</v>
      </c>
      <c r="C815" s="6">
        <v>16353</v>
      </c>
      <c r="D815" s="6"/>
      <c r="E815" s="3" t="s">
        <v>3639</v>
      </c>
      <c r="F815" s="3" t="s">
        <v>1177</v>
      </c>
      <c r="G815" s="3" t="s">
        <v>1178</v>
      </c>
      <c r="H815" s="4" t="s">
        <v>107</v>
      </c>
      <c r="I815" s="3" t="s">
        <v>820</v>
      </c>
      <c r="J815" s="3" t="s">
        <v>3640</v>
      </c>
      <c r="K815" s="5">
        <v>100</v>
      </c>
      <c r="L815" s="3" t="s">
        <v>81</v>
      </c>
      <c r="M815" s="6">
        <v>12</v>
      </c>
      <c r="N815" s="3" t="s">
        <v>45</v>
      </c>
      <c r="O815" s="3" t="s">
        <v>3636</v>
      </c>
      <c r="P815" s="3" t="s">
        <v>3637</v>
      </c>
      <c r="Q815" s="3" t="s">
        <v>3641</v>
      </c>
      <c r="R815" s="28">
        <v>40.322600000000001</v>
      </c>
      <c r="S815" s="29"/>
      <c r="T815" s="30"/>
      <c r="U815" s="1" t="s">
        <v>56</v>
      </c>
      <c r="V815" s="28">
        <v>58.518900000000002</v>
      </c>
      <c r="W815" s="29">
        <v>16.5</v>
      </c>
      <c r="X815" s="29"/>
      <c r="Y815" s="29"/>
      <c r="Z815" s="29"/>
      <c r="AA815" s="29"/>
      <c r="AB815" s="29"/>
      <c r="AC815" s="29"/>
      <c r="AD815" s="29"/>
      <c r="AE815" s="31">
        <v>58.518900000000002</v>
      </c>
      <c r="AN815" s="32">
        <v>40.322600000000001</v>
      </c>
      <c r="AO815" s="27" t="s">
        <v>49</v>
      </c>
      <c r="AP815" s="31" t="s">
        <v>50</v>
      </c>
      <c r="AQ815" s="27" t="e">
        <f t="shared" si="126"/>
        <v>#NUM!</v>
      </c>
      <c r="AR815" s="27" t="e">
        <f t="shared" si="127"/>
        <v>#NUM!</v>
      </c>
      <c r="AS815" s="27" t="e">
        <f t="shared" si="128"/>
        <v>#NUM!</v>
      </c>
      <c r="AT815" s="27">
        <f t="shared" si="121"/>
        <v>0</v>
      </c>
      <c r="AU815" s="27" t="e">
        <f t="shared" si="122"/>
        <v>#VALUE!</v>
      </c>
      <c r="AV815" s="29" t="e">
        <f t="shared" si="129"/>
        <v>#VALUE!</v>
      </c>
      <c r="AW815" s="33" t="s">
        <v>51</v>
      </c>
      <c r="AX815" s="27" t="s">
        <v>50</v>
      </c>
      <c r="AY815" s="32">
        <v>40.32</v>
      </c>
      <c r="AZ815" s="34">
        <f t="shared" si="123"/>
        <v>6.8544000000000009</v>
      </c>
      <c r="BA815" s="3">
        <f t="shared" si="124"/>
        <v>47.174399999999999</v>
      </c>
      <c r="BB815" s="32">
        <f t="shared" si="125"/>
        <v>50.948352</v>
      </c>
      <c r="BC815" s="27" t="s">
        <v>12549</v>
      </c>
    </row>
    <row r="816" spans="1:116" s="27" customFormat="1" ht="31.5" customHeight="1">
      <c r="A816" s="4" t="s">
        <v>2684</v>
      </c>
      <c r="B816" s="5">
        <v>814</v>
      </c>
      <c r="C816" s="6">
        <v>16404</v>
      </c>
      <c r="D816" s="6"/>
      <c r="E816" s="3" t="s">
        <v>3642</v>
      </c>
      <c r="F816" s="3" t="s">
        <v>3643</v>
      </c>
      <c r="G816" s="3" t="s">
        <v>3644</v>
      </c>
      <c r="H816" s="4" t="s">
        <v>128</v>
      </c>
      <c r="I816" s="3" t="s">
        <v>3634</v>
      </c>
      <c r="J816" s="3" t="s">
        <v>3645</v>
      </c>
      <c r="K816" s="5">
        <v>3</v>
      </c>
      <c r="L816" s="3" t="s">
        <v>81</v>
      </c>
      <c r="M816" s="6">
        <v>1</v>
      </c>
      <c r="N816" s="3" t="s">
        <v>45</v>
      </c>
      <c r="O816" s="3" t="s">
        <v>3636</v>
      </c>
      <c r="P816" s="3" t="s">
        <v>3637</v>
      </c>
      <c r="Q816" s="3" t="s">
        <v>3646</v>
      </c>
      <c r="R816" s="28">
        <v>54.767000000000003</v>
      </c>
      <c r="S816" s="29"/>
      <c r="T816" s="30"/>
      <c r="U816" s="1" t="s">
        <v>56</v>
      </c>
      <c r="V816" s="28">
        <v>63.392000000000003</v>
      </c>
      <c r="W816" s="29">
        <v>38.5</v>
      </c>
      <c r="X816" s="29"/>
      <c r="Y816" s="29"/>
      <c r="Z816" s="29"/>
      <c r="AA816" s="29"/>
      <c r="AB816" s="29"/>
      <c r="AC816" s="29"/>
      <c r="AD816" s="29"/>
      <c r="AE816" s="31">
        <v>63.392000000000003</v>
      </c>
      <c r="AN816" s="32">
        <v>50.95</v>
      </c>
      <c r="AO816" s="27" t="s">
        <v>211</v>
      </c>
      <c r="AP816" s="31" t="s">
        <v>212</v>
      </c>
      <c r="AQ816" s="27" t="e">
        <f t="shared" si="126"/>
        <v>#NUM!</v>
      </c>
      <c r="AR816" s="27" t="e">
        <f t="shared" si="127"/>
        <v>#NUM!</v>
      </c>
      <c r="AS816" s="27" t="e">
        <f t="shared" si="128"/>
        <v>#NUM!</v>
      </c>
      <c r="AT816" s="27">
        <f t="shared" si="121"/>
        <v>0</v>
      </c>
      <c r="AU816" s="27" t="e">
        <f t="shared" si="122"/>
        <v>#VALUE!</v>
      </c>
      <c r="AV816" s="29" t="e">
        <f t="shared" si="129"/>
        <v>#VALUE!</v>
      </c>
      <c r="AW816" s="27" t="s">
        <v>211</v>
      </c>
      <c r="AX816" s="27" t="s">
        <v>212</v>
      </c>
      <c r="AY816" s="32">
        <v>50.95</v>
      </c>
      <c r="AZ816" s="34">
        <f t="shared" si="123"/>
        <v>6.1139999999999999</v>
      </c>
      <c r="BA816" s="3">
        <f t="shared" si="124"/>
        <v>57.064</v>
      </c>
      <c r="BB816" s="32">
        <f t="shared" si="125"/>
        <v>61.62912</v>
      </c>
      <c r="BC816" s="27" t="s">
        <v>12549</v>
      </c>
    </row>
    <row r="817" spans="1:116" s="27" customFormat="1" ht="31.5" customHeight="1">
      <c r="A817" s="4" t="s">
        <v>2684</v>
      </c>
      <c r="B817" s="5">
        <v>815</v>
      </c>
      <c r="C817" s="6">
        <v>16400</v>
      </c>
      <c r="D817" s="6"/>
      <c r="E817" s="3" t="s">
        <v>3653</v>
      </c>
      <c r="F817" s="3" t="s">
        <v>3654</v>
      </c>
      <c r="G817" s="3" t="s">
        <v>3655</v>
      </c>
      <c r="H817" s="4" t="s">
        <v>3656</v>
      </c>
      <c r="I817" s="3" t="s">
        <v>820</v>
      </c>
      <c r="J817" s="3" t="s">
        <v>3657</v>
      </c>
      <c r="K817" s="5">
        <v>5</v>
      </c>
      <c r="L817" s="3" t="s">
        <v>81</v>
      </c>
      <c r="M817" s="6">
        <v>1</v>
      </c>
      <c r="N817" s="3" t="s">
        <v>45</v>
      </c>
      <c r="O817" s="3" t="s">
        <v>3636</v>
      </c>
      <c r="P817" s="3" t="s">
        <v>3637</v>
      </c>
      <c r="Q817" s="3" t="s">
        <v>3658</v>
      </c>
      <c r="R817" s="28">
        <v>135.40950000000001</v>
      </c>
      <c r="S817" s="29"/>
      <c r="T817" s="30"/>
      <c r="U817" s="1" t="s">
        <v>56</v>
      </c>
      <c r="V817" s="28">
        <v>185.9246</v>
      </c>
      <c r="W817" s="29">
        <v>66</v>
      </c>
      <c r="X817" s="29"/>
      <c r="Y817" s="29"/>
      <c r="Z817" s="29"/>
      <c r="AA817" s="29"/>
      <c r="AB817" s="29"/>
      <c r="AC817" s="29"/>
      <c r="AD817" s="29"/>
      <c r="AE817" s="31">
        <v>185.9246</v>
      </c>
      <c r="AN817" s="32">
        <v>125.96</v>
      </c>
      <c r="AO817" s="27" t="s">
        <v>211</v>
      </c>
      <c r="AP817" s="31" t="s">
        <v>212</v>
      </c>
      <c r="AQ817" s="27" t="e">
        <f t="shared" si="126"/>
        <v>#NUM!</v>
      </c>
      <c r="AR817" s="27" t="e">
        <f t="shared" si="127"/>
        <v>#NUM!</v>
      </c>
      <c r="AS817" s="27" t="e">
        <f t="shared" si="128"/>
        <v>#NUM!</v>
      </c>
      <c r="AT817" s="27">
        <f t="shared" si="121"/>
        <v>0</v>
      </c>
      <c r="AU817" s="27" t="e">
        <f t="shared" si="122"/>
        <v>#VALUE!</v>
      </c>
      <c r="AV817" s="29" t="e">
        <f t="shared" si="129"/>
        <v>#VALUE!</v>
      </c>
      <c r="AW817" s="27" t="s">
        <v>213</v>
      </c>
      <c r="AX817" s="27" t="s">
        <v>212</v>
      </c>
      <c r="AY817" s="32">
        <v>125.96</v>
      </c>
      <c r="AZ817" s="34">
        <f t="shared" si="123"/>
        <v>12.596</v>
      </c>
      <c r="BA817" s="3">
        <f t="shared" si="124"/>
        <v>138.55599999999998</v>
      </c>
      <c r="BB817" s="32">
        <f t="shared" si="125"/>
        <v>149.64047999999997</v>
      </c>
      <c r="BC817" s="27" t="s">
        <v>12549</v>
      </c>
    </row>
    <row r="818" spans="1:116" s="27" customFormat="1" ht="31.5" customHeight="1">
      <c r="A818" s="4" t="s">
        <v>2684</v>
      </c>
      <c r="B818" s="5">
        <v>816</v>
      </c>
      <c r="C818" s="6">
        <v>16352</v>
      </c>
      <c r="D818" s="6"/>
      <c r="E818" s="3" t="s">
        <v>3647</v>
      </c>
      <c r="F818" s="3" t="s">
        <v>3648</v>
      </c>
      <c r="G818" s="3" t="s">
        <v>3649</v>
      </c>
      <c r="H818" s="4" t="s">
        <v>535</v>
      </c>
      <c r="I818" s="3" t="s">
        <v>3650</v>
      </c>
      <c r="J818" s="3" t="s">
        <v>3651</v>
      </c>
      <c r="K818" s="5">
        <v>5</v>
      </c>
      <c r="L818" s="3" t="s">
        <v>81</v>
      </c>
      <c r="M818" s="6">
        <v>10</v>
      </c>
      <c r="N818" s="3" t="s">
        <v>45</v>
      </c>
      <c r="O818" s="3" t="s">
        <v>3636</v>
      </c>
      <c r="P818" s="3" t="s">
        <v>3637</v>
      </c>
      <c r="Q818" s="3" t="s">
        <v>3652</v>
      </c>
      <c r="R818" s="28">
        <v>414.31180000000001</v>
      </c>
      <c r="S818" s="29"/>
      <c r="T818" s="30"/>
      <c r="U818" s="1" t="s">
        <v>56</v>
      </c>
      <c r="V818" s="28">
        <v>488.86059999999998</v>
      </c>
      <c r="W818" s="29">
        <v>281.952</v>
      </c>
      <c r="X818" s="29"/>
      <c r="Y818" s="29"/>
      <c r="Z818" s="29"/>
      <c r="AA818" s="29"/>
      <c r="AB818" s="29"/>
      <c r="AC818" s="29"/>
      <c r="AD818" s="29"/>
      <c r="AE818" s="31">
        <v>488.86059999999998</v>
      </c>
      <c r="AN818" s="32">
        <v>385.41</v>
      </c>
      <c r="AO818" s="27" t="s">
        <v>211</v>
      </c>
      <c r="AP818" s="31" t="s">
        <v>212</v>
      </c>
      <c r="AQ818" s="27" t="e">
        <f t="shared" si="126"/>
        <v>#NUM!</v>
      </c>
      <c r="AR818" s="27" t="e">
        <f t="shared" si="127"/>
        <v>#NUM!</v>
      </c>
      <c r="AS818" s="27" t="e">
        <f t="shared" si="128"/>
        <v>#NUM!</v>
      </c>
      <c r="AT818" s="27">
        <f t="shared" si="121"/>
        <v>0</v>
      </c>
      <c r="AU818" s="27" t="e">
        <f t="shared" si="122"/>
        <v>#VALUE!</v>
      </c>
      <c r="AV818" s="29" t="e">
        <f t="shared" si="129"/>
        <v>#VALUE!</v>
      </c>
      <c r="AW818" s="27" t="s">
        <v>211</v>
      </c>
      <c r="AX818" s="27" t="s">
        <v>212</v>
      </c>
      <c r="AY818" s="32">
        <v>385.41</v>
      </c>
      <c r="AZ818" s="34">
        <f t="shared" si="123"/>
        <v>38.541000000000004</v>
      </c>
      <c r="BA818" s="3">
        <f t="shared" si="124"/>
        <v>423.95100000000002</v>
      </c>
      <c r="BB818" s="32">
        <f t="shared" si="125"/>
        <v>457.86708000000004</v>
      </c>
      <c r="BC818" s="27" t="s">
        <v>12549</v>
      </c>
    </row>
    <row r="819" spans="1:116" s="27" customFormat="1" ht="31.5" customHeight="1">
      <c r="A819" s="7" t="s">
        <v>3659</v>
      </c>
      <c r="B819" s="5">
        <v>817</v>
      </c>
      <c r="C819" s="10"/>
      <c r="D819" s="10"/>
      <c r="E819" s="8" t="s">
        <v>3660</v>
      </c>
      <c r="F819" s="8" t="s">
        <v>3661</v>
      </c>
      <c r="G819" s="8" t="s">
        <v>3662</v>
      </c>
      <c r="H819" s="7" t="s">
        <v>3663</v>
      </c>
      <c r="I819" s="8" t="s">
        <v>3664</v>
      </c>
      <c r="J819" s="8" t="s">
        <v>3665</v>
      </c>
      <c r="K819" s="9"/>
      <c r="L819" s="8"/>
      <c r="M819" s="10">
        <v>1</v>
      </c>
      <c r="N819" s="8" t="s">
        <v>45</v>
      </c>
      <c r="O819" s="8" t="s">
        <v>3666</v>
      </c>
      <c r="P819" s="8" t="s">
        <v>3667</v>
      </c>
      <c r="Q819" s="8" t="s">
        <v>3668</v>
      </c>
      <c r="R819" s="28">
        <v>8.92</v>
      </c>
      <c r="S819" s="29">
        <v>9.58</v>
      </c>
      <c r="T819" s="30"/>
      <c r="U819" s="1">
        <v>2.48</v>
      </c>
      <c r="V819" s="28"/>
      <c r="W819" s="29">
        <v>8.92</v>
      </c>
      <c r="X819" s="29"/>
      <c r="Y819" s="29"/>
      <c r="Z819" s="29"/>
      <c r="AA819" s="29"/>
      <c r="AB819" s="29"/>
      <c r="AC819" s="29"/>
      <c r="AD819" s="29"/>
      <c r="AE819" s="31"/>
      <c r="AF819" s="27">
        <v>3.8765000000000001</v>
      </c>
      <c r="AN819" s="32"/>
      <c r="AP819" s="31"/>
      <c r="AQ819" s="27" t="e">
        <f t="shared" si="126"/>
        <v>#NUM!</v>
      </c>
      <c r="AR819" s="27" t="e">
        <f t="shared" si="127"/>
        <v>#NUM!</v>
      </c>
      <c r="AS819" s="27" t="e">
        <f t="shared" si="128"/>
        <v>#NUM!</v>
      </c>
      <c r="AT819" s="27">
        <f t="shared" si="121"/>
        <v>0</v>
      </c>
      <c r="AU819" s="27">
        <f t="shared" si="122"/>
        <v>2.6659999999999999</v>
      </c>
      <c r="AV819" s="29">
        <f t="shared" si="129"/>
        <v>0</v>
      </c>
      <c r="AW819" s="27" t="s">
        <v>73</v>
      </c>
      <c r="AX819" s="27" t="s">
        <v>74</v>
      </c>
      <c r="AY819" s="32">
        <v>2.66</v>
      </c>
      <c r="AZ819" s="34">
        <f t="shared" si="123"/>
        <v>0.66500000000000004</v>
      </c>
      <c r="BA819" s="3">
        <f t="shared" si="124"/>
        <v>3.3250000000000002</v>
      </c>
      <c r="BB819" s="32">
        <f t="shared" si="125"/>
        <v>3.5910000000000002</v>
      </c>
      <c r="BC819" s="27" t="s">
        <v>12549</v>
      </c>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row>
    <row r="820" spans="1:116" s="27" customFormat="1" ht="31.5" customHeight="1">
      <c r="A820" s="7" t="s">
        <v>3659</v>
      </c>
      <c r="B820" s="5">
        <v>818</v>
      </c>
      <c r="C820" s="10"/>
      <c r="D820" s="10"/>
      <c r="E820" s="8" t="s">
        <v>3679</v>
      </c>
      <c r="F820" s="8" t="s">
        <v>3661</v>
      </c>
      <c r="G820" s="8" t="s">
        <v>3676</v>
      </c>
      <c r="H820" s="7" t="s">
        <v>1725</v>
      </c>
      <c r="I820" s="8" t="s">
        <v>286</v>
      </c>
      <c r="J820" s="8" t="s">
        <v>3680</v>
      </c>
      <c r="K820" s="9">
        <v>30</v>
      </c>
      <c r="L820" s="8" t="s">
        <v>81</v>
      </c>
      <c r="M820" s="10">
        <v>1</v>
      </c>
      <c r="N820" s="8" t="s">
        <v>45</v>
      </c>
      <c r="O820" s="8" t="s">
        <v>3666</v>
      </c>
      <c r="P820" s="8" t="s">
        <v>3681</v>
      </c>
      <c r="Q820" s="8" t="s">
        <v>3682</v>
      </c>
      <c r="R820" s="28">
        <v>7</v>
      </c>
      <c r="S820" s="29">
        <v>7.53</v>
      </c>
      <c r="T820" s="30"/>
      <c r="U820" s="1">
        <v>5.5</v>
      </c>
      <c r="V820" s="28"/>
      <c r="W820" s="29">
        <v>7</v>
      </c>
      <c r="X820" s="29"/>
      <c r="Y820" s="29"/>
      <c r="Z820" s="29"/>
      <c r="AA820" s="29"/>
      <c r="AB820" s="29"/>
      <c r="AC820" s="29"/>
      <c r="AD820" s="29"/>
      <c r="AE820" s="31"/>
      <c r="AF820" s="27">
        <v>6.3384999999999998</v>
      </c>
      <c r="AN820" s="32"/>
      <c r="AP820" s="31"/>
      <c r="AQ820" s="27" t="e">
        <f t="shared" si="126"/>
        <v>#NUM!</v>
      </c>
      <c r="AR820" s="27" t="e">
        <f t="shared" si="127"/>
        <v>#NUM!</v>
      </c>
      <c r="AS820" s="27" t="e">
        <f t="shared" si="128"/>
        <v>#NUM!</v>
      </c>
      <c r="AT820" s="27">
        <f t="shared" si="121"/>
        <v>0</v>
      </c>
      <c r="AU820" s="27">
        <f t="shared" si="122"/>
        <v>5.9124999999999996</v>
      </c>
      <c r="AV820" s="29">
        <f t="shared" si="129"/>
        <v>0</v>
      </c>
      <c r="AW820" s="27" t="s">
        <v>73</v>
      </c>
      <c r="AX820" s="27" t="s">
        <v>74</v>
      </c>
      <c r="AY820" s="32">
        <v>5.91</v>
      </c>
      <c r="AZ820" s="34">
        <f t="shared" si="123"/>
        <v>1.4775</v>
      </c>
      <c r="BA820" s="3">
        <f t="shared" si="124"/>
        <v>7.3875000000000002</v>
      </c>
      <c r="BB820" s="32">
        <f t="shared" si="125"/>
        <v>7.9785000000000004</v>
      </c>
      <c r="BC820" s="27" t="s">
        <v>12549</v>
      </c>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row>
    <row r="821" spans="1:116" s="27" customFormat="1" ht="31.5" customHeight="1">
      <c r="A821" s="7" t="s">
        <v>3659</v>
      </c>
      <c r="B821" s="5">
        <v>819</v>
      </c>
      <c r="C821" s="10"/>
      <c r="D821" s="10"/>
      <c r="E821" s="8" t="s">
        <v>3660</v>
      </c>
      <c r="F821" s="8" t="s">
        <v>3661</v>
      </c>
      <c r="G821" s="8" t="s">
        <v>3669</v>
      </c>
      <c r="H821" s="7" t="s">
        <v>3670</v>
      </c>
      <c r="I821" s="8" t="s">
        <v>3671</v>
      </c>
      <c r="J821" s="8" t="s">
        <v>3672</v>
      </c>
      <c r="K821" s="9">
        <v>2</v>
      </c>
      <c r="L821" s="8" t="s">
        <v>81</v>
      </c>
      <c r="M821" s="10">
        <v>20</v>
      </c>
      <c r="N821" s="8" t="s">
        <v>45</v>
      </c>
      <c r="O821" s="8" t="s">
        <v>3666</v>
      </c>
      <c r="P821" s="8" t="s">
        <v>3667</v>
      </c>
      <c r="Q821" s="8" t="s">
        <v>3673</v>
      </c>
      <c r="R821" s="28">
        <v>9</v>
      </c>
      <c r="S821" s="29">
        <v>9.68</v>
      </c>
      <c r="T821" s="30"/>
      <c r="U821" s="1">
        <v>5.56</v>
      </c>
      <c r="V821" s="28"/>
      <c r="W821" s="29">
        <v>9</v>
      </c>
      <c r="X821" s="29"/>
      <c r="Y821" s="29"/>
      <c r="Z821" s="29"/>
      <c r="AA821" s="29"/>
      <c r="AB821" s="29"/>
      <c r="AC821" s="29"/>
      <c r="AD821" s="29"/>
      <c r="AE821" s="31"/>
      <c r="AN821" s="32"/>
      <c r="AP821" s="31"/>
      <c r="AQ821" s="27" t="e">
        <f t="shared" si="126"/>
        <v>#NUM!</v>
      </c>
      <c r="AR821" s="27" t="e">
        <f t="shared" si="127"/>
        <v>#NUM!</v>
      </c>
      <c r="AS821" s="27" t="e">
        <f t="shared" si="128"/>
        <v>#NUM!</v>
      </c>
      <c r="AT821" s="27">
        <f t="shared" si="121"/>
        <v>0</v>
      </c>
      <c r="AU821" s="27">
        <f t="shared" si="122"/>
        <v>5.9769999999999994</v>
      </c>
      <c r="AV821" s="29">
        <f t="shared" si="129"/>
        <v>0</v>
      </c>
      <c r="AW821" s="27" t="s">
        <v>73</v>
      </c>
      <c r="AX821" s="27" t="s">
        <v>74</v>
      </c>
      <c r="AY821" s="32">
        <v>5.9770000000000003</v>
      </c>
      <c r="AZ821" s="34">
        <f t="shared" si="123"/>
        <v>1.4942500000000001</v>
      </c>
      <c r="BA821" s="3">
        <f t="shared" si="124"/>
        <v>7.4712500000000004</v>
      </c>
      <c r="BB821" s="32">
        <f t="shared" si="125"/>
        <v>8.068950000000001</v>
      </c>
      <c r="BC821" s="27" t="s">
        <v>12549</v>
      </c>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row>
    <row r="822" spans="1:116" s="27" customFormat="1" ht="31.5" customHeight="1">
      <c r="A822" s="7" t="s">
        <v>3659</v>
      </c>
      <c r="B822" s="5">
        <v>820</v>
      </c>
      <c r="C822" s="10"/>
      <c r="D822" s="10"/>
      <c r="E822" s="8" t="s">
        <v>3713</v>
      </c>
      <c r="F822" s="8" t="s">
        <v>3714</v>
      </c>
      <c r="G822" s="8" t="s">
        <v>1412</v>
      </c>
      <c r="H822" s="7" t="s">
        <v>1711</v>
      </c>
      <c r="I822" s="8" t="s">
        <v>3664</v>
      </c>
      <c r="J822" s="8" t="s">
        <v>3715</v>
      </c>
      <c r="K822" s="9"/>
      <c r="L822" s="8"/>
      <c r="M822" s="10">
        <v>100</v>
      </c>
      <c r="N822" s="8" t="s">
        <v>45</v>
      </c>
      <c r="O822" s="8" t="s">
        <v>3666</v>
      </c>
      <c r="P822" s="8" t="s">
        <v>3716</v>
      </c>
      <c r="Q822" s="8" t="s">
        <v>3717</v>
      </c>
      <c r="R822" s="28">
        <v>13.5</v>
      </c>
      <c r="S822" s="29">
        <v>14.51</v>
      </c>
      <c r="T822" s="30"/>
      <c r="U822" s="1" t="s">
        <v>56</v>
      </c>
      <c r="V822" s="28"/>
      <c r="W822" s="29">
        <v>13.5</v>
      </c>
      <c r="X822" s="29"/>
      <c r="Y822" s="29"/>
      <c r="Z822" s="29"/>
      <c r="AA822" s="29"/>
      <c r="AB822" s="29"/>
      <c r="AC822" s="29"/>
      <c r="AD822" s="29"/>
      <c r="AE822" s="31"/>
      <c r="AN822" s="32"/>
      <c r="AP822" s="31"/>
      <c r="AQ822" s="27" t="e">
        <f t="shared" si="126"/>
        <v>#NUM!</v>
      </c>
      <c r="AR822" s="27" t="e">
        <f t="shared" si="127"/>
        <v>#NUM!</v>
      </c>
      <c r="AS822" s="27" t="e">
        <f t="shared" si="128"/>
        <v>#NUM!</v>
      </c>
      <c r="AT822" s="27">
        <f t="shared" si="121"/>
        <v>0</v>
      </c>
      <c r="AU822" s="27" t="e">
        <f t="shared" si="122"/>
        <v>#VALUE!</v>
      </c>
      <c r="AV822" s="29" t="e">
        <f t="shared" si="129"/>
        <v>#VALUE!</v>
      </c>
      <c r="AW822" s="33" t="s">
        <v>51</v>
      </c>
      <c r="AX822" s="27" t="s">
        <v>50</v>
      </c>
      <c r="AY822" s="32">
        <v>13.5</v>
      </c>
      <c r="AZ822" s="34">
        <f t="shared" si="123"/>
        <v>2.2950000000000004</v>
      </c>
      <c r="BA822" s="3">
        <f t="shared" si="124"/>
        <v>15.795</v>
      </c>
      <c r="BB822" s="32">
        <f t="shared" si="125"/>
        <v>17.058599999999998</v>
      </c>
      <c r="BC822" s="27" t="s">
        <v>12549</v>
      </c>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row>
    <row r="823" spans="1:116" s="27" customFormat="1" ht="31.5" customHeight="1">
      <c r="A823" s="7" t="s">
        <v>3659</v>
      </c>
      <c r="B823" s="5">
        <v>821</v>
      </c>
      <c r="C823" s="10"/>
      <c r="D823" s="10"/>
      <c r="E823" s="8" t="s">
        <v>3683</v>
      </c>
      <c r="F823" s="8" t="s">
        <v>3684</v>
      </c>
      <c r="G823" s="8" t="s">
        <v>3685</v>
      </c>
      <c r="H823" s="7" t="s">
        <v>3686</v>
      </c>
      <c r="I823" s="8" t="s">
        <v>3664</v>
      </c>
      <c r="J823" s="8" t="s">
        <v>3687</v>
      </c>
      <c r="K823" s="9"/>
      <c r="L823" s="8"/>
      <c r="M823" s="10">
        <v>1</v>
      </c>
      <c r="N823" s="8" t="s">
        <v>45</v>
      </c>
      <c r="O823" s="8" t="s">
        <v>3666</v>
      </c>
      <c r="P823" s="8" t="s">
        <v>3688</v>
      </c>
      <c r="Q823" s="8" t="s">
        <v>3689</v>
      </c>
      <c r="R823" s="28">
        <v>25.05</v>
      </c>
      <c r="S823" s="29">
        <v>26.93</v>
      </c>
      <c r="T823" s="30">
        <v>27.2</v>
      </c>
      <c r="U823" s="1" t="s">
        <v>56</v>
      </c>
      <c r="V823" s="28"/>
      <c r="W823" s="29">
        <v>25.05</v>
      </c>
      <c r="X823" s="29"/>
      <c r="Y823" s="29"/>
      <c r="Z823" s="29"/>
      <c r="AA823" s="29"/>
      <c r="AB823" s="29"/>
      <c r="AC823" s="29"/>
      <c r="AD823" s="29"/>
      <c r="AE823" s="31"/>
      <c r="AF823" s="27">
        <v>33.309800000000003</v>
      </c>
      <c r="AG823" s="27">
        <v>27.69</v>
      </c>
      <c r="AN823" s="32"/>
      <c r="AP823" s="31"/>
      <c r="AQ823" s="27">
        <f t="shared" si="126"/>
        <v>30.499900000000004</v>
      </c>
      <c r="AR823" s="27">
        <f t="shared" si="127"/>
        <v>25.05</v>
      </c>
      <c r="AS823" s="27" t="e">
        <f t="shared" si="128"/>
        <v>#NUM!</v>
      </c>
      <c r="AT823" s="27">
        <f t="shared" si="121"/>
        <v>29.24</v>
      </c>
      <c r="AU823" s="27" t="e">
        <f t="shared" si="122"/>
        <v>#VALUE!</v>
      </c>
      <c r="AV823" s="29" t="e">
        <f t="shared" si="129"/>
        <v>#VALUE!</v>
      </c>
      <c r="AW823" s="33" t="s">
        <v>51</v>
      </c>
      <c r="AX823" s="33" t="s">
        <v>50</v>
      </c>
      <c r="AY823" s="32">
        <v>25.05</v>
      </c>
      <c r="AZ823" s="34">
        <f t="shared" si="123"/>
        <v>4.2585000000000006</v>
      </c>
      <c r="BA823" s="3">
        <f t="shared" si="124"/>
        <v>29.308500000000002</v>
      </c>
      <c r="BB823" s="32">
        <f t="shared" si="125"/>
        <v>31.653180000000003</v>
      </c>
      <c r="BC823" s="27" t="s">
        <v>12549</v>
      </c>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row>
    <row r="824" spans="1:116" s="27" customFormat="1" ht="31.5" customHeight="1">
      <c r="A824" s="7" t="s">
        <v>3659</v>
      </c>
      <c r="B824" s="5">
        <v>822</v>
      </c>
      <c r="C824" s="10"/>
      <c r="D824" s="10"/>
      <c r="E824" s="8" t="s">
        <v>3683</v>
      </c>
      <c r="F824" s="8" t="s">
        <v>3684</v>
      </c>
      <c r="G824" s="8" t="s">
        <v>3685</v>
      </c>
      <c r="H824" s="7" t="s">
        <v>3690</v>
      </c>
      <c r="I824" s="8" t="s">
        <v>2524</v>
      </c>
      <c r="J824" s="8" t="s">
        <v>3687</v>
      </c>
      <c r="K824" s="9"/>
      <c r="L824" s="8"/>
      <c r="M824" s="10">
        <v>1</v>
      </c>
      <c r="N824" s="8" t="s">
        <v>45</v>
      </c>
      <c r="O824" s="8" t="s">
        <v>3666</v>
      </c>
      <c r="P824" s="8" t="s">
        <v>3688</v>
      </c>
      <c r="Q824" s="8" t="s">
        <v>3691</v>
      </c>
      <c r="R824" s="28">
        <v>26.22</v>
      </c>
      <c r="S824" s="29">
        <v>28.19</v>
      </c>
      <c r="T824" s="30">
        <v>26.93</v>
      </c>
      <c r="U824" s="1" t="s">
        <v>56</v>
      </c>
      <c r="V824" s="28"/>
      <c r="W824" s="29">
        <v>26.22</v>
      </c>
      <c r="X824" s="29"/>
      <c r="Y824" s="29"/>
      <c r="Z824" s="29"/>
      <c r="AA824" s="29"/>
      <c r="AB824" s="29"/>
      <c r="AC824" s="29"/>
      <c r="AD824" s="29"/>
      <c r="AE824" s="31"/>
      <c r="AN824" s="32"/>
      <c r="AP824" s="31"/>
      <c r="AQ824" s="27" t="e">
        <f t="shared" si="126"/>
        <v>#NUM!</v>
      </c>
      <c r="AR824" s="27" t="e">
        <f t="shared" si="127"/>
        <v>#NUM!</v>
      </c>
      <c r="AS824" s="27" t="e">
        <f t="shared" si="128"/>
        <v>#NUM!</v>
      </c>
      <c r="AT824" s="27">
        <f t="shared" si="121"/>
        <v>28.949749999999998</v>
      </c>
      <c r="AU824" s="27" t="e">
        <f t="shared" si="122"/>
        <v>#VALUE!</v>
      </c>
      <c r="AV824" s="29" t="e">
        <f t="shared" si="129"/>
        <v>#VALUE!</v>
      </c>
      <c r="AW824" s="33" t="s">
        <v>51</v>
      </c>
      <c r="AX824" s="33" t="s">
        <v>50</v>
      </c>
      <c r="AY824" s="32">
        <v>26.22</v>
      </c>
      <c r="AZ824" s="34">
        <f t="shared" si="123"/>
        <v>4.4573999999999998</v>
      </c>
      <c r="BA824" s="3">
        <f t="shared" si="124"/>
        <v>30.677399999999999</v>
      </c>
      <c r="BB824" s="32">
        <f t="shared" si="125"/>
        <v>33.131591999999998</v>
      </c>
      <c r="BC824" s="27" t="s">
        <v>12549</v>
      </c>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row>
    <row r="825" spans="1:116" s="27" customFormat="1" ht="31.5" customHeight="1">
      <c r="A825" s="7" t="s">
        <v>3659</v>
      </c>
      <c r="B825" s="5">
        <v>823</v>
      </c>
      <c r="C825" s="10"/>
      <c r="D825" s="10"/>
      <c r="E825" s="8" t="s">
        <v>3683</v>
      </c>
      <c r="F825" s="8" t="s">
        <v>3684</v>
      </c>
      <c r="G825" s="8" t="s">
        <v>3685</v>
      </c>
      <c r="H825" s="7" t="s">
        <v>3692</v>
      </c>
      <c r="I825" s="8" t="s">
        <v>3664</v>
      </c>
      <c r="J825" s="8" t="s">
        <v>3693</v>
      </c>
      <c r="K825" s="9"/>
      <c r="L825" s="8"/>
      <c r="M825" s="10">
        <v>1</v>
      </c>
      <c r="N825" s="8" t="s">
        <v>45</v>
      </c>
      <c r="O825" s="8" t="s">
        <v>3666</v>
      </c>
      <c r="P825" s="8" t="s">
        <v>3694</v>
      </c>
      <c r="Q825" s="8" t="s">
        <v>3695</v>
      </c>
      <c r="R825" s="28">
        <v>27.2</v>
      </c>
      <c r="S825" s="29">
        <v>29.24</v>
      </c>
      <c r="T825" s="30">
        <v>27.2</v>
      </c>
      <c r="U825" s="1" t="s">
        <v>56</v>
      </c>
      <c r="V825" s="28"/>
      <c r="W825" s="29">
        <v>27.2</v>
      </c>
      <c r="X825" s="29"/>
      <c r="Y825" s="29"/>
      <c r="Z825" s="29"/>
      <c r="AA825" s="29"/>
      <c r="AB825" s="29"/>
      <c r="AC825" s="29"/>
      <c r="AD825" s="29"/>
      <c r="AE825" s="31"/>
      <c r="AN825" s="32"/>
      <c r="AP825" s="31"/>
      <c r="AQ825" s="27" t="e">
        <f t="shared" si="126"/>
        <v>#NUM!</v>
      </c>
      <c r="AR825" s="27" t="e">
        <f t="shared" si="127"/>
        <v>#NUM!</v>
      </c>
      <c r="AS825" s="27" t="e">
        <f t="shared" si="128"/>
        <v>#NUM!</v>
      </c>
      <c r="AT825" s="27">
        <f t="shared" si="121"/>
        <v>29.24</v>
      </c>
      <c r="AU825" s="27" t="e">
        <f t="shared" si="122"/>
        <v>#VALUE!</v>
      </c>
      <c r="AV825" s="29" t="e">
        <f t="shared" si="129"/>
        <v>#VALUE!</v>
      </c>
      <c r="AW825" s="33" t="s">
        <v>51</v>
      </c>
      <c r="AX825" s="33" t="s">
        <v>50</v>
      </c>
      <c r="AY825" s="32">
        <v>27.2</v>
      </c>
      <c r="AZ825" s="34">
        <f t="shared" si="123"/>
        <v>4.6240000000000006</v>
      </c>
      <c r="BA825" s="3">
        <f t="shared" si="124"/>
        <v>31.823999999999998</v>
      </c>
      <c r="BB825" s="32">
        <f t="shared" si="125"/>
        <v>34.36992</v>
      </c>
      <c r="BC825" s="27" t="s">
        <v>12549</v>
      </c>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row>
    <row r="826" spans="1:116" s="27" customFormat="1" ht="31.5" customHeight="1">
      <c r="A826" s="7" t="s">
        <v>3659</v>
      </c>
      <c r="B826" s="5">
        <v>824</v>
      </c>
      <c r="C826" s="10"/>
      <c r="D826" s="10"/>
      <c r="E826" s="8" t="s">
        <v>3683</v>
      </c>
      <c r="F826" s="8" t="s">
        <v>3684</v>
      </c>
      <c r="G826" s="8" t="s">
        <v>3685</v>
      </c>
      <c r="H826" s="7" t="s">
        <v>3692</v>
      </c>
      <c r="I826" s="8" t="s">
        <v>2524</v>
      </c>
      <c r="J826" s="8" t="s">
        <v>3696</v>
      </c>
      <c r="K826" s="9"/>
      <c r="L826" s="8"/>
      <c r="M826" s="10">
        <v>1</v>
      </c>
      <c r="N826" s="8" t="s">
        <v>45</v>
      </c>
      <c r="O826" s="8" t="s">
        <v>3666</v>
      </c>
      <c r="P826" s="8" t="s">
        <v>3697</v>
      </c>
      <c r="Q826" s="8" t="s">
        <v>3698</v>
      </c>
      <c r="R826" s="28">
        <v>27.2</v>
      </c>
      <c r="S826" s="29">
        <v>29.24</v>
      </c>
      <c r="T826" s="30"/>
      <c r="U826" s="1" t="s">
        <v>56</v>
      </c>
      <c r="V826" s="28"/>
      <c r="W826" s="29">
        <v>27.2</v>
      </c>
      <c r="X826" s="29"/>
      <c r="Y826" s="29"/>
      <c r="Z826" s="29"/>
      <c r="AA826" s="29"/>
      <c r="AB826" s="29"/>
      <c r="AC826" s="29"/>
      <c r="AD826" s="29"/>
      <c r="AE826" s="31"/>
      <c r="AN826" s="32"/>
      <c r="AP826" s="31"/>
      <c r="AQ826" s="27" t="e">
        <f t="shared" si="126"/>
        <v>#NUM!</v>
      </c>
      <c r="AR826" s="27" t="e">
        <f t="shared" si="127"/>
        <v>#NUM!</v>
      </c>
      <c r="AS826" s="27" t="e">
        <f t="shared" si="128"/>
        <v>#NUM!</v>
      </c>
      <c r="AT826" s="27">
        <f t="shared" si="121"/>
        <v>0</v>
      </c>
      <c r="AU826" s="27" t="e">
        <f t="shared" si="122"/>
        <v>#VALUE!</v>
      </c>
      <c r="AV826" s="29" t="e">
        <f t="shared" si="129"/>
        <v>#VALUE!</v>
      </c>
      <c r="AW826" s="33" t="s">
        <v>51</v>
      </c>
      <c r="AX826" s="33" t="s">
        <v>50</v>
      </c>
      <c r="AY826" s="32">
        <v>27.2</v>
      </c>
      <c r="AZ826" s="34">
        <f t="shared" si="123"/>
        <v>4.6240000000000006</v>
      </c>
      <c r="BA826" s="3">
        <f t="shared" si="124"/>
        <v>31.823999999999998</v>
      </c>
      <c r="BB826" s="32">
        <f t="shared" si="125"/>
        <v>34.36992</v>
      </c>
      <c r="BC826" s="27" t="s">
        <v>12549</v>
      </c>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row>
    <row r="827" spans="1:116" s="27" customFormat="1" ht="31.5" customHeight="1">
      <c r="A827" s="7" t="s">
        <v>3659</v>
      </c>
      <c r="B827" s="5">
        <v>825</v>
      </c>
      <c r="C827" s="10"/>
      <c r="D827" s="10"/>
      <c r="E827" s="8" t="s">
        <v>3699</v>
      </c>
      <c r="F827" s="8" t="s">
        <v>3700</v>
      </c>
      <c r="G827" s="8" t="s">
        <v>3701</v>
      </c>
      <c r="H827" s="7" t="s">
        <v>3702</v>
      </c>
      <c r="I827" s="8" t="s">
        <v>3664</v>
      </c>
      <c r="J827" s="8" t="s">
        <v>3703</v>
      </c>
      <c r="K827" s="9"/>
      <c r="L827" s="8"/>
      <c r="M827" s="10">
        <v>1</v>
      </c>
      <c r="N827" s="8" t="s">
        <v>45</v>
      </c>
      <c r="O827" s="8" t="s">
        <v>3666</v>
      </c>
      <c r="P827" s="8" t="s">
        <v>3704</v>
      </c>
      <c r="Q827" s="8" t="s">
        <v>3705</v>
      </c>
      <c r="R827" s="28">
        <v>45</v>
      </c>
      <c r="S827" s="29">
        <v>48.38</v>
      </c>
      <c r="T827" s="30"/>
      <c r="U827" s="1">
        <v>33.06</v>
      </c>
      <c r="V827" s="28"/>
      <c r="W827" s="29">
        <v>45</v>
      </c>
      <c r="X827" s="29"/>
      <c r="Y827" s="29"/>
      <c r="Z827" s="29"/>
      <c r="AA827" s="29"/>
      <c r="AB827" s="29"/>
      <c r="AC827" s="29"/>
      <c r="AD827" s="29"/>
      <c r="AE827" s="31"/>
      <c r="AF827" s="27">
        <v>48.274999999999999</v>
      </c>
      <c r="AN827" s="32"/>
      <c r="AP827" s="31"/>
      <c r="AQ827" s="27" t="e">
        <f t="shared" si="126"/>
        <v>#NUM!</v>
      </c>
      <c r="AR827" s="27" t="e">
        <f t="shared" si="127"/>
        <v>#NUM!</v>
      </c>
      <c r="AS827" s="27" t="e">
        <f t="shared" si="128"/>
        <v>#NUM!</v>
      </c>
      <c r="AT827" s="27">
        <f t="shared" si="121"/>
        <v>0</v>
      </c>
      <c r="AU827" s="27">
        <f t="shared" si="122"/>
        <v>35.539500000000004</v>
      </c>
      <c r="AV827" s="29">
        <f t="shared" si="129"/>
        <v>0</v>
      </c>
      <c r="AW827" s="27" t="s">
        <v>73</v>
      </c>
      <c r="AX827" s="27" t="s">
        <v>74</v>
      </c>
      <c r="AY827" s="32">
        <v>33.539000000000001</v>
      </c>
      <c r="AZ827" s="34">
        <f t="shared" si="123"/>
        <v>5.7016300000000006</v>
      </c>
      <c r="BA827" s="3">
        <f t="shared" si="124"/>
        <v>39.240630000000003</v>
      </c>
      <c r="BB827" s="32">
        <f t="shared" si="125"/>
        <v>42.379880400000005</v>
      </c>
      <c r="BC827" s="27" t="s">
        <v>12549</v>
      </c>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row>
    <row r="828" spans="1:116" s="27" customFormat="1" ht="31.5" customHeight="1">
      <c r="A828" s="7" t="s">
        <v>3659</v>
      </c>
      <c r="B828" s="5">
        <v>826</v>
      </c>
      <c r="C828" s="10"/>
      <c r="D828" s="10"/>
      <c r="E828" s="8" t="s">
        <v>3674</v>
      </c>
      <c r="F828" s="8" t="s">
        <v>3675</v>
      </c>
      <c r="G828" s="8" t="s">
        <v>3676</v>
      </c>
      <c r="H828" s="7" t="s">
        <v>303</v>
      </c>
      <c r="I828" s="8" t="s">
        <v>227</v>
      </c>
      <c r="J828" s="8" t="s">
        <v>401</v>
      </c>
      <c r="K828" s="9"/>
      <c r="L828" s="8"/>
      <c r="M828" s="10">
        <v>30</v>
      </c>
      <c r="N828" s="8" t="s">
        <v>45</v>
      </c>
      <c r="O828" s="8" t="s">
        <v>3666</v>
      </c>
      <c r="P828" s="8" t="s">
        <v>3677</v>
      </c>
      <c r="Q828" s="8" t="s">
        <v>3678</v>
      </c>
      <c r="R828" s="28">
        <v>48.1</v>
      </c>
      <c r="S828" s="29">
        <v>51.71</v>
      </c>
      <c r="T828" s="30">
        <v>48.1</v>
      </c>
      <c r="U828" s="1" t="s">
        <v>56</v>
      </c>
      <c r="V828" s="28"/>
      <c r="W828" s="29">
        <v>48.1</v>
      </c>
      <c r="X828" s="29"/>
      <c r="Y828" s="29"/>
      <c r="Z828" s="29"/>
      <c r="AA828" s="29"/>
      <c r="AB828" s="29"/>
      <c r="AC828" s="29"/>
      <c r="AD828" s="29"/>
      <c r="AE828" s="31"/>
      <c r="AN828" s="32"/>
      <c r="AP828" s="31"/>
      <c r="AQ828" s="27" t="e">
        <f t="shared" si="126"/>
        <v>#NUM!</v>
      </c>
      <c r="AR828" s="27" t="e">
        <f t="shared" si="127"/>
        <v>#NUM!</v>
      </c>
      <c r="AS828" s="27" t="e">
        <f t="shared" si="128"/>
        <v>#NUM!</v>
      </c>
      <c r="AT828" s="27">
        <f t="shared" si="121"/>
        <v>51.707499999999996</v>
      </c>
      <c r="AU828" s="27" t="e">
        <f t="shared" si="122"/>
        <v>#VALUE!</v>
      </c>
      <c r="AV828" s="29" t="e">
        <f t="shared" ref="AV828:AV839" si="130">MIN(AN828,AT828,AU828)</f>
        <v>#VALUE!</v>
      </c>
      <c r="AW828" s="33" t="s">
        <v>51</v>
      </c>
      <c r="AX828" s="33" t="s">
        <v>50</v>
      </c>
      <c r="AY828" s="32">
        <v>48.1</v>
      </c>
      <c r="AZ828" s="34">
        <f t="shared" si="123"/>
        <v>8.1770000000000014</v>
      </c>
      <c r="BA828" s="3">
        <f t="shared" si="124"/>
        <v>56.277000000000001</v>
      </c>
      <c r="BB828" s="32">
        <f t="shared" si="125"/>
        <v>60.779160000000005</v>
      </c>
      <c r="BC828" s="27" t="s">
        <v>12549</v>
      </c>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row>
    <row r="829" spans="1:116" s="27" customFormat="1" ht="31.5" customHeight="1">
      <c r="A829" s="7" t="s">
        <v>3659</v>
      </c>
      <c r="B829" s="5">
        <v>827</v>
      </c>
      <c r="C829" s="10"/>
      <c r="D829" s="10"/>
      <c r="E829" s="8" t="s">
        <v>3706</v>
      </c>
      <c r="F829" s="8" t="s">
        <v>3707</v>
      </c>
      <c r="G829" s="8" t="s">
        <v>3708</v>
      </c>
      <c r="H829" s="7" t="s">
        <v>124</v>
      </c>
      <c r="I829" s="8" t="s">
        <v>3709</v>
      </c>
      <c r="J829" s="8" t="s">
        <v>3710</v>
      </c>
      <c r="K829" s="9">
        <v>1</v>
      </c>
      <c r="L829" s="8" t="s">
        <v>81</v>
      </c>
      <c r="M829" s="10">
        <v>10</v>
      </c>
      <c r="N829" s="8" t="s">
        <v>45</v>
      </c>
      <c r="O829" s="8" t="s">
        <v>3666</v>
      </c>
      <c r="P829" s="8" t="s">
        <v>3711</v>
      </c>
      <c r="Q829" s="8" t="s">
        <v>3712</v>
      </c>
      <c r="R829" s="28">
        <v>179.26</v>
      </c>
      <c r="S829" s="29">
        <v>192.7</v>
      </c>
      <c r="T829" s="30">
        <v>180</v>
      </c>
      <c r="U829" s="1" t="s">
        <v>56</v>
      </c>
      <c r="V829" s="28"/>
      <c r="W829" s="29">
        <v>179.26</v>
      </c>
      <c r="X829" s="29"/>
      <c r="Y829" s="29"/>
      <c r="Z829" s="29"/>
      <c r="AA829" s="29"/>
      <c r="AB829" s="29"/>
      <c r="AC829" s="29"/>
      <c r="AD829" s="29"/>
      <c r="AE829" s="31"/>
      <c r="AG829" s="27">
        <v>212.42</v>
      </c>
      <c r="AI829" s="27">
        <v>218.71</v>
      </c>
      <c r="AN829" s="32"/>
      <c r="AP829" s="31"/>
      <c r="AQ829" s="27">
        <f t="shared" si="126"/>
        <v>215.565</v>
      </c>
      <c r="AR829" s="27">
        <f t="shared" si="127"/>
        <v>179.26</v>
      </c>
      <c r="AS829" s="27" t="e">
        <f t="shared" si="128"/>
        <v>#NUM!</v>
      </c>
      <c r="AT829" s="27">
        <f t="shared" si="121"/>
        <v>193.5</v>
      </c>
      <c r="AU829" s="27" t="e">
        <f t="shared" si="122"/>
        <v>#VALUE!</v>
      </c>
      <c r="AV829" s="29" t="e">
        <f t="shared" si="130"/>
        <v>#VALUE!</v>
      </c>
      <c r="AW829" s="27" t="s">
        <v>73</v>
      </c>
      <c r="AX829" s="27" t="s">
        <v>74</v>
      </c>
      <c r="AY829" s="32">
        <v>193.5</v>
      </c>
      <c r="AZ829" s="34">
        <f t="shared" si="123"/>
        <v>19.350000000000001</v>
      </c>
      <c r="BA829" s="3">
        <f t="shared" si="124"/>
        <v>212.85</v>
      </c>
      <c r="BB829" s="32">
        <f t="shared" si="125"/>
        <v>229.87799999999999</v>
      </c>
      <c r="BC829" s="27" t="s">
        <v>12549</v>
      </c>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row>
    <row r="830" spans="1:116" s="27" customFormat="1" ht="31.5" customHeight="1">
      <c r="A830" s="4" t="s">
        <v>3718</v>
      </c>
      <c r="B830" s="5">
        <v>828</v>
      </c>
      <c r="C830" s="6">
        <v>14839</v>
      </c>
      <c r="D830" s="6"/>
      <c r="E830" s="3" t="s">
        <v>3739</v>
      </c>
      <c r="F830" s="3" t="s">
        <v>3740</v>
      </c>
      <c r="G830" s="3" t="s">
        <v>1600</v>
      </c>
      <c r="H830" s="4" t="s">
        <v>167</v>
      </c>
      <c r="I830" s="3" t="s">
        <v>1456</v>
      </c>
      <c r="J830" s="3" t="s">
        <v>3741</v>
      </c>
      <c r="K830" s="5">
        <v>10</v>
      </c>
      <c r="L830" s="3" t="s">
        <v>81</v>
      </c>
      <c r="M830" s="6">
        <v>1</v>
      </c>
      <c r="N830" s="3" t="s">
        <v>45</v>
      </c>
      <c r="O830" s="3" t="s">
        <v>3723</v>
      </c>
      <c r="P830" s="3" t="s">
        <v>3742</v>
      </c>
      <c r="Q830" s="3" t="s">
        <v>3743</v>
      </c>
      <c r="R830" s="28">
        <v>0.55000000000000004</v>
      </c>
      <c r="S830" s="29"/>
      <c r="T830" s="30">
        <v>0.4</v>
      </c>
      <c r="U830" s="1">
        <v>0.4</v>
      </c>
      <c r="V830" s="28">
        <v>0.55000000000000004</v>
      </c>
      <c r="W830" s="29"/>
      <c r="X830" s="29"/>
      <c r="Y830" s="29"/>
      <c r="Z830" s="29"/>
      <c r="AA830" s="29"/>
      <c r="AB830" s="29"/>
      <c r="AC830" s="29"/>
      <c r="AD830" s="29"/>
      <c r="AE830" s="31">
        <v>0.55000000000000004</v>
      </c>
      <c r="AN830" s="32">
        <v>0.55000000000000004</v>
      </c>
      <c r="AO830" s="27" t="s">
        <v>49</v>
      </c>
      <c r="AP830" s="31" t="s">
        <v>50</v>
      </c>
      <c r="AQ830" s="27" t="e">
        <f t="shared" si="126"/>
        <v>#NUM!</v>
      </c>
      <c r="AR830" s="27" t="e">
        <f t="shared" si="127"/>
        <v>#NUM!</v>
      </c>
      <c r="AS830" s="27" t="e">
        <f t="shared" si="128"/>
        <v>#NUM!</v>
      </c>
      <c r="AT830" s="27">
        <f t="shared" si="121"/>
        <v>0.43</v>
      </c>
      <c r="AU830" s="27">
        <f t="shared" si="122"/>
        <v>0.43</v>
      </c>
      <c r="AV830" s="29">
        <f t="shared" si="130"/>
        <v>0.43</v>
      </c>
      <c r="AW830" s="27" t="s">
        <v>73</v>
      </c>
      <c r="AX830" s="27" t="s">
        <v>74</v>
      </c>
      <c r="AY830" s="32">
        <v>0.43</v>
      </c>
      <c r="AZ830" s="34">
        <f t="shared" si="123"/>
        <v>0.1075</v>
      </c>
      <c r="BA830" s="3">
        <f t="shared" si="124"/>
        <v>0.53749999999999998</v>
      </c>
      <c r="BB830" s="32">
        <f t="shared" si="125"/>
        <v>0.58050000000000002</v>
      </c>
      <c r="BC830" s="27" t="s">
        <v>12549</v>
      </c>
    </row>
    <row r="831" spans="1:116" s="27" customFormat="1" ht="31.5" customHeight="1">
      <c r="A831" s="4" t="s">
        <v>3718</v>
      </c>
      <c r="B831" s="5">
        <v>829</v>
      </c>
      <c r="C831" s="6">
        <v>11395</v>
      </c>
      <c r="D831" s="6"/>
      <c r="E831" s="3" t="s">
        <v>3744</v>
      </c>
      <c r="F831" s="3" t="s">
        <v>3745</v>
      </c>
      <c r="G831" s="3" t="s">
        <v>1112</v>
      </c>
      <c r="H831" s="4" t="s">
        <v>1025</v>
      </c>
      <c r="I831" s="3" t="s">
        <v>394</v>
      </c>
      <c r="J831" s="3" t="s">
        <v>3746</v>
      </c>
      <c r="K831" s="5">
        <v>2</v>
      </c>
      <c r="L831" s="3" t="s">
        <v>81</v>
      </c>
      <c r="M831" s="6">
        <v>10</v>
      </c>
      <c r="N831" s="3" t="s">
        <v>45</v>
      </c>
      <c r="O831" s="3" t="s">
        <v>3723</v>
      </c>
      <c r="P831" s="3" t="s">
        <v>3731</v>
      </c>
      <c r="Q831" s="3" t="s">
        <v>3747</v>
      </c>
      <c r="R831" s="28">
        <v>1.8</v>
      </c>
      <c r="S831" s="29"/>
      <c r="T831" s="30">
        <v>1.52</v>
      </c>
      <c r="U831" s="1">
        <v>0.54</v>
      </c>
      <c r="V831" s="28">
        <v>1.925</v>
      </c>
      <c r="W831" s="29"/>
      <c r="X831" s="29"/>
      <c r="Y831" s="29"/>
      <c r="Z831" s="29"/>
      <c r="AA831" s="29"/>
      <c r="AB831" s="29"/>
      <c r="AC831" s="29"/>
      <c r="AD831" s="29"/>
      <c r="AE831" s="31">
        <v>1.925</v>
      </c>
      <c r="AN831" s="32">
        <v>1.8</v>
      </c>
      <c r="AO831" s="27" t="s">
        <v>49</v>
      </c>
      <c r="AP831" s="31" t="s">
        <v>50</v>
      </c>
      <c r="AQ831" s="27" t="e">
        <f t="shared" si="126"/>
        <v>#NUM!</v>
      </c>
      <c r="AR831" s="27" t="e">
        <f t="shared" si="127"/>
        <v>#NUM!</v>
      </c>
      <c r="AS831" s="27" t="e">
        <f t="shared" si="128"/>
        <v>#NUM!</v>
      </c>
      <c r="AT831" s="27">
        <f t="shared" si="121"/>
        <v>1.6339999999999999</v>
      </c>
      <c r="AU831" s="27">
        <f t="shared" si="122"/>
        <v>0.58050000000000002</v>
      </c>
      <c r="AV831" s="29">
        <f t="shared" si="130"/>
        <v>0.58050000000000002</v>
      </c>
      <c r="AW831" s="27" t="s">
        <v>73</v>
      </c>
      <c r="AX831" s="27" t="s">
        <v>74</v>
      </c>
      <c r="AY831" s="32">
        <v>0.57999999999999996</v>
      </c>
      <c r="AZ831" s="34">
        <f t="shared" si="123"/>
        <v>0.14499999999999999</v>
      </c>
      <c r="BA831" s="3">
        <f t="shared" si="124"/>
        <v>0.72499999999999998</v>
      </c>
      <c r="BB831" s="32">
        <f t="shared" si="125"/>
        <v>0.78299999999999992</v>
      </c>
      <c r="BC831" s="27" t="s">
        <v>12549</v>
      </c>
    </row>
    <row r="832" spans="1:116" s="27" customFormat="1" ht="31.5" customHeight="1">
      <c r="A832" s="4" t="s">
        <v>3718</v>
      </c>
      <c r="B832" s="5">
        <v>830</v>
      </c>
      <c r="C832" s="6">
        <v>7138</v>
      </c>
      <c r="D832" s="6"/>
      <c r="E832" s="3" t="s">
        <v>3733</v>
      </c>
      <c r="F832" s="3" t="s">
        <v>3734</v>
      </c>
      <c r="G832" s="3" t="s">
        <v>1925</v>
      </c>
      <c r="H832" s="4" t="s">
        <v>107</v>
      </c>
      <c r="I832" s="3" t="s">
        <v>394</v>
      </c>
      <c r="J832" s="3" t="s">
        <v>3735</v>
      </c>
      <c r="K832" s="5">
        <v>3.5</v>
      </c>
      <c r="L832" s="3" t="s">
        <v>81</v>
      </c>
      <c r="M832" s="6">
        <v>10</v>
      </c>
      <c r="N832" s="3" t="s">
        <v>45</v>
      </c>
      <c r="O832" s="3" t="s">
        <v>3723</v>
      </c>
      <c r="P832" s="3" t="s">
        <v>3736</v>
      </c>
      <c r="Q832" s="3" t="s">
        <v>3737</v>
      </c>
      <c r="R832" s="28">
        <v>2.2999999999999998</v>
      </c>
      <c r="S832" s="29"/>
      <c r="T832" s="30">
        <v>1.6</v>
      </c>
      <c r="U832" s="1">
        <v>1.6</v>
      </c>
      <c r="V832" s="28">
        <v>2.1669999999999998</v>
      </c>
      <c r="W832" s="29"/>
      <c r="X832" s="29"/>
      <c r="Y832" s="29"/>
      <c r="Z832" s="29"/>
      <c r="AA832" s="29"/>
      <c r="AB832" s="29"/>
      <c r="AC832" s="29"/>
      <c r="AD832" s="29"/>
      <c r="AE832" s="31">
        <v>2.1669999999999998</v>
      </c>
      <c r="AN832" s="32">
        <v>2.2999999999999998</v>
      </c>
      <c r="AO832" s="27" t="s">
        <v>49</v>
      </c>
      <c r="AP832" s="31" t="s">
        <v>50</v>
      </c>
      <c r="AQ832" s="27" t="e">
        <f t="shared" si="126"/>
        <v>#NUM!</v>
      </c>
      <c r="AR832" s="27" t="e">
        <f t="shared" si="127"/>
        <v>#NUM!</v>
      </c>
      <c r="AS832" s="27" t="e">
        <f t="shared" si="128"/>
        <v>#NUM!</v>
      </c>
      <c r="AT832" s="27">
        <f t="shared" si="121"/>
        <v>1.72</v>
      </c>
      <c r="AU832" s="27">
        <f t="shared" si="122"/>
        <v>1.72</v>
      </c>
      <c r="AV832" s="29">
        <f t="shared" si="130"/>
        <v>1.72</v>
      </c>
      <c r="AW832" s="27" t="s">
        <v>73</v>
      </c>
      <c r="AX832" s="27" t="s">
        <v>3738</v>
      </c>
      <c r="AY832" s="32">
        <v>1.72</v>
      </c>
      <c r="AZ832" s="34">
        <f t="shared" si="123"/>
        <v>0.43</v>
      </c>
      <c r="BA832" s="3">
        <f t="shared" si="124"/>
        <v>2.15</v>
      </c>
      <c r="BB832" s="32">
        <f t="shared" si="125"/>
        <v>2.3220000000000001</v>
      </c>
      <c r="BC832" s="27" t="s">
        <v>12549</v>
      </c>
    </row>
    <row r="833" spans="1:116" s="27" customFormat="1" ht="31.5" customHeight="1">
      <c r="A833" s="4" t="s">
        <v>3718</v>
      </c>
      <c r="B833" s="5">
        <v>831</v>
      </c>
      <c r="C833" s="6">
        <v>13183</v>
      </c>
      <c r="D833" s="6"/>
      <c r="E833" s="3" t="s">
        <v>3748</v>
      </c>
      <c r="F833" s="3" t="s">
        <v>3749</v>
      </c>
      <c r="G833" s="3" t="s">
        <v>3750</v>
      </c>
      <c r="H833" s="4" t="s">
        <v>3751</v>
      </c>
      <c r="I833" s="3" t="s">
        <v>394</v>
      </c>
      <c r="J833" s="3" t="s">
        <v>3752</v>
      </c>
      <c r="K833" s="5"/>
      <c r="L833" s="3"/>
      <c r="M833" s="6">
        <v>10</v>
      </c>
      <c r="N833" s="3" t="s">
        <v>45</v>
      </c>
      <c r="O833" s="3" t="s">
        <v>3723</v>
      </c>
      <c r="P833" s="3" t="s">
        <v>3736</v>
      </c>
      <c r="Q833" s="3" t="s">
        <v>3753</v>
      </c>
      <c r="R833" s="28">
        <v>19.5</v>
      </c>
      <c r="S833" s="29"/>
      <c r="T833" s="30"/>
      <c r="U833" s="1">
        <v>2.1</v>
      </c>
      <c r="V833" s="28">
        <v>21.45</v>
      </c>
      <c r="W833" s="29"/>
      <c r="X833" s="29"/>
      <c r="Y833" s="29"/>
      <c r="Z833" s="29"/>
      <c r="AA833" s="29"/>
      <c r="AB833" s="29"/>
      <c r="AC833" s="29"/>
      <c r="AD833" s="29"/>
      <c r="AE833" s="31">
        <v>21.45</v>
      </c>
      <c r="AN833" s="32">
        <v>19.5</v>
      </c>
      <c r="AO833" s="27" t="s">
        <v>49</v>
      </c>
      <c r="AP833" s="31" t="s">
        <v>50</v>
      </c>
      <c r="AQ833" s="27" t="e">
        <f t="shared" si="126"/>
        <v>#NUM!</v>
      </c>
      <c r="AR833" s="27" t="e">
        <f t="shared" si="127"/>
        <v>#NUM!</v>
      </c>
      <c r="AS833" s="27" t="e">
        <f t="shared" si="128"/>
        <v>#NUM!</v>
      </c>
      <c r="AT833" s="27">
        <f t="shared" si="121"/>
        <v>0</v>
      </c>
      <c r="AU833" s="27">
        <f t="shared" si="122"/>
        <v>2.2574999999999998</v>
      </c>
      <c r="AV833" s="29">
        <f t="shared" si="130"/>
        <v>0</v>
      </c>
      <c r="AW833" s="27" t="s">
        <v>73</v>
      </c>
      <c r="AX833" s="27" t="s">
        <v>74</v>
      </c>
      <c r="AY833" s="32">
        <v>2.2574999999999998</v>
      </c>
      <c r="AZ833" s="34">
        <f t="shared" si="123"/>
        <v>0.56437499999999996</v>
      </c>
      <c r="BA833" s="3">
        <f t="shared" si="124"/>
        <v>2.8218749999999999</v>
      </c>
      <c r="BB833" s="32">
        <f t="shared" si="125"/>
        <v>3.047625</v>
      </c>
      <c r="BC833" s="27" t="s">
        <v>12549</v>
      </c>
    </row>
    <row r="834" spans="1:116" s="27" customFormat="1" ht="31.5" customHeight="1">
      <c r="A834" s="4" t="s">
        <v>3718</v>
      </c>
      <c r="B834" s="5">
        <v>832</v>
      </c>
      <c r="C834" s="6">
        <v>19418</v>
      </c>
      <c r="D834" s="6"/>
      <c r="E834" s="3" t="s">
        <v>3726</v>
      </c>
      <c r="F834" s="3" t="s">
        <v>3727</v>
      </c>
      <c r="G834" s="3" t="s">
        <v>3728</v>
      </c>
      <c r="H834" s="4" t="s">
        <v>3729</v>
      </c>
      <c r="I834" s="3" t="s">
        <v>1456</v>
      </c>
      <c r="J834" s="3" t="s">
        <v>3730</v>
      </c>
      <c r="K834" s="5">
        <v>10</v>
      </c>
      <c r="L834" s="3" t="s">
        <v>81</v>
      </c>
      <c r="M834" s="6">
        <v>1</v>
      </c>
      <c r="N834" s="3" t="s">
        <v>45</v>
      </c>
      <c r="O834" s="3" t="s">
        <v>3723</v>
      </c>
      <c r="P834" s="3" t="s">
        <v>3731</v>
      </c>
      <c r="Q834" s="3" t="s">
        <v>3732</v>
      </c>
      <c r="R834" s="28">
        <v>5.08</v>
      </c>
      <c r="S834" s="29"/>
      <c r="T834" s="30">
        <v>4.5999999999999996</v>
      </c>
      <c r="U834" s="1">
        <v>2.1</v>
      </c>
      <c r="V834" s="28">
        <v>5.08</v>
      </c>
      <c r="W834" s="29"/>
      <c r="X834" s="29"/>
      <c r="Y834" s="29"/>
      <c r="Z834" s="29"/>
      <c r="AA834" s="29"/>
      <c r="AB834" s="29"/>
      <c r="AC834" s="29"/>
      <c r="AD834" s="29"/>
      <c r="AE834" s="31">
        <v>5.08</v>
      </c>
      <c r="AK834" s="27">
        <v>4.2549999999999999</v>
      </c>
      <c r="AN834" s="32">
        <v>4.2549999999999999</v>
      </c>
      <c r="AO834" s="27" t="s">
        <v>378</v>
      </c>
      <c r="AP834" s="31" t="s">
        <v>379</v>
      </c>
      <c r="AQ834" s="27" t="e">
        <f t="shared" si="126"/>
        <v>#NUM!</v>
      </c>
      <c r="AR834" s="27" t="e">
        <f t="shared" si="127"/>
        <v>#NUM!</v>
      </c>
      <c r="AS834" s="27" t="e">
        <f t="shared" si="128"/>
        <v>#NUM!</v>
      </c>
      <c r="AT834" s="27">
        <f t="shared" si="121"/>
        <v>4.9449999999999994</v>
      </c>
      <c r="AU834" s="27">
        <f t="shared" si="122"/>
        <v>2.2574999999999998</v>
      </c>
      <c r="AV834" s="29">
        <f t="shared" si="130"/>
        <v>2.2574999999999998</v>
      </c>
      <c r="AW834" s="27" t="s">
        <v>73</v>
      </c>
      <c r="AX834" s="27" t="s">
        <v>74</v>
      </c>
      <c r="AY834" s="32">
        <v>2.2599999999999998</v>
      </c>
      <c r="AZ834" s="34">
        <f t="shared" si="123"/>
        <v>0.56499999999999995</v>
      </c>
      <c r="BA834" s="3">
        <f t="shared" si="124"/>
        <v>2.8249999999999997</v>
      </c>
      <c r="BB834" s="32">
        <f t="shared" si="125"/>
        <v>3.0509999999999997</v>
      </c>
      <c r="BC834" s="27" t="s">
        <v>12549</v>
      </c>
    </row>
    <row r="835" spans="1:116" s="27" customFormat="1" ht="31.5" customHeight="1">
      <c r="A835" s="4" t="s">
        <v>3718</v>
      </c>
      <c r="B835" s="5">
        <v>833</v>
      </c>
      <c r="C835" s="6">
        <v>12172</v>
      </c>
      <c r="D835" s="6"/>
      <c r="E835" s="3" t="s">
        <v>3719</v>
      </c>
      <c r="F835" s="3" t="s">
        <v>3720</v>
      </c>
      <c r="G835" s="3" t="s">
        <v>3721</v>
      </c>
      <c r="H835" s="4" t="s">
        <v>107</v>
      </c>
      <c r="I835" s="3" t="s">
        <v>394</v>
      </c>
      <c r="J835" s="3" t="s">
        <v>3722</v>
      </c>
      <c r="K835" s="5">
        <v>5</v>
      </c>
      <c r="L835" s="3" t="s">
        <v>81</v>
      </c>
      <c r="M835" s="6">
        <v>10</v>
      </c>
      <c r="N835" s="3" t="s">
        <v>45</v>
      </c>
      <c r="O835" s="3" t="s">
        <v>3723</v>
      </c>
      <c r="P835" s="3" t="s">
        <v>3724</v>
      </c>
      <c r="Q835" s="3" t="s">
        <v>3725</v>
      </c>
      <c r="R835" s="28">
        <v>14.5</v>
      </c>
      <c r="S835" s="29"/>
      <c r="T835" s="30"/>
      <c r="U835" s="1">
        <v>6.1</v>
      </c>
      <c r="V835" s="28">
        <v>13.75</v>
      </c>
      <c r="W835" s="29"/>
      <c r="X835" s="29"/>
      <c r="Y835" s="29"/>
      <c r="Z835" s="29"/>
      <c r="AA835" s="29"/>
      <c r="AB835" s="29"/>
      <c r="AC835" s="29"/>
      <c r="AD835" s="29"/>
      <c r="AE835" s="31">
        <v>13.75</v>
      </c>
      <c r="AN835" s="32">
        <v>14.5</v>
      </c>
      <c r="AO835" s="27" t="s">
        <v>49</v>
      </c>
      <c r="AP835" s="31" t="s">
        <v>50</v>
      </c>
      <c r="AQ835" s="27" t="e">
        <f t="shared" si="126"/>
        <v>#NUM!</v>
      </c>
      <c r="AR835" s="27" t="e">
        <f t="shared" si="127"/>
        <v>#NUM!</v>
      </c>
      <c r="AS835" s="27" t="e">
        <f t="shared" si="128"/>
        <v>#NUM!</v>
      </c>
      <c r="AT835" s="27">
        <f t="shared" ref="AT835:AT898" si="131">T835*1.075</f>
        <v>0</v>
      </c>
      <c r="AU835" s="27">
        <f t="shared" ref="AU835:AU898" si="132">U835*1.075</f>
        <v>6.5574999999999992</v>
      </c>
      <c r="AV835" s="29">
        <f t="shared" si="130"/>
        <v>0</v>
      </c>
      <c r="AW835" s="27" t="s">
        <v>73</v>
      </c>
      <c r="AX835" s="27" t="s">
        <v>74</v>
      </c>
      <c r="AY835" s="32">
        <v>6.5570000000000004</v>
      </c>
      <c r="AZ835" s="34">
        <f t="shared" ref="AZ835:AZ898" si="133">IF(AND(AY835&gt;0,AY835&lt;=10),AY835*0.25,IF(AND(AY835&gt;10,AY835&lt;=50),AY835*0.17,IF(AND(AY835&gt;10,AY835&lt;=100),AY835*0.12,IF(AY835&gt;100,AY835*0.1))))</f>
        <v>1.6392500000000001</v>
      </c>
      <c r="BA835" s="3">
        <f t="shared" ref="BA835:BA898" si="134">AZ835+AY835</f>
        <v>8.1962500000000009</v>
      </c>
      <c r="BB835" s="32">
        <f t="shared" si="125"/>
        <v>8.8519500000000004</v>
      </c>
      <c r="BC835" s="27" t="s">
        <v>12549</v>
      </c>
    </row>
    <row r="836" spans="1:116" s="27" customFormat="1" ht="31.5" customHeight="1">
      <c r="A836" s="7" t="s">
        <v>3754</v>
      </c>
      <c r="B836" s="5">
        <v>834</v>
      </c>
      <c r="C836" s="10"/>
      <c r="D836" s="10"/>
      <c r="E836" s="8" t="s">
        <v>3755</v>
      </c>
      <c r="F836" s="8" t="s">
        <v>3633</v>
      </c>
      <c r="G836" s="8" t="s">
        <v>527</v>
      </c>
      <c r="H836" s="7" t="s">
        <v>167</v>
      </c>
      <c r="I836" s="8" t="s">
        <v>3634</v>
      </c>
      <c r="J836" s="8" t="s">
        <v>3756</v>
      </c>
      <c r="K836" s="9"/>
      <c r="L836" s="8"/>
      <c r="M836" s="10">
        <v>10</v>
      </c>
      <c r="N836" s="8" t="s">
        <v>45</v>
      </c>
      <c r="O836" s="8" t="s">
        <v>3757</v>
      </c>
      <c r="P836" s="8" t="s">
        <v>3758</v>
      </c>
      <c r="Q836" s="8" t="s">
        <v>3759</v>
      </c>
      <c r="R836" s="28">
        <v>19.5</v>
      </c>
      <c r="S836" s="29"/>
      <c r="T836" s="30">
        <v>20</v>
      </c>
      <c r="U836" s="1" t="s">
        <v>56</v>
      </c>
      <c r="V836" s="28">
        <v>19.5</v>
      </c>
      <c r="W836" s="29"/>
      <c r="X836" s="29"/>
      <c r="Y836" s="29"/>
      <c r="Z836" s="29"/>
      <c r="AA836" s="29"/>
      <c r="AB836" s="29"/>
      <c r="AC836" s="29"/>
      <c r="AD836" s="29"/>
      <c r="AE836" s="31"/>
      <c r="AN836" s="32"/>
      <c r="AP836" s="31"/>
      <c r="AQ836" s="27" t="e">
        <f t="shared" si="126"/>
        <v>#NUM!</v>
      </c>
      <c r="AR836" s="27" t="e">
        <f t="shared" si="127"/>
        <v>#NUM!</v>
      </c>
      <c r="AS836" s="27" t="e">
        <f t="shared" si="128"/>
        <v>#NUM!</v>
      </c>
      <c r="AT836" s="27">
        <f t="shared" si="131"/>
        <v>21.5</v>
      </c>
      <c r="AU836" s="27" t="e">
        <f t="shared" si="132"/>
        <v>#VALUE!</v>
      </c>
      <c r="AV836" s="29" t="e">
        <f t="shared" si="130"/>
        <v>#VALUE!</v>
      </c>
      <c r="AW836" s="33" t="s">
        <v>51</v>
      </c>
      <c r="AX836" s="27" t="s">
        <v>50</v>
      </c>
      <c r="AY836" s="32">
        <v>19.5</v>
      </c>
      <c r="AZ836" s="34">
        <f t="shared" si="133"/>
        <v>3.3150000000000004</v>
      </c>
      <c r="BA836" s="3">
        <f t="shared" si="134"/>
        <v>22.815000000000001</v>
      </c>
      <c r="BB836" s="32">
        <f t="shared" si="125"/>
        <v>24.6402</v>
      </c>
      <c r="BC836" s="27" t="s">
        <v>12549</v>
      </c>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row>
    <row r="837" spans="1:116" s="27" customFormat="1" ht="31.5" customHeight="1">
      <c r="A837" s="4" t="s">
        <v>3760</v>
      </c>
      <c r="B837" s="5">
        <v>835</v>
      </c>
      <c r="C837" s="6">
        <v>3872</v>
      </c>
      <c r="D837" s="6"/>
      <c r="E837" s="3" t="s">
        <v>3761</v>
      </c>
      <c r="F837" s="3" t="s">
        <v>3762</v>
      </c>
      <c r="G837" s="3" t="s">
        <v>3763</v>
      </c>
      <c r="H837" s="4" t="s">
        <v>535</v>
      </c>
      <c r="I837" s="3" t="s">
        <v>1529</v>
      </c>
      <c r="J837" s="3" t="s">
        <v>3764</v>
      </c>
      <c r="K837" s="5"/>
      <c r="L837" s="3"/>
      <c r="M837" s="6">
        <v>4</v>
      </c>
      <c r="N837" s="3" t="s">
        <v>45</v>
      </c>
      <c r="O837" s="3" t="s">
        <v>3765</v>
      </c>
      <c r="P837" s="3" t="s">
        <v>3766</v>
      </c>
      <c r="Q837" s="3" t="s">
        <v>3767</v>
      </c>
      <c r="R837" s="28">
        <v>4.5</v>
      </c>
      <c r="S837" s="29"/>
      <c r="T837" s="30"/>
      <c r="U837" s="1">
        <v>0.97</v>
      </c>
      <c r="V837" s="28"/>
      <c r="W837" s="29"/>
      <c r="X837" s="29"/>
      <c r="Y837" s="29"/>
      <c r="Z837" s="29"/>
      <c r="AA837" s="29"/>
      <c r="AB837" s="29"/>
      <c r="AC837" s="29"/>
      <c r="AD837" s="29"/>
      <c r="AE837" s="31"/>
      <c r="AN837" s="32">
        <v>4.5</v>
      </c>
      <c r="AO837" s="27" t="s">
        <v>49</v>
      </c>
      <c r="AP837" s="31" t="s">
        <v>50</v>
      </c>
      <c r="AQ837" s="27" t="e">
        <f t="shared" si="126"/>
        <v>#NUM!</v>
      </c>
      <c r="AR837" s="27" t="e">
        <f t="shared" si="127"/>
        <v>#NUM!</v>
      </c>
      <c r="AS837" s="27" t="e">
        <f t="shared" si="128"/>
        <v>#NUM!</v>
      </c>
      <c r="AT837" s="27">
        <f t="shared" si="131"/>
        <v>0</v>
      </c>
      <c r="AU837" s="27">
        <f t="shared" si="132"/>
        <v>1.0427499999999998</v>
      </c>
      <c r="AV837" s="29">
        <f t="shared" si="130"/>
        <v>0</v>
      </c>
      <c r="AW837" s="27" t="s">
        <v>73</v>
      </c>
      <c r="AX837" s="27" t="s">
        <v>74</v>
      </c>
      <c r="AY837" s="32">
        <v>1.04</v>
      </c>
      <c r="AZ837" s="34">
        <f t="shared" si="133"/>
        <v>0.26</v>
      </c>
      <c r="BA837" s="3">
        <f t="shared" si="134"/>
        <v>1.3</v>
      </c>
      <c r="BB837" s="32">
        <f t="shared" si="125"/>
        <v>1.4040000000000001</v>
      </c>
      <c r="BC837" s="27" t="s">
        <v>12549</v>
      </c>
    </row>
    <row r="838" spans="1:116" s="27" customFormat="1" ht="31.5" customHeight="1">
      <c r="A838" s="7" t="s">
        <v>3768</v>
      </c>
      <c r="B838" s="5">
        <v>836</v>
      </c>
      <c r="C838" s="10"/>
      <c r="D838" s="10"/>
      <c r="E838" s="8" t="s">
        <v>3769</v>
      </c>
      <c r="F838" s="8" t="s">
        <v>1033</v>
      </c>
      <c r="G838" s="8" t="s">
        <v>1034</v>
      </c>
      <c r="H838" s="7" t="s">
        <v>703</v>
      </c>
      <c r="I838" s="8" t="s">
        <v>104</v>
      </c>
      <c r="J838" s="8" t="s">
        <v>3770</v>
      </c>
      <c r="K838" s="9"/>
      <c r="L838" s="8"/>
      <c r="M838" s="10">
        <v>1</v>
      </c>
      <c r="N838" s="8" t="s">
        <v>45</v>
      </c>
      <c r="O838" s="8" t="s">
        <v>3771</v>
      </c>
      <c r="P838" s="8" t="s">
        <v>3772</v>
      </c>
      <c r="Q838" s="8" t="s">
        <v>3773</v>
      </c>
      <c r="R838" s="28">
        <v>1.23</v>
      </c>
      <c r="S838" s="29">
        <v>1.81</v>
      </c>
      <c r="T838" s="30"/>
      <c r="U838" s="1">
        <v>0.17</v>
      </c>
      <c r="V838" s="28">
        <v>1.22925</v>
      </c>
      <c r="W838" s="29"/>
      <c r="X838" s="29"/>
      <c r="Y838" s="29"/>
      <c r="Z838" s="29"/>
      <c r="AA838" s="29"/>
      <c r="AB838" s="29"/>
      <c r="AC838" s="29"/>
      <c r="AD838" s="29"/>
      <c r="AE838" s="31"/>
      <c r="AN838" s="32"/>
      <c r="AP838" s="31"/>
      <c r="AQ838" s="27" t="e">
        <f t="shared" si="126"/>
        <v>#NUM!</v>
      </c>
      <c r="AR838" s="27" t="e">
        <f t="shared" si="127"/>
        <v>#NUM!</v>
      </c>
      <c r="AS838" s="27" t="e">
        <f t="shared" si="128"/>
        <v>#NUM!</v>
      </c>
      <c r="AT838" s="27">
        <f t="shared" si="131"/>
        <v>0</v>
      </c>
      <c r="AU838" s="27">
        <f t="shared" si="132"/>
        <v>0.18275</v>
      </c>
      <c r="AV838" s="29">
        <f t="shared" si="130"/>
        <v>0</v>
      </c>
      <c r="AW838" s="27" t="s">
        <v>73</v>
      </c>
      <c r="AX838" s="27" t="s">
        <v>74</v>
      </c>
      <c r="AY838" s="32">
        <v>0.1827</v>
      </c>
      <c r="AZ838" s="34">
        <f t="shared" si="133"/>
        <v>4.5675E-2</v>
      </c>
      <c r="BA838" s="3">
        <f t="shared" si="134"/>
        <v>0.22837499999999999</v>
      </c>
      <c r="BB838" s="32">
        <f t="shared" si="125"/>
        <v>0.246645</v>
      </c>
      <c r="BC838" s="27" t="s">
        <v>12549</v>
      </c>
      <c r="BP838" s="38"/>
      <c r="BQ838" s="38"/>
      <c r="BR838" s="38"/>
      <c r="BS838" s="38"/>
      <c r="BT838" s="38"/>
      <c r="BU838" s="38"/>
      <c r="BV838" s="38"/>
      <c r="BW838" s="38"/>
      <c r="BX838" s="38"/>
      <c r="BY838" s="38"/>
      <c r="BZ838" s="38"/>
      <c r="CA838" s="38"/>
      <c r="CB838" s="38"/>
      <c r="CC838" s="38"/>
      <c r="CD838" s="38"/>
      <c r="CE838" s="38"/>
      <c r="CF838" s="38"/>
      <c r="CG838" s="38"/>
      <c r="CH838" s="38"/>
      <c r="CI838" s="38"/>
      <c r="CJ838" s="38"/>
      <c r="CK838" s="38"/>
      <c r="CL838" s="38"/>
      <c r="CM838" s="38"/>
      <c r="CN838" s="38"/>
      <c r="CO838" s="38"/>
      <c r="CP838" s="38"/>
      <c r="CQ838" s="38"/>
      <c r="CR838" s="38"/>
      <c r="CS838" s="38"/>
      <c r="CT838" s="38"/>
      <c r="CU838" s="38"/>
      <c r="CV838" s="38"/>
      <c r="CW838" s="38"/>
      <c r="CX838" s="38"/>
      <c r="CY838" s="38"/>
      <c r="CZ838" s="38"/>
      <c r="DA838" s="38"/>
      <c r="DB838" s="38"/>
      <c r="DC838" s="38"/>
      <c r="DD838" s="38"/>
      <c r="DE838" s="38"/>
      <c r="DF838" s="38"/>
      <c r="DG838" s="38"/>
      <c r="DH838" s="38"/>
      <c r="DI838" s="38"/>
      <c r="DJ838" s="38"/>
      <c r="DK838" s="38"/>
      <c r="DL838" s="38"/>
    </row>
    <row r="839" spans="1:116" s="27" customFormat="1" ht="31.5" customHeight="1">
      <c r="A839" s="7" t="s">
        <v>3768</v>
      </c>
      <c r="B839" s="5">
        <v>837</v>
      </c>
      <c r="C839" s="10"/>
      <c r="D839" s="10"/>
      <c r="E839" s="8" t="s">
        <v>3774</v>
      </c>
      <c r="F839" s="8" t="s">
        <v>3775</v>
      </c>
      <c r="G839" s="8" t="s">
        <v>3776</v>
      </c>
      <c r="H839" s="7" t="s">
        <v>3777</v>
      </c>
      <c r="I839" s="8" t="s">
        <v>104</v>
      </c>
      <c r="J839" s="8" t="s">
        <v>3778</v>
      </c>
      <c r="K839" s="9"/>
      <c r="L839" s="8"/>
      <c r="M839" s="10">
        <v>28</v>
      </c>
      <c r="N839" s="8" t="s">
        <v>45</v>
      </c>
      <c r="O839" s="8" t="s">
        <v>3771</v>
      </c>
      <c r="P839" s="8" t="s">
        <v>3779</v>
      </c>
      <c r="Q839" s="8" t="s">
        <v>3780</v>
      </c>
      <c r="R839" s="28">
        <v>1.7</v>
      </c>
      <c r="S839" s="29">
        <v>2.0099999999999998</v>
      </c>
      <c r="T839" s="30"/>
      <c r="U839" s="1">
        <v>0.23</v>
      </c>
      <c r="V839" s="28">
        <v>2.0114999999999998</v>
      </c>
      <c r="W839" s="29"/>
      <c r="X839" s="29"/>
      <c r="Y839" s="29"/>
      <c r="Z839" s="29"/>
      <c r="AA839" s="29"/>
      <c r="AB839" s="29"/>
      <c r="AC839" s="29"/>
      <c r="AD839" s="29"/>
      <c r="AE839" s="31"/>
      <c r="AN839" s="32"/>
      <c r="AP839" s="31"/>
      <c r="AQ839" s="27" t="e">
        <f t="shared" si="126"/>
        <v>#NUM!</v>
      </c>
      <c r="AR839" s="27" t="e">
        <f t="shared" si="127"/>
        <v>#NUM!</v>
      </c>
      <c r="AS839" s="27" t="e">
        <f t="shared" si="128"/>
        <v>#NUM!</v>
      </c>
      <c r="AT839" s="27">
        <f t="shared" si="131"/>
        <v>0</v>
      </c>
      <c r="AU839" s="27">
        <f t="shared" si="132"/>
        <v>0.24725</v>
      </c>
      <c r="AV839" s="29">
        <f t="shared" si="130"/>
        <v>0</v>
      </c>
      <c r="AW839" s="27" t="s">
        <v>73</v>
      </c>
      <c r="AX839" s="27" t="s">
        <v>74</v>
      </c>
      <c r="AY839" s="32">
        <v>0.247</v>
      </c>
      <c r="AZ839" s="34">
        <f t="shared" si="133"/>
        <v>6.1749999999999999E-2</v>
      </c>
      <c r="BA839" s="3">
        <f t="shared" si="134"/>
        <v>0.30874999999999997</v>
      </c>
      <c r="BB839" s="32">
        <f t="shared" si="125"/>
        <v>0.33344999999999997</v>
      </c>
      <c r="BC839" s="27" t="s">
        <v>12549</v>
      </c>
      <c r="BP839" s="38"/>
      <c r="BQ839" s="38"/>
      <c r="BR839" s="38"/>
      <c r="BS839" s="38"/>
      <c r="BT839" s="38"/>
      <c r="BU839" s="38"/>
      <c r="BV839" s="38"/>
      <c r="BW839" s="38"/>
      <c r="BX839" s="38"/>
      <c r="BY839" s="38"/>
      <c r="BZ839" s="38"/>
      <c r="CA839" s="38"/>
      <c r="CB839" s="38"/>
      <c r="CC839" s="38"/>
      <c r="CD839" s="38"/>
      <c r="CE839" s="38"/>
      <c r="CF839" s="38"/>
      <c r="CG839" s="38"/>
      <c r="CH839" s="38"/>
      <c r="CI839" s="38"/>
      <c r="CJ839" s="38"/>
      <c r="CK839" s="38"/>
      <c r="CL839" s="38"/>
      <c r="CM839" s="38"/>
      <c r="CN839" s="38"/>
      <c r="CO839" s="38"/>
      <c r="CP839" s="38"/>
      <c r="CQ839" s="38"/>
      <c r="CR839" s="38"/>
      <c r="CS839" s="38"/>
      <c r="CT839" s="38"/>
      <c r="CU839" s="38"/>
      <c r="CV839" s="38"/>
      <c r="CW839" s="38"/>
      <c r="CX839" s="38"/>
      <c r="CY839" s="38"/>
      <c r="CZ839" s="38"/>
      <c r="DA839" s="38"/>
      <c r="DB839" s="38"/>
      <c r="DC839" s="38"/>
      <c r="DD839" s="38"/>
      <c r="DE839" s="38"/>
      <c r="DF839" s="38"/>
      <c r="DG839" s="38"/>
      <c r="DH839" s="38"/>
      <c r="DI839" s="38"/>
      <c r="DJ839" s="38"/>
      <c r="DK839" s="38"/>
      <c r="DL839" s="38"/>
    </row>
    <row r="840" spans="1:116" s="27" customFormat="1" ht="31.5" customHeight="1">
      <c r="A840" s="12" t="s">
        <v>3781</v>
      </c>
      <c r="B840" s="5">
        <v>838</v>
      </c>
      <c r="C840" s="15">
        <v>19578</v>
      </c>
      <c r="D840" s="15"/>
      <c r="E840" s="13" t="s">
        <v>3782</v>
      </c>
      <c r="F840" s="13" t="s">
        <v>3783</v>
      </c>
      <c r="G840" s="13" t="s">
        <v>3784</v>
      </c>
      <c r="H840" s="12" t="s">
        <v>3785</v>
      </c>
      <c r="I840" s="13" t="s">
        <v>3664</v>
      </c>
      <c r="J840" s="13" t="s">
        <v>3786</v>
      </c>
      <c r="K840" s="14"/>
      <c r="L840" s="13"/>
      <c r="M840" s="15">
        <v>1</v>
      </c>
      <c r="N840" s="13" t="s">
        <v>45</v>
      </c>
      <c r="O840" s="13" t="s">
        <v>3787</v>
      </c>
      <c r="P840" s="13" t="s">
        <v>3788</v>
      </c>
      <c r="Q840" s="13" t="s">
        <v>3789</v>
      </c>
      <c r="R840" s="28">
        <v>17.399999999999999</v>
      </c>
      <c r="S840" s="29"/>
      <c r="T840" s="30">
        <v>34.79</v>
      </c>
      <c r="U840" s="1" t="s">
        <v>56</v>
      </c>
      <c r="V840" s="28">
        <v>21.85</v>
      </c>
      <c r="W840" s="29"/>
      <c r="X840" s="29"/>
      <c r="Y840" s="29">
        <v>15.28</v>
      </c>
      <c r="Z840" s="29">
        <v>19.510000000000002</v>
      </c>
      <c r="AA840" s="29"/>
      <c r="AB840" s="29"/>
      <c r="AC840" s="29"/>
      <c r="AD840" s="29"/>
      <c r="AE840" s="31">
        <v>21.85</v>
      </c>
      <c r="AG840" s="27">
        <v>28.3</v>
      </c>
      <c r="AH840" s="27">
        <v>30.56</v>
      </c>
      <c r="AI840" s="27">
        <v>39.020000000000003</v>
      </c>
      <c r="AN840" s="32">
        <v>17.399999999999999</v>
      </c>
      <c r="AO840" s="27" t="s">
        <v>49</v>
      </c>
      <c r="AP840" s="31" t="s">
        <v>50</v>
      </c>
      <c r="AQ840" s="27">
        <f t="shared" si="126"/>
        <v>25.075000000000003</v>
      </c>
      <c r="AR840" s="27">
        <f t="shared" si="127"/>
        <v>17.399999999999999</v>
      </c>
      <c r="AS840" s="27" t="e">
        <f t="shared" si="128"/>
        <v>#NUM!</v>
      </c>
      <c r="AT840" s="27">
        <f t="shared" si="131"/>
        <v>37.399249999999995</v>
      </c>
      <c r="AU840" s="27" t="e">
        <f t="shared" si="132"/>
        <v>#VALUE!</v>
      </c>
      <c r="AV840" s="29">
        <v>17.399999999999999</v>
      </c>
      <c r="AW840" s="33" t="s">
        <v>51</v>
      </c>
      <c r="AX840" s="33" t="s">
        <v>50</v>
      </c>
      <c r="AY840" s="32">
        <v>17.399999999999999</v>
      </c>
      <c r="AZ840" s="34">
        <f t="shared" si="133"/>
        <v>2.9580000000000002</v>
      </c>
      <c r="BA840" s="3">
        <f t="shared" si="134"/>
        <v>20.357999999999997</v>
      </c>
      <c r="BB840" s="32">
        <f t="shared" si="125"/>
        <v>21.986639999999998</v>
      </c>
      <c r="BC840" s="27" t="s">
        <v>12549</v>
      </c>
    </row>
    <row r="841" spans="1:116" s="27" customFormat="1" ht="31.5" customHeight="1">
      <c r="A841" s="4" t="s">
        <v>3790</v>
      </c>
      <c r="B841" s="5">
        <v>839</v>
      </c>
      <c r="C841" s="6">
        <v>17991</v>
      </c>
      <c r="D841" s="6"/>
      <c r="E841" s="3" t="s">
        <v>3798</v>
      </c>
      <c r="F841" s="3" t="s">
        <v>1992</v>
      </c>
      <c r="G841" s="3" t="s">
        <v>1993</v>
      </c>
      <c r="H841" s="4" t="s">
        <v>128</v>
      </c>
      <c r="I841" s="3" t="s">
        <v>104</v>
      </c>
      <c r="J841" s="3" t="s">
        <v>3799</v>
      </c>
      <c r="K841" s="5"/>
      <c r="L841" s="3"/>
      <c r="M841" s="6">
        <v>21</v>
      </c>
      <c r="N841" s="3" t="s">
        <v>45</v>
      </c>
      <c r="O841" s="3" t="s">
        <v>3795</v>
      </c>
      <c r="P841" s="3" t="s">
        <v>3800</v>
      </c>
      <c r="Q841" s="3" t="s">
        <v>3801</v>
      </c>
      <c r="R841" s="28">
        <v>4.2</v>
      </c>
      <c r="S841" s="29"/>
      <c r="T841" s="30"/>
      <c r="U841" s="1">
        <v>1</v>
      </c>
      <c r="V841" s="32">
        <v>5.8395000000000001</v>
      </c>
      <c r="W841" s="29"/>
      <c r="X841" s="29"/>
      <c r="Y841" s="29"/>
      <c r="Z841" s="29"/>
      <c r="AA841" s="29"/>
      <c r="AB841" s="29"/>
      <c r="AC841" s="29"/>
      <c r="AD841" s="29"/>
      <c r="AE841" s="31">
        <v>5.8395000000000001</v>
      </c>
      <c r="AK841" s="27">
        <v>4.2</v>
      </c>
      <c r="AN841" s="32">
        <v>4.2</v>
      </c>
      <c r="AO841" s="27" t="s">
        <v>49</v>
      </c>
      <c r="AP841" s="31" t="s">
        <v>50</v>
      </c>
      <c r="AQ841" s="27" t="e">
        <f t="shared" si="126"/>
        <v>#NUM!</v>
      </c>
      <c r="AR841" s="27" t="e">
        <f t="shared" si="127"/>
        <v>#NUM!</v>
      </c>
      <c r="AS841" s="27" t="e">
        <f t="shared" si="128"/>
        <v>#NUM!</v>
      </c>
      <c r="AT841" s="27">
        <f t="shared" si="131"/>
        <v>0</v>
      </c>
      <c r="AU841" s="27">
        <f t="shared" si="132"/>
        <v>1.075</v>
      </c>
      <c r="AV841" s="29">
        <f t="shared" ref="AV841:AV904" si="135">MIN(AN841,AT841,AU841)</f>
        <v>0</v>
      </c>
      <c r="AW841" s="27" t="s">
        <v>73</v>
      </c>
      <c r="AX841" s="27" t="s">
        <v>74</v>
      </c>
      <c r="AY841" s="32">
        <v>1.07</v>
      </c>
      <c r="AZ841" s="34">
        <f t="shared" si="133"/>
        <v>0.26750000000000002</v>
      </c>
      <c r="BA841" s="3">
        <f t="shared" si="134"/>
        <v>1.3375000000000001</v>
      </c>
      <c r="BB841" s="32">
        <f t="shared" si="125"/>
        <v>1.4445000000000001</v>
      </c>
      <c r="BC841" s="27" t="s">
        <v>12549</v>
      </c>
    </row>
    <row r="842" spans="1:116" s="27" customFormat="1" ht="31.5" customHeight="1">
      <c r="A842" s="4" t="s">
        <v>3790</v>
      </c>
      <c r="B842" s="5">
        <v>840</v>
      </c>
      <c r="C842" s="6">
        <v>17757</v>
      </c>
      <c r="D842" s="6"/>
      <c r="E842" s="3" t="s">
        <v>3802</v>
      </c>
      <c r="F842" s="3" t="s">
        <v>3803</v>
      </c>
      <c r="G842" s="3" t="s">
        <v>1868</v>
      </c>
      <c r="H842" s="4" t="s">
        <v>205</v>
      </c>
      <c r="I842" s="3" t="s">
        <v>104</v>
      </c>
      <c r="J842" s="3" t="s">
        <v>3804</v>
      </c>
      <c r="K842" s="5"/>
      <c r="L842" s="3"/>
      <c r="M842" s="6">
        <v>28</v>
      </c>
      <c r="N842" s="3" t="s">
        <v>45</v>
      </c>
      <c r="O842" s="3" t="s">
        <v>3795</v>
      </c>
      <c r="P842" s="3" t="s">
        <v>3800</v>
      </c>
      <c r="Q842" s="3" t="s">
        <v>3805</v>
      </c>
      <c r="R842" s="28">
        <v>2.8</v>
      </c>
      <c r="S842" s="29"/>
      <c r="T842" s="30"/>
      <c r="U842" s="1">
        <v>1</v>
      </c>
      <c r="V842" s="28">
        <v>4.0869999999999997</v>
      </c>
      <c r="W842" s="29"/>
      <c r="X842" s="29"/>
      <c r="Y842" s="29"/>
      <c r="Z842" s="29"/>
      <c r="AA842" s="29"/>
      <c r="AB842" s="29"/>
      <c r="AC842" s="29"/>
      <c r="AD842" s="29"/>
      <c r="AE842" s="31">
        <v>4.0869999999999997</v>
      </c>
      <c r="AN842" s="32">
        <v>2.8</v>
      </c>
      <c r="AO842" s="27" t="s">
        <v>49</v>
      </c>
      <c r="AP842" s="31" t="s">
        <v>50</v>
      </c>
      <c r="AQ842" s="27" t="e">
        <f t="shared" si="126"/>
        <v>#NUM!</v>
      </c>
      <c r="AR842" s="27" t="e">
        <f t="shared" si="127"/>
        <v>#NUM!</v>
      </c>
      <c r="AS842" s="27" t="e">
        <f t="shared" si="128"/>
        <v>#NUM!</v>
      </c>
      <c r="AT842" s="27">
        <f t="shared" si="131"/>
        <v>0</v>
      </c>
      <c r="AU842" s="27">
        <f t="shared" si="132"/>
        <v>1.075</v>
      </c>
      <c r="AV842" s="29">
        <f t="shared" si="135"/>
        <v>0</v>
      </c>
      <c r="AW842" s="27" t="s">
        <v>73</v>
      </c>
      <c r="AX842" s="27" t="s">
        <v>74</v>
      </c>
      <c r="AY842" s="32">
        <v>1.075</v>
      </c>
      <c r="AZ842" s="34">
        <f t="shared" si="133"/>
        <v>0.26874999999999999</v>
      </c>
      <c r="BA842" s="3">
        <f t="shared" si="134"/>
        <v>1.34375</v>
      </c>
      <c r="BB842" s="32">
        <f t="shared" si="125"/>
        <v>1.4512499999999999</v>
      </c>
      <c r="BC842" s="27" t="s">
        <v>12549</v>
      </c>
    </row>
    <row r="843" spans="1:116" s="27" customFormat="1" ht="31.5" customHeight="1">
      <c r="A843" s="4" t="s">
        <v>3790</v>
      </c>
      <c r="B843" s="5">
        <v>841</v>
      </c>
      <c r="C843" s="6">
        <v>13194</v>
      </c>
      <c r="D843" s="6"/>
      <c r="E843" s="3" t="s">
        <v>3791</v>
      </c>
      <c r="F843" s="3" t="s">
        <v>3792</v>
      </c>
      <c r="G843" s="3" t="s">
        <v>3793</v>
      </c>
      <c r="H843" s="4" t="s">
        <v>736</v>
      </c>
      <c r="I843" s="3" t="s">
        <v>3385</v>
      </c>
      <c r="J843" s="3" t="s">
        <v>3794</v>
      </c>
      <c r="K843" s="5">
        <v>100</v>
      </c>
      <c r="L843" s="3" t="s">
        <v>81</v>
      </c>
      <c r="M843" s="6">
        <v>1</v>
      </c>
      <c r="N843" s="3" t="s">
        <v>45</v>
      </c>
      <c r="O843" s="3" t="s">
        <v>3795</v>
      </c>
      <c r="P843" s="3" t="s">
        <v>3796</v>
      </c>
      <c r="Q843" s="3" t="s">
        <v>3797</v>
      </c>
      <c r="R843" s="28">
        <v>5</v>
      </c>
      <c r="S843" s="29"/>
      <c r="T843" s="30"/>
      <c r="U843" s="1" t="s">
        <v>56</v>
      </c>
      <c r="V843" s="28">
        <v>8.1753</v>
      </c>
      <c r="W843" s="29"/>
      <c r="X843" s="29"/>
      <c r="Y843" s="29"/>
      <c r="Z843" s="29"/>
      <c r="AA843" s="29"/>
      <c r="AB843" s="29"/>
      <c r="AC843" s="29"/>
      <c r="AD843" s="29"/>
      <c r="AE843" s="31">
        <v>8.1753</v>
      </c>
      <c r="AN843" s="32">
        <v>5</v>
      </c>
      <c r="AO843" s="27" t="s">
        <v>49</v>
      </c>
      <c r="AP843" s="31" t="s">
        <v>50</v>
      </c>
      <c r="AQ843" s="27" t="e">
        <f t="shared" si="126"/>
        <v>#NUM!</v>
      </c>
      <c r="AR843" s="27" t="e">
        <f t="shared" si="127"/>
        <v>#NUM!</v>
      </c>
      <c r="AS843" s="27" t="e">
        <f t="shared" si="128"/>
        <v>#NUM!</v>
      </c>
      <c r="AT843" s="27">
        <f t="shared" si="131"/>
        <v>0</v>
      </c>
      <c r="AU843" s="27" t="e">
        <f t="shared" si="132"/>
        <v>#VALUE!</v>
      </c>
      <c r="AV843" s="29" t="e">
        <f t="shared" si="135"/>
        <v>#VALUE!</v>
      </c>
      <c r="AW843" s="27" t="s">
        <v>2466</v>
      </c>
      <c r="AX843" s="27" t="s">
        <v>50</v>
      </c>
      <c r="AY843" s="32">
        <v>5</v>
      </c>
      <c r="AZ843" s="34">
        <f t="shared" si="133"/>
        <v>1.25</v>
      </c>
      <c r="BA843" s="3">
        <f t="shared" si="134"/>
        <v>6.25</v>
      </c>
      <c r="BB843" s="32">
        <f t="shared" si="125"/>
        <v>6.75</v>
      </c>
      <c r="BC843" s="27" t="s">
        <v>12549</v>
      </c>
    </row>
    <row r="844" spans="1:116" s="27" customFormat="1" ht="31.5" customHeight="1">
      <c r="A844" s="7" t="s">
        <v>3821</v>
      </c>
      <c r="B844" s="5">
        <v>842</v>
      </c>
      <c r="C844" s="10"/>
      <c r="D844" s="10"/>
      <c r="E844" s="8" t="s">
        <v>3822</v>
      </c>
      <c r="F844" s="8" t="s">
        <v>3823</v>
      </c>
      <c r="G844" s="8" t="s">
        <v>3824</v>
      </c>
      <c r="H844" s="7" t="s">
        <v>3825</v>
      </c>
      <c r="I844" s="8" t="s">
        <v>394</v>
      </c>
      <c r="J844" s="8" t="s">
        <v>3826</v>
      </c>
      <c r="K844" s="9">
        <v>1</v>
      </c>
      <c r="L844" s="8" t="s">
        <v>81</v>
      </c>
      <c r="M844" s="10">
        <v>1</v>
      </c>
      <c r="N844" s="8" t="s">
        <v>45</v>
      </c>
      <c r="O844" s="8" t="s">
        <v>3812</v>
      </c>
      <c r="P844" s="8" t="s">
        <v>3813</v>
      </c>
      <c r="Q844" s="8" t="s">
        <v>3827</v>
      </c>
      <c r="R844" s="28">
        <v>16.71</v>
      </c>
      <c r="S844" s="29"/>
      <c r="T844" s="30">
        <v>18</v>
      </c>
      <c r="U844" s="1">
        <v>10.5</v>
      </c>
      <c r="V844" s="28">
        <v>39.119999999999997</v>
      </c>
      <c r="W844" s="29"/>
      <c r="X844" s="29">
        <v>12.8</v>
      </c>
      <c r="Y844" s="29"/>
      <c r="Z844" s="29"/>
      <c r="AA844" s="29">
        <v>20.62</v>
      </c>
      <c r="AB844" s="29"/>
      <c r="AC844" s="29"/>
      <c r="AD844" s="29">
        <v>39.119999999999997</v>
      </c>
      <c r="AE844" s="31"/>
      <c r="AG844" s="27">
        <v>12.94</v>
      </c>
      <c r="AN844" s="32"/>
      <c r="AP844" s="31"/>
      <c r="AQ844" s="27" t="e">
        <f t="shared" si="126"/>
        <v>#NUM!</v>
      </c>
      <c r="AR844" s="27" t="e">
        <f t="shared" si="127"/>
        <v>#NUM!</v>
      </c>
      <c r="AS844" s="27" t="e">
        <f t="shared" si="128"/>
        <v>#NUM!</v>
      </c>
      <c r="AT844" s="27">
        <f t="shared" si="131"/>
        <v>19.349999999999998</v>
      </c>
      <c r="AU844" s="27">
        <f t="shared" si="132"/>
        <v>11.2875</v>
      </c>
      <c r="AV844" s="29">
        <f t="shared" si="135"/>
        <v>11.2875</v>
      </c>
      <c r="AW844" s="27" t="s">
        <v>73</v>
      </c>
      <c r="AX844" s="27" t="s">
        <v>74</v>
      </c>
      <c r="AY844" s="32">
        <v>11.2875</v>
      </c>
      <c r="AZ844" s="34">
        <f t="shared" si="133"/>
        <v>1.9188750000000001</v>
      </c>
      <c r="BA844" s="3">
        <f t="shared" si="134"/>
        <v>13.206375</v>
      </c>
      <c r="BB844" s="32">
        <f t="shared" si="125"/>
        <v>14.262884999999999</v>
      </c>
      <c r="BC844" s="27" t="s">
        <v>12549</v>
      </c>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row>
    <row r="845" spans="1:116" s="27" customFormat="1" ht="31.5" customHeight="1">
      <c r="A845" s="7" t="s">
        <v>3806</v>
      </c>
      <c r="B845" s="5">
        <v>843</v>
      </c>
      <c r="C845" s="10"/>
      <c r="D845" s="10"/>
      <c r="E845" s="8" t="s">
        <v>3807</v>
      </c>
      <c r="F845" s="8" t="s">
        <v>3808</v>
      </c>
      <c r="G845" s="8" t="s">
        <v>3809</v>
      </c>
      <c r="H845" s="7" t="s">
        <v>3810</v>
      </c>
      <c r="I845" s="8" t="s">
        <v>1962</v>
      </c>
      <c r="J845" s="8" t="s">
        <v>3811</v>
      </c>
      <c r="K845" s="9">
        <v>50</v>
      </c>
      <c r="L845" s="8" t="s">
        <v>81</v>
      </c>
      <c r="M845" s="10">
        <v>1</v>
      </c>
      <c r="N845" s="8" t="s">
        <v>45</v>
      </c>
      <c r="O845" s="8" t="s">
        <v>3812</v>
      </c>
      <c r="P845" s="8" t="s">
        <v>3813</v>
      </c>
      <c r="Q845" s="8" t="s">
        <v>3814</v>
      </c>
      <c r="R845" s="28">
        <v>27.98</v>
      </c>
      <c r="S845" s="29"/>
      <c r="T845" s="30">
        <v>35</v>
      </c>
      <c r="U845" s="1" t="s">
        <v>56</v>
      </c>
      <c r="V845" s="28"/>
      <c r="W845" s="29"/>
      <c r="X845" s="29"/>
      <c r="Y845" s="29"/>
      <c r="Z845" s="29">
        <v>27.98</v>
      </c>
      <c r="AA845" s="29"/>
      <c r="AB845" s="29"/>
      <c r="AC845" s="29"/>
      <c r="AD845" s="29"/>
      <c r="AE845" s="31"/>
      <c r="AG845" s="27">
        <v>28.81</v>
      </c>
      <c r="AH845" s="27">
        <v>28.814</v>
      </c>
      <c r="AI845" s="27">
        <v>26.65</v>
      </c>
      <c r="AJ845" s="27">
        <v>32.85</v>
      </c>
      <c r="AN845" s="32"/>
      <c r="AP845" s="31"/>
      <c r="AQ845" s="27">
        <f t="shared" si="126"/>
        <v>27.729999999999997</v>
      </c>
      <c r="AR845" s="27" t="str">
        <f t="shared" si="127"/>
        <v/>
      </c>
      <c r="AS845" s="27" t="e">
        <f t="shared" si="128"/>
        <v>#NUM!</v>
      </c>
      <c r="AT845" s="27">
        <f t="shared" si="131"/>
        <v>37.625</v>
      </c>
      <c r="AU845" s="27" t="e">
        <f t="shared" si="132"/>
        <v>#VALUE!</v>
      </c>
      <c r="AV845" s="29" t="e">
        <f t="shared" si="135"/>
        <v>#VALUE!</v>
      </c>
      <c r="AW845" s="27" t="s">
        <v>336</v>
      </c>
      <c r="AX845" s="27" t="s">
        <v>337</v>
      </c>
      <c r="AY845" s="32">
        <v>18.920000000000002</v>
      </c>
      <c r="AZ845" s="34">
        <f t="shared" si="133"/>
        <v>3.2164000000000006</v>
      </c>
      <c r="BA845" s="3">
        <f t="shared" si="134"/>
        <v>22.136400000000002</v>
      </c>
      <c r="BB845" s="36">
        <v>22.14</v>
      </c>
      <c r="BC845" s="27" t="s">
        <v>12549</v>
      </c>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row>
    <row r="846" spans="1:116" s="27" customFormat="1" ht="31.5" customHeight="1">
      <c r="A846" s="7" t="s">
        <v>3815</v>
      </c>
      <c r="B846" s="5">
        <v>844</v>
      </c>
      <c r="C846" s="10"/>
      <c r="D846" s="10"/>
      <c r="E846" s="8" t="s">
        <v>3816</v>
      </c>
      <c r="F846" s="8" t="s">
        <v>3817</v>
      </c>
      <c r="G846" s="8" t="s">
        <v>3818</v>
      </c>
      <c r="H846" s="7" t="s">
        <v>1874</v>
      </c>
      <c r="I846" s="8" t="s">
        <v>1962</v>
      </c>
      <c r="J846" s="8" t="s">
        <v>3819</v>
      </c>
      <c r="K846" s="9">
        <v>25</v>
      </c>
      <c r="L846" s="8" t="s">
        <v>81</v>
      </c>
      <c r="M846" s="10">
        <v>1</v>
      </c>
      <c r="N846" s="8" t="s">
        <v>45</v>
      </c>
      <c r="O846" s="8" t="s">
        <v>3812</v>
      </c>
      <c r="P846" s="8" t="s">
        <v>3813</v>
      </c>
      <c r="Q846" s="8" t="s">
        <v>3820</v>
      </c>
      <c r="R846" s="28">
        <v>185</v>
      </c>
      <c r="S846" s="29"/>
      <c r="T846" s="30">
        <v>185</v>
      </c>
      <c r="U846" s="1" t="s">
        <v>56</v>
      </c>
      <c r="V846" s="28">
        <v>285.77</v>
      </c>
      <c r="W846" s="29"/>
      <c r="X846" s="29"/>
      <c r="Y846" s="29"/>
      <c r="Z846" s="29"/>
      <c r="AA846" s="29"/>
      <c r="AB846" s="29"/>
      <c r="AC846" s="29"/>
      <c r="AD846" s="29"/>
      <c r="AE846" s="31"/>
      <c r="AN846" s="32"/>
      <c r="AP846" s="31"/>
      <c r="AQ846" s="27" t="e">
        <f t="shared" si="126"/>
        <v>#NUM!</v>
      </c>
      <c r="AR846" s="27" t="e">
        <f t="shared" si="127"/>
        <v>#NUM!</v>
      </c>
      <c r="AS846" s="27" t="e">
        <f t="shared" si="128"/>
        <v>#NUM!</v>
      </c>
      <c r="AT846" s="27">
        <f t="shared" si="131"/>
        <v>198.875</v>
      </c>
      <c r="AU846" s="27" t="e">
        <f t="shared" si="132"/>
        <v>#VALUE!</v>
      </c>
      <c r="AV846" s="29" t="e">
        <f t="shared" si="135"/>
        <v>#VALUE!</v>
      </c>
      <c r="AW846" s="33" t="s">
        <v>51</v>
      </c>
      <c r="AX846" s="27" t="s">
        <v>50</v>
      </c>
      <c r="AY846" s="32">
        <v>185</v>
      </c>
      <c r="AZ846" s="34">
        <f t="shared" si="133"/>
        <v>18.5</v>
      </c>
      <c r="BA846" s="3">
        <f t="shared" si="134"/>
        <v>203.5</v>
      </c>
      <c r="BB846" s="32">
        <f t="shared" ref="BB846:BB877" si="136">BA846+BA846*0.08</f>
        <v>219.78</v>
      </c>
      <c r="BC846" s="27" t="s">
        <v>12549</v>
      </c>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row>
    <row r="847" spans="1:116" s="27" customFormat="1" ht="31.5" customHeight="1">
      <c r="A847" s="12" t="s">
        <v>3828</v>
      </c>
      <c r="B847" s="5">
        <v>845</v>
      </c>
      <c r="C847" s="15">
        <v>11994</v>
      </c>
      <c r="D847" s="15"/>
      <c r="E847" s="13" t="s">
        <v>3829</v>
      </c>
      <c r="F847" s="13" t="s">
        <v>3830</v>
      </c>
      <c r="G847" s="13" t="s">
        <v>3831</v>
      </c>
      <c r="H847" s="12" t="s">
        <v>3836</v>
      </c>
      <c r="I847" s="13" t="s">
        <v>43</v>
      </c>
      <c r="J847" s="13" t="s">
        <v>3582</v>
      </c>
      <c r="K847" s="14"/>
      <c r="L847" s="13"/>
      <c r="M847" s="15">
        <v>28</v>
      </c>
      <c r="N847" s="13" t="s">
        <v>45</v>
      </c>
      <c r="O847" s="13" t="s">
        <v>3833</v>
      </c>
      <c r="P847" s="13" t="s">
        <v>3834</v>
      </c>
      <c r="Q847" s="13" t="s">
        <v>3837</v>
      </c>
      <c r="R847" s="28">
        <v>21.94</v>
      </c>
      <c r="S847" s="29"/>
      <c r="T847" s="30" t="s">
        <v>56</v>
      </c>
      <c r="U847" s="1">
        <v>10</v>
      </c>
      <c r="V847" s="28">
        <v>32.26</v>
      </c>
      <c r="W847" s="29">
        <v>20.41</v>
      </c>
      <c r="X847" s="29"/>
      <c r="Y847" s="29"/>
      <c r="Z847" s="29"/>
      <c r="AA847" s="29"/>
      <c r="AB847" s="29"/>
      <c r="AC847" s="29"/>
      <c r="AD847" s="29"/>
      <c r="AE847" s="31">
        <v>32.26</v>
      </c>
      <c r="AN847" s="32">
        <v>21.94</v>
      </c>
      <c r="AO847" s="27" t="s">
        <v>49</v>
      </c>
      <c r="AP847" s="31" t="s">
        <v>50</v>
      </c>
      <c r="AQ847" s="27" t="e">
        <f t="shared" si="126"/>
        <v>#NUM!</v>
      </c>
      <c r="AR847" s="27" t="e">
        <f t="shared" si="127"/>
        <v>#NUM!</v>
      </c>
      <c r="AS847" s="27" t="e">
        <f t="shared" si="128"/>
        <v>#NUM!</v>
      </c>
      <c r="AT847" s="27" t="e">
        <f t="shared" si="131"/>
        <v>#VALUE!</v>
      </c>
      <c r="AU847" s="27">
        <f t="shared" si="132"/>
        <v>10.75</v>
      </c>
      <c r="AV847" s="29" t="e">
        <f t="shared" si="135"/>
        <v>#VALUE!</v>
      </c>
      <c r="AW847" s="27" t="s">
        <v>73</v>
      </c>
      <c r="AX847" s="27" t="s">
        <v>74</v>
      </c>
      <c r="AY847" s="32">
        <v>10.75</v>
      </c>
      <c r="AZ847" s="34">
        <f t="shared" si="133"/>
        <v>1.8275000000000001</v>
      </c>
      <c r="BA847" s="3">
        <f t="shared" si="134"/>
        <v>12.577500000000001</v>
      </c>
      <c r="BB847" s="32">
        <f t="shared" si="136"/>
        <v>13.5837</v>
      </c>
      <c r="BC847" s="27" t="s">
        <v>12549</v>
      </c>
    </row>
    <row r="848" spans="1:116" s="27" customFormat="1" ht="31.5" customHeight="1">
      <c r="A848" s="12" t="s">
        <v>3828</v>
      </c>
      <c r="B848" s="5">
        <v>846</v>
      </c>
      <c r="C848" s="15">
        <v>11906</v>
      </c>
      <c r="D848" s="15"/>
      <c r="E848" s="13" t="s">
        <v>3829</v>
      </c>
      <c r="F848" s="13" t="s">
        <v>3830</v>
      </c>
      <c r="G848" s="13" t="s">
        <v>3831</v>
      </c>
      <c r="H848" s="12" t="s">
        <v>3832</v>
      </c>
      <c r="I848" s="13" t="s">
        <v>43</v>
      </c>
      <c r="J848" s="13" t="s">
        <v>3582</v>
      </c>
      <c r="K848" s="14"/>
      <c r="L848" s="13"/>
      <c r="M848" s="15">
        <v>28</v>
      </c>
      <c r="N848" s="13" t="s">
        <v>45</v>
      </c>
      <c r="O848" s="13" t="s">
        <v>3833</v>
      </c>
      <c r="P848" s="13" t="s">
        <v>3834</v>
      </c>
      <c r="Q848" s="13" t="s">
        <v>3835</v>
      </c>
      <c r="R848" s="28">
        <v>25.57</v>
      </c>
      <c r="S848" s="29"/>
      <c r="T848" s="30" t="s">
        <v>56</v>
      </c>
      <c r="U848" s="1">
        <v>11</v>
      </c>
      <c r="V848" s="28">
        <v>40.270000000000003</v>
      </c>
      <c r="W848" s="29">
        <v>15.97</v>
      </c>
      <c r="X848" s="29"/>
      <c r="Y848" s="29"/>
      <c r="Z848" s="29"/>
      <c r="AA848" s="29"/>
      <c r="AB848" s="29"/>
      <c r="AC848" s="29"/>
      <c r="AD848" s="29"/>
      <c r="AE848" s="31">
        <v>40.270000000000003</v>
      </c>
      <c r="AF848" s="27">
        <v>20.288799999999998</v>
      </c>
      <c r="AN848" s="32">
        <v>25.57</v>
      </c>
      <c r="AO848" s="27" t="s">
        <v>49</v>
      </c>
      <c r="AP848" s="31" t="s">
        <v>50</v>
      </c>
      <c r="AQ848" s="27">
        <f t="shared" si="126"/>
        <v>30.279400000000003</v>
      </c>
      <c r="AR848" s="27">
        <f t="shared" si="127"/>
        <v>25.57</v>
      </c>
      <c r="AS848" s="27" t="e">
        <f t="shared" si="128"/>
        <v>#NUM!</v>
      </c>
      <c r="AT848" s="27" t="e">
        <f t="shared" si="131"/>
        <v>#VALUE!</v>
      </c>
      <c r="AU848" s="27">
        <f t="shared" si="132"/>
        <v>11.824999999999999</v>
      </c>
      <c r="AV848" s="29" t="e">
        <f t="shared" si="135"/>
        <v>#VALUE!</v>
      </c>
      <c r="AW848" s="27" t="s">
        <v>73</v>
      </c>
      <c r="AX848" s="27" t="s">
        <v>74</v>
      </c>
      <c r="AY848" s="32">
        <v>11.824999999999999</v>
      </c>
      <c r="AZ848" s="34">
        <f t="shared" si="133"/>
        <v>2.0102500000000001</v>
      </c>
      <c r="BA848" s="3">
        <f t="shared" si="134"/>
        <v>13.835249999999998</v>
      </c>
      <c r="BB848" s="32">
        <f t="shared" si="136"/>
        <v>14.942069999999998</v>
      </c>
      <c r="BC848" s="27" t="s">
        <v>12549</v>
      </c>
    </row>
    <row r="849" spans="1:116" s="27" customFormat="1" ht="31.5" customHeight="1">
      <c r="A849" s="12" t="s">
        <v>3828</v>
      </c>
      <c r="B849" s="5">
        <v>847</v>
      </c>
      <c r="C849" s="15">
        <v>11988</v>
      </c>
      <c r="D849" s="15"/>
      <c r="E849" s="13" t="s">
        <v>3840</v>
      </c>
      <c r="F849" s="13" t="s">
        <v>2604</v>
      </c>
      <c r="G849" s="13" t="s">
        <v>2605</v>
      </c>
      <c r="H849" s="12" t="s">
        <v>3842</v>
      </c>
      <c r="I849" s="13" t="s">
        <v>43</v>
      </c>
      <c r="J849" s="13" t="s">
        <v>3582</v>
      </c>
      <c r="K849" s="14"/>
      <c r="L849" s="13"/>
      <c r="M849" s="15">
        <v>28</v>
      </c>
      <c r="N849" s="13" t="s">
        <v>45</v>
      </c>
      <c r="O849" s="13" t="s">
        <v>3833</v>
      </c>
      <c r="P849" s="13" t="s">
        <v>3834</v>
      </c>
      <c r="Q849" s="13" t="s">
        <v>3843</v>
      </c>
      <c r="R849" s="28">
        <v>25.57</v>
      </c>
      <c r="S849" s="29"/>
      <c r="T849" s="30">
        <v>15.99</v>
      </c>
      <c r="U849" s="1">
        <v>12.99</v>
      </c>
      <c r="V849" s="28">
        <v>45.14</v>
      </c>
      <c r="W849" s="29">
        <v>22.31</v>
      </c>
      <c r="X849" s="29"/>
      <c r="Y849" s="29"/>
      <c r="Z849" s="29"/>
      <c r="AA849" s="29"/>
      <c r="AB849" s="29"/>
      <c r="AC849" s="29"/>
      <c r="AD849" s="29"/>
      <c r="AE849" s="31">
        <v>45.14</v>
      </c>
      <c r="AN849" s="32">
        <v>25.57</v>
      </c>
      <c r="AO849" s="27" t="s">
        <v>49</v>
      </c>
      <c r="AP849" s="31" t="s">
        <v>50</v>
      </c>
      <c r="AQ849" s="27" t="e">
        <f t="shared" si="126"/>
        <v>#NUM!</v>
      </c>
      <c r="AR849" s="27" t="e">
        <f t="shared" si="127"/>
        <v>#NUM!</v>
      </c>
      <c r="AS849" s="27" t="e">
        <f t="shared" si="128"/>
        <v>#NUM!</v>
      </c>
      <c r="AT849" s="27">
        <f t="shared" si="131"/>
        <v>17.189250000000001</v>
      </c>
      <c r="AU849" s="27">
        <f t="shared" si="132"/>
        <v>13.96425</v>
      </c>
      <c r="AV849" s="29">
        <f t="shared" si="135"/>
        <v>13.96425</v>
      </c>
      <c r="AW849" s="27" t="s">
        <v>73</v>
      </c>
      <c r="AX849" s="27" t="s">
        <v>74</v>
      </c>
      <c r="AY849" s="32">
        <v>13.96</v>
      </c>
      <c r="AZ849" s="34">
        <f t="shared" si="133"/>
        <v>2.3732000000000002</v>
      </c>
      <c r="BA849" s="3">
        <f t="shared" si="134"/>
        <v>16.333200000000001</v>
      </c>
      <c r="BB849" s="32">
        <f t="shared" si="136"/>
        <v>17.639856000000002</v>
      </c>
      <c r="BC849" s="27" t="s">
        <v>12549</v>
      </c>
    </row>
    <row r="850" spans="1:116" s="27" customFormat="1" ht="31.5" customHeight="1">
      <c r="A850" s="12" t="s">
        <v>3828</v>
      </c>
      <c r="B850" s="5">
        <v>848</v>
      </c>
      <c r="C850" s="15">
        <v>11996</v>
      </c>
      <c r="D850" s="15"/>
      <c r="E850" s="13" t="s">
        <v>3840</v>
      </c>
      <c r="F850" s="13" t="s">
        <v>2604</v>
      </c>
      <c r="G850" s="13" t="s">
        <v>2605</v>
      </c>
      <c r="H850" s="12" t="s">
        <v>2606</v>
      </c>
      <c r="I850" s="13" t="s">
        <v>43</v>
      </c>
      <c r="J850" s="13" t="s">
        <v>3582</v>
      </c>
      <c r="K850" s="14"/>
      <c r="L850" s="13"/>
      <c r="M850" s="15">
        <v>28</v>
      </c>
      <c r="N850" s="13" t="s">
        <v>45</v>
      </c>
      <c r="O850" s="13" t="s">
        <v>3833</v>
      </c>
      <c r="P850" s="13" t="s">
        <v>3834</v>
      </c>
      <c r="Q850" s="13" t="s">
        <v>3841</v>
      </c>
      <c r="R850" s="28">
        <v>25.57</v>
      </c>
      <c r="S850" s="29"/>
      <c r="T850" s="30">
        <v>15.99</v>
      </c>
      <c r="U850" s="1">
        <v>15.99</v>
      </c>
      <c r="V850" s="28">
        <v>41.13</v>
      </c>
      <c r="W850" s="29">
        <v>20.94</v>
      </c>
      <c r="X850" s="29"/>
      <c r="Y850" s="29"/>
      <c r="Z850" s="29"/>
      <c r="AA850" s="29"/>
      <c r="AB850" s="29"/>
      <c r="AC850" s="29"/>
      <c r="AD850" s="29"/>
      <c r="AE850" s="31">
        <v>41.13</v>
      </c>
      <c r="AF850" s="27">
        <v>23.970800000000001</v>
      </c>
      <c r="AN850" s="32">
        <v>25.57</v>
      </c>
      <c r="AO850" s="27" t="s">
        <v>49</v>
      </c>
      <c r="AP850" s="31" t="s">
        <v>50</v>
      </c>
      <c r="AQ850" s="27">
        <f t="shared" si="126"/>
        <v>32.550400000000003</v>
      </c>
      <c r="AR850" s="27">
        <f t="shared" si="127"/>
        <v>25.57</v>
      </c>
      <c r="AS850" s="27" t="e">
        <f t="shared" si="128"/>
        <v>#NUM!</v>
      </c>
      <c r="AT850" s="27">
        <f t="shared" si="131"/>
        <v>17.189250000000001</v>
      </c>
      <c r="AU850" s="27">
        <f t="shared" si="132"/>
        <v>17.189250000000001</v>
      </c>
      <c r="AV850" s="29">
        <f t="shared" si="135"/>
        <v>17.189250000000001</v>
      </c>
      <c r="AW850" s="27" t="s">
        <v>73</v>
      </c>
      <c r="AX850" s="27" t="s">
        <v>74</v>
      </c>
      <c r="AY850" s="32">
        <v>17.190000000000001</v>
      </c>
      <c r="AZ850" s="34">
        <f t="shared" si="133"/>
        <v>2.9223000000000003</v>
      </c>
      <c r="BA850" s="3">
        <f t="shared" si="134"/>
        <v>20.112300000000001</v>
      </c>
      <c r="BB850" s="32">
        <f t="shared" si="136"/>
        <v>21.721284000000001</v>
      </c>
      <c r="BC850" s="27" t="s">
        <v>12549</v>
      </c>
    </row>
    <row r="851" spans="1:116" s="27" customFormat="1" ht="31.5" customHeight="1">
      <c r="A851" s="12" t="s">
        <v>3828</v>
      </c>
      <c r="B851" s="5">
        <v>849</v>
      </c>
      <c r="C851" s="15">
        <v>11923</v>
      </c>
      <c r="D851" s="15"/>
      <c r="E851" s="13" t="s">
        <v>3840</v>
      </c>
      <c r="F851" s="13" t="s">
        <v>2604</v>
      </c>
      <c r="G851" s="13" t="s">
        <v>2605</v>
      </c>
      <c r="H851" s="12" t="s">
        <v>2610</v>
      </c>
      <c r="I851" s="13" t="s">
        <v>43</v>
      </c>
      <c r="J851" s="13" t="s">
        <v>3582</v>
      </c>
      <c r="K851" s="14"/>
      <c r="L851" s="13"/>
      <c r="M851" s="15">
        <v>28</v>
      </c>
      <c r="N851" s="13" t="s">
        <v>45</v>
      </c>
      <c r="O851" s="13" t="s">
        <v>3833</v>
      </c>
      <c r="P851" s="13" t="s">
        <v>3834</v>
      </c>
      <c r="Q851" s="13" t="s">
        <v>3844</v>
      </c>
      <c r="R851" s="28">
        <v>23.88</v>
      </c>
      <c r="S851" s="29"/>
      <c r="T851" s="30">
        <v>15.99</v>
      </c>
      <c r="U851" s="1">
        <v>15.99</v>
      </c>
      <c r="V851" s="28">
        <v>46.93</v>
      </c>
      <c r="W851" s="29">
        <v>22.11</v>
      </c>
      <c r="X851" s="29"/>
      <c r="Y851" s="29"/>
      <c r="Z851" s="29"/>
      <c r="AA851" s="29"/>
      <c r="AB851" s="29"/>
      <c r="AC851" s="29"/>
      <c r="AD851" s="29"/>
      <c r="AE851" s="31">
        <v>46.93</v>
      </c>
      <c r="AF851" s="27">
        <v>25.53</v>
      </c>
      <c r="AN851" s="32">
        <v>23.88</v>
      </c>
      <c r="AO851" s="27" t="s">
        <v>49</v>
      </c>
      <c r="AP851" s="31" t="s">
        <v>50</v>
      </c>
      <c r="AQ851" s="27">
        <f t="shared" si="126"/>
        <v>36.230000000000004</v>
      </c>
      <c r="AR851" s="27">
        <f t="shared" si="127"/>
        <v>23.88</v>
      </c>
      <c r="AS851" s="27" t="e">
        <f t="shared" si="128"/>
        <v>#NUM!</v>
      </c>
      <c r="AT851" s="27">
        <f t="shared" si="131"/>
        <v>17.189250000000001</v>
      </c>
      <c r="AU851" s="27">
        <f t="shared" si="132"/>
        <v>17.189250000000001</v>
      </c>
      <c r="AV851" s="29">
        <f t="shared" si="135"/>
        <v>17.189250000000001</v>
      </c>
      <c r="AW851" s="27" t="s">
        <v>73</v>
      </c>
      <c r="AX851" s="27" t="s">
        <v>74</v>
      </c>
      <c r="AY851" s="32">
        <v>17.190000000000001</v>
      </c>
      <c r="AZ851" s="34">
        <f t="shared" si="133"/>
        <v>2.9223000000000003</v>
      </c>
      <c r="BA851" s="3">
        <f t="shared" si="134"/>
        <v>20.112300000000001</v>
      </c>
      <c r="BB851" s="32">
        <f t="shared" si="136"/>
        <v>21.721284000000001</v>
      </c>
      <c r="BC851" s="27" t="s">
        <v>12549</v>
      </c>
    </row>
    <row r="852" spans="1:116" s="27" customFormat="1" ht="31.5" customHeight="1">
      <c r="A852" s="12" t="s">
        <v>3828</v>
      </c>
      <c r="B852" s="5">
        <v>850</v>
      </c>
      <c r="C852" s="15">
        <v>11992</v>
      </c>
      <c r="D852" s="15"/>
      <c r="E852" s="13" t="s">
        <v>3840</v>
      </c>
      <c r="F852" s="13" t="s">
        <v>2604</v>
      </c>
      <c r="G852" s="13" t="s">
        <v>2605</v>
      </c>
      <c r="H852" s="12" t="s">
        <v>3846</v>
      </c>
      <c r="I852" s="13" t="s">
        <v>43</v>
      </c>
      <c r="J852" s="13" t="s">
        <v>3582</v>
      </c>
      <c r="K852" s="14"/>
      <c r="L852" s="13"/>
      <c r="M852" s="15">
        <v>28</v>
      </c>
      <c r="N852" s="13" t="s">
        <v>45</v>
      </c>
      <c r="O852" s="13" t="s">
        <v>3833</v>
      </c>
      <c r="P852" s="13" t="s">
        <v>3834</v>
      </c>
      <c r="Q852" s="13" t="s">
        <v>3847</v>
      </c>
      <c r="R852" s="28">
        <v>25.57</v>
      </c>
      <c r="S852" s="29"/>
      <c r="T852" s="30">
        <v>15.99</v>
      </c>
      <c r="U852" s="1">
        <v>15.99</v>
      </c>
      <c r="V852" s="28">
        <v>42.2</v>
      </c>
      <c r="W852" s="29">
        <v>22.31</v>
      </c>
      <c r="X852" s="29"/>
      <c r="Y852" s="29"/>
      <c r="Z852" s="29"/>
      <c r="AA852" s="29"/>
      <c r="AB852" s="29"/>
      <c r="AC852" s="29"/>
      <c r="AD852" s="29"/>
      <c r="AE852" s="31">
        <v>42.2</v>
      </c>
      <c r="AF852" s="27">
        <v>20.428799999999999</v>
      </c>
      <c r="AN852" s="32">
        <v>25.57</v>
      </c>
      <c r="AO852" s="27" t="s">
        <v>49</v>
      </c>
      <c r="AP852" s="31" t="s">
        <v>50</v>
      </c>
      <c r="AQ852" s="27">
        <f t="shared" si="126"/>
        <v>31.314399999999999</v>
      </c>
      <c r="AR852" s="27">
        <f t="shared" si="127"/>
        <v>25.57</v>
      </c>
      <c r="AS852" s="27" t="e">
        <f t="shared" si="128"/>
        <v>#NUM!</v>
      </c>
      <c r="AT852" s="27">
        <f t="shared" si="131"/>
        <v>17.189250000000001</v>
      </c>
      <c r="AU852" s="27">
        <f t="shared" si="132"/>
        <v>17.189250000000001</v>
      </c>
      <c r="AV852" s="29">
        <f t="shared" si="135"/>
        <v>17.189250000000001</v>
      </c>
      <c r="AW852" s="27" t="s">
        <v>73</v>
      </c>
      <c r="AX852" s="27" t="s">
        <v>74</v>
      </c>
      <c r="AY852" s="32">
        <v>17.190000000000001</v>
      </c>
      <c r="AZ852" s="34">
        <f t="shared" si="133"/>
        <v>2.9223000000000003</v>
      </c>
      <c r="BA852" s="3">
        <f t="shared" si="134"/>
        <v>20.112300000000001</v>
      </c>
      <c r="BB852" s="32">
        <f t="shared" si="136"/>
        <v>21.721284000000001</v>
      </c>
      <c r="BC852" s="27" t="s">
        <v>12549</v>
      </c>
    </row>
    <row r="853" spans="1:116" s="35" customFormat="1" ht="31.5" customHeight="1">
      <c r="A853" s="12" t="s">
        <v>3828</v>
      </c>
      <c r="B853" s="5">
        <v>851</v>
      </c>
      <c r="C853" s="15">
        <v>11993</v>
      </c>
      <c r="D853" s="15"/>
      <c r="E853" s="13" t="s">
        <v>3829</v>
      </c>
      <c r="F853" s="13" t="s">
        <v>3830</v>
      </c>
      <c r="G853" s="13" t="s">
        <v>3831</v>
      </c>
      <c r="H853" s="12" t="s">
        <v>3838</v>
      </c>
      <c r="I853" s="13" t="s">
        <v>43</v>
      </c>
      <c r="J853" s="13" t="s">
        <v>3582</v>
      </c>
      <c r="K853" s="14"/>
      <c r="L853" s="13"/>
      <c r="M853" s="15">
        <v>28</v>
      </c>
      <c r="N853" s="13" t="s">
        <v>45</v>
      </c>
      <c r="O853" s="13" t="s">
        <v>3833</v>
      </c>
      <c r="P853" s="13" t="s">
        <v>3834</v>
      </c>
      <c r="Q853" s="13" t="s">
        <v>3839</v>
      </c>
      <c r="R853" s="28">
        <v>25.57</v>
      </c>
      <c r="S853" s="29"/>
      <c r="T853" s="30"/>
      <c r="U853" s="1" t="s">
        <v>56</v>
      </c>
      <c r="V853" s="28">
        <v>30.8</v>
      </c>
      <c r="W853" s="29">
        <v>19.07</v>
      </c>
      <c r="X853" s="29"/>
      <c r="Y853" s="29"/>
      <c r="Z853" s="29"/>
      <c r="AA853" s="29"/>
      <c r="AB853" s="29"/>
      <c r="AC853" s="29"/>
      <c r="AD853" s="29"/>
      <c r="AE853" s="31">
        <v>30.8</v>
      </c>
      <c r="AF853" s="27">
        <v>21.826000000000001</v>
      </c>
      <c r="AG853" s="27"/>
      <c r="AH853" s="27"/>
      <c r="AI853" s="27"/>
      <c r="AJ853" s="27"/>
      <c r="AK853" s="27"/>
      <c r="AL853" s="27"/>
      <c r="AM853" s="27"/>
      <c r="AN853" s="32">
        <v>25.57</v>
      </c>
      <c r="AO853" s="27" t="s">
        <v>49</v>
      </c>
      <c r="AP853" s="31" t="s">
        <v>50</v>
      </c>
      <c r="AQ853" s="27">
        <f t="shared" si="126"/>
        <v>26.313000000000002</v>
      </c>
      <c r="AR853" s="27">
        <f t="shared" si="127"/>
        <v>25.57</v>
      </c>
      <c r="AS853" s="27" t="e">
        <f t="shared" si="128"/>
        <v>#NUM!</v>
      </c>
      <c r="AT853" s="27">
        <f t="shared" si="131"/>
        <v>0</v>
      </c>
      <c r="AU853" s="27" t="e">
        <f t="shared" si="132"/>
        <v>#VALUE!</v>
      </c>
      <c r="AV853" s="29" t="e">
        <f t="shared" si="135"/>
        <v>#VALUE!</v>
      </c>
      <c r="AW853" s="33" t="s">
        <v>51</v>
      </c>
      <c r="AX853" s="27" t="s">
        <v>50</v>
      </c>
      <c r="AY853" s="32">
        <v>25.57</v>
      </c>
      <c r="AZ853" s="34">
        <f t="shared" si="133"/>
        <v>4.3469000000000007</v>
      </c>
      <c r="BA853" s="3">
        <f t="shared" si="134"/>
        <v>29.916900000000002</v>
      </c>
      <c r="BB853" s="32">
        <f t="shared" si="136"/>
        <v>32.310252000000006</v>
      </c>
      <c r="BC853" s="27" t="s">
        <v>12549</v>
      </c>
      <c r="BD853" s="27"/>
      <c r="BE853" s="27"/>
      <c r="BF853" s="27"/>
      <c r="BG853" s="27"/>
      <c r="BH853" s="27"/>
      <c r="BI853" s="27"/>
      <c r="BJ853" s="27"/>
      <c r="BK853" s="27"/>
      <c r="BL853" s="27"/>
      <c r="BM853" s="27"/>
      <c r="BN853" s="27"/>
      <c r="BO853" s="27"/>
      <c r="BP853" s="27"/>
      <c r="BQ853" s="27"/>
      <c r="BR853" s="27"/>
      <c r="BS853" s="27"/>
      <c r="BT853" s="27"/>
      <c r="BU853" s="27"/>
      <c r="BV853" s="27"/>
      <c r="BW853" s="27"/>
      <c r="BX853" s="27"/>
      <c r="BY853" s="27"/>
      <c r="BZ853" s="27"/>
      <c r="CA853" s="27"/>
      <c r="CB853" s="27"/>
      <c r="CC853" s="27"/>
      <c r="CD853" s="27"/>
      <c r="CE853" s="27"/>
      <c r="CF853" s="27"/>
      <c r="CG853" s="27"/>
      <c r="CH853" s="27"/>
      <c r="CI853" s="27"/>
      <c r="CJ853" s="27"/>
      <c r="CK853" s="27"/>
      <c r="CL853" s="27"/>
      <c r="CM853" s="27"/>
      <c r="CN853" s="27"/>
      <c r="CO853" s="27"/>
      <c r="CP853" s="27"/>
      <c r="CQ853" s="27"/>
      <c r="CR853" s="27"/>
      <c r="CS853" s="27"/>
      <c r="CT853" s="27"/>
      <c r="CU853" s="27"/>
      <c r="CV853" s="27"/>
      <c r="CW853" s="27"/>
      <c r="CX853" s="27"/>
      <c r="CY853" s="27"/>
      <c r="CZ853" s="27"/>
      <c r="DA853" s="27"/>
      <c r="DB853" s="27"/>
      <c r="DC853" s="27"/>
      <c r="DD853" s="27"/>
      <c r="DE853" s="27"/>
      <c r="DF853" s="27"/>
      <c r="DG853" s="27"/>
      <c r="DH853" s="27"/>
      <c r="DI853" s="27"/>
      <c r="DJ853" s="27"/>
      <c r="DK853" s="27"/>
      <c r="DL853" s="27"/>
    </row>
    <row r="854" spans="1:116" s="35" customFormat="1" ht="31.5" customHeight="1">
      <c r="A854" s="12" t="s">
        <v>3828</v>
      </c>
      <c r="B854" s="5">
        <v>852</v>
      </c>
      <c r="C854" s="15">
        <v>11991</v>
      </c>
      <c r="D854" s="15"/>
      <c r="E854" s="13" t="s">
        <v>3840</v>
      </c>
      <c r="F854" s="13" t="s">
        <v>2604</v>
      </c>
      <c r="G854" s="13" t="s">
        <v>2605</v>
      </c>
      <c r="H854" s="12" t="s">
        <v>2613</v>
      </c>
      <c r="I854" s="13" t="s">
        <v>43</v>
      </c>
      <c r="J854" s="13" t="s">
        <v>3582</v>
      </c>
      <c r="K854" s="14"/>
      <c r="L854" s="13"/>
      <c r="M854" s="15">
        <v>28</v>
      </c>
      <c r="N854" s="13" t="s">
        <v>45</v>
      </c>
      <c r="O854" s="13" t="s">
        <v>3833</v>
      </c>
      <c r="P854" s="13" t="s">
        <v>3834</v>
      </c>
      <c r="Q854" s="13" t="s">
        <v>3845</v>
      </c>
      <c r="R854" s="28">
        <v>25.57</v>
      </c>
      <c r="S854" s="29"/>
      <c r="T854" s="30" t="s">
        <v>56</v>
      </c>
      <c r="U854" s="1" t="s">
        <v>56</v>
      </c>
      <c r="V854" s="28">
        <v>43.09</v>
      </c>
      <c r="W854" s="29">
        <v>22.31</v>
      </c>
      <c r="X854" s="29"/>
      <c r="Y854" s="29"/>
      <c r="Z854" s="29"/>
      <c r="AA854" s="29"/>
      <c r="AB854" s="29"/>
      <c r="AC854" s="29"/>
      <c r="AD854" s="29"/>
      <c r="AE854" s="31">
        <v>43.09</v>
      </c>
      <c r="AF854" s="27"/>
      <c r="AG854" s="27"/>
      <c r="AH854" s="27"/>
      <c r="AI854" s="27"/>
      <c r="AJ854" s="27"/>
      <c r="AK854" s="27"/>
      <c r="AL854" s="27"/>
      <c r="AM854" s="27"/>
      <c r="AN854" s="32">
        <v>25.57</v>
      </c>
      <c r="AO854" s="27" t="s">
        <v>49</v>
      </c>
      <c r="AP854" s="31" t="s">
        <v>50</v>
      </c>
      <c r="AQ854" s="27" t="e">
        <f t="shared" si="126"/>
        <v>#NUM!</v>
      </c>
      <c r="AR854" s="27" t="e">
        <f t="shared" si="127"/>
        <v>#NUM!</v>
      </c>
      <c r="AS854" s="27" t="e">
        <f t="shared" si="128"/>
        <v>#NUM!</v>
      </c>
      <c r="AT854" s="27" t="e">
        <f t="shared" si="131"/>
        <v>#VALUE!</v>
      </c>
      <c r="AU854" s="27" t="e">
        <f t="shared" si="132"/>
        <v>#VALUE!</v>
      </c>
      <c r="AV854" s="29" t="e">
        <f t="shared" si="135"/>
        <v>#VALUE!</v>
      </c>
      <c r="AW854" s="27" t="s">
        <v>213</v>
      </c>
      <c r="AX854" s="27" t="s">
        <v>212</v>
      </c>
      <c r="AY854" s="32">
        <v>25.57</v>
      </c>
      <c r="AZ854" s="34">
        <f t="shared" si="133"/>
        <v>4.3469000000000007</v>
      </c>
      <c r="BA854" s="3">
        <f t="shared" si="134"/>
        <v>29.916900000000002</v>
      </c>
      <c r="BB854" s="32">
        <f t="shared" si="136"/>
        <v>32.310252000000006</v>
      </c>
      <c r="BC854" s="27" t="s">
        <v>12549</v>
      </c>
      <c r="BD854" s="27"/>
      <c r="BE854" s="27"/>
      <c r="BF854" s="27"/>
      <c r="BG854" s="27"/>
      <c r="BH854" s="27"/>
      <c r="BI854" s="27"/>
      <c r="BJ854" s="27"/>
      <c r="BK854" s="27"/>
      <c r="BL854" s="27"/>
      <c r="BM854" s="27"/>
      <c r="BN854" s="27"/>
      <c r="BO854" s="27"/>
      <c r="BP854" s="27"/>
      <c r="BQ854" s="27"/>
      <c r="BR854" s="27"/>
      <c r="BS854" s="27"/>
      <c r="BT854" s="27"/>
      <c r="BU854" s="27"/>
      <c r="BV854" s="27"/>
      <c r="BW854" s="27"/>
      <c r="BX854" s="27"/>
      <c r="BY854" s="27"/>
      <c r="BZ854" s="27"/>
      <c r="CA854" s="27"/>
      <c r="CB854" s="27"/>
      <c r="CC854" s="27"/>
      <c r="CD854" s="27"/>
      <c r="CE854" s="27"/>
      <c r="CF854" s="27"/>
      <c r="CG854" s="27"/>
      <c r="CH854" s="27"/>
      <c r="CI854" s="27"/>
      <c r="CJ854" s="27"/>
      <c r="CK854" s="27"/>
      <c r="CL854" s="27"/>
      <c r="CM854" s="27"/>
      <c r="CN854" s="27"/>
      <c r="CO854" s="27"/>
      <c r="CP854" s="27"/>
      <c r="CQ854" s="27"/>
      <c r="CR854" s="27"/>
      <c r="CS854" s="27"/>
      <c r="CT854" s="27"/>
      <c r="CU854" s="27"/>
      <c r="CV854" s="27"/>
      <c r="CW854" s="27"/>
      <c r="CX854" s="27"/>
      <c r="CY854" s="27"/>
      <c r="CZ854" s="27"/>
      <c r="DA854" s="27"/>
      <c r="DB854" s="27"/>
      <c r="DC854" s="27"/>
      <c r="DD854" s="27"/>
      <c r="DE854" s="27"/>
      <c r="DF854" s="27"/>
      <c r="DG854" s="27"/>
      <c r="DH854" s="27"/>
      <c r="DI854" s="27"/>
      <c r="DJ854" s="27"/>
      <c r="DK854" s="27"/>
      <c r="DL854" s="27"/>
    </row>
    <row r="855" spans="1:116" s="27" customFormat="1" ht="31.5" customHeight="1">
      <c r="A855" s="7" t="s">
        <v>3848</v>
      </c>
      <c r="B855" s="5">
        <v>853</v>
      </c>
      <c r="C855" s="10"/>
      <c r="D855" s="10"/>
      <c r="E855" s="8" t="s">
        <v>3856</v>
      </c>
      <c r="F855" s="8" t="s">
        <v>3857</v>
      </c>
      <c r="G855" s="8" t="s">
        <v>1588</v>
      </c>
      <c r="H855" s="7" t="s">
        <v>3858</v>
      </c>
      <c r="I855" s="8" t="s">
        <v>67</v>
      </c>
      <c r="J855" s="8" t="s">
        <v>3859</v>
      </c>
      <c r="K855" s="9">
        <v>30</v>
      </c>
      <c r="L855" s="8" t="s">
        <v>69</v>
      </c>
      <c r="M855" s="10">
        <v>1</v>
      </c>
      <c r="N855" s="8" t="s">
        <v>45</v>
      </c>
      <c r="O855" s="8" t="s">
        <v>3853</v>
      </c>
      <c r="P855" s="8" t="s">
        <v>3860</v>
      </c>
      <c r="Q855" s="8" t="s">
        <v>3861</v>
      </c>
      <c r="R855" s="28">
        <v>5.36</v>
      </c>
      <c r="S855" s="29"/>
      <c r="T855" s="30">
        <v>4.6100000000000003</v>
      </c>
      <c r="U855" s="1">
        <v>2.0499999999999998</v>
      </c>
      <c r="V855" s="28">
        <v>5.8</v>
      </c>
      <c r="W855" s="29">
        <v>4.91</v>
      </c>
      <c r="X855" s="29"/>
      <c r="Y855" s="29"/>
      <c r="Z855" s="29"/>
      <c r="AA855" s="29"/>
      <c r="AB855" s="29"/>
      <c r="AC855" s="29"/>
      <c r="AD855" s="29"/>
      <c r="AE855" s="31"/>
      <c r="AN855" s="32"/>
      <c r="AP855" s="31"/>
      <c r="AQ855" s="27" t="e">
        <f t="shared" ref="AQ855:AQ918" si="137">AVERAGE(SMALL(AE855:AI855,1),SMALL(AE855:AI855,2))</f>
        <v>#NUM!</v>
      </c>
      <c r="AR855" s="27" t="e">
        <f t="shared" ref="AR855:AR918" si="138">IF(R855 &lt;=( AVERAGE(SMALL(AE855:AI855,1),SMALL(AE855:AI855,2))), R855, "")</f>
        <v>#NUM!</v>
      </c>
      <c r="AS855" s="27" t="e">
        <f t="shared" ref="AS855:AS918" si="139">AVERAGE(SMALL(AJ855:AM855,1),SMALL(AJ855:AM855,2))</f>
        <v>#NUM!</v>
      </c>
      <c r="AT855" s="27">
        <f t="shared" si="131"/>
        <v>4.9557500000000001</v>
      </c>
      <c r="AU855" s="27">
        <f t="shared" si="132"/>
        <v>2.2037499999999999</v>
      </c>
      <c r="AV855" s="29">
        <f t="shared" si="135"/>
        <v>2.2037499999999999</v>
      </c>
      <c r="AW855" s="27" t="s">
        <v>73</v>
      </c>
      <c r="AX855" s="27" t="s">
        <v>74</v>
      </c>
      <c r="AY855" s="32">
        <v>2.2029999999999998</v>
      </c>
      <c r="AZ855" s="34">
        <f t="shared" si="133"/>
        <v>0.55074999999999996</v>
      </c>
      <c r="BA855" s="3">
        <f t="shared" si="134"/>
        <v>2.7537499999999997</v>
      </c>
      <c r="BB855" s="32">
        <f t="shared" si="136"/>
        <v>2.9740499999999996</v>
      </c>
      <c r="BC855" s="27" t="s">
        <v>12549</v>
      </c>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row>
    <row r="856" spans="1:116" s="27" customFormat="1" ht="31.5" customHeight="1">
      <c r="A856" s="7" t="s">
        <v>3848</v>
      </c>
      <c r="B856" s="5">
        <v>854</v>
      </c>
      <c r="C856" s="10"/>
      <c r="D856" s="10"/>
      <c r="E856" s="8" t="s">
        <v>3849</v>
      </c>
      <c r="F856" s="8" t="s">
        <v>3850</v>
      </c>
      <c r="G856" s="8" t="s">
        <v>3669</v>
      </c>
      <c r="H856" s="7" t="s">
        <v>3851</v>
      </c>
      <c r="I856" s="8" t="s">
        <v>3664</v>
      </c>
      <c r="J856" s="8" t="s">
        <v>3852</v>
      </c>
      <c r="K856" s="9"/>
      <c r="L856" s="8"/>
      <c r="M856" s="10">
        <v>1</v>
      </c>
      <c r="N856" s="8" t="s">
        <v>45</v>
      </c>
      <c r="O856" s="8" t="s">
        <v>3853</v>
      </c>
      <c r="P856" s="8" t="s">
        <v>3854</v>
      </c>
      <c r="Q856" s="8" t="s">
        <v>3855</v>
      </c>
      <c r="R856" s="28">
        <v>4.3899999999999997</v>
      </c>
      <c r="S856" s="29"/>
      <c r="T856" s="30">
        <v>3.78</v>
      </c>
      <c r="U856" s="1" t="s">
        <v>56</v>
      </c>
      <c r="V856" s="28">
        <v>4.8499999999999996</v>
      </c>
      <c r="W856" s="29"/>
      <c r="X856" s="29"/>
      <c r="Y856" s="29"/>
      <c r="Z856" s="29"/>
      <c r="AA856" s="29"/>
      <c r="AB856" s="29"/>
      <c r="AC856" s="29"/>
      <c r="AD856" s="29"/>
      <c r="AE856" s="31"/>
      <c r="AF856" s="27">
        <v>4.01</v>
      </c>
      <c r="AM856" s="27">
        <v>3.92</v>
      </c>
      <c r="AN856" s="32"/>
      <c r="AP856" s="31"/>
      <c r="AQ856" s="27" t="e">
        <f t="shared" si="137"/>
        <v>#NUM!</v>
      </c>
      <c r="AR856" s="27" t="e">
        <f t="shared" si="138"/>
        <v>#NUM!</v>
      </c>
      <c r="AS856" s="27" t="e">
        <f t="shared" si="139"/>
        <v>#NUM!</v>
      </c>
      <c r="AT856" s="27">
        <f t="shared" si="131"/>
        <v>4.0634999999999994</v>
      </c>
      <c r="AU856" s="27" t="e">
        <f t="shared" si="132"/>
        <v>#VALUE!</v>
      </c>
      <c r="AV856" s="29" t="e">
        <f t="shared" si="135"/>
        <v>#VALUE!</v>
      </c>
      <c r="AW856" s="27" t="s">
        <v>73</v>
      </c>
      <c r="AX856" s="27" t="s">
        <v>74</v>
      </c>
      <c r="AY856" s="32">
        <v>4.0635000000000003</v>
      </c>
      <c r="AZ856" s="34">
        <f t="shared" si="133"/>
        <v>1.0158750000000001</v>
      </c>
      <c r="BA856" s="3">
        <f t="shared" si="134"/>
        <v>5.0793750000000006</v>
      </c>
      <c r="BB856" s="32">
        <f t="shared" si="136"/>
        <v>5.4857250000000004</v>
      </c>
      <c r="BC856" s="27" t="s">
        <v>12549</v>
      </c>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row>
    <row r="857" spans="1:116" s="27" customFormat="1" ht="31.5" customHeight="1">
      <c r="A857" s="7" t="s">
        <v>3848</v>
      </c>
      <c r="B857" s="5">
        <v>855</v>
      </c>
      <c r="C857" s="10"/>
      <c r="D857" s="10"/>
      <c r="E857" s="8" t="s">
        <v>3862</v>
      </c>
      <c r="F857" s="8" t="s">
        <v>3863</v>
      </c>
      <c r="G857" s="8" t="s">
        <v>2751</v>
      </c>
      <c r="H857" s="7" t="s">
        <v>2752</v>
      </c>
      <c r="I857" s="8" t="s">
        <v>2753</v>
      </c>
      <c r="J857" s="8" t="s">
        <v>3864</v>
      </c>
      <c r="K857" s="9">
        <v>120</v>
      </c>
      <c r="L857" s="8" t="s">
        <v>81</v>
      </c>
      <c r="M857" s="10">
        <v>1</v>
      </c>
      <c r="N857" s="8" t="s">
        <v>45</v>
      </c>
      <c r="O857" s="8" t="s">
        <v>3853</v>
      </c>
      <c r="P857" s="8" t="s">
        <v>3860</v>
      </c>
      <c r="Q857" s="8" t="s">
        <v>3865</v>
      </c>
      <c r="R857" s="28">
        <v>5.61</v>
      </c>
      <c r="S857" s="29"/>
      <c r="T857" s="30">
        <v>4.1100000000000003</v>
      </c>
      <c r="U857" s="1" t="s">
        <v>56</v>
      </c>
      <c r="V857" s="28">
        <v>5.61</v>
      </c>
      <c r="W857" s="29"/>
      <c r="X857" s="29"/>
      <c r="Y857" s="29"/>
      <c r="Z857" s="29"/>
      <c r="AA857" s="29"/>
      <c r="AB857" s="29"/>
      <c r="AC857" s="29"/>
      <c r="AD857" s="29"/>
      <c r="AE857" s="31"/>
      <c r="AM857" s="27">
        <v>4.1100000000000003</v>
      </c>
      <c r="AN857" s="32"/>
      <c r="AP857" s="31"/>
      <c r="AQ857" s="27" t="e">
        <f t="shared" si="137"/>
        <v>#NUM!</v>
      </c>
      <c r="AR857" s="27" t="e">
        <f t="shared" si="138"/>
        <v>#NUM!</v>
      </c>
      <c r="AS857" s="27" t="e">
        <f t="shared" si="139"/>
        <v>#NUM!</v>
      </c>
      <c r="AT857" s="27">
        <f t="shared" si="131"/>
        <v>4.4182500000000005</v>
      </c>
      <c r="AU857" s="27" t="e">
        <f t="shared" si="132"/>
        <v>#VALUE!</v>
      </c>
      <c r="AV857" s="29" t="e">
        <f t="shared" si="135"/>
        <v>#VALUE!</v>
      </c>
      <c r="AW857" s="27" t="s">
        <v>73</v>
      </c>
      <c r="AX857" s="27" t="s">
        <v>74</v>
      </c>
      <c r="AY857" s="32">
        <v>4.4180000000000001</v>
      </c>
      <c r="AZ857" s="34">
        <f t="shared" si="133"/>
        <v>1.1045</v>
      </c>
      <c r="BA857" s="3">
        <f t="shared" si="134"/>
        <v>5.5225</v>
      </c>
      <c r="BB857" s="32">
        <f t="shared" si="136"/>
        <v>5.9642999999999997</v>
      </c>
      <c r="BC857" s="27" t="s">
        <v>12549</v>
      </c>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row>
    <row r="858" spans="1:116" s="27" customFormat="1" ht="31.5" customHeight="1">
      <c r="A858" s="7" t="s">
        <v>3848</v>
      </c>
      <c r="B858" s="5">
        <v>856</v>
      </c>
      <c r="C858" s="10"/>
      <c r="D858" s="10"/>
      <c r="E858" s="8" t="s">
        <v>3862</v>
      </c>
      <c r="F858" s="8" t="s">
        <v>3863</v>
      </c>
      <c r="G858" s="8" t="s">
        <v>2751</v>
      </c>
      <c r="H858" s="7" t="s">
        <v>3866</v>
      </c>
      <c r="I858" s="8" t="s">
        <v>2753</v>
      </c>
      <c r="J858" s="8" t="s">
        <v>3867</v>
      </c>
      <c r="K858" s="9">
        <v>180</v>
      </c>
      <c r="L858" s="8" t="s">
        <v>81</v>
      </c>
      <c r="M858" s="10">
        <v>1</v>
      </c>
      <c r="N858" s="8" t="s">
        <v>45</v>
      </c>
      <c r="O858" s="8" t="s">
        <v>3853</v>
      </c>
      <c r="P858" s="8" t="s">
        <v>3860</v>
      </c>
      <c r="Q858" s="8" t="s">
        <v>3868</v>
      </c>
      <c r="R858" s="28">
        <v>7.8</v>
      </c>
      <c r="S858" s="29"/>
      <c r="T858" s="30"/>
      <c r="U858" s="1">
        <v>4.1500000000000004</v>
      </c>
      <c r="V858" s="28">
        <v>8.41</v>
      </c>
      <c r="W858" s="29">
        <v>7.2</v>
      </c>
      <c r="X858" s="29"/>
      <c r="Y858" s="29"/>
      <c r="Z858" s="29"/>
      <c r="AA858" s="29"/>
      <c r="AB858" s="29"/>
      <c r="AC858" s="29"/>
      <c r="AD858" s="29"/>
      <c r="AE858" s="31"/>
      <c r="AM858" s="27">
        <v>11.59</v>
      </c>
      <c r="AN858" s="32"/>
      <c r="AP858" s="31"/>
      <c r="AQ858" s="27" t="e">
        <f t="shared" si="137"/>
        <v>#NUM!</v>
      </c>
      <c r="AR858" s="27" t="e">
        <f t="shared" si="138"/>
        <v>#NUM!</v>
      </c>
      <c r="AS858" s="27" t="e">
        <f t="shared" si="139"/>
        <v>#NUM!</v>
      </c>
      <c r="AT858" s="27">
        <f t="shared" si="131"/>
        <v>0</v>
      </c>
      <c r="AU858" s="27">
        <f t="shared" si="132"/>
        <v>4.4612500000000006</v>
      </c>
      <c r="AV858" s="29">
        <f t="shared" si="135"/>
        <v>0</v>
      </c>
      <c r="AW858" s="27" t="s">
        <v>73</v>
      </c>
      <c r="AX858" s="27" t="s">
        <v>74</v>
      </c>
      <c r="AY858" s="32">
        <v>4.4611999999999998</v>
      </c>
      <c r="AZ858" s="34">
        <f t="shared" si="133"/>
        <v>1.1153</v>
      </c>
      <c r="BA858" s="3">
        <f t="shared" si="134"/>
        <v>5.5764999999999993</v>
      </c>
      <c r="BB858" s="32">
        <f t="shared" si="136"/>
        <v>6.022619999999999</v>
      </c>
      <c r="BC858" s="27" t="s">
        <v>12549</v>
      </c>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row>
    <row r="859" spans="1:116" s="27" customFormat="1" ht="31.5" customHeight="1">
      <c r="A859" s="7" t="s">
        <v>3848</v>
      </c>
      <c r="B859" s="5">
        <v>857</v>
      </c>
      <c r="C859" s="10"/>
      <c r="D859" s="10"/>
      <c r="E859" s="8" t="s">
        <v>3869</v>
      </c>
      <c r="F859" s="8" t="s">
        <v>3870</v>
      </c>
      <c r="G859" s="8" t="s">
        <v>3871</v>
      </c>
      <c r="H859" s="7" t="s">
        <v>3872</v>
      </c>
      <c r="I859" s="8" t="s">
        <v>3873</v>
      </c>
      <c r="J859" s="8" t="s">
        <v>3874</v>
      </c>
      <c r="K859" s="9">
        <v>121.4</v>
      </c>
      <c r="L859" s="8" t="s">
        <v>69</v>
      </c>
      <c r="M859" s="10">
        <v>1</v>
      </c>
      <c r="N859" s="8" t="s">
        <v>45</v>
      </c>
      <c r="O859" s="8" t="s">
        <v>3853</v>
      </c>
      <c r="P859" s="8" t="s">
        <v>3854</v>
      </c>
      <c r="Q859" s="8" t="s">
        <v>3875</v>
      </c>
      <c r="R859" s="28">
        <v>5.5</v>
      </c>
      <c r="S859" s="29">
        <v>5.92</v>
      </c>
      <c r="T859" s="30">
        <v>4.5</v>
      </c>
      <c r="U859" s="1">
        <v>4.5</v>
      </c>
      <c r="V859" s="28"/>
      <c r="W859" s="29"/>
      <c r="X859" s="29"/>
      <c r="Y859" s="29"/>
      <c r="Z859" s="29"/>
      <c r="AA859" s="29"/>
      <c r="AB859" s="29"/>
      <c r="AC859" s="29"/>
      <c r="AD859" s="29"/>
      <c r="AE859" s="31"/>
      <c r="AM859" s="27">
        <v>6.81</v>
      </c>
      <c r="AN859" s="32"/>
      <c r="AP859" s="31"/>
      <c r="AQ859" s="27" t="e">
        <f t="shared" si="137"/>
        <v>#NUM!</v>
      </c>
      <c r="AR859" s="27" t="e">
        <f t="shared" si="138"/>
        <v>#NUM!</v>
      </c>
      <c r="AS859" s="27" t="e">
        <f t="shared" si="139"/>
        <v>#NUM!</v>
      </c>
      <c r="AT859" s="27">
        <f t="shared" si="131"/>
        <v>4.8374999999999995</v>
      </c>
      <c r="AU859" s="27">
        <f t="shared" si="132"/>
        <v>4.8374999999999995</v>
      </c>
      <c r="AV859" s="29">
        <f t="shared" si="135"/>
        <v>4.8374999999999995</v>
      </c>
      <c r="AW859" s="27" t="s">
        <v>73</v>
      </c>
      <c r="AX859" s="27" t="s">
        <v>74</v>
      </c>
      <c r="AY859" s="32">
        <v>4.8369999999999997</v>
      </c>
      <c r="AZ859" s="34">
        <f t="shared" si="133"/>
        <v>1.2092499999999999</v>
      </c>
      <c r="BA859" s="3">
        <f t="shared" si="134"/>
        <v>6.0462499999999997</v>
      </c>
      <c r="BB859" s="32">
        <f t="shared" si="136"/>
        <v>6.5299499999999995</v>
      </c>
      <c r="BC859" s="27" t="s">
        <v>12549</v>
      </c>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row>
    <row r="860" spans="1:116" s="27" customFormat="1" ht="31.5" customHeight="1">
      <c r="A860" s="4" t="s">
        <v>3876</v>
      </c>
      <c r="B860" s="5">
        <v>858</v>
      </c>
      <c r="C860" s="6">
        <v>19334</v>
      </c>
      <c r="D860" s="6"/>
      <c r="E860" s="3" t="s">
        <v>3949</v>
      </c>
      <c r="F860" s="3" t="s">
        <v>853</v>
      </c>
      <c r="G860" s="3" t="s">
        <v>854</v>
      </c>
      <c r="H860" s="4" t="s">
        <v>42</v>
      </c>
      <c r="I860" s="3" t="s">
        <v>227</v>
      </c>
      <c r="J860" s="3" t="s">
        <v>3952</v>
      </c>
      <c r="K860" s="5"/>
      <c r="L860" s="3"/>
      <c r="M860" s="6">
        <v>10</v>
      </c>
      <c r="N860" s="3" t="s">
        <v>45</v>
      </c>
      <c r="O860" s="3" t="s">
        <v>3880</v>
      </c>
      <c r="P860" s="3" t="s">
        <v>3892</v>
      </c>
      <c r="Q860" s="3" t="s">
        <v>3953</v>
      </c>
      <c r="R860" s="28">
        <v>1.28</v>
      </c>
      <c r="S860" s="29"/>
      <c r="T860" s="30"/>
      <c r="U860" s="1">
        <v>1</v>
      </c>
      <c r="V860" s="28">
        <v>1.28</v>
      </c>
      <c r="W860" s="29"/>
      <c r="X860" s="29"/>
      <c r="Y860" s="29"/>
      <c r="Z860" s="29"/>
      <c r="AA860" s="29"/>
      <c r="AB860" s="29"/>
      <c r="AC860" s="29"/>
      <c r="AD860" s="29"/>
      <c r="AE860" s="31">
        <v>1.28</v>
      </c>
      <c r="AN860" s="32">
        <v>1.28</v>
      </c>
      <c r="AO860" s="27" t="s">
        <v>49</v>
      </c>
      <c r="AP860" s="31" t="s">
        <v>50</v>
      </c>
      <c r="AQ860" s="27" t="e">
        <f t="shared" si="137"/>
        <v>#NUM!</v>
      </c>
      <c r="AR860" s="27" t="e">
        <f t="shared" si="138"/>
        <v>#NUM!</v>
      </c>
      <c r="AS860" s="27" t="e">
        <f t="shared" si="139"/>
        <v>#NUM!</v>
      </c>
      <c r="AT860" s="27">
        <f t="shared" si="131"/>
        <v>0</v>
      </c>
      <c r="AU860" s="27">
        <f t="shared" si="132"/>
        <v>1.075</v>
      </c>
      <c r="AV860" s="29">
        <f t="shared" si="135"/>
        <v>0</v>
      </c>
      <c r="AW860" s="27" t="s">
        <v>73</v>
      </c>
      <c r="AX860" s="27" t="s">
        <v>74</v>
      </c>
      <c r="AY860" s="32">
        <v>1.075</v>
      </c>
      <c r="AZ860" s="34">
        <f t="shared" si="133"/>
        <v>0.26874999999999999</v>
      </c>
      <c r="BA860" s="3">
        <f t="shared" si="134"/>
        <v>1.34375</v>
      </c>
      <c r="BB860" s="32">
        <f t="shared" si="136"/>
        <v>1.4512499999999999</v>
      </c>
      <c r="BC860" s="27" t="s">
        <v>12549</v>
      </c>
    </row>
    <row r="861" spans="1:116" s="27" customFormat="1" ht="31.5" customHeight="1">
      <c r="A861" s="4" t="s">
        <v>3876</v>
      </c>
      <c r="B861" s="5">
        <v>859</v>
      </c>
      <c r="C861" s="6">
        <v>19338</v>
      </c>
      <c r="D861" s="6"/>
      <c r="E861" s="3" t="s">
        <v>3963</v>
      </c>
      <c r="F861" s="3" t="s">
        <v>955</v>
      </c>
      <c r="G861" s="3" t="s">
        <v>723</v>
      </c>
      <c r="H861" s="4" t="s">
        <v>226</v>
      </c>
      <c r="I861" s="3" t="s">
        <v>43</v>
      </c>
      <c r="J861" s="3" t="s">
        <v>3964</v>
      </c>
      <c r="K861" s="5"/>
      <c r="L861" s="3"/>
      <c r="M861" s="6">
        <v>20</v>
      </c>
      <c r="N861" s="3" t="s">
        <v>45</v>
      </c>
      <c r="O861" s="3" t="s">
        <v>3880</v>
      </c>
      <c r="P861" s="3" t="s">
        <v>3959</v>
      </c>
      <c r="Q861" s="3" t="s">
        <v>3965</v>
      </c>
      <c r="R861" s="28">
        <v>12.64</v>
      </c>
      <c r="S861" s="29"/>
      <c r="T861" s="30"/>
      <c r="U861" s="1">
        <v>2.5</v>
      </c>
      <c r="V861" s="28">
        <v>12.64</v>
      </c>
      <c r="W861" s="29"/>
      <c r="X861" s="29"/>
      <c r="Y861" s="29"/>
      <c r="Z861" s="29"/>
      <c r="AA861" s="29"/>
      <c r="AB861" s="29"/>
      <c r="AC861" s="29"/>
      <c r="AD861" s="29"/>
      <c r="AE861" s="31">
        <v>12.64</v>
      </c>
      <c r="AN861" s="32">
        <v>1.72</v>
      </c>
      <c r="AO861" s="27" t="s">
        <v>336</v>
      </c>
      <c r="AP861" s="31" t="s">
        <v>337</v>
      </c>
      <c r="AQ861" s="27" t="e">
        <f t="shared" si="137"/>
        <v>#NUM!</v>
      </c>
      <c r="AR861" s="27" t="e">
        <f t="shared" si="138"/>
        <v>#NUM!</v>
      </c>
      <c r="AS861" s="27" t="e">
        <f t="shared" si="139"/>
        <v>#NUM!</v>
      </c>
      <c r="AT861" s="27">
        <f t="shared" si="131"/>
        <v>0</v>
      </c>
      <c r="AU861" s="27">
        <f t="shared" si="132"/>
        <v>2.6875</v>
      </c>
      <c r="AV861" s="29">
        <f t="shared" si="135"/>
        <v>0</v>
      </c>
      <c r="AW861" s="27" t="s">
        <v>336</v>
      </c>
      <c r="AX861" s="27" t="s">
        <v>337</v>
      </c>
      <c r="AY861" s="32">
        <v>1.1459999999999999</v>
      </c>
      <c r="AZ861" s="34">
        <f t="shared" si="133"/>
        <v>0.28649999999999998</v>
      </c>
      <c r="BA861" s="3">
        <f t="shared" si="134"/>
        <v>1.4324999999999999</v>
      </c>
      <c r="BB861" s="32">
        <f t="shared" si="136"/>
        <v>1.5470999999999999</v>
      </c>
      <c r="BC861" s="27" t="s">
        <v>12549</v>
      </c>
    </row>
    <row r="862" spans="1:116" s="27" customFormat="1" ht="31.5" customHeight="1">
      <c r="A862" s="4" t="s">
        <v>3876</v>
      </c>
      <c r="B862" s="5">
        <v>860</v>
      </c>
      <c r="C862" s="6">
        <v>11868</v>
      </c>
      <c r="D862" s="6"/>
      <c r="E862" s="3" t="s">
        <v>3992</v>
      </c>
      <c r="F862" s="3" t="s">
        <v>1099</v>
      </c>
      <c r="G862" s="3" t="s">
        <v>1093</v>
      </c>
      <c r="H862" s="4" t="s">
        <v>1094</v>
      </c>
      <c r="I862" s="3" t="s">
        <v>43</v>
      </c>
      <c r="J862" s="3" t="s">
        <v>3141</v>
      </c>
      <c r="K862" s="5"/>
      <c r="L862" s="3"/>
      <c r="M862" s="6">
        <v>30</v>
      </c>
      <c r="N862" s="3" t="s">
        <v>45</v>
      </c>
      <c r="O862" s="3" t="s">
        <v>3880</v>
      </c>
      <c r="P862" s="3" t="s">
        <v>3959</v>
      </c>
      <c r="Q862" s="3" t="s">
        <v>3993</v>
      </c>
      <c r="R862" s="28">
        <v>2.04</v>
      </c>
      <c r="S862" s="29"/>
      <c r="T862" s="30"/>
      <c r="U862" s="1">
        <v>1.45</v>
      </c>
      <c r="V862" s="28">
        <v>2.12</v>
      </c>
      <c r="W862" s="29">
        <v>1.9685999999999999</v>
      </c>
      <c r="X862" s="29"/>
      <c r="Y862" s="29"/>
      <c r="Z862" s="29"/>
      <c r="AA862" s="29"/>
      <c r="AB862" s="29"/>
      <c r="AC862" s="29"/>
      <c r="AD862" s="29"/>
      <c r="AE862" s="31">
        <v>2.12</v>
      </c>
      <c r="AN862" s="32">
        <v>1.208</v>
      </c>
      <c r="AO862" s="27" t="s">
        <v>336</v>
      </c>
      <c r="AP862" s="31" t="s">
        <v>337</v>
      </c>
      <c r="AQ862" s="27" t="e">
        <f t="shared" si="137"/>
        <v>#NUM!</v>
      </c>
      <c r="AR862" s="27" t="e">
        <f t="shared" si="138"/>
        <v>#NUM!</v>
      </c>
      <c r="AS862" s="27" t="e">
        <f t="shared" si="139"/>
        <v>#NUM!</v>
      </c>
      <c r="AT862" s="27">
        <f t="shared" si="131"/>
        <v>0</v>
      </c>
      <c r="AU862" s="27">
        <f t="shared" si="132"/>
        <v>1.5587499999999999</v>
      </c>
      <c r="AV862" s="29">
        <f t="shared" si="135"/>
        <v>0</v>
      </c>
      <c r="AW862" s="27" t="s">
        <v>336</v>
      </c>
      <c r="AX862" s="27" t="s">
        <v>337</v>
      </c>
      <c r="AY862" s="32">
        <v>1.208</v>
      </c>
      <c r="AZ862" s="34">
        <f t="shared" si="133"/>
        <v>0.30199999999999999</v>
      </c>
      <c r="BA862" s="3">
        <f t="shared" si="134"/>
        <v>1.51</v>
      </c>
      <c r="BB862" s="32">
        <f t="shared" si="136"/>
        <v>1.6308</v>
      </c>
      <c r="BC862" s="27" t="s">
        <v>12549</v>
      </c>
      <c r="BP862" s="35"/>
      <c r="BQ862" s="35"/>
      <c r="BR862" s="35"/>
      <c r="BS862" s="35"/>
      <c r="BT862" s="35"/>
      <c r="BU862" s="35"/>
      <c r="BV862" s="35"/>
      <c r="BW862" s="35"/>
      <c r="BX862" s="35"/>
      <c r="BY862" s="35"/>
      <c r="BZ862" s="35"/>
      <c r="CA862" s="35"/>
      <c r="CB862" s="35"/>
      <c r="CC862" s="35"/>
      <c r="CD862" s="35"/>
      <c r="CE862" s="35"/>
      <c r="CF862" s="35"/>
      <c r="CG862" s="35"/>
      <c r="CH862" s="35"/>
      <c r="CI862" s="35"/>
      <c r="CJ862" s="35"/>
      <c r="CK862" s="35"/>
      <c r="CL862" s="35"/>
      <c r="CM862" s="35"/>
      <c r="CN862" s="35"/>
      <c r="CO862" s="35"/>
      <c r="CP862" s="35"/>
      <c r="CQ862" s="35"/>
      <c r="CR862" s="35"/>
      <c r="CS862" s="35"/>
      <c r="CT862" s="35"/>
      <c r="CU862" s="35"/>
      <c r="CV862" s="35"/>
      <c r="CW862" s="35"/>
      <c r="CX862" s="35"/>
      <c r="CY862" s="35"/>
      <c r="CZ862" s="35"/>
      <c r="DA862" s="35"/>
      <c r="DB862" s="35"/>
      <c r="DC862" s="35"/>
      <c r="DD862" s="35"/>
      <c r="DE862" s="35"/>
      <c r="DF862" s="35"/>
      <c r="DG862" s="35"/>
      <c r="DH862" s="35"/>
      <c r="DI862" s="35"/>
      <c r="DJ862" s="35"/>
      <c r="DK862" s="35"/>
      <c r="DL862" s="35"/>
    </row>
    <row r="863" spans="1:116" s="27" customFormat="1" ht="31.5" customHeight="1">
      <c r="A863" s="4" t="s">
        <v>3876</v>
      </c>
      <c r="B863" s="5">
        <v>861</v>
      </c>
      <c r="C863" s="6">
        <v>11865</v>
      </c>
      <c r="D863" s="6"/>
      <c r="E863" s="3" t="s">
        <v>3989</v>
      </c>
      <c r="F863" s="3" t="s">
        <v>1099</v>
      </c>
      <c r="G863" s="3" t="s">
        <v>1093</v>
      </c>
      <c r="H863" s="4" t="s">
        <v>205</v>
      </c>
      <c r="I863" s="3" t="s">
        <v>43</v>
      </c>
      <c r="J863" s="3" t="s">
        <v>3141</v>
      </c>
      <c r="K863" s="5"/>
      <c r="L863" s="3"/>
      <c r="M863" s="6">
        <v>30</v>
      </c>
      <c r="N863" s="3" t="s">
        <v>45</v>
      </c>
      <c r="O863" s="3" t="s">
        <v>3880</v>
      </c>
      <c r="P863" s="3" t="s">
        <v>3959</v>
      </c>
      <c r="Q863" s="3" t="s">
        <v>3990</v>
      </c>
      <c r="R863" s="28">
        <v>1.38</v>
      </c>
      <c r="S863" s="29"/>
      <c r="T863" s="30"/>
      <c r="U863" s="1">
        <v>1.1499999999999999</v>
      </c>
      <c r="V863" s="28">
        <v>1.41</v>
      </c>
      <c r="W863" s="29">
        <v>1.3499000000000001</v>
      </c>
      <c r="X863" s="29"/>
      <c r="Y863" s="29"/>
      <c r="Z863" s="29"/>
      <c r="AA863" s="29"/>
      <c r="AB863" s="29"/>
      <c r="AC863" s="29"/>
      <c r="AD863" s="29"/>
      <c r="AE863" s="31">
        <v>1.41</v>
      </c>
      <c r="AN863" s="32">
        <v>1.38</v>
      </c>
      <c r="AO863" s="27" t="s">
        <v>49</v>
      </c>
      <c r="AP863" s="31" t="s">
        <v>50</v>
      </c>
      <c r="AQ863" s="27" t="e">
        <f t="shared" si="137"/>
        <v>#NUM!</v>
      </c>
      <c r="AR863" s="27" t="e">
        <f t="shared" si="138"/>
        <v>#NUM!</v>
      </c>
      <c r="AS863" s="27" t="e">
        <f t="shared" si="139"/>
        <v>#NUM!</v>
      </c>
      <c r="AT863" s="27">
        <f t="shared" si="131"/>
        <v>0</v>
      </c>
      <c r="AU863" s="27">
        <f t="shared" si="132"/>
        <v>1.2362499999999998</v>
      </c>
      <c r="AV863" s="29">
        <f t="shared" si="135"/>
        <v>0</v>
      </c>
      <c r="AW863" s="27" t="s">
        <v>73</v>
      </c>
      <c r="AX863" s="27" t="s">
        <v>74</v>
      </c>
      <c r="AY863" s="32">
        <v>1.236</v>
      </c>
      <c r="AZ863" s="34">
        <f t="shared" si="133"/>
        <v>0.309</v>
      </c>
      <c r="BA863" s="3">
        <f t="shared" si="134"/>
        <v>1.5449999999999999</v>
      </c>
      <c r="BB863" s="32">
        <f t="shared" si="136"/>
        <v>1.6685999999999999</v>
      </c>
      <c r="BC863" s="27" t="s">
        <v>12549</v>
      </c>
      <c r="BP863" s="35"/>
      <c r="BQ863" s="35"/>
      <c r="BR863" s="35"/>
      <c r="BS863" s="35"/>
      <c r="BT863" s="35"/>
      <c r="BU863" s="35"/>
      <c r="BV863" s="35"/>
      <c r="BW863" s="35"/>
      <c r="BX863" s="35"/>
      <c r="BY863" s="35"/>
      <c r="BZ863" s="35"/>
      <c r="CA863" s="35"/>
      <c r="CB863" s="35"/>
      <c r="CC863" s="35"/>
      <c r="CD863" s="35"/>
      <c r="CE863" s="35"/>
      <c r="CF863" s="35"/>
      <c r="CG863" s="35"/>
      <c r="CH863" s="35"/>
      <c r="CI863" s="35"/>
      <c r="CJ863" s="35"/>
      <c r="CK863" s="35"/>
      <c r="CL863" s="35"/>
      <c r="CM863" s="35"/>
      <c r="CN863" s="35"/>
      <c r="CO863" s="35"/>
      <c r="CP863" s="35"/>
      <c r="CQ863" s="35"/>
      <c r="CR863" s="35"/>
      <c r="CS863" s="35"/>
      <c r="CT863" s="35"/>
      <c r="CU863" s="35"/>
      <c r="CV863" s="35"/>
      <c r="CW863" s="35"/>
      <c r="CX863" s="35"/>
      <c r="CY863" s="35"/>
      <c r="CZ863" s="35"/>
      <c r="DA863" s="35"/>
      <c r="DB863" s="35"/>
      <c r="DC863" s="35"/>
      <c r="DD863" s="35"/>
      <c r="DE863" s="35"/>
      <c r="DF863" s="35"/>
      <c r="DG863" s="35"/>
      <c r="DH863" s="35"/>
      <c r="DI863" s="35"/>
      <c r="DJ863" s="35"/>
      <c r="DK863" s="35"/>
      <c r="DL863" s="35"/>
    </row>
    <row r="864" spans="1:116" s="27" customFormat="1" ht="31.5" customHeight="1">
      <c r="A864" s="4" t="s">
        <v>3876</v>
      </c>
      <c r="B864" s="5">
        <v>862</v>
      </c>
      <c r="C864" s="6">
        <v>11875</v>
      </c>
      <c r="D864" s="6"/>
      <c r="E864" s="3" t="s">
        <v>3942</v>
      </c>
      <c r="F864" s="3" t="s">
        <v>1346</v>
      </c>
      <c r="G864" s="3" t="s">
        <v>1347</v>
      </c>
      <c r="H864" s="4" t="s">
        <v>303</v>
      </c>
      <c r="I864" s="3" t="s">
        <v>43</v>
      </c>
      <c r="J864" s="3" t="s">
        <v>3943</v>
      </c>
      <c r="K864" s="5"/>
      <c r="L864" s="3"/>
      <c r="M864" s="6">
        <v>10</v>
      </c>
      <c r="N864" s="3" t="s">
        <v>45</v>
      </c>
      <c r="O864" s="3" t="s">
        <v>3880</v>
      </c>
      <c r="P864" s="3" t="s">
        <v>3892</v>
      </c>
      <c r="Q864" s="3" t="s">
        <v>3944</v>
      </c>
      <c r="R864" s="28">
        <v>3.8</v>
      </c>
      <c r="S864" s="29"/>
      <c r="T864" s="30"/>
      <c r="U864" s="1">
        <v>1.2</v>
      </c>
      <c r="V864" s="28">
        <v>4.57</v>
      </c>
      <c r="W864" s="29">
        <v>3.0373000000000001</v>
      </c>
      <c r="X864" s="29"/>
      <c r="Y864" s="29"/>
      <c r="Z864" s="29"/>
      <c r="AA864" s="29"/>
      <c r="AB864" s="29"/>
      <c r="AC864" s="29"/>
      <c r="AD864" s="29"/>
      <c r="AE864" s="31">
        <v>4.57</v>
      </c>
      <c r="AN864" s="32">
        <v>3.8</v>
      </c>
      <c r="AO864" s="27" t="s">
        <v>49</v>
      </c>
      <c r="AP864" s="31" t="s">
        <v>50</v>
      </c>
      <c r="AQ864" s="27" t="e">
        <f t="shared" si="137"/>
        <v>#NUM!</v>
      </c>
      <c r="AR864" s="27" t="e">
        <f t="shared" si="138"/>
        <v>#NUM!</v>
      </c>
      <c r="AS864" s="27" t="e">
        <f t="shared" si="139"/>
        <v>#NUM!</v>
      </c>
      <c r="AT864" s="27">
        <f t="shared" si="131"/>
        <v>0</v>
      </c>
      <c r="AU864" s="27">
        <f t="shared" si="132"/>
        <v>1.2899999999999998</v>
      </c>
      <c r="AV864" s="29">
        <f t="shared" si="135"/>
        <v>0</v>
      </c>
      <c r="AW864" s="27" t="s">
        <v>73</v>
      </c>
      <c r="AX864" s="27" t="s">
        <v>74</v>
      </c>
      <c r="AY864" s="32">
        <v>1.29</v>
      </c>
      <c r="AZ864" s="34">
        <f t="shared" si="133"/>
        <v>0.32250000000000001</v>
      </c>
      <c r="BA864" s="3">
        <f t="shared" si="134"/>
        <v>1.6125</v>
      </c>
      <c r="BB864" s="32">
        <f t="shared" si="136"/>
        <v>1.7415</v>
      </c>
      <c r="BC864" s="27" t="s">
        <v>12549</v>
      </c>
    </row>
    <row r="865" spans="1:116" s="27" customFormat="1" ht="31.5" customHeight="1">
      <c r="A865" s="4" t="s">
        <v>3876</v>
      </c>
      <c r="B865" s="5">
        <v>863</v>
      </c>
      <c r="C865" s="6">
        <v>11870</v>
      </c>
      <c r="D865" s="6"/>
      <c r="E865" s="3" t="s">
        <v>3987</v>
      </c>
      <c r="F865" s="3" t="s">
        <v>1099</v>
      </c>
      <c r="G865" s="3" t="s">
        <v>1093</v>
      </c>
      <c r="H865" s="4" t="s">
        <v>87</v>
      </c>
      <c r="I865" s="3" t="s">
        <v>43</v>
      </c>
      <c r="J865" s="3" t="s">
        <v>3141</v>
      </c>
      <c r="K865" s="5"/>
      <c r="L865" s="3"/>
      <c r="M865" s="6">
        <v>30</v>
      </c>
      <c r="N865" s="3" t="s">
        <v>45</v>
      </c>
      <c r="O865" s="3" t="s">
        <v>3880</v>
      </c>
      <c r="P865" s="3" t="s">
        <v>3959</v>
      </c>
      <c r="Q865" s="3" t="s">
        <v>3988</v>
      </c>
      <c r="R865" s="28">
        <v>2.14</v>
      </c>
      <c r="S865" s="29"/>
      <c r="T865" s="30"/>
      <c r="U865" s="1">
        <v>1.7</v>
      </c>
      <c r="V865" s="28">
        <v>2.04</v>
      </c>
      <c r="W865" s="29">
        <v>2.2385999999999999</v>
      </c>
      <c r="X865" s="29"/>
      <c r="Y865" s="29"/>
      <c r="Z865" s="29"/>
      <c r="AA865" s="29"/>
      <c r="AB865" s="29"/>
      <c r="AC865" s="29"/>
      <c r="AD865" s="29"/>
      <c r="AE865" s="31">
        <v>2.04</v>
      </c>
      <c r="AN865" s="32">
        <v>1.8080000000000001</v>
      </c>
      <c r="AO865" s="27" t="s">
        <v>336</v>
      </c>
      <c r="AP865" s="31" t="s">
        <v>337</v>
      </c>
      <c r="AQ865" s="27" t="e">
        <f t="shared" si="137"/>
        <v>#NUM!</v>
      </c>
      <c r="AR865" s="27" t="e">
        <f t="shared" si="138"/>
        <v>#NUM!</v>
      </c>
      <c r="AS865" s="27" t="e">
        <f t="shared" si="139"/>
        <v>#NUM!</v>
      </c>
      <c r="AT865" s="27">
        <f t="shared" si="131"/>
        <v>0</v>
      </c>
      <c r="AU865" s="27">
        <f t="shared" si="132"/>
        <v>1.8274999999999999</v>
      </c>
      <c r="AV865" s="29">
        <f t="shared" si="135"/>
        <v>0</v>
      </c>
      <c r="AW865" s="27" t="s">
        <v>336</v>
      </c>
      <c r="AX865" s="27" t="s">
        <v>337</v>
      </c>
      <c r="AY865" s="32">
        <v>1.74</v>
      </c>
      <c r="AZ865" s="34">
        <f t="shared" si="133"/>
        <v>0.435</v>
      </c>
      <c r="BA865" s="3">
        <f t="shared" si="134"/>
        <v>2.1749999999999998</v>
      </c>
      <c r="BB865" s="32">
        <f t="shared" si="136"/>
        <v>2.3489999999999998</v>
      </c>
      <c r="BC865" s="27" t="s">
        <v>12549</v>
      </c>
    </row>
    <row r="866" spans="1:116" s="27" customFormat="1" ht="31.5" customHeight="1">
      <c r="A866" s="4" t="s">
        <v>3876</v>
      </c>
      <c r="B866" s="5">
        <v>864</v>
      </c>
      <c r="C866" s="6">
        <v>17981</v>
      </c>
      <c r="D866" s="6"/>
      <c r="E866" s="3" t="s">
        <v>3877</v>
      </c>
      <c r="F866" s="3" t="s">
        <v>3878</v>
      </c>
      <c r="G866" s="3" t="s">
        <v>65</v>
      </c>
      <c r="H866" s="4" t="s">
        <v>535</v>
      </c>
      <c r="I866" s="3" t="s">
        <v>67</v>
      </c>
      <c r="J866" s="3" t="s">
        <v>3879</v>
      </c>
      <c r="K866" s="5">
        <v>7</v>
      </c>
      <c r="L866" s="3" t="s">
        <v>69</v>
      </c>
      <c r="M866" s="6">
        <v>1</v>
      </c>
      <c r="N866" s="3" t="s">
        <v>45</v>
      </c>
      <c r="O866" s="3" t="s">
        <v>3880</v>
      </c>
      <c r="P866" s="3" t="s">
        <v>3881</v>
      </c>
      <c r="Q866" s="3" t="s">
        <v>3882</v>
      </c>
      <c r="R866" s="28">
        <v>2.71</v>
      </c>
      <c r="S866" s="29"/>
      <c r="T866" s="30"/>
      <c r="U866" s="1">
        <v>1.8</v>
      </c>
      <c r="V866" s="28">
        <v>2.71</v>
      </c>
      <c r="W866" s="29"/>
      <c r="X866" s="29"/>
      <c r="Y866" s="29"/>
      <c r="Z866" s="29"/>
      <c r="AA866" s="29"/>
      <c r="AB866" s="29"/>
      <c r="AC866" s="29"/>
      <c r="AD866" s="29"/>
      <c r="AE866" s="31">
        <v>2.71</v>
      </c>
      <c r="AN866" s="32">
        <v>2.71</v>
      </c>
      <c r="AO866" s="27" t="s">
        <v>49</v>
      </c>
      <c r="AP866" s="31" t="s">
        <v>50</v>
      </c>
      <c r="AQ866" s="27" t="e">
        <f t="shared" si="137"/>
        <v>#NUM!</v>
      </c>
      <c r="AR866" s="27" t="e">
        <f t="shared" si="138"/>
        <v>#NUM!</v>
      </c>
      <c r="AS866" s="27" t="e">
        <f t="shared" si="139"/>
        <v>#NUM!</v>
      </c>
      <c r="AT866" s="27">
        <f t="shared" si="131"/>
        <v>0</v>
      </c>
      <c r="AU866" s="27">
        <f t="shared" si="132"/>
        <v>1.9350000000000001</v>
      </c>
      <c r="AV866" s="29">
        <f t="shared" si="135"/>
        <v>0</v>
      </c>
      <c r="AW866" s="27" t="s">
        <v>73</v>
      </c>
      <c r="AX866" s="27" t="s">
        <v>74</v>
      </c>
      <c r="AY866" s="32">
        <v>1.9350000000000001</v>
      </c>
      <c r="AZ866" s="34">
        <f t="shared" si="133"/>
        <v>0.48375000000000001</v>
      </c>
      <c r="BA866" s="3">
        <f t="shared" si="134"/>
        <v>2.4187500000000002</v>
      </c>
      <c r="BB866" s="32">
        <f t="shared" si="136"/>
        <v>2.6122500000000004</v>
      </c>
      <c r="BC866" s="27" t="s">
        <v>12549</v>
      </c>
    </row>
    <row r="867" spans="1:116" s="27" customFormat="1" ht="31.5" customHeight="1">
      <c r="A867" s="4" t="s">
        <v>3876</v>
      </c>
      <c r="B867" s="5">
        <v>865</v>
      </c>
      <c r="C867" s="6">
        <v>11807</v>
      </c>
      <c r="D867" s="6"/>
      <c r="E867" s="3" t="s">
        <v>3957</v>
      </c>
      <c r="F867" s="3" t="s">
        <v>3958</v>
      </c>
      <c r="G867" s="3" t="s">
        <v>2475</v>
      </c>
      <c r="H867" s="4" t="s">
        <v>686</v>
      </c>
      <c r="I867" s="3" t="s">
        <v>104</v>
      </c>
      <c r="J867" s="3" t="s">
        <v>401</v>
      </c>
      <c r="K867" s="5"/>
      <c r="L867" s="3"/>
      <c r="M867" s="6">
        <v>30</v>
      </c>
      <c r="N867" s="3" t="s">
        <v>45</v>
      </c>
      <c r="O867" s="3" t="s">
        <v>3880</v>
      </c>
      <c r="P867" s="3" t="s">
        <v>3959</v>
      </c>
      <c r="Q867" s="3" t="s">
        <v>3960</v>
      </c>
      <c r="R867" s="28">
        <v>3.68</v>
      </c>
      <c r="S867" s="29"/>
      <c r="T867" s="30"/>
      <c r="U867" s="1">
        <v>1.95</v>
      </c>
      <c r="V867" s="28">
        <v>3.68</v>
      </c>
      <c r="W867" s="29"/>
      <c r="X867" s="29"/>
      <c r="Y867" s="29"/>
      <c r="Z867" s="29"/>
      <c r="AA867" s="29"/>
      <c r="AB867" s="29"/>
      <c r="AC867" s="29"/>
      <c r="AD867" s="29"/>
      <c r="AE867" s="31">
        <v>3.68</v>
      </c>
      <c r="AN867" s="32">
        <v>3.68</v>
      </c>
      <c r="AO867" s="27" t="s">
        <v>378</v>
      </c>
      <c r="AP867" s="31" t="s">
        <v>379</v>
      </c>
      <c r="AQ867" s="27" t="e">
        <f t="shared" si="137"/>
        <v>#NUM!</v>
      </c>
      <c r="AR867" s="27" t="e">
        <f t="shared" si="138"/>
        <v>#NUM!</v>
      </c>
      <c r="AS867" s="27" t="e">
        <f t="shared" si="139"/>
        <v>#NUM!</v>
      </c>
      <c r="AT867" s="27">
        <f t="shared" si="131"/>
        <v>0</v>
      </c>
      <c r="AU867" s="27">
        <f t="shared" si="132"/>
        <v>2.0962499999999999</v>
      </c>
      <c r="AV867" s="29">
        <f t="shared" si="135"/>
        <v>0</v>
      </c>
      <c r="AW867" s="27" t="s">
        <v>73</v>
      </c>
      <c r="AX867" s="27" t="s">
        <v>74</v>
      </c>
      <c r="AY867" s="32">
        <v>2.0960000000000001</v>
      </c>
      <c r="AZ867" s="34">
        <f t="shared" si="133"/>
        <v>0.52400000000000002</v>
      </c>
      <c r="BA867" s="3">
        <f t="shared" si="134"/>
        <v>2.62</v>
      </c>
      <c r="BB867" s="32">
        <f t="shared" si="136"/>
        <v>2.8296000000000001</v>
      </c>
      <c r="BC867" s="27" t="s">
        <v>12549</v>
      </c>
    </row>
    <row r="868" spans="1:116" s="27" customFormat="1" ht="31.5" customHeight="1">
      <c r="A868" s="4" t="s">
        <v>3876</v>
      </c>
      <c r="B868" s="5">
        <v>866</v>
      </c>
      <c r="C868" s="6">
        <v>15051</v>
      </c>
      <c r="D868" s="6"/>
      <c r="E868" s="3" t="s">
        <v>3927</v>
      </c>
      <c r="F868" s="3" t="s">
        <v>2730</v>
      </c>
      <c r="G868" s="3" t="s">
        <v>2731</v>
      </c>
      <c r="H868" s="4" t="s">
        <v>2735</v>
      </c>
      <c r="I868" s="3" t="s">
        <v>104</v>
      </c>
      <c r="J868" s="3" t="s">
        <v>3928</v>
      </c>
      <c r="K868" s="5"/>
      <c r="L868" s="3"/>
      <c r="M868" s="6">
        <v>30</v>
      </c>
      <c r="N868" s="3" t="s">
        <v>45</v>
      </c>
      <c r="O868" s="3" t="s">
        <v>3880</v>
      </c>
      <c r="P868" s="3" t="s">
        <v>3918</v>
      </c>
      <c r="Q868" s="3" t="s">
        <v>3930</v>
      </c>
      <c r="R868" s="28">
        <v>2.83</v>
      </c>
      <c r="S868" s="29"/>
      <c r="T868" s="30"/>
      <c r="U868" s="1">
        <v>2</v>
      </c>
      <c r="V868" s="28">
        <v>2.83</v>
      </c>
      <c r="W868" s="29"/>
      <c r="X868" s="29"/>
      <c r="Y868" s="29"/>
      <c r="Z868" s="29"/>
      <c r="AA868" s="29"/>
      <c r="AB868" s="29"/>
      <c r="AC868" s="29"/>
      <c r="AD868" s="29"/>
      <c r="AE868" s="31">
        <v>2.83</v>
      </c>
      <c r="AN868" s="32">
        <v>8.0500000000000007</v>
      </c>
      <c r="AO868" s="27" t="s">
        <v>49</v>
      </c>
      <c r="AP868" s="31" t="s">
        <v>50</v>
      </c>
      <c r="AQ868" s="27" t="e">
        <f t="shared" si="137"/>
        <v>#NUM!</v>
      </c>
      <c r="AR868" s="27" t="e">
        <f t="shared" si="138"/>
        <v>#NUM!</v>
      </c>
      <c r="AS868" s="27" t="e">
        <f t="shared" si="139"/>
        <v>#NUM!</v>
      </c>
      <c r="AT868" s="27">
        <f t="shared" si="131"/>
        <v>0</v>
      </c>
      <c r="AU868" s="27">
        <f t="shared" si="132"/>
        <v>2.15</v>
      </c>
      <c r="AV868" s="29">
        <f t="shared" si="135"/>
        <v>0</v>
      </c>
      <c r="AW868" s="27" t="s">
        <v>73</v>
      </c>
      <c r="AX868" s="27" t="s">
        <v>74</v>
      </c>
      <c r="AY868" s="32">
        <v>2.15</v>
      </c>
      <c r="AZ868" s="34">
        <f t="shared" si="133"/>
        <v>0.53749999999999998</v>
      </c>
      <c r="BA868" s="3">
        <f t="shared" si="134"/>
        <v>2.6875</v>
      </c>
      <c r="BB868" s="32">
        <f t="shared" si="136"/>
        <v>2.9024999999999999</v>
      </c>
      <c r="BC868" s="27" t="s">
        <v>12549</v>
      </c>
      <c r="BP868" s="35"/>
      <c r="BQ868" s="35"/>
      <c r="BR868" s="35"/>
      <c r="BS868" s="35"/>
      <c r="BT868" s="35"/>
      <c r="BU868" s="35"/>
      <c r="BV868" s="35"/>
      <c r="BW868" s="35"/>
      <c r="BX868" s="35"/>
      <c r="BY868" s="35"/>
      <c r="BZ868" s="35"/>
      <c r="CA868" s="35"/>
      <c r="CB868" s="35"/>
      <c r="CC868" s="35"/>
      <c r="CD868" s="35"/>
      <c r="CE868" s="35"/>
      <c r="CF868" s="35"/>
      <c r="CG868" s="35"/>
      <c r="CH868" s="35"/>
      <c r="CI868" s="35"/>
      <c r="CJ868" s="35"/>
      <c r="CK868" s="35"/>
      <c r="CL868" s="35"/>
      <c r="CM868" s="35"/>
      <c r="CN868" s="35"/>
      <c r="CO868" s="35"/>
      <c r="CP868" s="35"/>
      <c r="CQ868" s="35"/>
      <c r="CR868" s="35"/>
      <c r="CS868" s="35"/>
      <c r="CT868" s="35"/>
      <c r="CU868" s="35"/>
      <c r="CV868" s="35"/>
      <c r="CW868" s="35"/>
      <c r="CX868" s="35"/>
      <c r="CY868" s="35"/>
      <c r="CZ868" s="35"/>
      <c r="DA868" s="35"/>
      <c r="DB868" s="35"/>
      <c r="DC868" s="35"/>
      <c r="DD868" s="35"/>
      <c r="DE868" s="35"/>
      <c r="DF868" s="35"/>
      <c r="DG868" s="35"/>
      <c r="DH868" s="35"/>
      <c r="DI868" s="35"/>
      <c r="DJ868" s="35"/>
      <c r="DK868" s="35"/>
      <c r="DL868" s="35"/>
    </row>
    <row r="869" spans="1:116" s="27" customFormat="1" ht="31.5" customHeight="1">
      <c r="A869" s="4" t="s">
        <v>3876</v>
      </c>
      <c r="B869" s="5">
        <v>867</v>
      </c>
      <c r="C869" s="6">
        <v>18095</v>
      </c>
      <c r="D869" s="6"/>
      <c r="E869" s="3" t="s">
        <v>3938</v>
      </c>
      <c r="F869" s="3" t="s">
        <v>1486</v>
      </c>
      <c r="G869" s="3" t="s">
        <v>1487</v>
      </c>
      <c r="H869" s="4" t="s">
        <v>1536</v>
      </c>
      <c r="I869" s="3" t="s">
        <v>67</v>
      </c>
      <c r="J869" s="3" t="s">
        <v>3939</v>
      </c>
      <c r="K869" s="5">
        <v>20</v>
      </c>
      <c r="L869" s="3" t="s">
        <v>69</v>
      </c>
      <c r="M869" s="6">
        <v>1</v>
      </c>
      <c r="N869" s="3" t="s">
        <v>45</v>
      </c>
      <c r="O869" s="3" t="s">
        <v>3880</v>
      </c>
      <c r="P869" s="3" t="s">
        <v>3940</v>
      </c>
      <c r="Q869" s="3" t="s">
        <v>3941</v>
      </c>
      <c r="R869" s="28">
        <v>2.2799999999999998</v>
      </c>
      <c r="S869" s="29"/>
      <c r="T869" s="30"/>
      <c r="U869" s="1">
        <v>2</v>
      </c>
      <c r="V869" s="28">
        <v>2.76</v>
      </c>
      <c r="W869" s="29">
        <v>1.7999000000000001</v>
      </c>
      <c r="X869" s="29"/>
      <c r="Y869" s="29"/>
      <c r="Z869" s="29"/>
      <c r="AA869" s="29"/>
      <c r="AB869" s="29"/>
      <c r="AC869" s="29"/>
      <c r="AD869" s="29"/>
      <c r="AE869" s="31">
        <v>2.76</v>
      </c>
      <c r="AN869" s="32">
        <v>2.2799999999999998</v>
      </c>
      <c r="AO869" s="27" t="s">
        <v>49</v>
      </c>
      <c r="AP869" s="31" t="s">
        <v>50</v>
      </c>
      <c r="AQ869" s="27" t="e">
        <f t="shared" si="137"/>
        <v>#NUM!</v>
      </c>
      <c r="AR869" s="27" t="e">
        <f t="shared" si="138"/>
        <v>#NUM!</v>
      </c>
      <c r="AS869" s="27" t="e">
        <f t="shared" si="139"/>
        <v>#NUM!</v>
      </c>
      <c r="AT869" s="27">
        <f t="shared" si="131"/>
        <v>0</v>
      </c>
      <c r="AU869" s="27">
        <f t="shared" si="132"/>
        <v>2.15</v>
      </c>
      <c r="AV869" s="29">
        <f t="shared" si="135"/>
        <v>0</v>
      </c>
      <c r="AW869" s="27" t="s">
        <v>73</v>
      </c>
      <c r="AX869" s="27" t="s">
        <v>74</v>
      </c>
      <c r="AY869" s="32">
        <v>2.15</v>
      </c>
      <c r="AZ869" s="34">
        <f t="shared" si="133"/>
        <v>0.53749999999999998</v>
      </c>
      <c r="BA869" s="3">
        <f t="shared" si="134"/>
        <v>2.6875</v>
      </c>
      <c r="BB869" s="32">
        <f t="shared" si="136"/>
        <v>2.9024999999999999</v>
      </c>
      <c r="BC869" s="27" t="s">
        <v>12549</v>
      </c>
    </row>
    <row r="870" spans="1:116" s="35" customFormat="1" ht="31.5" customHeight="1">
      <c r="A870" s="4" t="s">
        <v>3876</v>
      </c>
      <c r="B870" s="5">
        <v>868</v>
      </c>
      <c r="C870" s="6">
        <v>19337</v>
      </c>
      <c r="D870" s="6"/>
      <c r="E870" s="3" t="s">
        <v>3945</v>
      </c>
      <c r="F870" s="3" t="s">
        <v>853</v>
      </c>
      <c r="G870" s="3" t="s">
        <v>854</v>
      </c>
      <c r="H870" s="4" t="s">
        <v>42</v>
      </c>
      <c r="I870" s="3" t="s">
        <v>1529</v>
      </c>
      <c r="J870" s="3" t="s">
        <v>3946</v>
      </c>
      <c r="K870" s="5"/>
      <c r="L870" s="3"/>
      <c r="M870" s="6">
        <v>10</v>
      </c>
      <c r="N870" s="3" t="s">
        <v>45</v>
      </c>
      <c r="O870" s="3" t="s">
        <v>3880</v>
      </c>
      <c r="P870" s="3" t="s">
        <v>3947</v>
      </c>
      <c r="Q870" s="3" t="s">
        <v>3948</v>
      </c>
      <c r="R870" s="28">
        <v>2.42</v>
      </c>
      <c r="S870" s="29"/>
      <c r="T870" s="30"/>
      <c r="U870" s="1">
        <v>2</v>
      </c>
      <c r="V870" s="28">
        <v>2.42</v>
      </c>
      <c r="W870" s="29"/>
      <c r="X870" s="29"/>
      <c r="Y870" s="29"/>
      <c r="Z870" s="29"/>
      <c r="AA870" s="29"/>
      <c r="AB870" s="29"/>
      <c r="AC870" s="29"/>
      <c r="AD870" s="29"/>
      <c r="AE870" s="31">
        <v>2.42</v>
      </c>
      <c r="AF870" s="27"/>
      <c r="AG870" s="27"/>
      <c r="AH870" s="27"/>
      <c r="AI870" s="27"/>
      <c r="AJ870" s="27"/>
      <c r="AK870" s="27"/>
      <c r="AL870" s="27"/>
      <c r="AM870" s="27"/>
      <c r="AN870" s="32">
        <v>2.42</v>
      </c>
      <c r="AO870" s="27" t="s">
        <v>49</v>
      </c>
      <c r="AP870" s="31" t="s">
        <v>50</v>
      </c>
      <c r="AQ870" s="27" t="e">
        <f t="shared" si="137"/>
        <v>#NUM!</v>
      </c>
      <c r="AR870" s="27" t="e">
        <f t="shared" si="138"/>
        <v>#NUM!</v>
      </c>
      <c r="AS870" s="27" t="e">
        <f t="shared" si="139"/>
        <v>#NUM!</v>
      </c>
      <c r="AT870" s="27">
        <f t="shared" si="131"/>
        <v>0</v>
      </c>
      <c r="AU870" s="27">
        <f t="shared" si="132"/>
        <v>2.15</v>
      </c>
      <c r="AV870" s="29">
        <f t="shared" si="135"/>
        <v>0</v>
      </c>
      <c r="AW870" s="27" t="s">
        <v>73</v>
      </c>
      <c r="AX870" s="27" t="s">
        <v>74</v>
      </c>
      <c r="AY870" s="32">
        <v>2.15</v>
      </c>
      <c r="AZ870" s="34">
        <f t="shared" si="133"/>
        <v>0.53749999999999998</v>
      </c>
      <c r="BA870" s="3">
        <f t="shared" si="134"/>
        <v>2.6875</v>
      </c>
      <c r="BB870" s="32">
        <f t="shared" si="136"/>
        <v>2.9024999999999999</v>
      </c>
      <c r="BC870" s="27" t="s">
        <v>12549</v>
      </c>
      <c r="BD870" s="27"/>
      <c r="BE870" s="27"/>
      <c r="BF870" s="27"/>
      <c r="BG870" s="27"/>
      <c r="BH870" s="27"/>
      <c r="BI870" s="27"/>
      <c r="BJ870" s="27"/>
      <c r="BK870" s="27"/>
      <c r="BL870" s="27"/>
      <c r="BM870" s="27"/>
      <c r="BN870" s="27"/>
      <c r="BO870" s="27"/>
      <c r="BP870" s="27"/>
      <c r="BQ870" s="27"/>
      <c r="BR870" s="27"/>
      <c r="BS870" s="27"/>
      <c r="BT870" s="27"/>
      <c r="BU870" s="27"/>
      <c r="BV870" s="27"/>
      <c r="BW870" s="27"/>
      <c r="BX870" s="27"/>
      <c r="BY870" s="27"/>
      <c r="BZ870" s="27"/>
      <c r="CA870" s="27"/>
      <c r="CB870" s="27"/>
      <c r="CC870" s="27"/>
      <c r="CD870" s="27"/>
      <c r="CE870" s="27"/>
      <c r="CF870" s="27"/>
      <c r="CG870" s="27"/>
      <c r="CH870" s="27"/>
      <c r="CI870" s="27"/>
      <c r="CJ870" s="27"/>
      <c r="CK870" s="27"/>
      <c r="CL870" s="27"/>
      <c r="CM870" s="27"/>
      <c r="CN870" s="27"/>
      <c r="CO870" s="27"/>
      <c r="CP870" s="27"/>
      <c r="CQ870" s="27"/>
      <c r="CR870" s="27"/>
      <c r="CS870" s="27"/>
      <c r="CT870" s="27"/>
      <c r="CU870" s="27"/>
      <c r="CV870" s="27"/>
      <c r="CW870" s="27"/>
      <c r="CX870" s="27"/>
      <c r="CY870" s="27"/>
      <c r="CZ870" s="27"/>
      <c r="DA870" s="27"/>
      <c r="DB870" s="27"/>
      <c r="DC870" s="27"/>
      <c r="DD870" s="27"/>
      <c r="DE870" s="27"/>
      <c r="DF870" s="27"/>
      <c r="DG870" s="27"/>
      <c r="DH870" s="27"/>
      <c r="DI870" s="27"/>
      <c r="DJ870" s="27"/>
      <c r="DK870" s="27"/>
      <c r="DL870" s="27"/>
    </row>
    <row r="871" spans="1:116" s="27" customFormat="1" ht="31.5" customHeight="1">
      <c r="A871" s="4" t="s">
        <v>3876</v>
      </c>
      <c r="B871" s="5">
        <v>869</v>
      </c>
      <c r="C871" s="6">
        <v>14530</v>
      </c>
      <c r="D871" s="6"/>
      <c r="E871" s="3" t="s">
        <v>3978</v>
      </c>
      <c r="F871" s="3" t="s">
        <v>3975</v>
      </c>
      <c r="G871" s="3" t="s">
        <v>1079</v>
      </c>
      <c r="H871" s="4" t="s">
        <v>535</v>
      </c>
      <c r="I871" s="3" t="s">
        <v>43</v>
      </c>
      <c r="J871" s="3" t="s">
        <v>3976</v>
      </c>
      <c r="K871" s="5"/>
      <c r="L871" s="3"/>
      <c r="M871" s="6">
        <v>28</v>
      </c>
      <c r="N871" s="3" t="s">
        <v>45</v>
      </c>
      <c r="O871" s="3" t="s">
        <v>3880</v>
      </c>
      <c r="P871" s="3" t="s">
        <v>3892</v>
      </c>
      <c r="Q871" s="3" t="s">
        <v>3979</v>
      </c>
      <c r="R871" s="28">
        <v>3.27</v>
      </c>
      <c r="S871" s="29"/>
      <c r="T871" s="30"/>
      <c r="U871" s="1">
        <v>2.1</v>
      </c>
      <c r="V871" s="28">
        <v>3.27</v>
      </c>
      <c r="W871" s="29"/>
      <c r="X871" s="29"/>
      <c r="Y871" s="29"/>
      <c r="Z871" s="29"/>
      <c r="AA871" s="29"/>
      <c r="AB871" s="29"/>
      <c r="AC871" s="29"/>
      <c r="AD871" s="29"/>
      <c r="AE871" s="31">
        <v>3.27</v>
      </c>
      <c r="AN871" s="32">
        <v>3.27</v>
      </c>
      <c r="AO871" s="27" t="s">
        <v>49</v>
      </c>
      <c r="AP871" s="31" t="s">
        <v>50</v>
      </c>
      <c r="AQ871" s="27" t="e">
        <f t="shared" si="137"/>
        <v>#NUM!</v>
      </c>
      <c r="AR871" s="27" t="e">
        <f t="shared" si="138"/>
        <v>#NUM!</v>
      </c>
      <c r="AS871" s="27" t="e">
        <f t="shared" si="139"/>
        <v>#NUM!</v>
      </c>
      <c r="AT871" s="27">
        <f t="shared" si="131"/>
        <v>0</v>
      </c>
      <c r="AU871" s="27">
        <f t="shared" si="132"/>
        <v>2.2574999999999998</v>
      </c>
      <c r="AV871" s="29">
        <f t="shared" si="135"/>
        <v>0</v>
      </c>
      <c r="AW871" s="27" t="s">
        <v>73</v>
      </c>
      <c r="AX871" s="27" t="s">
        <v>74</v>
      </c>
      <c r="AY871" s="32">
        <v>2.2574999999999998</v>
      </c>
      <c r="AZ871" s="34">
        <f t="shared" si="133"/>
        <v>0.56437499999999996</v>
      </c>
      <c r="BA871" s="3">
        <f t="shared" si="134"/>
        <v>2.8218749999999999</v>
      </c>
      <c r="BB871" s="32">
        <f t="shared" si="136"/>
        <v>3.047625</v>
      </c>
      <c r="BC871" s="27" t="s">
        <v>12549</v>
      </c>
      <c r="BP871" s="35"/>
      <c r="BQ871" s="35"/>
      <c r="BR871" s="35"/>
      <c r="BS871" s="35"/>
      <c r="BT871" s="35"/>
      <c r="BU871" s="35"/>
      <c r="BV871" s="35"/>
      <c r="BW871" s="35"/>
      <c r="BX871" s="35"/>
      <c r="BY871" s="35"/>
      <c r="BZ871" s="35"/>
      <c r="CA871" s="35"/>
      <c r="CB871" s="35"/>
      <c r="CC871" s="35"/>
      <c r="CD871" s="35"/>
      <c r="CE871" s="35"/>
      <c r="CF871" s="35"/>
      <c r="CG871" s="35"/>
      <c r="CH871" s="35"/>
      <c r="CI871" s="35"/>
      <c r="CJ871" s="35"/>
      <c r="CK871" s="35"/>
      <c r="CL871" s="35"/>
      <c r="CM871" s="35"/>
      <c r="CN871" s="35"/>
      <c r="CO871" s="35"/>
      <c r="CP871" s="35"/>
      <c r="CQ871" s="35"/>
      <c r="CR871" s="35"/>
      <c r="CS871" s="35"/>
      <c r="CT871" s="35"/>
      <c r="CU871" s="35"/>
      <c r="CV871" s="35"/>
      <c r="CW871" s="35"/>
      <c r="CX871" s="35"/>
      <c r="CY871" s="35"/>
      <c r="CZ871" s="35"/>
      <c r="DA871" s="35"/>
      <c r="DB871" s="35"/>
      <c r="DC871" s="35"/>
      <c r="DD871" s="35"/>
      <c r="DE871" s="35"/>
      <c r="DF871" s="35"/>
      <c r="DG871" s="35"/>
      <c r="DH871" s="35"/>
      <c r="DI871" s="35"/>
      <c r="DJ871" s="35"/>
      <c r="DK871" s="35"/>
      <c r="DL871" s="35"/>
    </row>
    <row r="872" spans="1:116" s="27" customFormat="1" ht="31.5" customHeight="1">
      <c r="A872" s="4" t="s">
        <v>3876</v>
      </c>
      <c r="B872" s="5">
        <v>870</v>
      </c>
      <c r="C872" s="6">
        <v>19332</v>
      </c>
      <c r="D872" s="6"/>
      <c r="E872" s="3" t="s">
        <v>3954</v>
      </c>
      <c r="F872" s="3" t="s">
        <v>853</v>
      </c>
      <c r="G872" s="3" t="s">
        <v>854</v>
      </c>
      <c r="H872" s="4" t="s">
        <v>835</v>
      </c>
      <c r="I872" s="3" t="s">
        <v>394</v>
      </c>
      <c r="J872" s="3" t="s">
        <v>3955</v>
      </c>
      <c r="K872" s="5">
        <v>3</v>
      </c>
      <c r="L872" s="3" t="s">
        <v>81</v>
      </c>
      <c r="M872" s="6">
        <v>10</v>
      </c>
      <c r="N872" s="3" t="s">
        <v>45</v>
      </c>
      <c r="O872" s="3" t="s">
        <v>3880</v>
      </c>
      <c r="P872" s="3" t="s">
        <v>3947</v>
      </c>
      <c r="Q872" s="3" t="s">
        <v>3956</v>
      </c>
      <c r="R872" s="28">
        <v>45.58</v>
      </c>
      <c r="S872" s="29"/>
      <c r="T872" s="30"/>
      <c r="U872" s="1">
        <v>4.2</v>
      </c>
      <c r="V872" s="28">
        <v>45.58</v>
      </c>
      <c r="W872" s="29"/>
      <c r="X872" s="29"/>
      <c r="Y872" s="29"/>
      <c r="Z872" s="29"/>
      <c r="AA872" s="29"/>
      <c r="AB872" s="29"/>
      <c r="AC872" s="29"/>
      <c r="AD872" s="29"/>
      <c r="AE872" s="31">
        <v>45.58</v>
      </c>
      <c r="AN872" s="32">
        <v>7.52</v>
      </c>
      <c r="AO872" s="27" t="s">
        <v>336</v>
      </c>
      <c r="AP872" s="31" t="s">
        <v>337</v>
      </c>
      <c r="AQ872" s="27" t="e">
        <f t="shared" si="137"/>
        <v>#NUM!</v>
      </c>
      <c r="AR872" s="27" t="e">
        <f t="shared" si="138"/>
        <v>#NUM!</v>
      </c>
      <c r="AS872" s="27" t="e">
        <f t="shared" si="139"/>
        <v>#NUM!</v>
      </c>
      <c r="AT872" s="27">
        <f t="shared" si="131"/>
        <v>0</v>
      </c>
      <c r="AU872" s="27">
        <f t="shared" si="132"/>
        <v>4.5149999999999997</v>
      </c>
      <c r="AV872" s="29">
        <f t="shared" si="135"/>
        <v>0</v>
      </c>
      <c r="AW872" s="27" t="s">
        <v>336</v>
      </c>
      <c r="AX872" s="27" t="s">
        <v>337</v>
      </c>
      <c r="AY872" s="32">
        <v>2.3039999999999998</v>
      </c>
      <c r="AZ872" s="34">
        <f t="shared" si="133"/>
        <v>0.57599999999999996</v>
      </c>
      <c r="BA872" s="3">
        <f t="shared" si="134"/>
        <v>2.88</v>
      </c>
      <c r="BB872" s="32">
        <f t="shared" si="136"/>
        <v>3.1103999999999998</v>
      </c>
      <c r="BC872" s="27" t="s">
        <v>12549</v>
      </c>
    </row>
    <row r="873" spans="1:116" s="27" customFormat="1" ht="31.5" customHeight="1">
      <c r="A873" s="4" t="s">
        <v>3876</v>
      </c>
      <c r="B873" s="5">
        <v>871</v>
      </c>
      <c r="C873" s="6">
        <v>19750</v>
      </c>
      <c r="D873" s="6"/>
      <c r="E873" s="3" t="s">
        <v>4034</v>
      </c>
      <c r="F873" s="3" t="s">
        <v>1323</v>
      </c>
      <c r="G873" s="3" t="s">
        <v>1324</v>
      </c>
      <c r="H873" s="4" t="s">
        <v>535</v>
      </c>
      <c r="I873" s="3" t="s">
        <v>1880</v>
      </c>
      <c r="J873" s="3" t="s">
        <v>4035</v>
      </c>
      <c r="K873" s="5"/>
      <c r="L873" s="3"/>
      <c r="M873" s="6">
        <v>10</v>
      </c>
      <c r="N873" s="3" t="s">
        <v>45</v>
      </c>
      <c r="O873" s="3" t="s">
        <v>3880</v>
      </c>
      <c r="P873" s="3" t="s">
        <v>4036</v>
      </c>
      <c r="Q873" s="3" t="s">
        <v>4037</v>
      </c>
      <c r="R873" s="28">
        <v>3.17</v>
      </c>
      <c r="S873" s="29"/>
      <c r="T873" s="30"/>
      <c r="U873" s="1">
        <v>2.2000000000000002</v>
      </c>
      <c r="V873" s="28">
        <v>3.17</v>
      </c>
      <c r="W873" s="29"/>
      <c r="X873" s="29"/>
      <c r="Y873" s="29"/>
      <c r="Z873" s="29"/>
      <c r="AA873" s="29"/>
      <c r="AB873" s="29"/>
      <c r="AC873" s="29"/>
      <c r="AD873" s="29"/>
      <c r="AE873" s="31">
        <v>3.17</v>
      </c>
      <c r="AN873" s="32">
        <v>3.17</v>
      </c>
      <c r="AO873" s="27" t="s">
        <v>378</v>
      </c>
      <c r="AP873" s="31" t="s">
        <v>379</v>
      </c>
      <c r="AQ873" s="27" t="e">
        <f t="shared" si="137"/>
        <v>#NUM!</v>
      </c>
      <c r="AR873" s="27" t="e">
        <f t="shared" si="138"/>
        <v>#NUM!</v>
      </c>
      <c r="AS873" s="27" t="e">
        <f t="shared" si="139"/>
        <v>#NUM!</v>
      </c>
      <c r="AT873" s="27">
        <f t="shared" si="131"/>
        <v>0</v>
      </c>
      <c r="AU873" s="27">
        <f t="shared" si="132"/>
        <v>2.3650000000000002</v>
      </c>
      <c r="AV873" s="29">
        <f t="shared" si="135"/>
        <v>0</v>
      </c>
      <c r="AW873" s="27" t="s">
        <v>73</v>
      </c>
      <c r="AX873" s="27" t="s">
        <v>74</v>
      </c>
      <c r="AY873" s="32">
        <v>2.3650000000000002</v>
      </c>
      <c r="AZ873" s="34">
        <f t="shared" si="133"/>
        <v>0.59125000000000005</v>
      </c>
      <c r="BA873" s="3">
        <f t="shared" si="134"/>
        <v>2.9562500000000003</v>
      </c>
      <c r="BB873" s="32">
        <f t="shared" si="136"/>
        <v>3.1927500000000002</v>
      </c>
      <c r="BC873" s="27" t="s">
        <v>12549</v>
      </c>
    </row>
    <row r="874" spans="1:116" s="27" customFormat="1" ht="31.5" customHeight="1">
      <c r="A874" s="4" t="s">
        <v>3876</v>
      </c>
      <c r="B874" s="5">
        <v>872</v>
      </c>
      <c r="C874" s="6">
        <v>17982</v>
      </c>
      <c r="D874" s="6"/>
      <c r="E874" s="3" t="s">
        <v>3931</v>
      </c>
      <c r="F874" s="3" t="s">
        <v>3932</v>
      </c>
      <c r="G874" s="3" t="s">
        <v>818</v>
      </c>
      <c r="H874" s="4" t="s">
        <v>205</v>
      </c>
      <c r="I874" s="3" t="s">
        <v>43</v>
      </c>
      <c r="J874" s="3" t="s">
        <v>3933</v>
      </c>
      <c r="K874" s="5"/>
      <c r="L874" s="3"/>
      <c r="M874" s="6">
        <v>10</v>
      </c>
      <c r="N874" s="3" t="s">
        <v>45</v>
      </c>
      <c r="O874" s="3" t="s">
        <v>3880</v>
      </c>
      <c r="P874" s="3" t="s">
        <v>3934</v>
      </c>
      <c r="Q874" s="3" t="s">
        <v>3935</v>
      </c>
      <c r="R874" s="28">
        <v>3.23</v>
      </c>
      <c r="S874" s="29"/>
      <c r="T874" s="30"/>
      <c r="U874" s="1">
        <v>2.25</v>
      </c>
      <c r="V874" s="28">
        <v>3.23</v>
      </c>
      <c r="W874" s="29"/>
      <c r="X874" s="29"/>
      <c r="Y874" s="29"/>
      <c r="Z874" s="29"/>
      <c r="AA874" s="29"/>
      <c r="AB874" s="29"/>
      <c r="AC874" s="29"/>
      <c r="AD874" s="29"/>
      <c r="AE874" s="31">
        <v>3.23</v>
      </c>
      <c r="AN874" s="32">
        <v>3.23</v>
      </c>
      <c r="AO874" s="27" t="s">
        <v>49</v>
      </c>
      <c r="AP874" s="31" t="s">
        <v>50</v>
      </c>
      <c r="AQ874" s="27" t="e">
        <f t="shared" si="137"/>
        <v>#NUM!</v>
      </c>
      <c r="AR874" s="27" t="e">
        <f t="shared" si="138"/>
        <v>#NUM!</v>
      </c>
      <c r="AS874" s="27" t="e">
        <f t="shared" si="139"/>
        <v>#NUM!</v>
      </c>
      <c r="AT874" s="27">
        <f t="shared" si="131"/>
        <v>0</v>
      </c>
      <c r="AU874" s="27">
        <f t="shared" si="132"/>
        <v>2.4187499999999997</v>
      </c>
      <c r="AV874" s="29">
        <f t="shared" si="135"/>
        <v>0</v>
      </c>
      <c r="AW874" s="27" t="s">
        <v>73</v>
      </c>
      <c r="AX874" s="27" t="s">
        <v>74</v>
      </c>
      <c r="AY874" s="32">
        <v>2.4186999999999999</v>
      </c>
      <c r="AZ874" s="34">
        <f t="shared" si="133"/>
        <v>0.60467499999999996</v>
      </c>
      <c r="BA874" s="3">
        <f t="shared" si="134"/>
        <v>3.0233749999999997</v>
      </c>
      <c r="BB874" s="32">
        <f t="shared" si="136"/>
        <v>3.2652449999999997</v>
      </c>
      <c r="BC874" s="27" t="s">
        <v>12549</v>
      </c>
    </row>
    <row r="875" spans="1:116" s="27" customFormat="1" ht="31.5" customHeight="1">
      <c r="A875" s="4" t="s">
        <v>3876</v>
      </c>
      <c r="B875" s="5">
        <v>873</v>
      </c>
      <c r="C875" s="6">
        <v>14533</v>
      </c>
      <c r="D875" s="6"/>
      <c r="E875" s="3" t="s">
        <v>3974</v>
      </c>
      <c r="F875" s="3" t="s">
        <v>3975</v>
      </c>
      <c r="G875" s="3" t="s">
        <v>1079</v>
      </c>
      <c r="H875" s="4" t="s">
        <v>42</v>
      </c>
      <c r="I875" s="3" t="s">
        <v>43</v>
      </c>
      <c r="J875" s="3" t="s">
        <v>3976</v>
      </c>
      <c r="K875" s="5"/>
      <c r="L875" s="3"/>
      <c r="M875" s="6">
        <v>28</v>
      </c>
      <c r="N875" s="3" t="s">
        <v>45</v>
      </c>
      <c r="O875" s="3" t="s">
        <v>3880</v>
      </c>
      <c r="P875" s="3" t="s">
        <v>3892</v>
      </c>
      <c r="Q875" s="3" t="s">
        <v>3977</v>
      </c>
      <c r="R875" s="28">
        <v>4.29</v>
      </c>
      <c r="S875" s="29"/>
      <c r="T875" s="30"/>
      <c r="U875" s="1">
        <v>2.36</v>
      </c>
      <c r="V875" s="28">
        <v>4.29</v>
      </c>
      <c r="W875" s="29"/>
      <c r="X875" s="29"/>
      <c r="Y875" s="29"/>
      <c r="Z875" s="29"/>
      <c r="AA875" s="29"/>
      <c r="AB875" s="29"/>
      <c r="AC875" s="29"/>
      <c r="AD875" s="29"/>
      <c r="AE875" s="31">
        <v>4.29</v>
      </c>
      <c r="AN875" s="32">
        <v>4.29</v>
      </c>
      <c r="AO875" s="27" t="s">
        <v>49</v>
      </c>
      <c r="AP875" s="31" t="s">
        <v>50</v>
      </c>
      <c r="AQ875" s="27" t="e">
        <f t="shared" si="137"/>
        <v>#NUM!</v>
      </c>
      <c r="AR875" s="27" t="e">
        <f t="shared" si="138"/>
        <v>#NUM!</v>
      </c>
      <c r="AS875" s="27" t="e">
        <f t="shared" si="139"/>
        <v>#NUM!</v>
      </c>
      <c r="AT875" s="27">
        <f t="shared" si="131"/>
        <v>0</v>
      </c>
      <c r="AU875" s="27">
        <f t="shared" si="132"/>
        <v>2.5369999999999999</v>
      </c>
      <c r="AV875" s="29">
        <f t="shared" si="135"/>
        <v>0</v>
      </c>
      <c r="AW875" s="27" t="s">
        <v>73</v>
      </c>
      <c r="AX875" s="27" t="s">
        <v>74</v>
      </c>
      <c r="AY875" s="32">
        <v>2.5369999999999999</v>
      </c>
      <c r="AZ875" s="34">
        <f t="shared" si="133"/>
        <v>0.63424999999999998</v>
      </c>
      <c r="BA875" s="3">
        <f t="shared" si="134"/>
        <v>3.1712499999999997</v>
      </c>
      <c r="BB875" s="32">
        <f t="shared" si="136"/>
        <v>3.4249499999999995</v>
      </c>
      <c r="BC875" s="27" t="s">
        <v>12549</v>
      </c>
      <c r="BP875" s="35"/>
      <c r="BQ875" s="35"/>
      <c r="BR875" s="35"/>
      <c r="BS875" s="35"/>
      <c r="BT875" s="35"/>
      <c r="BU875" s="35"/>
      <c r="BV875" s="35"/>
      <c r="BW875" s="35"/>
      <c r="BX875" s="35"/>
      <c r="BY875" s="35"/>
      <c r="BZ875" s="35"/>
      <c r="CA875" s="35"/>
      <c r="CB875" s="35"/>
      <c r="CC875" s="35"/>
      <c r="CD875" s="35"/>
      <c r="CE875" s="35"/>
      <c r="CF875" s="35"/>
      <c r="CG875" s="35"/>
      <c r="CH875" s="35"/>
      <c r="CI875" s="35"/>
      <c r="CJ875" s="35"/>
      <c r="CK875" s="35"/>
      <c r="CL875" s="35"/>
      <c r="CM875" s="35"/>
      <c r="CN875" s="35"/>
      <c r="CO875" s="35"/>
      <c r="CP875" s="35"/>
      <c r="CQ875" s="35"/>
      <c r="CR875" s="35"/>
      <c r="CS875" s="35"/>
      <c r="CT875" s="35"/>
      <c r="CU875" s="35"/>
      <c r="CV875" s="35"/>
      <c r="CW875" s="35"/>
      <c r="CX875" s="35"/>
      <c r="CY875" s="35"/>
      <c r="CZ875" s="35"/>
      <c r="DA875" s="35"/>
      <c r="DB875" s="35"/>
      <c r="DC875" s="35"/>
      <c r="DD875" s="35"/>
      <c r="DE875" s="35"/>
      <c r="DF875" s="35"/>
      <c r="DG875" s="35"/>
      <c r="DH875" s="35"/>
      <c r="DI875" s="35"/>
      <c r="DJ875" s="35"/>
      <c r="DK875" s="35"/>
      <c r="DL875" s="35"/>
    </row>
    <row r="876" spans="1:116" s="27" customFormat="1" ht="31.5" customHeight="1">
      <c r="A876" s="4" t="s">
        <v>3876</v>
      </c>
      <c r="B876" s="5">
        <v>874</v>
      </c>
      <c r="C876" s="6">
        <v>16344</v>
      </c>
      <c r="D876" s="6"/>
      <c r="E876" s="3" t="s">
        <v>4013</v>
      </c>
      <c r="F876" s="3" t="s">
        <v>4014</v>
      </c>
      <c r="G876" s="3" t="s">
        <v>2384</v>
      </c>
      <c r="H876" s="4" t="s">
        <v>2390</v>
      </c>
      <c r="I876" s="3" t="s">
        <v>43</v>
      </c>
      <c r="J876" s="3" t="s">
        <v>4015</v>
      </c>
      <c r="K876" s="5"/>
      <c r="L876" s="3"/>
      <c r="M876" s="6">
        <v>20</v>
      </c>
      <c r="N876" s="3" t="s">
        <v>45</v>
      </c>
      <c r="O876" s="3" t="s">
        <v>3880</v>
      </c>
      <c r="P876" s="3" t="s">
        <v>4016</v>
      </c>
      <c r="Q876" s="3" t="s">
        <v>4017</v>
      </c>
      <c r="R876" s="28">
        <v>4.0999999999999996</v>
      </c>
      <c r="S876" s="29"/>
      <c r="T876" s="30"/>
      <c r="U876" s="1">
        <v>2.4</v>
      </c>
      <c r="V876" s="28">
        <v>4.0999999999999996</v>
      </c>
      <c r="W876" s="29"/>
      <c r="X876" s="29"/>
      <c r="Y876" s="29"/>
      <c r="Z876" s="29"/>
      <c r="AA876" s="29"/>
      <c r="AB876" s="29"/>
      <c r="AC876" s="29"/>
      <c r="AD876" s="29"/>
      <c r="AE876" s="31">
        <v>4.0999999999999996</v>
      </c>
      <c r="AN876" s="32">
        <v>4.0999999999999996</v>
      </c>
      <c r="AO876" s="27" t="s">
        <v>49</v>
      </c>
      <c r="AP876" s="31" t="s">
        <v>50</v>
      </c>
      <c r="AQ876" s="27" t="e">
        <f t="shared" si="137"/>
        <v>#NUM!</v>
      </c>
      <c r="AR876" s="27" t="e">
        <f t="shared" si="138"/>
        <v>#NUM!</v>
      </c>
      <c r="AS876" s="27" t="e">
        <f t="shared" si="139"/>
        <v>#NUM!</v>
      </c>
      <c r="AT876" s="27">
        <f t="shared" si="131"/>
        <v>0</v>
      </c>
      <c r="AU876" s="27">
        <f t="shared" si="132"/>
        <v>2.5799999999999996</v>
      </c>
      <c r="AV876" s="29">
        <f t="shared" si="135"/>
        <v>0</v>
      </c>
      <c r="AW876" s="27" t="s">
        <v>73</v>
      </c>
      <c r="AX876" s="27" t="s">
        <v>74</v>
      </c>
      <c r="AY876" s="32">
        <v>2.58</v>
      </c>
      <c r="AZ876" s="34">
        <f t="shared" si="133"/>
        <v>0.64500000000000002</v>
      </c>
      <c r="BA876" s="3">
        <f t="shared" si="134"/>
        <v>3.2250000000000001</v>
      </c>
      <c r="BB876" s="32">
        <f t="shared" si="136"/>
        <v>3.4830000000000001</v>
      </c>
      <c r="BC876" s="27" t="s">
        <v>12549</v>
      </c>
    </row>
    <row r="877" spans="1:116" s="35" customFormat="1" ht="31.5" customHeight="1">
      <c r="A877" s="4" t="s">
        <v>3876</v>
      </c>
      <c r="B877" s="5">
        <v>875</v>
      </c>
      <c r="C877" s="6">
        <v>14526</v>
      </c>
      <c r="D877" s="6"/>
      <c r="E877" s="3" t="s">
        <v>3915</v>
      </c>
      <c r="F877" s="3" t="s">
        <v>3916</v>
      </c>
      <c r="G877" s="3" t="s">
        <v>1656</v>
      </c>
      <c r="H877" s="4" t="s">
        <v>205</v>
      </c>
      <c r="I877" s="3" t="s">
        <v>43</v>
      </c>
      <c r="J877" s="3" t="s">
        <v>3917</v>
      </c>
      <c r="K877" s="5"/>
      <c r="L877" s="3"/>
      <c r="M877" s="6">
        <v>3</v>
      </c>
      <c r="N877" s="3" t="s">
        <v>45</v>
      </c>
      <c r="O877" s="3" t="s">
        <v>3880</v>
      </c>
      <c r="P877" s="3" t="s">
        <v>3918</v>
      </c>
      <c r="Q877" s="3" t="s">
        <v>3919</v>
      </c>
      <c r="R877" s="28">
        <v>4.18</v>
      </c>
      <c r="S877" s="29"/>
      <c r="T877" s="30"/>
      <c r="U877" s="1">
        <v>2.5499999999999998</v>
      </c>
      <c r="V877" s="28">
        <v>4.2698</v>
      </c>
      <c r="W877" s="29">
        <v>4.0946999999999996</v>
      </c>
      <c r="X877" s="29"/>
      <c r="Y877" s="29"/>
      <c r="Z877" s="29"/>
      <c r="AA877" s="29"/>
      <c r="AB877" s="29"/>
      <c r="AC877" s="29"/>
      <c r="AD877" s="29"/>
      <c r="AE877" s="31">
        <v>4.2698</v>
      </c>
      <c r="AF877" s="27"/>
      <c r="AG877" s="27"/>
      <c r="AH877" s="27"/>
      <c r="AI877" s="27"/>
      <c r="AJ877" s="27"/>
      <c r="AK877" s="27"/>
      <c r="AL877" s="27"/>
      <c r="AM877" s="27"/>
      <c r="AN877" s="32">
        <v>4.18</v>
      </c>
      <c r="AO877" s="27" t="s">
        <v>49</v>
      </c>
      <c r="AP877" s="31" t="s">
        <v>50</v>
      </c>
      <c r="AQ877" s="27" t="e">
        <f t="shared" si="137"/>
        <v>#NUM!</v>
      </c>
      <c r="AR877" s="27" t="e">
        <f t="shared" si="138"/>
        <v>#NUM!</v>
      </c>
      <c r="AS877" s="27" t="e">
        <f t="shared" si="139"/>
        <v>#NUM!</v>
      </c>
      <c r="AT877" s="27">
        <f t="shared" si="131"/>
        <v>0</v>
      </c>
      <c r="AU877" s="27">
        <f t="shared" si="132"/>
        <v>2.7412499999999995</v>
      </c>
      <c r="AV877" s="29">
        <f t="shared" si="135"/>
        <v>0</v>
      </c>
      <c r="AW877" s="27" t="s">
        <v>73</v>
      </c>
      <c r="AX877" s="27" t="s">
        <v>74</v>
      </c>
      <c r="AY877" s="32">
        <v>2.74</v>
      </c>
      <c r="AZ877" s="34">
        <f t="shared" si="133"/>
        <v>0.68500000000000005</v>
      </c>
      <c r="BA877" s="3">
        <f t="shared" si="134"/>
        <v>3.4250000000000003</v>
      </c>
      <c r="BB877" s="32">
        <f t="shared" si="136"/>
        <v>3.6990000000000003</v>
      </c>
      <c r="BC877" s="27" t="s">
        <v>12549</v>
      </c>
      <c r="BD877" s="27"/>
      <c r="BE877" s="27"/>
      <c r="BF877" s="27"/>
      <c r="BG877" s="27"/>
      <c r="BH877" s="27"/>
      <c r="BI877" s="27"/>
      <c r="BJ877" s="27"/>
      <c r="BK877" s="27"/>
      <c r="BL877" s="27"/>
      <c r="BM877" s="27"/>
      <c r="BN877" s="27"/>
      <c r="BO877" s="27"/>
    </row>
    <row r="878" spans="1:116" s="35" customFormat="1" ht="31.5" customHeight="1">
      <c r="A878" s="4" t="s">
        <v>3876</v>
      </c>
      <c r="B878" s="5">
        <v>876</v>
      </c>
      <c r="C878" s="6">
        <v>16319</v>
      </c>
      <c r="D878" s="6"/>
      <c r="E878" s="3" t="s">
        <v>4028</v>
      </c>
      <c r="F878" s="3" t="s">
        <v>2584</v>
      </c>
      <c r="G878" s="3" t="s">
        <v>2579</v>
      </c>
      <c r="H878" s="4" t="s">
        <v>303</v>
      </c>
      <c r="I878" s="3" t="s">
        <v>104</v>
      </c>
      <c r="J878" s="3" t="s">
        <v>4026</v>
      </c>
      <c r="K878" s="5"/>
      <c r="L878" s="3"/>
      <c r="M878" s="6">
        <v>30</v>
      </c>
      <c r="N878" s="3" t="s">
        <v>45</v>
      </c>
      <c r="O878" s="3" t="s">
        <v>3880</v>
      </c>
      <c r="P878" s="3" t="s">
        <v>3892</v>
      </c>
      <c r="Q878" s="3" t="s">
        <v>4029</v>
      </c>
      <c r="R878" s="28">
        <v>5.16</v>
      </c>
      <c r="S878" s="29"/>
      <c r="T878" s="30"/>
      <c r="U878" s="1">
        <v>2.5499999999999998</v>
      </c>
      <c r="V878" s="28">
        <v>4.3499999999999996</v>
      </c>
      <c r="W878" s="29">
        <v>5.9621000000000004</v>
      </c>
      <c r="X878" s="29"/>
      <c r="Y878" s="29"/>
      <c r="Z878" s="29"/>
      <c r="AA878" s="29"/>
      <c r="AB878" s="29"/>
      <c r="AC878" s="29"/>
      <c r="AD878" s="29"/>
      <c r="AE878" s="31">
        <v>4.3499999999999996</v>
      </c>
      <c r="AF878" s="27"/>
      <c r="AG878" s="27"/>
      <c r="AH878" s="27"/>
      <c r="AI878" s="27"/>
      <c r="AJ878" s="27"/>
      <c r="AK878" s="27"/>
      <c r="AL878" s="27"/>
      <c r="AM878" s="27"/>
      <c r="AN878" s="32">
        <v>4.3499999999999996</v>
      </c>
      <c r="AO878" s="27" t="s">
        <v>378</v>
      </c>
      <c r="AP878" s="31" t="s">
        <v>379</v>
      </c>
      <c r="AQ878" s="27" t="e">
        <f t="shared" si="137"/>
        <v>#NUM!</v>
      </c>
      <c r="AR878" s="27" t="e">
        <f t="shared" si="138"/>
        <v>#NUM!</v>
      </c>
      <c r="AS878" s="27" t="e">
        <f t="shared" si="139"/>
        <v>#NUM!</v>
      </c>
      <c r="AT878" s="27">
        <f t="shared" si="131"/>
        <v>0</v>
      </c>
      <c r="AU878" s="27">
        <f t="shared" si="132"/>
        <v>2.7412499999999995</v>
      </c>
      <c r="AV878" s="29">
        <f t="shared" si="135"/>
        <v>0</v>
      </c>
      <c r="AW878" s="27" t="s">
        <v>73</v>
      </c>
      <c r="AX878" s="27" t="s">
        <v>74</v>
      </c>
      <c r="AY878" s="32">
        <v>2.74</v>
      </c>
      <c r="AZ878" s="34">
        <f t="shared" si="133"/>
        <v>0.68500000000000005</v>
      </c>
      <c r="BA878" s="3">
        <f t="shared" si="134"/>
        <v>3.4250000000000003</v>
      </c>
      <c r="BB878" s="32">
        <f t="shared" ref="BB878:BB909" si="140">BA878+BA878*0.08</f>
        <v>3.6990000000000003</v>
      </c>
      <c r="BC878" s="27" t="s">
        <v>12549</v>
      </c>
      <c r="BD878" s="27"/>
      <c r="BE878" s="27"/>
      <c r="BF878" s="27"/>
      <c r="BG878" s="27"/>
      <c r="BH878" s="27"/>
      <c r="BI878" s="27"/>
      <c r="BJ878" s="27"/>
      <c r="BK878" s="27"/>
      <c r="BL878" s="27"/>
      <c r="BM878" s="27"/>
      <c r="BN878" s="27"/>
      <c r="BO878" s="27"/>
      <c r="BP878" s="27"/>
      <c r="BQ878" s="27"/>
      <c r="BR878" s="27"/>
      <c r="BS878" s="27"/>
      <c r="BT878" s="27"/>
      <c r="BU878" s="27"/>
      <c r="BV878" s="27"/>
      <c r="BW878" s="27"/>
      <c r="BX878" s="27"/>
      <c r="BY878" s="27"/>
      <c r="BZ878" s="27"/>
      <c r="CA878" s="27"/>
      <c r="CB878" s="27"/>
      <c r="CC878" s="27"/>
      <c r="CD878" s="27"/>
      <c r="CE878" s="27"/>
      <c r="CF878" s="27"/>
      <c r="CG878" s="27"/>
      <c r="CH878" s="27"/>
      <c r="CI878" s="27"/>
      <c r="CJ878" s="27"/>
      <c r="CK878" s="27"/>
      <c r="CL878" s="27"/>
      <c r="CM878" s="27"/>
      <c r="CN878" s="27"/>
      <c r="CO878" s="27"/>
      <c r="CP878" s="27"/>
      <c r="CQ878" s="27"/>
      <c r="CR878" s="27"/>
      <c r="CS878" s="27"/>
      <c r="CT878" s="27"/>
      <c r="CU878" s="27"/>
      <c r="CV878" s="27"/>
      <c r="CW878" s="27"/>
      <c r="CX878" s="27"/>
      <c r="CY878" s="27"/>
      <c r="CZ878" s="27"/>
      <c r="DA878" s="27"/>
      <c r="DB878" s="27"/>
      <c r="DC878" s="27"/>
      <c r="DD878" s="27"/>
      <c r="DE878" s="27"/>
      <c r="DF878" s="27"/>
      <c r="DG878" s="27"/>
      <c r="DH878" s="27"/>
      <c r="DI878" s="27"/>
      <c r="DJ878" s="27"/>
      <c r="DK878" s="27"/>
      <c r="DL878" s="27"/>
    </row>
    <row r="879" spans="1:116" s="35" customFormat="1" ht="31.5" customHeight="1">
      <c r="A879" s="4" t="s">
        <v>3876</v>
      </c>
      <c r="B879" s="5">
        <v>877</v>
      </c>
      <c r="C879" s="6">
        <v>17844</v>
      </c>
      <c r="D879" s="6"/>
      <c r="E879" s="3" t="s">
        <v>3894</v>
      </c>
      <c r="F879" s="3" t="s">
        <v>3890</v>
      </c>
      <c r="G879" s="3" t="s">
        <v>367</v>
      </c>
      <c r="H879" s="4" t="s">
        <v>303</v>
      </c>
      <c r="I879" s="3" t="s">
        <v>104</v>
      </c>
      <c r="J879" s="3" t="s">
        <v>3891</v>
      </c>
      <c r="K879" s="5"/>
      <c r="L879" s="3"/>
      <c r="M879" s="6">
        <v>50</v>
      </c>
      <c r="N879" s="3" t="s">
        <v>45</v>
      </c>
      <c r="O879" s="3" t="s">
        <v>3880</v>
      </c>
      <c r="P879" s="3" t="s">
        <v>3892</v>
      </c>
      <c r="Q879" s="3" t="s">
        <v>3895</v>
      </c>
      <c r="R879" s="28">
        <v>2.84</v>
      </c>
      <c r="S879" s="29"/>
      <c r="T879" s="30"/>
      <c r="U879" s="1" t="s">
        <v>56</v>
      </c>
      <c r="V879" s="28">
        <v>2.84</v>
      </c>
      <c r="W879" s="29"/>
      <c r="X879" s="29"/>
      <c r="Y879" s="29"/>
      <c r="Z879" s="29"/>
      <c r="AA879" s="29"/>
      <c r="AB879" s="29"/>
      <c r="AC879" s="29"/>
      <c r="AD879" s="29"/>
      <c r="AE879" s="31">
        <v>2.84</v>
      </c>
      <c r="AF879" s="27"/>
      <c r="AG879" s="27"/>
      <c r="AH879" s="27"/>
      <c r="AI879" s="27"/>
      <c r="AJ879" s="27"/>
      <c r="AK879" s="27"/>
      <c r="AL879" s="27"/>
      <c r="AM879" s="27"/>
      <c r="AN879" s="32">
        <v>2.84</v>
      </c>
      <c r="AO879" s="27" t="s">
        <v>49</v>
      </c>
      <c r="AP879" s="31" t="s">
        <v>50</v>
      </c>
      <c r="AQ879" s="27" t="e">
        <f t="shared" si="137"/>
        <v>#NUM!</v>
      </c>
      <c r="AR879" s="27" t="e">
        <f t="shared" si="138"/>
        <v>#NUM!</v>
      </c>
      <c r="AS879" s="27" t="e">
        <f t="shared" si="139"/>
        <v>#NUM!</v>
      </c>
      <c r="AT879" s="27">
        <f t="shared" si="131"/>
        <v>0</v>
      </c>
      <c r="AU879" s="27" t="e">
        <f t="shared" si="132"/>
        <v>#VALUE!</v>
      </c>
      <c r="AV879" s="29" t="e">
        <f t="shared" si="135"/>
        <v>#VALUE!</v>
      </c>
      <c r="AW879" s="33" t="s">
        <v>51</v>
      </c>
      <c r="AX879" s="33" t="s">
        <v>50</v>
      </c>
      <c r="AY879" s="32">
        <v>2.84</v>
      </c>
      <c r="AZ879" s="34">
        <f t="shared" si="133"/>
        <v>0.71</v>
      </c>
      <c r="BA879" s="3">
        <f t="shared" si="134"/>
        <v>3.55</v>
      </c>
      <c r="BB879" s="32">
        <f t="shared" si="140"/>
        <v>3.8339999999999996</v>
      </c>
      <c r="BC879" s="27" t="s">
        <v>12549</v>
      </c>
      <c r="BD879" s="27"/>
      <c r="BE879" s="27"/>
      <c r="BF879" s="27"/>
      <c r="BG879" s="27"/>
      <c r="BH879" s="27"/>
      <c r="BI879" s="27"/>
      <c r="BJ879" s="27"/>
      <c r="BK879" s="27"/>
      <c r="BL879" s="27"/>
      <c r="BM879" s="27"/>
      <c r="BN879" s="27"/>
      <c r="BO879" s="27"/>
    </row>
    <row r="880" spans="1:116" s="27" customFormat="1" ht="31.5" customHeight="1">
      <c r="A880" s="4" t="s">
        <v>3876</v>
      </c>
      <c r="B880" s="5">
        <v>878</v>
      </c>
      <c r="C880" s="6">
        <v>11872</v>
      </c>
      <c r="D880" s="6"/>
      <c r="E880" s="3" t="s">
        <v>4006</v>
      </c>
      <c r="F880" s="3" t="s">
        <v>2777</v>
      </c>
      <c r="G880" s="3" t="s">
        <v>1734</v>
      </c>
      <c r="H880" s="4" t="s">
        <v>58</v>
      </c>
      <c r="I880" s="3" t="s">
        <v>573</v>
      </c>
      <c r="J880" s="3" t="s">
        <v>4007</v>
      </c>
      <c r="K880" s="5"/>
      <c r="L880" s="3"/>
      <c r="M880" s="6">
        <v>28</v>
      </c>
      <c r="N880" s="3" t="s">
        <v>45</v>
      </c>
      <c r="O880" s="3" t="s">
        <v>3880</v>
      </c>
      <c r="P880" s="3" t="s">
        <v>4008</v>
      </c>
      <c r="Q880" s="3" t="s">
        <v>4009</v>
      </c>
      <c r="R880" s="28">
        <v>3.8</v>
      </c>
      <c r="S880" s="29"/>
      <c r="T880" s="30"/>
      <c r="U880" s="1">
        <v>2.65</v>
      </c>
      <c r="V880" s="28">
        <v>3.9</v>
      </c>
      <c r="W880" s="29">
        <v>3.7122000000000002</v>
      </c>
      <c r="X880" s="29"/>
      <c r="Y880" s="29"/>
      <c r="Z880" s="29"/>
      <c r="AA880" s="29"/>
      <c r="AB880" s="29"/>
      <c r="AC880" s="29"/>
      <c r="AD880" s="29"/>
      <c r="AE880" s="31">
        <v>3.9</v>
      </c>
      <c r="AN880" s="32">
        <v>3.8</v>
      </c>
      <c r="AO880" s="27" t="s">
        <v>49</v>
      </c>
      <c r="AP880" s="31" t="s">
        <v>50</v>
      </c>
      <c r="AQ880" s="27" t="e">
        <f t="shared" si="137"/>
        <v>#NUM!</v>
      </c>
      <c r="AR880" s="27" t="e">
        <f t="shared" si="138"/>
        <v>#NUM!</v>
      </c>
      <c r="AS880" s="27" t="e">
        <f t="shared" si="139"/>
        <v>#NUM!</v>
      </c>
      <c r="AT880" s="27">
        <f t="shared" si="131"/>
        <v>0</v>
      </c>
      <c r="AU880" s="27">
        <f t="shared" si="132"/>
        <v>2.8487499999999999</v>
      </c>
      <c r="AV880" s="29">
        <f t="shared" si="135"/>
        <v>0</v>
      </c>
      <c r="AW880" s="27" t="s">
        <v>73</v>
      </c>
      <c r="AX880" s="27" t="s">
        <v>74</v>
      </c>
      <c r="AY880" s="32">
        <v>2.8487</v>
      </c>
      <c r="AZ880" s="34">
        <f t="shared" si="133"/>
        <v>0.712175</v>
      </c>
      <c r="BA880" s="3">
        <f t="shared" si="134"/>
        <v>3.5608750000000002</v>
      </c>
      <c r="BB880" s="32">
        <f t="shared" si="140"/>
        <v>3.8457450000000004</v>
      </c>
      <c r="BC880" s="27" t="s">
        <v>12549</v>
      </c>
    </row>
    <row r="881" spans="1:116" s="27" customFormat="1" ht="31.5" customHeight="1">
      <c r="A881" s="4" t="s">
        <v>3876</v>
      </c>
      <c r="B881" s="5">
        <v>879</v>
      </c>
      <c r="C881" s="6">
        <v>15054</v>
      </c>
      <c r="D881" s="6"/>
      <c r="E881" s="3" t="s">
        <v>3927</v>
      </c>
      <c r="F881" s="3" t="s">
        <v>2730</v>
      </c>
      <c r="G881" s="3" t="s">
        <v>2731</v>
      </c>
      <c r="H881" s="4" t="s">
        <v>951</v>
      </c>
      <c r="I881" s="3" t="s">
        <v>104</v>
      </c>
      <c r="J881" s="3" t="s">
        <v>3928</v>
      </c>
      <c r="K881" s="5"/>
      <c r="L881" s="3"/>
      <c r="M881" s="6">
        <v>30</v>
      </c>
      <c r="N881" s="3" t="s">
        <v>45</v>
      </c>
      <c r="O881" s="3" t="s">
        <v>3880</v>
      </c>
      <c r="P881" s="3" t="s">
        <v>3918</v>
      </c>
      <c r="Q881" s="3" t="s">
        <v>3929</v>
      </c>
      <c r="R881" s="28">
        <v>3.78</v>
      </c>
      <c r="S881" s="29"/>
      <c r="T881" s="30"/>
      <c r="U881" s="1">
        <v>2.75</v>
      </c>
      <c r="V881" s="28">
        <v>3.78</v>
      </c>
      <c r="W881" s="29"/>
      <c r="X881" s="29"/>
      <c r="Y881" s="29"/>
      <c r="Z881" s="29"/>
      <c r="AA881" s="29"/>
      <c r="AB881" s="29"/>
      <c r="AC881" s="29"/>
      <c r="AD881" s="29"/>
      <c r="AE881" s="31">
        <v>3.78</v>
      </c>
      <c r="AN881" s="32">
        <v>6.55</v>
      </c>
      <c r="AO881" s="27" t="s">
        <v>49</v>
      </c>
      <c r="AP881" s="31" t="s">
        <v>50</v>
      </c>
      <c r="AQ881" s="27" t="e">
        <f t="shared" si="137"/>
        <v>#NUM!</v>
      </c>
      <c r="AR881" s="27" t="e">
        <f t="shared" si="138"/>
        <v>#NUM!</v>
      </c>
      <c r="AS881" s="27" t="e">
        <f t="shared" si="139"/>
        <v>#NUM!</v>
      </c>
      <c r="AT881" s="27">
        <f t="shared" si="131"/>
        <v>0</v>
      </c>
      <c r="AU881" s="27">
        <f t="shared" si="132"/>
        <v>2.9562499999999998</v>
      </c>
      <c r="AV881" s="29">
        <f t="shared" si="135"/>
        <v>0</v>
      </c>
      <c r="AW881" s="27" t="s">
        <v>73</v>
      </c>
      <c r="AX881" s="27" t="s">
        <v>74</v>
      </c>
      <c r="AY881" s="32">
        <v>2.956</v>
      </c>
      <c r="AZ881" s="34">
        <f t="shared" si="133"/>
        <v>0.73899999999999999</v>
      </c>
      <c r="BA881" s="3">
        <f t="shared" si="134"/>
        <v>3.6949999999999998</v>
      </c>
      <c r="BB881" s="32">
        <f t="shared" si="140"/>
        <v>3.9905999999999997</v>
      </c>
      <c r="BC881" s="27" t="s">
        <v>12549</v>
      </c>
      <c r="BP881" s="35"/>
      <c r="BQ881" s="35"/>
      <c r="BR881" s="35"/>
      <c r="BS881" s="35"/>
      <c r="BT881" s="35"/>
      <c r="BU881" s="35"/>
      <c r="BV881" s="35"/>
      <c r="BW881" s="35"/>
      <c r="BX881" s="35"/>
      <c r="BY881" s="35"/>
      <c r="BZ881" s="35"/>
      <c r="CA881" s="35"/>
      <c r="CB881" s="35"/>
      <c r="CC881" s="35"/>
      <c r="CD881" s="35"/>
      <c r="CE881" s="35"/>
      <c r="CF881" s="35"/>
      <c r="CG881" s="35"/>
      <c r="CH881" s="35"/>
      <c r="CI881" s="35"/>
      <c r="CJ881" s="35"/>
      <c r="CK881" s="35"/>
      <c r="CL881" s="35"/>
      <c r="CM881" s="35"/>
      <c r="CN881" s="35"/>
      <c r="CO881" s="35"/>
      <c r="CP881" s="35"/>
      <c r="CQ881" s="35"/>
      <c r="CR881" s="35"/>
      <c r="CS881" s="35"/>
      <c r="CT881" s="35"/>
      <c r="CU881" s="35"/>
      <c r="CV881" s="35"/>
      <c r="CW881" s="35"/>
      <c r="CX881" s="35"/>
      <c r="CY881" s="35"/>
      <c r="CZ881" s="35"/>
      <c r="DA881" s="35"/>
      <c r="DB881" s="35"/>
      <c r="DC881" s="35"/>
      <c r="DD881" s="35"/>
      <c r="DE881" s="35"/>
      <c r="DF881" s="35"/>
      <c r="DG881" s="35"/>
      <c r="DH881" s="35"/>
      <c r="DI881" s="35"/>
      <c r="DJ881" s="35"/>
      <c r="DK881" s="35"/>
      <c r="DL881" s="35"/>
    </row>
    <row r="882" spans="1:116" s="27" customFormat="1" ht="31.5" customHeight="1">
      <c r="A882" s="4" t="s">
        <v>3876</v>
      </c>
      <c r="B882" s="5">
        <v>880</v>
      </c>
      <c r="C882" s="6">
        <v>17583</v>
      </c>
      <c r="D882" s="6"/>
      <c r="E882" s="3" t="s">
        <v>3980</v>
      </c>
      <c r="F882" s="3" t="s">
        <v>3981</v>
      </c>
      <c r="G882" s="3" t="s">
        <v>3278</v>
      </c>
      <c r="H882" s="4" t="s">
        <v>3285</v>
      </c>
      <c r="I882" s="3" t="s">
        <v>43</v>
      </c>
      <c r="J882" s="3" t="s">
        <v>3983</v>
      </c>
      <c r="K882" s="5"/>
      <c r="L882" s="3"/>
      <c r="M882" s="6">
        <v>28</v>
      </c>
      <c r="N882" s="3" t="s">
        <v>45</v>
      </c>
      <c r="O882" s="3" t="s">
        <v>3880</v>
      </c>
      <c r="P882" s="3" t="s">
        <v>3984</v>
      </c>
      <c r="Q882" s="3" t="s">
        <v>3986</v>
      </c>
      <c r="R882" s="28">
        <v>5.05</v>
      </c>
      <c r="S882" s="29"/>
      <c r="T882" s="30"/>
      <c r="U882" s="1">
        <v>2.75</v>
      </c>
      <c r="V882" s="28">
        <v>4.2</v>
      </c>
      <c r="W882" s="29">
        <v>5.9058000000000002</v>
      </c>
      <c r="X882" s="29"/>
      <c r="Y882" s="29"/>
      <c r="Z882" s="29"/>
      <c r="AA882" s="29"/>
      <c r="AB882" s="29"/>
      <c r="AC882" s="29"/>
      <c r="AD882" s="29"/>
      <c r="AE882" s="31">
        <v>4.2</v>
      </c>
      <c r="AN882" s="32">
        <v>5.05</v>
      </c>
      <c r="AO882" s="27" t="s">
        <v>49</v>
      </c>
      <c r="AP882" s="31" t="s">
        <v>50</v>
      </c>
      <c r="AQ882" s="27" t="e">
        <f t="shared" si="137"/>
        <v>#NUM!</v>
      </c>
      <c r="AR882" s="27" t="e">
        <f t="shared" si="138"/>
        <v>#NUM!</v>
      </c>
      <c r="AS882" s="27" t="e">
        <f t="shared" si="139"/>
        <v>#NUM!</v>
      </c>
      <c r="AT882" s="27">
        <f t="shared" si="131"/>
        <v>0</v>
      </c>
      <c r="AU882" s="27">
        <f t="shared" si="132"/>
        <v>2.9562499999999998</v>
      </c>
      <c r="AV882" s="29">
        <f t="shared" si="135"/>
        <v>0</v>
      </c>
      <c r="AW882" s="27" t="s">
        <v>73</v>
      </c>
      <c r="AX882" s="27" t="s">
        <v>74</v>
      </c>
      <c r="AY882" s="32">
        <v>2.956</v>
      </c>
      <c r="AZ882" s="34">
        <f t="shared" si="133"/>
        <v>0.73899999999999999</v>
      </c>
      <c r="BA882" s="3">
        <f t="shared" si="134"/>
        <v>3.6949999999999998</v>
      </c>
      <c r="BB882" s="32">
        <f t="shared" si="140"/>
        <v>3.9905999999999997</v>
      </c>
      <c r="BC882" s="27" t="s">
        <v>12549</v>
      </c>
    </row>
    <row r="883" spans="1:116" s="35" customFormat="1" ht="31.5" customHeight="1">
      <c r="A883" s="4" t="s">
        <v>3876</v>
      </c>
      <c r="B883" s="5">
        <v>881</v>
      </c>
      <c r="C883" s="6">
        <v>17755</v>
      </c>
      <c r="D883" s="6"/>
      <c r="E883" s="3" t="s">
        <v>3896</v>
      </c>
      <c r="F883" s="3" t="s">
        <v>3897</v>
      </c>
      <c r="G883" s="3" t="s">
        <v>86</v>
      </c>
      <c r="H883" s="4" t="s">
        <v>1004</v>
      </c>
      <c r="I883" s="3" t="s">
        <v>104</v>
      </c>
      <c r="J883" s="3" t="s">
        <v>3898</v>
      </c>
      <c r="K883" s="5"/>
      <c r="L883" s="3"/>
      <c r="M883" s="6">
        <v>10</v>
      </c>
      <c r="N883" s="3" t="s">
        <v>45</v>
      </c>
      <c r="O883" s="3" t="s">
        <v>3880</v>
      </c>
      <c r="P883" s="3" t="s">
        <v>3899</v>
      </c>
      <c r="Q883" s="3" t="s">
        <v>3900</v>
      </c>
      <c r="R883" s="28">
        <v>3.74</v>
      </c>
      <c r="S883" s="29"/>
      <c r="T883" s="30"/>
      <c r="U883" s="1">
        <v>2.8</v>
      </c>
      <c r="V883" s="28">
        <v>3.74</v>
      </c>
      <c r="W883" s="29"/>
      <c r="X883" s="29"/>
      <c r="Y883" s="29"/>
      <c r="Z883" s="29"/>
      <c r="AA883" s="29"/>
      <c r="AB883" s="29"/>
      <c r="AC883" s="29"/>
      <c r="AD883" s="29"/>
      <c r="AE883" s="31">
        <v>3.74</v>
      </c>
      <c r="AF883" s="27"/>
      <c r="AG883" s="27"/>
      <c r="AH883" s="27"/>
      <c r="AI883" s="27"/>
      <c r="AJ883" s="27"/>
      <c r="AK883" s="27"/>
      <c r="AL883" s="27"/>
      <c r="AM883" s="27"/>
      <c r="AN883" s="32">
        <v>3.74</v>
      </c>
      <c r="AO883" s="27" t="s">
        <v>49</v>
      </c>
      <c r="AP883" s="31" t="s">
        <v>50</v>
      </c>
      <c r="AQ883" s="27" t="e">
        <f t="shared" si="137"/>
        <v>#NUM!</v>
      </c>
      <c r="AR883" s="27" t="e">
        <f t="shared" si="138"/>
        <v>#NUM!</v>
      </c>
      <c r="AS883" s="27" t="e">
        <f t="shared" si="139"/>
        <v>#NUM!</v>
      </c>
      <c r="AT883" s="27">
        <f t="shared" si="131"/>
        <v>0</v>
      </c>
      <c r="AU883" s="27">
        <f t="shared" si="132"/>
        <v>3.01</v>
      </c>
      <c r="AV883" s="29">
        <f t="shared" si="135"/>
        <v>0</v>
      </c>
      <c r="AW883" s="27" t="s">
        <v>73</v>
      </c>
      <c r="AX883" s="27" t="s">
        <v>74</v>
      </c>
      <c r="AY883" s="32">
        <v>3.01</v>
      </c>
      <c r="AZ883" s="34">
        <f t="shared" si="133"/>
        <v>0.75249999999999995</v>
      </c>
      <c r="BA883" s="3">
        <f t="shared" si="134"/>
        <v>3.7624999999999997</v>
      </c>
      <c r="BB883" s="32">
        <f t="shared" si="140"/>
        <v>4.0634999999999994</v>
      </c>
      <c r="BC883" s="27" t="s">
        <v>12549</v>
      </c>
      <c r="BD883" s="27"/>
      <c r="BE883" s="27"/>
      <c r="BF883" s="27"/>
      <c r="BG883" s="27"/>
      <c r="BH883" s="27"/>
      <c r="BI883" s="27"/>
      <c r="BJ883" s="27"/>
      <c r="BK883" s="27"/>
      <c r="BL883" s="27"/>
      <c r="BM883" s="27"/>
      <c r="BN883" s="27"/>
      <c r="BO883" s="27"/>
      <c r="BP883" s="27"/>
      <c r="BQ883" s="27"/>
      <c r="BR883" s="27"/>
      <c r="BS883" s="27"/>
      <c r="BT883" s="27"/>
      <c r="BU883" s="27"/>
      <c r="BV883" s="27"/>
      <c r="BW883" s="27"/>
      <c r="BX883" s="27"/>
      <c r="BY883" s="27"/>
      <c r="BZ883" s="27"/>
      <c r="CA883" s="27"/>
      <c r="CB883" s="27"/>
      <c r="CC883" s="27"/>
      <c r="CD883" s="27"/>
      <c r="CE883" s="27"/>
      <c r="CF883" s="27"/>
      <c r="CG883" s="27"/>
      <c r="CH883" s="27"/>
      <c r="CI883" s="27"/>
      <c r="CJ883" s="27"/>
      <c r="CK883" s="27"/>
      <c r="CL883" s="27"/>
      <c r="CM883" s="27"/>
      <c r="CN883" s="27"/>
      <c r="CO883" s="27"/>
      <c r="CP883" s="27"/>
      <c r="CQ883" s="27"/>
      <c r="CR883" s="27"/>
      <c r="CS883" s="27"/>
      <c r="CT883" s="27"/>
      <c r="CU883" s="27"/>
      <c r="CV883" s="27"/>
      <c r="CW883" s="27"/>
      <c r="CX883" s="27"/>
      <c r="CY883" s="27"/>
      <c r="CZ883" s="27"/>
      <c r="DA883" s="27"/>
      <c r="DB883" s="27"/>
      <c r="DC883" s="27"/>
      <c r="DD883" s="27"/>
      <c r="DE883" s="27"/>
      <c r="DF883" s="27"/>
      <c r="DG883" s="27"/>
      <c r="DH883" s="27"/>
      <c r="DI883" s="27"/>
      <c r="DJ883" s="27"/>
      <c r="DK883" s="27"/>
      <c r="DL883" s="27"/>
    </row>
    <row r="884" spans="1:116" s="35" customFormat="1" ht="31.5" customHeight="1">
      <c r="A884" s="4" t="s">
        <v>3876</v>
      </c>
      <c r="B884" s="5">
        <v>882</v>
      </c>
      <c r="C884" s="6">
        <v>17750</v>
      </c>
      <c r="D884" s="6"/>
      <c r="E884" s="3" t="s">
        <v>3896</v>
      </c>
      <c r="F884" s="3" t="s">
        <v>3901</v>
      </c>
      <c r="G884" s="3" t="s">
        <v>86</v>
      </c>
      <c r="H884" s="4" t="s">
        <v>205</v>
      </c>
      <c r="I884" s="3" t="s">
        <v>104</v>
      </c>
      <c r="J884" s="3" t="s">
        <v>3902</v>
      </c>
      <c r="K884" s="5"/>
      <c r="L884" s="3"/>
      <c r="M884" s="6">
        <v>20</v>
      </c>
      <c r="N884" s="3" t="s">
        <v>45</v>
      </c>
      <c r="O884" s="3" t="s">
        <v>3880</v>
      </c>
      <c r="P884" s="3" t="s">
        <v>3899</v>
      </c>
      <c r="Q884" s="3" t="s">
        <v>3903</v>
      </c>
      <c r="R884" s="28">
        <v>4.4800000000000004</v>
      </c>
      <c r="S884" s="29"/>
      <c r="T884" s="30"/>
      <c r="U884" s="1">
        <v>2.8</v>
      </c>
      <c r="V884" s="28">
        <v>4.4800000000000004</v>
      </c>
      <c r="W884" s="29"/>
      <c r="X884" s="29"/>
      <c r="Y884" s="29"/>
      <c r="Z884" s="29"/>
      <c r="AA884" s="29"/>
      <c r="AB884" s="29"/>
      <c r="AC884" s="29"/>
      <c r="AD884" s="29"/>
      <c r="AE884" s="31">
        <v>4.4800000000000004</v>
      </c>
      <c r="AF884" s="27"/>
      <c r="AG884" s="27"/>
      <c r="AH884" s="27"/>
      <c r="AI884" s="27"/>
      <c r="AJ884" s="27"/>
      <c r="AK884" s="27"/>
      <c r="AL884" s="27"/>
      <c r="AM884" s="27"/>
      <c r="AN884" s="32">
        <v>4.4800000000000004</v>
      </c>
      <c r="AO884" s="27" t="s">
        <v>49</v>
      </c>
      <c r="AP884" s="31" t="s">
        <v>50</v>
      </c>
      <c r="AQ884" s="27" t="e">
        <f t="shared" si="137"/>
        <v>#NUM!</v>
      </c>
      <c r="AR884" s="27" t="e">
        <f t="shared" si="138"/>
        <v>#NUM!</v>
      </c>
      <c r="AS884" s="27" t="e">
        <f t="shared" si="139"/>
        <v>#NUM!</v>
      </c>
      <c r="AT884" s="27">
        <f t="shared" si="131"/>
        <v>0</v>
      </c>
      <c r="AU884" s="27">
        <f t="shared" si="132"/>
        <v>3.01</v>
      </c>
      <c r="AV884" s="29">
        <f t="shared" si="135"/>
        <v>0</v>
      </c>
      <c r="AW884" s="27" t="s">
        <v>73</v>
      </c>
      <c r="AX884" s="27" t="s">
        <v>74</v>
      </c>
      <c r="AY884" s="32">
        <v>3.01</v>
      </c>
      <c r="AZ884" s="34">
        <f t="shared" si="133"/>
        <v>0.75249999999999995</v>
      </c>
      <c r="BA884" s="3">
        <f t="shared" si="134"/>
        <v>3.7624999999999997</v>
      </c>
      <c r="BB884" s="32">
        <f t="shared" si="140"/>
        <v>4.0634999999999994</v>
      </c>
      <c r="BC884" s="27" t="s">
        <v>12549</v>
      </c>
      <c r="BD884" s="27"/>
      <c r="BE884" s="27"/>
      <c r="BF884" s="27"/>
      <c r="BG884" s="27"/>
      <c r="BH884" s="27"/>
      <c r="BI884" s="27"/>
      <c r="BJ884" s="27"/>
      <c r="BK884" s="27"/>
      <c r="BL884" s="27"/>
      <c r="BM884" s="27"/>
      <c r="BN884" s="27"/>
      <c r="BO884" s="27"/>
      <c r="BP884" s="27"/>
      <c r="BQ884" s="27"/>
      <c r="BR884" s="27"/>
      <c r="BS884" s="27"/>
      <c r="BT884" s="27"/>
      <c r="BU884" s="27"/>
      <c r="BV884" s="27"/>
      <c r="BW884" s="27"/>
      <c r="BX884" s="27"/>
      <c r="BY884" s="27"/>
      <c r="BZ884" s="27"/>
      <c r="CA884" s="27"/>
      <c r="CB884" s="27"/>
      <c r="CC884" s="27"/>
      <c r="CD884" s="27"/>
      <c r="CE884" s="27"/>
      <c r="CF884" s="27"/>
      <c r="CG884" s="27"/>
      <c r="CH884" s="27"/>
      <c r="CI884" s="27"/>
      <c r="CJ884" s="27"/>
      <c r="CK884" s="27"/>
      <c r="CL884" s="27"/>
      <c r="CM884" s="27"/>
      <c r="CN884" s="27"/>
      <c r="CO884" s="27"/>
      <c r="CP884" s="27"/>
      <c r="CQ884" s="27"/>
      <c r="CR884" s="27"/>
      <c r="CS884" s="27"/>
      <c r="CT884" s="27"/>
      <c r="CU884" s="27"/>
      <c r="CV884" s="27"/>
      <c r="CW884" s="27"/>
      <c r="CX884" s="27"/>
      <c r="CY884" s="27"/>
      <c r="CZ884" s="27"/>
      <c r="DA884" s="27"/>
      <c r="DB884" s="27"/>
      <c r="DC884" s="27"/>
      <c r="DD884" s="27"/>
      <c r="DE884" s="27"/>
      <c r="DF884" s="27"/>
      <c r="DG884" s="27"/>
      <c r="DH884" s="27"/>
      <c r="DI884" s="27"/>
      <c r="DJ884" s="27"/>
      <c r="DK884" s="27"/>
      <c r="DL884" s="27"/>
    </row>
    <row r="885" spans="1:116" s="35" customFormat="1" ht="31.5" customHeight="1">
      <c r="A885" s="4" t="s">
        <v>3876</v>
      </c>
      <c r="B885" s="5">
        <v>883</v>
      </c>
      <c r="C885" s="6">
        <v>11808</v>
      </c>
      <c r="D885" s="6"/>
      <c r="E885" s="3" t="s">
        <v>3961</v>
      </c>
      <c r="F885" s="3" t="s">
        <v>3958</v>
      </c>
      <c r="G885" s="3" t="s">
        <v>2475</v>
      </c>
      <c r="H885" s="4" t="s">
        <v>706</v>
      </c>
      <c r="I885" s="3" t="s">
        <v>104</v>
      </c>
      <c r="J885" s="3" t="s">
        <v>401</v>
      </c>
      <c r="K885" s="5"/>
      <c r="L885" s="3"/>
      <c r="M885" s="6">
        <v>30</v>
      </c>
      <c r="N885" s="3" t="s">
        <v>45</v>
      </c>
      <c r="O885" s="3" t="s">
        <v>3880</v>
      </c>
      <c r="P885" s="3" t="s">
        <v>3959</v>
      </c>
      <c r="Q885" s="3" t="s">
        <v>3962</v>
      </c>
      <c r="R885" s="28">
        <v>4.9000000000000004</v>
      </c>
      <c r="S885" s="29"/>
      <c r="T885" s="30"/>
      <c r="U885" s="1">
        <v>2.95</v>
      </c>
      <c r="V885" s="28">
        <v>4.9000000000000004</v>
      </c>
      <c r="W885" s="29"/>
      <c r="X885" s="29"/>
      <c r="Y885" s="29"/>
      <c r="Z885" s="29"/>
      <c r="AA885" s="29"/>
      <c r="AB885" s="29"/>
      <c r="AC885" s="29"/>
      <c r="AD885" s="29"/>
      <c r="AE885" s="31">
        <v>4.9000000000000004</v>
      </c>
      <c r="AF885" s="27"/>
      <c r="AG885" s="27"/>
      <c r="AH885" s="27"/>
      <c r="AI885" s="27"/>
      <c r="AJ885" s="27"/>
      <c r="AK885" s="27"/>
      <c r="AL885" s="27"/>
      <c r="AM885" s="27"/>
      <c r="AN885" s="32">
        <v>3.68</v>
      </c>
      <c r="AO885" s="27" t="s">
        <v>378</v>
      </c>
      <c r="AP885" s="31" t="s">
        <v>379</v>
      </c>
      <c r="AQ885" s="27" t="e">
        <f t="shared" si="137"/>
        <v>#NUM!</v>
      </c>
      <c r="AR885" s="27" t="e">
        <f t="shared" si="138"/>
        <v>#NUM!</v>
      </c>
      <c r="AS885" s="27" t="e">
        <f t="shared" si="139"/>
        <v>#NUM!</v>
      </c>
      <c r="AT885" s="27">
        <f t="shared" si="131"/>
        <v>0</v>
      </c>
      <c r="AU885" s="27">
        <f t="shared" si="132"/>
        <v>3.1712500000000001</v>
      </c>
      <c r="AV885" s="29">
        <f t="shared" si="135"/>
        <v>0</v>
      </c>
      <c r="AW885" s="27" t="s">
        <v>73</v>
      </c>
      <c r="AX885" s="27" t="s">
        <v>74</v>
      </c>
      <c r="AY885" s="32">
        <v>3.1709999999999998</v>
      </c>
      <c r="AZ885" s="34">
        <f t="shared" si="133"/>
        <v>0.79274999999999995</v>
      </c>
      <c r="BA885" s="3">
        <f t="shared" si="134"/>
        <v>3.9637499999999997</v>
      </c>
      <c r="BB885" s="32">
        <f t="shared" si="140"/>
        <v>4.28085</v>
      </c>
      <c r="BC885" s="27" t="s">
        <v>12549</v>
      </c>
      <c r="BD885" s="27"/>
      <c r="BE885" s="27"/>
      <c r="BF885" s="27"/>
      <c r="BG885" s="27"/>
      <c r="BH885" s="27"/>
      <c r="BI885" s="27"/>
      <c r="BJ885" s="27"/>
      <c r="BK885" s="27"/>
      <c r="BL885" s="27"/>
      <c r="BM885" s="27"/>
      <c r="BN885" s="27"/>
      <c r="BO885" s="27"/>
    </row>
    <row r="886" spans="1:116" s="35" customFormat="1" ht="31.5" customHeight="1">
      <c r="A886" s="4" t="s">
        <v>3876</v>
      </c>
      <c r="B886" s="5">
        <v>884</v>
      </c>
      <c r="C886" s="6">
        <v>18218</v>
      </c>
      <c r="D886" s="6"/>
      <c r="E886" s="3" t="s">
        <v>3936</v>
      </c>
      <c r="F886" s="3" t="s">
        <v>3932</v>
      </c>
      <c r="G886" s="3" t="s">
        <v>818</v>
      </c>
      <c r="H886" s="4" t="s">
        <v>451</v>
      </c>
      <c r="I886" s="3" t="s">
        <v>43</v>
      </c>
      <c r="J886" s="3" t="s">
        <v>3933</v>
      </c>
      <c r="K886" s="5"/>
      <c r="L886" s="3"/>
      <c r="M886" s="6">
        <v>10</v>
      </c>
      <c r="N886" s="3" t="s">
        <v>45</v>
      </c>
      <c r="O886" s="3" t="s">
        <v>3880</v>
      </c>
      <c r="P886" s="3" t="s">
        <v>3934</v>
      </c>
      <c r="Q886" s="3" t="s">
        <v>3937</v>
      </c>
      <c r="R886" s="28">
        <v>4.3499999999999996</v>
      </c>
      <c r="S886" s="29"/>
      <c r="T886" s="30"/>
      <c r="U886" s="1">
        <v>3</v>
      </c>
      <c r="V886" s="28">
        <v>4.3499999999999996</v>
      </c>
      <c r="W886" s="29"/>
      <c r="X886" s="29"/>
      <c r="Y886" s="29"/>
      <c r="Z886" s="29"/>
      <c r="AA886" s="29"/>
      <c r="AB886" s="29"/>
      <c r="AC886" s="29"/>
      <c r="AD886" s="29"/>
      <c r="AE886" s="31">
        <v>4.3499999999999996</v>
      </c>
      <c r="AF886" s="27"/>
      <c r="AG886" s="27"/>
      <c r="AH886" s="27"/>
      <c r="AI886" s="27"/>
      <c r="AJ886" s="27"/>
      <c r="AK886" s="27"/>
      <c r="AL886" s="27"/>
      <c r="AM886" s="27"/>
      <c r="AN886" s="32">
        <v>4.3499999999999996</v>
      </c>
      <c r="AO886" s="27" t="s">
        <v>49</v>
      </c>
      <c r="AP886" s="31" t="s">
        <v>50</v>
      </c>
      <c r="AQ886" s="27" t="e">
        <f t="shared" si="137"/>
        <v>#NUM!</v>
      </c>
      <c r="AR886" s="27" t="e">
        <f t="shared" si="138"/>
        <v>#NUM!</v>
      </c>
      <c r="AS886" s="27" t="e">
        <f t="shared" si="139"/>
        <v>#NUM!</v>
      </c>
      <c r="AT886" s="27">
        <f t="shared" si="131"/>
        <v>0</v>
      </c>
      <c r="AU886" s="27">
        <f t="shared" si="132"/>
        <v>3.2249999999999996</v>
      </c>
      <c r="AV886" s="29">
        <f t="shared" si="135"/>
        <v>0</v>
      </c>
      <c r="AW886" s="27" t="s">
        <v>73</v>
      </c>
      <c r="AX886" s="27" t="s">
        <v>74</v>
      </c>
      <c r="AY886" s="32">
        <v>3.2250000000000001</v>
      </c>
      <c r="AZ886" s="34">
        <f t="shared" si="133"/>
        <v>0.80625000000000002</v>
      </c>
      <c r="BA886" s="3">
        <f t="shared" si="134"/>
        <v>4.03125</v>
      </c>
      <c r="BB886" s="32">
        <f t="shared" si="140"/>
        <v>4.3537499999999998</v>
      </c>
      <c r="BC886" s="27" t="s">
        <v>12549</v>
      </c>
      <c r="BD886" s="27"/>
      <c r="BE886" s="27"/>
      <c r="BF886" s="27"/>
      <c r="BG886" s="27"/>
      <c r="BH886" s="27"/>
      <c r="BI886" s="27"/>
      <c r="BJ886" s="27"/>
      <c r="BK886" s="27"/>
      <c r="BL886" s="27"/>
      <c r="BM886" s="27"/>
      <c r="BN886" s="27"/>
      <c r="BO886" s="27"/>
      <c r="BP886" s="27"/>
      <c r="BQ886" s="27"/>
      <c r="BR886" s="27"/>
      <c r="BS886" s="27"/>
      <c r="BT886" s="27"/>
      <c r="BU886" s="27"/>
      <c r="BV886" s="27"/>
      <c r="BW886" s="27"/>
      <c r="BX886" s="27"/>
      <c r="BY886" s="27"/>
      <c r="BZ886" s="27"/>
      <c r="CA886" s="27"/>
      <c r="CB886" s="27"/>
      <c r="CC886" s="27"/>
      <c r="CD886" s="27"/>
      <c r="CE886" s="27"/>
      <c r="CF886" s="27"/>
      <c r="CG886" s="27"/>
      <c r="CH886" s="27"/>
      <c r="CI886" s="27"/>
      <c r="CJ886" s="27"/>
      <c r="CK886" s="27"/>
      <c r="CL886" s="27"/>
      <c r="CM886" s="27"/>
      <c r="CN886" s="27"/>
      <c r="CO886" s="27"/>
      <c r="CP886" s="27"/>
      <c r="CQ886" s="27"/>
      <c r="CR886" s="27"/>
      <c r="CS886" s="27"/>
      <c r="CT886" s="27"/>
      <c r="CU886" s="27"/>
      <c r="CV886" s="27"/>
      <c r="CW886" s="27"/>
      <c r="CX886" s="27"/>
      <c r="CY886" s="27"/>
      <c r="CZ886" s="27"/>
      <c r="DA886" s="27"/>
      <c r="DB886" s="27"/>
      <c r="DC886" s="27"/>
      <c r="DD886" s="27"/>
      <c r="DE886" s="27"/>
      <c r="DF886" s="27"/>
      <c r="DG886" s="27"/>
      <c r="DH886" s="27"/>
      <c r="DI886" s="27"/>
      <c r="DJ886" s="27"/>
      <c r="DK886" s="27"/>
      <c r="DL886" s="27"/>
    </row>
    <row r="887" spans="1:116" s="35" customFormat="1" ht="31.5" customHeight="1">
      <c r="A887" s="4" t="s">
        <v>3876</v>
      </c>
      <c r="B887" s="5">
        <v>885</v>
      </c>
      <c r="C887" s="6">
        <v>16321</v>
      </c>
      <c r="D887" s="6"/>
      <c r="E887" s="3" t="s">
        <v>4025</v>
      </c>
      <c r="F887" s="3" t="s">
        <v>2584</v>
      </c>
      <c r="G887" s="3" t="s">
        <v>2579</v>
      </c>
      <c r="H887" s="4" t="s">
        <v>103</v>
      </c>
      <c r="I887" s="3" t="s">
        <v>104</v>
      </c>
      <c r="J887" s="3" t="s">
        <v>4026</v>
      </c>
      <c r="K887" s="5"/>
      <c r="L887" s="3"/>
      <c r="M887" s="6">
        <v>30</v>
      </c>
      <c r="N887" s="3" t="s">
        <v>45</v>
      </c>
      <c r="O887" s="3" t="s">
        <v>3880</v>
      </c>
      <c r="P887" s="3" t="s">
        <v>3892</v>
      </c>
      <c r="Q887" s="3" t="s">
        <v>4027</v>
      </c>
      <c r="R887" s="28">
        <v>6.36</v>
      </c>
      <c r="S887" s="29"/>
      <c r="T887" s="30"/>
      <c r="U887" s="1">
        <v>3.35</v>
      </c>
      <c r="V887" s="28">
        <v>5.63</v>
      </c>
      <c r="W887" s="29">
        <v>7.0869999999999997</v>
      </c>
      <c r="X887" s="29"/>
      <c r="Y887" s="29"/>
      <c r="Z887" s="29"/>
      <c r="AA887" s="29"/>
      <c r="AB887" s="29"/>
      <c r="AC887" s="29"/>
      <c r="AD887" s="29"/>
      <c r="AE887" s="31">
        <v>5.63</v>
      </c>
      <c r="AF887" s="27"/>
      <c r="AG887" s="27"/>
      <c r="AH887" s="27"/>
      <c r="AI887" s="27"/>
      <c r="AJ887" s="27"/>
      <c r="AK887" s="27"/>
      <c r="AL887" s="27"/>
      <c r="AM887" s="27"/>
      <c r="AN887" s="32">
        <v>6.36</v>
      </c>
      <c r="AO887" s="27" t="s">
        <v>378</v>
      </c>
      <c r="AP887" s="31" t="s">
        <v>379</v>
      </c>
      <c r="AQ887" s="27" t="e">
        <f t="shared" si="137"/>
        <v>#NUM!</v>
      </c>
      <c r="AR887" s="27" t="e">
        <f t="shared" si="138"/>
        <v>#NUM!</v>
      </c>
      <c r="AS887" s="27" t="e">
        <f t="shared" si="139"/>
        <v>#NUM!</v>
      </c>
      <c r="AT887" s="27">
        <f t="shared" si="131"/>
        <v>0</v>
      </c>
      <c r="AU887" s="27">
        <f t="shared" si="132"/>
        <v>3.6012499999999998</v>
      </c>
      <c r="AV887" s="29">
        <f t="shared" si="135"/>
        <v>0</v>
      </c>
      <c r="AW887" s="27" t="s">
        <v>73</v>
      </c>
      <c r="AX887" s="27" t="s">
        <v>74</v>
      </c>
      <c r="AY887" s="32">
        <v>3.601</v>
      </c>
      <c r="AZ887" s="34">
        <f t="shared" si="133"/>
        <v>0.90024999999999999</v>
      </c>
      <c r="BA887" s="3">
        <f t="shared" si="134"/>
        <v>4.5012499999999998</v>
      </c>
      <c r="BB887" s="32">
        <f t="shared" si="140"/>
        <v>4.8613499999999998</v>
      </c>
      <c r="BC887" s="27" t="s">
        <v>12549</v>
      </c>
      <c r="BD887" s="27"/>
      <c r="BE887" s="27"/>
      <c r="BF887" s="27"/>
      <c r="BG887" s="27"/>
      <c r="BH887" s="27"/>
      <c r="BI887" s="27"/>
      <c r="BJ887" s="27"/>
      <c r="BK887" s="27"/>
      <c r="BL887" s="27"/>
      <c r="BM887" s="27"/>
      <c r="BN887" s="27"/>
      <c r="BO887" s="27"/>
    </row>
    <row r="888" spans="1:116" s="35" customFormat="1" ht="31.5" customHeight="1">
      <c r="A888" s="4" t="s">
        <v>3876</v>
      </c>
      <c r="B888" s="5">
        <v>886</v>
      </c>
      <c r="C888" s="6">
        <v>11874</v>
      </c>
      <c r="D888" s="6"/>
      <c r="E888" s="3" t="s">
        <v>4010</v>
      </c>
      <c r="F888" s="3" t="s">
        <v>4011</v>
      </c>
      <c r="G888" s="3" t="s">
        <v>1734</v>
      </c>
      <c r="H888" s="4" t="s">
        <v>167</v>
      </c>
      <c r="I888" s="3" t="s">
        <v>573</v>
      </c>
      <c r="J888" s="3" t="s">
        <v>4007</v>
      </c>
      <c r="K888" s="5"/>
      <c r="L888" s="3"/>
      <c r="M888" s="6">
        <v>28</v>
      </c>
      <c r="N888" s="3" t="s">
        <v>45</v>
      </c>
      <c r="O888" s="3" t="s">
        <v>3880</v>
      </c>
      <c r="P888" s="3" t="s">
        <v>4008</v>
      </c>
      <c r="Q888" s="3" t="s">
        <v>4012</v>
      </c>
      <c r="R888" s="28">
        <v>6.51</v>
      </c>
      <c r="S888" s="29"/>
      <c r="T888" s="30"/>
      <c r="U888" s="1">
        <v>3.55</v>
      </c>
      <c r="V888" s="28">
        <v>5.61</v>
      </c>
      <c r="W888" s="29">
        <v>7.4131999999999998</v>
      </c>
      <c r="X888" s="29"/>
      <c r="Y888" s="29"/>
      <c r="Z888" s="29"/>
      <c r="AA888" s="29"/>
      <c r="AB888" s="29"/>
      <c r="AC888" s="29"/>
      <c r="AD888" s="29"/>
      <c r="AE888" s="31">
        <v>5.61</v>
      </c>
      <c r="AF888" s="27"/>
      <c r="AG888" s="27"/>
      <c r="AH888" s="27"/>
      <c r="AI888" s="27"/>
      <c r="AJ888" s="27"/>
      <c r="AK888" s="27"/>
      <c r="AL888" s="27"/>
      <c r="AM888" s="27"/>
      <c r="AN888" s="32">
        <v>6.51</v>
      </c>
      <c r="AO888" s="27" t="s">
        <v>49</v>
      </c>
      <c r="AP888" s="31" t="s">
        <v>50</v>
      </c>
      <c r="AQ888" s="27" t="e">
        <f t="shared" si="137"/>
        <v>#NUM!</v>
      </c>
      <c r="AR888" s="27" t="e">
        <f t="shared" si="138"/>
        <v>#NUM!</v>
      </c>
      <c r="AS888" s="27" t="e">
        <f t="shared" si="139"/>
        <v>#NUM!</v>
      </c>
      <c r="AT888" s="27">
        <f t="shared" si="131"/>
        <v>0</v>
      </c>
      <c r="AU888" s="27">
        <f t="shared" si="132"/>
        <v>3.8162499999999997</v>
      </c>
      <c r="AV888" s="29">
        <f t="shared" si="135"/>
        <v>0</v>
      </c>
      <c r="AW888" s="27" t="s">
        <v>73</v>
      </c>
      <c r="AX888" s="27" t="s">
        <v>74</v>
      </c>
      <c r="AY888" s="32">
        <v>3.8159999999999998</v>
      </c>
      <c r="AZ888" s="34">
        <f t="shared" si="133"/>
        <v>0.95399999999999996</v>
      </c>
      <c r="BA888" s="3">
        <f t="shared" si="134"/>
        <v>4.7699999999999996</v>
      </c>
      <c r="BB888" s="32">
        <f t="shared" si="140"/>
        <v>5.1515999999999993</v>
      </c>
      <c r="BC888" s="27" t="s">
        <v>12549</v>
      </c>
      <c r="BD888" s="27"/>
      <c r="BE888" s="27"/>
      <c r="BF888" s="27"/>
      <c r="BG888" s="27"/>
      <c r="BH888" s="27"/>
      <c r="BI888" s="27"/>
      <c r="BJ888" s="27"/>
      <c r="BK888" s="27"/>
      <c r="BL888" s="27"/>
      <c r="BM888" s="27"/>
      <c r="BN888" s="27"/>
      <c r="BO888" s="27"/>
      <c r="BP888" s="27"/>
      <c r="BQ888" s="27"/>
      <c r="BR888" s="27"/>
      <c r="BS888" s="27"/>
      <c r="BT888" s="27"/>
      <c r="BU888" s="27"/>
      <c r="BV888" s="27"/>
      <c r="BW888" s="27"/>
      <c r="BX888" s="27"/>
      <c r="BY888" s="27"/>
      <c r="BZ888" s="27"/>
      <c r="CA888" s="27"/>
      <c r="CB888" s="27"/>
      <c r="CC888" s="27"/>
      <c r="CD888" s="27"/>
      <c r="CE888" s="27"/>
      <c r="CF888" s="27"/>
      <c r="CG888" s="27"/>
      <c r="CH888" s="27"/>
      <c r="CI888" s="27"/>
      <c r="CJ888" s="27"/>
      <c r="CK888" s="27"/>
      <c r="CL888" s="27"/>
      <c r="CM888" s="27"/>
      <c r="CN888" s="27"/>
      <c r="CO888" s="27"/>
      <c r="CP888" s="27"/>
      <c r="CQ888" s="27"/>
      <c r="CR888" s="27"/>
      <c r="CS888" s="27"/>
      <c r="CT888" s="27"/>
      <c r="CU888" s="27"/>
      <c r="CV888" s="27"/>
      <c r="CW888" s="27"/>
      <c r="CX888" s="27"/>
      <c r="CY888" s="27"/>
      <c r="CZ888" s="27"/>
      <c r="DA888" s="27"/>
      <c r="DB888" s="27"/>
      <c r="DC888" s="27"/>
      <c r="DD888" s="27"/>
      <c r="DE888" s="27"/>
      <c r="DF888" s="27"/>
      <c r="DG888" s="27"/>
      <c r="DH888" s="27"/>
      <c r="DI888" s="27"/>
      <c r="DJ888" s="27"/>
      <c r="DK888" s="27"/>
      <c r="DL888" s="27"/>
    </row>
    <row r="889" spans="1:116" s="35" customFormat="1" ht="31.5" customHeight="1">
      <c r="A889" s="4" t="s">
        <v>3876</v>
      </c>
      <c r="B889" s="5">
        <v>887</v>
      </c>
      <c r="C889" s="6">
        <v>11865</v>
      </c>
      <c r="D889" s="6"/>
      <c r="E889" s="3" t="s">
        <v>3989</v>
      </c>
      <c r="F889" s="3" t="s">
        <v>1099</v>
      </c>
      <c r="G889" s="3" t="s">
        <v>1093</v>
      </c>
      <c r="H889" s="4" t="s">
        <v>205</v>
      </c>
      <c r="I889" s="3" t="s">
        <v>43</v>
      </c>
      <c r="J889" s="3" t="s">
        <v>3991</v>
      </c>
      <c r="K889" s="5"/>
      <c r="L889" s="3"/>
      <c r="M889" s="6">
        <v>100</v>
      </c>
      <c r="N889" s="3" t="s">
        <v>45</v>
      </c>
      <c r="O889" s="3" t="s">
        <v>3880</v>
      </c>
      <c r="P889" s="3" t="s">
        <v>3959</v>
      </c>
      <c r="Q889" s="3" t="s">
        <v>3990</v>
      </c>
      <c r="R889" s="28">
        <v>3.84</v>
      </c>
      <c r="S889" s="29"/>
      <c r="T889" s="30"/>
      <c r="U889" s="1" t="s">
        <v>56</v>
      </c>
      <c r="V889" s="28">
        <v>3.84</v>
      </c>
      <c r="W889" s="29"/>
      <c r="X889" s="29"/>
      <c r="Y889" s="29"/>
      <c r="Z889" s="29"/>
      <c r="AA889" s="29"/>
      <c r="AB889" s="29"/>
      <c r="AC889" s="29"/>
      <c r="AD889" s="29"/>
      <c r="AE889" s="31">
        <v>3.84</v>
      </c>
      <c r="AF889" s="27"/>
      <c r="AG889" s="27"/>
      <c r="AH889" s="27"/>
      <c r="AI889" s="27"/>
      <c r="AJ889" s="27"/>
      <c r="AK889" s="27"/>
      <c r="AL889" s="27"/>
      <c r="AM889" s="27"/>
      <c r="AN889" s="32">
        <v>3.84</v>
      </c>
      <c r="AO889" s="27" t="s">
        <v>49</v>
      </c>
      <c r="AP889" s="31" t="s">
        <v>50</v>
      </c>
      <c r="AQ889" s="27" t="e">
        <f t="shared" si="137"/>
        <v>#NUM!</v>
      </c>
      <c r="AR889" s="27" t="e">
        <f t="shared" si="138"/>
        <v>#NUM!</v>
      </c>
      <c r="AS889" s="27" t="e">
        <f t="shared" si="139"/>
        <v>#NUM!</v>
      </c>
      <c r="AT889" s="27">
        <f t="shared" si="131"/>
        <v>0</v>
      </c>
      <c r="AU889" s="27" t="e">
        <f t="shared" si="132"/>
        <v>#VALUE!</v>
      </c>
      <c r="AV889" s="29" t="e">
        <f t="shared" si="135"/>
        <v>#VALUE!</v>
      </c>
      <c r="AW889" s="33" t="s">
        <v>51</v>
      </c>
      <c r="AX889" s="27" t="s">
        <v>50</v>
      </c>
      <c r="AY889" s="32">
        <v>3.84</v>
      </c>
      <c r="AZ889" s="34">
        <f t="shared" si="133"/>
        <v>0.96</v>
      </c>
      <c r="BA889" s="3">
        <f t="shared" si="134"/>
        <v>4.8</v>
      </c>
      <c r="BB889" s="32">
        <f t="shared" si="140"/>
        <v>5.1840000000000002</v>
      </c>
      <c r="BC889" s="27" t="s">
        <v>12549</v>
      </c>
      <c r="BD889" s="27"/>
      <c r="BE889" s="27"/>
      <c r="BF889" s="27"/>
      <c r="BG889" s="27"/>
      <c r="BH889" s="27"/>
      <c r="BI889" s="27"/>
      <c r="BJ889" s="27"/>
      <c r="BK889" s="27"/>
      <c r="BL889" s="27"/>
      <c r="BM889" s="27"/>
      <c r="BN889" s="27"/>
      <c r="BO889" s="27"/>
    </row>
    <row r="890" spans="1:116" s="35" customFormat="1" ht="31.5" customHeight="1">
      <c r="A890" s="4" t="s">
        <v>3876</v>
      </c>
      <c r="B890" s="5">
        <v>888</v>
      </c>
      <c r="C890" s="6">
        <v>19462</v>
      </c>
      <c r="D890" s="6"/>
      <c r="E890" s="3" t="s">
        <v>3889</v>
      </c>
      <c r="F890" s="3" t="s">
        <v>3890</v>
      </c>
      <c r="G890" s="3" t="s">
        <v>367</v>
      </c>
      <c r="H890" s="4" t="s">
        <v>103</v>
      </c>
      <c r="I890" s="3" t="s">
        <v>104</v>
      </c>
      <c r="J890" s="3" t="s">
        <v>3891</v>
      </c>
      <c r="K890" s="5"/>
      <c r="L890" s="3"/>
      <c r="M890" s="6">
        <v>50</v>
      </c>
      <c r="N890" s="3" t="s">
        <v>45</v>
      </c>
      <c r="O890" s="3" t="s">
        <v>3880</v>
      </c>
      <c r="P890" s="3" t="s">
        <v>3892</v>
      </c>
      <c r="Q890" s="3" t="s">
        <v>3893</v>
      </c>
      <c r="R890" s="28">
        <v>4.21</v>
      </c>
      <c r="S890" s="29"/>
      <c r="T890" s="30"/>
      <c r="U890" s="1">
        <v>3.9</v>
      </c>
      <c r="V890" s="28">
        <v>4.21</v>
      </c>
      <c r="W890" s="29"/>
      <c r="X890" s="29"/>
      <c r="Y890" s="29"/>
      <c r="Z890" s="29"/>
      <c r="AA890" s="29"/>
      <c r="AB890" s="29"/>
      <c r="AC890" s="29"/>
      <c r="AD890" s="29"/>
      <c r="AE890" s="31">
        <v>4.21</v>
      </c>
      <c r="AF890" s="27"/>
      <c r="AG890" s="27"/>
      <c r="AH890" s="27"/>
      <c r="AI890" s="27"/>
      <c r="AJ890" s="27"/>
      <c r="AK890" s="27"/>
      <c r="AL890" s="27"/>
      <c r="AM890" s="27"/>
      <c r="AN890" s="32">
        <v>4.21</v>
      </c>
      <c r="AO890" s="27" t="s">
        <v>49</v>
      </c>
      <c r="AP890" s="31" t="s">
        <v>50</v>
      </c>
      <c r="AQ890" s="27" t="e">
        <f t="shared" si="137"/>
        <v>#NUM!</v>
      </c>
      <c r="AR890" s="27" t="e">
        <f t="shared" si="138"/>
        <v>#NUM!</v>
      </c>
      <c r="AS890" s="27" t="e">
        <f t="shared" si="139"/>
        <v>#NUM!</v>
      </c>
      <c r="AT890" s="27">
        <f t="shared" si="131"/>
        <v>0</v>
      </c>
      <c r="AU890" s="27">
        <f t="shared" si="132"/>
        <v>4.1924999999999999</v>
      </c>
      <c r="AV890" s="29">
        <f t="shared" si="135"/>
        <v>0</v>
      </c>
      <c r="AW890" s="27" t="s">
        <v>336</v>
      </c>
      <c r="AX890" s="27" t="s">
        <v>337</v>
      </c>
      <c r="AY890" s="32">
        <v>4.1660000000000004</v>
      </c>
      <c r="AZ890" s="34">
        <f t="shared" si="133"/>
        <v>1.0415000000000001</v>
      </c>
      <c r="BA890" s="3">
        <f t="shared" si="134"/>
        <v>5.2075000000000005</v>
      </c>
      <c r="BB890" s="32">
        <f t="shared" si="140"/>
        <v>5.6241000000000003</v>
      </c>
      <c r="BC890" s="27" t="s">
        <v>12549</v>
      </c>
      <c r="BD890" s="27"/>
      <c r="BE890" s="27"/>
      <c r="BF890" s="27"/>
      <c r="BG890" s="27"/>
      <c r="BH890" s="27"/>
      <c r="BI890" s="27"/>
      <c r="BJ890" s="27"/>
      <c r="BK890" s="27"/>
      <c r="BL890" s="27"/>
      <c r="BM890" s="27"/>
      <c r="BN890" s="27"/>
      <c r="BO890" s="27"/>
      <c r="BP890" s="27"/>
      <c r="BQ890" s="27"/>
      <c r="BR890" s="27"/>
      <c r="BS890" s="27"/>
      <c r="BT890" s="27"/>
      <c r="BU890" s="27"/>
      <c r="BV890" s="27"/>
      <c r="BW890" s="27"/>
      <c r="BX890" s="27"/>
      <c r="BY890" s="27"/>
      <c r="BZ890" s="27"/>
      <c r="CA890" s="27"/>
      <c r="CB890" s="27"/>
      <c r="CC890" s="27"/>
      <c r="CD890" s="27"/>
      <c r="CE890" s="27"/>
      <c r="CF890" s="27"/>
      <c r="CG890" s="27"/>
      <c r="CH890" s="27"/>
      <c r="CI890" s="27"/>
      <c r="CJ890" s="27"/>
      <c r="CK890" s="27"/>
      <c r="CL890" s="27"/>
      <c r="CM890" s="27"/>
      <c r="CN890" s="27"/>
      <c r="CO890" s="27"/>
      <c r="CP890" s="27"/>
      <c r="CQ890" s="27"/>
      <c r="CR890" s="27"/>
      <c r="CS890" s="27"/>
      <c r="CT890" s="27"/>
      <c r="CU890" s="27"/>
      <c r="CV890" s="27"/>
      <c r="CW890" s="27"/>
      <c r="CX890" s="27"/>
      <c r="CY890" s="27"/>
      <c r="CZ890" s="27"/>
      <c r="DA890" s="27"/>
      <c r="DB890" s="27"/>
      <c r="DC890" s="27"/>
      <c r="DD890" s="27"/>
      <c r="DE890" s="27"/>
      <c r="DF890" s="27"/>
      <c r="DG890" s="27"/>
      <c r="DH890" s="27"/>
      <c r="DI890" s="27"/>
      <c r="DJ890" s="27"/>
      <c r="DK890" s="27"/>
      <c r="DL890" s="27"/>
    </row>
    <row r="891" spans="1:116" s="35" customFormat="1" ht="31.5" customHeight="1">
      <c r="A891" s="4" t="s">
        <v>3876</v>
      </c>
      <c r="B891" s="5">
        <v>889</v>
      </c>
      <c r="C891" s="6">
        <v>18219</v>
      </c>
      <c r="D891" s="6"/>
      <c r="E891" s="3" t="s">
        <v>3883</v>
      </c>
      <c r="F891" s="3" t="s">
        <v>3884</v>
      </c>
      <c r="G891" s="3" t="s">
        <v>3885</v>
      </c>
      <c r="H891" s="4" t="s">
        <v>521</v>
      </c>
      <c r="I891" s="3" t="s">
        <v>104</v>
      </c>
      <c r="J891" s="3" t="s">
        <v>3886</v>
      </c>
      <c r="K891" s="5"/>
      <c r="L891" s="3"/>
      <c r="M891" s="6">
        <v>25</v>
      </c>
      <c r="N891" s="3" t="s">
        <v>45</v>
      </c>
      <c r="O891" s="3" t="s">
        <v>3880</v>
      </c>
      <c r="P891" s="3" t="s">
        <v>3887</v>
      </c>
      <c r="Q891" s="3" t="s">
        <v>3888</v>
      </c>
      <c r="R891" s="28">
        <v>4.9800000000000004</v>
      </c>
      <c r="S891" s="29"/>
      <c r="T891" s="30"/>
      <c r="U891" s="1">
        <v>3.9</v>
      </c>
      <c r="V891" s="28">
        <v>4.9800000000000004</v>
      </c>
      <c r="W891" s="29"/>
      <c r="X891" s="29"/>
      <c r="Y891" s="29"/>
      <c r="Z891" s="29"/>
      <c r="AA891" s="29"/>
      <c r="AB891" s="29"/>
      <c r="AC891" s="29"/>
      <c r="AD891" s="29"/>
      <c r="AE891" s="31">
        <v>4.9800000000000004</v>
      </c>
      <c r="AF891" s="27"/>
      <c r="AG891" s="27"/>
      <c r="AH891" s="27"/>
      <c r="AI891" s="27"/>
      <c r="AJ891" s="27"/>
      <c r="AK891" s="27"/>
      <c r="AL891" s="27"/>
      <c r="AM891" s="27"/>
      <c r="AN891" s="32">
        <v>4.9800000000000004</v>
      </c>
      <c r="AO891" s="27" t="s">
        <v>49</v>
      </c>
      <c r="AP891" s="31" t="s">
        <v>50</v>
      </c>
      <c r="AQ891" s="27" t="e">
        <f t="shared" si="137"/>
        <v>#NUM!</v>
      </c>
      <c r="AR891" s="27" t="e">
        <f t="shared" si="138"/>
        <v>#NUM!</v>
      </c>
      <c r="AS891" s="27" t="e">
        <f t="shared" si="139"/>
        <v>#NUM!</v>
      </c>
      <c r="AT891" s="27">
        <f t="shared" si="131"/>
        <v>0</v>
      </c>
      <c r="AU891" s="27">
        <f t="shared" si="132"/>
        <v>4.1924999999999999</v>
      </c>
      <c r="AV891" s="29">
        <f t="shared" si="135"/>
        <v>0</v>
      </c>
      <c r="AW891" s="27" t="s">
        <v>73</v>
      </c>
      <c r="AX891" s="27" t="s">
        <v>74</v>
      </c>
      <c r="AY891" s="32">
        <v>4.1950000000000003</v>
      </c>
      <c r="AZ891" s="34">
        <f t="shared" si="133"/>
        <v>1.0487500000000001</v>
      </c>
      <c r="BA891" s="3">
        <f t="shared" si="134"/>
        <v>5.2437500000000004</v>
      </c>
      <c r="BB891" s="32">
        <f t="shared" si="140"/>
        <v>5.6632500000000006</v>
      </c>
      <c r="BC891" s="27" t="s">
        <v>12549</v>
      </c>
      <c r="BD891" s="27"/>
      <c r="BE891" s="27"/>
      <c r="BF891" s="27"/>
      <c r="BG891" s="27"/>
      <c r="BH891" s="27"/>
      <c r="BI891" s="27"/>
      <c r="BJ891" s="27"/>
      <c r="BK891" s="27"/>
      <c r="BL891" s="27"/>
      <c r="BM891" s="27"/>
      <c r="BN891" s="27"/>
      <c r="BO891" s="27"/>
      <c r="BP891" s="27"/>
      <c r="BQ891" s="27"/>
      <c r="BR891" s="27"/>
      <c r="BS891" s="27"/>
      <c r="BT891" s="27"/>
      <c r="BU891" s="27"/>
      <c r="BV891" s="27"/>
      <c r="BW891" s="27"/>
      <c r="BX891" s="27"/>
      <c r="BY891" s="27"/>
      <c r="BZ891" s="27"/>
      <c r="CA891" s="27"/>
      <c r="CB891" s="27"/>
      <c r="CC891" s="27"/>
      <c r="CD891" s="27"/>
      <c r="CE891" s="27"/>
      <c r="CF891" s="27"/>
      <c r="CG891" s="27"/>
      <c r="CH891" s="27"/>
      <c r="CI891" s="27"/>
      <c r="CJ891" s="27"/>
      <c r="CK891" s="27"/>
      <c r="CL891" s="27"/>
      <c r="CM891" s="27"/>
      <c r="CN891" s="27"/>
      <c r="CO891" s="27"/>
      <c r="CP891" s="27"/>
      <c r="CQ891" s="27"/>
      <c r="CR891" s="27"/>
      <c r="CS891" s="27"/>
      <c r="CT891" s="27"/>
      <c r="CU891" s="27"/>
      <c r="CV891" s="27"/>
      <c r="CW891" s="27"/>
      <c r="CX891" s="27"/>
      <c r="CY891" s="27"/>
      <c r="CZ891" s="27"/>
      <c r="DA891" s="27"/>
      <c r="DB891" s="27"/>
      <c r="DC891" s="27"/>
      <c r="DD891" s="27"/>
      <c r="DE891" s="27"/>
      <c r="DF891" s="27"/>
      <c r="DG891" s="27"/>
      <c r="DH891" s="27"/>
      <c r="DI891" s="27"/>
      <c r="DJ891" s="27"/>
      <c r="DK891" s="27"/>
      <c r="DL891" s="27"/>
    </row>
    <row r="892" spans="1:116" s="35" customFormat="1" ht="31.5" customHeight="1">
      <c r="A892" s="4" t="s">
        <v>3876</v>
      </c>
      <c r="B892" s="5">
        <v>890</v>
      </c>
      <c r="C892" s="6">
        <v>19580</v>
      </c>
      <c r="D892" s="6"/>
      <c r="E892" s="3" t="s">
        <v>4002</v>
      </c>
      <c r="F892" s="3" t="s">
        <v>4003</v>
      </c>
      <c r="G892" s="3" t="s">
        <v>3556</v>
      </c>
      <c r="H892" s="4" t="s">
        <v>193</v>
      </c>
      <c r="I892" s="3" t="s">
        <v>3114</v>
      </c>
      <c r="J892" s="3" t="s">
        <v>4004</v>
      </c>
      <c r="K892" s="5"/>
      <c r="L892" s="3"/>
      <c r="M892" s="6">
        <v>6</v>
      </c>
      <c r="N892" s="3" t="s">
        <v>45</v>
      </c>
      <c r="O892" s="3" t="s">
        <v>3880</v>
      </c>
      <c r="P892" s="3" t="s">
        <v>3959</v>
      </c>
      <c r="Q892" s="3" t="s">
        <v>4005</v>
      </c>
      <c r="R892" s="28">
        <v>9.4600000000000009</v>
      </c>
      <c r="S892" s="29"/>
      <c r="T892" s="30"/>
      <c r="U892" s="1">
        <v>4</v>
      </c>
      <c r="V892" s="28">
        <v>7.44</v>
      </c>
      <c r="W892" s="29">
        <v>11.4742</v>
      </c>
      <c r="X892" s="29"/>
      <c r="Y892" s="29"/>
      <c r="Z892" s="29"/>
      <c r="AA892" s="29"/>
      <c r="AB892" s="29"/>
      <c r="AC892" s="29"/>
      <c r="AD892" s="29"/>
      <c r="AE892" s="31">
        <v>7.44</v>
      </c>
      <c r="AF892" s="27"/>
      <c r="AG892" s="27"/>
      <c r="AH892" s="27"/>
      <c r="AI892" s="27"/>
      <c r="AJ892" s="27"/>
      <c r="AK892" s="27"/>
      <c r="AL892" s="27"/>
      <c r="AM892" s="27"/>
      <c r="AN892" s="32">
        <v>7.44</v>
      </c>
      <c r="AO892" s="27" t="s">
        <v>378</v>
      </c>
      <c r="AP892" s="31" t="s">
        <v>379</v>
      </c>
      <c r="AQ892" s="27" t="e">
        <f t="shared" si="137"/>
        <v>#NUM!</v>
      </c>
      <c r="AR892" s="27" t="e">
        <f t="shared" si="138"/>
        <v>#NUM!</v>
      </c>
      <c r="AS892" s="27" t="e">
        <f t="shared" si="139"/>
        <v>#NUM!</v>
      </c>
      <c r="AT892" s="27">
        <f t="shared" si="131"/>
        <v>0</v>
      </c>
      <c r="AU892" s="27">
        <f t="shared" si="132"/>
        <v>4.3</v>
      </c>
      <c r="AV892" s="29">
        <f t="shared" si="135"/>
        <v>0</v>
      </c>
      <c r="AW892" s="27" t="s">
        <v>73</v>
      </c>
      <c r="AX892" s="27" t="s">
        <v>74</v>
      </c>
      <c r="AY892" s="32">
        <v>4.3</v>
      </c>
      <c r="AZ892" s="34">
        <f t="shared" si="133"/>
        <v>1.075</v>
      </c>
      <c r="BA892" s="3">
        <f t="shared" si="134"/>
        <v>5.375</v>
      </c>
      <c r="BB892" s="32">
        <f t="shared" si="140"/>
        <v>5.8049999999999997</v>
      </c>
      <c r="BC892" s="27" t="s">
        <v>12549</v>
      </c>
      <c r="BD892" s="27"/>
      <c r="BE892" s="27"/>
      <c r="BF892" s="27"/>
      <c r="BG892" s="27"/>
      <c r="BH892" s="27"/>
      <c r="BI892" s="27"/>
      <c r="BJ892" s="27"/>
      <c r="BK892" s="27"/>
      <c r="BL892" s="27"/>
      <c r="BM892" s="27"/>
      <c r="BN892" s="27"/>
      <c r="BO892" s="27"/>
      <c r="BP892" s="27"/>
      <c r="BQ892" s="27"/>
      <c r="BR892" s="27"/>
      <c r="BS892" s="27"/>
      <c r="BT892" s="27"/>
      <c r="BU892" s="27"/>
      <c r="BV892" s="27"/>
      <c r="BW892" s="27"/>
      <c r="BX892" s="27"/>
      <c r="BY892" s="27"/>
      <c r="BZ892" s="27"/>
      <c r="CA892" s="27"/>
      <c r="CB892" s="27"/>
      <c r="CC892" s="27"/>
      <c r="CD892" s="27"/>
      <c r="CE892" s="27"/>
      <c r="CF892" s="27"/>
      <c r="CG892" s="27"/>
      <c r="CH892" s="27"/>
      <c r="CI892" s="27"/>
      <c r="CJ892" s="27"/>
      <c r="CK892" s="27"/>
      <c r="CL892" s="27"/>
      <c r="CM892" s="27"/>
      <c r="CN892" s="27"/>
      <c r="CO892" s="27"/>
      <c r="CP892" s="27"/>
      <c r="CQ892" s="27"/>
      <c r="CR892" s="27"/>
      <c r="CS892" s="27"/>
      <c r="CT892" s="27"/>
      <c r="CU892" s="27"/>
      <c r="CV892" s="27"/>
      <c r="CW892" s="27"/>
      <c r="CX892" s="27"/>
      <c r="CY892" s="27"/>
      <c r="CZ892" s="27"/>
      <c r="DA892" s="27"/>
      <c r="DB892" s="27"/>
      <c r="DC892" s="27"/>
      <c r="DD892" s="27"/>
      <c r="DE892" s="27"/>
      <c r="DF892" s="27"/>
      <c r="DG892" s="27"/>
      <c r="DH892" s="27"/>
      <c r="DI892" s="27"/>
      <c r="DJ892" s="27"/>
      <c r="DK892" s="27"/>
      <c r="DL892" s="27"/>
    </row>
    <row r="893" spans="1:116" s="35" customFormat="1" ht="31.5" customHeight="1">
      <c r="A893" s="4" t="s">
        <v>3876</v>
      </c>
      <c r="B893" s="5">
        <v>891</v>
      </c>
      <c r="C893" s="6">
        <v>11868</v>
      </c>
      <c r="D893" s="6"/>
      <c r="E893" s="3" t="s">
        <v>3992</v>
      </c>
      <c r="F893" s="3" t="s">
        <v>1099</v>
      </c>
      <c r="G893" s="3" t="s">
        <v>1093</v>
      </c>
      <c r="H893" s="4" t="s">
        <v>1094</v>
      </c>
      <c r="I893" s="3" t="s">
        <v>43</v>
      </c>
      <c r="J893" s="3" t="s">
        <v>3994</v>
      </c>
      <c r="K893" s="5"/>
      <c r="L893" s="3"/>
      <c r="M893" s="6">
        <v>120</v>
      </c>
      <c r="N893" s="3" t="s">
        <v>45</v>
      </c>
      <c r="O893" s="3" t="s">
        <v>3880</v>
      </c>
      <c r="P893" s="3" t="s">
        <v>3959</v>
      </c>
      <c r="Q893" s="3" t="s">
        <v>3993</v>
      </c>
      <c r="R893" s="28">
        <v>5.79</v>
      </c>
      <c r="S893" s="29"/>
      <c r="T893" s="30"/>
      <c r="U893" s="1">
        <v>5.3</v>
      </c>
      <c r="V893" s="28">
        <v>5.5</v>
      </c>
      <c r="W893" s="29">
        <v>6.0857999999999999</v>
      </c>
      <c r="X893" s="29"/>
      <c r="Y893" s="29"/>
      <c r="Z893" s="29"/>
      <c r="AA893" s="29"/>
      <c r="AB893" s="29"/>
      <c r="AC893" s="29"/>
      <c r="AD893" s="29"/>
      <c r="AE893" s="31">
        <v>5.5</v>
      </c>
      <c r="AF893" s="27"/>
      <c r="AG893" s="27"/>
      <c r="AH893" s="27"/>
      <c r="AI893" s="27"/>
      <c r="AJ893" s="27"/>
      <c r="AK893" s="27"/>
      <c r="AL893" s="27"/>
      <c r="AM893" s="27"/>
      <c r="AN893" s="32">
        <v>4.8319999999999999</v>
      </c>
      <c r="AO893" s="27" t="s">
        <v>336</v>
      </c>
      <c r="AP893" s="31" t="s">
        <v>337</v>
      </c>
      <c r="AQ893" s="27" t="e">
        <f t="shared" si="137"/>
        <v>#NUM!</v>
      </c>
      <c r="AR893" s="27" t="e">
        <f t="shared" si="138"/>
        <v>#NUM!</v>
      </c>
      <c r="AS893" s="27" t="e">
        <f t="shared" si="139"/>
        <v>#NUM!</v>
      </c>
      <c r="AT893" s="27">
        <f t="shared" si="131"/>
        <v>0</v>
      </c>
      <c r="AU893" s="27">
        <f t="shared" si="132"/>
        <v>5.6974999999999998</v>
      </c>
      <c r="AV893" s="29">
        <f t="shared" si="135"/>
        <v>0</v>
      </c>
      <c r="AW893" s="27" t="s">
        <v>336</v>
      </c>
      <c r="AX893" s="27" t="s">
        <v>337</v>
      </c>
      <c r="AY893" s="32">
        <v>4.8319999999999999</v>
      </c>
      <c r="AZ893" s="34">
        <f t="shared" si="133"/>
        <v>1.208</v>
      </c>
      <c r="BA893" s="3">
        <f t="shared" si="134"/>
        <v>6.04</v>
      </c>
      <c r="BB893" s="32">
        <f t="shared" si="140"/>
        <v>6.5232000000000001</v>
      </c>
      <c r="BC893" s="27" t="s">
        <v>12549</v>
      </c>
      <c r="BD893" s="27"/>
      <c r="BE893" s="27"/>
      <c r="BF893" s="27"/>
      <c r="BG893" s="27"/>
      <c r="BH893" s="27"/>
      <c r="BI893" s="27"/>
      <c r="BJ893" s="27"/>
      <c r="BK893" s="27"/>
      <c r="BL893" s="27"/>
      <c r="BM893" s="27"/>
      <c r="BN893" s="27"/>
      <c r="BO893" s="27"/>
      <c r="BP893" s="27"/>
      <c r="BQ893" s="27"/>
      <c r="BR893" s="27"/>
      <c r="BS893" s="27"/>
      <c r="BT893" s="27"/>
      <c r="BU893" s="27"/>
      <c r="BV893" s="27"/>
      <c r="BW893" s="27"/>
      <c r="BX893" s="27"/>
      <c r="BY893" s="27"/>
      <c r="BZ893" s="27"/>
      <c r="CA893" s="27"/>
      <c r="CB893" s="27"/>
      <c r="CC893" s="27"/>
      <c r="CD893" s="27"/>
      <c r="CE893" s="27"/>
      <c r="CF893" s="27"/>
      <c r="CG893" s="27"/>
      <c r="CH893" s="27"/>
      <c r="CI893" s="27"/>
      <c r="CJ893" s="27"/>
      <c r="CK893" s="27"/>
      <c r="CL893" s="27"/>
      <c r="CM893" s="27"/>
      <c r="CN893" s="27"/>
      <c r="CO893" s="27"/>
      <c r="CP893" s="27"/>
      <c r="CQ893" s="27"/>
      <c r="CR893" s="27"/>
      <c r="CS893" s="27"/>
      <c r="CT893" s="27"/>
      <c r="CU893" s="27"/>
      <c r="CV893" s="27"/>
      <c r="CW893" s="27"/>
      <c r="CX893" s="27"/>
      <c r="CY893" s="27"/>
      <c r="CZ893" s="27"/>
      <c r="DA893" s="27"/>
      <c r="DB893" s="27"/>
      <c r="DC893" s="27"/>
      <c r="DD893" s="27"/>
      <c r="DE893" s="27"/>
      <c r="DF893" s="27"/>
      <c r="DG893" s="27"/>
      <c r="DH893" s="27"/>
      <c r="DI893" s="27"/>
      <c r="DJ893" s="27"/>
      <c r="DK893" s="27"/>
      <c r="DL893" s="27"/>
    </row>
    <row r="894" spans="1:116" s="35" customFormat="1" ht="31.5" customHeight="1">
      <c r="A894" s="4" t="s">
        <v>3876</v>
      </c>
      <c r="B894" s="5">
        <v>892</v>
      </c>
      <c r="C894" s="6">
        <v>18037</v>
      </c>
      <c r="D894" s="6"/>
      <c r="E894" s="3" t="s">
        <v>3966</v>
      </c>
      <c r="F894" s="3" t="s">
        <v>1012</v>
      </c>
      <c r="G894" s="3" t="s">
        <v>1013</v>
      </c>
      <c r="H894" s="4" t="s">
        <v>205</v>
      </c>
      <c r="I894" s="3" t="s">
        <v>43</v>
      </c>
      <c r="J894" s="3" t="s">
        <v>3967</v>
      </c>
      <c r="K894" s="5"/>
      <c r="L894" s="3"/>
      <c r="M894" s="6">
        <v>10</v>
      </c>
      <c r="N894" s="3" t="s">
        <v>45</v>
      </c>
      <c r="O894" s="3" t="s">
        <v>3880</v>
      </c>
      <c r="P894" s="3" t="s">
        <v>3968</v>
      </c>
      <c r="Q894" s="3" t="s">
        <v>3969</v>
      </c>
      <c r="R894" s="28">
        <v>7.79</v>
      </c>
      <c r="S894" s="29"/>
      <c r="T894" s="30"/>
      <c r="U894" s="1">
        <v>4.5</v>
      </c>
      <c r="V894" s="28">
        <v>6.2</v>
      </c>
      <c r="W894" s="29">
        <v>9.3931000000000004</v>
      </c>
      <c r="X894" s="29"/>
      <c r="Y894" s="29"/>
      <c r="Z894" s="29"/>
      <c r="AA894" s="29"/>
      <c r="AB894" s="29"/>
      <c r="AC894" s="29"/>
      <c r="AD894" s="29"/>
      <c r="AE894" s="31">
        <v>6.2</v>
      </c>
      <c r="AF894" s="27"/>
      <c r="AG894" s="27"/>
      <c r="AH894" s="27"/>
      <c r="AI894" s="27"/>
      <c r="AJ894" s="27"/>
      <c r="AK894" s="27"/>
      <c r="AL894" s="27"/>
      <c r="AM894" s="27"/>
      <c r="AN894" s="32">
        <v>6.2</v>
      </c>
      <c r="AO894" s="27" t="s">
        <v>378</v>
      </c>
      <c r="AP894" s="31" t="s">
        <v>379</v>
      </c>
      <c r="AQ894" s="27" t="e">
        <f t="shared" si="137"/>
        <v>#NUM!</v>
      </c>
      <c r="AR894" s="27" t="e">
        <f t="shared" si="138"/>
        <v>#NUM!</v>
      </c>
      <c r="AS894" s="27" t="e">
        <f t="shared" si="139"/>
        <v>#NUM!</v>
      </c>
      <c r="AT894" s="27">
        <f t="shared" si="131"/>
        <v>0</v>
      </c>
      <c r="AU894" s="27">
        <f t="shared" si="132"/>
        <v>4.8374999999999995</v>
      </c>
      <c r="AV894" s="29">
        <f t="shared" si="135"/>
        <v>0</v>
      </c>
      <c r="AW894" s="27" t="s">
        <v>73</v>
      </c>
      <c r="AX894" s="27" t="s">
        <v>74</v>
      </c>
      <c r="AY894" s="32">
        <v>4.8369999999999997</v>
      </c>
      <c r="AZ894" s="34">
        <f t="shared" si="133"/>
        <v>1.2092499999999999</v>
      </c>
      <c r="BA894" s="3">
        <f t="shared" si="134"/>
        <v>6.0462499999999997</v>
      </c>
      <c r="BB894" s="32">
        <f t="shared" si="140"/>
        <v>6.5299499999999995</v>
      </c>
      <c r="BC894" s="27" t="s">
        <v>12549</v>
      </c>
      <c r="BD894" s="27"/>
      <c r="BE894" s="27"/>
      <c r="BF894" s="27"/>
      <c r="BG894" s="27"/>
      <c r="BH894" s="27"/>
      <c r="BI894" s="27"/>
      <c r="BJ894" s="27"/>
      <c r="BK894" s="27"/>
      <c r="BL894" s="27"/>
      <c r="BM894" s="27"/>
      <c r="BN894" s="27"/>
      <c r="BO894" s="27"/>
      <c r="BP894" s="27"/>
      <c r="BQ894" s="27"/>
      <c r="BR894" s="27"/>
      <c r="BS894" s="27"/>
      <c r="BT894" s="27"/>
      <c r="BU894" s="27"/>
      <c r="BV894" s="27"/>
      <c r="BW894" s="27"/>
      <c r="BX894" s="27"/>
      <c r="BY894" s="27"/>
      <c r="BZ894" s="27"/>
      <c r="CA894" s="27"/>
      <c r="CB894" s="27"/>
      <c r="CC894" s="27"/>
      <c r="CD894" s="27"/>
      <c r="CE894" s="27"/>
      <c r="CF894" s="27"/>
      <c r="CG894" s="27"/>
      <c r="CH894" s="27"/>
      <c r="CI894" s="27"/>
      <c r="CJ894" s="27"/>
      <c r="CK894" s="27"/>
      <c r="CL894" s="27"/>
      <c r="CM894" s="27"/>
      <c r="CN894" s="27"/>
      <c r="CO894" s="27"/>
      <c r="CP894" s="27"/>
      <c r="CQ894" s="27"/>
      <c r="CR894" s="27"/>
      <c r="CS894" s="27"/>
      <c r="CT894" s="27"/>
      <c r="CU894" s="27"/>
      <c r="CV894" s="27"/>
      <c r="CW894" s="27"/>
      <c r="CX894" s="27"/>
      <c r="CY894" s="27"/>
      <c r="CZ894" s="27"/>
      <c r="DA894" s="27"/>
      <c r="DB894" s="27"/>
      <c r="DC894" s="27"/>
      <c r="DD894" s="27"/>
      <c r="DE894" s="27"/>
      <c r="DF894" s="27"/>
      <c r="DG894" s="27"/>
      <c r="DH894" s="27"/>
      <c r="DI894" s="27"/>
      <c r="DJ894" s="27"/>
      <c r="DK894" s="27"/>
      <c r="DL894" s="27"/>
    </row>
    <row r="895" spans="1:116" s="35" customFormat="1" ht="31.5" customHeight="1">
      <c r="A895" s="4" t="s">
        <v>3876</v>
      </c>
      <c r="B895" s="5">
        <v>893</v>
      </c>
      <c r="C895" s="6">
        <v>17584</v>
      </c>
      <c r="D895" s="6"/>
      <c r="E895" s="3" t="s">
        <v>3980</v>
      </c>
      <c r="F895" s="3" t="s">
        <v>3981</v>
      </c>
      <c r="G895" s="3" t="s">
        <v>3278</v>
      </c>
      <c r="H895" s="4" t="s">
        <v>3982</v>
      </c>
      <c r="I895" s="3" t="s">
        <v>43</v>
      </c>
      <c r="J895" s="3" t="s">
        <v>3983</v>
      </c>
      <c r="K895" s="5"/>
      <c r="L895" s="3"/>
      <c r="M895" s="6">
        <v>28</v>
      </c>
      <c r="N895" s="3" t="s">
        <v>45</v>
      </c>
      <c r="O895" s="3" t="s">
        <v>3880</v>
      </c>
      <c r="P895" s="3" t="s">
        <v>3984</v>
      </c>
      <c r="Q895" s="3" t="s">
        <v>3985</v>
      </c>
      <c r="R895" s="28">
        <v>8.3000000000000007</v>
      </c>
      <c r="S895" s="29"/>
      <c r="T895" s="30"/>
      <c r="U895" s="1">
        <v>4.5</v>
      </c>
      <c r="V895" s="28">
        <v>6.24</v>
      </c>
      <c r="W895" s="29">
        <v>10.349</v>
      </c>
      <c r="X895" s="29"/>
      <c r="Y895" s="29"/>
      <c r="Z895" s="29"/>
      <c r="AA895" s="29"/>
      <c r="AB895" s="29"/>
      <c r="AC895" s="29"/>
      <c r="AD895" s="29"/>
      <c r="AE895" s="31">
        <v>6.24</v>
      </c>
      <c r="AF895" s="27"/>
      <c r="AG895" s="27"/>
      <c r="AH895" s="27"/>
      <c r="AI895" s="27"/>
      <c r="AJ895" s="27"/>
      <c r="AK895" s="27"/>
      <c r="AL895" s="27"/>
      <c r="AM895" s="27"/>
      <c r="AN895" s="32">
        <v>8.3000000000000007</v>
      </c>
      <c r="AO895" s="27" t="s">
        <v>49</v>
      </c>
      <c r="AP895" s="31" t="s">
        <v>50</v>
      </c>
      <c r="AQ895" s="27" t="e">
        <f t="shared" si="137"/>
        <v>#NUM!</v>
      </c>
      <c r="AR895" s="27" t="e">
        <f t="shared" si="138"/>
        <v>#NUM!</v>
      </c>
      <c r="AS895" s="27" t="e">
        <f t="shared" si="139"/>
        <v>#NUM!</v>
      </c>
      <c r="AT895" s="27">
        <f t="shared" si="131"/>
        <v>0</v>
      </c>
      <c r="AU895" s="27">
        <f t="shared" si="132"/>
        <v>4.8374999999999995</v>
      </c>
      <c r="AV895" s="29">
        <f t="shared" si="135"/>
        <v>0</v>
      </c>
      <c r="AW895" s="27" t="s">
        <v>73</v>
      </c>
      <c r="AX895" s="27" t="s">
        <v>74</v>
      </c>
      <c r="AY895" s="32">
        <v>4.8375000000000004</v>
      </c>
      <c r="AZ895" s="34">
        <f t="shared" si="133"/>
        <v>1.2093750000000001</v>
      </c>
      <c r="BA895" s="3">
        <f t="shared" si="134"/>
        <v>6.046875</v>
      </c>
      <c r="BB895" s="32">
        <f t="shared" si="140"/>
        <v>6.5306249999999997</v>
      </c>
      <c r="BC895" s="27" t="s">
        <v>12549</v>
      </c>
      <c r="BD895" s="27"/>
      <c r="BE895" s="27"/>
      <c r="BF895" s="27"/>
      <c r="BG895" s="27"/>
      <c r="BH895" s="27"/>
      <c r="BI895" s="27"/>
      <c r="BJ895" s="27"/>
      <c r="BK895" s="27"/>
      <c r="BL895" s="27"/>
      <c r="BM895" s="27"/>
      <c r="BN895" s="27"/>
      <c r="BO895" s="27"/>
      <c r="BP895" s="27"/>
      <c r="BQ895" s="27"/>
      <c r="BR895" s="27"/>
      <c r="BS895" s="27"/>
      <c r="BT895" s="27"/>
      <c r="BU895" s="27"/>
      <c r="BV895" s="27"/>
      <c r="BW895" s="27"/>
      <c r="BX895" s="27"/>
      <c r="BY895" s="27"/>
      <c r="BZ895" s="27"/>
      <c r="CA895" s="27"/>
      <c r="CB895" s="27"/>
      <c r="CC895" s="27"/>
      <c r="CD895" s="27"/>
      <c r="CE895" s="27"/>
      <c r="CF895" s="27"/>
      <c r="CG895" s="27"/>
      <c r="CH895" s="27"/>
      <c r="CI895" s="27"/>
      <c r="CJ895" s="27"/>
      <c r="CK895" s="27"/>
      <c r="CL895" s="27"/>
      <c r="CM895" s="27"/>
      <c r="CN895" s="27"/>
      <c r="CO895" s="27"/>
      <c r="CP895" s="27"/>
      <c r="CQ895" s="27"/>
      <c r="CR895" s="27"/>
      <c r="CS895" s="27"/>
      <c r="CT895" s="27"/>
      <c r="CU895" s="27"/>
      <c r="CV895" s="27"/>
      <c r="CW895" s="27"/>
      <c r="CX895" s="27"/>
      <c r="CY895" s="27"/>
      <c r="CZ895" s="27"/>
      <c r="DA895" s="27"/>
      <c r="DB895" s="27"/>
      <c r="DC895" s="27"/>
      <c r="DD895" s="27"/>
      <c r="DE895" s="27"/>
      <c r="DF895" s="27"/>
      <c r="DG895" s="27"/>
      <c r="DH895" s="27"/>
      <c r="DI895" s="27"/>
      <c r="DJ895" s="27"/>
      <c r="DK895" s="27"/>
      <c r="DL895" s="27"/>
    </row>
    <row r="896" spans="1:116" s="35" customFormat="1" ht="31.5" customHeight="1">
      <c r="A896" s="4" t="s">
        <v>3876</v>
      </c>
      <c r="B896" s="5">
        <v>894</v>
      </c>
      <c r="C896" s="6">
        <v>16425</v>
      </c>
      <c r="D896" s="6"/>
      <c r="E896" s="3" t="s">
        <v>4018</v>
      </c>
      <c r="F896" s="3" t="s">
        <v>4019</v>
      </c>
      <c r="G896" s="3" t="s">
        <v>1271</v>
      </c>
      <c r="H896" s="4" t="s">
        <v>103</v>
      </c>
      <c r="I896" s="3" t="s">
        <v>43</v>
      </c>
      <c r="J896" s="3" t="s">
        <v>4020</v>
      </c>
      <c r="K896" s="5"/>
      <c r="L896" s="3"/>
      <c r="M896" s="6">
        <v>30</v>
      </c>
      <c r="N896" s="3" t="s">
        <v>45</v>
      </c>
      <c r="O896" s="3" t="s">
        <v>3880</v>
      </c>
      <c r="P896" s="3" t="s">
        <v>4021</v>
      </c>
      <c r="Q896" s="3" t="s">
        <v>4022</v>
      </c>
      <c r="R896" s="28">
        <v>6.13</v>
      </c>
      <c r="S896" s="29"/>
      <c r="T896" s="30"/>
      <c r="U896" s="1">
        <v>4.55</v>
      </c>
      <c r="V896" s="28">
        <v>6.13</v>
      </c>
      <c r="W896" s="29"/>
      <c r="X896" s="29"/>
      <c r="Y896" s="29"/>
      <c r="Z896" s="29"/>
      <c r="AA896" s="29"/>
      <c r="AB896" s="29"/>
      <c r="AC896" s="29"/>
      <c r="AD896" s="29"/>
      <c r="AE896" s="31">
        <v>6.13</v>
      </c>
      <c r="AF896" s="27"/>
      <c r="AG896" s="27"/>
      <c r="AH896" s="27"/>
      <c r="AI896" s="27"/>
      <c r="AJ896" s="27"/>
      <c r="AK896" s="27"/>
      <c r="AL896" s="27"/>
      <c r="AM896" s="27"/>
      <c r="AN896" s="32">
        <v>6.13</v>
      </c>
      <c r="AO896" s="27" t="s">
        <v>49</v>
      </c>
      <c r="AP896" s="31" t="s">
        <v>50</v>
      </c>
      <c r="AQ896" s="27" t="e">
        <f t="shared" si="137"/>
        <v>#NUM!</v>
      </c>
      <c r="AR896" s="27" t="e">
        <f t="shared" si="138"/>
        <v>#NUM!</v>
      </c>
      <c r="AS896" s="27" t="e">
        <f t="shared" si="139"/>
        <v>#NUM!</v>
      </c>
      <c r="AT896" s="27">
        <f t="shared" si="131"/>
        <v>0</v>
      </c>
      <c r="AU896" s="27">
        <f t="shared" si="132"/>
        <v>4.8912499999999994</v>
      </c>
      <c r="AV896" s="29">
        <f t="shared" si="135"/>
        <v>0</v>
      </c>
      <c r="AW896" s="27" t="s">
        <v>73</v>
      </c>
      <c r="AX896" s="27" t="s">
        <v>74</v>
      </c>
      <c r="AY896" s="32">
        <v>4.8899999999999997</v>
      </c>
      <c r="AZ896" s="34">
        <f t="shared" si="133"/>
        <v>1.2224999999999999</v>
      </c>
      <c r="BA896" s="3">
        <f t="shared" si="134"/>
        <v>6.1124999999999998</v>
      </c>
      <c r="BB896" s="32">
        <f t="shared" si="140"/>
        <v>6.6014999999999997</v>
      </c>
      <c r="BC896" s="27" t="s">
        <v>12549</v>
      </c>
      <c r="BD896" s="27"/>
      <c r="BE896" s="27"/>
      <c r="BF896" s="27"/>
      <c r="BG896" s="27"/>
      <c r="BH896" s="27"/>
      <c r="BI896" s="27"/>
      <c r="BJ896" s="27"/>
      <c r="BK896" s="27"/>
      <c r="BL896" s="27"/>
      <c r="BM896" s="27"/>
      <c r="BN896" s="27"/>
      <c r="BO896" s="27"/>
      <c r="BP896" s="27"/>
      <c r="BQ896" s="27"/>
      <c r="BR896" s="27"/>
      <c r="BS896" s="27"/>
      <c r="BT896" s="27"/>
      <c r="BU896" s="27"/>
      <c r="BV896" s="27"/>
      <c r="BW896" s="27"/>
      <c r="BX896" s="27"/>
      <c r="BY896" s="27"/>
      <c r="BZ896" s="27"/>
      <c r="CA896" s="27"/>
      <c r="CB896" s="27"/>
      <c r="CC896" s="27"/>
      <c r="CD896" s="27"/>
      <c r="CE896" s="27"/>
      <c r="CF896" s="27"/>
      <c r="CG896" s="27"/>
      <c r="CH896" s="27"/>
      <c r="CI896" s="27"/>
      <c r="CJ896" s="27"/>
      <c r="CK896" s="27"/>
      <c r="CL896" s="27"/>
      <c r="CM896" s="27"/>
      <c r="CN896" s="27"/>
      <c r="CO896" s="27"/>
      <c r="CP896" s="27"/>
      <c r="CQ896" s="27"/>
      <c r="CR896" s="27"/>
      <c r="CS896" s="27"/>
      <c r="CT896" s="27"/>
      <c r="CU896" s="27"/>
      <c r="CV896" s="27"/>
      <c r="CW896" s="27"/>
      <c r="CX896" s="27"/>
      <c r="CY896" s="27"/>
      <c r="CZ896" s="27"/>
      <c r="DA896" s="27"/>
      <c r="DB896" s="27"/>
      <c r="DC896" s="27"/>
      <c r="DD896" s="27"/>
      <c r="DE896" s="27"/>
      <c r="DF896" s="27"/>
      <c r="DG896" s="27"/>
      <c r="DH896" s="27"/>
      <c r="DI896" s="27"/>
      <c r="DJ896" s="27"/>
      <c r="DK896" s="27"/>
      <c r="DL896" s="27"/>
    </row>
    <row r="897" spans="1:116" s="35" customFormat="1" ht="31.5" customHeight="1">
      <c r="A897" s="4" t="s">
        <v>3876</v>
      </c>
      <c r="B897" s="5">
        <v>895</v>
      </c>
      <c r="C897" s="6">
        <v>18096</v>
      </c>
      <c r="D897" s="6"/>
      <c r="E897" s="3" t="s">
        <v>4030</v>
      </c>
      <c r="F897" s="3" t="s">
        <v>1323</v>
      </c>
      <c r="G897" s="3" t="s">
        <v>1324</v>
      </c>
      <c r="H897" s="4" t="s">
        <v>4031</v>
      </c>
      <c r="I897" s="3" t="s">
        <v>394</v>
      </c>
      <c r="J897" s="3" t="s">
        <v>4032</v>
      </c>
      <c r="K897" s="5">
        <v>2</v>
      </c>
      <c r="L897" s="3" t="s">
        <v>81</v>
      </c>
      <c r="M897" s="6">
        <v>5</v>
      </c>
      <c r="N897" s="3" t="s">
        <v>45</v>
      </c>
      <c r="O897" s="3" t="s">
        <v>3880</v>
      </c>
      <c r="P897" s="3" t="s">
        <v>3972</v>
      </c>
      <c r="Q897" s="3" t="s">
        <v>4033</v>
      </c>
      <c r="R897" s="28">
        <v>5.58</v>
      </c>
      <c r="S897" s="29"/>
      <c r="T897" s="30"/>
      <c r="U897" s="1" t="s">
        <v>56</v>
      </c>
      <c r="V897" s="28">
        <v>5.58</v>
      </c>
      <c r="W897" s="29"/>
      <c r="X897" s="29"/>
      <c r="Y897" s="29"/>
      <c r="Z897" s="29"/>
      <c r="AA897" s="29"/>
      <c r="AB897" s="29"/>
      <c r="AC897" s="29"/>
      <c r="AD897" s="29"/>
      <c r="AE897" s="31">
        <v>5.58</v>
      </c>
      <c r="AF897" s="27"/>
      <c r="AG897" s="27"/>
      <c r="AH897" s="27"/>
      <c r="AI897" s="27"/>
      <c r="AJ897" s="27"/>
      <c r="AK897" s="27"/>
      <c r="AL897" s="27"/>
      <c r="AM897" s="27"/>
      <c r="AN897" s="32">
        <v>5.58</v>
      </c>
      <c r="AO897" s="27" t="s">
        <v>378</v>
      </c>
      <c r="AP897" s="31" t="s">
        <v>379</v>
      </c>
      <c r="AQ897" s="27" t="e">
        <f t="shared" si="137"/>
        <v>#NUM!</v>
      </c>
      <c r="AR897" s="27" t="e">
        <f t="shared" si="138"/>
        <v>#NUM!</v>
      </c>
      <c r="AS897" s="27" t="e">
        <f t="shared" si="139"/>
        <v>#NUM!</v>
      </c>
      <c r="AT897" s="27">
        <f t="shared" si="131"/>
        <v>0</v>
      </c>
      <c r="AU897" s="27" t="e">
        <f t="shared" si="132"/>
        <v>#VALUE!</v>
      </c>
      <c r="AV897" s="29" t="e">
        <f t="shared" si="135"/>
        <v>#VALUE!</v>
      </c>
      <c r="AW897" s="27" t="s">
        <v>378</v>
      </c>
      <c r="AX897" s="27" t="s">
        <v>379</v>
      </c>
      <c r="AY897" s="32">
        <v>5.58</v>
      </c>
      <c r="AZ897" s="34">
        <f t="shared" si="133"/>
        <v>1.395</v>
      </c>
      <c r="BA897" s="3">
        <f t="shared" si="134"/>
        <v>6.9749999999999996</v>
      </c>
      <c r="BB897" s="32">
        <f t="shared" si="140"/>
        <v>7.5329999999999995</v>
      </c>
      <c r="BC897" s="27" t="s">
        <v>12549</v>
      </c>
      <c r="BD897" s="27"/>
      <c r="BE897" s="27"/>
      <c r="BF897" s="27"/>
      <c r="BG897" s="27"/>
      <c r="BH897" s="27"/>
      <c r="BI897" s="27"/>
      <c r="BJ897" s="27"/>
      <c r="BK897" s="27"/>
      <c r="BL897" s="27"/>
      <c r="BM897" s="27"/>
      <c r="BN897" s="27"/>
      <c r="BO897" s="27"/>
      <c r="BP897" s="27"/>
      <c r="BQ897" s="27"/>
      <c r="BR897" s="27"/>
      <c r="BS897" s="27"/>
      <c r="BT897" s="27"/>
      <c r="BU897" s="27"/>
      <c r="BV897" s="27"/>
      <c r="BW897" s="27"/>
      <c r="BX897" s="27"/>
      <c r="BY897" s="27"/>
      <c r="BZ897" s="27"/>
      <c r="CA897" s="27"/>
      <c r="CB897" s="27"/>
      <c r="CC897" s="27"/>
      <c r="CD897" s="27"/>
      <c r="CE897" s="27"/>
      <c r="CF897" s="27"/>
      <c r="CG897" s="27"/>
      <c r="CH897" s="27"/>
      <c r="CI897" s="27"/>
      <c r="CJ897" s="27"/>
      <c r="CK897" s="27"/>
      <c r="CL897" s="27"/>
      <c r="CM897" s="27"/>
      <c r="CN897" s="27"/>
      <c r="CO897" s="27"/>
      <c r="CP897" s="27"/>
      <c r="CQ897" s="27"/>
      <c r="CR897" s="27"/>
      <c r="CS897" s="27"/>
      <c r="CT897" s="27"/>
      <c r="CU897" s="27"/>
      <c r="CV897" s="27"/>
      <c r="CW897" s="27"/>
      <c r="CX897" s="27"/>
      <c r="CY897" s="27"/>
      <c r="CZ897" s="27"/>
      <c r="DA897" s="27"/>
      <c r="DB897" s="27"/>
      <c r="DC897" s="27"/>
      <c r="DD897" s="27"/>
      <c r="DE897" s="27"/>
      <c r="DF897" s="27"/>
      <c r="DG897" s="27"/>
      <c r="DH897" s="27"/>
      <c r="DI897" s="27"/>
      <c r="DJ897" s="27"/>
      <c r="DK897" s="27"/>
      <c r="DL897" s="27"/>
    </row>
    <row r="898" spans="1:116" s="35" customFormat="1" ht="31.5" customHeight="1">
      <c r="A898" s="4" t="s">
        <v>3876</v>
      </c>
      <c r="B898" s="5">
        <v>896</v>
      </c>
      <c r="C898" s="6">
        <v>19833</v>
      </c>
      <c r="D898" s="6"/>
      <c r="E898" s="3" t="s">
        <v>3998</v>
      </c>
      <c r="F898" s="3" t="s">
        <v>2321</v>
      </c>
      <c r="G898" s="3" t="s">
        <v>291</v>
      </c>
      <c r="H898" s="4" t="s">
        <v>296</v>
      </c>
      <c r="I898" s="3" t="s">
        <v>300</v>
      </c>
      <c r="J898" s="3" t="s">
        <v>3999</v>
      </c>
      <c r="K898" s="5"/>
      <c r="L898" s="3"/>
      <c r="M898" s="6">
        <v>28</v>
      </c>
      <c r="N898" s="3" t="s">
        <v>45</v>
      </c>
      <c r="O898" s="3" t="s">
        <v>3880</v>
      </c>
      <c r="P898" s="3" t="s">
        <v>3959</v>
      </c>
      <c r="Q898" s="3" t="s">
        <v>4000</v>
      </c>
      <c r="R898" s="28">
        <v>9.15</v>
      </c>
      <c r="S898" s="29"/>
      <c r="T898" s="30"/>
      <c r="U898" s="1">
        <v>5.5</v>
      </c>
      <c r="V898" s="28">
        <v>8.33</v>
      </c>
      <c r="W898" s="29">
        <v>9.9667999999999992</v>
      </c>
      <c r="X898" s="29"/>
      <c r="Y898" s="29"/>
      <c r="Z898" s="29"/>
      <c r="AA898" s="29"/>
      <c r="AB898" s="29"/>
      <c r="AC898" s="29"/>
      <c r="AD898" s="29"/>
      <c r="AE898" s="31">
        <v>8.33</v>
      </c>
      <c r="AF898" s="27"/>
      <c r="AG898" s="27"/>
      <c r="AH898" s="27"/>
      <c r="AI898" s="27"/>
      <c r="AJ898" s="27"/>
      <c r="AK898" s="27"/>
      <c r="AL898" s="27"/>
      <c r="AM898" s="27"/>
      <c r="AN898" s="32">
        <v>9.15</v>
      </c>
      <c r="AO898" s="27" t="s">
        <v>49</v>
      </c>
      <c r="AP898" s="31" t="s">
        <v>50</v>
      </c>
      <c r="AQ898" s="27" t="e">
        <f t="shared" si="137"/>
        <v>#NUM!</v>
      </c>
      <c r="AR898" s="27" t="e">
        <f t="shared" si="138"/>
        <v>#NUM!</v>
      </c>
      <c r="AS898" s="27" t="e">
        <f t="shared" si="139"/>
        <v>#NUM!</v>
      </c>
      <c r="AT898" s="27">
        <f t="shared" si="131"/>
        <v>0</v>
      </c>
      <c r="AU898" s="27">
        <f t="shared" si="132"/>
        <v>5.9124999999999996</v>
      </c>
      <c r="AV898" s="29">
        <f t="shared" si="135"/>
        <v>0</v>
      </c>
      <c r="AW898" s="27" t="s">
        <v>73</v>
      </c>
      <c r="AX898" s="27" t="s">
        <v>74</v>
      </c>
      <c r="AY898" s="32">
        <v>5.9119999999999999</v>
      </c>
      <c r="AZ898" s="34">
        <f t="shared" si="133"/>
        <v>1.478</v>
      </c>
      <c r="BA898" s="3">
        <f t="shared" si="134"/>
        <v>7.39</v>
      </c>
      <c r="BB898" s="32">
        <f t="shared" si="140"/>
        <v>7.9811999999999994</v>
      </c>
      <c r="BC898" s="27" t="s">
        <v>12549</v>
      </c>
      <c r="BD898" s="27"/>
      <c r="BE898" s="27"/>
      <c r="BF898" s="27"/>
      <c r="BG898" s="27"/>
      <c r="BH898" s="27"/>
      <c r="BI898" s="27"/>
      <c r="BJ898" s="27"/>
      <c r="BK898" s="27"/>
      <c r="BL898" s="27"/>
      <c r="BM898" s="27"/>
      <c r="BN898" s="27"/>
      <c r="BO898" s="27"/>
      <c r="BP898" s="27"/>
      <c r="BQ898" s="27"/>
      <c r="BR898" s="27"/>
      <c r="BS898" s="27"/>
      <c r="BT898" s="27"/>
      <c r="BU898" s="27"/>
      <c r="BV898" s="27"/>
      <c r="BW898" s="27"/>
      <c r="BX898" s="27"/>
      <c r="BY898" s="27"/>
      <c r="BZ898" s="27"/>
      <c r="CA898" s="27"/>
      <c r="CB898" s="27"/>
      <c r="CC898" s="27"/>
      <c r="CD898" s="27"/>
      <c r="CE898" s="27"/>
      <c r="CF898" s="27"/>
      <c r="CG898" s="27"/>
      <c r="CH898" s="27"/>
      <c r="CI898" s="27"/>
      <c r="CJ898" s="27"/>
      <c r="CK898" s="27"/>
      <c r="CL898" s="27"/>
      <c r="CM898" s="27"/>
      <c r="CN898" s="27"/>
      <c r="CO898" s="27"/>
      <c r="CP898" s="27"/>
      <c r="CQ898" s="27"/>
      <c r="CR898" s="27"/>
      <c r="CS898" s="27"/>
      <c r="CT898" s="27"/>
      <c r="CU898" s="27"/>
      <c r="CV898" s="27"/>
      <c r="CW898" s="27"/>
      <c r="CX898" s="27"/>
      <c r="CY898" s="27"/>
      <c r="CZ898" s="27"/>
      <c r="DA898" s="27"/>
      <c r="DB898" s="27"/>
      <c r="DC898" s="27"/>
      <c r="DD898" s="27"/>
      <c r="DE898" s="27"/>
      <c r="DF898" s="27"/>
      <c r="DG898" s="27"/>
      <c r="DH898" s="27"/>
      <c r="DI898" s="27"/>
      <c r="DJ898" s="27"/>
      <c r="DK898" s="27"/>
      <c r="DL898" s="27"/>
    </row>
    <row r="899" spans="1:116" s="35" customFormat="1" ht="31.5" customHeight="1">
      <c r="A899" s="4" t="s">
        <v>3876</v>
      </c>
      <c r="B899" s="5">
        <v>897</v>
      </c>
      <c r="C899" s="6">
        <v>19355</v>
      </c>
      <c r="D899" s="6"/>
      <c r="E899" s="3" t="s">
        <v>3949</v>
      </c>
      <c r="F899" s="3" t="s">
        <v>853</v>
      </c>
      <c r="G899" s="3" t="s">
        <v>854</v>
      </c>
      <c r="H899" s="4" t="s">
        <v>42</v>
      </c>
      <c r="I899" s="3" t="s">
        <v>227</v>
      </c>
      <c r="J899" s="3" t="s">
        <v>3950</v>
      </c>
      <c r="K899" s="5"/>
      <c r="L899" s="3"/>
      <c r="M899" s="6">
        <v>100</v>
      </c>
      <c r="N899" s="3" t="s">
        <v>45</v>
      </c>
      <c r="O899" s="3" t="s">
        <v>3880</v>
      </c>
      <c r="P899" s="3" t="s">
        <v>3892</v>
      </c>
      <c r="Q899" s="3" t="s">
        <v>3951</v>
      </c>
      <c r="R899" s="28">
        <v>6.67</v>
      </c>
      <c r="S899" s="29"/>
      <c r="T899" s="30"/>
      <c r="U899" s="1" t="s">
        <v>56</v>
      </c>
      <c r="V899" s="28">
        <v>6.67</v>
      </c>
      <c r="W899" s="29"/>
      <c r="X899" s="29"/>
      <c r="Y899" s="29"/>
      <c r="Z899" s="29"/>
      <c r="AA899" s="29"/>
      <c r="AB899" s="29"/>
      <c r="AC899" s="29"/>
      <c r="AD899" s="29"/>
      <c r="AE899" s="31">
        <v>6.67</v>
      </c>
      <c r="AF899" s="27"/>
      <c r="AG899" s="27"/>
      <c r="AH899" s="27"/>
      <c r="AI899" s="27"/>
      <c r="AJ899" s="27"/>
      <c r="AK899" s="27"/>
      <c r="AL899" s="27"/>
      <c r="AM899" s="27"/>
      <c r="AN899" s="32">
        <v>6.67</v>
      </c>
      <c r="AO899" s="27" t="s">
        <v>49</v>
      </c>
      <c r="AP899" s="31" t="s">
        <v>50</v>
      </c>
      <c r="AQ899" s="27" t="e">
        <f t="shared" si="137"/>
        <v>#NUM!</v>
      </c>
      <c r="AR899" s="27" t="e">
        <f t="shared" si="138"/>
        <v>#NUM!</v>
      </c>
      <c r="AS899" s="27" t="e">
        <f t="shared" si="139"/>
        <v>#NUM!</v>
      </c>
      <c r="AT899" s="27">
        <f t="shared" ref="AT899:AT962" si="141">T899*1.075</f>
        <v>0</v>
      </c>
      <c r="AU899" s="27" t="e">
        <f t="shared" ref="AU899:AU962" si="142">U899*1.075</f>
        <v>#VALUE!</v>
      </c>
      <c r="AV899" s="29" t="e">
        <f t="shared" si="135"/>
        <v>#VALUE!</v>
      </c>
      <c r="AW899" s="33" t="s">
        <v>51</v>
      </c>
      <c r="AX899" s="33" t="s">
        <v>50</v>
      </c>
      <c r="AY899" s="32">
        <v>6.67</v>
      </c>
      <c r="AZ899" s="34">
        <f t="shared" ref="AZ899:AZ962" si="143">IF(AND(AY899&gt;0,AY899&lt;=10),AY899*0.25,IF(AND(AY899&gt;10,AY899&lt;=50),AY899*0.17,IF(AND(AY899&gt;10,AY899&lt;=100),AY899*0.12,IF(AY899&gt;100,AY899*0.1))))</f>
        <v>1.6675</v>
      </c>
      <c r="BA899" s="3">
        <f t="shared" ref="BA899:BA962" si="144">AZ899+AY899</f>
        <v>8.3375000000000004</v>
      </c>
      <c r="BB899" s="32">
        <f t="shared" si="140"/>
        <v>9.0045000000000002</v>
      </c>
      <c r="BC899" s="27" t="s">
        <v>12549</v>
      </c>
      <c r="BD899" s="27"/>
      <c r="BE899" s="27"/>
      <c r="BF899" s="27"/>
      <c r="BG899" s="27"/>
      <c r="BH899" s="27"/>
      <c r="BI899" s="27"/>
      <c r="BJ899" s="27"/>
      <c r="BK899" s="27"/>
      <c r="BL899" s="27"/>
      <c r="BM899" s="27"/>
      <c r="BN899" s="27"/>
      <c r="BO899" s="27"/>
      <c r="BP899" s="27"/>
      <c r="BQ899" s="27"/>
      <c r="BR899" s="27"/>
      <c r="BS899" s="27"/>
      <c r="BT899" s="27"/>
      <c r="BU899" s="27"/>
      <c r="BV899" s="27"/>
      <c r="BW899" s="27"/>
      <c r="BX899" s="27"/>
      <c r="BY899" s="27"/>
      <c r="BZ899" s="27"/>
      <c r="CA899" s="27"/>
      <c r="CB899" s="27"/>
      <c r="CC899" s="27"/>
      <c r="CD899" s="27"/>
      <c r="CE899" s="27"/>
      <c r="CF899" s="27"/>
      <c r="CG899" s="27"/>
      <c r="CH899" s="27"/>
      <c r="CI899" s="27"/>
      <c r="CJ899" s="27"/>
      <c r="CK899" s="27"/>
      <c r="CL899" s="27"/>
      <c r="CM899" s="27"/>
      <c r="CN899" s="27"/>
      <c r="CO899" s="27"/>
      <c r="CP899" s="27"/>
      <c r="CQ899" s="27"/>
      <c r="CR899" s="27"/>
      <c r="CS899" s="27"/>
      <c r="CT899" s="27"/>
      <c r="CU899" s="27"/>
      <c r="CV899" s="27"/>
      <c r="CW899" s="27"/>
      <c r="CX899" s="27"/>
      <c r="CY899" s="27"/>
      <c r="CZ899" s="27"/>
      <c r="DA899" s="27"/>
      <c r="DB899" s="27"/>
      <c r="DC899" s="27"/>
      <c r="DD899" s="27"/>
      <c r="DE899" s="27"/>
      <c r="DF899" s="27"/>
      <c r="DG899" s="27"/>
      <c r="DH899" s="27"/>
      <c r="DI899" s="27"/>
      <c r="DJ899" s="27"/>
      <c r="DK899" s="27"/>
      <c r="DL899" s="27"/>
    </row>
    <row r="900" spans="1:116" s="35" customFormat="1" ht="31.5" customHeight="1">
      <c r="A900" s="4" t="s">
        <v>3876</v>
      </c>
      <c r="B900" s="5">
        <v>898</v>
      </c>
      <c r="C900" s="6">
        <v>17902</v>
      </c>
      <c r="D900" s="6"/>
      <c r="E900" s="3" t="s">
        <v>4038</v>
      </c>
      <c r="F900" s="3" t="s">
        <v>4039</v>
      </c>
      <c r="G900" s="3" t="s">
        <v>4040</v>
      </c>
      <c r="H900" s="4" t="s">
        <v>4047</v>
      </c>
      <c r="I900" s="3" t="s">
        <v>43</v>
      </c>
      <c r="J900" s="3" t="s">
        <v>4042</v>
      </c>
      <c r="K900" s="5"/>
      <c r="L900" s="3"/>
      <c r="M900" s="6">
        <v>28</v>
      </c>
      <c r="N900" s="3" t="s">
        <v>45</v>
      </c>
      <c r="O900" s="3" t="s">
        <v>3880</v>
      </c>
      <c r="P900" s="3" t="s">
        <v>4043</v>
      </c>
      <c r="Q900" s="3" t="s">
        <v>4048</v>
      </c>
      <c r="R900" s="28">
        <v>7.35</v>
      </c>
      <c r="S900" s="29"/>
      <c r="T900" s="30"/>
      <c r="U900" s="1">
        <v>6.5</v>
      </c>
      <c r="V900" s="28">
        <v>9.6999999999999993</v>
      </c>
      <c r="W900" s="29">
        <v>4.9946999999999999</v>
      </c>
      <c r="X900" s="29"/>
      <c r="Y900" s="29"/>
      <c r="Z900" s="29"/>
      <c r="AA900" s="29"/>
      <c r="AB900" s="29"/>
      <c r="AC900" s="29"/>
      <c r="AD900" s="29"/>
      <c r="AE900" s="31">
        <v>9.6999999999999993</v>
      </c>
      <c r="AF900" s="27"/>
      <c r="AG900" s="27"/>
      <c r="AH900" s="27"/>
      <c r="AI900" s="27"/>
      <c r="AJ900" s="27"/>
      <c r="AK900" s="27"/>
      <c r="AL900" s="27"/>
      <c r="AM900" s="27"/>
      <c r="AN900" s="32">
        <v>5.36</v>
      </c>
      <c r="AO900" s="27" t="s">
        <v>336</v>
      </c>
      <c r="AP900" s="31" t="s">
        <v>337</v>
      </c>
      <c r="AQ900" s="27" t="e">
        <f t="shared" si="137"/>
        <v>#NUM!</v>
      </c>
      <c r="AR900" s="27" t="e">
        <f t="shared" si="138"/>
        <v>#NUM!</v>
      </c>
      <c r="AS900" s="27" t="e">
        <f t="shared" si="139"/>
        <v>#NUM!</v>
      </c>
      <c r="AT900" s="27">
        <f t="shared" si="141"/>
        <v>0</v>
      </c>
      <c r="AU900" s="27">
        <f t="shared" si="142"/>
        <v>6.9874999999999998</v>
      </c>
      <c r="AV900" s="29">
        <f t="shared" si="135"/>
        <v>0</v>
      </c>
      <c r="AW900" s="27" t="s">
        <v>73</v>
      </c>
      <c r="AX900" s="27" t="s">
        <v>74</v>
      </c>
      <c r="AY900" s="32">
        <v>6.8970000000000002</v>
      </c>
      <c r="AZ900" s="34">
        <f t="shared" si="143"/>
        <v>1.7242500000000001</v>
      </c>
      <c r="BA900" s="3">
        <f t="shared" si="144"/>
        <v>8.6212499999999999</v>
      </c>
      <c r="BB900" s="32">
        <f t="shared" si="140"/>
        <v>9.3109500000000001</v>
      </c>
      <c r="BC900" s="27" t="s">
        <v>12549</v>
      </c>
      <c r="BD900" s="27"/>
      <c r="BE900" s="27"/>
      <c r="BF900" s="27"/>
      <c r="BG900" s="27"/>
      <c r="BH900" s="27"/>
      <c r="BI900" s="27"/>
      <c r="BJ900" s="27"/>
      <c r="BK900" s="27"/>
      <c r="BL900" s="27"/>
      <c r="BM900" s="27"/>
      <c r="BN900" s="27"/>
      <c r="BO900" s="27"/>
      <c r="BP900" s="27"/>
      <c r="BQ900" s="27"/>
      <c r="BR900" s="27"/>
      <c r="BS900" s="27"/>
      <c r="BT900" s="27"/>
      <c r="BU900" s="27"/>
      <c r="BV900" s="27"/>
      <c r="BW900" s="27"/>
      <c r="BX900" s="27"/>
      <c r="BY900" s="27"/>
      <c r="BZ900" s="27"/>
      <c r="CA900" s="27"/>
      <c r="CB900" s="27"/>
      <c r="CC900" s="27"/>
      <c r="CD900" s="27"/>
      <c r="CE900" s="27"/>
      <c r="CF900" s="27"/>
      <c r="CG900" s="27"/>
      <c r="CH900" s="27"/>
      <c r="CI900" s="27"/>
      <c r="CJ900" s="27"/>
      <c r="CK900" s="27"/>
      <c r="CL900" s="27"/>
      <c r="CM900" s="27"/>
      <c r="CN900" s="27"/>
      <c r="CO900" s="27"/>
      <c r="CP900" s="27"/>
      <c r="CQ900" s="27"/>
      <c r="CR900" s="27"/>
      <c r="CS900" s="27"/>
      <c r="CT900" s="27"/>
      <c r="CU900" s="27"/>
      <c r="CV900" s="27"/>
      <c r="CW900" s="27"/>
      <c r="CX900" s="27"/>
      <c r="CY900" s="27"/>
      <c r="CZ900" s="27"/>
      <c r="DA900" s="27"/>
      <c r="DB900" s="27"/>
      <c r="DC900" s="27"/>
      <c r="DD900" s="27"/>
      <c r="DE900" s="27"/>
      <c r="DF900" s="27"/>
      <c r="DG900" s="27"/>
      <c r="DH900" s="27"/>
      <c r="DI900" s="27"/>
      <c r="DJ900" s="27"/>
      <c r="DK900" s="27"/>
      <c r="DL900" s="27"/>
    </row>
    <row r="901" spans="1:116" s="35" customFormat="1" ht="31.5" customHeight="1">
      <c r="A901" s="4" t="s">
        <v>3876</v>
      </c>
      <c r="B901" s="5">
        <v>899</v>
      </c>
      <c r="C901" s="6">
        <v>16426</v>
      </c>
      <c r="D901" s="6"/>
      <c r="E901" s="3" t="s">
        <v>4018</v>
      </c>
      <c r="F901" s="3" t="s">
        <v>4023</v>
      </c>
      <c r="G901" s="3" t="s">
        <v>1271</v>
      </c>
      <c r="H901" s="4" t="s">
        <v>58</v>
      </c>
      <c r="I901" s="3" t="s">
        <v>43</v>
      </c>
      <c r="J901" s="3" t="s">
        <v>4020</v>
      </c>
      <c r="K901" s="5"/>
      <c r="L901" s="3"/>
      <c r="M901" s="6">
        <v>30</v>
      </c>
      <c r="N901" s="3" t="s">
        <v>45</v>
      </c>
      <c r="O901" s="3" t="s">
        <v>3880</v>
      </c>
      <c r="P901" s="3" t="s">
        <v>4021</v>
      </c>
      <c r="Q901" s="3" t="s">
        <v>4024</v>
      </c>
      <c r="R901" s="28">
        <v>8.8000000000000007</v>
      </c>
      <c r="S901" s="29"/>
      <c r="T901" s="30"/>
      <c r="U901" s="1">
        <v>6.55</v>
      </c>
      <c r="V901" s="28">
        <v>8.8000000000000007</v>
      </c>
      <c r="W901" s="29"/>
      <c r="X901" s="29"/>
      <c r="Y901" s="29"/>
      <c r="Z901" s="29"/>
      <c r="AA901" s="29"/>
      <c r="AB901" s="29"/>
      <c r="AC901" s="29"/>
      <c r="AD901" s="29"/>
      <c r="AE901" s="31">
        <v>8.8000000000000007</v>
      </c>
      <c r="AF901" s="27"/>
      <c r="AG901" s="27"/>
      <c r="AH901" s="27"/>
      <c r="AI901" s="27"/>
      <c r="AJ901" s="27"/>
      <c r="AK901" s="27"/>
      <c r="AL901" s="27"/>
      <c r="AM901" s="27"/>
      <c r="AN901" s="32">
        <v>8.8000000000000007</v>
      </c>
      <c r="AO901" s="27" t="s">
        <v>49</v>
      </c>
      <c r="AP901" s="31" t="s">
        <v>50</v>
      </c>
      <c r="AQ901" s="27" t="e">
        <f t="shared" si="137"/>
        <v>#NUM!</v>
      </c>
      <c r="AR901" s="27" t="e">
        <f t="shared" si="138"/>
        <v>#NUM!</v>
      </c>
      <c r="AS901" s="27" t="e">
        <f t="shared" si="139"/>
        <v>#NUM!</v>
      </c>
      <c r="AT901" s="27">
        <f t="shared" si="141"/>
        <v>0</v>
      </c>
      <c r="AU901" s="27">
        <f t="shared" si="142"/>
        <v>7.0412499999999998</v>
      </c>
      <c r="AV901" s="29">
        <f t="shared" si="135"/>
        <v>0</v>
      </c>
      <c r="AW901" s="27" t="s">
        <v>73</v>
      </c>
      <c r="AX901" s="27" t="s">
        <v>74</v>
      </c>
      <c r="AY901" s="32">
        <v>7.04</v>
      </c>
      <c r="AZ901" s="34">
        <f t="shared" si="143"/>
        <v>1.76</v>
      </c>
      <c r="BA901" s="3">
        <f t="shared" si="144"/>
        <v>8.8000000000000007</v>
      </c>
      <c r="BB901" s="32">
        <f t="shared" si="140"/>
        <v>9.5040000000000013</v>
      </c>
      <c r="BC901" s="27" t="s">
        <v>12549</v>
      </c>
      <c r="BD901" s="27"/>
      <c r="BE901" s="27"/>
      <c r="BF901" s="27"/>
      <c r="BG901" s="27"/>
      <c r="BH901" s="27"/>
      <c r="BI901" s="27"/>
      <c r="BJ901" s="27"/>
      <c r="BK901" s="27"/>
      <c r="BL901" s="27"/>
      <c r="BM901" s="27"/>
      <c r="BN901" s="27"/>
      <c r="BO901" s="27"/>
      <c r="BP901" s="27"/>
      <c r="BQ901" s="27"/>
      <c r="BR901" s="27"/>
      <c r="BS901" s="27"/>
      <c r="BT901" s="27"/>
      <c r="BU901" s="27"/>
      <c r="BV901" s="27"/>
      <c r="BW901" s="27"/>
      <c r="BX901" s="27"/>
      <c r="BY901" s="27"/>
      <c r="BZ901" s="27"/>
      <c r="CA901" s="27"/>
      <c r="CB901" s="27"/>
      <c r="CC901" s="27"/>
      <c r="CD901" s="27"/>
      <c r="CE901" s="27"/>
      <c r="CF901" s="27"/>
      <c r="CG901" s="27"/>
      <c r="CH901" s="27"/>
      <c r="CI901" s="27"/>
      <c r="CJ901" s="27"/>
      <c r="CK901" s="27"/>
      <c r="CL901" s="27"/>
      <c r="CM901" s="27"/>
      <c r="CN901" s="27"/>
      <c r="CO901" s="27"/>
      <c r="CP901" s="27"/>
      <c r="CQ901" s="27"/>
      <c r="CR901" s="27"/>
      <c r="CS901" s="27"/>
      <c r="CT901" s="27"/>
      <c r="CU901" s="27"/>
      <c r="CV901" s="27"/>
      <c r="CW901" s="27"/>
      <c r="CX901" s="27"/>
      <c r="CY901" s="27"/>
      <c r="CZ901" s="27"/>
      <c r="DA901" s="27"/>
      <c r="DB901" s="27"/>
      <c r="DC901" s="27"/>
      <c r="DD901" s="27"/>
      <c r="DE901" s="27"/>
      <c r="DF901" s="27"/>
      <c r="DG901" s="27"/>
      <c r="DH901" s="27"/>
      <c r="DI901" s="27"/>
      <c r="DJ901" s="27"/>
      <c r="DK901" s="27"/>
      <c r="DL901" s="27"/>
    </row>
    <row r="902" spans="1:116" s="35" customFormat="1" ht="31.5" customHeight="1">
      <c r="A902" s="4" t="s">
        <v>3876</v>
      </c>
      <c r="B902" s="5">
        <v>900</v>
      </c>
      <c r="C902" s="6">
        <v>17905</v>
      </c>
      <c r="D902" s="6"/>
      <c r="E902" s="3" t="s">
        <v>4038</v>
      </c>
      <c r="F902" s="3" t="s">
        <v>4039</v>
      </c>
      <c r="G902" s="3" t="s">
        <v>4040</v>
      </c>
      <c r="H902" s="4" t="s">
        <v>4045</v>
      </c>
      <c r="I902" s="3" t="s">
        <v>43</v>
      </c>
      <c r="J902" s="3" t="s">
        <v>4042</v>
      </c>
      <c r="K902" s="5"/>
      <c r="L902" s="3"/>
      <c r="M902" s="6">
        <v>28</v>
      </c>
      <c r="N902" s="3" t="s">
        <v>45</v>
      </c>
      <c r="O902" s="3" t="s">
        <v>3880</v>
      </c>
      <c r="P902" s="3" t="s">
        <v>4043</v>
      </c>
      <c r="Q902" s="3" t="s">
        <v>4046</v>
      </c>
      <c r="R902" s="28">
        <v>9.0299999999999994</v>
      </c>
      <c r="S902" s="29"/>
      <c r="T902" s="30"/>
      <c r="U902" s="1">
        <v>7.5</v>
      </c>
      <c r="V902" s="28">
        <v>11.26</v>
      </c>
      <c r="W902" s="29">
        <v>6.7945000000000002</v>
      </c>
      <c r="X902" s="29"/>
      <c r="Y902" s="29"/>
      <c r="Z902" s="29"/>
      <c r="AA902" s="29"/>
      <c r="AB902" s="29"/>
      <c r="AC902" s="29"/>
      <c r="AD902" s="29"/>
      <c r="AE902" s="31">
        <v>11.26</v>
      </c>
      <c r="AF902" s="27"/>
      <c r="AG902" s="27"/>
      <c r="AH902" s="27"/>
      <c r="AI902" s="27"/>
      <c r="AJ902" s="27"/>
      <c r="AK902" s="27"/>
      <c r="AL902" s="27"/>
      <c r="AM902" s="27"/>
      <c r="AN902" s="32">
        <v>7.32</v>
      </c>
      <c r="AO902" s="27" t="s">
        <v>336</v>
      </c>
      <c r="AP902" s="31" t="s">
        <v>337</v>
      </c>
      <c r="AQ902" s="27" t="e">
        <f t="shared" si="137"/>
        <v>#NUM!</v>
      </c>
      <c r="AR902" s="27" t="e">
        <f t="shared" si="138"/>
        <v>#NUM!</v>
      </c>
      <c r="AS902" s="27" t="e">
        <f t="shared" si="139"/>
        <v>#NUM!</v>
      </c>
      <c r="AT902" s="27">
        <f t="shared" si="141"/>
        <v>0</v>
      </c>
      <c r="AU902" s="27">
        <f t="shared" si="142"/>
        <v>8.0625</v>
      </c>
      <c r="AV902" s="29">
        <f t="shared" si="135"/>
        <v>0</v>
      </c>
      <c r="AW902" s="27" t="s">
        <v>336</v>
      </c>
      <c r="AX902" s="27" t="s">
        <v>337</v>
      </c>
      <c r="AY902" s="32">
        <v>7.32</v>
      </c>
      <c r="AZ902" s="34">
        <f t="shared" si="143"/>
        <v>1.83</v>
      </c>
      <c r="BA902" s="3">
        <f t="shared" si="144"/>
        <v>9.15</v>
      </c>
      <c r="BB902" s="32">
        <f t="shared" si="140"/>
        <v>9.8819999999999997</v>
      </c>
      <c r="BC902" s="27" t="s">
        <v>12549</v>
      </c>
      <c r="BD902" s="27"/>
      <c r="BE902" s="27"/>
      <c r="BF902" s="27"/>
      <c r="BG902" s="27"/>
      <c r="BH902" s="27"/>
      <c r="BI902" s="27"/>
      <c r="BJ902" s="27"/>
      <c r="BK902" s="27"/>
      <c r="BL902" s="27"/>
      <c r="BM902" s="27"/>
      <c r="BN902" s="27"/>
      <c r="BO902" s="27"/>
      <c r="BP902" s="27"/>
      <c r="BQ902" s="27"/>
      <c r="BR902" s="27"/>
      <c r="BS902" s="27"/>
      <c r="BT902" s="27"/>
      <c r="BU902" s="27"/>
      <c r="BV902" s="27"/>
      <c r="BW902" s="27"/>
      <c r="BX902" s="27"/>
      <c r="BY902" s="27"/>
      <c r="BZ902" s="27"/>
      <c r="CA902" s="27"/>
      <c r="CB902" s="27"/>
      <c r="CC902" s="27"/>
      <c r="CD902" s="27"/>
      <c r="CE902" s="27"/>
      <c r="CF902" s="27"/>
      <c r="CG902" s="27"/>
      <c r="CH902" s="27"/>
      <c r="CI902" s="27"/>
      <c r="CJ902" s="27"/>
      <c r="CK902" s="27"/>
      <c r="CL902" s="27"/>
      <c r="CM902" s="27"/>
      <c r="CN902" s="27"/>
      <c r="CO902" s="27"/>
      <c r="CP902" s="27"/>
      <c r="CQ902" s="27"/>
      <c r="CR902" s="27"/>
      <c r="CS902" s="27"/>
      <c r="CT902" s="27"/>
      <c r="CU902" s="27"/>
      <c r="CV902" s="27"/>
      <c r="CW902" s="27"/>
      <c r="CX902" s="27"/>
      <c r="CY902" s="27"/>
      <c r="CZ902" s="27"/>
      <c r="DA902" s="27"/>
      <c r="DB902" s="27"/>
      <c r="DC902" s="27"/>
      <c r="DD902" s="27"/>
      <c r="DE902" s="27"/>
      <c r="DF902" s="27"/>
      <c r="DG902" s="27"/>
      <c r="DH902" s="27"/>
      <c r="DI902" s="27"/>
      <c r="DJ902" s="27"/>
      <c r="DK902" s="27"/>
      <c r="DL902" s="27"/>
    </row>
    <row r="903" spans="1:116" s="35" customFormat="1" ht="31.5" customHeight="1">
      <c r="A903" s="4" t="s">
        <v>3876</v>
      </c>
      <c r="B903" s="5">
        <v>901</v>
      </c>
      <c r="C903" s="6">
        <v>17908</v>
      </c>
      <c r="D903" s="6"/>
      <c r="E903" s="3" t="s">
        <v>4038</v>
      </c>
      <c r="F903" s="3" t="s">
        <v>4039</v>
      </c>
      <c r="G903" s="3" t="s">
        <v>4040</v>
      </c>
      <c r="H903" s="4" t="s">
        <v>4041</v>
      </c>
      <c r="I903" s="3" t="s">
        <v>43</v>
      </c>
      <c r="J903" s="3" t="s">
        <v>4042</v>
      </c>
      <c r="K903" s="5"/>
      <c r="L903" s="3"/>
      <c r="M903" s="6">
        <v>28</v>
      </c>
      <c r="N903" s="3" t="s">
        <v>45</v>
      </c>
      <c r="O903" s="3" t="s">
        <v>3880</v>
      </c>
      <c r="P903" s="3" t="s">
        <v>4043</v>
      </c>
      <c r="Q903" s="3" t="s">
        <v>4044</v>
      </c>
      <c r="R903" s="28">
        <v>9.36</v>
      </c>
      <c r="S903" s="29"/>
      <c r="T903" s="30"/>
      <c r="U903" s="1">
        <v>8.5</v>
      </c>
      <c r="V903" s="28">
        <v>11.3116</v>
      </c>
      <c r="W903" s="29">
        <v>7.4131999999999998</v>
      </c>
      <c r="X903" s="29"/>
      <c r="Y903" s="29"/>
      <c r="Z903" s="29"/>
      <c r="AA903" s="29"/>
      <c r="AB903" s="29"/>
      <c r="AC903" s="29"/>
      <c r="AD903" s="29"/>
      <c r="AE903" s="31">
        <v>11.3116</v>
      </c>
      <c r="AF903" s="27"/>
      <c r="AG903" s="27"/>
      <c r="AH903" s="27"/>
      <c r="AI903" s="27"/>
      <c r="AJ903" s="27"/>
      <c r="AK903" s="27"/>
      <c r="AL903" s="27"/>
      <c r="AM903" s="27"/>
      <c r="AN903" s="32">
        <v>7.976</v>
      </c>
      <c r="AO903" s="27" t="s">
        <v>336</v>
      </c>
      <c r="AP903" s="31" t="s">
        <v>337</v>
      </c>
      <c r="AQ903" s="27" t="e">
        <f t="shared" si="137"/>
        <v>#NUM!</v>
      </c>
      <c r="AR903" s="27" t="e">
        <f t="shared" si="138"/>
        <v>#NUM!</v>
      </c>
      <c r="AS903" s="27" t="e">
        <f t="shared" si="139"/>
        <v>#NUM!</v>
      </c>
      <c r="AT903" s="27">
        <f t="shared" si="141"/>
        <v>0</v>
      </c>
      <c r="AU903" s="27">
        <f t="shared" si="142"/>
        <v>9.1374999999999993</v>
      </c>
      <c r="AV903" s="29">
        <f t="shared" si="135"/>
        <v>0</v>
      </c>
      <c r="AW903" s="27" t="s">
        <v>336</v>
      </c>
      <c r="AX903" s="27" t="s">
        <v>337</v>
      </c>
      <c r="AY903" s="32">
        <v>7.976</v>
      </c>
      <c r="AZ903" s="34">
        <f t="shared" si="143"/>
        <v>1.994</v>
      </c>
      <c r="BA903" s="3">
        <f t="shared" si="144"/>
        <v>9.9700000000000006</v>
      </c>
      <c r="BB903" s="32">
        <f t="shared" si="140"/>
        <v>10.767600000000002</v>
      </c>
      <c r="BC903" s="27" t="s">
        <v>12549</v>
      </c>
      <c r="BD903" s="27"/>
      <c r="BE903" s="27"/>
      <c r="BF903" s="27"/>
      <c r="BG903" s="27"/>
      <c r="BH903" s="27"/>
      <c r="BI903" s="27"/>
      <c r="BJ903" s="27"/>
      <c r="BK903" s="27"/>
      <c r="BL903" s="27"/>
      <c r="BM903" s="27"/>
      <c r="BN903" s="27"/>
      <c r="BO903" s="27"/>
      <c r="BP903" s="27"/>
      <c r="BQ903" s="27"/>
      <c r="BR903" s="27"/>
      <c r="BS903" s="27"/>
      <c r="BT903" s="27"/>
      <c r="BU903" s="27"/>
      <c r="BV903" s="27"/>
      <c r="BW903" s="27"/>
      <c r="BX903" s="27"/>
      <c r="BY903" s="27"/>
      <c r="BZ903" s="27"/>
      <c r="CA903" s="27"/>
      <c r="CB903" s="27"/>
      <c r="CC903" s="27"/>
      <c r="CD903" s="27"/>
      <c r="CE903" s="27"/>
      <c r="CF903" s="27"/>
      <c r="CG903" s="27"/>
      <c r="CH903" s="27"/>
      <c r="CI903" s="27"/>
      <c r="CJ903" s="27"/>
      <c r="CK903" s="27"/>
      <c r="CL903" s="27"/>
      <c r="CM903" s="27"/>
      <c r="CN903" s="27"/>
      <c r="CO903" s="27"/>
      <c r="CP903" s="27"/>
      <c r="CQ903" s="27"/>
      <c r="CR903" s="27"/>
      <c r="CS903" s="27"/>
      <c r="CT903" s="27"/>
      <c r="CU903" s="27"/>
      <c r="CV903" s="27"/>
      <c r="CW903" s="27"/>
      <c r="CX903" s="27"/>
      <c r="CY903" s="27"/>
      <c r="CZ903" s="27"/>
      <c r="DA903" s="27"/>
      <c r="DB903" s="27"/>
      <c r="DC903" s="27"/>
      <c r="DD903" s="27"/>
      <c r="DE903" s="27"/>
      <c r="DF903" s="27"/>
      <c r="DG903" s="27"/>
      <c r="DH903" s="27"/>
      <c r="DI903" s="27"/>
      <c r="DJ903" s="27"/>
      <c r="DK903" s="27"/>
      <c r="DL903" s="27"/>
    </row>
    <row r="904" spans="1:116" s="35" customFormat="1" ht="31.5" customHeight="1">
      <c r="A904" s="4" t="s">
        <v>3876</v>
      </c>
      <c r="B904" s="5">
        <v>902</v>
      </c>
      <c r="C904" s="6">
        <v>17585</v>
      </c>
      <c r="D904" s="6"/>
      <c r="E904" s="3" t="s">
        <v>4049</v>
      </c>
      <c r="F904" s="3" t="s">
        <v>4050</v>
      </c>
      <c r="G904" s="3" t="s">
        <v>4051</v>
      </c>
      <c r="H904" s="4" t="s">
        <v>535</v>
      </c>
      <c r="I904" s="3" t="s">
        <v>104</v>
      </c>
      <c r="J904" s="3" t="s">
        <v>4052</v>
      </c>
      <c r="K904" s="5"/>
      <c r="L904" s="3"/>
      <c r="M904" s="6">
        <v>28</v>
      </c>
      <c r="N904" s="3" t="s">
        <v>45</v>
      </c>
      <c r="O904" s="3" t="s">
        <v>3880</v>
      </c>
      <c r="P904" s="3" t="s">
        <v>3984</v>
      </c>
      <c r="Q904" s="3" t="s">
        <v>4053</v>
      </c>
      <c r="R904" s="28">
        <v>8.9700000000000006</v>
      </c>
      <c r="S904" s="29"/>
      <c r="T904" s="30"/>
      <c r="U904" s="1">
        <v>7.5</v>
      </c>
      <c r="V904" s="28">
        <v>10.85</v>
      </c>
      <c r="W904" s="29">
        <v>7.0869999999999997</v>
      </c>
      <c r="X904" s="29"/>
      <c r="Y904" s="29"/>
      <c r="Z904" s="29"/>
      <c r="AA904" s="29"/>
      <c r="AB904" s="29"/>
      <c r="AC904" s="29"/>
      <c r="AD904" s="29"/>
      <c r="AE904" s="31">
        <v>10.85</v>
      </c>
      <c r="AF904" s="27"/>
      <c r="AG904" s="27"/>
      <c r="AH904" s="27"/>
      <c r="AI904" s="27"/>
      <c r="AJ904" s="27"/>
      <c r="AK904" s="27"/>
      <c r="AL904" s="27"/>
      <c r="AM904" s="27"/>
      <c r="AN904" s="32">
        <v>8.9700000000000006</v>
      </c>
      <c r="AO904" s="27" t="s">
        <v>49</v>
      </c>
      <c r="AP904" s="31" t="s">
        <v>50</v>
      </c>
      <c r="AQ904" s="27" t="e">
        <f t="shared" si="137"/>
        <v>#NUM!</v>
      </c>
      <c r="AR904" s="27" t="e">
        <f t="shared" si="138"/>
        <v>#NUM!</v>
      </c>
      <c r="AS904" s="27" t="e">
        <f t="shared" si="139"/>
        <v>#NUM!</v>
      </c>
      <c r="AT904" s="27">
        <f t="shared" si="141"/>
        <v>0</v>
      </c>
      <c r="AU904" s="27">
        <f t="shared" si="142"/>
        <v>8.0625</v>
      </c>
      <c r="AV904" s="29">
        <f t="shared" si="135"/>
        <v>0</v>
      </c>
      <c r="AW904" s="27" t="s">
        <v>73</v>
      </c>
      <c r="AX904" s="27" t="s">
        <v>74</v>
      </c>
      <c r="AY904" s="32">
        <v>8.0625</v>
      </c>
      <c r="AZ904" s="34">
        <f t="shared" si="143"/>
        <v>2.015625</v>
      </c>
      <c r="BA904" s="3">
        <f t="shared" si="144"/>
        <v>10.078125</v>
      </c>
      <c r="BB904" s="32">
        <f t="shared" si="140"/>
        <v>10.884375</v>
      </c>
      <c r="BC904" s="27" t="s">
        <v>12549</v>
      </c>
      <c r="BD904" s="27"/>
      <c r="BE904" s="27"/>
      <c r="BF904" s="27"/>
      <c r="BG904" s="27"/>
      <c r="BH904" s="27"/>
      <c r="BI904" s="27"/>
      <c r="BJ904" s="27"/>
      <c r="BK904" s="27"/>
      <c r="BL904" s="27"/>
      <c r="BM904" s="27"/>
      <c r="BN904" s="27"/>
      <c r="BO904" s="27"/>
      <c r="BP904" s="27"/>
      <c r="BQ904" s="27"/>
      <c r="BR904" s="27"/>
      <c r="BS904" s="27"/>
      <c r="BT904" s="27"/>
      <c r="BU904" s="27"/>
      <c r="BV904" s="27"/>
      <c r="BW904" s="27"/>
      <c r="BX904" s="27"/>
      <c r="BY904" s="27"/>
      <c r="BZ904" s="27"/>
      <c r="CA904" s="27"/>
      <c r="CB904" s="27"/>
      <c r="CC904" s="27"/>
      <c r="CD904" s="27"/>
      <c r="CE904" s="27"/>
      <c r="CF904" s="27"/>
      <c r="CG904" s="27"/>
      <c r="CH904" s="27"/>
      <c r="CI904" s="27"/>
      <c r="CJ904" s="27"/>
      <c r="CK904" s="27"/>
      <c r="CL904" s="27"/>
      <c r="CM904" s="27"/>
      <c r="CN904" s="27"/>
      <c r="CO904" s="27"/>
      <c r="CP904" s="27"/>
      <c r="CQ904" s="27"/>
      <c r="CR904" s="27"/>
      <c r="CS904" s="27"/>
      <c r="CT904" s="27"/>
      <c r="CU904" s="27"/>
      <c r="CV904" s="27"/>
      <c r="CW904" s="27"/>
      <c r="CX904" s="27"/>
      <c r="CY904" s="27"/>
      <c r="CZ904" s="27"/>
      <c r="DA904" s="27"/>
      <c r="DB904" s="27"/>
      <c r="DC904" s="27"/>
      <c r="DD904" s="27"/>
      <c r="DE904" s="27"/>
      <c r="DF904" s="27"/>
      <c r="DG904" s="27"/>
      <c r="DH904" s="27"/>
      <c r="DI904" s="27"/>
      <c r="DJ904" s="27"/>
      <c r="DK904" s="27"/>
      <c r="DL904" s="27"/>
    </row>
    <row r="905" spans="1:116" s="35" customFormat="1" ht="31.5" customHeight="1">
      <c r="A905" s="4" t="s">
        <v>3876</v>
      </c>
      <c r="B905" s="5">
        <v>903</v>
      </c>
      <c r="C905" s="6">
        <v>19981</v>
      </c>
      <c r="D905" s="6"/>
      <c r="E905" s="3" t="s">
        <v>3904</v>
      </c>
      <c r="F905" s="3" t="s">
        <v>3905</v>
      </c>
      <c r="G905" s="3" t="s">
        <v>3906</v>
      </c>
      <c r="H905" s="4" t="s">
        <v>601</v>
      </c>
      <c r="I905" s="3" t="s">
        <v>43</v>
      </c>
      <c r="J905" s="3" t="s">
        <v>3907</v>
      </c>
      <c r="K905" s="5"/>
      <c r="L905" s="3"/>
      <c r="M905" s="6">
        <v>100</v>
      </c>
      <c r="N905" s="3" t="s">
        <v>45</v>
      </c>
      <c r="O905" s="3" t="s">
        <v>3880</v>
      </c>
      <c r="P905" s="3" t="s">
        <v>3908</v>
      </c>
      <c r="Q905" s="3" t="s">
        <v>3909</v>
      </c>
      <c r="R905" s="28">
        <v>8.61</v>
      </c>
      <c r="S905" s="29"/>
      <c r="T905" s="30"/>
      <c r="U905" s="1" t="s">
        <v>56</v>
      </c>
      <c r="V905" s="28">
        <v>8.61</v>
      </c>
      <c r="W905" s="29"/>
      <c r="X905" s="29"/>
      <c r="Y905" s="29"/>
      <c r="Z905" s="29"/>
      <c r="AA905" s="29"/>
      <c r="AB905" s="29"/>
      <c r="AC905" s="29"/>
      <c r="AD905" s="29"/>
      <c r="AE905" s="31">
        <v>8.61</v>
      </c>
      <c r="AF905" s="27"/>
      <c r="AG905" s="27"/>
      <c r="AH905" s="27"/>
      <c r="AI905" s="27"/>
      <c r="AJ905" s="27"/>
      <c r="AK905" s="27"/>
      <c r="AL905" s="27"/>
      <c r="AM905" s="27"/>
      <c r="AN905" s="32">
        <v>8.61</v>
      </c>
      <c r="AO905" s="27" t="s">
        <v>49</v>
      </c>
      <c r="AP905" s="31" t="s">
        <v>50</v>
      </c>
      <c r="AQ905" s="27" t="e">
        <f t="shared" si="137"/>
        <v>#NUM!</v>
      </c>
      <c r="AR905" s="27" t="e">
        <f t="shared" si="138"/>
        <v>#NUM!</v>
      </c>
      <c r="AS905" s="27" t="e">
        <f t="shared" si="139"/>
        <v>#NUM!</v>
      </c>
      <c r="AT905" s="27">
        <f t="shared" si="141"/>
        <v>0</v>
      </c>
      <c r="AU905" s="27" t="e">
        <f t="shared" si="142"/>
        <v>#VALUE!</v>
      </c>
      <c r="AV905" s="29" t="e">
        <f t="shared" ref="AV905:AV968" si="145">MIN(AN905,AT905,AU905)</f>
        <v>#VALUE!</v>
      </c>
      <c r="AW905" s="33" t="s">
        <v>51</v>
      </c>
      <c r="AX905" s="33" t="s">
        <v>50</v>
      </c>
      <c r="AY905" s="32">
        <v>8.61</v>
      </c>
      <c r="AZ905" s="34">
        <f t="shared" si="143"/>
        <v>2.1524999999999999</v>
      </c>
      <c r="BA905" s="3">
        <f t="shared" si="144"/>
        <v>10.762499999999999</v>
      </c>
      <c r="BB905" s="32">
        <f t="shared" si="140"/>
        <v>11.6235</v>
      </c>
      <c r="BC905" s="27" t="s">
        <v>12549</v>
      </c>
      <c r="BD905" s="27"/>
      <c r="BE905" s="27"/>
      <c r="BF905" s="27"/>
      <c r="BG905" s="27"/>
      <c r="BH905" s="27"/>
      <c r="BI905" s="27"/>
      <c r="BJ905" s="27"/>
      <c r="BK905" s="27"/>
      <c r="BL905" s="27"/>
      <c r="BM905" s="27"/>
      <c r="BN905" s="27"/>
      <c r="BO905" s="27"/>
      <c r="BP905" s="27"/>
      <c r="BQ905" s="27"/>
      <c r="BR905" s="27"/>
      <c r="BS905" s="27"/>
      <c r="BT905" s="27"/>
      <c r="BU905" s="27"/>
      <c r="BV905" s="27"/>
      <c r="BW905" s="27"/>
      <c r="BX905" s="27"/>
      <c r="BY905" s="27"/>
      <c r="BZ905" s="27"/>
      <c r="CA905" s="27"/>
      <c r="CB905" s="27"/>
      <c r="CC905" s="27"/>
      <c r="CD905" s="27"/>
      <c r="CE905" s="27"/>
      <c r="CF905" s="27"/>
      <c r="CG905" s="27"/>
      <c r="CH905" s="27"/>
      <c r="CI905" s="27"/>
      <c r="CJ905" s="27"/>
      <c r="CK905" s="27"/>
      <c r="CL905" s="27"/>
      <c r="CM905" s="27"/>
      <c r="CN905" s="27"/>
      <c r="CO905" s="27"/>
      <c r="CP905" s="27"/>
      <c r="CQ905" s="27"/>
      <c r="CR905" s="27"/>
      <c r="CS905" s="27"/>
      <c r="CT905" s="27"/>
      <c r="CU905" s="27"/>
      <c r="CV905" s="27"/>
      <c r="CW905" s="27"/>
      <c r="CX905" s="27"/>
      <c r="CY905" s="27"/>
      <c r="CZ905" s="27"/>
      <c r="DA905" s="27"/>
      <c r="DB905" s="27"/>
      <c r="DC905" s="27"/>
      <c r="DD905" s="27"/>
      <c r="DE905" s="27"/>
      <c r="DF905" s="27"/>
      <c r="DG905" s="27"/>
      <c r="DH905" s="27"/>
      <c r="DI905" s="27"/>
      <c r="DJ905" s="27"/>
      <c r="DK905" s="27"/>
      <c r="DL905" s="27"/>
    </row>
    <row r="906" spans="1:116" s="35" customFormat="1" ht="31.5" customHeight="1">
      <c r="A906" s="4" t="s">
        <v>3876</v>
      </c>
      <c r="B906" s="5">
        <v>904</v>
      </c>
      <c r="C906" s="6">
        <v>19834</v>
      </c>
      <c r="D906" s="6"/>
      <c r="E906" s="3" t="s">
        <v>3998</v>
      </c>
      <c r="F906" s="3" t="s">
        <v>2321</v>
      </c>
      <c r="G906" s="3" t="s">
        <v>291</v>
      </c>
      <c r="H906" s="4" t="s">
        <v>303</v>
      </c>
      <c r="I906" s="3" t="s">
        <v>300</v>
      </c>
      <c r="J906" s="3" t="s">
        <v>3999</v>
      </c>
      <c r="K906" s="5"/>
      <c r="L906" s="3"/>
      <c r="M906" s="6">
        <v>28</v>
      </c>
      <c r="N906" s="3" t="s">
        <v>45</v>
      </c>
      <c r="O906" s="3" t="s">
        <v>3880</v>
      </c>
      <c r="P906" s="3" t="s">
        <v>3959</v>
      </c>
      <c r="Q906" s="3" t="s">
        <v>4001</v>
      </c>
      <c r="R906" s="28">
        <v>11.11</v>
      </c>
      <c r="S906" s="29"/>
      <c r="T906" s="30"/>
      <c r="U906" s="1">
        <v>8.1999999999999993</v>
      </c>
      <c r="V906" s="28">
        <v>11.11</v>
      </c>
      <c r="W906" s="29"/>
      <c r="X906" s="29"/>
      <c r="Y906" s="29"/>
      <c r="Z906" s="29"/>
      <c r="AA906" s="29"/>
      <c r="AB906" s="29"/>
      <c r="AC906" s="29"/>
      <c r="AD906" s="29"/>
      <c r="AE906" s="31">
        <v>11.11</v>
      </c>
      <c r="AF906" s="27"/>
      <c r="AG906" s="27"/>
      <c r="AH906" s="27"/>
      <c r="AI906" s="27"/>
      <c r="AJ906" s="27"/>
      <c r="AK906" s="27"/>
      <c r="AL906" s="27"/>
      <c r="AM906" s="27"/>
      <c r="AN906" s="32">
        <v>11.11</v>
      </c>
      <c r="AO906" s="27" t="s">
        <v>49</v>
      </c>
      <c r="AP906" s="31" t="s">
        <v>50</v>
      </c>
      <c r="AQ906" s="27" t="e">
        <f t="shared" si="137"/>
        <v>#NUM!</v>
      </c>
      <c r="AR906" s="27" t="e">
        <f t="shared" si="138"/>
        <v>#NUM!</v>
      </c>
      <c r="AS906" s="27" t="e">
        <f t="shared" si="139"/>
        <v>#NUM!</v>
      </c>
      <c r="AT906" s="27">
        <f t="shared" si="141"/>
        <v>0</v>
      </c>
      <c r="AU906" s="27">
        <f t="shared" si="142"/>
        <v>8.8149999999999995</v>
      </c>
      <c r="AV906" s="29">
        <f t="shared" si="145"/>
        <v>0</v>
      </c>
      <c r="AW906" s="27" t="s">
        <v>73</v>
      </c>
      <c r="AX906" s="27" t="s">
        <v>74</v>
      </c>
      <c r="AY906" s="32">
        <v>8.8149999999999995</v>
      </c>
      <c r="AZ906" s="34">
        <f t="shared" si="143"/>
        <v>2.2037499999999999</v>
      </c>
      <c r="BA906" s="3">
        <f t="shared" si="144"/>
        <v>11.018749999999999</v>
      </c>
      <c r="BB906" s="32">
        <f t="shared" si="140"/>
        <v>11.90025</v>
      </c>
      <c r="BC906" s="27" t="s">
        <v>12549</v>
      </c>
      <c r="BD906" s="27"/>
      <c r="BE906" s="27"/>
      <c r="BF906" s="27"/>
      <c r="BG906" s="27"/>
      <c r="BH906" s="27"/>
      <c r="BI906" s="27"/>
      <c r="BJ906" s="27"/>
      <c r="BK906" s="27"/>
      <c r="BL906" s="27"/>
      <c r="BM906" s="27"/>
      <c r="BN906" s="27"/>
      <c r="BO906" s="27"/>
      <c r="BP906" s="27"/>
      <c r="BQ906" s="27"/>
      <c r="BR906" s="27"/>
      <c r="BS906" s="27"/>
      <c r="BT906" s="27"/>
      <c r="BU906" s="27"/>
      <c r="BV906" s="27"/>
      <c r="BW906" s="27"/>
      <c r="BX906" s="27"/>
      <c r="BY906" s="27"/>
      <c r="BZ906" s="27"/>
      <c r="CA906" s="27"/>
      <c r="CB906" s="27"/>
      <c r="CC906" s="27"/>
      <c r="CD906" s="27"/>
      <c r="CE906" s="27"/>
      <c r="CF906" s="27"/>
      <c r="CG906" s="27"/>
      <c r="CH906" s="27"/>
      <c r="CI906" s="27"/>
      <c r="CJ906" s="27"/>
      <c r="CK906" s="27"/>
      <c r="CL906" s="27"/>
      <c r="CM906" s="27"/>
      <c r="CN906" s="27"/>
      <c r="CO906" s="27"/>
      <c r="CP906" s="27"/>
      <c r="CQ906" s="27"/>
      <c r="CR906" s="27"/>
      <c r="CS906" s="27"/>
      <c r="CT906" s="27"/>
      <c r="CU906" s="27"/>
      <c r="CV906" s="27"/>
      <c r="CW906" s="27"/>
      <c r="CX906" s="27"/>
      <c r="CY906" s="27"/>
      <c r="CZ906" s="27"/>
      <c r="DA906" s="27"/>
      <c r="DB906" s="27"/>
      <c r="DC906" s="27"/>
      <c r="DD906" s="27"/>
      <c r="DE906" s="27"/>
      <c r="DF906" s="27"/>
      <c r="DG906" s="27"/>
      <c r="DH906" s="27"/>
      <c r="DI906" s="27"/>
      <c r="DJ906" s="27"/>
      <c r="DK906" s="27"/>
      <c r="DL906" s="27"/>
    </row>
    <row r="907" spans="1:116" s="35" customFormat="1" ht="31.5" customHeight="1">
      <c r="A907" s="4" t="s">
        <v>3876</v>
      </c>
      <c r="B907" s="5">
        <v>905</v>
      </c>
      <c r="C907" s="6">
        <v>19298</v>
      </c>
      <c r="D907" s="6"/>
      <c r="E907" s="3" t="s">
        <v>3970</v>
      </c>
      <c r="F907" s="3" t="s">
        <v>1012</v>
      </c>
      <c r="G907" s="3" t="s">
        <v>1013</v>
      </c>
      <c r="H907" s="4" t="s">
        <v>1025</v>
      </c>
      <c r="I907" s="3" t="s">
        <v>1962</v>
      </c>
      <c r="J907" s="3" t="s">
        <v>3971</v>
      </c>
      <c r="K907" s="5">
        <v>100</v>
      </c>
      <c r="L907" s="3" t="s">
        <v>81</v>
      </c>
      <c r="M907" s="6">
        <v>1</v>
      </c>
      <c r="N907" s="3" t="s">
        <v>45</v>
      </c>
      <c r="O907" s="3" t="s">
        <v>3880</v>
      </c>
      <c r="P907" s="3" t="s">
        <v>3972</v>
      </c>
      <c r="Q907" s="3" t="s">
        <v>3973</v>
      </c>
      <c r="R907" s="28">
        <v>11.25</v>
      </c>
      <c r="S907" s="29"/>
      <c r="T907" s="30"/>
      <c r="U907" s="1">
        <v>8.5</v>
      </c>
      <c r="V907" s="28">
        <v>11.255800000000001</v>
      </c>
      <c r="W907" s="29">
        <v>11.2492</v>
      </c>
      <c r="X907" s="29"/>
      <c r="Y907" s="29"/>
      <c r="Z907" s="29"/>
      <c r="AA907" s="29"/>
      <c r="AB907" s="29"/>
      <c r="AC907" s="29"/>
      <c r="AD907" s="29"/>
      <c r="AE907" s="31">
        <v>11.255800000000001</v>
      </c>
      <c r="AF907" s="27"/>
      <c r="AG907" s="27"/>
      <c r="AH907" s="27"/>
      <c r="AI907" s="27"/>
      <c r="AJ907" s="27"/>
      <c r="AK907" s="27"/>
      <c r="AL907" s="27"/>
      <c r="AM907" s="27"/>
      <c r="AN907" s="32">
        <v>11.25</v>
      </c>
      <c r="AO907" s="27" t="s">
        <v>49</v>
      </c>
      <c r="AP907" s="31" t="s">
        <v>50</v>
      </c>
      <c r="AQ907" s="27" t="e">
        <f t="shared" si="137"/>
        <v>#NUM!</v>
      </c>
      <c r="AR907" s="27" t="e">
        <f t="shared" si="138"/>
        <v>#NUM!</v>
      </c>
      <c r="AS907" s="27" t="e">
        <f t="shared" si="139"/>
        <v>#NUM!</v>
      </c>
      <c r="AT907" s="27">
        <f t="shared" si="141"/>
        <v>0</v>
      </c>
      <c r="AU907" s="27">
        <f t="shared" si="142"/>
        <v>9.1374999999999993</v>
      </c>
      <c r="AV907" s="29">
        <f t="shared" si="145"/>
        <v>0</v>
      </c>
      <c r="AW907" s="27" t="s">
        <v>73</v>
      </c>
      <c r="AX907" s="27" t="s">
        <v>74</v>
      </c>
      <c r="AY907" s="32">
        <v>9.1370000000000005</v>
      </c>
      <c r="AZ907" s="34">
        <f t="shared" si="143"/>
        <v>2.2842500000000001</v>
      </c>
      <c r="BA907" s="3">
        <f t="shared" si="144"/>
        <v>11.421250000000001</v>
      </c>
      <c r="BB907" s="32">
        <f t="shared" si="140"/>
        <v>12.334950000000001</v>
      </c>
      <c r="BC907" s="27" t="s">
        <v>12549</v>
      </c>
      <c r="BD907" s="27"/>
      <c r="BE907" s="27"/>
      <c r="BF907" s="27"/>
      <c r="BG907" s="27"/>
      <c r="BH907" s="27"/>
      <c r="BI907" s="27"/>
      <c r="BJ907" s="27"/>
      <c r="BK907" s="27"/>
      <c r="BL907" s="27"/>
      <c r="BM907" s="27"/>
      <c r="BN907" s="27"/>
      <c r="BO907" s="27"/>
      <c r="BP907" s="27"/>
      <c r="BQ907" s="27"/>
      <c r="BR907" s="27"/>
      <c r="BS907" s="27"/>
      <c r="BT907" s="27"/>
      <c r="BU907" s="27"/>
      <c r="BV907" s="27"/>
      <c r="BW907" s="27"/>
      <c r="BX907" s="27"/>
      <c r="BY907" s="27"/>
      <c r="BZ907" s="27"/>
      <c r="CA907" s="27"/>
      <c r="CB907" s="27"/>
      <c r="CC907" s="27"/>
      <c r="CD907" s="27"/>
      <c r="CE907" s="27"/>
      <c r="CF907" s="27"/>
      <c r="CG907" s="27"/>
      <c r="CH907" s="27"/>
      <c r="CI907" s="27"/>
      <c r="CJ907" s="27"/>
      <c r="CK907" s="27"/>
      <c r="CL907" s="27"/>
      <c r="CM907" s="27"/>
      <c r="CN907" s="27"/>
      <c r="CO907" s="27"/>
      <c r="CP907" s="27"/>
      <c r="CQ907" s="27"/>
      <c r="CR907" s="27"/>
      <c r="CS907" s="27"/>
      <c r="CT907" s="27"/>
      <c r="CU907" s="27"/>
      <c r="CV907" s="27"/>
      <c r="CW907" s="27"/>
      <c r="CX907" s="27"/>
      <c r="CY907" s="27"/>
      <c r="CZ907" s="27"/>
      <c r="DA907" s="27"/>
      <c r="DB907" s="27"/>
      <c r="DC907" s="27"/>
      <c r="DD907" s="27"/>
      <c r="DE907" s="27"/>
      <c r="DF907" s="27"/>
      <c r="DG907" s="27"/>
      <c r="DH907" s="27"/>
      <c r="DI907" s="27"/>
      <c r="DJ907" s="27"/>
      <c r="DK907" s="27"/>
      <c r="DL907" s="27"/>
    </row>
    <row r="908" spans="1:116" s="35" customFormat="1" ht="31.5" customHeight="1">
      <c r="A908" s="4" t="s">
        <v>3876</v>
      </c>
      <c r="B908" s="5">
        <v>906</v>
      </c>
      <c r="C908" s="6">
        <v>19835</v>
      </c>
      <c r="D908" s="6"/>
      <c r="E908" s="3" t="s">
        <v>3995</v>
      </c>
      <c r="F908" s="3" t="s">
        <v>2321</v>
      </c>
      <c r="G908" s="3" t="s">
        <v>291</v>
      </c>
      <c r="H908" s="4" t="s">
        <v>103</v>
      </c>
      <c r="I908" s="3" t="s">
        <v>43</v>
      </c>
      <c r="J908" s="3" t="s">
        <v>3996</v>
      </c>
      <c r="K908" s="5"/>
      <c r="L908" s="3"/>
      <c r="M908" s="6">
        <v>28</v>
      </c>
      <c r="N908" s="3" t="s">
        <v>45</v>
      </c>
      <c r="O908" s="3" t="s">
        <v>3880</v>
      </c>
      <c r="P908" s="3" t="s">
        <v>3959</v>
      </c>
      <c r="Q908" s="3" t="s">
        <v>3997</v>
      </c>
      <c r="R908" s="28">
        <v>9.82</v>
      </c>
      <c r="S908" s="29"/>
      <c r="T908" s="30"/>
      <c r="U908" s="1">
        <v>9</v>
      </c>
      <c r="V908" s="28">
        <v>11.97</v>
      </c>
      <c r="W908" s="29">
        <v>7.6719999999999997</v>
      </c>
      <c r="X908" s="29"/>
      <c r="Y908" s="29"/>
      <c r="Z908" s="29"/>
      <c r="AA908" s="29"/>
      <c r="AB908" s="29"/>
      <c r="AC908" s="29"/>
      <c r="AD908" s="29"/>
      <c r="AE908" s="31">
        <v>11.97</v>
      </c>
      <c r="AF908" s="27"/>
      <c r="AG908" s="27"/>
      <c r="AH908" s="27"/>
      <c r="AI908" s="27"/>
      <c r="AJ908" s="27"/>
      <c r="AK908" s="27"/>
      <c r="AL908" s="27"/>
      <c r="AM908" s="27"/>
      <c r="AN908" s="32">
        <v>9.82</v>
      </c>
      <c r="AO908" s="27" t="s">
        <v>49</v>
      </c>
      <c r="AP908" s="31" t="s">
        <v>50</v>
      </c>
      <c r="AQ908" s="27" t="e">
        <f t="shared" si="137"/>
        <v>#NUM!</v>
      </c>
      <c r="AR908" s="27" t="e">
        <f t="shared" si="138"/>
        <v>#NUM!</v>
      </c>
      <c r="AS908" s="27" t="e">
        <f t="shared" si="139"/>
        <v>#NUM!</v>
      </c>
      <c r="AT908" s="27">
        <f t="shared" si="141"/>
        <v>0</v>
      </c>
      <c r="AU908" s="27">
        <f t="shared" si="142"/>
        <v>9.6749999999999989</v>
      </c>
      <c r="AV908" s="29">
        <f t="shared" si="145"/>
        <v>0</v>
      </c>
      <c r="AW908" s="27" t="s">
        <v>73</v>
      </c>
      <c r="AX908" s="27" t="s">
        <v>74</v>
      </c>
      <c r="AY908" s="32">
        <v>9.6750000000000007</v>
      </c>
      <c r="AZ908" s="34">
        <f t="shared" si="143"/>
        <v>2.4187500000000002</v>
      </c>
      <c r="BA908" s="3">
        <f t="shared" si="144"/>
        <v>12.09375</v>
      </c>
      <c r="BB908" s="32">
        <f t="shared" si="140"/>
        <v>13.061249999999999</v>
      </c>
      <c r="BC908" s="27" t="s">
        <v>12549</v>
      </c>
      <c r="BD908" s="27"/>
      <c r="BE908" s="27"/>
      <c r="BF908" s="27"/>
      <c r="BG908" s="27"/>
      <c r="BH908" s="27"/>
      <c r="BI908" s="27"/>
      <c r="BJ908" s="27"/>
      <c r="BK908" s="27"/>
      <c r="BL908" s="27"/>
      <c r="BM908" s="27"/>
      <c r="BN908" s="27"/>
      <c r="BO908" s="27"/>
      <c r="BP908" s="27"/>
      <c r="BQ908" s="27"/>
      <c r="BR908" s="27"/>
      <c r="BS908" s="27"/>
      <c r="BT908" s="27"/>
      <c r="BU908" s="27"/>
      <c r="BV908" s="27"/>
      <c r="BW908" s="27"/>
      <c r="BX908" s="27"/>
      <c r="BY908" s="27"/>
      <c r="BZ908" s="27"/>
      <c r="CA908" s="27"/>
      <c r="CB908" s="27"/>
      <c r="CC908" s="27"/>
      <c r="CD908" s="27"/>
      <c r="CE908" s="27"/>
      <c r="CF908" s="27"/>
      <c r="CG908" s="27"/>
      <c r="CH908" s="27"/>
      <c r="CI908" s="27"/>
      <c r="CJ908" s="27"/>
      <c r="CK908" s="27"/>
      <c r="CL908" s="27"/>
      <c r="CM908" s="27"/>
      <c r="CN908" s="27"/>
      <c r="CO908" s="27"/>
      <c r="CP908" s="27"/>
      <c r="CQ908" s="27"/>
      <c r="CR908" s="27"/>
      <c r="CS908" s="27"/>
      <c r="CT908" s="27"/>
      <c r="CU908" s="27"/>
      <c r="CV908" s="27"/>
      <c r="CW908" s="27"/>
      <c r="CX908" s="27"/>
      <c r="CY908" s="27"/>
      <c r="CZ908" s="27"/>
      <c r="DA908" s="27"/>
      <c r="DB908" s="27"/>
      <c r="DC908" s="27"/>
      <c r="DD908" s="27"/>
      <c r="DE908" s="27"/>
      <c r="DF908" s="27"/>
      <c r="DG908" s="27"/>
      <c r="DH908" s="27"/>
      <c r="DI908" s="27"/>
      <c r="DJ908" s="27"/>
      <c r="DK908" s="27"/>
      <c r="DL908" s="27"/>
    </row>
    <row r="909" spans="1:116" s="35" customFormat="1" ht="31.5" customHeight="1">
      <c r="A909" s="4" t="s">
        <v>3876</v>
      </c>
      <c r="B909" s="5">
        <v>907</v>
      </c>
      <c r="C909" s="6">
        <v>19847</v>
      </c>
      <c r="D909" s="6"/>
      <c r="E909" s="3" t="s">
        <v>3920</v>
      </c>
      <c r="F909" s="3" t="s">
        <v>3921</v>
      </c>
      <c r="G909" s="3" t="s">
        <v>3922</v>
      </c>
      <c r="H909" s="4" t="s">
        <v>3923</v>
      </c>
      <c r="I909" s="3" t="s">
        <v>1880</v>
      </c>
      <c r="J909" s="3" t="s">
        <v>3924</v>
      </c>
      <c r="K909" s="5"/>
      <c r="L909" s="3"/>
      <c r="M909" s="6">
        <v>20</v>
      </c>
      <c r="N909" s="3" t="s">
        <v>45</v>
      </c>
      <c r="O909" s="3" t="s">
        <v>3880</v>
      </c>
      <c r="P909" s="3" t="s">
        <v>3925</v>
      </c>
      <c r="Q909" s="3" t="s">
        <v>3926</v>
      </c>
      <c r="R909" s="28">
        <v>11.88</v>
      </c>
      <c r="S909" s="29"/>
      <c r="T909" s="30"/>
      <c r="U909" s="1" t="s">
        <v>56</v>
      </c>
      <c r="V909" s="28">
        <v>12.51</v>
      </c>
      <c r="W909" s="29">
        <v>11.2492</v>
      </c>
      <c r="X909" s="29"/>
      <c r="Y909" s="29"/>
      <c r="Z909" s="29"/>
      <c r="AA909" s="29"/>
      <c r="AB909" s="29"/>
      <c r="AC909" s="29"/>
      <c r="AD909" s="29"/>
      <c r="AE909" s="31">
        <v>12.51</v>
      </c>
      <c r="AF909" s="27"/>
      <c r="AG909" s="27"/>
      <c r="AH909" s="27"/>
      <c r="AI909" s="27"/>
      <c r="AJ909" s="27"/>
      <c r="AK909" s="27"/>
      <c r="AL909" s="27"/>
      <c r="AM909" s="27"/>
      <c r="AN909" s="32">
        <v>11.88</v>
      </c>
      <c r="AO909" s="27" t="s">
        <v>49</v>
      </c>
      <c r="AP909" s="31" t="s">
        <v>50</v>
      </c>
      <c r="AQ909" s="27" t="e">
        <f t="shared" si="137"/>
        <v>#NUM!</v>
      </c>
      <c r="AR909" s="27" t="e">
        <f t="shared" si="138"/>
        <v>#NUM!</v>
      </c>
      <c r="AS909" s="27" t="e">
        <f t="shared" si="139"/>
        <v>#NUM!</v>
      </c>
      <c r="AT909" s="27">
        <f t="shared" si="141"/>
        <v>0</v>
      </c>
      <c r="AU909" s="27" t="e">
        <f t="shared" si="142"/>
        <v>#VALUE!</v>
      </c>
      <c r="AV909" s="29" t="e">
        <f t="shared" si="145"/>
        <v>#VALUE!</v>
      </c>
      <c r="AW909" s="33" t="s">
        <v>51</v>
      </c>
      <c r="AX909" s="33" t="s">
        <v>50</v>
      </c>
      <c r="AY909" s="32">
        <v>11.8</v>
      </c>
      <c r="AZ909" s="34">
        <f t="shared" si="143"/>
        <v>2.0060000000000002</v>
      </c>
      <c r="BA909" s="3">
        <f t="shared" si="144"/>
        <v>13.806000000000001</v>
      </c>
      <c r="BB909" s="32">
        <f t="shared" si="140"/>
        <v>14.910480000000002</v>
      </c>
      <c r="BC909" s="27" t="s">
        <v>12549</v>
      </c>
      <c r="BD909" s="27"/>
      <c r="BE909" s="27"/>
      <c r="BF909" s="27"/>
      <c r="BG909" s="27"/>
      <c r="BH909" s="27"/>
      <c r="BI909" s="27"/>
      <c r="BJ909" s="27"/>
      <c r="BK909" s="27"/>
      <c r="BL909" s="27"/>
      <c r="BM909" s="27"/>
      <c r="BN909" s="27"/>
      <c r="BO909" s="27"/>
      <c r="BP909" s="27"/>
      <c r="BQ909" s="27"/>
      <c r="BR909" s="27"/>
      <c r="BS909" s="27"/>
      <c r="BT909" s="27"/>
      <c r="BU909" s="27"/>
      <c r="BV909" s="27"/>
      <c r="BW909" s="27"/>
      <c r="BX909" s="27"/>
      <c r="BY909" s="27"/>
      <c r="BZ909" s="27"/>
      <c r="CA909" s="27"/>
      <c r="CB909" s="27"/>
      <c r="CC909" s="27"/>
      <c r="CD909" s="27"/>
      <c r="CE909" s="27"/>
      <c r="CF909" s="27"/>
      <c r="CG909" s="27"/>
      <c r="CH909" s="27"/>
      <c r="CI909" s="27"/>
      <c r="CJ909" s="27"/>
      <c r="CK909" s="27"/>
      <c r="CL909" s="27"/>
      <c r="CM909" s="27"/>
      <c r="CN909" s="27"/>
      <c r="CO909" s="27"/>
      <c r="CP909" s="27"/>
      <c r="CQ909" s="27"/>
      <c r="CR909" s="27"/>
      <c r="CS909" s="27"/>
      <c r="CT909" s="27"/>
      <c r="CU909" s="27"/>
      <c r="CV909" s="27"/>
      <c r="CW909" s="27"/>
      <c r="CX909" s="27"/>
      <c r="CY909" s="27"/>
      <c r="CZ909" s="27"/>
      <c r="DA909" s="27"/>
      <c r="DB909" s="27"/>
      <c r="DC909" s="27"/>
      <c r="DD909" s="27"/>
      <c r="DE909" s="27"/>
      <c r="DF909" s="27"/>
      <c r="DG909" s="27"/>
      <c r="DH909" s="27"/>
      <c r="DI909" s="27"/>
      <c r="DJ909" s="27"/>
      <c r="DK909" s="27"/>
      <c r="DL909" s="27"/>
    </row>
    <row r="910" spans="1:116" s="35" customFormat="1" ht="31.5" customHeight="1">
      <c r="A910" s="4" t="s">
        <v>3876</v>
      </c>
      <c r="B910" s="5">
        <v>908</v>
      </c>
      <c r="C910" s="6">
        <v>18099</v>
      </c>
      <c r="D910" s="6"/>
      <c r="E910" s="3" t="s">
        <v>3910</v>
      </c>
      <c r="F910" s="3" t="s">
        <v>3525</v>
      </c>
      <c r="G910" s="3" t="s">
        <v>3526</v>
      </c>
      <c r="H910" s="4" t="s">
        <v>698</v>
      </c>
      <c r="I910" s="3" t="s">
        <v>43</v>
      </c>
      <c r="J910" s="3" t="s">
        <v>3911</v>
      </c>
      <c r="K910" s="5"/>
      <c r="L910" s="3"/>
      <c r="M910" s="6">
        <v>60</v>
      </c>
      <c r="N910" s="3" t="s">
        <v>45</v>
      </c>
      <c r="O910" s="3" t="s">
        <v>3880</v>
      </c>
      <c r="P910" s="3" t="s">
        <v>3912</v>
      </c>
      <c r="Q910" s="3" t="s">
        <v>3913</v>
      </c>
      <c r="R910" s="28"/>
      <c r="S910" s="29">
        <v>26.16</v>
      </c>
      <c r="T910" s="30"/>
      <c r="U910" s="1">
        <v>22.5</v>
      </c>
      <c r="V910" s="28"/>
      <c r="W910" s="29"/>
      <c r="X910" s="29"/>
      <c r="Y910" s="29"/>
      <c r="Z910" s="29"/>
      <c r="AA910" s="29"/>
      <c r="AB910" s="29"/>
      <c r="AC910" s="29"/>
      <c r="AD910" s="29"/>
      <c r="AE910" s="31"/>
      <c r="AF910" s="27"/>
      <c r="AG910" s="27"/>
      <c r="AH910" s="27"/>
      <c r="AI910" s="27"/>
      <c r="AJ910" s="27"/>
      <c r="AK910" s="27"/>
      <c r="AL910" s="27"/>
      <c r="AM910" s="27"/>
      <c r="AN910" s="32">
        <v>26.16</v>
      </c>
      <c r="AO910" s="27" t="s">
        <v>49</v>
      </c>
      <c r="AP910" s="31" t="s">
        <v>50</v>
      </c>
      <c r="AQ910" s="27" t="e">
        <f t="shared" si="137"/>
        <v>#NUM!</v>
      </c>
      <c r="AR910" s="27" t="e">
        <f t="shared" si="138"/>
        <v>#NUM!</v>
      </c>
      <c r="AS910" s="27" t="e">
        <f t="shared" si="139"/>
        <v>#NUM!</v>
      </c>
      <c r="AT910" s="27">
        <f t="shared" si="141"/>
        <v>0</v>
      </c>
      <c r="AU910" s="27">
        <f t="shared" si="142"/>
        <v>24.1875</v>
      </c>
      <c r="AV910" s="29">
        <f t="shared" si="145"/>
        <v>0</v>
      </c>
      <c r="AW910" s="27" t="s">
        <v>73</v>
      </c>
      <c r="AX910" s="27" t="s">
        <v>74</v>
      </c>
      <c r="AY910" s="32">
        <v>24.1875</v>
      </c>
      <c r="AZ910" s="34">
        <f t="shared" si="143"/>
        <v>4.1118750000000004</v>
      </c>
      <c r="BA910" s="3">
        <f t="shared" si="144"/>
        <v>28.299375000000001</v>
      </c>
      <c r="BB910" s="32">
        <f t="shared" ref="BB910:BB941" si="146">BA910+BA910*0.08</f>
        <v>30.563325000000003</v>
      </c>
      <c r="BC910" s="27" t="s">
        <v>12549</v>
      </c>
      <c r="BD910" s="27"/>
      <c r="BE910" s="27"/>
      <c r="BF910" s="27"/>
      <c r="BG910" s="27"/>
      <c r="BH910" s="27"/>
      <c r="BI910" s="27"/>
      <c r="BJ910" s="27"/>
      <c r="BK910" s="27"/>
      <c r="BL910" s="27"/>
      <c r="BM910" s="27"/>
      <c r="BN910" s="27"/>
      <c r="BO910" s="27"/>
      <c r="BP910" s="27"/>
      <c r="BQ910" s="27"/>
      <c r="BR910" s="27"/>
      <c r="BS910" s="27"/>
      <c r="BT910" s="27"/>
      <c r="BU910" s="27"/>
      <c r="BV910" s="27"/>
      <c r="BW910" s="27"/>
      <c r="BX910" s="27"/>
      <c r="BY910" s="27"/>
      <c r="BZ910" s="27"/>
      <c r="CA910" s="27"/>
      <c r="CB910" s="27"/>
      <c r="CC910" s="27"/>
      <c r="CD910" s="27"/>
      <c r="CE910" s="27"/>
      <c r="CF910" s="27"/>
      <c r="CG910" s="27"/>
      <c r="CH910" s="27"/>
      <c r="CI910" s="27"/>
      <c r="CJ910" s="27"/>
      <c r="CK910" s="27"/>
      <c r="CL910" s="27"/>
      <c r="CM910" s="27"/>
      <c r="CN910" s="27"/>
      <c r="CO910" s="27"/>
      <c r="CP910" s="27"/>
      <c r="CQ910" s="27"/>
      <c r="CR910" s="27"/>
      <c r="CS910" s="27"/>
      <c r="CT910" s="27"/>
      <c r="CU910" s="27"/>
      <c r="CV910" s="27"/>
      <c r="CW910" s="27"/>
      <c r="CX910" s="27"/>
      <c r="CY910" s="27"/>
      <c r="CZ910" s="27"/>
      <c r="DA910" s="27"/>
      <c r="DB910" s="27"/>
      <c r="DC910" s="27"/>
      <c r="DD910" s="27"/>
      <c r="DE910" s="27"/>
      <c r="DF910" s="27"/>
      <c r="DG910" s="27"/>
      <c r="DH910" s="27"/>
      <c r="DI910" s="27"/>
      <c r="DJ910" s="27"/>
      <c r="DK910" s="27"/>
      <c r="DL910" s="27"/>
    </row>
    <row r="911" spans="1:116" s="35" customFormat="1" ht="31.5" customHeight="1">
      <c r="A911" s="4" t="s">
        <v>3876</v>
      </c>
      <c r="B911" s="5">
        <v>909</v>
      </c>
      <c r="C911" s="6">
        <v>18100</v>
      </c>
      <c r="D911" s="6"/>
      <c r="E911" s="3" t="s">
        <v>3910</v>
      </c>
      <c r="F911" s="3" t="s">
        <v>3525</v>
      </c>
      <c r="G911" s="3" t="s">
        <v>3526</v>
      </c>
      <c r="H911" s="4" t="s">
        <v>303</v>
      </c>
      <c r="I911" s="3" t="s">
        <v>43</v>
      </c>
      <c r="J911" s="3" t="s">
        <v>3911</v>
      </c>
      <c r="K911" s="5"/>
      <c r="L911" s="3"/>
      <c r="M911" s="6">
        <v>60</v>
      </c>
      <c r="N911" s="3" t="s">
        <v>45</v>
      </c>
      <c r="O911" s="3" t="s">
        <v>3880</v>
      </c>
      <c r="P911" s="3" t="s">
        <v>3912</v>
      </c>
      <c r="Q911" s="3" t="s">
        <v>3914</v>
      </c>
      <c r="R911" s="28"/>
      <c r="S911" s="29">
        <v>31.38</v>
      </c>
      <c r="T911" s="30"/>
      <c r="U911" s="1">
        <v>25</v>
      </c>
      <c r="V911" s="28"/>
      <c r="W911" s="29"/>
      <c r="X911" s="29"/>
      <c r="Y911" s="29"/>
      <c r="Z911" s="29"/>
      <c r="AA911" s="29"/>
      <c r="AB911" s="29"/>
      <c r="AC911" s="29"/>
      <c r="AD911" s="29"/>
      <c r="AE911" s="31"/>
      <c r="AF911" s="27"/>
      <c r="AG911" s="27"/>
      <c r="AH911" s="27"/>
      <c r="AI911" s="27"/>
      <c r="AJ911" s="27"/>
      <c r="AK911" s="27"/>
      <c r="AL911" s="27"/>
      <c r="AM911" s="27"/>
      <c r="AN911" s="32">
        <v>31.38</v>
      </c>
      <c r="AO911" s="27" t="s">
        <v>49</v>
      </c>
      <c r="AP911" s="31" t="s">
        <v>50</v>
      </c>
      <c r="AQ911" s="27" t="e">
        <f t="shared" si="137"/>
        <v>#NUM!</v>
      </c>
      <c r="AR911" s="27" t="e">
        <f t="shared" si="138"/>
        <v>#NUM!</v>
      </c>
      <c r="AS911" s="27" t="e">
        <f t="shared" si="139"/>
        <v>#NUM!</v>
      </c>
      <c r="AT911" s="27">
        <f t="shared" si="141"/>
        <v>0</v>
      </c>
      <c r="AU911" s="27">
        <f t="shared" si="142"/>
        <v>26.875</v>
      </c>
      <c r="AV911" s="29">
        <f t="shared" si="145"/>
        <v>0</v>
      </c>
      <c r="AW911" s="27" t="s">
        <v>73</v>
      </c>
      <c r="AX911" s="27" t="s">
        <v>74</v>
      </c>
      <c r="AY911" s="32">
        <v>26.875</v>
      </c>
      <c r="AZ911" s="34">
        <f t="shared" si="143"/>
        <v>4.5687500000000005</v>
      </c>
      <c r="BA911" s="3">
        <f t="shared" si="144"/>
        <v>31.443750000000001</v>
      </c>
      <c r="BB911" s="32">
        <f t="shared" si="146"/>
        <v>33.959250000000004</v>
      </c>
      <c r="BC911" s="27" t="s">
        <v>12549</v>
      </c>
      <c r="BD911" s="27"/>
      <c r="BE911" s="27"/>
      <c r="BF911" s="27"/>
      <c r="BG911" s="27"/>
      <c r="BH911" s="27"/>
      <c r="BI911" s="27"/>
      <c r="BJ911" s="27"/>
      <c r="BK911" s="27"/>
      <c r="BL911" s="27"/>
      <c r="BM911" s="27"/>
      <c r="BN911" s="27"/>
      <c r="BO911" s="27"/>
      <c r="BP911" s="27"/>
      <c r="BQ911" s="27"/>
      <c r="BR911" s="27"/>
      <c r="BS911" s="27"/>
      <c r="BT911" s="27"/>
      <c r="BU911" s="27"/>
      <c r="BV911" s="27"/>
      <c r="BW911" s="27"/>
      <c r="BX911" s="27"/>
      <c r="BY911" s="27"/>
      <c r="BZ911" s="27"/>
      <c r="CA911" s="27"/>
      <c r="CB911" s="27"/>
      <c r="CC911" s="27"/>
      <c r="CD911" s="27"/>
      <c r="CE911" s="27"/>
      <c r="CF911" s="27"/>
      <c r="CG911" s="27"/>
      <c r="CH911" s="27"/>
      <c r="CI911" s="27"/>
      <c r="CJ911" s="27"/>
      <c r="CK911" s="27"/>
      <c r="CL911" s="27"/>
      <c r="CM911" s="27"/>
      <c r="CN911" s="27"/>
      <c r="CO911" s="27"/>
      <c r="CP911" s="27"/>
      <c r="CQ911" s="27"/>
      <c r="CR911" s="27"/>
      <c r="CS911" s="27"/>
      <c r="CT911" s="27"/>
      <c r="CU911" s="27"/>
      <c r="CV911" s="27"/>
      <c r="CW911" s="27"/>
      <c r="CX911" s="27"/>
      <c r="CY911" s="27"/>
      <c r="CZ911" s="27"/>
      <c r="DA911" s="27"/>
      <c r="DB911" s="27"/>
      <c r="DC911" s="27"/>
      <c r="DD911" s="27"/>
      <c r="DE911" s="27"/>
      <c r="DF911" s="27"/>
      <c r="DG911" s="27"/>
      <c r="DH911" s="27"/>
      <c r="DI911" s="27"/>
      <c r="DJ911" s="27"/>
      <c r="DK911" s="27"/>
      <c r="DL911" s="27"/>
    </row>
    <row r="912" spans="1:116" s="35" customFormat="1" ht="31.5" customHeight="1">
      <c r="A912" s="7" t="s">
        <v>1670</v>
      </c>
      <c r="B912" s="5">
        <v>910</v>
      </c>
      <c r="C912" s="10"/>
      <c r="D912" s="10"/>
      <c r="E912" s="8" t="s">
        <v>4054</v>
      </c>
      <c r="F912" s="8" t="s">
        <v>4055</v>
      </c>
      <c r="G912" s="8" t="s">
        <v>4056</v>
      </c>
      <c r="H912" s="7" t="s">
        <v>4057</v>
      </c>
      <c r="I912" s="8" t="s">
        <v>4058</v>
      </c>
      <c r="J912" s="8" t="s">
        <v>4059</v>
      </c>
      <c r="K912" s="9">
        <v>10</v>
      </c>
      <c r="L912" s="8" t="s">
        <v>69</v>
      </c>
      <c r="M912" s="10">
        <v>1</v>
      </c>
      <c r="N912" s="8" t="s">
        <v>45</v>
      </c>
      <c r="O912" s="8" t="s">
        <v>4060</v>
      </c>
      <c r="P912" s="8" t="s">
        <v>4061</v>
      </c>
      <c r="Q912" s="8" t="s">
        <v>4062</v>
      </c>
      <c r="R912" s="28">
        <v>5.0999999999999996</v>
      </c>
      <c r="S912" s="29"/>
      <c r="T912" s="30">
        <v>1.97</v>
      </c>
      <c r="U912" s="1">
        <v>1.85</v>
      </c>
      <c r="V912" s="28">
        <v>6.1</v>
      </c>
      <c r="W912" s="29"/>
      <c r="X912" s="29"/>
      <c r="Y912" s="29"/>
      <c r="Z912" s="29"/>
      <c r="AA912" s="29"/>
      <c r="AB912" s="29"/>
      <c r="AC912" s="29"/>
      <c r="AD912" s="29"/>
      <c r="AE912" s="31"/>
      <c r="AF912" s="27"/>
      <c r="AG912" s="27"/>
      <c r="AH912" s="27"/>
      <c r="AI912" s="27"/>
      <c r="AJ912" s="27"/>
      <c r="AK912" s="27"/>
      <c r="AL912" s="27"/>
      <c r="AM912" s="27"/>
      <c r="AN912" s="32"/>
      <c r="AO912" s="27"/>
      <c r="AP912" s="31"/>
      <c r="AQ912" s="27" t="e">
        <f t="shared" si="137"/>
        <v>#NUM!</v>
      </c>
      <c r="AR912" s="27" t="e">
        <f t="shared" si="138"/>
        <v>#NUM!</v>
      </c>
      <c r="AS912" s="27" t="e">
        <f t="shared" si="139"/>
        <v>#NUM!</v>
      </c>
      <c r="AT912" s="27">
        <f t="shared" si="141"/>
        <v>2.11775</v>
      </c>
      <c r="AU912" s="27">
        <f t="shared" si="142"/>
        <v>1.98875</v>
      </c>
      <c r="AV912" s="29">
        <f t="shared" si="145"/>
        <v>1.98875</v>
      </c>
      <c r="AW912" s="27" t="s">
        <v>73</v>
      </c>
      <c r="AX912" s="27" t="s">
        <v>74</v>
      </c>
      <c r="AY912" s="32">
        <v>1.99</v>
      </c>
      <c r="AZ912" s="34">
        <f t="shared" si="143"/>
        <v>0.4975</v>
      </c>
      <c r="BA912" s="3">
        <f t="shared" si="144"/>
        <v>2.4874999999999998</v>
      </c>
      <c r="BB912" s="32">
        <f t="shared" si="146"/>
        <v>2.6864999999999997</v>
      </c>
      <c r="BC912" s="27" t="s">
        <v>12549</v>
      </c>
      <c r="BD912" s="27"/>
      <c r="BE912" s="27"/>
      <c r="BF912" s="27"/>
      <c r="BG912" s="27"/>
      <c r="BH912" s="27"/>
      <c r="BI912" s="27"/>
      <c r="BJ912" s="27"/>
      <c r="BK912" s="27"/>
      <c r="BL912" s="27"/>
      <c r="BM912" s="27"/>
      <c r="BN912" s="27"/>
      <c r="BO912" s="27"/>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row>
    <row r="913" spans="1:116" s="35" customFormat="1" ht="31.5" customHeight="1">
      <c r="A913" s="4" t="s">
        <v>4063</v>
      </c>
      <c r="B913" s="5">
        <v>911</v>
      </c>
      <c r="C913" s="6">
        <v>14669</v>
      </c>
      <c r="D913" s="6"/>
      <c r="E913" s="3" t="s">
        <v>4064</v>
      </c>
      <c r="F913" s="3" t="s">
        <v>4065</v>
      </c>
      <c r="G913" s="3" t="s">
        <v>4066</v>
      </c>
      <c r="H913" s="4" t="s">
        <v>1612</v>
      </c>
      <c r="I913" s="3" t="s">
        <v>4058</v>
      </c>
      <c r="J913" s="3" t="s">
        <v>4067</v>
      </c>
      <c r="K913" s="5">
        <v>20</v>
      </c>
      <c r="L913" s="3" t="s">
        <v>69</v>
      </c>
      <c r="M913" s="6">
        <v>1</v>
      </c>
      <c r="N913" s="3" t="s">
        <v>45</v>
      </c>
      <c r="O913" s="3" t="s">
        <v>4068</v>
      </c>
      <c r="P913" s="3" t="s">
        <v>4069</v>
      </c>
      <c r="Q913" s="3" t="s">
        <v>4070</v>
      </c>
      <c r="R913" s="28">
        <v>3.25725</v>
      </c>
      <c r="S913" s="29"/>
      <c r="T913" s="30"/>
      <c r="U913" s="1">
        <v>0.73</v>
      </c>
      <c r="V913" s="28">
        <v>3.03</v>
      </c>
      <c r="W913" s="29"/>
      <c r="X913" s="29"/>
      <c r="Y913" s="29"/>
      <c r="Z913" s="29"/>
      <c r="AA913" s="29"/>
      <c r="AB913" s="29"/>
      <c r="AC913" s="29"/>
      <c r="AD913" s="29"/>
      <c r="AE913" s="31">
        <v>3.03</v>
      </c>
      <c r="AF913" s="27"/>
      <c r="AG913" s="27"/>
      <c r="AH913" s="27"/>
      <c r="AI913" s="27"/>
      <c r="AJ913" s="27"/>
      <c r="AK913" s="27"/>
      <c r="AL913" s="27"/>
      <c r="AM913" s="27"/>
      <c r="AN913" s="32">
        <v>3.03</v>
      </c>
      <c r="AO913" s="27" t="s">
        <v>378</v>
      </c>
      <c r="AP913" s="31" t="s">
        <v>379</v>
      </c>
      <c r="AQ913" s="27" t="e">
        <f t="shared" si="137"/>
        <v>#NUM!</v>
      </c>
      <c r="AR913" s="27" t="e">
        <f t="shared" si="138"/>
        <v>#NUM!</v>
      </c>
      <c r="AS913" s="27" t="e">
        <f t="shared" si="139"/>
        <v>#NUM!</v>
      </c>
      <c r="AT913" s="27">
        <f t="shared" si="141"/>
        <v>0</v>
      </c>
      <c r="AU913" s="27">
        <f t="shared" si="142"/>
        <v>0.78474999999999995</v>
      </c>
      <c r="AV913" s="29">
        <f t="shared" si="145"/>
        <v>0</v>
      </c>
      <c r="AW913" s="27" t="s">
        <v>73</v>
      </c>
      <c r="AX913" s="27" t="s">
        <v>74</v>
      </c>
      <c r="AY913" s="32">
        <v>0.78400000000000003</v>
      </c>
      <c r="AZ913" s="34">
        <f t="shared" si="143"/>
        <v>0.19600000000000001</v>
      </c>
      <c r="BA913" s="3">
        <f t="shared" si="144"/>
        <v>0.98</v>
      </c>
      <c r="BB913" s="32">
        <f t="shared" si="146"/>
        <v>1.0584</v>
      </c>
      <c r="BC913" s="27" t="s">
        <v>12549</v>
      </c>
      <c r="BD913" s="27"/>
      <c r="BE913" s="27"/>
      <c r="BF913" s="27"/>
      <c r="BG913" s="27"/>
      <c r="BH913" s="27"/>
      <c r="BI913" s="27"/>
      <c r="BJ913" s="27"/>
      <c r="BK913" s="27"/>
      <c r="BL913" s="27"/>
      <c r="BM913" s="27"/>
      <c r="BN913" s="27"/>
      <c r="BO913" s="27"/>
      <c r="BP913" s="27"/>
      <c r="BQ913" s="27"/>
      <c r="BR913" s="27"/>
      <c r="BS913" s="27"/>
      <c r="BT913" s="27"/>
      <c r="BU913" s="27"/>
      <c r="BV913" s="27"/>
      <c r="BW913" s="27"/>
      <c r="BX913" s="27"/>
      <c r="BY913" s="27"/>
      <c r="BZ913" s="27"/>
      <c r="CA913" s="27"/>
      <c r="CB913" s="27"/>
      <c r="CC913" s="27"/>
      <c r="CD913" s="27"/>
      <c r="CE913" s="27"/>
      <c r="CF913" s="27"/>
      <c r="CG913" s="27"/>
      <c r="CH913" s="27"/>
      <c r="CI913" s="27"/>
      <c r="CJ913" s="27"/>
      <c r="CK913" s="27"/>
      <c r="CL913" s="27"/>
      <c r="CM913" s="27"/>
      <c r="CN913" s="27"/>
      <c r="CO913" s="27"/>
      <c r="CP913" s="27"/>
      <c r="CQ913" s="27"/>
      <c r="CR913" s="27"/>
      <c r="CS913" s="27"/>
      <c r="CT913" s="27"/>
      <c r="CU913" s="27"/>
      <c r="CV913" s="27"/>
      <c r="CW913" s="27"/>
      <c r="CX913" s="27"/>
      <c r="CY913" s="27"/>
      <c r="CZ913" s="27"/>
      <c r="DA913" s="27"/>
      <c r="DB913" s="27"/>
      <c r="DC913" s="27"/>
      <c r="DD913" s="27"/>
      <c r="DE913" s="27"/>
      <c r="DF913" s="27"/>
      <c r="DG913" s="27"/>
      <c r="DH913" s="27"/>
      <c r="DI913" s="27"/>
      <c r="DJ913" s="27"/>
      <c r="DK913" s="27"/>
      <c r="DL913" s="27"/>
    </row>
    <row r="914" spans="1:116" s="35" customFormat="1" ht="31.5" customHeight="1">
      <c r="A914" s="4" t="s">
        <v>4063</v>
      </c>
      <c r="B914" s="5">
        <v>912</v>
      </c>
      <c r="C914" s="6">
        <v>5854</v>
      </c>
      <c r="D914" s="6"/>
      <c r="E914" s="3" t="s">
        <v>4077</v>
      </c>
      <c r="F914" s="3" t="s">
        <v>4072</v>
      </c>
      <c r="G914" s="3" t="s">
        <v>4073</v>
      </c>
      <c r="H914" s="4" t="s">
        <v>296</v>
      </c>
      <c r="I914" s="3" t="s">
        <v>104</v>
      </c>
      <c r="J914" s="3" t="s">
        <v>4078</v>
      </c>
      <c r="K914" s="5"/>
      <c r="L914" s="3"/>
      <c r="M914" s="6">
        <v>20</v>
      </c>
      <c r="N914" s="3" t="s">
        <v>45</v>
      </c>
      <c r="O914" s="3" t="s">
        <v>4068</v>
      </c>
      <c r="P914" s="3" t="s">
        <v>4079</v>
      </c>
      <c r="Q914" s="3" t="s">
        <v>4080</v>
      </c>
      <c r="R914" s="28">
        <v>6.67</v>
      </c>
      <c r="S914" s="29"/>
      <c r="T914" s="30"/>
      <c r="U914" s="1">
        <v>0.95</v>
      </c>
      <c r="V914" s="28">
        <v>6.2</v>
      </c>
      <c r="W914" s="29"/>
      <c r="X914" s="29"/>
      <c r="Y914" s="29"/>
      <c r="Z914" s="29"/>
      <c r="AA914" s="29"/>
      <c r="AB914" s="29"/>
      <c r="AC914" s="29"/>
      <c r="AD914" s="29"/>
      <c r="AE914" s="31">
        <v>6.2</v>
      </c>
      <c r="AF914" s="27"/>
      <c r="AG914" s="27"/>
      <c r="AH914" s="27"/>
      <c r="AI914" s="27"/>
      <c r="AJ914" s="27"/>
      <c r="AK914" s="27"/>
      <c r="AL914" s="27"/>
      <c r="AM914" s="27"/>
      <c r="AN914" s="32">
        <v>6.67</v>
      </c>
      <c r="AO914" s="27" t="s">
        <v>49</v>
      </c>
      <c r="AP914" s="31" t="s">
        <v>50</v>
      </c>
      <c r="AQ914" s="27" t="e">
        <f t="shared" si="137"/>
        <v>#NUM!</v>
      </c>
      <c r="AR914" s="27" t="e">
        <f t="shared" si="138"/>
        <v>#NUM!</v>
      </c>
      <c r="AS914" s="27" t="e">
        <f t="shared" si="139"/>
        <v>#NUM!</v>
      </c>
      <c r="AT914" s="27">
        <f t="shared" si="141"/>
        <v>0</v>
      </c>
      <c r="AU914" s="27">
        <f t="shared" si="142"/>
        <v>1.02125</v>
      </c>
      <c r="AV914" s="29">
        <f t="shared" si="145"/>
        <v>0</v>
      </c>
      <c r="AW914" s="27" t="s">
        <v>73</v>
      </c>
      <c r="AX914" s="27" t="s">
        <v>74</v>
      </c>
      <c r="AY914" s="32">
        <v>1.02</v>
      </c>
      <c r="AZ914" s="34">
        <f t="shared" si="143"/>
        <v>0.255</v>
      </c>
      <c r="BA914" s="3">
        <f t="shared" si="144"/>
        <v>1.2749999999999999</v>
      </c>
      <c r="BB914" s="32">
        <f t="shared" si="146"/>
        <v>1.377</v>
      </c>
      <c r="BC914" s="27" t="s">
        <v>12549</v>
      </c>
      <c r="BD914" s="27"/>
      <c r="BE914" s="27"/>
      <c r="BF914" s="27"/>
      <c r="BG914" s="27"/>
      <c r="BH914" s="27"/>
      <c r="BI914" s="27"/>
      <c r="BJ914" s="27"/>
      <c r="BK914" s="27"/>
      <c r="BL914" s="27"/>
      <c r="BM914" s="27"/>
      <c r="BN914" s="27"/>
      <c r="BO914" s="27"/>
      <c r="BP914" s="27"/>
      <c r="BQ914" s="27"/>
      <c r="BR914" s="27"/>
      <c r="BS914" s="27"/>
      <c r="BT914" s="27"/>
      <c r="BU914" s="27"/>
      <c r="BV914" s="27"/>
      <c r="BW914" s="27"/>
      <c r="BX914" s="27"/>
      <c r="BY914" s="27"/>
      <c r="BZ914" s="27"/>
      <c r="CA914" s="27"/>
      <c r="CB914" s="27"/>
      <c r="CC914" s="27"/>
      <c r="CD914" s="27"/>
      <c r="CE914" s="27"/>
      <c r="CF914" s="27"/>
      <c r="CG914" s="27"/>
      <c r="CH914" s="27"/>
      <c r="CI914" s="27"/>
      <c r="CJ914" s="27"/>
      <c r="CK914" s="27"/>
      <c r="CL914" s="27"/>
      <c r="CM914" s="27"/>
      <c r="CN914" s="27"/>
      <c r="CO914" s="27"/>
      <c r="CP914" s="27"/>
      <c r="CQ914" s="27"/>
      <c r="CR914" s="27"/>
      <c r="CS914" s="27"/>
      <c r="CT914" s="27"/>
      <c r="CU914" s="27"/>
      <c r="CV914" s="27"/>
      <c r="CW914" s="27"/>
      <c r="CX914" s="27"/>
      <c r="CY914" s="27"/>
      <c r="CZ914" s="27"/>
      <c r="DA914" s="27"/>
      <c r="DB914" s="27"/>
      <c r="DC914" s="27"/>
      <c r="DD914" s="27"/>
      <c r="DE914" s="27"/>
      <c r="DF914" s="27"/>
      <c r="DG914" s="27"/>
      <c r="DH914" s="27"/>
      <c r="DI914" s="27"/>
      <c r="DJ914" s="27"/>
      <c r="DK914" s="27"/>
      <c r="DL914" s="27"/>
    </row>
    <row r="915" spans="1:116" s="35" customFormat="1" ht="31.5" customHeight="1">
      <c r="A915" s="4" t="s">
        <v>4063</v>
      </c>
      <c r="B915" s="5">
        <v>913</v>
      </c>
      <c r="C915" s="6">
        <v>14655</v>
      </c>
      <c r="D915" s="6"/>
      <c r="E915" s="3" t="s">
        <v>4071</v>
      </c>
      <c r="F915" s="3" t="s">
        <v>4072</v>
      </c>
      <c r="G915" s="3" t="s">
        <v>4073</v>
      </c>
      <c r="H915" s="4" t="s">
        <v>113</v>
      </c>
      <c r="I915" s="3" t="s">
        <v>4074</v>
      </c>
      <c r="J915" s="3" t="s">
        <v>4075</v>
      </c>
      <c r="K915" s="5">
        <v>1</v>
      </c>
      <c r="L915" s="3" t="s">
        <v>81</v>
      </c>
      <c r="M915" s="6">
        <v>1</v>
      </c>
      <c r="N915" s="3" t="s">
        <v>45</v>
      </c>
      <c r="O915" s="3" t="s">
        <v>4068</v>
      </c>
      <c r="P915" s="3" t="s">
        <v>4069</v>
      </c>
      <c r="Q915" s="3" t="s">
        <v>4076</v>
      </c>
      <c r="R915" s="28">
        <v>10.148</v>
      </c>
      <c r="S915" s="29"/>
      <c r="T915" s="30"/>
      <c r="U915" s="1">
        <v>2.1</v>
      </c>
      <c r="V915" s="28">
        <v>9.44</v>
      </c>
      <c r="W915" s="29"/>
      <c r="X915" s="29"/>
      <c r="Y915" s="29"/>
      <c r="Z915" s="29"/>
      <c r="AA915" s="29"/>
      <c r="AB915" s="29"/>
      <c r="AC915" s="29"/>
      <c r="AD915" s="29"/>
      <c r="AE915" s="31">
        <v>9.44</v>
      </c>
      <c r="AF915" s="27"/>
      <c r="AG915" s="27"/>
      <c r="AH915" s="27"/>
      <c r="AI915" s="27"/>
      <c r="AJ915" s="27"/>
      <c r="AK915" s="27"/>
      <c r="AL915" s="27"/>
      <c r="AM915" s="27"/>
      <c r="AN915" s="32">
        <v>10.148</v>
      </c>
      <c r="AO915" s="27" t="s">
        <v>49</v>
      </c>
      <c r="AP915" s="31" t="s">
        <v>50</v>
      </c>
      <c r="AQ915" s="27" t="e">
        <f t="shared" si="137"/>
        <v>#NUM!</v>
      </c>
      <c r="AR915" s="27" t="e">
        <f t="shared" si="138"/>
        <v>#NUM!</v>
      </c>
      <c r="AS915" s="27" t="e">
        <f t="shared" si="139"/>
        <v>#NUM!</v>
      </c>
      <c r="AT915" s="27">
        <f t="shared" si="141"/>
        <v>0</v>
      </c>
      <c r="AU915" s="27">
        <f t="shared" si="142"/>
        <v>2.2574999999999998</v>
      </c>
      <c r="AV915" s="29">
        <f t="shared" si="145"/>
        <v>0</v>
      </c>
      <c r="AW915" s="27" t="s">
        <v>73</v>
      </c>
      <c r="AX915" s="27" t="s">
        <v>74</v>
      </c>
      <c r="AY915" s="32">
        <v>2.25</v>
      </c>
      <c r="AZ915" s="34">
        <f t="shared" si="143"/>
        <v>0.5625</v>
      </c>
      <c r="BA915" s="3">
        <f t="shared" si="144"/>
        <v>2.8125</v>
      </c>
      <c r="BB915" s="32">
        <f t="shared" si="146"/>
        <v>3.0375000000000001</v>
      </c>
      <c r="BC915" s="27" t="s">
        <v>12549</v>
      </c>
      <c r="BD915" s="27"/>
      <c r="BE915" s="27"/>
      <c r="BF915" s="27"/>
      <c r="BG915" s="27"/>
      <c r="BH915" s="27"/>
      <c r="BI915" s="27"/>
      <c r="BJ915" s="27"/>
      <c r="BK915" s="27"/>
      <c r="BL915" s="27"/>
      <c r="BM915" s="27"/>
      <c r="BN915" s="27"/>
      <c r="BO915" s="27"/>
      <c r="BP915" s="27"/>
      <c r="BQ915" s="27"/>
      <c r="BR915" s="27"/>
      <c r="BS915" s="27"/>
      <c r="BT915" s="27"/>
      <c r="BU915" s="27"/>
      <c r="BV915" s="27"/>
      <c r="BW915" s="27"/>
      <c r="BX915" s="27"/>
      <c r="BY915" s="27"/>
      <c r="BZ915" s="27"/>
      <c r="CA915" s="27"/>
      <c r="CB915" s="27"/>
      <c r="CC915" s="27"/>
      <c r="CD915" s="27"/>
      <c r="CE915" s="27"/>
      <c r="CF915" s="27"/>
      <c r="CG915" s="27"/>
      <c r="CH915" s="27"/>
      <c r="CI915" s="27"/>
      <c r="CJ915" s="27"/>
      <c r="CK915" s="27"/>
      <c r="CL915" s="27"/>
      <c r="CM915" s="27"/>
      <c r="CN915" s="27"/>
      <c r="CO915" s="27"/>
      <c r="CP915" s="27"/>
      <c r="CQ915" s="27"/>
      <c r="CR915" s="27"/>
      <c r="CS915" s="27"/>
      <c r="CT915" s="27"/>
      <c r="CU915" s="27"/>
      <c r="CV915" s="27"/>
      <c r="CW915" s="27"/>
      <c r="CX915" s="27"/>
      <c r="CY915" s="27"/>
      <c r="CZ915" s="27"/>
      <c r="DA915" s="27"/>
      <c r="DB915" s="27"/>
      <c r="DC915" s="27"/>
      <c r="DD915" s="27"/>
      <c r="DE915" s="27"/>
      <c r="DF915" s="27"/>
      <c r="DG915" s="27"/>
      <c r="DH915" s="27"/>
      <c r="DI915" s="27"/>
      <c r="DJ915" s="27"/>
      <c r="DK915" s="27"/>
      <c r="DL915" s="27"/>
    </row>
    <row r="916" spans="1:116" s="35" customFormat="1" ht="31.5" customHeight="1">
      <c r="A916" s="4" t="s">
        <v>3545</v>
      </c>
      <c r="B916" s="5">
        <v>914</v>
      </c>
      <c r="C916" s="6">
        <v>5499</v>
      </c>
      <c r="D916" s="6"/>
      <c r="E916" s="3" t="s">
        <v>4089</v>
      </c>
      <c r="F916" s="3" t="s">
        <v>4090</v>
      </c>
      <c r="G916" s="3" t="s">
        <v>4091</v>
      </c>
      <c r="H916" s="4" t="s">
        <v>4092</v>
      </c>
      <c r="I916" s="3" t="s">
        <v>394</v>
      </c>
      <c r="J916" s="3" t="s">
        <v>4093</v>
      </c>
      <c r="K916" s="5">
        <v>2</v>
      </c>
      <c r="L916" s="3" t="s">
        <v>81</v>
      </c>
      <c r="M916" s="6">
        <v>10</v>
      </c>
      <c r="N916" s="3" t="s">
        <v>45</v>
      </c>
      <c r="O916" s="3" t="s">
        <v>4086</v>
      </c>
      <c r="P916" s="3" t="s">
        <v>4094</v>
      </c>
      <c r="Q916" s="3" t="s">
        <v>4095</v>
      </c>
      <c r="R916" s="28"/>
      <c r="S916" s="29">
        <v>1.5</v>
      </c>
      <c r="T916" s="30">
        <v>0.46</v>
      </c>
      <c r="U916" s="1">
        <v>0.46</v>
      </c>
      <c r="V916" s="28">
        <v>0.5</v>
      </c>
      <c r="W916" s="29"/>
      <c r="X916" s="29"/>
      <c r="Y916" s="29"/>
      <c r="Z916" s="29"/>
      <c r="AA916" s="29"/>
      <c r="AB916" s="29"/>
      <c r="AC916" s="29"/>
      <c r="AD916" s="29"/>
      <c r="AE916" s="31">
        <v>0.5</v>
      </c>
      <c r="AF916" s="27"/>
      <c r="AG916" s="27"/>
      <c r="AH916" s="27"/>
      <c r="AI916" s="27"/>
      <c r="AJ916" s="27"/>
      <c r="AK916" s="27"/>
      <c r="AL916" s="27"/>
      <c r="AM916" s="27"/>
      <c r="AN916" s="32">
        <v>1.5</v>
      </c>
      <c r="AO916" s="27" t="s">
        <v>49</v>
      </c>
      <c r="AP916" s="31" t="s">
        <v>50</v>
      </c>
      <c r="AQ916" s="27" t="e">
        <f t="shared" si="137"/>
        <v>#NUM!</v>
      </c>
      <c r="AR916" s="27" t="e">
        <f t="shared" si="138"/>
        <v>#NUM!</v>
      </c>
      <c r="AS916" s="27" t="e">
        <f t="shared" si="139"/>
        <v>#NUM!</v>
      </c>
      <c r="AT916" s="27">
        <f t="shared" si="141"/>
        <v>0.4945</v>
      </c>
      <c r="AU916" s="27">
        <f t="shared" si="142"/>
        <v>0.4945</v>
      </c>
      <c r="AV916" s="29">
        <f t="shared" si="145"/>
        <v>0.4945</v>
      </c>
      <c r="AW916" s="27" t="s">
        <v>73</v>
      </c>
      <c r="AX916" s="27" t="s">
        <v>74</v>
      </c>
      <c r="AY916" s="32">
        <v>0.49399999999999999</v>
      </c>
      <c r="AZ916" s="34">
        <f t="shared" si="143"/>
        <v>0.1235</v>
      </c>
      <c r="BA916" s="3">
        <f t="shared" si="144"/>
        <v>0.61749999999999994</v>
      </c>
      <c r="BB916" s="32">
        <f t="shared" si="146"/>
        <v>0.66689999999999994</v>
      </c>
      <c r="BC916" s="27" t="s">
        <v>12549</v>
      </c>
      <c r="BD916" s="27"/>
      <c r="BE916" s="27"/>
      <c r="BF916" s="27"/>
      <c r="BG916" s="27"/>
      <c r="BH916" s="27"/>
      <c r="BI916" s="27"/>
      <c r="BJ916" s="27"/>
      <c r="BK916" s="27"/>
      <c r="BL916" s="27"/>
      <c r="BM916" s="27"/>
      <c r="BN916" s="27"/>
      <c r="BO916" s="27"/>
      <c r="BP916" s="27"/>
      <c r="BQ916" s="27"/>
      <c r="BR916" s="27"/>
      <c r="BS916" s="27"/>
      <c r="BT916" s="27"/>
      <c r="BU916" s="27"/>
      <c r="BV916" s="27"/>
      <c r="BW916" s="27"/>
      <c r="BX916" s="27"/>
      <c r="BY916" s="27"/>
      <c r="BZ916" s="27"/>
      <c r="CA916" s="27"/>
      <c r="CB916" s="27"/>
      <c r="CC916" s="27"/>
      <c r="CD916" s="27"/>
      <c r="CE916" s="27"/>
      <c r="CF916" s="27"/>
      <c r="CG916" s="27"/>
      <c r="CH916" s="27"/>
      <c r="CI916" s="27"/>
      <c r="CJ916" s="27"/>
      <c r="CK916" s="27"/>
      <c r="CL916" s="27"/>
      <c r="CM916" s="27"/>
      <c r="CN916" s="27"/>
      <c r="CO916" s="27"/>
      <c r="CP916" s="27"/>
      <c r="CQ916" s="27"/>
      <c r="CR916" s="27"/>
      <c r="CS916" s="27"/>
      <c r="CT916" s="27"/>
      <c r="CU916" s="27"/>
      <c r="CV916" s="27"/>
      <c r="CW916" s="27"/>
      <c r="CX916" s="27"/>
      <c r="CY916" s="27"/>
      <c r="CZ916" s="27"/>
      <c r="DA916" s="27"/>
      <c r="DB916" s="27"/>
      <c r="DC916" s="27"/>
      <c r="DD916" s="27"/>
      <c r="DE916" s="27"/>
      <c r="DF916" s="27"/>
      <c r="DG916" s="27"/>
      <c r="DH916" s="27"/>
      <c r="DI916" s="27"/>
      <c r="DJ916" s="27"/>
      <c r="DK916" s="27"/>
      <c r="DL916" s="27"/>
    </row>
    <row r="917" spans="1:116" s="35" customFormat="1" ht="31.5" customHeight="1">
      <c r="A917" s="4" t="s">
        <v>3545</v>
      </c>
      <c r="B917" s="5">
        <v>915</v>
      </c>
      <c r="C917" s="6">
        <v>5685</v>
      </c>
      <c r="D917" s="6"/>
      <c r="E917" s="3" t="s">
        <v>4081</v>
      </c>
      <c r="F917" s="3" t="s">
        <v>4082</v>
      </c>
      <c r="G917" s="3" t="s">
        <v>4083</v>
      </c>
      <c r="H917" s="4" t="s">
        <v>4084</v>
      </c>
      <c r="I917" s="3" t="s">
        <v>394</v>
      </c>
      <c r="J917" s="3" t="s">
        <v>4085</v>
      </c>
      <c r="K917" s="5">
        <v>1</v>
      </c>
      <c r="L917" s="3" t="s">
        <v>81</v>
      </c>
      <c r="M917" s="6">
        <v>10</v>
      </c>
      <c r="N917" s="3" t="s">
        <v>45</v>
      </c>
      <c r="O917" s="3" t="s">
        <v>4086</v>
      </c>
      <c r="P917" s="3" t="s">
        <v>4087</v>
      </c>
      <c r="Q917" s="3" t="s">
        <v>4088</v>
      </c>
      <c r="R917" s="28"/>
      <c r="S917" s="29">
        <v>1</v>
      </c>
      <c r="T917" s="30">
        <v>0.47</v>
      </c>
      <c r="U917" s="1">
        <v>0.47</v>
      </c>
      <c r="V917" s="28">
        <v>1.5</v>
      </c>
      <c r="W917" s="29"/>
      <c r="X917" s="29"/>
      <c r="Y917" s="29"/>
      <c r="Z917" s="29"/>
      <c r="AA917" s="29"/>
      <c r="AB917" s="29"/>
      <c r="AC917" s="29"/>
      <c r="AD917" s="29"/>
      <c r="AE917" s="31">
        <v>1.5</v>
      </c>
      <c r="AF917" s="27"/>
      <c r="AG917" s="27"/>
      <c r="AH917" s="27"/>
      <c r="AI917" s="27"/>
      <c r="AJ917" s="27"/>
      <c r="AK917" s="27"/>
      <c r="AL917" s="27"/>
      <c r="AM917" s="27"/>
      <c r="AN917" s="32">
        <v>1.5</v>
      </c>
      <c r="AO917" s="27" t="s">
        <v>49</v>
      </c>
      <c r="AP917" s="31" t="s">
        <v>50</v>
      </c>
      <c r="AQ917" s="27" t="e">
        <f t="shared" si="137"/>
        <v>#NUM!</v>
      </c>
      <c r="AR917" s="27" t="e">
        <f t="shared" si="138"/>
        <v>#NUM!</v>
      </c>
      <c r="AS917" s="27" t="e">
        <f t="shared" si="139"/>
        <v>#NUM!</v>
      </c>
      <c r="AT917" s="27">
        <f t="shared" si="141"/>
        <v>0.50524999999999998</v>
      </c>
      <c r="AU917" s="27">
        <f t="shared" si="142"/>
        <v>0.50524999999999998</v>
      </c>
      <c r="AV917" s="29">
        <f t="shared" si="145"/>
        <v>0.50524999999999998</v>
      </c>
      <c r="AW917" s="27" t="s">
        <v>73</v>
      </c>
      <c r="AX917" s="27" t="s">
        <v>74</v>
      </c>
      <c r="AY917" s="32">
        <v>0.505</v>
      </c>
      <c r="AZ917" s="34">
        <f t="shared" si="143"/>
        <v>0.12625</v>
      </c>
      <c r="BA917" s="3">
        <f t="shared" si="144"/>
        <v>0.63124999999999998</v>
      </c>
      <c r="BB917" s="32">
        <f t="shared" si="146"/>
        <v>0.68174999999999997</v>
      </c>
      <c r="BC917" s="27" t="s">
        <v>12549</v>
      </c>
      <c r="BD917" s="27"/>
      <c r="BE917" s="27"/>
      <c r="BF917" s="27"/>
      <c r="BG917" s="27"/>
      <c r="BH917" s="27"/>
      <c r="BI917" s="27"/>
      <c r="BJ917" s="27"/>
      <c r="BK917" s="27"/>
      <c r="BL917" s="27"/>
      <c r="BM917" s="27"/>
      <c r="BN917" s="27"/>
      <c r="BO917" s="27"/>
      <c r="BP917" s="27"/>
      <c r="BQ917" s="27"/>
      <c r="BR917" s="27"/>
      <c r="BS917" s="27"/>
      <c r="BT917" s="27"/>
      <c r="BU917" s="27"/>
      <c r="BV917" s="27"/>
      <c r="BW917" s="27"/>
      <c r="BX917" s="27"/>
      <c r="BY917" s="27"/>
      <c r="BZ917" s="27"/>
      <c r="CA917" s="27"/>
      <c r="CB917" s="27"/>
      <c r="CC917" s="27"/>
      <c r="CD917" s="27"/>
      <c r="CE917" s="27"/>
      <c r="CF917" s="27"/>
      <c r="CG917" s="27"/>
      <c r="CH917" s="27"/>
      <c r="CI917" s="27"/>
      <c r="CJ917" s="27"/>
      <c r="CK917" s="27"/>
      <c r="CL917" s="27"/>
      <c r="CM917" s="27"/>
      <c r="CN917" s="27"/>
      <c r="CO917" s="27"/>
      <c r="CP917" s="27"/>
      <c r="CQ917" s="27"/>
      <c r="CR917" s="27"/>
      <c r="CS917" s="27"/>
      <c r="CT917" s="27"/>
      <c r="CU917" s="27"/>
      <c r="CV917" s="27"/>
      <c r="CW917" s="27"/>
      <c r="CX917" s="27"/>
      <c r="CY917" s="27"/>
      <c r="CZ917" s="27"/>
      <c r="DA917" s="27"/>
      <c r="DB917" s="27"/>
      <c r="DC917" s="27"/>
      <c r="DD917" s="27"/>
      <c r="DE917" s="27"/>
      <c r="DF917" s="27"/>
      <c r="DG917" s="27"/>
      <c r="DH917" s="27"/>
      <c r="DI917" s="27"/>
      <c r="DJ917" s="27"/>
      <c r="DK917" s="27"/>
      <c r="DL917" s="27"/>
    </row>
    <row r="918" spans="1:116" s="35" customFormat="1" ht="31.5" customHeight="1">
      <c r="A918" s="4" t="s">
        <v>4096</v>
      </c>
      <c r="B918" s="5">
        <v>916</v>
      </c>
      <c r="C918" s="6">
        <v>3679</v>
      </c>
      <c r="D918" s="6"/>
      <c r="E918" s="3" t="s">
        <v>4246</v>
      </c>
      <c r="F918" s="3" t="s">
        <v>4249</v>
      </c>
      <c r="G918" s="3" t="s">
        <v>4083</v>
      </c>
      <c r="H918" s="4" t="s">
        <v>4250</v>
      </c>
      <c r="I918" s="3" t="s">
        <v>394</v>
      </c>
      <c r="J918" s="3" t="s">
        <v>4206</v>
      </c>
      <c r="K918" s="5"/>
      <c r="L918" s="3"/>
      <c r="M918" s="6">
        <v>1</v>
      </c>
      <c r="N918" s="3" t="s">
        <v>45</v>
      </c>
      <c r="O918" s="3" t="s">
        <v>4099</v>
      </c>
      <c r="P918" s="3" t="s">
        <v>4174</v>
      </c>
      <c r="Q918" s="3" t="s">
        <v>4251</v>
      </c>
      <c r="R918" s="28">
        <v>0.35</v>
      </c>
      <c r="S918" s="29"/>
      <c r="T918" s="30">
        <v>0.33</v>
      </c>
      <c r="U918" s="1">
        <v>0.4</v>
      </c>
      <c r="V918" s="28">
        <v>0.68500000000000005</v>
      </c>
      <c r="W918" s="29"/>
      <c r="X918" s="29">
        <v>0.34150000000000003</v>
      </c>
      <c r="Y918" s="29"/>
      <c r="Z918" s="29"/>
      <c r="AA918" s="29"/>
      <c r="AB918" s="29"/>
      <c r="AC918" s="29"/>
      <c r="AD918" s="29"/>
      <c r="AE918" s="31">
        <v>0.68500000000000005</v>
      </c>
      <c r="AF918" s="27"/>
      <c r="AG918" s="27">
        <v>0.3397</v>
      </c>
      <c r="AH918" s="27"/>
      <c r="AI918" s="27"/>
      <c r="AJ918" s="27"/>
      <c r="AK918" s="27"/>
      <c r="AL918" s="27"/>
      <c r="AM918" s="27"/>
      <c r="AN918" s="32">
        <v>0.51229999999999998</v>
      </c>
      <c r="AO918" s="27" t="s">
        <v>49</v>
      </c>
      <c r="AP918" s="31" t="s">
        <v>50</v>
      </c>
      <c r="AQ918" s="27">
        <f t="shared" si="137"/>
        <v>0.51235000000000008</v>
      </c>
      <c r="AR918" s="27">
        <f t="shared" si="138"/>
        <v>0.35</v>
      </c>
      <c r="AS918" s="27" t="e">
        <f t="shared" si="139"/>
        <v>#NUM!</v>
      </c>
      <c r="AT918" s="27">
        <f t="shared" si="141"/>
        <v>0.35475000000000001</v>
      </c>
      <c r="AU918" s="27">
        <f t="shared" si="142"/>
        <v>0.43</v>
      </c>
      <c r="AV918" s="29">
        <f t="shared" si="145"/>
        <v>0.35475000000000001</v>
      </c>
      <c r="AW918" s="27" t="s">
        <v>73</v>
      </c>
      <c r="AX918" s="27" t="s">
        <v>74</v>
      </c>
      <c r="AY918" s="32">
        <v>0.35</v>
      </c>
      <c r="AZ918" s="34">
        <f t="shared" si="143"/>
        <v>8.7499999999999994E-2</v>
      </c>
      <c r="BA918" s="3">
        <f t="shared" si="144"/>
        <v>0.4375</v>
      </c>
      <c r="BB918" s="32">
        <f t="shared" si="146"/>
        <v>0.47250000000000003</v>
      </c>
      <c r="BC918" s="27" t="s">
        <v>12549</v>
      </c>
      <c r="BD918" s="27"/>
      <c r="BE918" s="27"/>
      <c r="BF918" s="27"/>
      <c r="BG918" s="27"/>
      <c r="BH918" s="27"/>
      <c r="BI918" s="27"/>
      <c r="BJ918" s="27"/>
      <c r="BK918" s="27"/>
      <c r="BL918" s="27"/>
      <c r="BM918" s="27"/>
      <c r="BN918" s="27"/>
      <c r="BO918" s="27"/>
      <c r="BP918" s="27"/>
      <c r="BQ918" s="27"/>
      <c r="BR918" s="27"/>
      <c r="BS918" s="27"/>
      <c r="BT918" s="27"/>
      <c r="BU918" s="27"/>
      <c r="BV918" s="27"/>
      <c r="BW918" s="27"/>
      <c r="BX918" s="27"/>
      <c r="BY918" s="27"/>
      <c r="BZ918" s="27"/>
      <c r="CA918" s="27"/>
      <c r="CB918" s="27"/>
      <c r="CC918" s="27"/>
      <c r="CD918" s="27"/>
      <c r="CE918" s="27"/>
      <c r="CF918" s="27"/>
      <c r="CG918" s="27"/>
      <c r="CH918" s="27"/>
      <c r="CI918" s="27"/>
      <c r="CJ918" s="27"/>
      <c r="CK918" s="27"/>
      <c r="CL918" s="27"/>
      <c r="CM918" s="27"/>
      <c r="CN918" s="27"/>
      <c r="CO918" s="27"/>
      <c r="CP918" s="27"/>
      <c r="CQ918" s="27"/>
      <c r="CR918" s="27"/>
      <c r="CS918" s="27"/>
      <c r="CT918" s="27"/>
      <c r="CU918" s="27"/>
      <c r="CV918" s="27"/>
      <c r="CW918" s="27"/>
      <c r="CX918" s="27"/>
      <c r="CY918" s="27"/>
      <c r="CZ918" s="27"/>
      <c r="DA918" s="27"/>
      <c r="DB918" s="27"/>
      <c r="DC918" s="27"/>
      <c r="DD918" s="27"/>
      <c r="DE918" s="27"/>
      <c r="DF918" s="27"/>
      <c r="DG918" s="27"/>
      <c r="DH918" s="27"/>
      <c r="DI918" s="27"/>
      <c r="DJ918" s="27"/>
      <c r="DK918" s="27"/>
      <c r="DL918" s="27"/>
    </row>
    <row r="919" spans="1:116" s="35" customFormat="1" ht="31.5" customHeight="1">
      <c r="A919" s="4" t="s">
        <v>4096</v>
      </c>
      <c r="B919" s="5">
        <v>917</v>
      </c>
      <c r="C919" s="6">
        <v>3590</v>
      </c>
      <c r="D919" s="6"/>
      <c r="E919" s="3" t="s">
        <v>4271</v>
      </c>
      <c r="F919" s="3" t="s">
        <v>853</v>
      </c>
      <c r="G919" s="3" t="s">
        <v>854</v>
      </c>
      <c r="H919" s="4" t="s">
        <v>535</v>
      </c>
      <c r="I919" s="3" t="s">
        <v>573</v>
      </c>
      <c r="J919" s="3" t="s">
        <v>4276</v>
      </c>
      <c r="K919" s="5"/>
      <c r="L919" s="3"/>
      <c r="M919" s="6">
        <v>20</v>
      </c>
      <c r="N919" s="3" t="s">
        <v>45</v>
      </c>
      <c r="O919" s="3" t="s">
        <v>4099</v>
      </c>
      <c r="P919" s="3" t="s">
        <v>4129</v>
      </c>
      <c r="Q919" s="3" t="s">
        <v>4277</v>
      </c>
      <c r="R919" s="28">
        <v>0.81</v>
      </c>
      <c r="S919" s="29"/>
      <c r="T919" s="30">
        <v>0.75</v>
      </c>
      <c r="U919" s="1">
        <v>0.38</v>
      </c>
      <c r="V919" s="28">
        <v>1.3434999999999999</v>
      </c>
      <c r="W919" s="29"/>
      <c r="X919" s="29">
        <v>0.88970000000000005</v>
      </c>
      <c r="Y919" s="29"/>
      <c r="Z919" s="29"/>
      <c r="AA919" s="29"/>
      <c r="AB919" s="29"/>
      <c r="AC919" s="29"/>
      <c r="AD919" s="29"/>
      <c r="AE919" s="31">
        <v>1.3434999999999999</v>
      </c>
      <c r="AF919" s="27"/>
      <c r="AG919" s="27"/>
      <c r="AH919" s="27"/>
      <c r="AI919" s="27"/>
      <c r="AJ919" s="27"/>
      <c r="AK919" s="27"/>
      <c r="AL919" s="27"/>
      <c r="AM919" s="27"/>
      <c r="AN919" s="32">
        <v>0.81</v>
      </c>
      <c r="AO919" s="27" t="s">
        <v>49</v>
      </c>
      <c r="AP919" s="31" t="s">
        <v>50</v>
      </c>
      <c r="AQ919" s="27" t="e">
        <f t="shared" ref="AQ919:AQ982" si="147">AVERAGE(SMALL(AE919:AI919,1),SMALL(AE919:AI919,2))</f>
        <v>#NUM!</v>
      </c>
      <c r="AR919" s="27" t="e">
        <f t="shared" ref="AR919:AR982" si="148">IF(R919 &lt;=( AVERAGE(SMALL(AE919:AI919,1),SMALL(AE919:AI919,2))), R919, "")</f>
        <v>#NUM!</v>
      </c>
      <c r="AS919" s="27" t="e">
        <f t="shared" ref="AS919:AS982" si="149">AVERAGE(SMALL(AJ919:AM919,1),SMALL(AJ919:AM919,2))</f>
        <v>#NUM!</v>
      </c>
      <c r="AT919" s="27">
        <f t="shared" si="141"/>
        <v>0.80624999999999991</v>
      </c>
      <c r="AU919" s="27">
        <f t="shared" si="142"/>
        <v>0.40849999999999997</v>
      </c>
      <c r="AV919" s="29">
        <f t="shared" si="145"/>
        <v>0.40849999999999997</v>
      </c>
      <c r="AW919" s="27" t="s">
        <v>73</v>
      </c>
      <c r="AX919" s="27" t="s">
        <v>74</v>
      </c>
      <c r="AY919" s="32">
        <v>0.40849999999999997</v>
      </c>
      <c r="AZ919" s="34">
        <f t="shared" si="143"/>
        <v>0.10212499999999999</v>
      </c>
      <c r="BA919" s="3">
        <f t="shared" si="144"/>
        <v>0.510625</v>
      </c>
      <c r="BB919" s="32">
        <f t="shared" si="146"/>
        <v>0.55147499999999994</v>
      </c>
      <c r="BC919" s="27" t="s">
        <v>12549</v>
      </c>
      <c r="BD919" s="27"/>
      <c r="BE919" s="27"/>
      <c r="BF919" s="27"/>
      <c r="BG919" s="27"/>
      <c r="BH919" s="27"/>
      <c r="BI919" s="27"/>
      <c r="BJ919" s="27"/>
      <c r="BK919" s="27"/>
      <c r="BL919" s="27"/>
      <c r="BM919" s="27"/>
      <c r="BN919" s="27"/>
      <c r="BO919" s="27"/>
      <c r="BP919" s="27"/>
      <c r="BQ919" s="27"/>
      <c r="BR919" s="27"/>
      <c r="BS919" s="27"/>
      <c r="BT919" s="27"/>
      <c r="BU919" s="27"/>
      <c r="BV919" s="27"/>
      <c r="BW919" s="27"/>
      <c r="BX919" s="27"/>
      <c r="BY919" s="27"/>
      <c r="BZ919" s="27"/>
      <c r="CA919" s="27"/>
      <c r="CB919" s="27"/>
      <c r="CC919" s="27"/>
      <c r="CD919" s="27"/>
      <c r="CE919" s="27"/>
      <c r="CF919" s="27"/>
      <c r="CG919" s="27"/>
      <c r="CH919" s="27"/>
      <c r="CI919" s="27"/>
      <c r="CJ919" s="27"/>
      <c r="CK919" s="27"/>
      <c r="CL919" s="27"/>
      <c r="CM919" s="27"/>
      <c r="CN919" s="27"/>
      <c r="CO919" s="27"/>
      <c r="CP919" s="27"/>
      <c r="CQ919" s="27"/>
      <c r="CR919" s="27"/>
      <c r="CS919" s="27"/>
      <c r="CT919" s="27"/>
      <c r="CU919" s="27"/>
      <c r="CV919" s="27"/>
      <c r="CW919" s="27"/>
      <c r="CX919" s="27"/>
      <c r="CY919" s="27"/>
      <c r="CZ919" s="27"/>
      <c r="DA919" s="27"/>
      <c r="DB919" s="27"/>
      <c r="DC919" s="27"/>
      <c r="DD919" s="27"/>
      <c r="DE919" s="27"/>
      <c r="DF919" s="27"/>
      <c r="DG919" s="27"/>
      <c r="DH919" s="27"/>
      <c r="DI919" s="27"/>
      <c r="DJ919" s="27"/>
      <c r="DK919" s="27"/>
      <c r="DL919" s="27"/>
    </row>
    <row r="920" spans="1:116" s="35" customFormat="1" ht="31.5" customHeight="1">
      <c r="A920" s="4" t="s">
        <v>4096</v>
      </c>
      <c r="B920" s="5">
        <v>918</v>
      </c>
      <c r="C920" s="6">
        <v>2431</v>
      </c>
      <c r="D920" s="6"/>
      <c r="E920" s="3" t="s">
        <v>4202</v>
      </c>
      <c r="F920" s="3" t="s">
        <v>4203</v>
      </c>
      <c r="G920" s="3" t="s">
        <v>4204</v>
      </c>
      <c r="H920" s="4" t="s">
        <v>4205</v>
      </c>
      <c r="I920" s="3" t="s">
        <v>394</v>
      </c>
      <c r="J920" s="3" t="s">
        <v>4206</v>
      </c>
      <c r="K920" s="5"/>
      <c r="L920" s="3"/>
      <c r="M920" s="6">
        <v>1</v>
      </c>
      <c r="N920" s="3" t="s">
        <v>45</v>
      </c>
      <c r="O920" s="3" t="s">
        <v>4099</v>
      </c>
      <c r="P920" s="3" t="s">
        <v>4207</v>
      </c>
      <c r="Q920" s="3" t="s">
        <v>4208</v>
      </c>
      <c r="R920" s="28">
        <v>0.98</v>
      </c>
      <c r="S920" s="29"/>
      <c r="T920" s="30">
        <v>0.91</v>
      </c>
      <c r="U920" s="1">
        <v>0.4</v>
      </c>
      <c r="V920" s="28">
        <v>0.69650000000000001</v>
      </c>
      <c r="W920" s="29"/>
      <c r="X920" s="29">
        <v>1.1231</v>
      </c>
      <c r="Y920" s="29"/>
      <c r="Z920" s="29"/>
      <c r="AA920" s="29"/>
      <c r="AB920" s="29"/>
      <c r="AC920" s="29"/>
      <c r="AD920" s="29"/>
      <c r="AE920" s="31">
        <v>0.69650000000000001</v>
      </c>
      <c r="AF920" s="27"/>
      <c r="AG920" s="27"/>
      <c r="AH920" s="27"/>
      <c r="AI920" s="27"/>
      <c r="AJ920" s="27"/>
      <c r="AK920" s="27"/>
      <c r="AL920" s="27"/>
      <c r="AM920" s="27"/>
      <c r="AN920" s="32">
        <v>0.98</v>
      </c>
      <c r="AO920" s="27" t="s">
        <v>49</v>
      </c>
      <c r="AP920" s="31" t="s">
        <v>50</v>
      </c>
      <c r="AQ920" s="27" t="e">
        <f t="shared" si="147"/>
        <v>#NUM!</v>
      </c>
      <c r="AR920" s="27" t="e">
        <f t="shared" si="148"/>
        <v>#NUM!</v>
      </c>
      <c r="AS920" s="27" t="e">
        <f t="shared" si="149"/>
        <v>#NUM!</v>
      </c>
      <c r="AT920" s="27">
        <f t="shared" si="141"/>
        <v>0.97824999999999995</v>
      </c>
      <c r="AU920" s="27">
        <f t="shared" si="142"/>
        <v>0.43</v>
      </c>
      <c r="AV920" s="29">
        <f t="shared" si="145"/>
        <v>0.43</v>
      </c>
      <c r="AW920" s="27" t="s">
        <v>73</v>
      </c>
      <c r="AX920" s="27" t="s">
        <v>74</v>
      </c>
      <c r="AY920" s="32">
        <v>0.43</v>
      </c>
      <c r="AZ920" s="34">
        <f t="shared" si="143"/>
        <v>0.1075</v>
      </c>
      <c r="BA920" s="3">
        <f t="shared" si="144"/>
        <v>0.53749999999999998</v>
      </c>
      <c r="BB920" s="32">
        <f t="shared" si="146"/>
        <v>0.58050000000000002</v>
      </c>
      <c r="BC920" s="27" t="s">
        <v>12549</v>
      </c>
      <c r="BD920" s="27"/>
      <c r="BE920" s="27"/>
      <c r="BF920" s="27"/>
      <c r="BG920" s="27"/>
      <c r="BH920" s="27"/>
      <c r="BI920" s="27"/>
      <c r="BJ920" s="27"/>
      <c r="BK920" s="27"/>
      <c r="BL920" s="27"/>
      <c r="BM920" s="27"/>
      <c r="BN920" s="27"/>
      <c r="BO920" s="27"/>
      <c r="BP920" s="27"/>
      <c r="BQ920" s="27"/>
      <c r="BR920" s="27"/>
      <c r="BS920" s="27"/>
      <c r="BT920" s="27"/>
      <c r="BU920" s="27"/>
      <c r="BV920" s="27"/>
      <c r="BW920" s="27"/>
      <c r="BX920" s="27"/>
      <c r="BY920" s="27"/>
      <c r="BZ920" s="27"/>
      <c r="CA920" s="27"/>
      <c r="CB920" s="27"/>
      <c r="CC920" s="27"/>
      <c r="CD920" s="27"/>
      <c r="CE920" s="27"/>
      <c r="CF920" s="27"/>
      <c r="CG920" s="27"/>
      <c r="CH920" s="27"/>
      <c r="CI920" s="27"/>
      <c r="CJ920" s="27"/>
      <c r="CK920" s="27"/>
      <c r="CL920" s="27"/>
      <c r="CM920" s="27"/>
      <c r="CN920" s="27"/>
      <c r="CO920" s="27"/>
      <c r="CP920" s="27"/>
      <c r="CQ920" s="27"/>
      <c r="CR920" s="27"/>
      <c r="CS920" s="27"/>
      <c r="CT920" s="27"/>
      <c r="CU920" s="27"/>
      <c r="CV920" s="27"/>
      <c r="CW920" s="27"/>
      <c r="CX920" s="27"/>
      <c r="CY920" s="27"/>
      <c r="CZ920" s="27"/>
      <c r="DA920" s="27"/>
      <c r="DB920" s="27"/>
      <c r="DC920" s="27"/>
      <c r="DD920" s="27"/>
      <c r="DE920" s="27"/>
      <c r="DF920" s="27"/>
      <c r="DG920" s="27"/>
      <c r="DH920" s="27"/>
      <c r="DI920" s="27"/>
      <c r="DJ920" s="27"/>
      <c r="DK920" s="27"/>
      <c r="DL920" s="27"/>
    </row>
    <row r="921" spans="1:116" s="35" customFormat="1" ht="31.5" customHeight="1">
      <c r="A921" s="4" t="s">
        <v>4096</v>
      </c>
      <c r="B921" s="5">
        <v>919</v>
      </c>
      <c r="C921" s="6">
        <v>11847</v>
      </c>
      <c r="D921" s="6"/>
      <c r="E921" s="3" t="s">
        <v>4430</v>
      </c>
      <c r="F921" s="3" t="s">
        <v>4431</v>
      </c>
      <c r="G921" s="3" t="s">
        <v>1468</v>
      </c>
      <c r="H921" s="4" t="s">
        <v>4432</v>
      </c>
      <c r="I921" s="3" t="s">
        <v>96</v>
      </c>
      <c r="J921" s="3" t="s">
        <v>4433</v>
      </c>
      <c r="K921" s="5">
        <v>2</v>
      </c>
      <c r="L921" s="3" t="s">
        <v>81</v>
      </c>
      <c r="M921" s="6">
        <v>1</v>
      </c>
      <c r="N921" s="3" t="s">
        <v>45</v>
      </c>
      <c r="O921" s="3" t="s">
        <v>4099</v>
      </c>
      <c r="P921" s="3" t="s">
        <v>4434</v>
      </c>
      <c r="Q921" s="3" t="s">
        <v>4435</v>
      </c>
      <c r="R921" s="28">
        <v>0.82</v>
      </c>
      <c r="S921" s="29"/>
      <c r="T921" s="30">
        <v>0.76</v>
      </c>
      <c r="U921" s="1">
        <v>0.4</v>
      </c>
      <c r="V921" s="28">
        <v>0.75870000000000004</v>
      </c>
      <c r="W921" s="29"/>
      <c r="X921" s="29"/>
      <c r="Y921" s="29"/>
      <c r="Z921" s="29"/>
      <c r="AA921" s="29"/>
      <c r="AB921" s="29"/>
      <c r="AC921" s="29"/>
      <c r="AD921" s="29"/>
      <c r="AE921" s="31">
        <v>0.75870000000000004</v>
      </c>
      <c r="AF921" s="27"/>
      <c r="AG921" s="27"/>
      <c r="AH921" s="27"/>
      <c r="AI921" s="27"/>
      <c r="AJ921" s="27"/>
      <c r="AK921" s="27"/>
      <c r="AL921" s="27"/>
      <c r="AM921" s="27"/>
      <c r="AN921" s="32">
        <v>0.82</v>
      </c>
      <c r="AO921" s="27" t="s">
        <v>49</v>
      </c>
      <c r="AP921" s="31" t="s">
        <v>50</v>
      </c>
      <c r="AQ921" s="27" t="e">
        <f t="shared" si="147"/>
        <v>#NUM!</v>
      </c>
      <c r="AR921" s="27" t="e">
        <f t="shared" si="148"/>
        <v>#NUM!</v>
      </c>
      <c r="AS921" s="27" t="e">
        <f t="shared" si="149"/>
        <v>#NUM!</v>
      </c>
      <c r="AT921" s="27">
        <f t="shared" si="141"/>
        <v>0.81699999999999995</v>
      </c>
      <c r="AU921" s="27">
        <f t="shared" si="142"/>
        <v>0.43</v>
      </c>
      <c r="AV921" s="29">
        <f t="shared" si="145"/>
        <v>0.43</v>
      </c>
      <c r="AW921" s="27" t="s">
        <v>73</v>
      </c>
      <c r="AX921" s="27" t="s">
        <v>74</v>
      </c>
      <c r="AY921" s="32">
        <v>0.43</v>
      </c>
      <c r="AZ921" s="34">
        <f t="shared" si="143"/>
        <v>0.1075</v>
      </c>
      <c r="BA921" s="3">
        <f t="shared" si="144"/>
        <v>0.53749999999999998</v>
      </c>
      <c r="BB921" s="32">
        <f t="shared" si="146"/>
        <v>0.58050000000000002</v>
      </c>
      <c r="BC921" s="27" t="s">
        <v>12549</v>
      </c>
      <c r="BD921" s="27"/>
      <c r="BE921" s="27"/>
      <c r="BF921" s="27"/>
      <c r="BG921" s="27"/>
      <c r="BH921" s="27"/>
      <c r="BI921" s="27"/>
      <c r="BJ921" s="27"/>
      <c r="BK921" s="27"/>
      <c r="BL921" s="27"/>
      <c r="BM921" s="27"/>
      <c r="BN921" s="27"/>
      <c r="BO921" s="27"/>
      <c r="BP921" s="27"/>
      <c r="BQ921" s="27"/>
      <c r="BR921" s="27"/>
      <c r="BS921" s="27"/>
      <c r="BT921" s="27"/>
      <c r="BU921" s="27"/>
      <c r="BV921" s="27"/>
      <c r="BW921" s="27"/>
      <c r="BX921" s="27"/>
      <c r="BY921" s="27"/>
      <c r="BZ921" s="27"/>
      <c r="CA921" s="27"/>
      <c r="CB921" s="27"/>
      <c r="CC921" s="27"/>
      <c r="CD921" s="27"/>
      <c r="CE921" s="27"/>
      <c r="CF921" s="27"/>
      <c r="CG921" s="27"/>
      <c r="CH921" s="27"/>
      <c r="CI921" s="27"/>
      <c r="CJ921" s="27"/>
      <c r="CK921" s="27"/>
      <c r="CL921" s="27"/>
      <c r="CM921" s="27"/>
      <c r="CN921" s="27"/>
      <c r="CO921" s="27"/>
      <c r="CP921" s="27"/>
      <c r="CQ921" s="27"/>
      <c r="CR921" s="27"/>
      <c r="CS921" s="27"/>
      <c r="CT921" s="27"/>
      <c r="CU921" s="27"/>
      <c r="CV921" s="27"/>
      <c r="CW921" s="27"/>
      <c r="CX921" s="27"/>
      <c r="CY921" s="27"/>
      <c r="CZ921" s="27"/>
      <c r="DA921" s="27"/>
      <c r="DB921" s="27"/>
      <c r="DC921" s="27"/>
      <c r="DD921" s="27"/>
      <c r="DE921" s="27"/>
      <c r="DF921" s="27"/>
      <c r="DG921" s="27"/>
      <c r="DH921" s="27"/>
      <c r="DI921" s="27"/>
      <c r="DJ921" s="27"/>
      <c r="DK921" s="27"/>
      <c r="DL921" s="27"/>
    </row>
    <row r="922" spans="1:116" s="27" customFormat="1" ht="31.5" customHeight="1">
      <c r="A922" s="4" t="s">
        <v>4096</v>
      </c>
      <c r="B922" s="5">
        <v>920</v>
      </c>
      <c r="C922" s="6">
        <v>1212</v>
      </c>
      <c r="D922" s="6"/>
      <c r="E922" s="3" t="s">
        <v>4150</v>
      </c>
      <c r="F922" s="3" t="s">
        <v>4151</v>
      </c>
      <c r="G922" s="3" t="s">
        <v>4152</v>
      </c>
      <c r="H922" s="4" t="s">
        <v>87</v>
      </c>
      <c r="I922" s="3" t="s">
        <v>1456</v>
      </c>
      <c r="J922" s="3" t="s">
        <v>4153</v>
      </c>
      <c r="K922" s="5"/>
      <c r="L922" s="3"/>
      <c r="M922" s="6">
        <v>1</v>
      </c>
      <c r="N922" s="3" t="s">
        <v>45</v>
      </c>
      <c r="O922" s="3" t="s">
        <v>4099</v>
      </c>
      <c r="P922" s="3" t="s">
        <v>4154</v>
      </c>
      <c r="Q922" s="3" t="s">
        <v>4155</v>
      </c>
      <c r="R922" s="28">
        <v>0.82</v>
      </c>
      <c r="S922" s="29"/>
      <c r="T922" s="30">
        <v>0.76</v>
      </c>
      <c r="U922" s="1">
        <v>0.42</v>
      </c>
      <c r="V922" s="28">
        <v>1.3331999999999999</v>
      </c>
      <c r="W922" s="29">
        <v>0.8</v>
      </c>
      <c r="X922" s="29">
        <v>0.73180000000000001</v>
      </c>
      <c r="Y922" s="29"/>
      <c r="Z922" s="29"/>
      <c r="AA922" s="29"/>
      <c r="AB922" s="29"/>
      <c r="AC922" s="29"/>
      <c r="AD922" s="29"/>
      <c r="AE922" s="31">
        <v>1.3331999999999999</v>
      </c>
      <c r="AG922" s="27">
        <v>0.72765000000000002</v>
      </c>
      <c r="AN922" s="32">
        <v>0.82</v>
      </c>
      <c r="AO922" s="27" t="s">
        <v>49</v>
      </c>
      <c r="AP922" s="31" t="s">
        <v>50</v>
      </c>
      <c r="AQ922" s="27">
        <f t="shared" si="147"/>
        <v>1.0304249999999999</v>
      </c>
      <c r="AR922" s="27">
        <f t="shared" si="148"/>
        <v>0.82</v>
      </c>
      <c r="AS922" s="27" t="e">
        <f t="shared" si="149"/>
        <v>#NUM!</v>
      </c>
      <c r="AT922" s="27">
        <f t="shared" si="141"/>
        <v>0.81699999999999995</v>
      </c>
      <c r="AU922" s="27">
        <f t="shared" si="142"/>
        <v>0.45149999999999996</v>
      </c>
      <c r="AV922" s="29">
        <f t="shared" si="145"/>
        <v>0.45149999999999996</v>
      </c>
      <c r="AW922" s="27" t="s">
        <v>73</v>
      </c>
      <c r="AX922" s="27" t="s">
        <v>74</v>
      </c>
      <c r="AY922" s="32">
        <v>0.45</v>
      </c>
      <c r="AZ922" s="34">
        <f t="shared" si="143"/>
        <v>0.1125</v>
      </c>
      <c r="BA922" s="3">
        <f t="shared" si="144"/>
        <v>0.5625</v>
      </c>
      <c r="BB922" s="32">
        <f t="shared" si="146"/>
        <v>0.60750000000000004</v>
      </c>
      <c r="BC922" s="27" t="s">
        <v>12549</v>
      </c>
    </row>
    <row r="923" spans="1:116" s="27" customFormat="1" ht="31.5" customHeight="1">
      <c r="A923" s="4" t="s">
        <v>4096</v>
      </c>
      <c r="B923" s="5">
        <v>921</v>
      </c>
      <c r="C923" s="6">
        <v>3482</v>
      </c>
      <c r="D923" s="6"/>
      <c r="E923" s="3" t="s">
        <v>4193</v>
      </c>
      <c r="F923" s="3" t="s">
        <v>4194</v>
      </c>
      <c r="G923" s="3" t="s">
        <v>102</v>
      </c>
      <c r="H923" s="4" t="s">
        <v>103</v>
      </c>
      <c r="I923" s="3" t="s">
        <v>43</v>
      </c>
      <c r="J923" s="3" t="s">
        <v>4195</v>
      </c>
      <c r="K923" s="5"/>
      <c r="L923" s="3"/>
      <c r="M923" s="6">
        <v>10</v>
      </c>
      <c r="N923" s="3" t="s">
        <v>45</v>
      </c>
      <c r="O923" s="3" t="s">
        <v>4099</v>
      </c>
      <c r="P923" s="3" t="s">
        <v>4174</v>
      </c>
      <c r="Q923" s="3" t="s">
        <v>4196</v>
      </c>
      <c r="R923" s="28">
        <v>1.07</v>
      </c>
      <c r="S923" s="29"/>
      <c r="T923" s="30">
        <v>1</v>
      </c>
      <c r="U923" s="1">
        <v>0.5</v>
      </c>
      <c r="V923" s="28">
        <v>1.4384999999999999</v>
      </c>
      <c r="W923" s="29"/>
      <c r="X923" s="29"/>
      <c r="Y923" s="29"/>
      <c r="Z923" s="29"/>
      <c r="AA923" s="29"/>
      <c r="AB923" s="29"/>
      <c r="AC923" s="29"/>
      <c r="AD923" s="29"/>
      <c r="AE923" s="31">
        <v>1.4384999999999999</v>
      </c>
      <c r="AN923" s="32">
        <v>1.07</v>
      </c>
      <c r="AO923" s="27" t="s">
        <v>49</v>
      </c>
      <c r="AP923" s="31" t="s">
        <v>50</v>
      </c>
      <c r="AQ923" s="27" t="e">
        <f t="shared" si="147"/>
        <v>#NUM!</v>
      </c>
      <c r="AR923" s="27" t="e">
        <f t="shared" si="148"/>
        <v>#NUM!</v>
      </c>
      <c r="AS923" s="27" t="e">
        <f t="shared" si="149"/>
        <v>#NUM!</v>
      </c>
      <c r="AT923" s="27">
        <f t="shared" si="141"/>
        <v>1.075</v>
      </c>
      <c r="AU923" s="27">
        <f t="shared" si="142"/>
        <v>0.53749999999999998</v>
      </c>
      <c r="AV923" s="29">
        <f t="shared" si="145"/>
        <v>0.53749999999999998</v>
      </c>
      <c r="AW923" s="27" t="s">
        <v>73</v>
      </c>
      <c r="AX923" s="27" t="s">
        <v>74</v>
      </c>
      <c r="AY923" s="32">
        <v>0.54</v>
      </c>
      <c r="AZ923" s="34">
        <f t="shared" si="143"/>
        <v>0.13500000000000001</v>
      </c>
      <c r="BA923" s="3">
        <f t="shared" si="144"/>
        <v>0.67500000000000004</v>
      </c>
      <c r="BB923" s="32">
        <f t="shared" si="146"/>
        <v>0.72900000000000009</v>
      </c>
      <c r="BC923" s="27" t="s">
        <v>12549</v>
      </c>
    </row>
    <row r="924" spans="1:116" s="27" customFormat="1" ht="31.5" customHeight="1">
      <c r="A924" s="4" t="s">
        <v>4096</v>
      </c>
      <c r="B924" s="5">
        <v>922</v>
      </c>
      <c r="C924" s="6">
        <v>2435</v>
      </c>
      <c r="D924" s="6"/>
      <c r="E924" s="3" t="s">
        <v>4377</v>
      </c>
      <c r="F924" s="3" t="s">
        <v>4378</v>
      </c>
      <c r="G924" s="3" t="s">
        <v>4379</v>
      </c>
      <c r="H924" s="4" t="s">
        <v>686</v>
      </c>
      <c r="I924" s="3" t="s">
        <v>104</v>
      </c>
      <c r="J924" s="3" t="s">
        <v>1043</v>
      </c>
      <c r="K924" s="5"/>
      <c r="L924" s="3"/>
      <c r="M924" s="6">
        <v>20</v>
      </c>
      <c r="N924" s="3" t="s">
        <v>45</v>
      </c>
      <c r="O924" s="3" t="s">
        <v>4099</v>
      </c>
      <c r="P924" s="3" t="s">
        <v>4115</v>
      </c>
      <c r="Q924" s="3" t="s">
        <v>4380</v>
      </c>
      <c r="R924" s="28">
        <v>0.7</v>
      </c>
      <c r="S924" s="29"/>
      <c r="T924" s="30">
        <v>0.65</v>
      </c>
      <c r="U924" s="1">
        <v>0.56999999999999995</v>
      </c>
      <c r="V924" s="28">
        <v>0.65400000000000003</v>
      </c>
      <c r="W924" s="29"/>
      <c r="X924" s="29"/>
      <c r="Y924" s="29"/>
      <c r="Z924" s="29"/>
      <c r="AA924" s="29"/>
      <c r="AB924" s="29"/>
      <c r="AC924" s="29"/>
      <c r="AD924" s="29"/>
      <c r="AE924" s="31">
        <v>0.65400000000000003</v>
      </c>
      <c r="AN924" s="32">
        <v>0.7</v>
      </c>
      <c r="AO924" s="27" t="s">
        <v>49</v>
      </c>
      <c r="AP924" s="31" t="s">
        <v>50</v>
      </c>
      <c r="AQ924" s="27" t="e">
        <f t="shared" si="147"/>
        <v>#NUM!</v>
      </c>
      <c r="AR924" s="27" t="e">
        <f t="shared" si="148"/>
        <v>#NUM!</v>
      </c>
      <c r="AS924" s="27" t="e">
        <f t="shared" si="149"/>
        <v>#NUM!</v>
      </c>
      <c r="AT924" s="27">
        <f t="shared" si="141"/>
        <v>0.69874999999999998</v>
      </c>
      <c r="AU924" s="27">
        <f t="shared" si="142"/>
        <v>0.61274999999999991</v>
      </c>
      <c r="AV924" s="29">
        <f t="shared" si="145"/>
        <v>0.61274999999999991</v>
      </c>
      <c r="AW924" s="27" t="s">
        <v>73</v>
      </c>
      <c r="AX924" s="27" t="s">
        <v>74</v>
      </c>
      <c r="AY924" s="32">
        <v>0.61</v>
      </c>
      <c r="AZ924" s="34">
        <f t="shared" si="143"/>
        <v>0.1525</v>
      </c>
      <c r="BA924" s="3">
        <f t="shared" si="144"/>
        <v>0.76249999999999996</v>
      </c>
      <c r="BB924" s="32">
        <f t="shared" si="146"/>
        <v>0.8234999999999999</v>
      </c>
      <c r="BC924" s="27" t="s">
        <v>12549</v>
      </c>
    </row>
    <row r="925" spans="1:116" s="27" customFormat="1" ht="31.5" customHeight="1">
      <c r="A925" s="4" t="s">
        <v>4096</v>
      </c>
      <c r="B925" s="5">
        <v>923</v>
      </c>
      <c r="C925" s="6">
        <v>3680</v>
      </c>
      <c r="D925" s="6"/>
      <c r="E925" s="3" t="s">
        <v>4176</v>
      </c>
      <c r="F925" s="3" t="s">
        <v>4172</v>
      </c>
      <c r="G925" s="3" t="s">
        <v>94</v>
      </c>
      <c r="H925" s="4" t="s">
        <v>87</v>
      </c>
      <c r="I925" s="3" t="s">
        <v>1456</v>
      </c>
      <c r="J925" s="3" t="s">
        <v>4177</v>
      </c>
      <c r="K925" s="5"/>
      <c r="L925" s="3"/>
      <c r="M925" s="6">
        <v>1</v>
      </c>
      <c r="N925" s="3" t="s">
        <v>45</v>
      </c>
      <c r="O925" s="3" t="s">
        <v>4099</v>
      </c>
      <c r="P925" s="3" t="s">
        <v>4174</v>
      </c>
      <c r="Q925" s="3" t="s">
        <v>4178</v>
      </c>
      <c r="R925" s="28">
        <v>1.92</v>
      </c>
      <c r="S925" s="29"/>
      <c r="T925" s="40">
        <v>0.82</v>
      </c>
      <c r="U925" s="1">
        <v>0.61</v>
      </c>
      <c r="V925" s="28">
        <v>2.8250999999999999</v>
      </c>
      <c r="W925" s="29"/>
      <c r="X925" s="29">
        <v>0.76429999999999998</v>
      </c>
      <c r="Y925" s="29"/>
      <c r="Z925" s="29"/>
      <c r="AA925" s="29"/>
      <c r="AB925" s="29"/>
      <c r="AC925" s="29"/>
      <c r="AD925" s="29"/>
      <c r="AE925" s="31">
        <v>2.8250999999999999</v>
      </c>
      <c r="AN925" s="32">
        <v>1.92</v>
      </c>
      <c r="AO925" s="27" t="s">
        <v>49</v>
      </c>
      <c r="AP925" s="31" t="s">
        <v>50</v>
      </c>
      <c r="AQ925" s="27" t="e">
        <f t="shared" si="147"/>
        <v>#NUM!</v>
      </c>
      <c r="AR925" s="27" t="e">
        <f t="shared" si="148"/>
        <v>#NUM!</v>
      </c>
      <c r="AS925" s="27" t="e">
        <f t="shared" si="149"/>
        <v>#NUM!</v>
      </c>
      <c r="AT925" s="27">
        <f t="shared" si="141"/>
        <v>0.88149999999999995</v>
      </c>
      <c r="AU925" s="27">
        <f t="shared" si="142"/>
        <v>0.65574999999999994</v>
      </c>
      <c r="AV925" s="29">
        <f t="shared" si="145"/>
        <v>0.65574999999999994</v>
      </c>
      <c r="AW925" s="27" t="s">
        <v>73</v>
      </c>
      <c r="AX925" s="27" t="s">
        <v>74</v>
      </c>
      <c r="AY925" s="32">
        <v>0.65500000000000003</v>
      </c>
      <c r="AZ925" s="34">
        <f t="shared" si="143"/>
        <v>0.16375000000000001</v>
      </c>
      <c r="BA925" s="3">
        <f t="shared" si="144"/>
        <v>0.81875000000000009</v>
      </c>
      <c r="BB925" s="32">
        <f t="shared" si="146"/>
        <v>0.88425000000000009</v>
      </c>
      <c r="BC925" s="27" t="s">
        <v>12549</v>
      </c>
    </row>
    <row r="926" spans="1:116" s="27" customFormat="1" ht="31.5" customHeight="1">
      <c r="A926" s="4" t="s">
        <v>4096</v>
      </c>
      <c r="B926" s="5">
        <v>924</v>
      </c>
      <c r="C926" s="6">
        <v>2434</v>
      </c>
      <c r="D926" s="6"/>
      <c r="E926" s="3" t="s">
        <v>4336</v>
      </c>
      <c r="F926" s="3" t="s">
        <v>4337</v>
      </c>
      <c r="G926" s="3" t="s">
        <v>938</v>
      </c>
      <c r="H926" s="4" t="s">
        <v>4338</v>
      </c>
      <c r="I926" s="3" t="s">
        <v>394</v>
      </c>
      <c r="J926" s="3" t="s">
        <v>4339</v>
      </c>
      <c r="K926" s="5"/>
      <c r="L926" s="3"/>
      <c r="M926" s="6">
        <v>5</v>
      </c>
      <c r="N926" s="3" t="s">
        <v>45</v>
      </c>
      <c r="O926" s="3" t="s">
        <v>4099</v>
      </c>
      <c r="P926" s="3" t="s">
        <v>4340</v>
      </c>
      <c r="Q926" s="3" t="s">
        <v>4341</v>
      </c>
      <c r="R926" s="28">
        <v>0.82</v>
      </c>
      <c r="S926" s="29"/>
      <c r="T926" s="30">
        <v>0.76</v>
      </c>
      <c r="U926" s="1">
        <v>0.7</v>
      </c>
      <c r="V926" s="28">
        <v>0.90129999999999999</v>
      </c>
      <c r="W926" s="29">
        <v>1.1000000000000001</v>
      </c>
      <c r="X926" s="29">
        <v>1.4636</v>
      </c>
      <c r="Y926" s="29"/>
      <c r="Z926" s="29"/>
      <c r="AA926" s="29"/>
      <c r="AB926" s="29"/>
      <c r="AC926" s="29"/>
      <c r="AD926" s="29"/>
      <c r="AE926" s="31">
        <v>0.90129999999999999</v>
      </c>
      <c r="AF926" s="27">
        <v>1.6950000000000001</v>
      </c>
      <c r="AG926" s="27">
        <v>1.45</v>
      </c>
      <c r="AN926" s="32">
        <v>0.82</v>
      </c>
      <c r="AO926" s="27" t="s">
        <v>49</v>
      </c>
      <c r="AP926" s="31" t="s">
        <v>50</v>
      </c>
      <c r="AQ926" s="27">
        <f t="shared" si="147"/>
        <v>1.1756500000000001</v>
      </c>
      <c r="AR926" s="27">
        <f t="shared" si="148"/>
        <v>0.82</v>
      </c>
      <c r="AS926" s="27" t="e">
        <f t="shared" si="149"/>
        <v>#NUM!</v>
      </c>
      <c r="AT926" s="27">
        <f t="shared" si="141"/>
        <v>0.81699999999999995</v>
      </c>
      <c r="AU926" s="27">
        <f t="shared" si="142"/>
        <v>0.75249999999999995</v>
      </c>
      <c r="AV926" s="29">
        <f t="shared" si="145"/>
        <v>0.75249999999999995</v>
      </c>
      <c r="AW926" s="27" t="s">
        <v>73</v>
      </c>
      <c r="AX926" s="27" t="s">
        <v>74</v>
      </c>
      <c r="AY926" s="32">
        <v>0.75</v>
      </c>
      <c r="AZ926" s="34">
        <f t="shared" si="143"/>
        <v>0.1875</v>
      </c>
      <c r="BA926" s="3">
        <f t="shared" si="144"/>
        <v>0.9375</v>
      </c>
      <c r="BB926" s="32">
        <f t="shared" si="146"/>
        <v>1.0125</v>
      </c>
      <c r="BC926" s="27" t="s">
        <v>12549</v>
      </c>
    </row>
    <row r="927" spans="1:116" s="27" customFormat="1" ht="31.5" customHeight="1">
      <c r="A927" s="4" t="s">
        <v>4096</v>
      </c>
      <c r="B927" s="5">
        <v>925</v>
      </c>
      <c r="C927" s="6">
        <v>3685</v>
      </c>
      <c r="D927" s="6"/>
      <c r="E927" s="3" t="s">
        <v>4384</v>
      </c>
      <c r="F927" s="3" t="s">
        <v>4385</v>
      </c>
      <c r="G927" s="3" t="s">
        <v>4386</v>
      </c>
      <c r="H927" s="4" t="s">
        <v>1795</v>
      </c>
      <c r="I927" s="3" t="s">
        <v>104</v>
      </c>
      <c r="J927" s="3" t="s">
        <v>3336</v>
      </c>
      <c r="K927" s="5"/>
      <c r="L927" s="3"/>
      <c r="M927" s="6">
        <v>10</v>
      </c>
      <c r="N927" s="3" t="s">
        <v>45</v>
      </c>
      <c r="O927" s="3" t="s">
        <v>4099</v>
      </c>
      <c r="P927" s="3" t="s">
        <v>4106</v>
      </c>
      <c r="Q927" s="3" t="s">
        <v>4388</v>
      </c>
      <c r="R927" s="28">
        <v>0.83</v>
      </c>
      <c r="S927" s="29"/>
      <c r="T927" s="30">
        <v>0.77</v>
      </c>
      <c r="U927" s="1">
        <v>0.7</v>
      </c>
      <c r="V927" s="28">
        <v>0.91049999999999998</v>
      </c>
      <c r="W927" s="29"/>
      <c r="X927" s="29">
        <v>0.64139999999999997</v>
      </c>
      <c r="Y927" s="29"/>
      <c r="Z927" s="29"/>
      <c r="AA927" s="29"/>
      <c r="AB927" s="29"/>
      <c r="AC927" s="29"/>
      <c r="AD927" s="29"/>
      <c r="AE927" s="31">
        <v>0.91049999999999998</v>
      </c>
      <c r="AG927" s="27">
        <v>0.63770000000000004</v>
      </c>
      <c r="AN927" s="32">
        <v>0.77410000000000001</v>
      </c>
      <c r="AO927" s="27" t="s">
        <v>211</v>
      </c>
      <c r="AP927" s="31" t="s">
        <v>212</v>
      </c>
      <c r="AQ927" s="27">
        <f t="shared" si="147"/>
        <v>0.77410000000000001</v>
      </c>
      <c r="AR927" s="27" t="str">
        <f t="shared" si="148"/>
        <v/>
      </c>
      <c r="AS927" s="27" t="e">
        <f t="shared" si="149"/>
        <v>#NUM!</v>
      </c>
      <c r="AT927" s="27">
        <f t="shared" si="141"/>
        <v>0.82774999999999999</v>
      </c>
      <c r="AU927" s="27">
        <f t="shared" si="142"/>
        <v>0.75249999999999995</v>
      </c>
      <c r="AV927" s="29">
        <f t="shared" si="145"/>
        <v>0.75249999999999995</v>
      </c>
      <c r="AW927" s="27" t="s">
        <v>73</v>
      </c>
      <c r="AX927" s="27" t="s">
        <v>74</v>
      </c>
      <c r="AY927" s="32">
        <v>0.75</v>
      </c>
      <c r="AZ927" s="34">
        <f t="shared" si="143"/>
        <v>0.1875</v>
      </c>
      <c r="BA927" s="3">
        <f t="shared" si="144"/>
        <v>0.9375</v>
      </c>
      <c r="BB927" s="32">
        <f t="shared" si="146"/>
        <v>1.0125</v>
      </c>
      <c r="BC927" s="27" t="s">
        <v>12549</v>
      </c>
    </row>
    <row r="928" spans="1:116" s="27" customFormat="1" ht="31.5" customHeight="1">
      <c r="A928" s="4" t="s">
        <v>4096</v>
      </c>
      <c r="B928" s="5">
        <v>926</v>
      </c>
      <c r="C928" s="6">
        <v>3589</v>
      </c>
      <c r="D928" s="6"/>
      <c r="E928" s="3" t="s">
        <v>4415</v>
      </c>
      <c r="F928" s="3" t="s">
        <v>4416</v>
      </c>
      <c r="G928" s="3" t="s">
        <v>527</v>
      </c>
      <c r="H928" s="4" t="s">
        <v>58</v>
      </c>
      <c r="I928" s="3" t="s">
        <v>159</v>
      </c>
      <c r="J928" s="3" t="s">
        <v>4417</v>
      </c>
      <c r="K928" s="5"/>
      <c r="L928" s="3"/>
      <c r="M928" s="6">
        <v>14</v>
      </c>
      <c r="N928" s="3" t="s">
        <v>45</v>
      </c>
      <c r="O928" s="3" t="s">
        <v>4099</v>
      </c>
      <c r="P928" s="3" t="s">
        <v>4132</v>
      </c>
      <c r="Q928" s="3" t="s">
        <v>4418</v>
      </c>
      <c r="R928" s="28">
        <v>0.77</v>
      </c>
      <c r="S928" s="29"/>
      <c r="T928" s="30">
        <v>0.72</v>
      </c>
      <c r="U928" s="1">
        <v>1</v>
      </c>
      <c r="V928" s="28">
        <v>1.4341999999999999</v>
      </c>
      <c r="W928" s="29"/>
      <c r="X928" s="29">
        <v>0.74809999999999999</v>
      </c>
      <c r="Y928" s="29"/>
      <c r="Z928" s="29"/>
      <c r="AA928" s="29"/>
      <c r="AB928" s="29"/>
      <c r="AC928" s="29"/>
      <c r="AD928" s="29"/>
      <c r="AE928" s="31">
        <v>1.4341999999999999</v>
      </c>
      <c r="AF928" s="27">
        <v>0.93899999999999995</v>
      </c>
      <c r="AN928" s="32">
        <v>0.77</v>
      </c>
      <c r="AO928" s="27" t="s">
        <v>49</v>
      </c>
      <c r="AP928" s="31" t="s">
        <v>50</v>
      </c>
      <c r="AQ928" s="27">
        <f t="shared" si="147"/>
        <v>1.1865999999999999</v>
      </c>
      <c r="AR928" s="27">
        <f t="shared" si="148"/>
        <v>0.77</v>
      </c>
      <c r="AS928" s="27" t="e">
        <f t="shared" si="149"/>
        <v>#NUM!</v>
      </c>
      <c r="AT928" s="27">
        <f t="shared" si="141"/>
        <v>0.77399999999999991</v>
      </c>
      <c r="AU928" s="27">
        <f t="shared" si="142"/>
        <v>1.075</v>
      </c>
      <c r="AV928" s="29">
        <f t="shared" si="145"/>
        <v>0.77</v>
      </c>
      <c r="AW928" s="33" t="s">
        <v>51</v>
      </c>
      <c r="AX928" s="27" t="s">
        <v>50</v>
      </c>
      <c r="AY928" s="32">
        <v>0.77</v>
      </c>
      <c r="AZ928" s="34">
        <f t="shared" si="143"/>
        <v>0.1925</v>
      </c>
      <c r="BA928" s="3">
        <f t="shared" si="144"/>
        <v>0.96250000000000002</v>
      </c>
      <c r="BB928" s="32">
        <f t="shared" si="146"/>
        <v>1.0395000000000001</v>
      </c>
      <c r="BC928" s="27" t="s">
        <v>12549</v>
      </c>
    </row>
    <row r="929" spans="1:116" s="27" customFormat="1" ht="31.5" customHeight="1">
      <c r="A929" s="4" t="s">
        <v>4096</v>
      </c>
      <c r="B929" s="5">
        <v>927</v>
      </c>
      <c r="C929" s="6">
        <v>5122</v>
      </c>
      <c r="D929" s="6"/>
      <c r="E929" s="3" t="s">
        <v>4161</v>
      </c>
      <c r="F929" s="3" t="s">
        <v>93</v>
      </c>
      <c r="G929" s="3" t="s">
        <v>94</v>
      </c>
      <c r="H929" s="4" t="s">
        <v>1947</v>
      </c>
      <c r="I929" s="3" t="s">
        <v>1456</v>
      </c>
      <c r="J929" s="3" t="s">
        <v>4162</v>
      </c>
      <c r="K929" s="5"/>
      <c r="L929" s="3"/>
      <c r="M929" s="6">
        <v>1</v>
      </c>
      <c r="N929" s="3" t="s">
        <v>45</v>
      </c>
      <c r="O929" s="3" t="s">
        <v>4099</v>
      </c>
      <c r="P929" s="3" t="s">
        <v>4115</v>
      </c>
      <c r="Q929" s="3" t="s">
        <v>4163</v>
      </c>
      <c r="R929" s="28">
        <v>0.78</v>
      </c>
      <c r="S929" s="29"/>
      <c r="T929" s="40">
        <v>0.73</v>
      </c>
      <c r="U929" s="1">
        <v>0.9</v>
      </c>
      <c r="V929" s="28">
        <v>1.8753</v>
      </c>
      <c r="W929" s="29"/>
      <c r="X929" s="29"/>
      <c r="Y929" s="29"/>
      <c r="Z929" s="29"/>
      <c r="AA929" s="29"/>
      <c r="AB929" s="29"/>
      <c r="AC929" s="29"/>
      <c r="AD929" s="29"/>
      <c r="AE929" s="31">
        <v>1.8753</v>
      </c>
      <c r="AN929" s="32">
        <v>0.78</v>
      </c>
      <c r="AO929" s="27" t="s">
        <v>49</v>
      </c>
      <c r="AP929" s="31" t="s">
        <v>50</v>
      </c>
      <c r="AQ929" s="27" t="e">
        <f t="shared" si="147"/>
        <v>#NUM!</v>
      </c>
      <c r="AR929" s="27" t="e">
        <f t="shared" si="148"/>
        <v>#NUM!</v>
      </c>
      <c r="AS929" s="27" t="e">
        <f t="shared" si="149"/>
        <v>#NUM!</v>
      </c>
      <c r="AT929" s="27">
        <f t="shared" si="141"/>
        <v>0.78474999999999995</v>
      </c>
      <c r="AU929" s="27">
        <f t="shared" si="142"/>
        <v>0.96750000000000003</v>
      </c>
      <c r="AV929" s="29">
        <f t="shared" si="145"/>
        <v>0.78</v>
      </c>
      <c r="AW929" s="33" t="s">
        <v>51</v>
      </c>
      <c r="AX929" s="33" t="s">
        <v>50</v>
      </c>
      <c r="AY929" s="32">
        <v>0.78</v>
      </c>
      <c r="AZ929" s="34">
        <f t="shared" si="143"/>
        <v>0.19500000000000001</v>
      </c>
      <c r="BA929" s="3">
        <f t="shared" si="144"/>
        <v>0.97500000000000009</v>
      </c>
      <c r="BB929" s="32">
        <f t="shared" si="146"/>
        <v>1.0530000000000002</v>
      </c>
      <c r="BC929" s="27" t="s">
        <v>12549</v>
      </c>
    </row>
    <row r="930" spans="1:116" s="27" customFormat="1" ht="31.5" customHeight="1">
      <c r="A930" s="4" t="s">
        <v>4096</v>
      </c>
      <c r="B930" s="5">
        <v>928</v>
      </c>
      <c r="C930" s="6">
        <v>3638</v>
      </c>
      <c r="D930" s="6"/>
      <c r="E930" s="3" t="s">
        <v>4161</v>
      </c>
      <c r="F930" s="3" t="s">
        <v>4168</v>
      </c>
      <c r="G930" s="3" t="s">
        <v>94</v>
      </c>
      <c r="H930" s="4" t="s">
        <v>1947</v>
      </c>
      <c r="I930" s="3" t="s">
        <v>1456</v>
      </c>
      <c r="J930" s="3" t="s">
        <v>4169</v>
      </c>
      <c r="K930" s="5"/>
      <c r="L930" s="3"/>
      <c r="M930" s="6">
        <v>1</v>
      </c>
      <c r="N930" s="3" t="s">
        <v>45</v>
      </c>
      <c r="O930" s="3" t="s">
        <v>4099</v>
      </c>
      <c r="P930" s="3" t="s">
        <v>4170</v>
      </c>
      <c r="Q930" s="3" t="s">
        <v>4171</v>
      </c>
      <c r="R930" s="28">
        <v>0.8</v>
      </c>
      <c r="S930" s="29"/>
      <c r="T930" s="40">
        <v>0.74</v>
      </c>
      <c r="U930" s="1">
        <v>0.9</v>
      </c>
      <c r="V930" s="28">
        <v>1.8753</v>
      </c>
      <c r="W930" s="29"/>
      <c r="X930" s="29"/>
      <c r="Y930" s="29"/>
      <c r="Z930" s="29"/>
      <c r="AA930" s="29"/>
      <c r="AB930" s="29"/>
      <c r="AC930" s="29"/>
      <c r="AD930" s="29"/>
      <c r="AE930" s="31">
        <v>1.8753</v>
      </c>
      <c r="AN930" s="32">
        <v>0.8</v>
      </c>
      <c r="AO930" s="27" t="s">
        <v>49</v>
      </c>
      <c r="AP930" s="31" t="s">
        <v>50</v>
      </c>
      <c r="AQ930" s="27" t="e">
        <f t="shared" si="147"/>
        <v>#NUM!</v>
      </c>
      <c r="AR930" s="27" t="e">
        <f t="shared" si="148"/>
        <v>#NUM!</v>
      </c>
      <c r="AS930" s="27" t="e">
        <f t="shared" si="149"/>
        <v>#NUM!</v>
      </c>
      <c r="AT930" s="27">
        <f t="shared" si="141"/>
        <v>0.79549999999999998</v>
      </c>
      <c r="AU930" s="27">
        <f t="shared" si="142"/>
        <v>0.96750000000000003</v>
      </c>
      <c r="AV930" s="29">
        <f t="shared" si="145"/>
        <v>0.79549999999999998</v>
      </c>
      <c r="AW930" s="33" t="s">
        <v>51</v>
      </c>
      <c r="AX930" s="33" t="s">
        <v>50</v>
      </c>
      <c r="AY930" s="32">
        <v>0.79549999999999998</v>
      </c>
      <c r="AZ930" s="34">
        <f t="shared" si="143"/>
        <v>0.198875</v>
      </c>
      <c r="BA930" s="3">
        <f t="shared" si="144"/>
        <v>0.99437500000000001</v>
      </c>
      <c r="BB930" s="32">
        <f t="shared" si="146"/>
        <v>1.073925</v>
      </c>
      <c r="BC930" s="27" t="s">
        <v>12549</v>
      </c>
    </row>
    <row r="931" spans="1:116" s="27" customFormat="1" ht="31.5" customHeight="1">
      <c r="A931" s="4" t="s">
        <v>4096</v>
      </c>
      <c r="B931" s="5">
        <v>929</v>
      </c>
      <c r="C931" s="6">
        <v>1253</v>
      </c>
      <c r="D931" s="6"/>
      <c r="E931" s="3" t="s">
        <v>4240</v>
      </c>
      <c r="F931" s="3" t="s">
        <v>1346</v>
      </c>
      <c r="G931" s="3" t="s">
        <v>1347</v>
      </c>
      <c r="H931" s="4" t="s">
        <v>303</v>
      </c>
      <c r="I931" s="3" t="s">
        <v>43</v>
      </c>
      <c r="J931" s="3" t="s">
        <v>4244</v>
      </c>
      <c r="K931" s="5"/>
      <c r="L931" s="3"/>
      <c r="M931" s="6">
        <v>20</v>
      </c>
      <c r="N931" s="3" t="s">
        <v>45</v>
      </c>
      <c r="O931" s="3" t="s">
        <v>4099</v>
      </c>
      <c r="P931" s="3" t="s">
        <v>4109</v>
      </c>
      <c r="Q931" s="3" t="s">
        <v>4245</v>
      </c>
      <c r="R931" s="28">
        <v>1.44</v>
      </c>
      <c r="S931" s="29"/>
      <c r="T931" s="30">
        <v>1.34</v>
      </c>
      <c r="U931" s="1">
        <v>0.8</v>
      </c>
      <c r="V931" s="28">
        <v>1.8015000000000001</v>
      </c>
      <c r="W931" s="29">
        <v>1.27</v>
      </c>
      <c r="X931" s="29">
        <v>1.4148000000000001</v>
      </c>
      <c r="Y931" s="29"/>
      <c r="Z931" s="29"/>
      <c r="AA931" s="29"/>
      <c r="AB931" s="29"/>
      <c r="AC931" s="29"/>
      <c r="AD931" s="29"/>
      <c r="AE931" s="31">
        <v>1.8015000000000001</v>
      </c>
      <c r="AG931" s="27">
        <v>1.8918900000000001</v>
      </c>
      <c r="AN931" s="32">
        <v>1.44</v>
      </c>
      <c r="AO931" s="27" t="s">
        <v>49</v>
      </c>
      <c r="AP931" s="31" t="s">
        <v>50</v>
      </c>
      <c r="AQ931" s="27">
        <f t="shared" si="147"/>
        <v>1.846695</v>
      </c>
      <c r="AR931" s="27">
        <f t="shared" si="148"/>
        <v>1.44</v>
      </c>
      <c r="AS931" s="27" t="e">
        <f t="shared" si="149"/>
        <v>#NUM!</v>
      </c>
      <c r="AT931" s="27">
        <f t="shared" si="141"/>
        <v>1.4405000000000001</v>
      </c>
      <c r="AU931" s="27">
        <f t="shared" si="142"/>
        <v>0.86</v>
      </c>
      <c r="AV931" s="29">
        <f t="shared" si="145"/>
        <v>0.86</v>
      </c>
      <c r="AW931" s="27" t="s">
        <v>73</v>
      </c>
      <c r="AX931" s="27" t="s">
        <v>74</v>
      </c>
      <c r="AY931" s="32">
        <v>0.86</v>
      </c>
      <c r="AZ931" s="34">
        <f t="shared" si="143"/>
        <v>0.215</v>
      </c>
      <c r="BA931" s="3">
        <f t="shared" si="144"/>
        <v>1.075</v>
      </c>
      <c r="BB931" s="32">
        <f t="shared" si="146"/>
        <v>1.161</v>
      </c>
      <c r="BC931" s="27" t="s">
        <v>12549</v>
      </c>
    </row>
    <row r="932" spans="1:116" s="27" customFormat="1" ht="31.5" customHeight="1">
      <c r="A932" s="4" t="s">
        <v>4096</v>
      </c>
      <c r="B932" s="5">
        <v>930</v>
      </c>
      <c r="C932" s="6">
        <v>3463</v>
      </c>
      <c r="D932" s="6"/>
      <c r="E932" s="3" t="s">
        <v>4405</v>
      </c>
      <c r="F932" s="3" t="s">
        <v>4406</v>
      </c>
      <c r="G932" s="3" t="s">
        <v>4407</v>
      </c>
      <c r="H932" s="4" t="s">
        <v>42</v>
      </c>
      <c r="I932" s="3" t="s">
        <v>104</v>
      </c>
      <c r="J932" s="3" t="s">
        <v>4408</v>
      </c>
      <c r="K932" s="5"/>
      <c r="L932" s="3"/>
      <c r="M932" s="6">
        <v>15</v>
      </c>
      <c r="N932" s="3" t="s">
        <v>45</v>
      </c>
      <c r="O932" s="3" t="s">
        <v>4099</v>
      </c>
      <c r="P932" s="3" t="s">
        <v>4174</v>
      </c>
      <c r="Q932" s="3" t="s">
        <v>4409</v>
      </c>
      <c r="R932" s="28">
        <v>0.99</v>
      </c>
      <c r="S932" s="29"/>
      <c r="T932" s="30">
        <v>0.92</v>
      </c>
      <c r="U932" s="1">
        <v>0.8</v>
      </c>
      <c r="V932" s="28">
        <v>1.8753</v>
      </c>
      <c r="W932" s="29"/>
      <c r="X932" s="29"/>
      <c r="Y932" s="29"/>
      <c r="Z932" s="29"/>
      <c r="AA932" s="29"/>
      <c r="AB932" s="29"/>
      <c r="AC932" s="29"/>
      <c r="AD932" s="29"/>
      <c r="AE932" s="31">
        <v>1.8753</v>
      </c>
      <c r="AN932" s="32">
        <v>0.99</v>
      </c>
      <c r="AO932" s="27" t="s">
        <v>49</v>
      </c>
      <c r="AP932" s="31" t="s">
        <v>50</v>
      </c>
      <c r="AQ932" s="27" t="e">
        <f t="shared" si="147"/>
        <v>#NUM!</v>
      </c>
      <c r="AR932" s="27" t="e">
        <f t="shared" si="148"/>
        <v>#NUM!</v>
      </c>
      <c r="AS932" s="27" t="e">
        <f t="shared" si="149"/>
        <v>#NUM!</v>
      </c>
      <c r="AT932" s="27">
        <f t="shared" si="141"/>
        <v>0.98899999999999999</v>
      </c>
      <c r="AU932" s="27">
        <f t="shared" si="142"/>
        <v>0.86</v>
      </c>
      <c r="AV932" s="29">
        <f t="shared" si="145"/>
        <v>0.86</v>
      </c>
      <c r="AW932" s="27" t="s">
        <v>73</v>
      </c>
      <c r="AX932" s="27" t="s">
        <v>74</v>
      </c>
      <c r="AY932" s="32">
        <v>0.86</v>
      </c>
      <c r="AZ932" s="34">
        <f t="shared" si="143"/>
        <v>0.215</v>
      </c>
      <c r="BA932" s="3">
        <f t="shared" si="144"/>
        <v>1.075</v>
      </c>
      <c r="BB932" s="32">
        <f t="shared" si="146"/>
        <v>1.161</v>
      </c>
      <c r="BC932" s="27" t="s">
        <v>12549</v>
      </c>
    </row>
    <row r="933" spans="1:116" s="35" customFormat="1" ht="31.5" customHeight="1">
      <c r="A933" s="4" t="s">
        <v>4096</v>
      </c>
      <c r="B933" s="5">
        <v>931</v>
      </c>
      <c r="C933" s="6">
        <v>2399</v>
      </c>
      <c r="D933" s="6"/>
      <c r="E933" s="3" t="s">
        <v>4161</v>
      </c>
      <c r="F933" s="3" t="s">
        <v>4172</v>
      </c>
      <c r="G933" s="3" t="s">
        <v>94</v>
      </c>
      <c r="H933" s="4" t="s">
        <v>87</v>
      </c>
      <c r="I933" s="3" t="s">
        <v>96</v>
      </c>
      <c r="J933" s="3" t="s">
        <v>4173</v>
      </c>
      <c r="K933" s="5">
        <v>1</v>
      </c>
      <c r="L933" s="3" t="s">
        <v>69</v>
      </c>
      <c r="M933" s="6">
        <v>1</v>
      </c>
      <c r="N933" s="3" t="s">
        <v>45</v>
      </c>
      <c r="O933" s="3" t="s">
        <v>4099</v>
      </c>
      <c r="P933" s="3" t="s">
        <v>4174</v>
      </c>
      <c r="Q933" s="3" t="s">
        <v>4175</v>
      </c>
      <c r="R933" s="28">
        <v>0.88</v>
      </c>
      <c r="S933" s="29"/>
      <c r="T933" s="40"/>
      <c r="U933" s="1">
        <v>0.94</v>
      </c>
      <c r="V933" s="28">
        <v>1.8753</v>
      </c>
      <c r="W933" s="29">
        <v>0.69</v>
      </c>
      <c r="X933" s="29"/>
      <c r="Y933" s="29"/>
      <c r="Z933" s="29"/>
      <c r="AA933" s="29"/>
      <c r="AB933" s="29"/>
      <c r="AC933" s="29"/>
      <c r="AD933" s="29"/>
      <c r="AE933" s="31">
        <v>1.8753</v>
      </c>
      <c r="AF933" s="27"/>
      <c r="AG933" s="27">
        <v>0.75990000000000002</v>
      </c>
      <c r="AH933" s="27"/>
      <c r="AI933" s="27"/>
      <c r="AJ933" s="27"/>
      <c r="AK933" s="27"/>
      <c r="AL933" s="27"/>
      <c r="AM933" s="27"/>
      <c r="AN933" s="32">
        <v>0.88</v>
      </c>
      <c r="AO933" s="27" t="s">
        <v>49</v>
      </c>
      <c r="AP933" s="31" t="s">
        <v>50</v>
      </c>
      <c r="AQ933" s="27">
        <f t="shared" si="147"/>
        <v>1.3176000000000001</v>
      </c>
      <c r="AR933" s="27">
        <f t="shared" si="148"/>
        <v>0.88</v>
      </c>
      <c r="AS933" s="27" t="e">
        <f t="shared" si="149"/>
        <v>#NUM!</v>
      </c>
      <c r="AT933" s="27">
        <f t="shared" si="141"/>
        <v>0</v>
      </c>
      <c r="AU933" s="27">
        <f t="shared" si="142"/>
        <v>1.0105</v>
      </c>
      <c r="AV933" s="29">
        <f t="shared" si="145"/>
        <v>0</v>
      </c>
      <c r="AW933" s="33" t="s">
        <v>51</v>
      </c>
      <c r="AX933" s="33" t="s">
        <v>50</v>
      </c>
      <c r="AY933" s="32">
        <v>0.88</v>
      </c>
      <c r="AZ933" s="34">
        <f t="shared" si="143"/>
        <v>0.22</v>
      </c>
      <c r="BA933" s="3">
        <f t="shared" si="144"/>
        <v>1.1000000000000001</v>
      </c>
      <c r="BB933" s="32">
        <f t="shared" si="146"/>
        <v>1.1880000000000002</v>
      </c>
      <c r="BC933" s="27" t="s">
        <v>12549</v>
      </c>
      <c r="BD933" s="27"/>
      <c r="BE933" s="27"/>
      <c r="BF933" s="27"/>
      <c r="BG933" s="27"/>
      <c r="BH933" s="27"/>
      <c r="BI933" s="27"/>
      <c r="BJ933" s="27"/>
      <c r="BK933" s="27"/>
      <c r="BL933" s="27"/>
      <c r="BM933" s="27"/>
      <c r="BN933" s="27"/>
      <c r="BO933" s="27"/>
      <c r="BP933" s="27"/>
      <c r="BQ933" s="27"/>
      <c r="BR933" s="27"/>
      <c r="BS933" s="27"/>
      <c r="BT933" s="27"/>
      <c r="BU933" s="27"/>
      <c r="BV933" s="27"/>
      <c r="BW933" s="27"/>
      <c r="BX933" s="27"/>
      <c r="BY933" s="27"/>
      <c r="BZ933" s="27"/>
      <c r="CA933" s="27"/>
      <c r="CB933" s="27"/>
      <c r="CC933" s="27"/>
      <c r="CD933" s="27"/>
      <c r="CE933" s="27"/>
      <c r="CF933" s="27"/>
      <c r="CG933" s="27"/>
      <c r="CH933" s="27"/>
      <c r="CI933" s="27"/>
      <c r="CJ933" s="27"/>
      <c r="CK933" s="27"/>
      <c r="CL933" s="27"/>
      <c r="CM933" s="27"/>
      <c r="CN933" s="27"/>
      <c r="CO933" s="27"/>
      <c r="CP933" s="27"/>
      <c r="CQ933" s="27"/>
      <c r="CR933" s="27"/>
      <c r="CS933" s="27"/>
      <c r="CT933" s="27"/>
      <c r="CU933" s="27"/>
      <c r="CV933" s="27"/>
      <c r="CW933" s="27"/>
      <c r="CX933" s="27"/>
      <c r="CY933" s="27"/>
      <c r="CZ933" s="27"/>
      <c r="DA933" s="27"/>
      <c r="DB933" s="27"/>
      <c r="DC933" s="27"/>
      <c r="DD933" s="27"/>
      <c r="DE933" s="27"/>
      <c r="DF933" s="27"/>
      <c r="DG933" s="27"/>
      <c r="DH933" s="27"/>
      <c r="DI933" s="27"/>
      <c r="DJ933" s="27"/>
      <c r="DK933" s="27"/>
      <c r="DL933" s="27"/>
    </row>
    <row r="934" spans="1:116" s="35" customFormat="1" ht="31.5" customHeight="1">
      <c r="A934" s="4" t="s">
        <v>4096</v>
      </c>
      <c r="B934" s="5">
        <v>932</v>
      </c>
      <c r="C934" s="6">
        <v>11788</v>
      </c>
      <c r="D934" s="6"/>
      <c r="E934" s="3" t="s">
        <v>4197</v>
      </c>
      <c r="F934" s="3" t="s">
        <v>4198</v>
      </c>
      <c r="G934" s="3" t="s">
        <v>809</v>
      </c>
      <c r="H934" s="4" t="s">
        <v>4199</v>
      </c>
      <c r="I934" s="3" t="s">
        <v>581</v>
      </c>
      <c r="J934" s="3" t="s">
        <v>4200</v>
      </c>
      <c r="K934" s="5">
        <v>5</v>
      </c>
      <c r="L934" s="3" t="s">
        <v>69</v>
      </c>
      <c r="M934" s="6">
        <v>1</v>
      </c>
      <c r="N934" s="3" t="s">
        <v>45</v>
      </c>
      <c r="O934" s="3" t="s">
        <v>4099</v>
      </c>
      <c r="P934" s="3" t="s">
        <v>4115</v>
      </c>
      <c r="Q934" s="3" t="s">
        <v>4201</v>
      </c>
      <c r="R934" s="28">
        <v>0.91</v>
      </c>
      <c r="S934" s="29"/>
      <c r="T934" s="30">
        <v>0.85</v>
      </c>
      <c r="U934" s="1">
        <v>0.9</v>
      </c>
      <c r="V934" s="28">
        <v>1.3731</v>
      </c>
      <c r="W934" s="29"/>
      <c r="X934" s="29">
        <v>0.65049999999999997</v>
      </c>
      <c r="Y934" s="29"/>
      <c r="Z934" s="29"/>
      <c r="AA934" s="29"/>
      <c r="AB934" s="29"/>
      <c r="AC934" s="29"/>
      <c r="AD934" s="29"/>
      <c r="AE934" s="31">
        <v>1.3731</v>
      </c>
      <c r="AF934" s="27"/>
      <c r="AG934" s="27">
        <v>0.64680000000000004</v>
      </c>
      <c r="AH934" s="27"/>
      <c r="AI934" s="27"/>
      <c r="AJ934" s="27"/>
      <c r="AK934" s="27"/>
      <c r="AL934" s="27"/>
      <c r="AM934" s="27"/>
      <c r="AN934" s="32">
        <v>0.91</v>
      </c>
      <c r="AO934" s="27" t="s">
        <v>49</v>
      </c>
      <c r="AP934" s="31" t="s">
        <v>50</v>
      </c>
      <c r="AQ934" s="27">
        <f t="shared" si="147"/>
        <v>1.0099499999999999</v>
      </c>
      <c r="AR934" s="27">
        <f t="shared" si="148"/>
        <v>0.91</v>
      </c>
      <c r="AS934" s="27" t="e">
        <f t="shared" si="149"/>
        <v>#NUM!</v>
      </c>
      <c r="AT934" s="27">
        <f t="shared" si="141"/>
        <v>0.91374999999999995</v>
      </c>
      <c r="AU934" s="27">
        <f t="shared" si="142"/>
        <v>0.96750000000000003</v>
      </c>
      <c r="AV934" s="29">
        <f t="shared" si="145"/>
        <v>0.91</v>
      </c>
      <c r="AW934" s="33" t="s">
        <v>51</v>
      </c>
      <c r="AX934" s="33" t="s">
        <v>50</v>
      </c>
      <c r="AY934" s="32">
        <v>0.91</v>
      </c>
      <c r="AZ934" s="34">
        <f t="shared" si="143"/>
        <v>0.22750000000000001</v>
      </c>
      <c r="BA934" s="3">
        <f t="shared" si="144"/>
        <v>1.1375</v>
      </c>
      <c r="BB934" s="32">
        <f t="shared" si="146"/>
        <v>1.2284999999999999</v>
      </c>
      <c r="BC934" s="27" t="s">
        <v>12549</v>
      </c>
      <c r="BD934" s="27"/>
      <c r="BE934" s="27"/>
      <c r="BF934" s="27"/>
      <c r="BG934" s="27"/>
      <c r="BH934" s="27"/>
      <c r="BI934" s="27"/>
      <c r="BJ934" s="27"/>
      <c r="BK934" s="27"/>
      <c r="BL934" s="27"/>
      <c r="BM934" s="27"/>
      <c r="BN934" s="27"/>
      <c r="BO934" s="27"/>
      <c r="BP934" s="27"/>
      <c r="BQ934" s="27"/>
      <c r="BR934" s="27"/>
      <c r="BS934" s="27"/>
      <c r="BT934" s="27"/>
      <c r="BU934" s="27"/>
      <c r="BV934" s="27"/>
      <c r="BW934" s="27"/>
      <c r="BX934" s="27"/>
      <c r="BY934" s="27"/>
      <c r="BZ934" s="27"/>
      <c r="CA934" s="27"/>
      <c r="CB934" s="27"/>
      <c r="CC934" s="27"/>
      <c r="CD934" s="27"/>
      <c r="CE934" s="27"/>
      <c r="CF934" s="27"/>
      <c r="CG934" s="27"/>
      <c r="CH934" s="27"/>
      <c r="CI934" s="27"/>
      <c r="CJ934" s="27"/>
      <c r="CK934" s="27"/>
      <c r="CL934" s="27"/>
      <c r="CM934" s="27"/>
      <c r="CN934" s="27"/>
      <c r="CO934" s="27"/>
      <c r="CP934" s="27"/>
      <c r="CQ934" s="27"/>
      <c r="CR934" s="27"/>
      <c r="CS934" s="27"/>
      <c r="CT934" s="27"/>
      <c r="CU934" s="27"/>
      <c r="CV934" s="27"/>
      <c r="CW934" s="27"/>
      <c r="CX934" s="27"/>
      <c r="CY934" s="27"/>
      <c r="CZ934" s="27"/>
      <c r="DA934" s="27"/>
      <c r="DB934" s="27"/>
      <c r="DC934" s="27"/>
      <c r="DD934" s="27"/>
      <c r="DE934" s="27"/>
      <c r="DF934" s="27"/>
      <c r="DG934" s="27"/>
      <c r="DH934" s="27"/>
      <c r="DI934" s="27"/>
      <c r="DJ934" s="27"/>
      <c r="DK934" s="27"/>
      <c r="DL934" s="27"/>
    </row>
    <row r="935" spans="1:116" s="35" customFormat="1" ht="31.5" customHeight="1">
      <c r="A935" s="4" t="s">
        <v>4096</v>
      </c>
      <c r="B935" s="5">
        <v>933</v>
      </c>
      <c r="C935" s="6">
        <v>12035</v>
      </c>
      <c r="D935" s="6"/>
      <c r="E935" s="3" t="s">
        <v>4293</v>
      </c>
      <c r="F935" s="3" t="s">
        <v>4294</v>
      </c>
      <c r="G935" s="3" t="s">
        <v>4295</v>
      </c>
      <c r="H935" s="4" t="s">
        <v>42</v>
      </c>
      <c r="I935" s="3" t="s">
        <v>159</v>
      </c>
      <c r="J935" s="3" t="s">
        <v>4296</v>
      </c>
      <c r="K935" s="5"/>
      <c r="L935" s="3"/>
      <c r="M935" s="6">
        <v>14</v>
      </c>
      <c r="N935" s="3" t="s">
        <v>45</v>
      </c>
      <c r="O935" s="3" t="s">
        <v>4099</v>
      </c>
      <c r="P935" s="3" t="s">
        <v>4115</v>
      </c>
      <c r="Q935" s="3" t="s">
        <v>4297</v>
      </c>
      <c r="R935" s="28">
        <v>0.94</v>
      </c>
      <c r="S935" s="29"/>
      <c r="T935" s="30">
        <v>0.87</v>
      </c>
      <c r="U935" s="1">
        <v>1</v>
      </c>
      <c r="V935" s="28">
        <v>1.3475999999999999</v>
      </c>
      <c r="W935" s="29"/>
      <c r="X935" s="29">
        <v>1.1384000000000001</v>
      </c>
      <c r="Y935" s="29"/>
      <c r="Z935" s="29"/>
      <c r="AA935" s="29"/>
      <c r="AB935" s="29"/>
      <c r="AC935" s="29"/>
      <c r="AD935" s="29"/>
      <c r="AE935" s="31">
        <v>1.3475999999999999</v>
      </c>
      <c r="AF935" s="27"/>
      <c r="AG935" s="27">
        <v>1.1318999999999999</v>
      </c>
      <c r="AH935" s="27"/>
      <c r="AI935" s="27"/>
      <c r="AJ935" s="27"/>
      <c r="AK935" s="27"/>
      <c r="AL935" s="27"/>
      <c r="AM935" s="27"/>
      <c r="AN935" s="32">
        <v>0.94</v>
      </c>
      <c r="AO935" s="27" t="s">
        <v>49</v>
      </c>
      <c r="AP935" s="31" t="s">
        <v>50</v>
      </c>
      <c r="AQ935" s="27">
        <f t="shared" si="147"/>
        <v>1.2397499999999999</v>
      </c>
      <c r="AR935" s="27">
        <f t="shared" si="148"/>
        <v>0.94</v>
      </c>
      <c r="AS935" s="27" t="e">
        <f t="shared" si="149"/>
        <v>#NUM!</v>
      </c>
      <c r="AT935" s="27">
        <f t="shared" si="141"/>
        <v>0.93524999999999991</v>
      </c>
      <c r="AU935" s="27">
        <f t="shared" si="142"/>
        <v>1.075</v>
      </c>
      <c r="AV935" s="29">
        <f t="shared" si="145"/>
        <v>0.93524999999999991</v>
      </c>
      <c r="AW935" s="27" t="s">
        <v>73</v>
      </c>
      <c r="AX935" s="27" t="s">
        <v>74</v>
      </c>
      <c r="AY935" s="32">
        <v>0.94</v>
      </c>
      <c r="AZ935" s="34">
        <f t="shared" si="143"/>
        <v>0.23499999999999999</v>
      </c>
      <c r="BA935" s="3">
        <f t="shared" si="144"/>
        <v>1.1749999999999998</v>
      </c>
      <c r="BB935" s="32">
        <f t="shared" si="146"/>
        <v>1.2689999999999999</v>
      </c>
      <c r="BC935" s="27" t="s">
        <v>12549</v>
      </c>
      <c r="BD935" s="27"/>
      <c r="BE935" s="27"/>
      <c r="BF935" s="27"/>
      <c r="BG935" s="27"/>
      <c r="BH935" s="27"/>
      <c r="BI935" s="27"/>
      <c r="BJ935" s="27"/>
      <c r="BK935" s="27"/>
      <c r="BL935" s="27"/>
      <c r="BM935" s="27"/>
      <c r="BN935" s="27"/>
      <c r="BO935" s="27"/>
      <c r="BP935" s="27"/>
      <c r="BQ935" s="27"/>
      <c r="BR935" s="27"/>
      <c r="BS935" s="27"/>
      <c r="BT935" s="27"/>
      <c r="BU935" s="27"/>
      <c r="BV935" s="27"/>
      <c r="BW935" s="27"/>
      <c r="BX935" s="27"/>
      <c r="BY935" s="27"/>
      <c r="BZ935" s="27"/>
      <c r="CA935" s="27"/>
      <c r="CB935" s="27"/>
      <c r="CC935" s="27"/>
      <c r="CD935" s="27"/>
      <c r="CE935" s="27"/>
      <c r="CF935" s="27"/>
      <c r="CG935" s="27"/>
      <c r="CH935" s="27"/>
      <c r="CI935" s="27"/>
      <c r="CJ935" s="27"/>
      <c r="CK935" s="27"/>
      <c r="CL935" s="27"/>
      <c r="CM935" s="27"/>
      <c r="CN935" s="27"/>
      <c r="CO935" s="27"/>
      <c r="CP935" s="27"/>
      <c r="CQ935" s="27"/>
      <c r="CR935" s="27"/>
      <c r="CS935" s="27"/>
      <c r="CT935" s="27"/>
      <c r="CU935" s="27"/>
      <c r="CV935" s="27"/>
      <c r="CW935" s="27"/>
      <c r="CX935" s="27"/>
      <c r="CY935" s="27"/>
      <c r="CZ935" s="27"/>
      <c r="DA935" s="27"/>
      <c r="DB935" s="27"/>
      <c r="DC935" s="27"/>
      <c r="DD935" s="27"/>
      <c r="DE935" s="27"/>
      <c r="DF935" s="27"/>
      <c r="DG935" s="27"/>
      <c r="DH935" s="27"/>
      <c r="DI935" s="27"/>
      <c r="DJ935" s="27"/>
      <c r="DK935" s="27"/>
      <c r="DL935" s="27"/>
    </row>
    <row r="936" spans="1:116" s="35" customFormat="1" ht="31.5" customHeight="1">
      <c r="A936" s="4" t="s">
        <v>4096</v>
      </c>
      <c r="B936" s="5">
        <v>934</v>
      </c>
      <c r="C936" s="6">
        <v>1251</v>
      </c>
      <c r="D936" s="6"/>
      <c r="E936" s="3" t="s">
        <v>4125</v>
      </c>
      <c r="F936" s="3" t="s">
        <v>2723</v>
      </c>
      <c r="G936" s="3" t="s">
        <v>675</v>
      </c>
      <c r="H936" s="4" t="s">
        <v>103</v>
      </c>
      <c r="I936" s="3" t="s">
        <v>43</v>
      </c>
      <c r="J936" s="3" t="s">
        <v>899</v>
      </c>
      <c r="K936" s="5"/>
      <c r="L936" s="3"/>
      <c r="M936" s="6">
        <v>30</v>
      </c>
      <c r="N936" s="3" t="s">
        <v>45</v>
      </c>
      <c r="O936" s="3" t="s">
        <v>4099</v>
      </c>
      <c r="P936" s="3" t="s">
        <v>4109</v>
      </c>
      <c r="Q936" s="3" t="s">
        <v>4126</v>
      </c>
      <c r="R936" s="28">
        <v>1.28</v>
      </c>
      <c r="S936" s="29"/>
      <c r="T936" s="30">
        <v>1.19</v>
      </c>
      <c r="U936" s="1">
        <v>0.9</v>
      </c>
      <c r="V936" s="28">
        <v>2.2059000000000002</v>
      </c>
      <c r="W936" s="29"/>
      <c r="X936" s="29">
        <v>1.5013000000000001</v>
      </c>
      <c r="Y936" s="29"/>
      <c r="Z936" s="29"/>
      <c r="AA936" s="29"/>
      <c r="AB936" s="29"/>
      <c r="AC936" s="29"/>
      <c r="AD936" s="29"/>
      <c r="AE936" s="31">
        <v>2.2059000000000002</v>
      </c>
      <c r="AF936" s="27"/>
      <c r="AG936" s="27">
        <v>1.492</v>
      </c>
      <c r="AH936" s="27"/>
      <c r="AI936" s="27"/>
      <c r="AJ936" s="27"/>
      <c r="AK936" s="27"/>
      <c r="AL936" s="27"/>
      <c r="AM936" s="27"/>
      <c r="AN936" s="32">
        <v>1.28</v>
      </c>
      <c r="AO936" s="27" t="s">
        <v>49</v>
      </c>
      <c r="AP936" s="31" t="s">
        <v>50</v>
      </c>
      <c r="AQ936" s="27">
        <f t="shared" si="147"/>
        <v>1.8489500000000001</v>
      </c>
      <c r="AR936" s="27">
        <f t="shared" si="148"/>
        <v>1.28</v>
      </c>
      <c r="AS936" s="27" t="e">
        <f t="shared" si="149"/>
        <v>#NUM!</v>
      </c>
      <c r="AT936" s="27">
        <f t="shared" si="141"/>
        <v>1.27925</v>
      </c>
      <c r="AU936" s="27">
        <f t="shared" si="142"/>
        <v>0.96750000000000003</v>
      </c>
      <c r="AV936" s="29">
        <f t="shared" si="145"/>
        <v>0.96750000000000003</v>
      </c>
      <c r="AW936" s="27" t="s">
        <v>73</v>
      </c>
      <c r="AX936" s="27" t="s">
        <v>74</v>
      </c>
      <c r="AY936" s="32">
        <v>0.96750000000000003</v>
      </c>
      <c r="AZ936" s="34">
        <f t="shared" si="143"/>
        <v>0.24187500000000001</v>
      </c>
      <c r="BA936" s="3">
        <f t="shared" si="144"/>
        <v>1.2093750000000001</v>
      </c>
      <c r="BB936" s="32">
        <f t="shared" si="146"/>
        <v>1.3061250000000002</v>
      </c>
      <c r="BC936" s="27" t="s">
        <v>12549</v>
      </c>
      <c r="BD936" s="27"/>
      <c r="BE936" s="27"/>
      <c r="BF936" s="27"/>
      <c r="BG936" s="27"/>
      <c r="BH936" s="27"/>
      <c r="BI936" s="27"/>
      <c r="BJ936" s="27"/>
      <c r="BK936" s="27"/>
      <c r="BL936" s="27"/>
      <c r="BM936" s="27"/>
      <c r="BN936" s="27"/>
      <c r="BO936" s="27"/>
      <c r="BP936" s="27"/>
      <c r="BQ936" s="27"/>
      <c r="BR936" s="27"/>
      <c r="BS936" s="27"/>
      <c r="BT936" s="27"/>
      <c r="BU936" s="27"/>
      <c r="BV936" s="27"/>
      <c r="BW936" s="27"/>
      <c r="BX936" s="27"/>
      <c r="BY936" s="27"/>
      <c r="BZ936" s="27"/>
      <c r="CA936" s="27"/>
      <c r="CB936" s="27"/>
      <c r="CC936" s="27"/>
      <c r="CD936" s="27"/>
      <c r="CE936" s="27"/>
      <c r="CF936" s="27"/>
      <c r="CG936" s="27"/>
      <c r="CH936" s="27"/>
      <c r="CI936" s="27"/>
      <c r="CJ936" s="27"/>
      <c r="CK936" s="27"/>
      <c r="CL936" s="27"/>
      <c r="CM936" s="27"/>
      <c r="CN936" s="27"/>
      <c r="CO936" s="27"/>
      <c r="CP936" s="27"/>
      <c r="CQ936" s="27"/>
      <c r="CR936" s="27"/>
      <c r="CS936" s="27"/>
      <c r="CT936" s="27"/>
      <c r="CU936" s="27"/>
      <c r="CV936" s="27"/>
      <c r="CW936" s="27"/>
      <c r="CX936" s="27"/>
      <c r="CY936" s="27"/>
      <c r="CZ936" s="27"/>
      <c r="DA936" s="27"/>
      <c r="DB936" s="27"/>
      <c r="DC936" s="27"/>
      <c r="DD936" s="27"/>
      <c r="DE936" s="27"/>
      <c r="DF936" s="27"/>
      <c r="DG936" s="27"/>
      <c r="DH936" s="27"/>
      <c r="DI936" s="27"/>
      <c r="DJ936" s="27"/>
      <c r="DK936" s="27"/>
      <c r="DL936" s="27"/>
    </row>
    <row r="937" spans="1:116" s="27" customFormat="1" ht="31.5" customHeight="1">
      <c r="A937" s="4" t="s">
        <v>4096</v>
      </c>
      <c r="B937" s="5">
        <v>935</v>
      </c>
      <c r="C937" s="6">
        <v>3461</v>
      </c>
      <c r="D937" s="6"/>
      <c r="E937" s="3" t="s">
        <v>4246</v>
      </c>
      <c r="F937" s="3" t="s">
        <v>4247</v>
      </c>
      <c r="G937" s="3" t="s">
        <v>4083</v>
      </c>
      <c r="H937" s="4" t="s">
        <v>598</v>
      </c>
      <c r="I937" s="3" t="s">
        <v>104</v>
      </c>
      <c r="J937" s="3" t="s">
        <v>952</v>
      </c>
      <c r="K937" s="5"/>
      <c r="L937" s="3"/>
      <c r="M937" s="6">
        <v>20</v>
      </c>
      <c r="N937" s="3" t="s">
        <v>45</v>
      </c>
      <c r="O937" s="3" t="s">
        <v>4099</v>
      </c>
      <c r="P937" s="3" t="s">
        <v>4129</v>
      </c>
      <c r="Q937" s="3" t="s">
        <v>4248</v>
      </c>
      <c r="R937" s="28">
        <v>1.37</v>
      </c>
      <c r="S937" s="29"/>
      <c r="T937" s="30">
        <v>1.27</v>
      </c>
      <c r="U937" s="1">
        <v>0.9</v>
      </c>
      <c r="V937" s="28">
        <v>1.2724</v>
      </c>
      <c r="W937" s="29"/>
      <c r="X937" s="29"/>
      <c r="Y937" s="29"/>
      <c r="Z937" s="29"/>
      <c r="AA937" s="29"/>
      <c r="AB937" s="29"/>
      <c r="AC937" s="29"/>
      <c r="AD937" s="29"/>
      <c r="AE937" s="31">
        <v>1.2724</v>
      </c>
      <c r="AN937" s="32">
        <v>1.37</v>
      </c>
      <c r="AO937" s="27" t="s">
        <v>49</v>
      </c>
      <c r="AP937" s="31" t="s">
        <v>50</v>
      </c>
      <c r="AQ937" s="27" t="e">
        <f t="shared" si="147"/>
        <v>#NUM!</v>
      </c>
      <c r="AR937" s="27" t="e">
        <f t="shared" si="148"/>
        <v>#NUM!</v>
      </c>
      <c r="AS937" s="27" t="e">
        <f t="shared" si="149"/>
        <v>#NUM!</v>
      </c>
      <c r="AT937" s="27">
        <f t="shared" si="141"/>
        <v>1.3652499999999999</v>
      </c>
      <c r="AU937" s="27">
        <f t="shared" si="142"/>
        <v>0.96750000000000003</v>
      </c>
      <c r="AV937" s="29">
        <f t="shared" si="145"/>
        <v>0.96750000000000003</v>
      </c>
      <c r="AW937" s="27" t="s">
        <v>73</v>
      </c>
      <c r="AX937" s="27" t="s">
        <v>74</v>
      </c>
      <c r="AY937" s="32">
        <v>0.97</v>
      </c>
      <c r="AZ937" s="34">
        <f t="shared" si="143"/>
        <v>0.24249999999999999</v>
      </c>
      <c r="BA937" s="3">
        <f t="shared" si="144"/>
        <v>1.2124999999999999</v>
      </c>
      <c r="BB937" s="32">
        <f t="shared" si="146"/>
        <v>1.3094999999999999</v>
      </c>
      <c r="BC937" s="27" t="s">
        <v>12549</v>
      </c>
    </row>
    <row r="938" spans="1:116" s="27" customFormat="1" ht="31.5" customHeight="1">
      <c r="A938" s="4" t="s">
        <v>4096</v>
      </c>
      <c r="B938" s="5">
        <v>936</v>
      </c>
      <c r="C938" s="6">
        <v>3684</v>
      </c>
      <c r="D938" s="6"/>
      <c r="E938" s="3" t="s">
        <v>4384</v>
      </c>
      <c r="F938" s="3" t="s">
        <v>4385</v>
      </c>
      <c r="G938" s="3" t="s">
        <v>4386</v>
      </c>
      <c r="H938" s="4" t="s">
        <v>338</v>
      </c>
      <c r="I938" s="3" t="s">
        <v>104</v>
      </c>
      <c r="J938" s="3" t="s">
        <v>3336</v>
      </c>
      <c r="K938" s="5"/>
      <c r="L938" s="3"/>
      <c r="M938" s="6">
        <v>10</v>
      </c>
      <c r="N938" s="3" t="s">
        <v>45</v>
      </c>
      <c r="O938" s="3" t="s">
        <v>4099</v>
      </c>
      <c r="P938" s="3" t="s">
        <v>4106</v>
      </c>
      <c r="Q938" s="3" t="s">
        <v>4387</v>
      </c>
      <c r="R938" s="28">
        <v>1.1100000000000001</v>
      </c>
      <c r="S938" s="29"/>
      <c r="T938" s="30">
        <v>1.03</v>
      </c>
      <c r="U938" s="1">
        <v>1</v>
      </c>
      <c r="V938" s="28">
        <v>1.1033999999999999</v>
      </c>
      <c r="W938" s="29"/>
      <c r="X938" s="29">
        <v>0.96419999999999995</v>
      </c>
      <c r="Y938" s="29"/>
      <c r="Z938" s="29"/>
      <c r="AA938" s="29"/>
      <c r="AB938" s="29"/>
      <c r="AC938" s="29"/>
      <c r="AD938" s="29"/>
      <c r="AE938" s="31">
        <v>1.1033999999999999</v>
      </c>
      <c r="AG938" s="27">
        <v>0.9587</v>
      </c>
      <c r="AN938" s="32">
        <v>1.0309999999999999</v>
      </c>
      <c r="AO938" s="27" t="s">
        <v>211</v>
      </c>
      <c r="AP938" s="31" t="s">
        <v>212</v>
      </c>
      <c r="AQ938" s="27">
        <f t="shared" si="147"/>
        <v>1.03105</v>
      </c>
      <c r="AR938" s="27" t="str">
        <f t="shared" si="148"/>
        <v/>
      </c>
      <c r="AS938" s="27" t="e">
        <f t="shared" si="149"/>
        <v>#NUM!</v>
      </c>
      <c r="AT938" s="27">
        <f t="shared" si="141"/>
        <v>1.1072500000000001</v>
      </c>
      <c r="AU938" s="27">
        <f t="shared" si="142"/>
        <v>1.075</v>
      </c>
      <c r="AV938" s="29">
        <f t="shared" si="145"/>
        <v>1.0309999999999999</v>
      </c>
      <c r="AW938" s="27" t="s">
        <v>213</v>
      </c>
      <c r="AX938" s="27" t="s">
        <v>212</v>
      </c>
      <c r="AY938" s="32">
        <v>1.03</v>
      </c>
      <c r="AZ938" s="34">
        <f t="shared" si="143"/>
        <v>0.25750000000000001</v>
      </c>
      <c r="BA938" s="3">
        <f t="shared" si="144"/>
        <v>1.2875000000000001</v>
      </c>
      <c r="BB938" s="32">
        <f t="shared" si="146"/>
        <v>1.3905000000000001</v>
      </c>
      <c r="BC938" s="27" t="s">
        <v>12549</v>
      </c>
    </row>
    <row r="939" spans="1:116" s="27" customFormat="1" ht="31.5" customHeight="1">
      <c r="A939" s="4" t="s">
        <v>4096</v>
      </c>
      <c r="B939" s="5">
        <v>937</v>
      </c>
      <c r="C939" s="6">
        <v>11575</v>
      </c>
      <c r="D939" s="6"/>
      <c r="E939" s="3" t="s">
        <v>4505</v>
      </c>
      <c r="F939" s="3" t="s">
        <v>4506</v>
      </c>
      <c r="G939" s="3" t="s">
        <v>1633</v>
      </c>
      <c r="H939" s="4" t="s">
        <v>1634</v>
      </c>
      <c r="I939" s="3" t="s">
        <v>1141</v>
      </c>
      <c r="J939" s="3" t="s">
        <v>4507</v>
      </c>
      <c r="K939" s="5">
        <v>5</v>
      </c>
      <c r="L939" s="3" t="s">
        <v>81</v>
      </c>
      <c r="M939" s="6">
        <v>1</v>
      </c>
      <c r="N939" s="3" t="s">
        <v>45</v>
      </c>
      <c r="O939" s="3" t="s">
        <v>4099</v>
      </c>
      <c r="P939" s="3" t="s">
        <v>4508</v>
      </c>
      <c r="Q939" s="3" t="s">
        <v>4509</v>
      </c>
      <c r="R939" s="28">
        <v>1.71</v>
      </c>
      <c r="S939" s="29"/>
      <c r="T939" s="30">
        <v>1.59</v>
      </c>
      <c r="U939" s="1">
        <v>1.6</v>
      </c>
      <c r="V939" s="28">
        <v>1.8753</v>
      </c>
      <c r="W939" s="29"/>
      <c r="X939" s="29">
        <v>1.3</v>
      </c>
      <c r="Y939" s="29"/>
      <c r="Z939" s="29"/>
      <c r="AA939" s="29"/>
      <c r="AB939" s="29"/>
      <c r="AC939" s="29"/>
      <c r="AD939" s="29"/>
      <c r="AE939" s="31">
        <v>1.8753</v>
      </c>
      <c r="AN939" s="32">
        <v>1.194</v>
      </c>
      <c r="AO939" s="27" t="s">
        <v>336</v>
      </c>
      <c r="AP939" s="31" t="s">
        <v>337</v>
      </c>
      <c r="AQ939" s="27" t="e">
        <f t="shared" si="147"/>
        <v>#NUM!</v>
      </c>
      <c r="AR939" s="27" t="e">
        <f t="shared" si="148"/>
        <v>#NUM!</v>
      </c>
      <c r="AS939" s="27" t="e">
        <f t="shared" si="149"/>
        <v>#NUM!</v>
      </c>
      <c r="AT939" s="27">
        <f t="shared" si="141"/>
        <v>1.7092499999999999</v>
      </c>
      <c r="AU939" s="27">
        <f t="shared" si="142"/>
        <v>1.72</v>
      </c>
      <c r="AV939" s="29">
        <f t="shared" si="145"/>
        <v>1.194</v>
      </c>
      <c r="AW939" s="27" t="s">
        <v>336</v>
      </c>
      <c r="AX939" s="27" t="s">
        <v>337</v>
      </c>
      <c r="AY939" s="32">
        <v>1.048</v>
      </c>
      <c r="AZ939" s="34">
        <f t="shared" si="143"/>
        <v>0.26200000000000001</v>
      </c>
      <c r="BA939" s="3">
        <f t="shared" si="144"/>
        <v>1.31</v>
      </c>
      <c r="BB939" s="32">
        <f t="shared" si="146"/>
        <v>1.4148000000000001</v>
      </c>
      <c r="BC939" s="27" t="s">
        <v>12549</v>
      </c>
    </row>
    <row r="940" spans="1:116" s="27" customFormat="1" ht="31.5" customHeight="1">
      <c r="A940" s="4" t="s">
        <v>4096</v>
      </c>
      <c r="B940" s="5">
        <v>938</v>
      </c>
      <c r="C940" s="6">
        <v>14820</v>
      </c>
      <c r="D940" s="6"/>
      <c r="E940" s="3" t="s">
        <v>4428</v>
      </c>
      <c r="F940" s="3" t="s">
        <v>1177</v>
      </c>
      <c r="G940" s="3" t="s">
        <v>1178</v>
      </c>
      <c r="H940" s="4" t="s">
        <v>262</v>
      </c>
      <c r="I940" s="3" t="s">
        <v>104</v>
      </c>
      <c r="J940" s="3" t="s">
        <v>4078</v>
      </c>
      <c r="K940" s="5"/>
      <c r="L940" s="3"/>
      <c r="M940" s="6">
        <v>20</v>
      </c>
      <c r="N940" s="3" t="s">
        <v>45</v>
      </c>
      <c r="O940" s="3" t="s">
        <v>4099</v>
      </c>
      <c r="P940" s="3" t="s">
        <v>4115</v>
      </c>
      <c r="Q940" s="3" t="s">
        <v>4429</v>
      </c>
      <c r="R940" s="28">
        <v>1.06</v>
      </c>
      <c r="S940" s="29"/>
      <c r="T940" s="30">
        <v>0.99</v>
      </c>
      <c r="U940" s="1" t="s">
        <v>56</v>
      </c>
      <c r="V940" s="28">
        <v>0.98919999999999997</v>
      </c>
      <c r="W940" s="29"/>
      <c r="X940" s="29"/>
      <c r="Y940" s="29"/>
      <c r="Z940" s="29"/>
      <c r="AA940" s="29"/>
      <c r="AB940" s="29"/>
      <c r="AC940" s="29"/>
      <c r="AD940" s="29"/>
      <c r="AE940" s="31">
        <v>0.98919999999999997</v>
      </c>
      <c r="AN940" s="32">
        <v>1.06</v>
      </c>
      <c r="AO940" s="27" t="s">
        <v>49</v>
      </c>
      <c r="AP940" s="31" t="s">
        <v>50</v>
      </c>
      <c r="AQ940" s="27" t="e">
        <f t="shared" si="147"/>
        <v>#NUM!</v>
      </c>
      <c r="AR940" s="27" t="e">
        <f t="shared" si="148"/>
        <v>#NUM!</v>
      </c>
      <c r="AS940" s="27" t="e">
        <f t="shared" si="149"/>
        <v>#NUM!</v>
      </c>
      <c r="AT940" s="27">
        <f t="shared" si="141"/>
        <v>1.0642499999999999</v>
      </c>
      <c r="AU940" s="27" t="e">
        <f t="shared" si="142"/>
        <v>#VALUE!</v>
      </c>
      <c r="AV940" s="29" t="e">
        <f t="shared" si="145"/>
        <v>#VALUE!</v>
      </c>
      <c r="AW940" s="33" t="s">
        <v>51</v>
      </c>
      <c r="AX940" s="27" t="s">
        <v>50</v>
      </c>
      <c r="AY940" s="32">
        <v>1.0640000000000001</v>
      </c>
      <c r="AZ940" s="34">
        <f t="shared" si="143"/>
        <v>0.26600000000000001</v>
      </c>
      <c r="BA940" s="3">
        <f t="shared" si="144"/>
        <v>1.33</v>
      </c>
      <c r="BB940" s="32">
        <f t="shared" si="146"/>
        <v>1.4364000000000001</v>
      </c>
      <c r="BC940" s="27" t="s">
        <v>12549</v>
      </c>
    </row>
    <row r="941" spans="1:116" s="27" customFormat="1" ht="31.5" customHeight="1">
      <c r="A941" s="4" t="s">
        <v>4096</v>
      </c>
      <c r="B941" s="5">
        <v>939</v>
      </c>
      <c r="C941" s="6">
        <v>2437</v>
      </c>
      <c r="D941" s="6"/>
      <c r="E941" s="3" t="s">
        <v>4097</v>
      </c>
      <c r="F941" s="3" t="s">
        <v>578</v>
      </c>
      <c r="G941" s="3" t="s">
        <v>65</v>
      </c>
      <c r="H941" s="4" t="s">
        <v>66</v>
      </c>
      <c r="I941" s="3" t="s">
        <v>67</v>
      </c>
      <c r="J941" s="3" t="s">
        <v>4098</v>
      </c>
      <c r="K941" s="5">
        <v>10</v>
      </c>
      <c r="L941" s="3" t="s">
        <v>69</v>
      </c>
      <c r="M941" s="6">
        <v>1</v>
      </c>
      <c r="N941" s="3" t="s">
        <v>45</v>
      </c>
      <c r="O941" s="3" t="s">
        <v>4099</v>
      </c>
      <c r="P941" s="3" t="s">
        <v>4100</v>
      </c>
      <c r="Q941" s="3" t="s">
        <v>4101</v>
      </c>
      <c r="R941" s="28">
        <v>1.51</v>
      </c>
      <c r="S941" s="29"/>
      <c r="T941" s="30">
        <v>1.4</v>
      </c>
      <c r="U941" s="1">
        <v>1</v>
      </c>
      <c r="V941" s="28">
        <v>1.4075</v>
      </c>
      <c r="W941" s="29"/>
      <c r="X941" s="29"/>
      <c r="Y941" s="29"/>
      <c r="Z941" s="29"/>
      <c r="AA941" s="29"/>
      <c r="AB941" s="29"/>
      <c r="AC941" s="29"/>
      <c r="AD941" s="29"/>
      <c r="AE941" s="31">
        <v>1.4075</v>
      </c>
      <c r="AN941" s="32">
        <v>1.51</v>
      </c>
      <c r="AO941" s="27" t="s">
        <v>49</v>
      </c>
      <c r="AP941" s="31" t="s">
        <v>50</v>
      </c>
      <c r="AQ941" s="27" t="e">
        <f t="shared" si="147"/>
        <v>#NUM!</v>
      </c>
      <c r="AR941" s="27" t="e">
        <f t="shared" si="148"/>
        <v>#NUM!</v>
      </c>
      <c r="AS941" s="27" t="e">
        <f t="shared" si="149"/>
        <v>#NUM!</v>
      </c>
      <c r="AT941" s="27">
        <f t="shared" si="141"/>
        <v>1.5049999999999999</v>
      </c>
      <c r="AU941" s="27">
        <f t="shared" si="142"/>
        <v>1.075</v>
      </c>
      <c r="AV941" s="29">
        <f t="shared" si="145"/>
        <v>1.075</v>
      </c>
      <c r="AW941" s="27" t="s">
        <v>73</v>
      </c>
      <c r="AX941" s="27" t="s">
        <v>74</v>
      </c>
      <c r="AY941" s="32">
        <v>1.075</v>
      </c>
      <c r="AZ941" s="34">
        <f t="shared" si="143"/>
        <v>0.26874999999999999</v>
      </c>
      <c r="BA941" s="3">
        <f t="shared" si="144"/>
        <v>1.34375</v>
      </c>
      <c r="BB941" s="32">
        <f t="shared" si="146"/>
        <v>1.4512499999999999</v>
      </c>
      <c r="BC941" s="27" t="s">
        <v>12549</v>
      </c>
    </row>
    <row r="942" spans="1:116" s="27" customFormat="1" ht="31.5" customHeight="1">
      <c r="A942" s="4" t="s">
        <v>4096</v>
      </c>
      <c r="B942" s="5">
        <v>940</v>
      </c>
      <c r="C942" s="6">
        <v>7028</v>
      </c>
      <c r="D942" s="6"/>
      <c r="E942" s="3" t="s">
        <v>4419</v>
      </c>
      <c r="F942" s="3" t="s">
        <v>4420</v>
      </c>
      <c r="G942" s="3" t="s">
        <v>1734</v>
      </c>
      <c r="H942" s="4" t="s">
        <v>167</v>
      </c>
      <c r="I942" s="3" t="s">
        <v>573</v>
      </c>
      <c r="J942" s="3" t="s">
        <v>4423</v>
      </c>
      <c r="K942" s="5"/>
      <c r="L942" s="3"/>
      <c r="M942" s="6">
        <v>14</v>
      </c>
      <c r="N942" s="3" t="s">
        <v>45</v>
      </c>
      <c r="O942" s="3" t="s">
        <v>4099</v>
      </c>
      <c r="P942" s="3" t="s">
        <v>4129</v>
      </c>
      <c r="Q942" s="3" t="s">
        <v>4424</v>
      </c>
      <c r="R942" s="28">
        <v>1.1599999999999999</v>
      </c>
      <c r="S942" s="29"/>
      <c r="T942" s="30">
        <v>1.08</v>
      </c>
      <c r="U942" s="1">
        <v>1.24</v>
      </c>
      <c r="V942" s="28">
        <v>1.1751</v>
      </c>
      <c r="W942" s="29">
        <v>0.99</v>
      </c>
      <c r="X942" s="29">
        <v>1.4083000000000001</v>
      </c>
      <c r="Y942" s="29"/>
      <c r="Z942" s="29"/>
      <c r="AA942" s="29"/>
      <c r="AB942" s="29"/>
      <c r="AC942" s="29"/>
      <c r="AD942" s="29"/>
      <c r="AE942" s="31">
        <v>1.1751</v>
      </c>
      <c r="AG942" s="27">
        <v>1.4</v>
      </c>
      <c r="AN942" s="32">
        <v>1.1599999999999999</v>
      </c>
      <c r="AO942" s="27" t="s">
        <v>49</v>
      </c>
      <c r="AP942" s="31" t="s">
        <v>50</v>
      </c>
      <c r="AQ942" s="27">
        <f t="shared" si="147"/>
        <v>1.28755</v>
      </c>
      <c r="AR942" s="27">
        <f t="shared" si="148"/>
        <v>1.1599999999999999</v>
      </c>
      <c r="AS942" s="27" t="e">
        <f t="shared" si="149"/>
        <v>#NUM!</v>
      </c>
      <c r="AT942" s="27">
        <f t="shared" si="141"/>
        <v>1.161</v>
      </c>
      <c r="AU942" s="27">
        <f t="shared" si="142"/>
        <v>1.333</v>
      </c>
      <c r="AV942" s="29">
        <f t="shared" si="145"/>
        <v>1.1599999999999999</v>
      </c>
      <c r="AW942" s="27" t="s">
        <v>73</v>
      </c>
      <c r="AX942" s="27" t="s">
        <v>74</v>
      </c>
      <c r="AY942" s="32">
        <v>1.161</v>
      </c>
      <c r="AZ942" s="34">
        <f t="shared" si="143"/>
        <v>0.29025000000000001</v>
      </c>
      <c r="BA942" s="3">
        <f t="shared" si="144"/>
        <v>1.4512499999999999</v>
      </c>
      <c r="BB942" s="32">
        <f t="shared" ref="BB942:BB973" si="150">BA942+BA942*0.08</f>
        <v>1.56735</v>
      </c>
      <c r="BC942" s="27" t="s">
        <v>12549</v>
      </c>
    </row>
    <row r="943" spans="1:116" s="27" customFormat="1" ht="31.5" customHeight="1">
      <c r="A943" s="4" t="s">
        <v>4096</v>
      </c>
      <c r="B943" s="5">
        <v>941</v>
      </c>
      <c r="C943" s="6">
        <v>7027</v>
      </c>
      <c r="D943" s="6"/>
      <c r="E943" s="3" t="s">
        <v>4419</v>
      </c>
      <c r="F943" s="3" t="s">
        <v>4420</v>
      </c>
      <c r="G943" s="3" t="s">
        <v>1734</v>
      </c>
      <c r="H943" s="4" t="s">
        <v>58</v>
      </c>
      <c r="I943" s="3" t="s">
        <v>573</v>
      </c>
      <c r="J943" s="3" t="s">
        <v>4421</v>
      </c>
      <c r="K943" s="5"/>
      <c r="L943" s="3"/>
      <c r="M943" s="6">
        <v>28</v>
      </c>
      <c r="N943" s="3" t="s">
        <v>45</v>
      </c>
      <c r="O943" s="3" t="s">
        <v>4099</v>
      </c>
      <c r="P943" s="3" t="s">
        <v>4132</v>
      </c>
      <c r="Q943" s="3" t="s">
        <v>4422</v>
      </c>
      <c r="R943" s="28">
        <v>1.17</v>
      </c>
      <c r="S943" s="29"/>
      <c r="T943" s="30">
        <v>1.0900000000000001</v>
      </c>
      <c r="U943" s="1">
        <v>1.34</v>
      </c>
      <c r="V943" s="28">
        <v>1.1751</v>
      </c>
      <c r="W943" s="29">
        <v>0.999</v>
      </c>
      <c r="X943" s="29">
        <v>1.4083000000000001</v>
      </c>
      <c r="Y943" s="29"/>
      <c r="Z943" s="29"/>
      <c r="AA943" s="29"/>
      <c r="AB943" s="29"/>
      <c r="AC943" s="29"/>
      <c r="AD943" s="29"/>
      <c r="AE943" s="31">
        <v>1.1751</v>
      </c>
      <c r="AG943" s="27">
        <v>1.4</v>
      </c>
      <c r="AN943" s="32">
        <v>1.17</v>
      </c>
      <c r="AO943" s="27" t="s">
        <v>49</v>
      </c>
      <c r="AP943" s="31" t="s">
        <v>50</v>
      </c>
      <c r="AQ943" s="27">
        <f t="shared" si="147"/>
        <v>1.28755</v>
      </c>
      <c r="AR943" s="27">
        <f t="shared" si="148"/>
        <v>1.17</v>
      </c>
      <c r="AS943" s="27" t="e">
        <f t="shared" si="149"/>
        <v>#NUM!</v>
      </c>
      <c r="AT943" s="27">
        <f t="shared" si="141"/>
        <v>1.1717500000000001</v>
      </c>
      <c r="AU943" s="27">
        <f t="shared" si="142"/>
        <v>1.4405000000000001</v>
      </c>
      <c r="AV943" s="29">
        <f t="shared" si="145"/>
        <v>1.17</v>
      </c>
      <c r="AW943" s="27" t="s">
        <v>73</v>
      </c>
      <c r="AX943" s="27" t="s">
        <v>74</v>
      </c>
      <c r="AY943" s="32">
        <v>1.17</v>
      </c>
      <c r="AZ943" s="34">
        <f t="shared" si="143"/>
        <v>0.29249999999999998</v>
      </c>
      <c r="BA943" s="3">
        <f t="shared" si="144"/>
        <v>1.4624999999999999</v>
      </c>
      <c r="BB943" s="32">
        <f t="shared" si="150"/>
        <v>1.5794999999999999</v>
      </c>
      <c r="BC943" s="27" t="s">
        <v>12549</v>
      </c>
    </row>
    <row r="944" spans="1:116" s="27" customFormat="1" ht="31.5" customHeight="1">
      <c r="A944" s="4" t="s">
        <v>4096</v>
      </c>
      <c r="B944" s="5">
        <v>942</v>
      </c>
      <c r="C944" s="6">
        <v>6975</v>
      </c>
      <c r="D944" s="6"/>
      <c r="E944" s="3" t="s">
        <v>4179</v>
      </c>
      <c r="F944" s="3" t="s">
        <v>4190</v>
      </c>
      <c r="G944" s="3" t="s">
        <v>798</v>
      </c>
      <c r="H944" s="4" t="s">
        <v>451</v>
      </c>
      <c r="I944" s="3" t="s">
        <v>96</v>
      </c>
      <c r="J944" s="3" t="s">
        <v>4191</v>
      </c>
      <c r="K944" s="5"/>
      <c r="L944" s="3"/>
      <c r="M944" s="6">
        <v>1</v>
      </c>
      <c r="N944" s="3" t="s">
        <v>45</v>
      </c>
      <c r="O944" s="3" t="s">
        <v>4099</v>
      </c>
      <c r="P944" s="3" t="s">
        <v>4129</v>
      </c>
      <c r="Q944" s="3" t="s">
        <v>4192</v>
      </c>
      <c r="R944" s="28">
        <v>1.25</v>
      </c>
      <c r="S944" s="29"/>
      <c r="T944" s="30">
        <v>1.1599999999999999</v>
      </c>
      <c r="U944" s="1">
        <v>1.1000000000000001</v>
      </c>
      <c r="V944" s="28">
        <v>1.8734999999999999</v>
      </c>
      <c r="W944" s="29">
        <v>1.1000000000000001</v>
      </c>
      <c r="X944" s="29">
        <v>1.228</v>
      </c>
      <c r="Y944" s="29"/>
      <c r="Z944" s="29"/>
      <c r="AA944" s="29"/>
      <c r="AB944" s="29"/>
      <c r="AC944" s="29"/>
      <c r="AD944" s="29"/>
      <c r="AE944" s="31">
        <v>1.8734999999999999</v>
      </c>
      <c r="AG944" s="27">
        <v>1.2209000000000001</v>
      </c>
      <c r="AN944" s="32">
        <v>1.25</v>
      </c>
      <c r="AO944" s="27" t="s">
        <v>49</v>
      </c>
      <c r="AP944" s="31" t="s">
        <v>50</v>
      </c>
      <c r="AQ944" s="27">
        <f t="shared" si="147"/>
        <v>1.5472000000000001</v>
      </c>
      <c r="AR944" s="27">
        <f t="shared" si="148"/>
        <v>1.25</v>
      </c>
      <c r="AS944" s="27" t="e">
        <f t="shared" si="149"/>
        <v>#NUM!</v>
      </c>
      <c r="AT944" s="27">
        <f t="shared" si="141"/>
        <v>1.2469999999999999</v>
      </c>
      <c r="AU944" s="27">
        <f t="shared" si="142"/>
        <v>1.1825000000000001</v>
      </c>
      <c r="AV944" s="29">
        <f t="shared" si="145"/>
        <v>1.1825000000000001</v>
      </c>
      <c r="AW944" s="27" t="s">
        <v>73</v>
      </c>
      <c r="AX944" s="27" t="s">
        <v>74</v>
      </c>
      <c r="AY944" s="32">
        <v>1.18</v>
      </c>
      <c r="AZ944" s="34">
        <f t="shared" si="143"/>
        <v>0.29499999999999998</v>
      </c>
      <c r="BA944" s="3">
        <f t="shared" si="144"/>
        <v>1.4749999999999999</v>
      </c>
      <c r="BB944" s="32">
        <f t="shared" si="150"/>
        <v>1.593</v>
      </c>
      <c r="BC944" s="27" t="s">
        <v>12549</v>
      </c>
    </row>
    <row r="945" spans="1:116" s="35" customFormat="1" ht="31.5" customHeight="1">
      <c r="A945" s="4" t="s">
        <v>4096</v>
      </c>
      <c r="B945" s="5">
        <v>943</v>
      </c>
      <c r="C945" s="6">
        <v>3639</v>
      </c>
      <c r="D945" s="6"/>
      <c r="E945" s="3" t="s">
        <v>4252</v>
      </c>
      <c r="F945" s="3" t="s">
        <v>4253</v>
      </c>
      <c r="G945" s="3" t="s">
        <v>4254</v>
      </c>
      <c r="H945" s="4" t="s">
        <v>66</v>
      </c>
      <c r="I945" s="3" t="s">
        <v>67</v>
      </c>
      <c r="J945" s="3" t="s">
        <v>4255</v>
      </c>
      <c r="K945" s="5">
        <v>30</v>
      </c>
      <c r="L945" s="3" t="s">
        <v>69</v>
      </c>
      <c r="M945" s="6">
        <v>1</v>
      </c>
      <c r="N945" s="3" t="s">
        <v>45</v>
      </c>
      <c r="O945" s="3" t="s">
        <v>4099</v>
      </c>
      <c r="P945" s="3" t="s">
        <v>4174</v>
      </c>
      <c r="Q945" s="3" t="s">
        <v>4256</v>
      </c>
      <c r="R945" s="28">
        <v>1.46</v>
      </c>
      <c r="S945" s="29"/>
      <c r="T945" s="30">
        <v>1.36</v>
      </c>
      <c r="U945" s="1">
        <v>1.1000000000000001</v>
      </c>
      <c r="V945" s="28">
        <v>1.7225999999999999</v>
      </c>
      <c r="W945" s="29"/>
      <c r="X945" s="29">
        <v>1.4473</v>
      </c>
      <c r="Y945" s="29"/>
      <c r="Z945" s="29"/>
      <c r="AA945" s="29"/>
      <c r="AB945" s="29"/>
      <c r="AC945" s="29"/>
      <c r="AD945" s="29"/>
      <c r="AE945" s="31">
        <v>1.7225999999999999</v>
      </c>
      <c r="AF945" s="27"/>
      <c r="AG945" s="27"/>
      <c r="AH945" s="27"/>
      <c r="AI945" s="27"/>
      <c r="AJ945" s="27"/>
      <c r="AK945" s="27"/>
      <c r="AL945" s="27"/>
      <c r="AM945" s="27"/>
      <c r="AN945" s="32">
        <v>1.43</v>
      </c>
      <c r="AO945" s="27" t="s">
        <v>49</v>
      </c>
      <c r="AP945" s="31" t="s">
        <v>50</v>
      </c>
      <c r="AQ945" s="27" t="e">
        <f t="shared" si="147"/>
        <v>#NUM!</v>
      </c>
      <c r="AR945" s="27" t="e">
        <f t="shared" si="148"/>
        <v>#NUM!</v>
      </c>
      <c r="AS945" s="27" t="e">
        <f t="shared" si="149"/>
        <v>#NUM!</v>
      </c>
      <c r="AT945" s="27">
        <f t="shared" si="141"/>
        <v>1.462</v>
      </c>
      <c r="AU945" s="27">
        <f t="shared" si="142"/>
        <v>1.1825000000000001</v>
      </c>
      <c r="AV945" s="29">
        <f t="shared" si="145"/>
        <v>1.1825000000000001</v>
      </c>
      <c r="AW945" s="27" t="s">
        <v>73</v>
      </c>
      <c r="AX945" s="27" t="s">
        <v>74</v>
      </c>
      <c r="AY945" s="32">
        <v>1.18</v>
      </c>
      <c r="AZ945" s="34">
        <f t="shared" si="143"/>
        <v>0.29499999999999998</v>
      </c>
      <c r="BA945" s="3">
        <f t="shared" si="144"/>
        <v>1.4749999999999999</v>
      </c>
      <c r="BB945" s="32">
        <f t="shared" si="150"/>
        <v>1.593</v>
      </c>
      <c r="BC945" s="27" t="s">
        <v>12549</v>
      </c>
      <c r="BD945" s="27"/>
      <c r="BE945" s="27"/>
      <c r="BF945" s="27"/>
      <c r="BG945" s="27"/>
      <c r="BH945" s="27"/>
      <c r="BI945" s="27"/>
      <c r="BJ945" s="27"/>
      <c r="BK945" s="27"/>
      <c r="BL945" s="27"/>
      <c r="BM945" s="27"/>
      <c r="BN945" s="27"/>
      <c r="BO945" s="27"/>
      <c r="BP945" s="27"/>
      <c r="BQ945" s="27"/>
      <c r="BR945" s="27"/>
      <c r="BS945" s="27"/>
      <c r="BT945" s="27"/>
      <c r="BU945" s="27"/>
      <c r="BV945" s="27"/>
      <c r="BW945" s="27"/>
      <c r="BX945" s="27"/>
      <c r="BY945" s="27"/>
      <c r="BZ945" s="27"/>
      <c r="CA945" s="27"/>
      <c r="CB945" s="27"/>
      <c r="CC945" s="27"/>
      <c r="CD945" s="27"/>
      <c r="CE945" s="27"/>
      <c r="CF945" s="27"/>
      <c r="CG945" s="27"/>
      <c r="CH945" s="27"/>
      <c r="CI945" s="27"/>
      <c r="CJ945" s="27"/>
      <c r="CK945" s="27"/>
      <c r="CL945" s="27"/>
      <c r="CM945" s="27"/>
      <c r="CN945" s="27"/>
      <c r="CO945" s="27"/>
      <c r="CP945" s="27"/>
      <c r="CQ945" s="27"/>
      <c r="CR945" s="27"/>
      <c r="CS945" s="27"/>
      <c r="CT945" s="27"/>
      <c r="CU945" s="27"/>
      <c r="CV945" s="27"/>
      <c r="CW945" s="27"/>
      <c r="CX945" s="27"/>
      <c r="CY945" s="27"/>
      <c r="CZ945" s="27"/>
      <c r="DA945" s="27"/>
      <c r="DB945" s="27"/>
      <c r="DC945" s="27"/>
      <c r="DD945" s="27"/>
      <c r="DE945" s="27"/>
      <c r="DF945" s="27"/>
      <c r="DG945" s="27"/>
      <c r="DH945" s="27"/>
      <c r="DI945" s="27"/>
      <c r="DJ945" s="27"/>
      <c r="DK945" s="27"/>
      <c r="DL945" s="27"/>
    </row>
    <row r="946" spans="1:116" s="27" customFormat="1" ht="31.5" customHeight="1">
      <c r="A946" s="4" t="s">
        <v>4096</v>
      </c>
      <c r="B946" s="5">
        <v>944</v>
      </c>
      <c r="C946" s="6">
        <v>5850</v>
      </c>
      <c r="D946" s="6"/>
      <c r="E946" s="3" t="s">
        <v>4478</v>
      </c>
      <c r="F946" s="3" t="s">
        <v>4479</v>
      </c>
      <c r="G946" s="3" t="s">
        <v>3462</v>
      </c>
      <c r="H946" s="4" t="s">
        <v>4480</v>
      </c>
      <c r="I946" s="3" t="s">
        <v>67</v>
      </c>
      <c r="J946" s="3" t="s">
        <v>4481</v>
      </c>
      <c r="K946" s="5">
        <v>40</v>
      </c>
      <c r="L946" s="3" t="s">
        <v>69</v>
      </c>
      <c r="M946" s="6">
        <v>1</v>
      </c>
      <c r="N946" s="3" t="s">
        <v>45</v>
      </c>
      <c r="O946" s="3" t="s">
        <v>4099</v>
      </c>
      <c r="P946" s="3" t="s">
        <v>4269</v>
      </c>
      <c r="Q946" s="3" t="s">
        <v>4482</v>
      </c>
      <c r="R946" s="28">
        <v>1.36</v>
      </c>
      <c r="S946" s="29"/>
      <c r="T946" s="30">
        <v>1.27</v>
      </c>
      <c r="U946" s="1">
        <v>1.1000000000000001</v>
      </c>
      <c r="V946" s="28">
        <v>1.3923000000000001</v>
      </c>
      <c r="W946" s="29"/>
      <c r="X946" s="29">
        <v>1.1384000000000001</v>
      </c>
      <c r="Y946" s="29"/>
      <c r="Z946" s="29"/>
      <c r="AA946" s="29"/>
      <c r="AB946" s="29"/>
      <c r="AC946" s="29"/>
      <c r="AD946" s="29"/>
      <c r="AE946" s="31">
        <v>1.3923000000000001</v>
      </c>
      <c r="AG946" s="27">
        <v>1.1318999999999999</v>
      </c>
      <c r="AN946" s="32">
        <v>1.27</v>
      </c>
      <c r="AO946" s="27" t="s">
        <v>211</v>
      </c>
      <c r="AP946" s="31" t="s">
        <v>212</v>
      </c>
      <c r="AQ946" s="27">
        <f t="shared" si="147"/>
        <v>1.2621</v>
      </c>
      <c r="AR946" s="27" t="str">
        <f t="shared" si="148"/>
        <v/>
      </c>
      <c r="AS946" s="27" t="e">
        <f t="shared" si="149"/>
        <v>#NUM!</v>
      </c>
      <c r="AT946" s="27">
        <f t="shared" si="141"/>
        <v>1.3652499999999999</v>
      </c>
      <c r="AU946" s="27">
        <f t="shared" si="142"/>
        <v>1.1825000000000001</v>
      </c>
      <c r="AV946" s="29">
        <f t="shared" si="145"/>
        <v>1.1825000000000001</v>
      </c>
      <c r="AW946" s="27" t="s">
        <v>73</v>
      </c>
      <c r="AX946" s="27" t="s">
        <v>74</v>
      </c>
      <c r="AY946" s="32">
        <v>1.18</v>
      </c>
      <c r="AZ946" s="34">
        <f t="shared" si="143"/>
        <v>0.29499999999999998</v>
      </c>
      <c r="BA946" s="3">
        <f t="shared" si="144"/>
        <v>1.4749999999999999</v>
      </c>
      <c r="BB946" s="32">
        <f t="shared" si="150"/>
        <v>1.593</v>
      </c>
      <c r="BC946" s="27" t="s">
        <v>12549</v>
      </c>
    </row>
    <row r="947" spans="1:116" s="27" customFormat="1" ht="31.5" customHeight="1">
      <c r="A947" s="4" t="s">
        <v>4096</v>
      </c>
      <c r="B947" s="5">
        <v>945</v>
      </c>
      <c r="C947" s="6">
        <v>3460</v>
      </c>
      <c r="D947" s="6"/>
      <c r="E947" s="3" t="s">
        <v>4137</v>
      </c>
      <c r="F947" s="3" t="s">
        <v>4141</v>
      </c>
      <c r="G947" s="3" t="s">
        <v>1656</v>
      </c>
      <c r="H947" s="4" t="s">
        <v>966</v>
      </c>
      <c r="I947" s="3" t="s">
        <v>4142</v>
      </c>
      <c r="J947" s="3" t="s">
        <v>4143</v>
      </c>
      <c r="K947" s="5">
        <v>15</v>
      </c>
      <c r="L947" s="3" t="s">
        <v>81</v>
      </c>
      <c r="M947" s="6">
        <v>1</v>
      </c>
      <c r="N947" s="3" t="s">
        <v>45</v>
      </c>
      <c r="O947" s="3" t="s">
        <v>4099</v>
      </c>
      <c r="P947" s="3" t="s">
        <v>4129</v>
      </c>
      <c r="Q947" s="3" t="s">
        <v>4144</v>
      </c>
      <c r="R947" s="28">
        <v>1.19</v>
      </c>
      <c r="S947" s="29"/>
      <c r="T947" s="30">
        <v>1.1100000000000001</v>
      </c>
      <c r="U947" s="1">
        <v>1.6</v>
      </c>
      <c r="V947" s="28">
        <v>1.1033999999999999</v>
      </c>
      <c r="W947" s="29"/>
      <c r="X947" s="29"/>
      <c r="Y947" s="29"/>
      <c r="Z947" s="29"/>
      <c r="AA947" s="29"/>
      <c r="AB947" s="29"/>
      <c r="AC947" s="29"/>
      <c r="AD947" s="29"/>
      <c r="AE947" s="31">
        <v>1.1033999999999999</v>
      </c>
      <c r="AN947" s="32">
        <v>1.19</v>
      </c>
      <c r="AO947" s="27" t="s">
        <v>49</v>
      </c>
      <c r="AP947" s="31" t="s">
        <v>50</v>
      </c>
      <c r="AQ947" s="27" t="e">
        <f t="shared" si="147"/>
        <v>#NUM!</v>
      </c>
      <c r="AR947" s="27" t="e">
        <f t="shared" si="148"/>
        <v>#NUM!</v>
      </c>
      <c r="AS947" s="27" t="e">
        <f t="shared" si="149"/>
        <v>#NUM!</v>
      </c>
      <c r="AT947" s="27">
        <f t="shared" si="141"/>
        <v>1.1932500000000001</v>
      </c>
      <c r="AU947" s="27">
        <f t="shared" si="142"/>
        <v>1.72</v>
      </c>
      <c r="AV947" s="29">
        <f t="shared" si="145"/>
        <v>1.19</v>
      </c>
      <c r="AW947" s="27" t="s">
        <v>73</v>
      </c>
      <c r="AX947" s="27" t="s">
        <v>74</v>
      </c>
      <c r="AY947" s="32">
        <v>1.19</v>
      </c>
      <c r="AZ947" s="34">
        <f t="shared" si="143"/>
        <v>0.29749999999999999</v>
      </c>
      <c r="BA947" s="3">
        <f t="shared" si="144"/>
        <v>1.4874999999999998</v>
      </c>
      <c r="BB947" s="32">
        <f t="shared" si="150"/>
        <v>1.6064999999999998</v>
      </c>
      <c r="BC947" s="27" t="s">
        <v>12549</v>
      </c>
    </row>
    <row r="948" spans="1:116" s="35" customFormat="1" ht="31.5" customHeight="1">
      <c r="A948" s="4" t="s">
        <v>4096</v>
      </c>
      <c r="B948" s="5">
        <v>946</v>
      </c>
      <c r="C948" s="6">
        <v>3681</v>
      </c>
      <c r="D948" s="6"/>
      <c r="E948" s="3" t="s">
        <v>4271</v>
      </c>
      <c r="F948" s="3" t="s">
        <v>853</v>
      </c>
      <c r="G948" s="3" t="s">
        <v>854</v>
      </c>
      <c r="H948" s="4" t="s">
        <v>4278</v>
      </c>
      <c r="I948" s="3" t="s">
        <v>394</v>
      </c>
      <c r="J948" s="3" t="s">
        <v>4281</v>
      </c>
      <c r="K948" s="5">
        <v>3</v>
      </c>
      <c r="L948" s="3" t="s">
        <v>81</v>
      </c>
      <c r="M948" s="6">
        <v>4</v>
      </c>
      <c r="N948" s="3" t="s">
        <v>45</v>
      </c>
      <c r="O948" s="3" t="s">
        <v>4099</v>
      </c>
      <c r="P948" s="3" t="s">
        <v>4154</v>
      </c>
      <c r="Q948" s="3" t="s">
        <v>4282</v>
      </c>
      <c r="R948" s="28">
        <v>1.22</v>
      </c>
      <c r="S948" s="29"/>
      <c r="T948" s="30">
        <v>1.1299999999999999</v>
      </c>
      <c r="U948" s="1">
        <v>1.36</v>
      </c>
      <c r="V948" s="28">
        <v>1.5429999999999999</v>
      </c>
      <c r="W948" s="29"/>
      <c r="X948" s="29">
        <v>0.73180000000000001</v>
      </c>
      <c r="Y948" s="29"/>
      <c r="Z948" s="29"/>
      <c r="AA948" s="29"/>
      <c r="AB948" s="29"/>
      <c r="AC948" s="29"/>
      <c r="AD948" s="29"/>
      <c r="AE948" s="31">
        <v>1.5429999999999999</v>
      </c>
      <c r="AF948" s="27"/>
      <c r="AG948" s="27"/>
      <c r="AH948" s="27"/>
      <c r="AI948" s="27"/>
      <c r="AJ948" s="27"/>
      <c r="AK948" s="27"/>
      <c r="AL948" s="27"/>
      <c r="AM948" s="27"/>
      <c r="AN948" s="32">
        <v>1.22</v>
      </c>
      <c r="AO948" s="27" t="s">
        <v>49</v>
      </c>
      <c r="AP948" s="31" t="s">
        <v>50</v>
      </c>
      <c r="AQ948" s="27" t="e">
        <f t="shared" si="147"/>
        <v>#NUM!</v>
      </c>
      <c r="AR948" s="27" t="e">
        <f t="shared" si="148"/>
        <v>#NUM!</v>
      </c>
      <c r="AS948" s="27" t="e">
        <f t="shared" si="149"/>
        <v>#NUM!</v>
      </c>
      <c r="AT948" s="27">
        <f t="shared" si="141"/>
        <v>1.2147499999999998</v>
      </c>
      <c r="AU948" s="27">
        <f t="shared" si="142"/>
        <v>1.462</v>
      </c>
      <c r="AV948" s="29">
        <f t="shared" si="145"/>
        <v>1.2147499999999998</v>
      </c>
      <c r="AW948" s="27" t="s">
        <v>73</v>
      </c>
      <c r="AX948" s="27" t="s">
        <v>74</v>
      </c>
      <c r="AY948" s="32">
        <v>1.21</v>
      </c>
      <c r="AZ948" s="34">
        <f t="shared" si="143"/>
        <v>0.30249999999999999</v>
      </c>
      <c r="BA948" s="3">
        <f t="shared" si="144"/>
        <v>1.5125</v>
      </c>
      <c r="BB948" s="32">
        <f t="shared" si="150"/>
        <v>1.6335</v>
      </c>
      <c r="BC948" s="27" t="s">
        <v>12549</v>
      </c>
      <c r="BD948" s="27"/>
      <c r="BE948" s="27"/>
      <c r="BF948" s="27"/>
      <c r="BG948" s="27"/>
      <c r="BH948" s="27"/>
      <c r="BI948" s="27"/>
      <c r="BJ948" s="27"/>
      <c r="BK948" s="27"/>
      <c r="BL948" s="27"/>
      <c r="BM948" s="27"/>
      <c r="BN948" s="27"/>
      <c r="BO948" s="27"/>
      <c r="BP948" s="27"/>
      <c r="BQ948" s="27"/>
      <c r="BR948" s="27"/>
      <c r="BS948" s="27"/>
      <c r="BT948" s="27"/>
      <c r="BU948" s="27"/>
      <c r="BV948" s="27"/>
      <c r="BW948" s="27"/>
      <c r="BX948" s="27"/>
      <c r="BY948" s="27"/>
      <c r="BZ948" s="27"/>
      <c r="CA948" s="27"/>
      <c r="CB948" s="27"/>
      <c r="CC948" s="27"/>
      <c r="CD948" s="27"/>
      <c r="CE948" s="27"/>
      <c r="CF948" s="27"/>
      <c r="CG948" s="27"/>
      <c r="CH948" s="27"/>
      <c r="CI948" s="27"/>
      <c r="CJ948" s="27"/>
      <c r="CK948" s="27"/>
      <c r="CL948" s="27"/>
      <c r="CM948" s="27"/>
      <c r="CN948" s="27"/>
      <c r="CO948" s="27"/>
      <c r="CP948" s="27"/>
      <c r="CQ948" s="27"/>
      <c r="CR948" s="27"/>
      <c r="CS948" s="27"/>
      <c r="CT948" s="27"/>
      <c r="CU948" s="27"/>
      <c r="CV948" s="27"/>
      <c r="CW948" s="27"/>
      <c r="CX948" s="27"/>
      <c r="CY948" s="27"/>
      <c r="CZ948" s="27"/>
      <c r="DA948" s="27"/>
      <c r="DB948" s="27"/>
      <c r="DC948" s="27"/>
      <c r="DD948" s="27"/>
      <c r="DE948" s="27"/>
      <c r="DF948" s="27"/>
      <c r="DG948" s="27"/>
      <c r="DH948" s="27"/>
      <c r="DI948" s="27"/>
      <c r="DJ948" s="27"/>
      <c r="DK948" s="27"/>
      <c r="DL948" s="27"/>
    </row>
    <row r="949" spans="1:116" s="27" customFormat="1" ht="31.5" customHeight="1">
      <c r="A949" s="4" t="s">
        <v>4096</v>
      </c>
      <c r="B949" s="5">
        <v>947</v>
      </c>
      <c r="C949" s="6">
        <v>5295</v>
      </c>
      <c r="D949" s="6"/>
      <c r="E949" s="3" t="s">
        <v>4223</v>
      </c>
      <c r="F949" s="3" t="s">
        <v>4224</v>
      </c>
      <c r="G949" s="3" t="s">
        <v>818</v>
      </c>
      <c r="H949" s="4" t="s">
        <v>205</v>
      </c>
      <c r="I949" s="3" t="s">
        <v>43</v>
      </c>
      <c r="J949" s="3" t="s">
        <v>4225</v>
      </c>
      <c r="K949" s="5"/>
      <c r="L949" s="3"/>
      <c r="M949" s="6">
        <v>10</v>
      </c>
      <c r="N949" s="3" t="s">
        <v>45</v>
      </c>
      <c r="O949" s="3" t="s">
        <v>4099</v>
      </c>
      <c r="P949" s="3" t="s">
        <v>4129</v>
      </c>
      <c r="Q949" s="3" t="s">
        <v>4226</v>
      </c>
      <c r="R949" s="28">
        <v>1.21</v>
      </c>
      <c r="S949" s="29"/>
      <c r="T949" s="30">
        <v>1.1299999999999999</v>
      </c>
      <c r="U949" s="1">
        <v>1.2</v>
      </c>
      <c r="V949" s="28">
        <v>1.5599000000000001</v>
      </c>
      <c r="W949" s="29"/>
      <c r="X949" s="29"/>
      <c r="Y949" s="29"/>
      <c r="Z949" s="29"/>
      <c r="AA949" s="29"/>
      <c r="AB949" s="29"/>
      <c r="AC949" s="29"/>
      <c r="AD949" s="29"/>
      <c r="AE949" s="31">
        <v>1.5599000000000001</v>
      </c>
      <c r="AN949" s="32">
        <v>1.21</v>
      </c>
      <c r="AO949" s="27" t="s">
        <v>49</v>
      </c>
      <c r="AP949" s="31" t="s">
        <v>50</v>
      </c>
      <c r="AQ949" s="27" t="e">
        <f t="shared" si="147"/>
        <v>#NUM!</v>
      </c>
      <c r="AR949" s="27" t="e">
        <f t="shared" si="148"/>
        <v>#NUM!</v>
      </c>
      <c r="AS949" s="27" t="e">
        <f t="shared" si="149"/>
        <v>#NUM!</v>
      </c>
      <c r="AT949" s="27">
        <f t="shared" si="141"/>
        <v>1.2147499999999998</v>
      </c>
      <c r="AU949" s="27">
        <f t="shared" si="142"/>
        <v>1.2899999999999998</v>
      </c>
      <c r="AV949" s="29">
        <f t="shared" si="145"/>
        <v>1.21</v>
      </c>
      <c r="AW949" s="27" t="s">
        <v>73</v>
      </c>
      <c r="AX949" s="27" t="s">
        <v>74</v>
      </c>
      <c r="AY949" s="32">
        <v>1.214</v>
      </c>
      <c r="AZ949" s="34">
        <f t="shared" si="143"/>
        <v>0.30349999999999999</v>
      </c>
      <c r="BA949" s="3">
        <f t="shared" si="144"/>
        <v>1.5175000000000001</v>
      </c>
      <c r="BB949" s="32">
        <f t="shared" si="150"/>
        <v>1.6389</v>
      </c>
      <c r="BC949" s="27" t="s">
        <v>12549</v>
      </c>
    </row>
    <row r="950" spans="1:116" s="35" customFormat="1" ht="31.5" customHeight="1">
      <c r="A950" s="4" t="s">
        <v>4096</v>
      </c>
      <c r="B950" s="5">
        <v>948</v>
      </c>
      <c r="C950" s="6">
        <v>2410</v>
      </c>
      <c r="D950" s="6"/>
      <c r="E950" s="3" t="s">
        <v>4266</v>
      </c>
      <c r="F950" s="3" t="s">
        <v>4267</v>
      </c>
      <c r="G950" s="3" t="s">
        <v>846</v>
      </c>
      <c r="H950" s="4" t="s">
        <v>847</v>
      </c>
      <c r="I950" s="3" t="s">
        <v>394</v>
      </c>
      <c r="J950" s="3" t="s">
        <v>4268</v>
      </c>
      <c r="K950" s="5"/>
      <c r="L950" s="3"/>
      <c r="M950" s="6">
        <v>10</v>
      </c>
      <c r="N950" s="3" t="s">
        <v>45</v>
      </c>
      <c r="O950" s="3" t="s">
        <v>4099</v>
      </c>
      <c r="P950" s="3" t="s">
        <v>4269</v>
      </c>
      <c r="Q950" s="3" t="s">
        <v>4270</v>
      </c>
      <c r="R950" s="28">
        <v>1.22</v>
      </c>
      <c r="S950" s="29"/>
      <c r="T950" s="30">
        <v>1.1299999999999999</v>
      </c>
      <c r="U950" s="1">
        <v>1.1599999999999999</v>
      </c>
      <c r="V950" s="28">
        <v>1.8753</v>
      </c>
      <c r="W950" s="29"/>
      <c r="X950" s="29"/>
      <c r="Y950" s="29"/>
      <c r="Z950" s="29"/>
      <c r="AA950" s="29"/>
      <c r="AB950" s="29"/>
      <c r="AC950" s="29"/>
      <c r="AD950" s="29"/>
      <c r="AE950" s="31">
        <v>1.8753</v>
      </c>
      <c r="AF950" s="27"/>
      <c r="AG950" s="27"/>
      <c r="AH950" s="27"/>
      <c r="AI950" s="27"/>
      <c r="AJ950" s="27"/>
      <c r="AK950" s="27"/>
      <c r="AL950" s="27"/>
      <c r="AM950" s="27"/>
      <c r="AN950" s="32">
        <v>1.22</v>
      </c>
      <c r="AO950" s="27" t="s">
        <v>49</v>
      </c>
      <c r="AP950" s="31" t="s">
        <v>50</v>
      </c>
      <c r="AQ950" s="27" t="e">
        <f t="shared" si="147"/>
        <v>#NUM!</v>
      </c>
      <c r="AR950" s="27" t="e">
        <f t="shared" si="148"/>
        <v>#NUM!</v>
      </c>
      <c r="AS950" s="27" t="e">
        <f t="shared" si="149"/>
        <v>#NUM!</v>
      </c>
      <c r="AT950" s="27">
        <f t="shared" si="141"/>
        <v>1.2147499999999998</v>
      </c>
      <c r="AU950" s="27">
        <f t="shared" si="142"/>
        <v>1.2469999999999999</v>
      </c>
      <c r="AV950" s="29">
        <f t="shared" si="145"/>
        <v>1.2147499999999998</v>
      </c>
      <c r="AW950" s="27" t="s">
        <v>73</v>
      </c>
      <c r="AX950" s="27" t="s">
        <v>74</v>
      </c>
      <c r="AY950" s="32">
        <v>1.2146999999999999</v>
      </c>
      <c r="AZ950" s="34">
        <f t="shared" si="143"/>
        <v>0.30367499999999997</v>
      </c>
      <c r="BA950" s="3">
        <f t="shared" si="144"/>
        <v>1.5183749999999998</v>
      </c>
      <c r="BB950" s="32">
        <f t="shared" si="150"/>
        <v>1.6398449999999998</v>
      </c>
      <c r="BC950" s="27" t="s">
        <v>12549</v>
      </c>
      <c r="BD950" s="27"/>
      <c r="BE950" s="27"/>
      <c r="BF950" s="27"/>
      <c r="BG950" s="27"/>
      <c r="BH950" s="27"/>
      <c r="BI950" s="27"/>
      <c r="BJ950" s="27"/>
      <c r="BK950" s="27"/>
      <c r="BL950" s="27"/>
      <c r="BM950" s="27"/>
      <c r="BN950" s="27"/>
      <c r="BO950" s="27"/>
      <c r="BP950" s="27"/>
      <c r="BQ950" s="27"/>
      <c r="BR950" s="27"/>
      <c r="BS950" s="27"/>
      <c r="BT950" s="27"/>
      <c r="BU950" s="27"/>
      <c r="BV950" s="27"/>
      <c r="BW950" s="27"/>
      <c r="BX950" s="27"/>
      <c r="BY950" s="27"/>
      <c r="BZ950" s="27"/>
      <c r="CA950" s="27"/>
      <c r="CB950" s="27"/>
      <c r="CC950" s="27"/>
      <c r="CD950" s="27"/>
      <c r="CE950" s="27"/>
      <c r="CF950" s="27"/>
      <c r="CG950" s="27"/>
      <c r="CH950" s="27"/>
      <c r="CI950" s="27"/>
      <c r="CJ950" s="27"/>
      <c r="CK950" s="27"/>
      <c r="CL950" s="27"/>
      <c r="CM950" s="27"/>
      <c r="CN950" s="27"/>
      <c r="CO950" s="27"/>
      <c r="CP950" s="27"/>
      <c r="CQ950" s="27"/>
      <c r="CR950" s="27"/>
      <c r="CS950" s="27"/>
      <c r="CT950" s="27"/>
      <c r="CU950" s="27"/>
      <c r="CV950" s="27"/>
      <c r="CW950" s="27"/>
      <c r="CX950" s="27"/>
      <c r="CY950" s="27"/>
      <c r="CZ950" s="27"/>
      <c r="DA950" s="27"/>
      <c r="DB950" s="27"/>
      <c r="DC950" s="27"/>
      <c r="DD950" s="27"/>
      <c r="DE950" s="27"/>
      <c r="DF950" s="27"/>
      <c r="DG950" s="27"/>
      <c r="DH950" s="27"/>
      <c r="DI950" s="27"/>
      <c r="DJ950" s="27"/>
      <c r="DK950" s="27"/>
      <c r="DL950" s="27"/>
    </row>
    <row r="951" spans="1:116" s="27" customFormat="1" ht="31.5" customHeight="1">
      <c r="A951" s="4" t="s">
        <v>4096</v>
      </c>
      <c r="B951" s="5">
        <v>949</v>
      </c>
      <c r="C951" s="6">
        <v>4009</v>
      </c>
      <c r="D951" s="6"/>
      <c r="E951" s="3" t="s">
        <v>4240</v>
      </c>
      <c r="F951" s="3" t="s">
        <v>1346</v>
      </c>
      <c r="G951" s="3" t="s">
        <v>1347</v>
      </c>
      <c r="H951" s="4" t="s">
        <v>4241</v>
      </c>
      <c r="I951" s="3" t="s">
        <v>125</v>
      </c>
      <c r="J951" s="3" t="s">
        <v>4242</v>
      </c>
      <c r="K951" s="5">
        <v>150</v>
      </c>
      <c r="L951" s="3" t="s">
        <v>81</v>
      </c>
      <c r="M951" s="6">
        <v>1</v>
      </c>
      <c r="N951" s="3" t="s">
        <v>45</v>
      </c>
      <c r="O951" s="3" t="s">
        <v>4099</v>
      </c>
      <c r="P951" s="3" t="s">
        <v>4115</v>
      </c>
      <c r="Q951" s="3" t="s">
        <v>4243</v>
      </c>
      <c r="R951" s="28">
        <v>1.62</v>
      </c>
      <c r="S951" s="29"/>
      <c r="T951" s="30">
        <v>1.51</v>
      </c>
      <c r="U951" s="1">
        <v>1.7</v>
      </c>
      <c r="V951" s="28">
        <v>1.1032999999999999</v>
      </c>
      <c r="W951" s="29"/>
      <c r="X951" s="29">
        <v>1.9027000000000001</v>
      </c>
      <c r="Y951" s="29"/>
      <c r="Z951" s="29"/>
      <c r="AA951" s="29"/>
      <c r="AB951" s="29"/>
      <c r="AC951" s="29"/>
      <c r="AD951" s="29"/>
      <c r="AE951" s="31">
        <v>1.1032999999999999</v>
      </c>
      <c r="AG951" s="27">
        <v>1.40679</v>
      </c>
      <c r="AN951" s="32">
        <v>1.25505</v>
      </c>
      <c r="AO951" s="27" t="s">
        <v>211</v>
      </c>
      <c r="AP951" s="31" t="s">
        <v>212</v>
      </c>
      <c r="AQ951" s="27">
        <f t="shared" si="147"/>
        <v>1.255045</v>
      </c>
      <c r="AR951" s="27" t="str">
        <f t="shared" si="148"/>
        <v/>
      </c>
      <c r="AS951" s="27" t="e">
        <f t="shared" si="149"/>
        <v>#NUM!</v>
      </c>
      <c r="AT951" s="27">
        <f t="shared" si="141"/>
        <v>1.6232499999999999</v>
      </c>
      <c r="AU951" s="27">
        <f t="shared" si="142"/>
        <v>1.8274999999999999</v>
      </c>
      <c r="AV951" s="29">
        <f t="shared" si="145"/>
        <v>1.25505</v>
      </c>
      <c r="AW951" s="27" t="s">
        <v>73</v>
      </c>
      <c r="AX951" s="27" t="s">
        <v>74</v>
      </c>
      <c r="AY951" s="32">
        <v>1.26</v>
      </c>
      <c r="AZ951" s="34">
        <f t="shared" si="143"/>
        <v>0.315</v>
      </c>
      <c r="BA951" s="3">
        <f t="shared" si="144"/>
        <v>1.575</v>
      </c>
      <c r="BB951" s="32">
        <f t="shared" si="150"/>
        <v>1.7010000000000001</v>
      </c>
      <c r="BC951" s="27" t="s">
        <v>12549</v>
      </c>
    </row>
    <row r="952" spans="1:116" s="27" customFormat="1" ht="31.5" customHeight="1">
      <c r="A952" s="4" t="s">
        <v>4096</v>
      </c>
      <c r="B952" s="5">
        <v>950</v>
      </c>
      <c r="C952" s="6">
        <v>3588</v>
      </c>
      <c r="D952" s="6"/>
      <c r="E952" s="3" t="s">
        <v>4102</v>
      </c>
      <c r="F952" s="3" t="s">
        <v>4103</v>
      </c>
      <c r="G952" s="3" t="s">
        <v>504</v>
      </c>
      <c r="H952" s="4" t="s">
        <v>3101</v>
      </c>
      <c r="I952" s="3" t="s">
        <v>43</v>
      </c>
      <c r="J952" s="3" t="s">
        <v>4108</v>
      </c>
      <c r="K952" s="5"/>
      <c r="L952" s="3"/>
      <c r="M952" s="6">
        <v>10</v>
      </c>
      <c r="N952" s="3" t="s">
        <v>45</v>
      </c>
      <c r="O952" s="3" t="s">
        <v>4099</v>
      </c>
      <c r="P952" s="3" t="s">
        <v>4109</v>
      </c>
      <c r="Q952" s="3" t="s">
        <v>4110</v>
      </c>
      <c r="R952" s="28">
        <v>2.02</v>
      </c>
      <c r="S952" s="29"/>
      <c r="T952" s="30">
        <v>1.88</v>
      </c>
      <c r="U952" s="1">
        <v>1.2</v>
      </c>
      <c r="V952" s="28">
        <v>1.8753</v>
      </c>
      <c r="W952" s="29"/>
      <c r="X952" s="29"/>
      <c r="Y952" s="29"/>
      <c r="Z952" s="29"/>
      <c r="AA952" s="29"/>
      <c r="AB952" s="29"/>
      <c r="AC952" s="29"/>
      <c r="AD952" s="29"/>
      <c r="AE952" s="31">
        <v>1.8753</v>
      </c>
      <c r="AN952" s="32">
        <v>2.02</v>
      </c>
      <c r="AO952" s="27" t="s">
        <v>49</v>
      </c>
      <c r="AP952" s="31" t="s">
        <v>50</v>
      </c>
      <c r="AQ952" s="27" t="e">
        <f t="shared" si="147"/>
        <v>#NUM!</v>
      </c>
      <c r="AR952" s="27" t="e">
        <f t="shared" si="148"/>
        <v>#NUM!</v>
      </c>
      <c r="AS952" s="27" t="e">
        <f t="shared" si="149"/>
        <v>#NUM!</v>
      </c>
      <c r="AT952" s="27">
        <f t="shared" si="141"/>
        <v>2.0209999999999999</v>
      </c>
      <c r="AU952" s="27">
        <f t="shared" si="142"/>
        <v>1.2899999999999998</v>
      </c>
      <c r="AV952" s="29">
        <f t="shared" si="145"/>
        <v>1.2899999999999998</v>
      </c>
      <c r="AW952" s="27" t="s">
        <v>73</v>
      </c>
      <c r="AX952" s="27" t="s">
        <v>74</v>
      </c>
      <c r="AY952" s="32">
        <v>1.29</v>
      </c>
      <c r="AZ952" s="34">
        <f t="shared" si="143"/>
        <v>0.32250000000000001</v>
      </c>
      <c r="BA952" s="3">
        <f t="shared" si="144"/>
        <v>1.6125</v>
      </c>
      <c r="BB952" s="32">
        <f t="shared" si="150"/>
        <v>1.7415</v>
      </c>
      <c r="BC952" s="27" t="s">
        <v>12549</v>
      </c>
    </row>
    <row r="953" spans="1:116" s="27" customFormat="1" ht="31.5" customHeight="1">
      <c r="A953" s="4" t="s">
        <v>4096</v>
      </c>
      <c r="B953" s="5">
        <v>951</v>
      </c>
      <c r="C953" s="6">
        <v>3462</v>
      </c>
      <c r="D953" s="6"/>
      <c r="E953" s="3" t="s">
        <v>4156</v>
      </c>
      <c r="F953" s="3" t="s">
        <v>2738</v>
      </c>
      <c r="G953" s="3" t="s">
        <v>771</v>
      </c>
      <c r="H953" s="4" t="s">
        <v>128</v>
      </c>
      <c r="I953" s="3" t="s">
        <v>43</v>
      </c>
      <c r="J953" s="3" t="s">
        <v>3351</v>
      </c>
      <c r="K953" s="5"/>
      <c r="L953" s="3"/>
      <c r="M953" s="6">
        <v>5</v>
      </c>
      <c r="N953" s="3" t="s">
        <v>45</v>
      </c>
      <c r="O953" s="3" t="s">
        <v>4099</v>
      </c>
      <c r="P953" s="3" t="s">
        <v>4132</v>
      </c>
      <c r="Q953" s="3" t="s">
        <v>4157</v>
      </c>
      <c r="R953" s="28">
        <v>2.44</v>
      </c>
      <c r="S953" s="29"/>
      <c r="T953" s="30">
        <v>2.27</v>
      </c>
      <c r="U953" s="1">
        <v>1.2</v>
      </c>
      <c r="V953" s="28">
        <v>2.8250999999999999</v>
      </c>
      <c r="W953" s="29"/>
      <c r="X953" s="29">
        <v>3.4011999999999998</v>
      </c>
      <c r="Y953" s="29"/>
      <c r="Z953" s="29"/>
      <c r="AA953" s="29"/>
      <c r="AB953" s="29"/>
      <c r="AC953" s="29"/>
      <c r="AD953" s="29"/>
      <c r="AE953" s="31">
        <v>2.8250999999999999</v>
      </c>
      <c r="AG953" s="27">
        <v>3.3818999999999999</v>
      </c>
      <c r="AN953" s="32">
        <v>2.44</v>
      </c>
      <c r="AO953" s="27" t="s">
        <v>49</v>
      </c>
      <c r="AP953" s="31" t="s">
        <v>50</v>
      </c>
      <c r="AQ953" s="27">
        <f t="shared" si="147"/>
        <v>3.1034999999999999</v>
      </c>
      <c r="AR953" s="27">
        <f t="shared" si="148"/>
        <v>2.44</v>
      </c>
      <c r="AS953" s="27" t="e">
        <f t="shared" si="149"/>
        <v>#NUM!</v>
      </c>
      <c r="AT953" s="27">
        <f t="shared" si="141"/>
        <v>2.4402499999999998</v>
      </c>
      <c r="AU953" s="27">
        <f t="shared" si="142"/>
        <v>1.2899999999999998</v>
      </c>
      <c r="AV953" s="29">
        <f t="shared" si="145"/>
        <v>1.2899999999999998</v>
      </c>
      <c r="AW953" s="27" t="s">
        <v>73</v>
      </c>
      <c r="AX953" s="27" t="s">
        <v>74</v>
      </c>
      <c r="AY953" s="32">
        <v>1.29</v>
      </c>
      <c r="AZ953" s="34">
        <f t="shared" si="143"/>
        <v>0.32250000000000001</v>
      </c>
      <c r="BA953" s="3">
        <f t="shared" si="144"/>
        <v>1.6125</v>
      </c>
      <c r="BB953" s="32">
        <f t="shared" si="150"/>
        <v>1.7415</v>
      </c>
      <c r="BC953" s="27" t="s">
        <v>12549</v>
      </c>
    </row>
    <row r="954" spans="1:116" s="27" customFormat="1" ht="31.5" customHeight="1">
      <c r="A954" s="4" t="s">
        <v>4096</v>
      </c>
      <c r="B954" s="5">
        <v>952</v>
      </c>
      <c r="C954" s="6">
        <v>2432</v>
      </c>
      <c r="D954" s="6"/>
      <c r="E954" s="3" t="s">
        <v>4209</v>
      </c>
      <c r="F954" s="3" t="s">
        <v>4210</v>
      </c>
      <c r="G954" s="3" t="s">
        <v>4204</v>
      </c>
      <c r="H954" s="4" t="s">
        <v>4211</v>
      </c>
      <c r="I954" s="3" t="s">
        <v>4212</v>
      </c>
      <c r="J954" s="3" t="s">
        <v>4213</v>
      </c>
      <c r="K954" s="5">
        <v>15</v>
      </c>
      <c r="L954" s="3" t="s">
        <v>81</v>
      </c>
      <c r="M954" s="6">
        <v>1</v>
      </c>
      <c r="N954" s="3" t="s">
        <v>45</v>
      </c>
      <c r="O954" s="3" t="s">
        <v>4099</v>
      </c>
      <c r="P954" s="3" t="s">
        <v>4129</v>
      </c>
      <c r="Q954" s="3" t="s">
        <v>4214</v>
      </c>
      <c r="R954" s="28">
        <v>1.51</v>
      </c>
      <c r="S954" s="29"/>
      <c r="T954" s="30">
        <v>1.4</v>
      </c>
      <c r="U954" s="1">
        <v>1.2</v>
      </c>
      <c r="V954" s="28">
        <v>1.3394999999999999</v>
      </c>
      <c r="W954" s="29"/>
      <c r="X954" s="29">
        <v>1.4636</v>
      </c>
      <c r="Y954" s="29"/>
      <c r="Z954" s="29"/>
      <c r="AA954" s="29"/>
      <c r="AB954" s="29"/>
      <c r="AC954" s="29"/>
      <c r="AD954" s="29"/>
      <c r="AE954" s="31">
        <v>1.3394999999999999</v>
      </c>
      <c r="AG954" s="27">
        <v>1.4550000000000001</v>
      </c>
      <c r="AN954" s="32">
        <v>1.3972500000000001</v>
      </c>
      <c r="AO954" s="27" t="s">
        <v>211</v>
      </c>
      <c r="AP954" s="31" t="s">
        <v>212</v>
      </c>
      <c r="AQ954" s="27">
        <f t="shared" si="147"/>
        <v>1.3972500000000001</v>
      </c>
      <c r="AR954" s="27" t="str">
        <f t="shared" si="148"/>
        <v/>
      </c>
      <c r="AS954" s="27" t="e">
        <f t="shared" si="149"/>
        <v>#NUM!</v>
      </c>
      <c r="AT954" s="27">
        <f t="shared" si="141"/>
        <v>1.5049999999999999</v>
      </c>
      <c r="AU954" s="27">
        <f t="shared" si="142"/>
        <v>1.2899999999999998</v>
      </c>
      <c r="AV954" s="29">
        <f t="shared" si="145"/>
        <v>1.2899999999999998</v>
      </c>
      <c r="AW954" s="27" t="s">
        <v>73</v>
      </c>
      <c r="AX954" s="27" t="s">
        <v>74</v>
      </c>
      <c r="AY954" s="32">
        <v>1.29</v>
      </c>
      <c r="AZ954" s="34">
        <f t="shared" si="143"/>
        <v>0.32250000000000001</v>
      </c>
      <c r="BA954" s="3">
        <f t="shared" si="144"/>
        <v>1.6125</v>
      </c>
      <c r="BB954" s="32">
        <f t="shared" si="150"/>
        <v>1.7415</v>
      </c>
      <c r="BC954" s="27" t="s">
        <v>12549</v>
      </c>
    </row>
    <row r="955" spans="1:116" s="27" customFormat="1" ht="31.5" customHeight="1">
      <c r="A955" s="4" t="s">
        <v>4096</v>
      </c>
      <c r="B955" s="5">
        <v>953</v>
      </c>
      <c r="C955" s="6">
        <v>3459</v>
      </c>
      <c r="D955" s="6"/>
      <c r="E955" s="3" t="s">
        <v>4402</v>
      </c>
      <c r="F955" s="3" t="s">
        <v>1867</v>
      </c>
      <c r="G955" s="3" t="s">
        <v>1868</v>
      </c>
      <c r="H955" s="4" t="s">
        <v>4403</v>
      </c>
      <c r="I955" s="3" t="s">
        <v>43</v>
      </c>
      <c r="J955" s="3" t="s">
        <v>4195</v>
      </c>
      <c r="K955" s="5"/>
      <c r="L955" s="3"/>
      <c r="M955" s="6">
        <v>10</v>
      </c>
      <c r="N955" s="3" t="s">
        <v>45</v>
      </c>
      <c r="O955" s="3" t="s">
        <v>4099</v>
      </c>
      <c r="P955" s="3" t="s">
        <v>4129</v>
      </c>
      <c r="Q955" s="3" t="s">
        <v>4404</v>
      </c>
      <c r="R955" s="28">
        <v>1.41</v>
      </c>
      <c r="S955" s="29"/>
      <c r="T955" s="30">
        <v>1.31</v>
      </c>
      <c r="U955" s="1">
        <v>1.2</v>
      </c>
      <c r="V955" s="28">
        <v>1.3082</v>
      </c>
      <c r="W955" s="29"/>
      <c r="X955" s="29"/>
      <c r="Y955" s="29"/>
      <c r="Z955" s="29"/>
      <c r="AA955" s="29"/>
      <c r="AB955" s="29"/>
      <c r="AC955" s="29"/>
      <c r="AD955" s="29"/>
      <c r="AE955" s="31">
        <v>1.3082</v>
      </c>
      <c r="AN955" s="32">
        <v>1.41</v>
      </c>
      <c r="AO955" s="27" t="s">
        <v>49</v>
      </c>
      <c r="AP955" s="31" t="s">
        <v>50</v>
      </c>
      <c r="AQ955" s="27" t="e">
        <f t="shared" si="147"/>
        <v>#NUM!</v>
      </c>
      <c r="AR955" s="27" t="e">
        <f t="shared" si="148"/>
        <v>#NUM!</v>
      </c>
      <c r="AS955" s="27" t="e">
        <f t="shared" si="149"/>
        <v>#NUM!</v>
      </c>
      <c r="AT955" s="27">
        <f t="shared" si="141"/>
        <v>1.40825</v>
      </c>
      <c r="AU955" s="27">
        <f t="shared" si="142"/>
        <v>1.2899999999999998</v>
      </c>
      <c r="AV955" s="29">
        <f t="shared" si="145"/>
        <v>1.2899999999999998</v>
      </c>
      <c r="AW955" s="27" t="s">
        <v>73</v>
      </c>
      <c r="AX955" s="27" t="s">
        <v>74</v>
      </c>
      <c r="AY955" s="32">
        <v>1.29</v>
      </c>
      <c r="AZ955" s="34">
        <f t="shared" si="143"/>
        <v>0.32250000000000001</v>
      </c>
      <c r="BA955" s="3">
        <f t="shared" si="144"/>
        <v>1.6125</v>
      </c>
      <c r="BB955" s="32">
        <f t="shared" si="150"/>
        <v>1.7415</v>
      </c>
      <c r="BC955" s="27" t="s">
        <v>12549</v>
      </c>
    </row>
    <row r="956" spans="1:116" s="35" customFormat="1" ht="31.5" customHeight="1">
      <c r="A956" s="4" t="s">
        <v>4096</v>
      </c>
      <c r="B956" s="5">
        <v>954</v>
      </c>
      <c r="C956" s="6">
        <v>14641</v>
      </c>
      <c r="D956" s="6"/>
      <c r="E956" s="3" t="s">
        <v>4472</v>
      </c>
      <c r="F956" s="3" t="s">
        <v>4476</v>
      </c>
      <c r="G956" s="3" t="s">
        <v>534</v>
      </c>
      <c r="H956" s="4" t="s">
        <v>535</v>
      </c>
      <c r="I956" s="3" t="s">
        <v>43</v>
      </c>
      <c r="J956" s="3" t="s">
        <v>4474</v>
      </c>
      <c r="K956" s="5"/>
      <c r="L956" s="3"/>
      <c r="M956" s="6">
        <v>4</v>
      </c>
      <c r="N956" s="3" t="s">
        <v>45</v>
      </c>
      <c r="O956" s="3" t="s">
        <v>4099</v>
      </c>
      <c r="P956" s="3" t="s">
        <v>4115</v>
      </c>
      <c r="Q956" s="3" t="s">
        <v>4477</v>
      </c>
      <c r="R956" s="28">
        <v>1.98</v>
      </c>
      <c r="S956" s="29"/>
      <c r="T956" s="30">
        <v>1.84</v>
      </c>
      <c r="U956" s="1">
        <v>1.2</v>
      </c>
      <c r="V956" s="28">
        <v>16.7926</v>
      </c>
      <c r="W956" s="29"/>
      <c r="X956" s="29">
        <v>1.9515</v>
      </c>
      <c r="Y956" s="29"/>
      <c r="Z956" s="29"/>
      <c r="AA956" s="29"/>
      <c r="AB956" s="29"/>
      <c r="AC956" s="29"/>
      <c r="AD956" s="29"/>
      <c r="AE956" s="31">
        <v>16.7926</v>
      </c>
      <c r="AF956" s="27"/>
      <c r="AG956" s="27"/>
      <c r="AH956" s="27"/>
      <c r="AI956" s="27"/>
      <c r="AJ956" s="27"/>
      <c r="AK956" s="27"/>
      <c r="AL956" s="27"/>
      <c r="AM956" s="27"/>
      <c r="AN956" s="32">
        <v>1.98</v>
      </c>
      <c r="AO956" s="27" t="s">
        <v>49</v>
      </c>
      <c r="AP956" s="31" t="s">
        <v>50</v>
      </c>
      <c r="AQ956" s="27" t="e">
        <f t="shared" si="147"/>
        <v>#NUM!</v>
      </c>
      <c r="AR956" s="27" t="e">
        <f t="shared" si="148"/>
        <v>#NUM!</v>
      </c>
      <c r="AS956" s="27" t="e">
        <f t="shared" si="149"/>
        <v>#NUM!</v>
      </c>
      <c r="AT956" s="27">
        <f t="shared" si="141"/>
        <v>1.978</v>
      </c>
      <c r="AU956" s="27">
        <f t="shared" si="142"/>
        <v>1.2899999999999998</v>
      </c>
      <c r="AV956" s="29">
        <f t="shared" si="145"/>
        <v>1.2899999999999998</v>
      </c>
      <c r="AW956" s="27" t="s">
        <v>73</v>
      </c>
      <c r="AX956" s="27" t="s">
        <v>74</v>
      </c>
      <c r="AY956" s="32">
        <v>1.29</v>
      </c>
      <c r="AZ956" s="34">
        <f t="shared" si="143"/>
        <v>0.32250000000000001</v>
      </c>
      <c r="BA956" s="3">
        <f t="shared" si="144"/>
        <v>1.6125</v>
      </c>
      <c r="BB956" s="32">
        <f t="shared" si="150"/>
        <v>1.7415</v>
      </c>
      <c r="BC956" s="27" t="s">
        <v>12549</v>
      </c>
      <c r="BD956" s="27"/>
      <c r="BE956" s="27"/>
      <c r="BF956" s="27"/>
      <c r="BG956" s="27"/>
      <c r="BH956" s="27"/>
      <c r="BI956" s="27"/>
      <c r="BJ956" s="27"/>
      <c r="BK956" s="27"/>
      <c r="BL956" s="27"/>
      <c r="BM956" s="27"/>
      <c r="BN956" s="27"/>
      <c r="BO956" s="27"/>
      <c r="BP956" s="27"/>
      <c r="BQ956" s="27"/>
      <c r="BR956" s="27"/>
      <c r="BS956" s="27"/>
      <c r="BT956" s="27"/>
      <c r="BU956" s="27"/>
      <c r="BV956" s="27"/>
      <c r="BW956" s="27"/>
      <c r="BX956" s="27"/>
      <c r="BY956" s="27"/>
      <c r="BZ956" s="27"/>
      <c r="CA956" s="27"/>
      <c r="CB956" s="27"/>
      <c r="CC956" s="27"/>
      <c r="CD956" s="27"/>
      <c r="CE956" s="27"/>
      <c r="CF956" s="27"/>
      <c r="CG956" s="27"/>
      <c r="CH956" s="27"/>
      <c r="CI956" s="27"/>
      <c r="CJ956" s="27"/>
      <c r="CK956" s="27"/>
      <c r="CL956" s="27"/>
      <c r="CM956" s="27"/>
      <c r="CN956" s="27"/>
      <c r="CO956" s="27"/>
      <c r="CP956" s="27"/>
      <c r="CQ956" s="27"/>
      <c r="CR956" s="27"/>
      <c r="CS956" s="27"/>
      <c r="CT956" s="27"/>
      <c r="CU956" s="27"/>
      <c r="CV956" s="27"/>
      <c r="CW956" s="27"/>
      <c r="CX956" s="27"/>
      <c r="CY956" s="27"/>
      <c r="CZ956" s="27"/>
      <c r="DA956" s="27"/>
      <c r="DB956" s="27"/>
      <c r="DC956" s="27"/>
      <c r="DD956" s="27"/>
      <c r="DE956" s="27"/>
      <c r="DF956" s="27"/>
      <c r="DG956" s="27"/>
      <c r="DH956" s="27"/>
      <c r="DI956" s="27"/>
      <c r="DJ956" s="27"/>
      <c r="DK956" s="27"/>
      <c r="DL956" s="27"/>
    </row>
    <row r="957" spans="1:116" s="27" customFormat="1" ht="31.5" customHeight="1">
      <c r="A957" s="4" t="s">
        <v>4096</v>
      </c>
      <c r="B957" s="5">
        <v>955</v>
      </c>
      <c r="C957" s="6">
        <v>2400</v>
      </c>
      <c r="D957" s="6"/>
      <c r="E957" s="3" t="s">
        <v>4271</v>
      </c>
      <c r="F957" s="3" t="s">
        <v>4272</v>
      </c>
      <c r="G957" s="3" t="s">
        <v>3184</v>
      </c>
      <c r="H957" s="4" t="s">
        <v>4273</v>
      </c>
      <c r="I957" s="3" t="s">
        <v>314</v>
      </c>
      <c r="J957" s="3" t="s">
        <v>4274</v>
      </c>
      <c r="K957" s="5">
        <v>50</v>
      </c>
      <c r="L957" s="3" t="s">
        <v>69</v>
      </c>
      <c r="M957" s="6">
        <v>1</v>
      </c>
      <c r="N957" s="3" t="s">
        <v>45</v>
      </c>
      <c r="O957" s="3" t="s">
        <v>4099</v>
      </c>
      <c r="P957" s="3" t="s">
        <v>4129</v>
      </c>
      <c r="Q957" s="3" t="s">
        <v>4275</v>
      </c>
      <c r="R957" s="28">
        <v>1.33</v>
      </c>
      <c r="S957" s="29"/>
      <c r="T957" s="30">
        <v>1.24</v>
      </c>
      <c r="U957" s="1">
        <v>1.4</v>
      </c>
      <c r="V957" s="28">
        <v>1.8753</v>
      </c>
      <c r="W957" s="29">
        <v>1.77</v>
      </c>
      <c r="X957" s="29">
        <v>1.2359</v>
      </c>
      <c r="Y957" s="29"/>
      <c r="Z957" s="29"/>
      <c r="AA957" s="29"/>
      <c r="AB957" s="29"/>
      <c r="AC957" s="29"/>
      <c r="AD957" s="29"/>
      <c r="AE957" s="31">
        <v>1.8753</v>
      </c>
      <c r="AN957" s="32">
        <v>1.33</v>
      </c>
      <c r="AO957" s="27" t="s">
        <v>49</v>
      </c>
      <c r="AP957" s="31" t="s">
        <v>50</v>
      </c>
      <c r="AQ957" s="27" t="e">
        <f t="shared" si="147"/>
        <v>#NUM!</v>
      </c>
      <c r="AR957" s="27" t="e">
        <f t="shared" si="148"/>
        <v>#NUM!</v>
      </c>
      <c r="AS957" s="27" t="e">
        <f t="shared" si="149"/>
        <v>#NUM!</v>
      </c>
      <c r="AT957" s="27">
        <f t="shared" si="141"/>
        <v>1.333</v>
      </c>
      <c r="AU957" s="27">
        <f t="shared" si="142"/>
        <v>1.5049999999999999</v>
      </c>
      <c r="AV957" s="29">
        <f t="shared" si="145"/>
        <v>1.33</v>
      </c>
      <c r="AW957" s="33" t="s">
        <v>51</v>
      </c>
      <c r="AX957" s="33" t="s">
        <v>50</v>
      </c>
      <c r="AY957" s="32">
        <v>1.33</v>
      </c>
      <c r="AZ957" s="34">
        <f t="shared" si="143"/>
        <v>0.33250000000000002</v>
      </c>
      <c r="BA957" s="3">
        <f t="shared" si="144"/>
        <v>1.6625000000000001</v>
      </c>
      <c r="BB957" s="32">
        <f t="shared" si="150"/>
        <v>1.7955000000000001</v>
      </c>
      <c r="BC957" s="27" t="s">
        <v>12549</v>
      </c>
    </row>
    <row r="958" spans="1:116" s="27" customFormat="1" ht="31.5" customHeight="1">
      <c r="A958" s="4" t="s">
        <v>4096</v>
      </c>
      <c r="B958" s="5">
        <v>956</v>
      </c>
      <c r="C958" s="6">
        <v>2433</v>
      </c>
      <c r="D958" s="6"/>
      <c r="E958" s="3" t="s">
        <v>4271</v>
      </c>
      <c r="F958" s="3" t="s">
        <v>853</v>
      </c>
      <c r="G958" s="3" t="s">
        <v>854</v>
      </c>
      <c r="H958" s="4" t="s">
        <v>4278</v>
      </c>
      <c r="I958" s="3" t="s">
        <v>394</v>
      </c>
      <c r="J958" s="3" t="s">
        <v>4279</v>
      </c>
      <c r="K958" s="5"/>
      <c r="L958" s="3"/>
      <c r="M958" s="6">
        <v>10</v>
      </c>
      <c r="N958" s="3" t="s">
        <v>45</v>
      </c>
      <c r="O958" s="3" t="s">
        <v>4099</v>
      </c>
      <c r="P958" s="3" t="s">
        <v>4174</v>
      </c>
      <c r="Q958" s="3" t="s">
        <v>4280</v>
      </c>
      <c r="R958" s="28">
        <v>1.33</v>
      </c>
      <c r="S958" s="29"/>
      <c r="T958" s="30">
        <v>1.24</v>
      </c>
      <c r="U958" s="1">
        <v>1.36</v>
      </c>
      <c r="V958" s="28">
        <v>1.8753</v>
      </c>
      <c r="W958" s="29"/>
      <c r="X958" s="29"/>
      <c r="Y958" s="29"/>
      <c r="Z958" s="29"/>
      <c r="AA958" s="29"/>
      <c r="AB958" s="29"/>
      <c r="AC958" s="29"/>
      <c r="AD958" s="29"/>
      <c r="AE958" s="31">
        <v>1.8753</v>
      </c>
      <c r="AN958" s="32">
        <v>1.33</v>
      </c>
      <c r="AO958" s="27" t="s">
        <v>49</v>
      </c>
      <c r="AP958" s="31" t="s">
        <v>50</v>
      </c>
      <c r="AQ958" s="27" t="e">
        <f t="shared" si="147"/>
        <v>#NUM!</v>
      </c>
      <c r="AR958" s="27" t="e">
        <f t="shared" si="148"/>
        <v>#NUM!</v>
      </c>
      <c r="AS958" s="27" t="e">
        <f t="shared" si="149"/>
        <v>#NUM!</v>
      </c>
      <c r="AT958" s="27">
        <f t="shared" si="141"/>
        <v>1.333</v>
      </c>
      <c r="AU958" s="27">
        <f t="shared" si="142"/>
        <v>1.462</v>
      </c>
      <c r="AV958" s="29">
        <f t="shared" si="145"/>
        <v>1.33</v>
      </c>
      <c r="AW958" s="27" t="s">
        <v>73</v>
      </c>
      <c r="AX958" s="27" t="s">
        <v>74</v>
      </c>
      <c r="AY958" s="32">
        <v>1.33</v>
      </c>
      <c r="AZ958" s="34">
        <f t="shared" si="143"/>
        <v>0.33250000000000002</v>
      </c>
      <c r="BA958" s="3">
        <f t="shared" si="144"/>
        <v>1.6625000000000001</v>
      </c>
      <c r="BB958" s="32">
        <f t="shared" si="150"/>
        <v>1.7955000000000001</v>
      </c>
      <c r="BC958" s="27" t="s">
        <v>12549</v>
      </c>
    </row>
    <row r="959" spans="1:116" s="27" customFormat="1" ht="31.5" customHeight="1">
      <c r="A959" s="4" t="s">
        <v>4096</v>
      </c>
      <c r="B959" s="5">
        <v>957</v>
      </c>
      <c r="C959" s="6">
        <v>1249</v>
      </c>
      <c r="D959" s="6"/>
      <c r="E959" s="3" t="s">
        <v>4134</v>
      </c>
      <c r="F959" s="3" t="s">
        <v>4135</v>
      </c>
      <c r="G959" s="3" t="s">
        <v>675</v>
      </c>
      <c r="H959" s="4" t="s">
        <v>58</v>
      </c>
      <c r="I959" s="3" t="s">
        <v>43</v>
      </c>
      <c r="J959" s="3" t="s">
        <v>899</v>
      </c>
      <c r="K959" s="5"/>
      <c r="L959" s="3"/>
      <c r="M959" s="6">
        <v>30</v>
      </c>
      <c r="N959" s="3" t="s">
        <v>45</v>
      </c>
      <c r="O959" s="3" t="s">
        <v>4099</v>
      </c>
      <c r="P959" s="3" t="s">
        <v>4129</v>
      </c>
      <c r="Q959" s="3" t="s">
        <v>4136</v>
      </c>
      <c r="R959" s="28">
        <v>1.67</v>
      </c>
      <c r="S959" s="29"/>
      <c r="T959" s="30">
        <v>1.55</v>
      </c>
      <c r="U959" s="1">
        <v>1.3</v>
      </c>
      <c r="V959" s="28">
        <v>3.4481000000000002</v>
      </c>
      <c r="W959" s="29">
        <v>2.1175000000000002</v>
      </c>
      <c r="X959" s="29"/>
      <c r="Y959" s="29"/>
      <c r="Z959" s="29"/>
      <c r="AA959" s="29"/>
      <c r="AB959" s="29"/>
      <c r="AC959" s="29"/>
      <c r="AD959" s="29"/>
      <c r="AE959" s="31">
        <v>3.4481000000000002</v>
      </c>
      <c r="AG959" s="27">
        <v>2.105</v>
      </c>
      <c r="AN959" s="32">
        <v>1.67</v>
      </c>
      <c r="AO959" s="27" t="s">
        <v>49</v>
      </c>
      <c r="AP959" s="31" t="s">
        <v>50</v>
      </c>
      <c r="AQ959" s="27">
        <f t="shared" si="147"/>
        <v>2.7765500000000003</v>
      </c>
      <c r="AR959" s="27">
        <f t="shared" si="148"/>
        <v>1.67</v>
      </c>
      <c r="AS959" s="27" t="e">
        <f t="shared" si="149"/>
        <v>#NUM!</v>
      </c>
      <c r="AT959" s="27">
        <f t="shared" si="141"/>
        <v>1.66625</v>
      </c>
      <c r="AU959" s="27">
        <f t="shared" si="142"/>
        <v>1.3975</v>
      </c>
      <c r="AV959" s="29">
        <f t="shared" si="145"/>
        <v>1.3975</v>
      </c>
      <c r="AW959" s="27" t="s">
        <v>73</v>
      </c>
      <c r="AX959" s="27" t="s">
        <v>74</v>
      </c>
      <c r="AY959" s="32">
        <v>1.397</v>
      </c>
      <c r="AZ959" s="34">
        <f t="shared" si="143"/>
        <v>0.34925</v>
      </c>
      <c r="BA959" s="3">
        <f t="shared" si="144"/>
        <v>1.7462500000000001</v>
      </c>
      <c r="BB959" s="32">
        <f t="shared" si="150"/>
        <v>1.88595</v>
      </c>
      <c r="BC959" s="27" t="s">
        <v>12549</v>
      </c>
    </row>
    <row r="960" spans="1:116" s="27" customFormat="1" ht="31.5" customHeight="1">
      <c r="A960" s="4" t="s">
        <v>4096</v>
      </c>
      <c r="B960" s="5">
        <v>958</v>
      </c>
      <c r="C960" s="6">
        <v>862</v>
      </c>
      <c r="D960" s="6"/>
      <c r="E960" s="3" t="s">
        <v>4179</v>
      </c>
      <c r="F960" s="3" t="s">
        <v>4184</v>
      </c>
      <c r="G960" s="3" t="s">
        <v>798</v>
      </c>
      <c r="H960" s="4" t="s">
        <v>140</v>
      </c>
      <c r="I960" s="3" t="s">
        <v>43</v>
      </c>
      <c r="J960" s="3" t="s">
        <v>4185</v>
      </c>
      <c r="K960" s="5"/>
      <c r="L960" s="3"/>
      <c r="M960" s="6">
        <v>10</v>
      </c>
      <c r="N960" s="3" t="s">
        <v>45</v>
      </c>
      <c r="O960" s="3" t="s">
        <v>4099</v>
      </c>
      <c r="P960" s="3" t="s">
        <v>4186</v>
      </c>
      <c r="Q960" s="3" t="s">
        <v>4187</v>
      </c>
      <c r="R960" s="28">
        <v>1.66</v>
      </c>
      <c r="S960" s="29"/>
      <c r="T960" s="30">
        <v>1.54</v>
      </c>
      <c r="U960" s="1">
        <v>1.3</v>
      </c>
      <c r="V960" s="28">
        <v>1.8753</v>
      </c>
      <c r="W960" s="29">
        <v>1.46</v>
      </c>
      <c r="X960" s="29">
        <v>1.6262000000000001</v>
      </c>
      <c r="Y960" s="29"/>
      <c r="Z960" s="29"/>
      <c r="AA960" s="29"/>
      <c r="AB960" s="29"/>
      <c r="AC960" s="29"/>
      <c r="AD960" s="29"/>
      <c r="AE960" s="31">
        <v>1.8753</v>
      </c>
      <c r="AG960" s="27">
        <v>1.617</v>
      </c>
      <c r="AN960" s="32">
        <v>1.66</v>
      </c>
      <c r="AO960" s="27" t="s">
        <v>49</v>
      </c>
      <c r="AP960" s="31" t="s">
        <v>50</v>
      </c>
      <c r="AQ960" s="27">
        <f t="shared" si="147"/>
        <v>1.7461500000000001</v>
      </c>
      <c r="AR960" s="27">
        <f t="shared" si="148"/>
        <v>1.66</v>
      </c>
      <c r="AS960" s="27" t="e">
        <f t="shared" si="149"/>
        <v>#NUM!</v>
      </c>
      <c r="AT960" s="27">
        <f t="shared" si="141"/>
        <v>1.6555</v>
      </c>
      <c r="AU960" s="27">
        <f t="shared" si="142"/>
        <v>1.3975</v>
      </c>
      <c r="AV960" s="29">
        <f t="shared" si="145"/>
        <v>1.3975</v>
      </c>
      <c r="AW960" s="27" t="s">
        <v>73</v>
      </c>
      <c r="AX960" s="27" t="s">
        <v>74</v>
      </c>
      <c r="AY960" s="32">
        <v>1.397</v>
      </c>
      <c r="AZ960" s="34">
        <f t="shared" si="143"/>
        <v>0.34925</v>
      </c>
      <c r="BA960" s="3">
        <f t="shared" si="144"/>
        <v>1.7462500000000001</v>
      </c>
      <c r="BB960" s="32">
        <f t="shared" si="150"/>
        <v>1.88595</v>
      </c>
      <c r="BC960" s="27" t="s">
        <v>12549</v>
      </c>
    </row>
    <row r="961" spans="1:55" s="27" customFormat="1" ht="31.5" customHeight="1">
      <c r="A961" s="4" t="s">
        <v>4096</v>
      </c>
      <c r="B961" s="5">
        <v>959</v>
      </c>
      <c r="C961" s="6">
        <v>3641</v>
      </c>
      <c r="D961" s="6"/>
      <c r="E961" s="3" t="s">
        <v>4310</v>
      </c>
      <c r="F961" s="3" t="s">
        <v>4311</v>
      </c>
      <c r="G961" s="3" t="s">
        <v>4312</v>
      </c>
      <c r="H961" s="4" t="s">
        <v>42</v>
      </c>
      <c r="I961" s="3" t="s">
        <v>43</v>
      </c>
      <c r="J961" s="3" t="s">
        <v>4313</v>
      </c>
      <c r="K961" s="5"/>
      <c r="L961" s="3"/>
      <c r="M961" s="6">
        <v>15</v>
      </c>
      <c r="N961" s="3" t="s">
        <v>45</v>
      </c>
      <c r="O961" s="3" t="s">
        <v>4099</v>
      </c>
      <c r="P961" s="3" t="s">
        <v>4174</v>
      </c>
      <c r="Q961" s="3" t="s">
        <v>4314</v>
      </c>
      <c r="R961" s="28">
        <v>1.67</v>
      </c>
      <c r="S961" s="29"/>
      <c r="T961" s="30">
        <v>1.55</v>
      </c>
      <c r="U961" s="1">
        <v>1.3</v>
      </c>
      <c r="V961" s="28">
        <v>1.6637999999999999</v>
      </c>
      <c r="W961" s="29"/>
      <c r="X961" s="29"/>
      <c r="Y961" s="29"/>
      <c r="Z961" s="29"/>
      <c r="AA961" s="29"/>
      <c r="AB961" s="29"/>
      <c r="AC961" s="29"/>
      <c r="AD961" s="29"/>
      <c r="AE961" s="31">
        <v>1.6637999999999999</v>
      </c>
      <c r="AN961" s="32">
        <v>1.66</v>
      </c>
      <c r="AO961" s="27" t="s">
        <v>49</v>
      </c>
      <c r="AP961" s="31" t="s">
        <v>50</v>
      </c>
      <c r="AQ961" s="27" t="e">
        <f t="shared" si="147"/>
        <v>#NUM!</v>
      </c>
      <c r="AR961" s="27" t="e">
        <f t="shared" si="148"/>
        <v>#NUM!</v>
      </c>
      <c r="AS961" s="27" t="e">
        <f t="shared" si="149"/>
        <v>#NUM!</v>
      </c>
      <c r="AT961" s="27">
        <f t="shared" si="141"/>
        <v>1.66625</v>
      </c>
      <c r="AU961" s="27">
        <f t="shared" si="142"/>
        <v>1.3975</v>
      </c>
      <c r="AV961" s="29">
        <f t="shared" si="145"/>
        <v>1.3975</v>
      </c>
      <c r="AW961" s="27" t="s">
        <v>73</v>
      </c>
      <c r="AX961" s="27" t="s">
        <v>74</v>
      </c>
      <c r="AY961" s="32">
        <v>1.397</v>
      </c>
      <c r="AZ961" s="34">
        <f t="shared" si="143"/>
        <v>0.34925</v>
      </c>
      <c r="BA961" s="3">
        <f t="shared" si="144"/>
        <v>1.7462500000000001</v>
      </c>
      <c r="BB961" s="32">
        <f t="shared" si="150"/>
        <v>1.88595</v>
      </c>
      <c r="BC961" s="27" t="s">
        <v>12549</v>
      </c>
    </row>
    <row r="962" spans="1:55" s="27" customFormat="1" ht="31.5" customHeight="1">
      <c r="A962" s="4" t="s">
        <v>4096</v>
      </c>
      <c r="B962" s="5">
        <v>960</v>
      </c>
      <c r="C962" s="6">
        <v>636</v>
      </c>
      <c r="D962" s="6"/>
      <c r="E962" s="3" t="s">
        <v>4137</v>
      </c>
      <c r="F962" s="3" t="s">
        <v>4138</v>
      </c>
      <c r="G962" s="3" t="s">
        <v>1656</v>
      </c>
      <c r="H962" s="4" t="s">
        <v>205</v>
      </c>
      <c r="I962" s="3" t="s">
        <v>43</v>
      </c>
      <c r="J962" s="3" t="s">
        <v>4139</v>
      </c>
      <c r="K962" s="5"/>
      <c r="L962" s="3"/>
      <c r="M962" s="6">
        <v>3</v>
      </c>
      <c r="N962" s="3" t="s">
        <v>45</v>
      </c>
      <c r="O962" s="3" t="s">
        <v>4099</v>
      </c>
      <c r="P962" s="3" t="s">
        <v>4115</v>
      </c>
      <c r="Q962" s="3" t="s">
        <v>4140</v>
      </c>
      <c r="R962" s="28">
        <v>1.78</v>
      </c>
      <c r="S962" s="29"/>
      <c r="T962" s="30">
        <v>1.66</v>
      </c>
      <c r="U962" s="1">
        <v>1.3</v>
      </c>
      <c r="V962" s="28">
        <v>1.8737999999999999</v>
      </c>
      <c r="W962" s="29"/>
      <c r="X962" s="29">
        <v>2.5865</v>
      </c>
      <c r="Y962" s="29"/>
      <c r="Z962" s="29"/>
      <c r="AA962" s="29"/>
      <c r="AB962" s="29"/>
      <c r="AC962" s="29"/>
      <c r="AD962" s="29"/>
      <c r="AE962" s="31">
        <v>1.8737999999999999</v>
      </c>
      <c r="AN962" s="32">
        <v>1.78</v>
      </c>
      <c r="AO962" s="27" t="s">
        <v>49</v>
      </c>
      <c r="AP962" s="31" t="s">
        <v>50</v>
      </c>
      <c r="AQ962" s="27" t="e">
        <f t="shared" si="147"/>
        <v>#NUM!</v>
      </c>
      <c r="AR962" s="27" t="e">
        <f t="shared" si="148"/>
        <v>#NUM!</v>
      </c>
      <c r="AS962" s="27" t="e">
        <f t="shared" si="149"/>
        <v>#NUM!</v>
      </c>
      <c r="AT962" s="27">
        <f t="shared" si="141"/>
        <v>1.7844999999999998</v>
      </c>
      <c r="AU962" s="27">
        <f t="shared" si="142"/>
        <v>1.3975</v>
      </c>
      <c r="AV962" s="29">
        <f t="shared" si="145"/>
        <v>1.3975</v>
      </c>
      <c r="AW962" s="27" t="s">
        <v>73</v>
      </c>
      <c r="AX962" s="27" t="s">
        <v>74</v>
      </c>
      <c r="AY962" s="32">
        <v>1.4</v>
      </c>
      <c r="AZ962" s="34">
        <f t="shared" si="143"/>
        <v>0.35</v>
      </c>
      <c r="BA962" s="3">
        <f t="shared" si="144"/>
        <v>1.75</v>
      </c>
      <c r="BB962" s="32">
        <f t="shared" si="150"/>
        <v>1.8900000000000001</v>
      </c>
      <c r="BC962" s="27" t="s">
        <v>12549</v>
      </c>
    </row>
    <row r="963" spans="1:55" s="27" customFormat="1" ht="31.5" customHeight="1">
      <c r="A963" s="4" t="s">
        <v>4096</v>
      </c>
      <c r="B963" s="5">
        <v>961</v>
      </c>
      <c r="C963" s="6">
        <v>5496</v>
      </c>
      <c r="D963" s="6"/>
      <c r="E963" s="3" t="s">
        <v>4466</v>
      </c>
      <c r="F963" s="3" t="s">
        <v>4467</v>
      </c>
      <c r="G963" s="3" t="s">
        <v>4468</v>
      </c>
      <c r="H963" s="4" t="s">
        <v>124</v>
      </c>
      <c r="I963" s="3" t="s">
        <v>394</v>
      </c>
      <c r="J963" s="3" t="s">
        <v>4469</v>
      </c>
      <c r="K963" s="5">
        <v>1</v>
      </c>
      <c r="L963" s="3" t="s">
        <v>81</v>
      </c>
      <c r="M963" s="6">
        <v>6</v>
      </c>
      <c r="N963" s="3" t="s">
        <v>45</v>
      </c>
      <c r="O963" s="3" t="s">
        <v>4099</v>
      </c>
      <c r="P963" s="3" t="s">
        <v>4470</v>
      </c>
      <c r="Q963" s="3" t="s">
        <v>4471</v>
      </c>
      <c r="R963" s="28">
        <v>1.43</v>
      </c>
      <c r="S963" s="29"/>
      <c r="T963" s="30">
        <v>1.33</v>
      </c>
      <c r="U963" s="1">
        <v>1.48</v>
      </c>
      <c r="V963" s="28">
        <v>1.3331999999999999</v>
      </c>
      <c r="W963" s="29"/>
      <c r="X963" s="29"/>
      <c r="Y963" s="29"/>
      <c r="Z963" s="29"/>
      <c r="AA963" s="29"/>
      <c r="AB963" s="29"/>
      <c r="AC963" s="29"/>
      <c r="AD963" s="29"/>
      <c r="AE963" s="31">
        <v>1.3331999999999999</v>
      </c>
      <c r="AN963" s="32">
        <v>1.43</v>
      </c>
      <c r="AO963" s="27" t="s">
        <v>49</v>
      </c>
      <c r="AP963" s="31" t="s">
        <v>50</v>
      </c>
      <c r="AQ963" s="27" t="e">
        <f t="shared" si="147"/>
        <v>#NUM!</v>
      </c>
      <c r="AR963" s="27" t="e">
        <f t="shared" si="148"/>
        <v>#NUM!</v>
      </c>
      <c r="AS963" s="27" t="e">
        <f t="shared" si="149"/>
        <v>#NUM!</v>
      </c>
      <c r="AT963" s="27">
        <f t="shared" ref="AT963:AT1026" si="151">T963*1.075</f>
        <v>1.4297500000000001</v>
      </c>
      <c r="AU963" s="27">
        <f t="shared" ref="AU963:AU1026" si="152">U963*1.075</f>
        <v>1.591</v>
      </c>
      <c r="AV963" s="29">
        <f t="shared" si="145"/>
        <v>1.4297500000000001</v>
      </c>
      <c r="AW963" s="33" t="s">
        <v>51</v>
      </c>
      <c r="AX963" s="27" t="s">
        <v>50</v>
      </c>
      <c r="AY963" s="32">
        <v>1.429</v>
      </c>
      <c r="AZ963" s="34">
        <f t="shared" ref="AZ963:AZ1026" si="153">IF(AND(AY963&gt;0,AY963&lt;=10),AY963*0.25,IF(AND(AY963&gt;10,AY963&lt;=50),AY963*0.17,IF(AND(AY963&gt;10,AY963&lt;=100),AY963*0.12,IF(AY963&gt;100,AY963*0.1))))</f>
        <v>0.35725000000000001</v>
      </c>
      <c r="BA963" s="3">
        <f t="shared" ref="BA963:BA1026" si="154">AZ963+AY963</f>
        <v>1.7862500000000001</v>
      </c>
      <c r="BB963" s="32">
        <f t="shared" si="150"/>
        <v>1.9291500000000001</v>
      </c>
      <c r="BC963" s="27" t="s">
        <v>12549</v>
      </c>
    </row>
    <row r="964" spans="1:55" s="27" customFormat="1" ht="31.5" customHeight="1">
      <c r="A964" s="4" t="s">
        <v>4096</v>
      </c>
      <c r="B964" s="5">
        <v>962</v>
      </c>
      <c r="C964" s="6">
        <v>5759</v>
      </c>
      <c r="D964" s="6"/>
      <c r="E964" s="3" t="s">
        <v>4442</v>
      </c>
      <c r="F964" s="3" t="s">
        <v>4443</v>
      </c>
      <c r="G964" s="3" t="s">
        <v>3457</v>
      </c>
      <c r="H964" s="4" t="s">
        <v>1725</v>
      </c>
      <c r="I964" s="3" t="s">
        <v>4319</v>
      </c>
      <c r="J964" s="3" t="s">
        <v>4444</v>
      </c>
      <c r="K964" s="5"/>
      <c r="L964" s="3"/>
      <c r="M964" s="6">
        <v>1</v>
      </c>
      <c r="N964" s="3" t="s">
        <v>45</v>
      </c>
      <c r="O964" s="3" t="s">
        <v>4099</v>
      </c>
      <c r="P964" s="3" t="s">
        <v>4445</v>
      </c>
      <c r="Q964" s="3" t="s">
        <v>4446</v>
      </c>
      <c r="R964" s="28">
        <v>1.52</v>
      </c>
      <c r="S964" s="29"/>
      <c r="T964" s="30">
        <v>1.41</v>
      </c>
      <c r="U964" s="1">
        <v>2.6</v>
      </c>
      <c r="V964" s="28">
        <v>1.7659</v>
      </c>
      <c r="W964" s="29">
        <v>1.1322000000000001</v>
      </c>
      <c r="X964" s="29">
        <v>1.7659</v>
      </c>
      <c r="Y964" s="29"/>
      <c r="Z964" s="29"/>
      <c r="AA964" s="29"/>
      <c r="AB964" s="29"/>
      <c r="AC964" s="29"/>
      <c r="AD964" s="29"/>
      <c r="AE964" s="31">
        <v>1.7659</v>
      </c>
      <c r="AN964" s="32">
        <v>1.45</v>
      </c>
      <c r="AO964" s="27" t="s">
        <v>211</v>
      </c>
      <c r="AP964" s="31" t="s">
        <v>212</v>
      </c>
      <c r="AQ964" s="27" t="e">
        <f t="shared" si="147"/>
        <v>#NUM!</v>
      </c>
      <c r="AR964" s="27" t="e">
        <f t="shared" si="148"/>
        <v>#NUM!</v>
      </c>
      <c r="AS964" s="27" t="e">
        <f t="shared" si="149"/>
        <v>#NUM!</v>
      </c>
      <c r="AT964" s="27">
        <f t="shared" si="151"/>
        <v>1.5157499999999999</v>
      </c>
      <c r="AU964" s="27">
        <f t="shared" si="152"/>
        <v>2.7949999999999999</v>
      </c>
      <c r="AV964" s="29">
        <f t="shared" si="145"/>
        <v>1.45</v>
      </c>
      <c r="AW964" s="27" t="s">
        <v>213</v>
      </c>
      <c r="AX964" s="27" t="s">
        <v>212</v>
      </c>
      <c r="AY964" s="32">
        <v>1.45</v>
      </c>
      <c r="AZ964" s="34">
        <f t="shared" si="153"/>
        <v>0.36249999999999999</v>
      </c>
      <c r="BA964" s="3">
        <f t="shared" si="154"/>
        <v>1.8125</v>
      </c>
      <c r="BB964" s="32">
        <f t="shared" si="150"/>
        <v>1.9575</v>
      </c>
      <c r="BC964" s="27" t="s">
        <v>12549</v>
      </c>
    </row>
    <row r="965" spans="1:55" s="27" customFormat="1" ht="31.5" customHeight="1">
      <c r="A965" s="4" t="s">
        <v>4096</v>
      </c>
      <c r="B965" s="5">
        <v>963</v>
      </c>
      <c r="C965" s="6">
        <v>863</v>
      </c>
      <c r="D965" s="6"/>
      <c r="E965" s="3" t="s">
        <v>4298</v>
      </c>
      <c r="F965" s="3" t="s">
        <v>4303</v>
      </c>
      <c r="G965" s="3" t="s">
        <v>995</v>
      </c>
      <c r="H965" s="4" t="s">
        <v>999</v>
      </c>
      <c r="I965" s="3" t="s">
        <v>159</v>
      </c>
      <c r="J965" s="3" t="s">
        <v>4304</v>
      </c>
      <c r="K965" s="5"/>
      <c r="L965" s="3"/>
      <c r="M965" s="6">
        <v>14</v>
      </c>
      <c r="N965" s="3" t="s">
        <v>45</v>
      </c>
      <c r="O965" s="3" t="s">
        <v>4099</v>
      </c>
      <c r="P965" s="3" t="s">
        <v>4129</v>
      </c>
      <c r="Q965" s="3" t="s">
        <v>4305</v>
      </c>
      <c r="R965" s="28">
        <v>1.62</v>
      </c>
      <c r="S965" s="29"/>
      <c r="T965" s="30">
        <v>1.51</v>
      </c>
      <c r="U965" s="1">
        <v>1.6</v>
      </c>
      <c r="V965" s="28">
        <v>1.8192999999999999</v>
      </c>
      <c r="W965" s="29"/>
      <c r="X965" s="29">
        <v>1.2034</v>
      </c>
      <c r="Y965" s="29"/>
      <c r="Z965" s="29"/>
      <c r="AA965" s="29"/>
      <c r="AB965" s="29"/>
      <c r="AC965" s="29"/>
      <c r="AD965" s="29"/>
      <c r="AE965" s="31">
        <v>1.8192999999999999</v>
      </c>
      <c r="AG965" s="27">
        <v>1.1950000000000001</v>
      </c>
      <c r="AN965" s="32">
        <v>1.5069999999999999</v>
      </c>
      <c r="AO965" s="27" t="s">
        <v>211</v>
      </c>
      <c r="AP965" s="31" t="s">
        <v>212</v>
      </c>
      <c r="AQ965" s="27">
        <f t="shared" si="147"/>
        <v>1.50715</v>
      </c>
      <c r="AR965" s="27" t="str">
        <f t="shared" si="148"/>
        <v/>
      </c>
      <c r="AS965" s="27" t="e">
        <f t="shared" si="149"/>
        <v>#NUM!</v>
      </c>
      <c r="AT965" s="27">
        <f t="shared" si="151"/>
        <v>1.6232499999999999</v>
      </c>
      <c r="AU965" s="27">
        <f t="shared" si="152"/>
        <v>1.72</v>
      </c>
      <c r="AV965" s="29">
        <f t="shared" si="145"/>
        <v>1.5069999999999999</v>
      </c>
      <c r="AW965" s="27" t="s">
        <v>213</v>
      </c>
      <c r="AX965" s="27" t="s">
        <v>212</v>
      </c>
      <c r="AY965" s="32">
        <v>1.51</v>
      </c>
      <c r="AZ965" s="34">
        <f t="shared" si="153"/>
        <v>0.3775</v>
      </c>
      <c r="BA965" s="3">
        <f t="shared" si="154"/>
        <v>1.8875</v>
      </c>
      <c r="BB965" s="32">
        <f t="shared" si="150"/>
        <v>2.0385</v>
      </c>
      <c r="BC965" s="27" t="s">
        <v>12549</v>
      </c>
    </row>
    <row r="966" spans="1:55" s="27" customFormat="1" ht="31.5" customHeight="1">
      <c r="A966" s="4" t="s">
        <v>4096</v>
      </c>
      <c r="B966" s="5">
        <v>964</v>
      </c>
      <c r="C966" s="6">
        <v>634</v>
      </c>
      <c r="D966" s="6"/>
      <c r="E966" s="3" t="s">
        <v>4137</v>
      </c>
      <c r="F966" s="3" t="s">
        <v>4146</v>
      </c>
      <c r="G966" s="3" t="s">
        <v>1656</v>
      </c>
      <c r="H966" s="4" t="s">
        <v>140</v>
      </c>
      <c r="I966" s="3" t="s">
        <v>43</v>
      </c>
      <c r="J966" s="3" t="s">
        <v>4147</v>
      </c>
      <c r="K966" s="5"/>
      <c r="L966" s="3"/>
      <c r="M966" s="6">
        <v>6</v>
      </c>
      <c r="N966" s="3" t="s">
        <v>45</v>
      </c>
      <c r="O966" s="3" t="s">
        <v>4099</v>
      </c>
      <c r="P966" s="3" t="s">
        <v>4148</v>
      </c>
      <c r="Q966" s="3" t="s">
        <v>4149</v>
      </c>
      <c r="R966" s="28">
        <v>1.78</v>
      </c>
      <c r="S966" s="29"/>
      <c r="T966" s="30">
        <v>1.66</v>
      </c>
      <c r="U966" s="1">
        <v>1.8</v>
      </c>
      <c r="V966" s="28">
        <v>1.873</v>
      </c>
      <c r="W966" s="29"/>
      <c r="X966" s="29">
        <v>2.58</v>
      </c>
      <c r="Y966" s="29"/>
      <c r="Z966" s="29"/>
      <c r="AA966" s="29"/>
      <c r="AB966" s="29"/>
      <c r="AC966" s="29"/>
      <c r="AD966" s="29"/>
      <c r="AE966" s="31">
        <v>1.873</v>
      </c>
      <c r="AF966" s="27">
        <v>1.224</v>
      </c>
      <c r="AN966" s="32">
        <v>1.5485</v>
      </c>
      <c r="AO966" s="27" t="s">
        <v>211</v>
      </c>
      <c r="AP966" s="31" t="s">
        <v>212</v>
      </c>
      <c r="AQ966" s="27">
        <f t="shared" si="147"/>
        <v>1.5485</v>
      </c>
      <c r="AR966" s="27" t="str">
        <f t="shared" si="148"/>
        <v/>
      </c>
      <c r="AS966" s="27" t="e">
        <f t="shared" si="149"/>
        <v>#NUM!</v>
      </c>
      <c r="AT966" s="27">
        <f t="shared" si="151"/>
        <v>1.7844999999999998</v>
      </c>
      <c r="AU966" s="27">
        <f t="shared" si="152"/>
        <v>1.9350000000000001</v>
      </c>
      <c r="AV966" s="29">
        <f t="shared" si="145"/>
        <v>1.5485</v>
      </c>
      <c r="AW966" s="27" t="s">
        <v>213</v>
      </c>
      <c r="AX966" s="27" t="s">
        <v>212</v>
      </c>
      <c r="AY966" s="32">
        <v>1.55</v>
      </c>
      <c r="AZ966" s="34">
        <f t="shared" si="153"/>
        <v>0.38750000000000001</v>
      </c>
      <c r="BA966" s="3">
        <f t="shared" si="154"/>
        <v>1.9375</v>
      </c>
      <c r="BB966" s="32">
        <f t="shared" si="150"/>
        <v>2.0924999999999998</v>
      </c>
      <c r="BC966" s="27" t="s">
        <v>12549</v>
      </c>
    </row>
    <row r="967" spans="1:55" s="27" customFormat="1" ht="31.5" customHeight="1">
      <c r="A967" s="4" t="s">
        <v>4096</v>
      </c>
      <c r="B967" s="5">
        <v>965</v>
      </c>
      <c r="C967" s="6">
        <v>3640</v>
      </c>
      <c r="D967" s="6"/>
      <c r="E967" s="3" t="s">
        <v>4252</v>
      </c>
      <c r="F967" s="3" t="s">
        <v>4253</v>
      </c>
      <c r="G967" s="3" t="s">
        <v>4254</v>
      </c>
      <c r="H967" s="4" t="s">
        <v>66</v>
      </c>
      <c r="I967" s="3" t="s">
        <v>1218</v>
      </c>
      <c r="J967" s="3" t="s">
        <v>4257</v>
      </c>
      <c r="K967" s="5">
        <v>30</v>
      </c>
      <c r="L967" s="3" t="s">
        <v>69</v>
      </c>
      <c r="M967" s="6">
        <v>1</v>
      </c>
      <c r="N967" s="3" t="s">
        <v>45</v>
      </c>
      <c r="O967" s="3" t="s">
        <v>4099</v>
      </c>
      <c r="P967" s="3" t="s">
        <v>4174</v>
      </c>
      <c r="Q967" s="3" t="s">
        <v>4258</v>
      </c>
      <c r="R967" s="28">
        <v>1.67</v>
      </c>
      <c r="S967" s="29"/>
      <c r="T967" s="30">
        <v>1.55</v>
      </c>
      <c r="U967" s="1">
        <v>1.5</v>
      </c>
      <c r="V967" s="28">
        <v>1.8753</v>
      </c>
      <c r="W967" s="29"/>
      <c r="X967" s="29"/>
      <c r="Y967" s="29"/>
      <c r="Z967" s="29"/>
      <c r="AA967" s="29"/>
      <c r="AB967" s="29"/>
      <c r="AC967" s="29"/>
      <c r="AD967" s="29"/>
      <c r="AE967" s="31">
        <v>1.8753</v>
      </c>
      <c r="AN967" s="32">
        <v>1.67</v>
      </c>
      <c r="AO967" s="27" t="s">
        <v>49</v>
      </c>
      <c r="AP967" s="31" t="s">
        <v>50</v>
      </c>
      <c r="AQ967" s="27" t="e">
        <f t="shared" si="147"/>
        <v>#NUM!</v>
      </c>
      <c r="AR967" s="27" t="e">
        <f t="shared" si="148"/>
        <v>#NUM!</v>
      </c>
      <c r="AS967" s="27" t="e">
        <f t="shared" si="149"/>
        <v>#NUM!</v>
      </c>
      <c r="AT967" s="27">
        <f t="shared" si="151"/>
        <v>1.66625</v>
      </c>
      <c r="AU967" s="27">
        <f t="shared" si="152"/>
        <v>1.6124999999999998</v>
      </c>
      <c r="AV967" s="29">
        <f t="shared" si="145"/>
        <v>1.6124999999999998</v>
      </c>
      <c r="AW967" s="27" t="s">
        <v>73</v>
      </c>
      <c r="AX967" s="27" t="s">
        <v>74</v>
      </c>
      <c r="AY967" s="32">
        <v>1.61</v>
      </c>
      <c r="AZ967" s="34">
        <f t="shared" si="153"/>
        <v>0.40250000000000002</v>
      </c>
      <c r="BA967" s="3">
        <f t="shared" si="154"/>
        <v>2.0125000000000002</v>
      </c>
      <c r="BB967" s="32">
        <f t="shared" si="150"/>
        <v>2.1735000000000002</v>
      </c>
      <c r="BC967" s="27" t="s">
        <v>12549</v>
      </c>
    </row>
    <row r="968" spans="1:55" s="27" customFormat="1" ht="31.5" customHeight="1">
      <c r="A968" s="4" t="s">
        <v>4096</v>
      </c>
      <c r="B968" s="5">
        <v>966</v>
      </c>
      <c r="C968" s="6">
        <v>5583</v>
      </c>
      <c r="D968" s="6"/>
      <c r="E968" s="3" t="s">
        <v>4487</v>
      </c>
      <c r="F968" s="3" t="s">
        <v>4488</v>
      </c>
      <c r="G968" s="3" t="s">
        <v>360</v>
      </c>
      <c r="H968" s="4" t="s">
        <v>296</v>
      </c>
      <c r="I968" s="3" t="s">
        <v>3114</v>
      </c>
      <c r="J968" s="3" t="s">
        <v>4489</v>
      </c>
      <c r="K968" s="5"/>
      <c r="L968" s="3"/>
      <c r="M968" s="6">
        <v>20</v>
      </c>
      <c r="N968" s="3" t="s">
        <v>45</v>
      </c>
      <c r="O968" s="3" t="s">
        <v>4099</v>
      </c>
      <c r="P968" s="3" t="s">
        <v>4100</v>
      </c>
      <c r="Q968" s="3" t="s">
        <v>4490</v>
      </c>
      <c r="R968" s="28">
        <v>1.62</v>
      </c>
      <c r="S968" s="29"/>
      <c r="T968" s="30">
        <v>1.51</v>
      </c>
      <c r="U968" s="1" t="s">
        <v>56</v>
      </c>
      <c r="V968" s="28">
        <v>1.5031000000000001</v>
      </c>
      <c r="W968" s="29"/>
      <c r="X968" s="29"/>
      <c r="Y968" s="29"/>
      <c r="Z968" s="29"/>
      <c r="AA968" s="29"/>
      <c r="AB968" s="29"/>
      <c r="AC968" s="29"/>
      <c r="AD968" s="29"/>
      <c r="AE968" s="31">
        <v>1.5031000000000001</v>
      </c>
      <c r="AN968" s="32">
        <v>1.62</v>
      </c>
      <c r="AO968" s="27" t="s">
        <v>49</v>
      </c>
      <c r="AP968" s="31" t="s">
        <v>50</v>
      </c>
      <c r="AQ968" s="27" t="e">
        <f t="shared" si="147"/>
        <v>#NUM!</v>
      </c>
      <c r="AR968" s="27" t="e">
        <f t="shared" si="148"/>
        <v>#NUM!</v>
      </c>
      <c r="AS968" s="27" t="e">
        <f t="shared" si="149"/>
        <v>#NUM!</v>
      </c>
      <c r="AT968" s="27">
        <f t="shared" si="151"/>
        <v>1.6232499999999999</v>
      </c>
      <c r="AU968" s="27" t="e">
        <f t="shared" si="152"/>
        <v>#VALUE!</v>
      </c>
      <c r="AV968" s="29" t="e">
        <f t="shared" si="145"/>
        <v>#VALUE!</v>
      </c>
      <c r="AW968" s="33" t="s">
        <v>51</v>
      </c>
      <c r="AX968" s="27" t="s">
        <v>50</v>
      </c>
      <c r="AY968" s="32">
        <v>1.623</v>
      </c>
      <c r="AZ968" s="34">
        <f t="shared" si="153"/>
        <v>0.40575</v>
      </c>
      <c r="BA968" s="3">
        <f t="shared" si="154"/>
        <v>2.0287500000000001</v>
      </c>
      <c r="BB968" s="32">
        <f t="shared" si="150"/>
        <v>2.1910500000000002</v>
      </c>
      <c r="BC968" s="27" t="s">
        <v>12549</v>
      </c>
    </row>
    <row r="969" spans="1:55" s="27" customFormat="1" ht="31.5" customHeight="1">
      <c r="A969" s="4" t="s">
        <v>4096</v>
      </c>
      <c r="B969" s="5">
        <v>967</v>
      </c>
      <c r="C969" s="6">
        <v>3480</v>
      </c>
      <c r="D969" s="6"/>
      <c r="E969" s="3" t="s">
        <v>4193</v>
      </c>
      <c r="F969" s="3" t="s">
        <v>4347</v>
      </c>
      <c r="G969" s="3" t="s">
        <v>102</v>
      </c>
      <c r="H969" s="4" t="s">
        <v>1072</v>
      </c>
      <c r="I969" s="3" t="s">
        <v>125</v>
      </c>
      <c r="J969" s="3" t="s">
        <v>4348</v>
      </c>
      <c r="K969" s="5">
        <v>150</v>
      </c>
      <c r="L969" s="3" t="s">
        <v>81</v>
      </c>
      <c r="M969" s="6">
        <v>1</v>
      </c>
      <c r="N969" s="3" t="s">
        <v>45</v>
      </c>
      <c r="O969" s="3" t="s">
        <v>4099</v>
      </c>
      <c r="P969" s="3" t="s">
        <v>4106</v>
      </c>
      <c r="Q969" s="3" t="s">
        <v>4349</v>
      </c>
      <c r="R969" s="28">
        <v>1.68</v>
      </c>
      <c r="S969" s="29"/>
      <c r="T969" s="30">
        <v>1.56</v>
      </c>
      <c r="U969" s="1">
        <v>1.6</v>
      </c>
      <c r="V969" s="28">
        <v>1.7476</v>
      </c>
      <c r="W969" s="29"/>
      <c r="X969" s="29"/>
      <c r="Y969" s="29"/>
      <c r="Z969" s="29"/>
      <c r="AA969" s="29"/>
      <c r="AB969" s="29"/>
      <c r="AC969" s="29"/>
      <c r="AD969" s="29"/>
      <c r="AE969" s="31">
        <v>1.7476</v>
      </c>
      <c r="AN969" s="32">
        <v>1.68</v>
      </c>
      <c r="AO969" s="27" t="s">
        <v>49</v>
      </c>
      <c r="AP969" s="31" t="s">
        <v>50</v>
      </c>
      <c r="AQ969" s="27" t="e">
        <f t="shared" si="147"/>
        <v>#NUM!</v>
      </c>
      <c r="AR969" s="27" t="e">
        <f t="shared" si="148"/>
        <v>#NUM!</v>
      </c>
      <c r="AS969" s="27" t="e">
        <f t="shared" si="149"/>
        <v>#NUM!</v>
      </c>
      <c r="AT969" s="27">
        <f t="shared" si="151"/>
        <v>1.677</v>
      </c>
      <c r="AU969" s="27">
        <f t="shared" si="152"/>
        <v>1.72</v>
      </c>
      <c r="AV969" s="29">
        <f t="shared" ref="AV969:AV1032" si="155">MIN(AN969,AT969,AU969)</f>
        <v>1.677</v>
      </c>
      <c r="AW969" s="33" t="s">
        <v>51</v>
      </c>
      <c r="AX969" s="27" t="s">
        <v>50</v>
      </c>
      <c r="AY969" s="32">
        <v>1.677</v>
      </c>
      <c r="AZ969" s="34">
        <f t="shared" si="153"/>
        <v>0.41925000000000001</v>
      </c>
      <c r="BA969" s="3">
        <f t="shared" si="154"/>
        <v>2.0962499999999999</v>
      </c>
      <c r="BB969" s="32">
        <f t="shared" si="150"/>
        <v>2.2639499999999999</v>
      </c>
      <c r="BC969" s="27" t="s">
        <v>12549</v>
      </c>
    </row>
    <row r="970" spans="1:55" s="27" customFormat="1" ht="31.5" customHeight="1">
      <c r="A970" s="4" t="s">
        <v>4096</v>
      </c>
      <c r="B970" s="5">
        <v>968</v>
      </c>
      <c r="C970" s="6">
        <v>17562</v>
      </c>
      <c r="D970" s="6"/>
      <c r="E970" s="3" t="s">
        <v>4419</v>
      </c>
      <c r="F970" s="3" t="s">
        <v>4425</v>
      </c>
      <c r="G970" s="3" t="s">
        <v>1734</v>
      </c>
      <c r="H970" s="4" t="s">
        <v>167</v>
      </c>
      <c r="I970" s="3" t="s">
        <v>573</v>
      </c>
      <c r="J970" s="3" t="s">
        <v>4426</v>
      </c>
      <c r="K970" s="5"/>
      <c r="L970" s="3"/>
      <c r="M970" s="6">
        <v>28</v>
      </c>
      <c r="N970" s="3" t="s">
        <v>45</v>
      </c>
      <c r="O970" s="3" t="s">
        <v>4099</v>
      </c>
      <c r="P970" s="3" t="s">
        <v>4115</v>
      </c>
      <c r="Q970" s="3" t="s">
        <v>4427</v>
      </c>
      <c r="R970" s="28">
        <v>1.69</v>
      </c>
      <c r="S970" s="29"/>
      <c r="T970" s="30">
        <v>1.57</v>
      </c>
      <c r="U970" s="1">
        <v>1.8</v>
      </c>
      <c r="V970" s="28">
        <v>1.8753</v>
      </c>
      <c r="W970" s="29">
        <v>1.98</v>
      </c>
      <c r="X970" s="29">
        <v>2.8166000000000002</v>
      </c>
      <c r="Y970" s="29"/>
      <c r="Z970" s="29"/>
      <c r="AA970" s="29"/>
      <c r="AB970" s="29"/>
      <c r="AC970" s="29"/>
      <c r="AD970" s="29"/>
      <c r="AE970" s="31">
        <v>1.8753</v>
      </c>
      <c r="AN970" s="32">
        <v>1.69</v>
      </c>
      <c r="AO970" s="27" t="s">
        <v>49</v>
      </c>
      <c r="AP970" s="31" t="s">
        <v>50</v>
      </c>
      <c r="AQ970" s="27" t="e">
        <f t="shared" si="147"/>
        <v>#NUM!</v>
      </c>
      <c r="AR970" s="27" t="e">
        <f t="shared" si="148"/>
        <v>#NUM!</v>
      </c>
      <c r="AS970" s="27" t="e">
        <f t="shared" si="149"/>
        <v>#NUM!</v>
      </c>
      <c r="AT970" s="27">
        <f t="shared" si="151"/>
        <v>1.6877500000000001</v>
      </c>
      <c r="AU970" s="27">
        <f t="shared" si="152"/>
        <v>1.9350000000000001</v>
      </c>
      <c r="AV970" s="29">
        <f t="shared" si="155"/>
        <v>1.6877500000000001</v>
      </c>
      <c r="AW970" s="27" t="s">
        <v>73</v>
      </c>
      <c r="AX970" s="27" t="s">
        <v>74</v>
      </c>
      <c r="AY970" s="32">
        <v>1.69</v>
      </c>
      <c r="AZ970" s="34">
        <f t="shared" si="153"/>
        <v>0.42249999999999999</v>
      </c>
      <c r="BA970" s="3">
        <f t="shared" si="154"/>
        <v>2.1124999999999998</v>
      </c>
      <c r="BB970" s="32">
        <f t="shared" si="150"/>
        <v>2.2814999999999999</v>
      </c>
      <c r="BC970" s="27" t="s">
        <v>12549</v>
      </c>
    </row>
    <row r="971" spans="1:55" s="27" customFormat="1" ht="31.5" customHeight="1">
      <c r="A971" s="4" t="s">
        <v>4096</v>
      </c>
      <c r="B971" s="5">
        <v>969</v>
      </c>
      <c r="C971" s="6">
        <v>3481</v>
      </c>
      <c r="D971" s="6"/>
      <c r="E971" s="3" t="s">
        <v>4491</v>
      </c>
      <c r="F971" s="3" t="s">
        <v>4492</v>
      </c>
      <c r="G971" s="3" t="s">
        <v>360</v>
      </c>
      <c r="H971" s="4" t="s">
        <v>2802</v>
      </c>
      <c r="I971" s="3" t="s">
        <v>394</v>
      </c>
      <c r="J971" s="3" t="s">
        <v>4497</v>
      </c>
      <c r="K971" s="5"/>
      <c r="L971" s="3"/>
      <c r="M971" s="6">
        <v>6</v>
      </c>
      <c r="N971" s="3" t="s">
        <v>45</v>
      </c>
      <c r="O971" s="3" t="s">
        <v>4099</v>
      </c>
      <c r="P971" s="3" t="s">
        <v>607</v>
      </c>
      <c r="Q971" s="3" t="s">
        <v>4498</v>
      </c>
      <c r="R971" s="28">
        <v>2.02</v>
      </c>
      <c r="S971" s="29"/>
      <c r="T971" s="30">
        <v>1.88</v>
      </c>
      <c r="U971" s="1">
        <v>1.6</v>
      </c>
      <c r="V971" s="28">
        <v>1.8753</v>
      </c>
      <c r="W971" s="29"/>
      <c r="X971" s="29"/>
      <c r="Y971" s="29"/>
      <c r="Z971" s="29"/>
      <c r="AA971" s="29"/>
      <c r="AB971" s="29"/>
      <c r="AC971" s="29"/>
      <c r="AD971" s="29"/>
      <c r="AE971" s="31">
        <v>1.8753</v>
      </c>
      <c r="AN971" s="32">
        <v>2.02</v>
      </c>
      <c r="AO971" s="27" t="s">
        <v>49</v>
      </c>
      <c r="AP971" s="31" t="s">
        <v>50</v>
      </c>
      <c r="AQ971" s="27" t="e">
        <f t="shared" si="147"/>
        <v>#NUM!</v>
      </c>
      <c r="AR971" s="27" t="e">
        <f t="shared" si="148"/>
        <v>#NUM!</v>
      </c>
      <c r="AS971" s="27" t="e">
        <f t="shared" si="149"/>
        <v>#NUM!</v>
      </c>
      <c r="AT971" s="27">
        <f t="shared" si="151"/>
        <v>2.0209999999999999</v>
      </c>
      <c r="AU971" s="27">
        <f t="shared" si="152"/>
        <v>1.72</v>
      </c>
      <c r="AV971" s="29">
        <f t="shared" si="155"/>
        <v>1.72</v>
      </c>
      <c r="AW971" s="27" t="s">
        <v>73</v>
      </c>
      <c r="AX971" s="27" t="s">
        <v>74</v>
      </c>
      <c r="AY971" s="32">
        <v>1.72</v>
      </c>
      <c r="AZ971" s="34">
        <f t="shared" si="153"/>
        <v>0.43</v>
      </c>
      <c r="BA971" s="3">
        <f t="shared" si="154"/>
        <v>2.15</v>
      </c>
      <c r="BB971" s="32">
        <f t="shared" si="150"/>
        <v>2.3220000000000001</v>
      </c>
      <c r="BC971" s="27" t="s">
        <v>12549</v>
      </c>
    </row>
    <row r="972" spans="1:55" s="27" customFormat="1" ht="31.5" customHeight="1">
      <c r="A972" s="4" t="s">
        <v>4096</v>
      </c>
      <c r="B972" s="5">
        <v>970</v>
      </c>
      <c r="C972" s="6">
        <v>864</v>
      </c>
      <c r="D972" s="6"/>
      <c r="E972" s="3" t="s">
        <v>4298</v>
      </c>
      <c r="F972" s="3" t="s">
        <v>4299</v>
      </c>
      <c r="G972" s="3" t="s">
        <v>995</v>
      </c>
      <c r="H972" s="4" t="s">
        <v>338</v>
      </c>
      <c r="I972" s="3" t="s">
        <v>159</v>
      </c>
      <c r="J972" s="3" t="s">
        <v>4300</v>
      </c>
      <c r="K972" s="5"/>
      <c r="L972" s="3"/>
      <c r="M972" s="6">
        <v>28</v>
      </c>
      <c r="N972" s="3" t="s">
        <v>45</v>
      </c>
      <c r="O972" s="3" t="s">
        <v>4099</v>
      </c>
      <c r="P972" s="3" t="s">
        <v>4301</v>
      </c>
      <c r="Q972" s="3" t="s">
        <v>4302</v>
      </c>
      <c r="R972" s="28">
        <v>1.76</v>
      </c>
      <c r="S972" s="29"/>
      <c r="T972" s="30">
        <v>1.64</v>
      </c>
      <c r="U972" s="1">
        <v>1.8</v>
      </c>
      <c r="V972" s="28">
        <v>2.8250999999999999</v>
      </c>
      <c r="W972" s="29">
        <v>1.61</v>
      </c>
      <c r="X972" s="29"/>
      <c r="Y972" s="29"/>
      <c r="Z972" s="29"/>
      <c r="AA972" s="29"/>
      <c r="AB972" s="29"/>
      <c r="AC972" s="29"/>
      <c r="AD972" s="29"/>
      <c r="AE972" s="31">
        <v>2.8250999999999999</v>
      </c>
      <c r="AN972" s="32">
        <v>1.76</v>
      </c>
      <c r="AO972" s="27" t="s">
        <v>49</v>
      </c>
      <c r="AP972" s="31" t="s">
        <v>50</v>
      </c>
      <c r="AQ972" s="27" t="e">
        <f t="shared" si="147"/>
        <v>#NUM!</v>
      </c>
      <c r="AR972" s="27" t="e">
        <f t="shared" si="148"/>
        <v>#NUM!</v>
      </c>
      <c r="AS972" s="27" t="e">
        <f t="shared" si="149"/>
        <v>#NUM!</v>
      </c>
      <c r="AT972" s="27">
        <f t="shared" si="151"/>
        <v>1.7629999999999999</v>
      </c>
      <c r="AU972" s="27">
        <f t="shared" si="152"/>
        <v>1.9350000000000001</v>
      </c>
      <c r="AV972" s="29">
        <f t="shared" si="155"/>
        <v>1.76</v>
      </c>
      <c r="AW972" s="33" t="s">
        <v>51</v>
      </c>
      <c r="AX972" s="27" t="s">
        <v>50</v>
      </c>
      <c r="AY972" s="32">
        <v>1.76</v>
      </c>
      <c r="AZ972" s="34">
        <f t="shared" si="153"/>
        <v>0.44</v>
      </c>
      <c r="BA972" s="3">
        <f t="shared" si="154"/>
        <v>2.2000000000000002</v>
      </c>
      <c r="BB972" s="32">
        <f t="shared" si="150"/>
        <v>2.3760000000000003</v>
      </c>
      <c r="BC972" s="27" t="s">
        <v>12549</v>
      </c>
    </row>
    <row r="973" spans="1:55" s="27" customFormat="1" ht="31.5" customHeight="1">
      <c r="A973" s="4" t="s">
        <v>4096</v>
      </c>
      <c r="B973" s="5">
        <v>971</v>
      </c>
      <c r="C973" s="6">
        <v>1248</v>
      </c>
      <c r="D973" s="6"/>
      <c r="E973" s="3" t="s">
        <v>4102</v>
      </c>
      <c r="F973" s="3" t="s">
        <v>4103</v>
      </c>
      <c r="G973" s="3" t="s">
        <v>504</v>
      </c>
      <c r="H973" s="4" t="s">
        <v>4104</v>
      </c>
      <c r="I973" s="3" t="s">
        <v>642</v>
      </c>
      <c r="J973" s="3" t="s">
        <v>4105</v>
      </c>
      <c r="K973" s="5">
        <v>70</v>
      </c>
      <c r="L973" s="3" t="s">
        <v>81</v>
      </c>
      <c r="M973" s="6">
        <v>1</v>
      </c>
      <c r="N973" s="3" t="s">
        <v>45</v>
      </c>
      <c r="O973" s="3" t="s">
        <v>4099</v>
      </c>
      <c r="P973" s="3" t="s">
        <v>4106</v>
      </c>
      <c r="Q973" s="3" t="s">
        <v>4107</v>
      </c>
      <c r="R973" s="28">
        <v>1.78</v>
      </c>
      <c r="S973" s="29"/>
      <c r="T973" s="30">
        <v>1.66</v>
      </c>
      <c r="U973" s="1">
        <v>2.6</v>
      </c>
      <c r="V973" s="28">
        <v>1.8734999999999999</v>
      </c>
      <c r="W973" s="29"/>
      <c r="X973" s="29"/>
      <c r="Y973" s="29"/>
      <c r="Z973" s="29"/>
      <c r="AA973" s="29"/>
      <c r="AB973" s="29"/>
      <c r="AC973" s="29"/>
      <c r="AD973" s="29"/>
      <c r="AE973" s="31">
        <v>1.8734999999999999</v>
      </c>
      <c r="AN973" s="32">
        <v>1.78</v>
      </c>
      <c r="AO973" s="27" t="s">
        <v>49</v>
      </c>
      <c r="AP973" s="31" t="s">
        <v>50</v>
      </c>
      <c r="AQ973" s="27" t="e">
        <f t="shared" si="147"/>
        <v>#NUM!</v>
      </c>
      <c r="AR973" s="27" t="e">
        <f t="shared" si="148"/>
        <v>#NUM!</v>
      </c>
      <c r="AS973" s="27" t="e">
        <f t="shared" si="149"/>
        <v>#NUM!</v>
      </c>
      <c r="AT973" s="27">
        <f t="shared" si="151"/>
        <v>1.7844999999999998</v>
      </c>
      <c r="AU973" s="27">
        <f t="shared" si="152"/>
        <v>2.7949999999999999</v>
      </c>
      <c r="AV973" s="29">
        <f t="shared" si="155"/>
        <v>1.78</v>
      </c>
      <c r="AW973" s="33" t="s">
        <v>51</v>
      </c>
      <c r="AX973" s="33" t="s">
        <v>50</v>
      </c>
      <c r="AY973" s="32">
        <v>1.78</v>
      </c>
      <c r="AZ973" s="34">
        <f t="shared" si="153"/>
        <v>0.44500000000000001</v>
      </c>
      <c r="BA973" s="3">
        <f t="shared" si="154"/>
        <v>2.2250000000000001</v>
      </c>
      <c r="BB973" s="32">
        <f t="shared" si="150"/>
        <v>2.403</v>
      </c>
      <c r="BC973" s="27" t="s">
        <v>12549</v>
      </c>
    </row>
    <row r="974" spans="1:55" s="27" customFormat="1" ht="31.5" customHeight="1">
      <c r="A974" s="4" t="s">
        <v>4096</v>
      </c>
      <c r="B974" s="5">
        <v>972</v>
      </c>
      <c r="C974" s="6">
        <v>5584</v>
      </c>
      <c r="D974" s="6"/>
      <c r="E974" s="3" t="s">
        <v>4259</v>
      </c>
      <c r="F974" s="3" t="s">
        <v>2806</v>
      </c>
      <c r="G974" s="3" t="s">
        <v>2807</v>
      </c>
      <c r="H974" s="4" t="s">
        <v>2812</v>
      </c>
      <c r="I974" s="3" t="s">
        <v>2001</v>
      </c>
      <c r="J974" s="3" t="s">
        <v>4264</v>
      </c>
      <c r="K974" s="5">
        <v>2</v>
      </c>
      <c r="L974" s="3" t="s">
        <v>81</v>
      </c>
      <c r="M974" s="6">
        <v>6</v>
      </c>
      <c r="N974" s="3" t="s">
        <v>45</v>
      </c>
      <c r="O974" s="3" t="s">
        <v>4099</v>
      </c>
      <c r="P974" s="3" t="s">
        <v>4100</v>
      </c>
      <c r="Q974" s="3" t="s">
        <v>4265</v>
      </c>
      <c r="R974" s="28">
        <v>1.8</v>
      </c>
      <c r="S974" s="29"/>
      <c r="T974" s="30">
        <v>1.67</v>
      </c>
      <c r="U974" s="1" t="s">
        <v>56</v>
      </c>
      <c r="V974" s="28">
        <v>1.6713</v>
      </c>
      <c r="W974" s="29"/>
      <c r="X974" s="29"/>
      <c r="Y974" s="29"/>
      <c r="Z974" s="29"/>
      <c r="AA974" s="29"/>
      <c r="AB974" s="29"/>
      <c r="AC974" s="29"/>
      <c r="AD974" s="29"/>
      <c r="AE974" s="31">
        <v>1.6713</v>
      </c>
      <c r="AN974" s="32">
        <v>1.8</v>
      </c>
      <c r="AO974" s="27" t="s">
        <v>49</v>
      </c>
      <c r="AP974" s="31" t="s">
        <v>50</v>
      </c>
      <c r="AQ974" s="27" t="e">
        <f t="shared" si="147"/>
        <v>#NUM!</v>
      </c>
      <c r="AR974" s="27" t="e">
        <f t="shared" si="148"/>
        <v>#NUM!</v>
      </c>
      <c r="AS974" s="27" t="e">
        <f t="shared" si="149"/>
        <v>#NUM!</v>
      </c>
      <c r="AT974" s="27">
        <f t="shared" si="151"/>
        <v>1.7952499999999998</v>
      </c>
      <c r="AU974" s="27" t="e">
        <f t="shared" si="152"/>
        <v>#VALUE!</v>
      </c>
      <c r="AV974" s="29" t="e">
        <f t="shared" si="155"/>
        <v>#VALUE!</v>
      </c>
      <c r="AW974" s="33" t="s">
        <v>51</v>
      </c>
      <c r="AX974" s="33" t="s">
        <v>50</v>
      </c>
      <c r="AY974" s="32">
        <v>1.7949999999999999</v>
      </c>
      <c r="AZ974" s="34">
        <f t="shared" si="153"/>
        <v>0.44874999999999998</v>
      </c>
      <c r="BA974" s="3">
        <f t="shared" si="154"/>
        <v>2.2437499999999999</v>
      </c>
      <c r="BB974" s="32">
        <f t="shared" ref="BB974:BB1005" si="156">BA974+BA974*0.08</f>
        <v>2.4232499999999999</v>
      </c>
      <c r="BC974" s="27" t="s">
        <v>12549</v>
      </c>
    </row>
    <row r="975" spans="1:55" s="27" customFormat="1" ht="31.5" customHeight="1">
      <c r="A975" s="4" t="s">
        <v>4096</v>
      </c>
      <c r="B975" s="5">
        <v>973</v>
      </c>
      <c r="C975" s="6">
        <v>785</v>
      </c>
      <c r="D975" s="6"/>
      <c r="E975" s="3" t="s">
        <v>4111</v>
      </c>
      <c r="F975" s="3" t="s">
        <v>4112</v>
      </c>
      <c r="G975" s="3" t="s">
        <v>504</v>
      </c>
      <c r="H975" s="4" t="s">
        <v>4113</v>
      </c>
      <c r="I975" s="3" t="s">
        <v>642</v>
      </c>
      <c r="J975" s="3" t="s">
        <v>4114</v>
      </c>
      <c r="K975" s="5">
        <v>70</v>
      </c>
      <c r="L975" s="3" t="s">
        <v>81</v>
      </c>
      <c r="M975" s="6">
        <v>1</v>
      </c>
      <c r="N975" s="3" t="s">
        <v>45</v>
      </c>
      <c r="O975" s="3" t="s">
        <v>4099</v>
      </c>
      <c r="P975" s="3" t="s">
        <v>4115</v>
      </c>
      <c r="Q975" s="3" t="s">
        <v>4116</v>
      </c>
      <c r="R975" s="28">
        <v>1.8895</v>
      </c>
      <c r="S975" s="29"/>
      <c r="T975" s="30">
        <v>1.76</v>
      </c>
      <c r="U975" s="1">
        <v>2.8</v>
      </c>
      <c r="V975" s="28">
        <v>1.8753</v>
      </c>
      <c r="W975" s="29">
        <v>1.64</v>
      </c>
      <c r="X975" s="29">
        <v>1.9515</v>
      </c>
      <c r="Y975" s="29"/>
      <c r="Z975" s="29"/>
      <c r="AA975" s="29"/>
      <c r="AB975" s="29"/>
      <c r="AC975" s="29"/>
      <c r="AD975" s="29"/>
      <c r="AE975" s="31">
        <v>1.8753</v>
      </c>
      <c r="AF975" s="27">
        <v>2.2307000000000001</v>
      </c>
      <c r="AG975" s="27">
        <v>1.94</v>
      </c>
      <c r="AN975" s="32">
        <v>1.8895</v>
      </c>
      <c r="AO975" s="27" t="s">
        <v>49</v>
      </c>
      <c r="AP975" s="31" t="s">
        <v>50</v>
      </c>
      <c r="AQ975" s="27">
        <f t="shared" si="147"/>
        <v>1.9076499999999998</v>
      </c>
      <c r="AR975" s="27">
        <f t="shared" si="148"/>
        <v>1.8895</v>
      </c>
      <c r="AS975" s="27" t="e">
        <f t="shared" si="149"/>
        <v>#NUM!</v>
      </c>
      <c r="AT975" s="27">
        <f t="shared" si="151"/>
        <v>1.8919999999999999</v>
      </c>
      <c r="AU975" s="27">
        <f t="shared" si="152"/>
        <v>3.01</v>
      </c>
      <c r="AV975" s="29">
        <f t="shared" si="155"/>
        <v>1.8895</v>
      </c>
      <c r="AW975" s="33" t="s">
        <v>51</v>
      </c>
      <c r="AX975" s="33" t="s">
        <v>50</v>
      </c>
      <c r="AY975" s="32">
        <v>1.89</v>
      </c>
      <c r="AZ975" s="34">
        <f t="shared" si="153"/>
        <v>0.47249999999999998</v>
      </c>
      <c r="BA975" s="3">
        <f t="shared" si="154"/>
        <v>2.3624999999999998</v>
      </c>
      <c r="BB975" s="32">
        <f t="shared" si="156"/>
        <v>2.5514999999999999</v>
      </c>
      <c r="BC975" s="27" t="s">
        <v>12549</v>
      </c>
    </row>
    <row r="976" spans="1:55" s="27" customFormat="1" ht="31.5" customHeight="1">
      <c r="A976" s="4" t="s">
        <v>4096</v>
      </c>
      <c r="B976" s="5">
        <v>974</v>
      </c>
      <c r="C976" s="6">
        <v>645</v>
      </c>
      <c r="D976" s="6"/>
      <c r="E976" s="3" t="s">
        <v>4102</v>
      </c>
      <c r="F976" s="3" t="s">
        <v>4117</v>
      </c>
      <c r="G976" s="3" t="s">
        <v>504</v>
      </c>
      <c r="H976" s="4" t="s">
        <v>1004</v>
      </c>
      <c r="I976" s="3" t="s">
        <v>43</v>
      </c>
      <c r="J976" s="3" t="s">
        <v>4118</v>
      </c>
      <c r="K976" s="5"/>
      <c r="L976" s="3"/>
      <c r="M976" s="6">
        <v>10</v>
      </c>
      <c r="N976" s="3" t="s">
        <v>45</v>
      </c>
      <c r="O976" s="3" t="s">
        <v>4099</v>
      </c>
      <c r="P976" s="3" t="s">
        <v>4109</v>
      </c>
      <c r="Q976" s="3" t="s">
        <v>4119</v>
      </c>
      <c r="R976" s="28">
        <v>2.06</v>
      </c>
      <c r="S976" s="29"/>
      <c r="T976" s="30">
        <v>1.92</v>
      </c>
      <c r="U976" s="1">
        <v>1.76</v>
      </c>
      <c r="V976" s="28">
        <v>1.8753</v>
      </c>
      <c r="W976" s="29">
        <v>1.95</v>
      </c>
      <c r="X976" s="29">
        <v>2.8946999999999998</v>
      </c>
      <c r="Y976" s="29"/>
      <c r="Z976" s="29"/>
      <c r="AA976" s="29"/>
      <c r="AB976" s="29"/>
      <c r="AC976" s="29"/>
      <c r="AD976" s="29"/>
      <c r="AE976" s="31">
        <v>1.8753</v>
      </c>
      <c r="AF976" s="27">
        <v>2.6526999999999998</v>
      </c>
      <c r="AG976" s="27">
        <v>2.8780000000000001</v>
      </c>
      <c r="AN976" s="32">
        <v>2.06</v>
      </c>
      <c r="AO976" s="27" t="s">
        <v>49</v>
      </c>
      <c r="AP976" s="31" t="s">
        <v>50</v>
      </c>
      <c r="AQ976" s="27">
        <f t="shared" si="147"/>
        <v>2.2639999999999998</v>
      </c>
      <c r="AR976" s="27">
        <f t="shared" si="148"/>
        <v>2.06</v>
      </c>
      <c r="AS976" s="27" t="e">
        <f t="shared" si="149"/>
        <v>#NUM!</v>
      </c>
      <c r="AT976" s="27">
        <f t="shared" si="151"/>
        <v>2.0640000000000001</v>
      </c>
      <c r="AU976" s="27">
        <f t="shared" si="152"/>
        <v>1.8919999999999999</v>
      </c>
      <c r="AV976" s="29">
        <f t="shared" si="155"/>
        <v>1.8919999999999999</v>
      </c>
      <c r="AW976" s="33" t="s">
        <v>51</v>
      </c>
      <c r="AX976" s="33" t="s">
        <v>50</v>
      </c>
      <c r="AY976" s="32">
        <v>1.89</v>
      </c>
      <c r="AZ976" s="34">
        <f t="shared" si="153"/>
        <v>0.47249999999999998</v>
      </c>
      <c r="BA976" s="3">
        <f t="shared" si="154"/>
        <v>2.3624999999999998</v>
      </c>
      <c r="BB976" s="32">
        <f t="shared" si="156"/>
        <v>2.5514999999999999</v>
      </c>
      <c r="BC976" s="27" t="s">
        <v>12549</v>
      </c>
    </row>
    <row r="977" spans="1:116" s="27" customFormat="1" ht="31.5" customHeight="1">
      <c r="A977" s="4" t="s">
        <v>4096</v>
      </c>
      <c r="B977" s="5">
        <v>975</v>
      </c>
      <c r="C977" s="6">
        <v>5669</v>
      </c>
      <c r="D977" s="6"/>
      <c r="E977" s="3" t="s">
        <v>4227</v>
      </c>
      <c r="F977" s="3" t="s">
        <v>4224</v>
      </c>
      <c r="G977" s="3" t="s">
        <v>818</v>
      </c>
      <c r="H977" s="4" t="s">
        <v>4228</v>
      </c>
      <c r="I977" s="3" t="s">
        <v>43</v>
      </c>
      <c r="J977" s="3" t="s">
        <v>661</v>
      </c>
      <c r="K977" s="5"/>
      <c r="L977" s="3"/>
      <c r="M977" s="6">
        <v>14</v>
      </c>
      <c r="N977" s="3" t="s">
        <v>45</v>
      </c>
      <c r="O977" s="3" t="s">
        <v>4099</v>
      </c>
      <c r="P977" s="3" t="s">
        <v>4100</v>
      </c>
      <c r="Q977" s="3" t="s">
        <v>4229</v>
      </c>
      <c r="R977" s="28">
        <v>2.04</v>
      </c>
      <c r="S977" s="29"/>
      <c r="T977" s="30">
        <v>1.9</v>
      </c>
      <c r="U977" s="1">
        <v>1.8</v>
      </c>
      <c r="V977" s="28">
        <v>2.8250999999999999</v>
      </c>
      <c r="W977" s="29"/>
      <c r="X977" s="29"/>
      <c r="Y977" s="29"/>
      <c r="Z977" s="29"/>
      <c r="AA977" s="29"/>
      <c r="AB977" s="29"/>
      <c r="AC977" s="29"/>
      <c r="AD977" s="29"/>
      <c r="AE977" s="31">
        <v>2.8250999999999999</v>
      </c>
      <c r="AN977" s="32">
        <v>2.04</v>
      </c>
      <c r="AO977" s="27" t="s">
        <v>49</v>
      </c>
      <c r="AP977" s="31" t="s">
        <v>50</v>
      </c>
      <c r="AQ977" s="27" t="e">
        <f t="shared" si="147"/>
        <v>#NUM!</v>
      </c>
      <c r="AR977" s="27" t="e">
        <f t="shared" si="148"/>
        <v>#NUM!</v>
      </c>
      <c r="AS977" s="27" t="e">
        <f t="shared" si="149"/>
        <v>#NUM!</v>
      </c>
      <c r="AT977" s="27">
        <f t="shared" si="151"/>
        <v>2.0425</v>
      </c>
      <c r="AU977" s="27">
        <f t="shared" si="152"/>
        <v>1.9350000000000001</v>
      </c>
      <c r="AV977" s="29">
        <f t="shared" si="155"/>
        <v>1.9350000000000001</v>
      </c>
      <c r="AW977" s="27" t="s">
        <v>73</v>
      </c>
      <c r="AX977" s="27" t="s">
        <v>74</v>
      </c>
      <c r="AY977" s="32">
        <v>1.94</v>
      </c>
      <c r="AZ977" s="34">
        <f t="shared" si="153"/>
        <v>0.48499999999999999</v>
      </c>
      <c r="BA977" s="3">
        <f t="shared" si="154"/>
        <v>2.4249999999999998</v>
      </c>
      <c r="BB977" s="32">
        <f t="shared" si="156"/>
        <v>2.6189999999999998</v>
      </c>
      <c r="BC977" s="27" t="s">
        <v>12549</v>
      </c>
    </row>
    <row r="978" spans="1:116" s="27" customFormat="1" ht="31.5" customHeight="1">
      <c r="A978" s="4" t="s">
        <v>4096</v>
      </c>
      <c r="B978" s="5">
        <v>976</v>
      </c>
      <c r="C978" s="6">
        <v>3683</v>
      </c>
      <c r="D978" s="6"/>
      <c r="E978" s="3" t="s">
        <v>4491</v>
      </c>
      <c r="F978" s="3" t="s">
        <v>4492</v>
      </c>
      <c r="G978" s="3" t="s">
        <v>360</v>
      </c>
      <c r="H978" s="4" t="s">
        <v>4493</v>
      </c>
      <c r="I978" s="3" t="s">
        <v>1218</v>
      </c>
      <c r="J978" s="3" t="s">
        <v>4494</v>
      </c>
      <c r="K978" s="5">
        <v>30</v>
      </c>
      <c r="L978" s="3" t="s">
        <v>69</v>
      </c>
      <c r="M978" s="6">
        <v>1</v>
      </c>
      <c r="N978" s="3" t="s">
        <v>45</v>
      </c>
      <c r="O978" s="3" t="s">
        <v>4099</v>
      </c>
      <c r="P978" s="3" t="s">
        <v>4495</v>
      </c>
      <c r="Q978" s="3" t="s">
        <v>4496</v>
      </c>
      <c r="R978" s="28">
        <v>2.02</v>
      </c>
      <c r="S978" s="29"/>
      <c r="T978" s="30">
        <v>1.88</v>
      </c>
      <c r="U978" s="1" t="s">
        <v>56</v>
      </c>
      <c r="V978" s="28">
        <v>1.8753</v>
      </c>
      <c r="W978" s="29"/>
      <c r="X978" s="29"/>
      <c r="Y978" s="29"/>
      <c r="Z978" s="29"/>
      <c r="AA978" s="29"/>
      <c r="AB978" s="29"/>
      <c r="AC978" s="29"/>
      <c r="AD978" s="29"/>
      <c r="AE978" s="31">
        <v>1.8753</v>
      </c>
      <c r="AN978" s="32">
        <v>2.02</v>
      </c>
      <c r="AO978" s="27" t="s">
        <v>49</v>
      </c>
      <c r="AP978" s="31" t="s">
        <v>50</v>
      </c>
      <c r="AQ978" s="27" t="e">
        <f t="shared" si="147"/>
        <v>#NUM!</v>
      </c>
      <c r="AR978" s="27" t="e">
        <f t="shared" si="148"/>
        <v>#NUM!</v>
      </c>
      <c r="AS978" s="27" t="e">
        <f t="shared" si="149"/>
        <v>#NUM!</v>
      </c>
      <c r="AT978" s="27">
        <f t="shared" si="151"/>
        <v>2.0209999999999999</v>
      </c>
      <c r="AU978" s="27" t="e">
        <f t="shared" si="152"/>
        <v>#VALUE!</v>
      </c>
      <c r="AV978" s="29" t="e">
        <f t="shared" si="155"/>
        <v>#VALUE!</v>
      </c>
      <c r="AW978" s="33" t="s">
        <v>51</v>
      </c>
      <c r="AX978" s="27" t="s">
        <v>50</v>
      </c>
      <c r="AY978" s="32">
        <v>2.0209999999999999</v>
      </c>
      <c r="AZ978" s="34">
        <f t="shared" si="153"/>
        <v>0.50524999999999998</v>
      </c>
      <c r="BA978" s="3">
        <f t="shared" si="154"/>
        <v>2.5262500000000001</v>
      </c>
      <c r="BB978" s="32">
        <f t="shared" si="156"/>
        <v>2.7283500000000003</v>
      </c>
      <c r="BC978" s="27" t="s">
        <v>12549</v>
      </c>
    </row>
    <row r="979" spans="1:116" s="27" customFormat="1" ht="31.5" customHeight="1">
      <c r="A979" s="4" t="s">
        <v>4096</v>
      </c>
      <c r="B979" s="5">
        <v>977</v>
      </c>
      <c r="C979" s="6">
        <v>11840</v>
      </c>
      <c r="D979" s="6"/>
      <c r="E979" s="3" t="s">
        <v>4342</v>
      </c>
      <c r="F979" s="3" t="s">
        <v>4343</v>
      </c>
      <c r="G979" s="3" t="s">
        <v>4344</v>
      </c>
      <c r="H979" s="4" t="s">
        <v>810</v>
      </c>
      <c r="I979" s="3" t="s">
        <v>555</v>
      </c>
      <c r="J979" s="3" t="s">
        <v>4345</v>
      </c>
      <c r="K979" s="5">
        <v>5</v>
      </c>
      <c r="L979" s="3" t="s">
        <v>69</v>
      </c>
      <c r="M979" s="6">
        <v>1</v>
      </c>
      <c r="N979" s="3" t="s">
        <v>45</v>
      </c>
      <c r="O979" s="3" t="s">
        <v>4099</v>
      </c>
      <c r="P979" s="3" t="s">
        <v>4115</v>
      </c>
      <c r="Q979" s="3" t="s">
        <v>4346</v>
      </c>
      <c r="R979" s="28">
        <v>2.1800000000000002</v>
      </c>
      <c r="S979" s="29"/>
      <c r="T979" s="30">
        <v>2.0299999999999998</v>
      </c>
      <c r="U979" s="1" t="s">
        <v>56</v>
      </c>
      <c r="V979" s="28">
        <v>1.8753</v>
      </c>
      <c r="W979" s="29"/>
      <c r="X979" s="29">
        <v>2.1858</v>
      </c>
      <c r="Y979" s="29"/>
      <c r="Z979" s="29"/>
      <c r="AA979" s="29"/>
      <c r="AB979" s="29"/>
      <c r="AC979" s="29"/>
      <c r="AD979" s="29"/>
      <c r="AE979" s="31">
        <v>1.8753</v>
      </c>
      <c r="AN979" s="32">
        <v>2.0299999999999998</v>
      </c>
      <c r="AO979" s="27" t="s">
        <v>211</v>
      </c>
      <c r="AP979" s="31" t="s">
        <v>212</v>
      </c>
      <c r="AQ979" s="27" t="e">
        <f t="shared" si="147"/>
        <v>#NUM!</v>
      </c>
      <c r="AR979" s="27" t="e">
        <f t="shared" si="148"/>
        <v>#NUM!</v>
      </c>
      <c r="AS979" s="27" t="e">
        <f t="shared" si="149"/>
        <v>#NUM!</v>
      </c>
      <c r="AT979" s="27">
        <f t="shared" si="151"/>
        <v>2.1822499999999998</v>
      </c>
      <c r="AU979" s="27" t="e">
        <f t="shared" si="152"/>
        <v>#VALUE!</v>
      </c>
      <c r="AV979" s="29" t="e">
        <f t="shared" si="155"/>
        <v>#VALUE!</v>
      </c>
      <c r="AW979" s="33" t="s">
        <v>51</v>
      </c>
      <c r="AX979" s="27" t="s">
        <v>50</v>
      </c>
      <c r="AY979" s="32">
        <v>2.1800000000000002</v>
      </c>
      <c r="AZ979" s="34">
        <f t="shared" si="153"/>
        <v>0.54500000000000004</v>
      </c>
      <c r="BA979" s="3">
        <f t="shared" si="154"/>
        <v>2.7250000000000001</v>
      </c>
      <c r="BB979" s="32">
        <f t="shared" si="156"/>
        <v>2.9430000000000001</v>
      </c>
      <c r="BC979" s="27" t="s">
        <v>12549</v>
      </c>
    </row>
    <row r="980" spans="1:116" s="27" customFormat="1" ht="31.5" customHeight="1">
      <c r="A980" s="4" t="s">
        <v>4096</v>
      </c>
      <c r="B980" s="5">
        <v>978</v>
      </c>
      <c r="C980" s="6">
        <v>11839</v>
      </c>
      <c r="D980" s="6"/>
      <c r="E980" s="3" t="s">
        <v>4306</v>
      </c>
      <c r="F980" s="3" t="s">
        <v>4307</v>
      </c>
      <c r="G980" s="3" t="s">
        <v>1704</v>
      </c>
      <c r="H980" s="4" t="s">
        <v>167</v>
      </c>
      <c r="I980" s="3" t="s">
        <v>1481</v>
      </c>
      <c r="J980" s="3" t="s">
        <v>4308</v>
      </c>
      <c r="K980" s="5"/>
      <c r="L980" s="3"/>
      <c r="M980" s="6">
        <v>1</v>
      </c>
      <c r="N980" s="3" t="s">
        <v>45</v>
      </c>
      <c r="O980" s="3" t="s">
        <v>4099</v>
      </c>
      <c r="P980" s="3" t="s">
        <v>4115</v>
      </c>
      <c r="Q980" s="3" t="s">
        <v>4309</v>
      </c>
      <c r="R980" s="28">
        <v>2.25</v>
      </c>
      <c r="S980" s="29"/>
      <c r="T980" s="30">
        <v>2.09</v>
      </c>
      <c r="U980" s="1" t="s">
        <v>56</v>
      </c>
      <c r="V980" s="28">
        <v>1.1033999999999999</v>
      </c>
      <c r="W980" s="29"/>
      <c r="X980" s="29">
        <v>3.0897999999999999</v>
      </c>
      <c r="Y980" s="29"/>
      <c r="Z980" s="29"/>
      <c r="AA980" s="29"/>
      <c r="AB980" s="29"/>
      <c r="AC980" s="29"/>
      <c r="AD980" s="29"/>
      <c r="AE980" s="31">
        <v>1.1033999999999999</v>
      </c>
      <c r="AG980" s="27">
        <v>3.07</v>
      </c>
      <c r="AN980" s="32">
        <v>2.0867</v>
      </c>
      <c r="AO980" s="27" t="s">
        <v>211</v>
      </c>
      <c r="AP980" s="31" t="s">
        <v>212</v>
      </c>
      <c r="AQ980" s="27">
        <f t="shared" si="147"/>
        <v>2.0867</v>
      </c>
      <c r="AR980" s="27" t="str">
        <f t="shared" si="148"/>
        <v/>
      </c>
      <c r="AS980" s="27" t="e">
        <f t="shared" si="149"/>
        <v>#NUM!</v>
      </c>
      <c r="AT980" s="27">
        <f t="shared" si="151"/>
        <v>2.2467499999999996</v>
      </c>
      <c r="AU980" s="27" t="e">
        <f t="shared" si="152"/>
        <v>#VALUE!</v>
      </c>
      <c r="AV980" s="29" t="e">
        <f t="shared" si="155"/>
        <v>#VALUE!</v>
      </c>
      <c r="AW980" s="27" t="s">
        <v>213</v>
      </c>
      <c r="AX980" s="27" t="s">
        <v>212</v>
      </c>
      <c r="AY980" s="32">
        <v>2.0859999999999999</v>
      </c>
      <c r="AZ980" s="34">
        <f t="shared" si="153"/>
        <v>0.52149999999999996</v>
      </c>
      <c r="BA980" s="3">
        <f t="shared" si="154"/>
        <v>2.6074999999999999</v>
      </c>
      <c r="BB980" s="32">
        <f t="shared" si="156"/>
        <v>2.8161</v>
      </c>
      <c r="BC980" s="27" t="s">
        <v>12549</v>
      </c>
      <c r="BP980" s="35"/>
      <c r="BQ980" s="35"/>
      <c r="BR980" s="35"/>
      <c r="BS980" s="35"/>
      <c r="BT980" s="35"/>
      <c r="BU980" s="35"/>
      <c r="BV980" s="35"/>
      <c r="BW980" s="35"/>
      <c r="BX980" s="35"/>
      <c r="BY980" s="35"/>
      <c r="BZ980" s="35"/>
      <c r="CA980" s="35"/>
      <c r="CB980" s="35"/>
      <c r="CC980" s="35"/>
      <c r="CD980" s="35"/>
      <c r="CE980" s="35"/>
      <c r="CF980" s="35"/>
      <c r="CG980" s="35"/>
      <c r="CH980" s="35"/>
      <c r="CI980" s="35"/>
      <c r="CJ980" s="35"/>
      <c r="CK980" s="35"/>
      <c r="CL980" s="35"/>
      <c r="CM980" s="35"/>
      <c r="CN980" s="35"/>
      <c r="CO980" s="35"/>
      <c r="CP980" s="35"/>
      <c r="CQ980" s="35"/>
      <c r="CR980" s="35"/>
      <c r="CS980" s="35"/>
      <c r="CT980" s="35"/>
      <c r="CU980" s="35"/>
      <c r="CV980" s="35"/>
      <c r="CW980" s="35"/>
      <c r="CX980" s="35"/>
      <c r="CY980" s="35"/>
      <c r="CZ980" s="35"/>
      <c r="DA980" s="35"/>
      <c r="DB980" s="35"/>
      <c r="DC980" s="35"/>
      <c r="DD980" s="35"/>
      <c r="DE980" s="35"/>
      <c r="DF980" s="35"/>
      <c r="DG980" s="35"/>
      <c r="DH980" s="35"/>
      <c r="DI980" s="35"/>
      <c r="DJ980" s="35"/>
      <c r="DK980" s="35"/>
      <c r="DL980" s="35"/>
    </row>
    <row r="981" spans="1:116" s="27" customFormat="1" ht="31.5" customHeight="1">
      <c r="A981" s="4" t="s">
        <v>4096</v>
      </c>
      <c r="B981" s="5">
        <v>979</v>
      </c>
      <c r="C981" s="6">
        <v>5307</v>
      </c>
      <c r="D981" s="6"/>
      <c r="E981" s="3" t="s">
        <v>4259</v>
      </c>
      <c r="F981" s="3" t="s">
        <v>4260</v>
      </c>
      <c r="G981" s="3" t="s">
        <v>2807</v>
      </c>
      <c r="H981" s="4" t="s">
        <v>4261</v>
      </c>
      <c r="I981" s="3" t="s">
        <v>314</v>
      </c>
      <c r="J981" s="3" t="s">
        <v>4262</v>
      </c>
      <c r="K981" s="5">
        <v>60</v>
      </c>
      <c r="L981" s="3" t="s">
        <v>69</v>
      </c>
      <c r="M981" s="6">
        <v>1</v>
      </c>
      <c r="N981" s="3" t="s">
        <v>45</v>
      </c>
      <c r="O981" s="3" t="s">
        <v>4099</v>
      </c>
      <c r="P981" s="3" t="s">
        <v>4129</v>
      </c>
      <c r="Q981" s="3" t="s">
        <v>4263</v>
      </c>
      <c r="R981" s="28">
        <v>2.25</v>
      </c>
      <c r="S981" s="29"/>
      <c r="T981" s="30">
        <v>2.09</v>
      </c>
      <c r="U981" s="1">
        <v>2.5</v>
      </c>
      <c r="V981" s="28">
        <v>1.7450000000000001</v>
      </c>
      <c r="W981" s="29"/>
      <c r="X981" s="29">
        <v>2.4392999999999998</v>
      </c>
      <c r="Y981" s="29"/>
      <c r="Z981" s="29"/>
      <c r="AA981" s="29"/>
      <c r="AB981" s="29"/>
      <c r="AC981" s="29"/>
      <c r="AD981" s="29"/>
      <c r="AE981" s="31">
        <v>1.7450000000000001</v>
      </c>
      <c r="AN981" s="32">
        <v>2.09</v>
      </c>
      <c r="AO981" s="27" t="s">
        <v>211</v>
      </c>
      <c r="AP981" s="31" t="s">
        <v>212</v>
      </c>
      <c r="AQ981" s="27" t="e">
        <f t="shared" si="147"/>
        <v>#NUM!</v>
      </c>
      <c r="AR981" s="27" t="e">
        <f t="shared" si="148"/>
        <v>#NUM!</v>
      </c>
      <c r="AS981" s="27" t="e">
        <f t="shared" si="149"/>
        <v>#NUM!</v>
      </c>
      <c r="AT981" s="27">
        <f t="shared" si="151"/>
        <v>2.2467499999999996</v>
      </c>
      <c r="AU981" s="27">
        <f t="shared" si="152"/>
        <v>2.6875</v>
      </c>
      <c r="AV981" s="29">
        <f t="shared" si="155"/>
        <v>2.09</v>
      </c>
      <c r="AW981" s="27" t="s">
        <v>51</v>
      </c>
      <c r="AX981" s="27" t="s">
        <v>50</v>
      </c>
      <c r="AY981" s="32">
        <v>2.25</v>
      </c>
      <c r="AZ981" s="34">
        <f t="shared" si="153"/>
        <v>0.5625</v>
      </c>
      <c r="BA981" s="3">
        <f t="shared" si="154"/>
        <v>2.8125</v>
      </c>
      <c r="BB981" s="32">
        <f t="shared" si="156"/>
        <v>3.0375000000000001</v>
      </c>
      <c r="BC981" s="27" t="s">
        <v>12549</v>
      </c>
    </row>
    <row r="982" spans="1:116" s="27" customFormat="1" ht="31.5" customHeight="1">
      <c r="A982" s="4" t="s">
        <v>4096</v>
      </c>
      <c r="B982" s="5">
        <v>980</v>
      </c>
      <c r="C982" s="6">
        <v>11871</v>
      </c>
      <c r="D982" s="6"/>
      <c r="E982" s="3" t="s">
        <v>4283</v>
      </c>
      <c r="F982" s="3" t="s">
        <v>3190</v>
      </c>
      <c r="G982" s="3" t="s">
        <v>4284</v>
      </c>
      <c r="H982" s="4" t="s">
        <v>2765</v>
      </c>
      <c r="I982" s="3" t="s">
        <v>555</v>
      </c>
      <c r="J982" s="3" t="s">
        <v>4285</v>
      </c>
      <c r="K982" s="5"/>
      <c r="L982" s="3"/>
      <c r="M982" s="6">
        <v>20</v>
      </c>
      <c r="N982" s="3" t="s">
        <v>45</v>
      </c>
      <c r="O982" s="3" t="s">
        <v>4099</v>
      </c>
      <c r="P982" s="3" t="s">
        <v>4115</v>
      </c>
      <c r="Q982" s="3" t="s">
        <v>4286</v>
      </c>
      <c r="R982" s="28">
        <v>3.92</v>
      </c>
      <c r="S982" s="29"/>
      <c r="T982" s="30">
        <v>3.65</v>
      </c>
      <c r="U982" s="1">
        <v>1.95</v>
      </c>
      <c r="V982" s="28">
        <v>4.1067</v>
      </c>
      <c r="W982" s="29"/>
      <c r="X982" s="29">
        <v>3.1928000000000001</v>
      </c>
      <c r="Y982" s="29"/>
      <c r="Z982" s="29"/>
      <c r="AA982" s="29"/>
      <c r="AB982" s="29"/>
      <c r="AC982" s="29"/>
      <c r="AD982" s="29"/>
      <c r="AE982" s="31">
        <v>4.1067</v>
      </c>
      <c r="AN982" s="32">
        <v>3.65</v>
      </c>
      <c r="AO982" s="27" t="s">
        <v>211</v>
      </c>
      <c r="AP982" s="31" t="s">
        <v>212</v>
      </c>
      <c r="AQ982" s="27" t="e">
        <f t="shared" si="147"/>
        <v>#NUM!</v>
      </c>
      <c r="AR982" s="27" t="e">
        <f t="shared" si="148"/>
        <v>#NUM!</v>
      </c>
      <c r="AS982" s="27" t="e">
        <f t="shared" si="149"/>
        <v>#NUM!</v>
      </c>
      <c r="AT982" s="27">
        <f t="shared" si="151"/>
        <v>3.9237499999999996</v>
      </c>
      <c r="AU982" s="27">
        <f t="shared" si="152"/>
        <v>2.0962499999999999</v>
      </c>
      <c r="AV982" s="29">
        <f t="shared" si="155"/>
        <v>2.0962499999999999</v>
      </c>
      <c r="AW982" s="27" t="s">
        <v>73</v>
      </c>
      <c r="AX982" s="27" t="s">
        <v>74</v>
      </c>
      <c r="AY982" s="32">
        <v>2.0960000000000001</v>
      </c>
      <c r="AZ982" s="34">
        <f t="shared" si="153"/>
        <v>0.52400000000000002</v>
      </c>
      <c r="BA982" s="3">
        <f t="shared" si="154"/>
        <v>2.62</v>
      </c>
      <c r="BB982" s="32">
        <f t="shared" si="156"/>
        <v>2.8296000000000001</v>
      </c>
      <c r="BC982" s="27" t="s">
        <v>12549</v>
      </c>
    </row>
    <row r="983" spans="1:116" s="27" customFormat="1" ht="31.5" customHeight="1">
      <c r="A983" s="4" t="s">
        <v>4096</v>
      </c>
      <c r="B983" s="5">
        <v>981</v>
      </c>
      <c r="C983" s="6">
        <v>11904</v>
      </c>
      <c r="D983" s="6"/>
      <c r="E983" s="3" t="s">
        <v>4381</v>
      </c>
      <c r="F983" s="3" t="s">
        <v>3281</v>
      </c>
      <c r="G983" s="3" t="s">
        <v>3278</v>
      </c>
      <c r="H983" s="4" t="s">
        <v>3285</v>
      </c>
      <c r="I983" s="3" t="s">
        <v>43</v>
      </c>
      <c r="J983" s="3" t="s">
        <v>4382</v>
      </c>
      <c r="K983" s="5"/>
      <c r="L983" s="3"/>
      <c r="M983" s="6">
        <v>28</v>
      </c>
      <c r="N983" s="3" t="s">
        <v>45</v>
      </c>
      <c r="O983" s="3" t="s">
        <v>4099</v>
      </c>
      <c r="P983" s="3" t="s">
        <v>4115</v>
      </c>
      <c r="Q983" s="3" t="s">
        <v>4383</v>
      </c>
      <c r="R983" s="28">
        <v>2.13</v>
      </c>
      <c r="S983" s="29"/>
      <c r="T983" s="30">
        <v>1.98</v>
      </c>
      <c r="U983" s="1" t="s">
        <v>56</v>
      </c>
      <c r="V983" s="28">
        <v>1.6451</v>
      </c>
      <c r="W983" s="29"/>
      <c r="X983" s="29">
        <v>2.3250000000000002</v>
      </c>
      <c r="Y983" s="29"/>
      <c r="Z983" s="29"/>
      <c r="AA983" s="29"/>
      <c r="AB983" s="29"/>
      <c r="AC983" s="29"/>
      <c r="AD983" s="29"/>
      <c r="AE983" s="31">
        <v>1.6451</v>
      </c>
      <c r="AN983" s="32">
        <v>2.13</v>
      </c>
      <c r="AO983" s="27" t="s">
        <v>49</v>
      </c>
      <c r="AP983" s="31" t="s">
        <v>50</v>
      </c>
      <c r="AQ983" s="27" t="e">
        <f t="shared" ref="AQ983:AQ1046" si="157">AVERAGE(SMALL(AE983:AI983,1),SMALL(AE983:AI983,2))</f>
        <v>#NUM!</v>
      </c>
      <c r="AR983" s="27" t="e">
        <f t="shared" ref="AR983:AR1046" si="158">IF(R983 &lt;=( AVERAGE(SMALL(AE983:AI983,1),SMALL(AE983:AI983,2))), R983, "")</f>
        <v>#NUM!</v>
      </c>
      <c r="AS983" s="27" t="e">
        <f t="shared" ref="AS983:AS1046" si="159">AVERAGE(SMALL(AJ983:AM983,1),SMALL(AJ983:AM983,2))</f>
        <v>#NUM!</v>
      </c>
      <c r="AT983" s="27">
        <f t="shared" si="151"/>
        <v>2.1284999999999998</v>
      </c>
      <c r="AU983" s="27" t="e">
        <f t="shared" si="152"/>
        <v>#VALUE!</v>
      </c>
      <c r="AV983" s="29" t="e">
        <f t="shared" si="155"/>
        <v>#VALUE!</v>
      </c>
      <c r="AW983" s="27" t="s">
        <v>73</v>
      </c>
      <c r="AX983" s="27" t="s">
        <v>74</v>
      </c>
      <c r="AY983" s="32">
        <v>2.1280000000000001</v>
      </c>
      <c r="AZ983" s="34">
        <f t="shared" si="153"/>
        <v>0.53200000000000003</v>
      </c>
      <c r="BA983" s="3">
        <f t="shared" si="154"/>
        <v>2.66</v>
      </c>
      <c r="BB983" s="32">
        <f t="shared" si="156"/>
        <v>2.8728000000000002</v>
      </c>
      <c r="BC983" s="27" t="s">
        <v>12549</v>
      </c>
    </row>
    <row r="984" spans="1:116" s="27" customFormat="1" ht="31.5" customHeight="1">
      <c r="A984" s="4" t="s">
        <v>4096</v>
      </c>
      <c r="B984" s="5">
        <v>982</v>
      </c>
      <c r="C984" s="6">
        <v>7019</v>
      </c>
      <c r="D984" s="6"/>
      <c r="E984" s="3" t="s">
        <v>4472</v>
      </c>
      <c r="F984" s="3" t="s">
        <v>4473</v>
      </c>
      <c r="G984" s="3" t="s">
        <v>534</v>
      </c>
      <c r="H984" s="4" t="s">
        <v>42</v>
      </c>
      <c r="I984" s="3" t="s">
        <v>43</v>
      </c>
      <c r="J984" s="3" t="s">
        <v>4474</v>
      </c>
      <c r="K984" s="5"/>
      <c r="L984" s="3"/>
      <c r="M984" s="6">
        <v>4</v>
      </c>
      <c r="N984" s="3" t="s">
        <v>45</v>
      </c>
      <c r="O984" s="3" t="s">
        <v>4099</v>
      </c>
      <c r="P984" s="3" t="s">
        <v>4129</v>
      </c>
      <c r="Q984" s="3" t="s">
        <v>4475</v>
      </c>
      <c r="R984" s="28">
        <v>2.2200000000000002</v>
      </c>
      <c r="S984" s="29"/>
      <c r="T984" s="30">
        <v>2.0699999999999998</v>
      </c>
      <c r="U984" s="1">
        <v>2.1</v>
      </c>
      <c r="V984" s="28">
        <v>20.0154</v>
      </c>
      <c r="W984" s="29"/>
      <c r="X984" s="29">
        <v>3.9028999999999998</v>
      </c>
      <c r="Y984" s="29"/>
      <c r="Z984" s="29"/>
      <c r="AA984" s="29"/>
      <c r="AB984" s="29"/>
      <c r="AC984" s="29"/>
      <c r="AD984" s="29"/>
      <c r="AE984" s="31">
        <v>20.0154</v>
      </c>
      <c r="AN984" s="32">
        <v>2.2200000000000002</v>
      </c>
      <c r="AO984" s="27" t="s">
        <v>49</v>
      </c>
      <c r="AP984" s="31" t="s">
        <v>50</v>
      </c>
      <c r="AQ984" s="27" t="e">
        <f t="shared" si="157"/>
        <v>#NUM!</v>
      </c>
      <c r="AR984" s="27" t="e">
        <f t="shared" si="158"/>
        <v>#NUM!</v>
      </c>
      <c r="AS984" s="27" t="e">
        <f t="shared" si="159"/>
        <v>#NUM!</v>
      </c>
      <c r="AT984" s="27">
        <f t="shared" si="151"/>
        <v>2.22525</v>
      </c>
      <c r="AU984" s="27">
        <f t="shared" si="152"/>
        <v>2.2574999999999998</v>
      </c>
      <c r="AV984" s="29">
        <f t="shared" si="155"/>
        <v>2.2200000000000002</v>
      </c>
      <c r="AW984" s="33" t="s">
        <v>51</v>
      </c>
      <c r="AX984" s="27" t="s">
        <v>50</v>
      </c>
      <c r="AY984" s="32">
        <v>2.2200000000000002</v>
      </c>
      <c r="AZ984" s="34">
        <f t="shared" si="153"/>
        <v>0.55500000000000005</v>
      </c>
      <c r="BA984" s="3">
        <f t="shared" si="154"/>
        <v>2.7750000000000004</v>
      </c>
      <c r="BB984" s="32">
        <f t="shared" si="156"/>
        <v>2.9970000000000003</v>
      </c>
      <c r="BC984" s="27" t="s">
        <v>12549</v>
      </c>
    </row>
    <row r="985" spans="1:116" s="27" customFormat="1" ht="31.5" customHeight="1">
      <c r="A985" s="4" t="s">
        <v>4096</v>
      </c>
      <c r="B985" s="5">
        <v>983</v>
      </c>
      <c r="C985" s="6">
        <v>12038</v>
      </c>
      <c r="D985" s="6"/>
      <c r="E985" s="3" t="s">
        <v>4179</v>
      </c>
      <c r="F985" s="3" t="s">
        <v>4188</v>
      </c>
      <c r="G985" s="3" t="s">
        <v>798</v>
      </c>
      <c r="H985" s="4" t="s">
        <v>736</v>
      </c>
      <c r="I985" s="3" t="s">
        <v>460</v>
      </c>
      <c r="J985" s="3" t="s">
        <v>4159</v>
      </c>
      <c r="K985" s="5">
        <v>50</v>
      </c>
      <c r="L985" s="3" t="s">
        <v>81</v>
      </c>
      <c r="M985" s="6">
        <v>1</v>
      </c>
      <c r="N985" s="3" t="s">
        <v>45</v>
      </c>
      <c r="O985" s="3" t="s">
        <v>4099</v>
      </c>
      <c r="P985" s="3" t="s">
        <v>4115</v>
      </c>
      <c r="Q985" s="3" t="s">
        <v>4189</v>
      </c>
      <c r="R985" s="28">
        <v>2.31</v>
      </c>
      <c r="S985" s="29"/>
      <c r="T985" s="30">
        <v>2.15</v>
      </c>
      <c r="U985" s="1" t="s">
        <v>56</v>
      </c>
      <c r="V985" s="28">
        <v>1.8753</v>
      </c>
      <c r="W985" s="29">
        <v>2.42</v>
      </c>
      <c r="X985" s="29">
        <v>2.6181999999999999</v>
      </c>
      <c r="Y985" s="29"/>
      <c r="Z985" s="29"/>
      <c r="AA985" s="29"/>
      <c r="AB985" s="29"/>
      <c r="AC985" s="29"/>
      <c r="AD985" s="29"/>
      <c r="AE985" s="31">
        <v>1.8753</v>
      </c>
      <c r="AG985" s="27">
        <v>2.6030000000000002</v>
      </c>
      <c r="AN985" s="32">
        <v>2.2389999999999999</v>
      </c>
      <c r="AO985" s="27" t="s">
        <v>211</v>
      </c>
      <c r="AP985" s="31" t="s">
        <v>212</v>
      </c>
      <c r="AQ985" s="27">
        <f t="shared" si="157"/>
        <v>2.23915</v>
      </c>
      <c r="AR985" s="27" t="str">
        <f t="shared" si="158"/>
        <v/>
      </c>
      <c r="AS985" s="27" t="e">
        <f t="shared" si="159"/>
        <v>#NUM!</v>
      </c>
      <c r="AT985" s="27">
        <f t="shared" si="151"/>
        <v>2.3112499999999998</v>
      </c>
      <c r="AU985" s="27" t="e">
        <f t="shared" si="152"/>
        <v>#VALUE!</v>
      </c>
      <c r="AV985" s="29" t="e">
        <f t="shared" si="155"/>
        <v>#VALUE!</v>
      </c>
      <c r="AW985" s="33" t="s">
        <v>51</v>
      </c>
      <c r="AX985" s="33" t="s">
        <v>50</v>
      </c>
      <c r="AY985" s="32">
        <v>2.2400000000000002</v>
      </c>
      <c r="AZ985" s="34">
        <f t="shared" si="153"/>
        <v>0.56000000000000005</v>
      </c>
      <c r="BA985" s="3">
        <f t="shared" si="154"/>
        <v>2.8000000000000003</v>
      </c>
      <c r="BB985" s="32">
        <f t="shared" si="156"/>
        <v>3.0240000000000005</v>
      </c>
      <c r="BC985" s="27" t="s">
        <v>12549</v>
      </c>
    </row>
    <row r="986" spans="1:116" s="27" customFormat="1" ht="31.5" customHeight="1">
      <c r="A986" s="4" t="s">
        <v>4096</v>
      </c>
      <c r="B986" s="5">
        <v>984</v>
      </c>
      <c r="C986" s="6">
        <v>3460</v>
      </c>
      <c r="D986" s="6"/>
      <c r="E986" s="3" t="s">
        <v>4137</v>
      </c>
      <c r="F986" s="3" t="s">
        <v>4141</v>
      </c>
      <c r="G986" s="3" t="s">
        <v>1656</v>
      </c>
      <c r="H986" s="4" t="s">
        <v>966</v>
      </c>
      <c r="I986" s="3" t="s">
        <v>4142</v>
      </c>
      <c r="J986" s="3" t="s">
        <v>4145</v>
      </c>
      <c r="K986" s="5">
        <v>30</v>
      </c>
      <c r="L986" s="3" t="s">
        <v>81</v>
      </c>
      <c r="M986" s="6">
        <v>1</v>
      </c>
      <c r="N986" s="3" t="s">
        <v>45</v>
      </c>
      <c r="O986" s="3" t="s">
        <v>4099</v>
      </c>
      <c r="P986" s="3" t="s">
        <v>4129</v>
      </c>
      <c r="Q986" s="3" t="s">
        <v>4144</v>
      </c>
      <c r="R986" s="28">
        <v>2.37</v>
      </c>
      <c r="S986" s="29"/>
      <c r="T986" s="30">
        <v>2.2000000000000002</v>
      </c>
      <c r="U986" s="1">
        <v>2.4</v>
      </c>
      <c r="V986" s="28">
        <v>2.2059000000000002</v>
      </c>
      <c r="W986" s="29"/>
      <c r="X986" s="29"/>
      <c r="Y986" s="29"/>
      <c r="Z986" s="29"/>
      <c r="AA986" s="29"/>
      <c r="AB986" s="29"/>
      <c r="AC986" s="29"/>
      <c r="AD986" s="29"/>
      <c r="AE986" s="31">
        <v>2.2059000000000002</v>
      </c>
      <c r="AN986" s="32">
        <v>2.37</v>
      </c>
      <c r="AO986" s="27" t="s">
        <v>49</v>
      </c>
      <c r="AP986" s="31" t="s">
        <v>50</v>
      </c>
      <c r="AQ986" s="27" t="e">
        <f t="shared" si="157"/>
        <v>#NUM!</v>
      </c>
      <c r="AR986" s="27" t="e">
        <f t="shared" si="158"/>
        <v>#NUM!</v>
      </c>
      <c r="AS986" s="27" t="e">
        <f t="shared" si="159"/>
        <v>#NUM!</v>
      </c>
      <c r="AT986" s="27">
        <f t="shared" si="151"/>
        <v>2.3650000000000002</v>
      </c>
      <c r="AU986" s="27">
        <f t="shared" si="152"/>
        <v>2.5799999999999996</v>
      </c>
      <c r="AV986" s="29">
        <f t="shared" si="155"/>
        <v>2.3650000000000002</v>
      </c>
      <c r="AW986" s="27" t="s">
        <v>73</v>
      </c>
      <c r="AX986" s="27" t="s">
        <v>74</v>
      </c>
      <c r="AY986" s="32">
        <v>2.3650000000000002</v>
      </c>
      <c r="AZ986" s="34">
        <f t="shared" si="153"/>
        <v>0.59125000000000005</v>
      </c>
      <c r="BA986" s="3">
        <f t="shared" si="154"/>
        <v>2.9562500000000003</v>
      </c>
      <c r="BB986" s="32">
        <f t="shared" si="156"/>
        <v>3.1927500000000002</v>
      </c>
      <c r="BC986" s="27" t="s">
        <v>12549</v>
      </c>
    </row>
    <row r="987" spans="1:116" s="27" customFormat="1" ht="31.5" customHeight="1">
      <c r="A987" s="4" t="s">
        <v>4096</v>
      </c>
      <c r="B987" s="5">
        <v>985</v>
      </c>
      <c r="C987" s="6">
        <v>12076</v>
      </c>
      <c r="D987" s="6"/>
      <c r="E987" s="3" t="s">
        <v>4156</v>
      </c>
      <c r="F987" s="3" t="s">
        <v>4158</v>
      </c>
      <c r="G987" s="3" t="s">
        <v>771</v>
      </c>
      <c r="H987" s="4" t="s">
        <v>779</v>
      </c>
      <c r="I987" s="3" t="s">
        <v>642</v>
      </c>
      <c r="J987" s="3" t="s">
        <v>4159</v>
      </c>
      <c r="K987" s="5">
        <v>50</v>
      </c>
      <c r="L987" s="3" t="s">
        <v>81</v>
      </c>
      <c r="M987" s="6">
        <v>1</v>
      </c>
      <c r="N987" s="3" t="s">
        <v>45</v>
      </c>
      <c r="O987" s="3" t="s">
        <v>4099</v>
      </c>
      <c r="P987" s="3" t="s">
        <v>4115</v>
      </c>
      <c r="Q987" s="3" t="s">
        <v>4160</v>
      </c>
      <c r="R987" s="28">
        <v>2.67</v>
      </c>
      <c r="S987" s="29"/>
      <c r="T987" s="30">
        <v>2.48</v>
      </c>
      <c r="U987" s="1">
        <v>2.42</v>
      </c>
      <c r="V987" s="28">
        <v>1.8753</v>
      </c>
      <c r="W987" s="29">
        <v>6</v>
      </c>
      <c r="X987" s="29"/>
      <c r="Y987" s="29"/>
      <c r="Z987" s="29"/>
      <c r="AA987" s="29"/>
      <c r="AB987" s="29"/>
      <c r="AC987" s="29"/>
      <c r="AD987" s="29"/>
      <c r="AE987" s="31">
        <v>1.8753</v>
      </c>
      <c r="AF987" s="27">
        <v>8.1610999999999994</v>
      </c>
      <c r="AN987" s="32">
        <v>2.67</v>
      </c>
      <c r="AO987" s="27" t="s">
        <v>49</v>
      </c>
      <c r="AP987" s="31" t="s">
        <v>50</v>
      </c>
      <c r="AQ987" s="27">
        <f t="shared" si="157"/>
        <v>5.0181999999999993</v>
      </c>
      <c r="AR987" s="27">
        <f t="shared" si="158"/>
        <v>2.67</v>
      </c>
      <c r="AS987" s="27" t="e">
        <f t="shared" si="159"/>
        <v>#NUM!</v>
      </c>
      <c r="AT987" s="27">
        <f t="shared" si="151"/>
        <v>2.6659999999999999</v>
      </c>
      <c r="AU987" s="27">
        <f t="shared" si="152"/>
        <v>2.6014999999999997</v>
      </c>
      <c r="AV987" s="29">
        <f t="shared" si="155"/>
        <v>2.6014999999999997</v>
      </c>
      <c r="AW987" s="27" t="s">
        <v>73</v>
      </c>
      <c r="AX987" s="27" t="s">
        <v>74</v>
      </c>
      <c r="AY987" s="32">
        <v>2.601</v>
      </c>
      <c r="AZ987" s="34">
        <f t="shared" si="153"/>
        <v>0.65024999999999999</v>
      </c>
      <c r="BA987" s="3">
        <f t="shared" si="154"/>
        <v>3.2512499999999998</v>
      </c>
      <c r="BB987" s="32">
        <f t="shared" si="156"/>
        <v>3.5113499999999997</v>
      </c>
      <c r="BC987" s="27" t="s">
        <v>12549</v>
      </c>
    </row>
    <row r="988" spans="1:116" s="27" customFormat="1" ht="31.5" customHeight="1">
      <c r="A988" s="4" t="s">
        <v>4096</v>
      </c>
      <c r="B988" s="5">
        <v>986</v>
      </c>
      <c r="C988" s="6">
        <v>14617</v>
      </c>
      <c r="D988" s="6"/>
      <c r="E988" s="3" t="s">
        <v>4410</v>
      </c>
      <c r="F988" s="3" t="s">
        <v>4411</v>
      </c>
      <c r="G988" s="3" t="s">
        <v>4412</v>
      </c>
      <c r="H988" s="4" t="s">
        <v>2765</v>
      </c>
      <c r="I988" s="3" t="s">
        <v>555</v>
      </c>
      <c r="J988" s="3" t="s">
        <v>4413</v>
      </c>
      <c r="K988" s="5">
        <v>5</v>
      </c>
      <c r="L988" s="3" t="s">
        <v>81</v>
      </c>
      <c r="M988" s="6">
        <v>1</v>
      </c>
      <c r="N988" s="3" t="s">
        <v>45</v>
      </c>
      <c r="O988" s="3" t="s">
        <v>4099</v>
      </c>
      <c r="P988" s="3" t="s">
        <v>4115</v>
      </c>
      <c r="Q988" s="3" t="s">
        <v>4414</v>
      </c>
      <c r="R988" s="28">
        <v>3.04</v>
      </c>
      <c r="S988" s="29"/>
      <c r="T988" s="30">
        <v>2.83</v>
      </c>
      <c r="U988" s="1" t="s">
        <v>56</v>
      </c>
      <c r="V988" s="28">
        <v>1.3638999999999999</v>
      </c>
      <c r="W988" s="29"/>
      <c r="X988" s="29">
        <v>4.3010000000000002</v>
      </c>
      <c r="Y988" s="29"/>
      <c r="Z988" s="29"/>
      <c r="AA988" s="29"/>
      <c r="AB988" s="29"/>
      <c r="AC988" s="29"/>
      <c r="AD988" s="29"/>
      <c r="AE988" s="31">
        <v>1.3638999999999999</v>
      </c>
      <c r="AG988" s="27">
        <v>4.266</v>
      </c>
      <c r="AN988" s="32">
        <v>2.8149500000000001</v>
      </c>
      <c r="AO988" s="27" t="s">
        <v>211</v>
      </c>
      <c r="AP988" s="31" t="s">
        <v>212</v>
      </c>
      <c r="AQ988" s="27">
        <f t="shared" si="157"/>
        <v>2.8149500000000001</v>
      </c>
      <c r="AR988" s="27" t="str">
        <f t="shared" si="158"/>
        <v/>
      </c>
      <c r="AS988" s="27" t="e">
        <f t="shared" si="159"/>
        <v>#NUM!</v>
      </c>
      <c r="AT988" s="27">
        <f t="shared" si="151"/>
        <v>3.0422500000000001</v>
      </c>
      <c r="AU988" s="27" t="e">
        <f t="shared" si="152"/>
        <v>#VALUE!</v>
      </c>
      <c r="AV988" s="29" t="e">
        <f t="shared" si="155"/>
        <v>#VALUE!</v>
      </c>
      <c r="AW988" s="27" t="s">
        <v>213</v>
      </c>
      <c r="AX988" s="27" t="s">
        <v>212</v>
      </c>
      <c r="AY988" s="32">
        <v>2.81</v>
      </c>
      <c r="AZ988" s="34">
        <f t="shared" si="153"/>
        <v>0.70250000000000001</v>
      </c>
      <c r="BA988" s="3">
        <f t="shared" si="154"/>
        <v>3.5125000000000002</v>
      </c>
      <c r="BB988" s="32">
        <f t="shared" si="156"/>
        <v>3.7935000000000003</v>
      </c>
      <c r="BC988" s="27" t="s">
        <v>12549</v>
      </c>
    </row>
    <row r="989" spans="1:116" s="27" customFormat="1" ht="31.5" customHeight="1">
      <c r="A989" s="4" t="s">
        <v>4096</v>
      </c>
      <c r="B989" s="5">
        <v>987</v>
      </c>
      <c r="C989" s="6">
        <v>1252</v>
      </c>
      <c r="D989" s="6"/>
      <c r="E989" s="3" t="s">
        <v>4127</v>
      </c>
      <c r="F989" s="3" t="s">
        <v>4128</v>
      </c>
      <c r="G989" s="3" t="s">
        <v>675</v>
      </c>
      <c r="H989" s="4" t="s">
        <v>167</v>
      </c>
      <c r="I989" s="3" t="s">
        <v>43</v>
      </c>
      <c r="J989" s="3" t="s">
        <v>899</v>
      </c>
      <c r="K989" s="5"/>
      <c r="L989" s="3"/>
      <c r="M989" s="6">
        <v>30</v>
      </c>
      <c r="N989" s="3" t="s">
        <v>45</v>
      </c>
      <c r="O989" s="3" t="s">
        <v>4099</v>
      </c>
      <c r="P989" s="3" t="s">
        <v>4129</v>
      </c>
      <c r="Q989" s="3" t="s">
        <v>4130</v>
      </c>
      <c r="R989" s="28">
        <v>2.84</v>
      </c>
      <c r="S989" s="29"/>
      <c r="T989" s="30">
        <v>2.64</v>
      </c>
      <c r="U989" s="1">
        <v>3</v>
      </c>
      <c r="V989" s="28">
        <v>4.0957999999999997</v>
      </c>
      <c r="W989" s="29"/>
      <c r="X989" s="29">
        <v>4.1448</v>
      </c>
      <c r="Y989" s="29"/>
      <c r="Z989" s="29"/>
      <c r="AA989" s="29"/>
      <c r="AB989" s="29"/>
      <c r="AC989" s="29"/>
      <c r="AD989" s="29"/>
      <c r="AE989" s="31">
        <v>4.0957999999999997</v>
      </c>
      <c r="AG989" s="27">
        <v>4.1210000000000004</v>
      </c>
      <c r="AN989" s="32">
        <v>2.84</v>
      </c>
      <c r="AO989" s="27" t="s">
        <v>49</v>
      </c>
      <c r="AP989" s="31" t="s">
        <v>50</v>
      </c>
      <c r="AQ989" s="27">
        <f t="shared" si="157"/>
        <v>4.1083999999999996</v>
      </c>
      <c r="AR989" s="27">
        <f t="shared" si="158"/>
        <v>2.84</v>
      </c>
      <c r="AS989" s="27" t="e">
        <f t="shared" si="159"/>
        <v>#NUM!</v>
      </c>
      <c r="AT989" s="27">
        <f t="shared" si="151"/>
        <v>2.8380000000000001</v>
      </c>
      <c r="AU989" s="27">
        <f t="shared" si="152"/>
        <v>3.2249999999999996</v>
      </c>
      <c r="AV989" s="29">
        <f t="shared" si="155"/>
        <v>2.8380000000000001</v>
      </c>
      <c r="AW989" s="33" t="s">
        <v>51</v>
      </c>
      <c r="AX989" s="33" t="s">
        <v>50</v>
      </c>
      <c r="AY989" s="32">
        <v>2.84</v>
      </c>
      <c r="AZ989" s="34">
        <f t="shared" si="153"/>
        <v>0.71</v>
      </c>
      <c r="BA989" s="3">
        <f t="shared" si="154"/>
        <v>3.55</v>
      </c>
      <c r="BB989" s="32">
        <f t="shared" si="156"/>
        <v>3.8339999999999996</v>
      </c>
      <c r="BC989" s="27" t="s">
        <v>12549</v>
      </c>
    </row>
    <row r="990" spans="1:116" s="27" customFormat="1" ht="31.5" customHeight="1">
      <c r="A990" s="4" t="s">
        <v>4096</v>
      </c>
      <c r="B990" s="5">
        <v>988</v>
      </c>
      <c r="C990" s="6">
        <v>11581</v>
      </c>
      <c r="D990" s="6"/>
      <c r="E990" s="3" t="s">
        <v>4315</v>
      </c>
      <c r="F990" s="3" t="s">
        <v>4316</v>
      </c>
      <c r="G990" s="3" t="s">
        <v>4317</v>
      </c>
      <c r="H990" s="4" t="s">
        <v>1730</v>
      </c>
      <c r="I990" s="3" t="s">
        <v>3664</v>
      </c>
      <c r="J990" s="3" t="s">
        <v>4320</v>
      </c>
      <c r="K990" s="5"/>
      <c r="L990" s="3"/>
      <c r="M990" s="6">
        <v>1</v>
      </c>
      <c r="N990" s="3" t="s">
        <v>45</v>
      </c>
      <c r="O990" s="3" t="s">
        <v>4099</v>
      </c>
      <c r="P990" s="3" t="s">
        <v>4129</v>
      </c>
      <c r="Q990" s="3" t="s">
        <v>4322</v>
      </c>
      <c r="R990" s="28">
        <v>3.06</v>
      </c>
      <c r="S990" s="29"/>
      <c r="T990" s="30">
        <v>2.85</v>
      </c>
      <c r="U990" s="1">
        <v>4.5</v>
      </c>
      <c r="V990" s="28">
        <v>1.7278</v>
      </c>
      <c r="W990" s="29">
        <v>3.9626999999999999</v>
      </c>
      <c r="X990" s="29"/>
      <c r="Y990" s="29"/>
      <c r="Z990" s="29"/>
      <c r="AA990" s="29"/>
      <c r="AB990" s="29"/>
      <c r="AC990" s="29"/>
      <c r="AD990" s="29"/>
      <c r="AE990" s="31">
        <v>1.7278</v>
      </c>
      <c r="AF990" s="27">
        <v>4.8099999999999996</v>
      </c>
      <c r="AN990" s="32">
        <v>2.85</v>
      </c>
      <c r="AO990" s="27" t="s">
        <v>211</v>
      </c>
      <c r="AP990" s="31" t="s">
        <v>212</v>
      </c>
      <c r="AQ990" s="27">
        <f t="shared" si="157"/>
        <v>3.2688999999999999</v>
      </c>
      <c r="AR990" s="27">
        <f t="shared" si="158"/>
        <v>3.06</v>
      </c>
      <c r="AS990" s="27" t="e">
        <f t="shared" si="159"/>
        <v>#NUM!</v>
      </c>
      <c r="AT990" s="27">
        <f t="shared" si="151"/>
        <v>3.0637499999999998</v>
      </c>
      <c r="AU990" s="27">
        <f t="shared" si="152"/>
        <v>4.8374999999999995</v>
      </c>
      <c r="AV990" s="29">
        <f t="shared" si="155"/>
        <v>2.85</v>
      </c>
      <c r="AW990" s="27" t="s">
        <v>51</v>
      </c>
      <c r="AX990" s="27" t="s">
        <v>50</v>
      </c>
      <c r="AY990" s="32">
        <v>3.06</v>
      </c>
      <c r="AZ990" s="34">
        <f t="shared" si="153"/>
        <v>0.76500000000000001</v>
      </c>
      <c r="BA990" s="3">
        <f t="shared" si="154"/>
        <v>3.8250000000000002</v>
      </c>
      <c r="BB990" s="32">
        <f t="shared" si="156"/>
        <v>4.1310000000000002</v>
      </c>
      <c r="BC990" s="27" t="s">
        <v>12549</v>
      </c>
    </row>
    <row r="991" spans="1:116" s="27" customFormat="1" ht="31.5" customHeight="1">
      <c r="A991" s="4" t="s">
        <v>4096</v>
      </c>
      <c r="B991" s="5">
        <v>989</v>
      </c>
      <c r="C991" s="6">
        <v>5374</v>
      </c>
      <c r="D991" s="6"/>
      <c r="E991" s="3" t="s">
        <v>4371</v>
      </c>
      <c r="F991" s="3" t="s">
        <v>4375</v>
      </c>
      <c r="G991" s="3" t="s">
        <v>1013</v>
      </c>
      <c r="H991" s="4" t="s">
        <v>205</v>
      </c>
      <c r="I991" s="3" t="s">
        <v>43</v>
      </c>
      <c r="J991" s="3" t="s">
        <v>4373</v>
      </c>
      <c r="K991" s="5"/>
      <c r="L991" s="3"/>
      <c r="M991" s="6">
        <v>7</v>
      </c>
      <c r="N991" s="3" t="s">
        <v>45</v>
      </c>
      <c r="O991" s="3" t="s">
        <v>4099</v>
      </c>
      <c r="P991" s="3" t="s">
        <v>4129</v>
      </c>
      <c r="Q991" s="3" t="s">
        <v>4376</v>
      </c>
      <c r="R991" s="28">
        <v>3.1</v>
      </c>
      <c r="S991" s="29"/>
      <c r="T991" s="30">
        <v>2.88</v>
      </c>
      <c r="U991" s="1">
        <v>3</v>
      </c>
      <c r="V991" s="28">
        <v>4.4288999999999996</v>
      </c>
      <c r="W991" s="29"/>
      <c r="X991" s="29">
        <v>4.6868999999999996</v>
      </c>
      <c r="Y991" s="29"/>
      <c r="Z991" s="29"/>
      <c r="AA991" s="29"/>
      <c r="AB991" s="29"/>
      <c r="AC991" s="29"/>
      <c r="AD991" s="29"/>
      <c r="AE991" s="31">
        <v>4.4288999999999996</v>
      </c>
      <c r="AG991" s="27">
        <v>4.66</v>
      </c>
      <c r="AN991" s="32">
        <v>3.1</v>
      </c>
      <c r="AO991" s="27" t="s">
        <v>49</v>
      </c>
      <c r="AP991" s="31" t="s">
        <v>50</v>
      </c>
      <c r="AQ991" s="27">
        <f t="shared" si="157"/>
        <v>4.5444499999999994</v>
      </c>
      <c r="AR991" s="27">
        <f t="shared" si="158"/>
        <v>3.1</v>
      </c>
      <c r="AS991" s="27" t="e">
        <f t="shared" si="159"/>
        <v>#NUM!</v>
      </c>
      <c r="AT991" s="27">
        <f t="shared" si="151"/>
        <v>3.0959999999999996</v>
      </c>
      <c r="AU991" s="27">
        <f t="shared" si="152"/>
        <v>3.2249999999999996</v>
      </c>
      <c r="AV991" s="29">
        <f t="shared" si="155"/>
        <v>3.0959999999999996</v>
      </c>
      <c r="AW991" s="27" t="s">
        <v>51</v>
      </c>
      <c r="AX991" s="27" t="s">
        <v>50</v>
      </c>
      <c r="AY991" s="32">
        <v>3.0960000000000001</v>
      </c>
      <c r="AZ991" s="34">
        <f t="shared" si="153"/>
        <v>0.77400000000000002</v>
      </c>
      <c r="BA991" s="3">
        <f t="shared" si="154"/>
        <v>3.87</v>
      </c>
      <c r="BB991" s="32">
        <f t="shared" si="156"/>
        <v>4.1795999999999998</v>
      </c>
      <c r="BC991" s="27" t="s">
        <v>12549</v>
      </c>
    </row>
    <row r="992" spans="1:116" s="27" customFormat="1" ht="31.5" customHeight="1">
      <c r="A992" s="4" t="s">
        <v>4096</v>
      </c>
      <c r="B992" s="5">
        <v>990</v>
      </c>
      <c r="C992" s="6">
        <v>861</v>
      </c>
      <c r="D992" s="6"/>
      <c r="E992" s="3" t="s">
        <v>4179</v>
      </c>
      <c r="F992" s="3" t="s">
        <v>4180</v>
      </c>
      <c r="G992" s="3" t="s">
        <v>798</v>
      </c>
      <c r="H992" s="4" t="s">
        <v>205</v>
      </c>
      <c r="I992" s="3" t="s">
        <v>43</v>
      </c>
      <c r="J992" s="3" t="s">
        <v>4181</v>
      </c>
      <c r="K992" s="5"/>
      <c r="L992" s="3"/>
      <c r="M992" s="6">
        <v>10</v>
      </c>
      <c r="N992" s="3" t="s">
        <v>45</v>
      </c>
      <c r="O992" s="3" t="s">
        <v>4099</v>
      </c>
      <c r="P992" s="3" t="s">
        <v>4182</v>
      </c>
      <c r="Q992" s="3" t="s">
        <v>4183</v>
      </c>
      <c r="R992" s="28">
        <v>3.16</v>
      </c>
      <c r="S992" s="29"/>
      <c r="T992" s="30">
        <v>2.94</v>
      </c>
      <c r="U992" s="1">
        <v>3.6</v>
      </c>
      <c r="V992" s="28">
        <v>3.8403999999999998</v>
      </c>
      <c r="W992" s="29">
        <v>2.79</v>
      </c>
      <c r="X992" s="29">
        <v>3.0979999999999999</v>
      </c>
      <c r="Y992" s="29"/>
      <c r="Z992" s="29"/>
      <c r="AA992" s="29"/>
      <c r="AB992" s="29"/>
      <c r="AC992" s="29"/>
      <c r="AD992" s="29"/>
      <c r="AE992" s="31">
        <v>3.8403999999999998</v>
      </c>
      <c r="AG992" s="27">
        <v>3.0802999999999998</v>
      </c>
      <c r="AN992" s="32">
        <v>3.16</v>
      </c>
      <c r="AO992" s="27" t="s">
        <v>49</v>
      </c>
      <c r="AP992" s="31" t="s">
        <v>50</v>
      </c>
      <c r="AQ992" s="27">
        <f t="shared" si="157"/>
        <v>3.46035</v>
      </c>
      <c r="AR992" s="27">
        <f t="shared" si="158"/>
        <v>3.16</v>
      </c>
      <c r="AS992" s="27" t="e">
        <f t="shared" si="159"/>
        <v>#NUM!</v>
      </c>
      <c r="AT992" s="27">
        <f t="shared" si="151"/>
        <v>3.1604999999999999</v>
      </c>
      <c r="AU992" s="27">
        <f t="shared" si="152"/>
        <v>3.87</v>
      </c>
      <c r="AV992" s="29">
        <f t="shared" si="155"/>
        <v>3.16</v>
      </c>
      <c r="AW992" s="27" t="s">
        <v>73</v>
      </c>
      <c r="AX992" s="27" t="s">
        <v>74</v>
      </c>
      <c r="AY992" s="32">
        <v>3.16</v>
      </c>
      <c r="AZ992" s="34">
        <f t="shared" si="153"/>
        <v>0.79</v>
      </c>
      <c r="BA992" s="3">
        <f t="shared" si="154"/>
        <v>3.95</v>
      </c>
      <c r="BB992" s="32">
        <f t="shared" si="156"/>
        <v>4.266</v>
      </c>
      <c r="BC992" s="27" t="s">
        <v>12549</v>
      </c>
    </row>
    <row r="993" spans="1:116" s="27" customFormat="1" ht="31.5" customHeight="1">
      <c r="A993" s="4" t="s">
        <v>4096</v>
      </c>
      <c r="B993" s="5">
        <v>991</v>
      </c>
      <c r="C993" s="6">
        <v>12036</v>
      </c>
      <c r="D993" s="6"/>
      <c r="E993" s="3" t="s">
        <v>4394</v>
      </c>
      <c r="F993" s="3" t="s">
        <v>4395</v>
      </c>
      <c r="G993" s="3" t="s">
        <v>553</v>
      </c>
      <c r="H993" s="4" t="s">
        <v>4396</v>
      </c>
      <c r="I993" s="3" t="s">
        <v>555</v>
      </c>
      <c r="J993" s="3" t="s">
        <v>4397</v>
      </c>
      <c r="K993" s="5">
        <v>5</v>
      </c>
      <c r="L993" s="3" t="s">
        <v>81</v>
      </c>
      <c r="M993" s="6">
        <v>1</v>
      </c>
      <c r="N993" s="3" t="s">
        <v>45</v>
      </c>
      <c r="O993" s="3" t="s">
        <v>4099</v>
      </c>
      <c r="P993" s="3" t="s">
        <v>4115</v>
      </c>
      <c r="Q993" s="3" t="s">
        <v>4398</v>
      </c>
      <c r="R993" s="28">
        <v>3.16</v>
      </c>
      <c r="S993" s="29"/>
      <c r="T993" s="30">
        <v>2.94</v>
      </c>
      <c r="U993" s="1" t="s">
        <v>56</v>
      </c>
      <c r="V993" s="28">
        <v>1.4947999999999999</v>
      </c>
      <c r="W993" s="29"/>
      <c r="X993" s="29">
        <v>4.3907999999999996</v>
      </c>
      <c r="Y993" s="29"/>
      <c r="Z993" s="29"/>
      <c r="AA993" s="29"/>
      <c r="AB993" s="29"/>
      <c r="AC993" s="29"/>
      <c r="AD993" s="29"/>
      <c r="AE993" s="31">
        <v>1.4947999999999999</v>
      </c>
      <c r="AN993" s="32">
        <v>2.94</v>
      </c>
      <c r="AO993" s="27" t="s">
        <v>211</v>
      </c>
      <c r="AP993" s="31" t="s">
        <v>212</v>
      </c>
      <c r="AQ993" s="27" t="e">
        <f t="shared" si="157"/>
        <v>#NUM!</v>
      </c>
      <c r="AR993" s="27" t="e">
        <f t="shared" si="158"/>
        <v>#NUM!</v>
      </c>
      <c r="AS993" s="27" t="e">
        <f t="shared" si="159"/>
        <v>#NUM!</v>
      </c>
      <c r="AT993" s="27">
        <f t="shared" si="151"/>
        <v>3.1604999999999999</v>
      </c>
      <c r="AU993" s="27" t="e">
        <f t="shared" si="152"/>
        <v>#VALUE!</v>
      </c>
      <c r="AV993" s="29" t="e">
        <f t="shared" si="155"/>
        <v>#VALUE!</v>
      </c>
      <c r="AW993" s="27" t="s">
        <v>73</v>
      </c>
      <c r="AX993" s="27" t="s">
        <v>74</v>
      </c>
      <c r="AY993" s="32">
        <v>3.16</v>
      </c>
      <c r="AZ993" s="34">
        <f t="shared" si="153"/>
        <v>0.79</v>
      </c>
      <c r="BA993" s="3">
        <f t="shared" si="154"/>
        <v>3.95</v>
      </c>
      <c r="BB993" s="32">
        <f t="shared" si="156"/>
        <v>4.266</v>
      </c>
      <c r="BC993" s="27" t="s">
        <v>12549</v>
      </c>
    </row>
    <row r="994" spans="1:116" s="27" customFormat="1" ht="31.5" customHeight="1">
      <c r="A994" s="4" t="s">
        <v>4096</v>
      </c>
      <c r="B994" s="5">
        <v>992</v>
      </c>
      <c r="C994" s="6">
        <v>3483</v>
      </c>
      <c r="D994" s="6"/>
      <c r="E994" s="3" t="s">
        <v>4389</v>
      </c>
      <c r="F994" s="3" t="s">
        <v>4390</v>
      </c>
      <c r="G994" s="3" t="s">
        <v>284</v>
      </c>
      <c r="H994" s="4" t="s">
        <v>285</v>
      </c>
      <c r="I994" s="3" t="s">
        <v>4391</v>
      </c>
      <c r="J994" s="3" t="s">
        <v>4392</v>
      </c>
      <c r="K994" s="5"/>
      <c r="L994" s="3"/>
      <c r="M994" s="6">
        <v>1</v>
      </c>
      <c r="N994" s="3" t="s">
        <v>45</v>
      </c>
      <c r="O994" s="3" t="s">
        <v>4099</v>
      </c>
      <c r="P994" s="3" t="s">
        <v>4174</v>
      </c>
      <c r="Q994" s="3" t="s">
        <v>4393</v>
      </c>
      <c r="R994" s="28">
        <v>3.58</v>
      </c>
      <c r="S994" s="29"/>
      <c r="T994" s="30">
        <v>3.33</v>
      </c>
      <c r="U994" s="1">
        <v>3</v>
      </c>
      <c r="V994" s="28">
        <v>3.0449000000000002</v>
      </c>
      <c r="W994" s="29">
        <v>3.6185999999999998</v>
      </c>
      <c r="X994" s="29">
        <v>3.6305000000000001</v>
      </c>
      <c r="Y994" s="29"/>
      <c r="Z994" s="29"/>
      <c r="AA994" s="29"/>
      <c r="AB994" s="29"/>
      <c r="AC994" s="29"/>
      <c r="AD994" s="29"/>
      <c r="AE994" s="31">
        <v>3.0449000000000002</v>
      </c>
      <c r="AG994" s="27">
        <v>3.6099000000000001</v>
      </c>
      <c r="AN994" s="32">
        <v>3.3273999999999999</v>
      </c>
      <c r="AO994" s="27" t="s">
        <v>211</v>
      </c>
      <c r="AP994" s="31" t="s">
        <v>212</v>
      </c>
      <c r="AQ994" s="27">
        <f t="shared" si="157"/>
        <v>3.3273999999999999</v>
      </c>
      <c r="AR994" s="27" t="str">
        <f t="shared" si="158"/>
        <v/>
      </c>
      <c r="AS994" s="27" t="e">
        <f t="shared" si="159"/>
        <v>#NUM!</v>
      </c>
      <c r="AT994" s="27">
        <f t="shared" si="151"/>
        <v>3.5797499999999998</v>
      </c>
      <c r="AU994" s="27">
        <f t="shared" si="152"/>
        <v>3.2249999999999996</v>
      </c>
      <c r="AV994" s="29">
        <f t="shared" si="155"/>
        <v>3.2249999999999996</v>
      </c>
      <c r="AW994" s="27" t="s">
        <v>73</v>
      </c>
      <c r="AX994" s="27" t="s">
        <v>74</v>
      </c>
      <c r="AY994" s="32">
        <v>3.23</v>
      </c>
      <c r="AZ994" s="34">
        <f t="shared" si="153"/>
        <v>0.8075</v>
      </c>
      <c r="BA994" s="3">
        <f t="shared" si="154"/>
        <v>4.0374999999999996</v>
      </c>
      <c r="BB994" s="32">
        <f t="shared" si="156"/>
        <v>4.3605</v>
      </c>
      <c r="BC994" s="27" t="s">
        <v>12549</v>
      </c>
    </row>
    <row r="995" spans="1:116" s="27" customFormat="1" ht="31.5" customHeight="1">
      <c r="A995" s="4" t="s">
        <v>4096</v>
      </c>
      <c r="B995" s="5">
        <v>993</v>
      </c>
      <c r="C995" s="6">
        <v>3462</v>
      </c>
      <c r="D995" s="6"/>
      <c r="E995" s="3" t="s">
        <v>4156</v>
      </c>
      <c r="F995" s="3" t="s">
        <v>2738</v>
      </c>
      <c r="G995" s="3" t="s">
        <v>771</v>
      </c>
      <c r="H995" s="4" t="s">
        <v>128</v>
      </c>
      <c r="I995" s="3" t="s">
        <v>43</v>
      </c>
      <c r="J995" s="3" t="s">
        <v>799</v>
      </c>
      <c r="K995" s="5"/>
      <c r="L995" s="3"/>
      <c r="M995" s="6">
        <v>10</v>
      </c>
      <c r="N995" s="3" t="s">
        <v>45</v>
      </c>
      <c r="O995" s="3" t="s">
        <v>4099</v>
      </c>
      <c r="P995" s="3" t="s">
        <v>4132</v>
      </c>
      <c r="Q995" s="3" t="s">
        <v>4157</v>
      </c>
      <c r="R995" s="28">
        <v>3.96</v>
      </c>
      <c r="S995" s="29"/>
      <c r="T995" s="30">
        <v>3.68</v>
      </c>
      <c r="U995" s="1">
        <v>3.6</v>
      </c>
      <c r="V995" s="28">
        <v>5.6318999999999999</v>
      </c>
      <c r="W995" s="29">
        <v>6.12</v>
      </c>
      <c r="X995" s="29">
        <v>6.8041999999999998</v>
      </c>
      <c r="Y995" s="29"/>
      <c r="Z995" s="29"/>
      <c r="AA995" s="29"/>
      <c r="AB995" s="29"/>
      <c r="AC995" s="29"/>
      <c r="AD995" s="29"/>
      <c r="AE995" s="31">
        <v>5.6318999999999999</v>
      </c>
      <c r="AG995" s="27">
        <v>6.7629999999999999</v>
      </c>
      <c r="AN995" s="32">
        <v>3.96</v>
      </c>
      <c r="AO995" s="27" t="s">
        <v>49</v>
      </c>
      <c r="AP995" s="31" t="s">
        <v>50</v>
      </c>
      <c r="AQ995" s="27">
        <f t="shared" si="157"/>
        <v>6.1974499999999999</v>
      </c>
      <c r="AR995" s="27">
        <f t="shared" si="158"/>
        <v>3.96</v>
      </c>
      <c r="AS995" s="27" t="e">
        <f t="shared" si="159"/>
        <v>#NUM!</v>
      </c>
      <c r="AT995" s="27">
        <f t="shared" si="151"/>
        <v>3.956</v>
      </c>
      <c r="AU995" s="27">
        <f t="shared" si="152"/>
        <v>3.87</v>
      </c>
      <c r="AV995" s="29">
        <f t="shared" si="155"/>
        <v>3.87</v>
      </c>
      <c r="AW995" s="27" t="s">
        <v>73</v>
      </c>
      <c r="AX995" s="27" t="s">
        <v>74</v>
      </c>
      <c r="AY995" s="32">
        <v>3.87</v>
      </c>
      <c r="AZ995" s="34">
        <f t="shared" si="153"/>
        <v>0.96750000000000003</v>
      </c>
      <c r="BA995" s="3">
        <f t="shared" si="154"/>
        <v>4.8375000000000004</v>
      </c>
      <c r="BB995" s="32">
        <f t="shared" si="156"/>
        <v>5.2245000000000008</v>
      </c>
      <c r="BC995" s="27" t="s">
        <v>12549</v>
      </c>
    </row>
    <row r="996" spans="1:116" s="27" customFormat="1" ht="31.5" customHeight="1">
      <c r="A996" s="4" t="s">
        <v>4096</v>
      </c>
      <c r="B996" s="5">
        <v>994</v>
      </c>
      <c r="C996" s="6">
        <v>11580</v>
      </c>
      <c r="D996" s="6"/>
      <c r="E996" s="3" t="s">
        <v>4315</v>
      </c>
      <c r="F996" s="3" t="s">
        <v>4316</v>
      </c>
      <c r="G996" s="3" t="s">
        <v>4317</v>
      </c>
      <c r="H996" s="4" t="s">
        <v>4318</v>
      </c>
      <c r="I996" s="3" t="s">
        <v>4319</v>
      </c>
      <c r="J996" s="3" t="s">
        <v>4320</v>
      </c>
      <c r="K996" s="5"/>
      <c r="L996" s="3"/>
      <c r="M996" s="6">
        <v>1</v>
      </c>
      <c r="N996" s="3" t="s">
        <v>45</v>
      </c>
      <c r="O996" s="3" t="s">
        <v>4099</v>
      </c>
      <c r="P996" s="3" t="s">
        <v>4129</v>
      </c>
      <c r="Q996" s="3" t="s">
        <v>4321</v>
      </c>
      <c r="R996" s="28">
        <v>4.22</v>
      </c>
      <c r="S996" s="29"/>
      <c r="T996" s="30">
        <v>3.93</v>
      </c>
      <c r="U996" s="1">
        <v>5.0999999999999996</v>
      </c>
      <c r="V996" s="28">
        <v>3.3519999999999999</v>
      </c>
      <c r="W996" s="29">
        <v>4.5</v>
      </c>
      <c r="X996" s="29"/>
      <c r="Y996" s="29"/>
      <c r="Z996" s="29"/>
      <c r="AA996" s="29"/>
      <c r="AB996" s="29"/>
      <c r="AC996" s="29"/>
      <c r="AD996" s="29"/>
      <c r="AE996" s="31">
        <v>3.3519999999999999</v>
      </c>
      <c r="AG996" s="27">
        <v>5.6638000000000002</v>
      </c>
      <c r="AN996" s="32">
        <v>3.93</v>
      </c>
      <c r="AO996" s="27" t="s">
        <v>211</v>
      </c>
      <c r="AP996" s="31" t="s">
        <v>212</v>
      </c>
      <c r="AQ996" s="27">
        <f t="shared" si="157"/>
        <v>4.5079000000000002</v>
      </c>
      <c r="AR996" s="27">
        <f t="shared" si="158"/>
        <v>4.22</v>
      </c>
      <c r="AS996" s="27" t="e">
        <f t="shared" si="159"/>
        <v>#NUM!</v>
      </c>
      <c r="AT996" s="27">
        <f t="shared" si="151"/>
        <v>4.2247500000000002</v>
      </c>
      <c r="AU996" s="27">
        <f t="shared" si="152"/>
        <v>5.482499999999999</v>
      </c>
      <c r="AV996" s="29">
        <f t="shared" si="155"/>
        <v>3.93</v>
      </c>
      <c r="AW996" s="27" t="s">
        <v>51</v>
      </c>
      <c r="AX996" s="27" t="s">
        <v>50</v>
      </c>
      <c r="AY996" s="32">
        <v>4.22</v>
      </c>
      <c r="AZ996" s="34">
        <f t="shared" si="153"/>
        <v>1.0549999999999999</v>
      </c>
      <c r="BA996" s="3">
        <f t="shared" si="154"/>
        <v>5.2749999999999995</v>
      </c>
      <c r="BB996" s="32">
        <f t="shared" si="156"/>
        <v>5.6969999999999992</v>
      </c>
      <c r="BC996" s="27" t="s">
        <v>12549</v>
      </c>
    </row>
    <row r="997" spans="1:116" s="27" customFormat="1" ht="31.5" customHeight="1">
      <c r="A997" s="4" t="s">
        <v>4096</v>
      </c>
      <c r="B997" s="5">
        <v>995</v>
      </c>
      <c r="C997" s="6">
        <v>11902</v>
      </c>
      <c r="D997" s="6"/>
      <c r="E997" s="3" t="s">
        <v>4287</v>
      </c>
      <c r="F997" s="3" t="s">
        <v>4288</v>
      </c>
      <c r="G997" s="3" t="s">
        <v>4289</v>
      </c>
      <c r="H997" s="4" t="s">
        <v>4290</v>
      </c>
      <c r="I997" s="3" t="s">
        <v>555</v>
      </c>
      <c r="J997" s="3" t="s">
        <v>4291</v>
      </c>
      <c r="K997" s="5">
        <v>5</v>
      </c>
      <c r="L997" s="3" t="s">
        <v>81</v>
      </c>
      <c r="M997" s="6">
        <v>1</v>
      </c>
      <c r="N997" s="3" t="s">
        <v>45</v>
      </c>
      <c r="O997" s="3" t="s">
        <v>4099</v>
      </c>
      <c r="P997" s="3" t="s">
        <v>4115</v>
      </c>
      <c r="Q997" s="3" t="s">
        <v>4292</v>
      </c>
      <c r="R997" s="28">
        <v>4.3499999999999996</v>
      </c>
      <c r="S997" s="29"/>
      <c r="T997" s="30">
        <v>4.05</v>
      </c>
      <c r="U997" s="1">
        <v>5.6</v>
      </c>
      <c r="V997" s="28">
        <v>3.6728000000000001</v>
      </c>
      <c r="W997" s="29"/>
      <c r="X997" s="29">
        <v>4.4141000000000004</v>
      </c>
      <c r="Y997" s="29"/>
      <c r="Z997" s="29"/>
      <c r="AA997" s="29"/>
      <c r="AB997" s="29"/>
      <c r="AC997" s="29"/>
      <c r="AD997" s="29"/>
      <c r="AE997" s="31">
        <v>3.6728000000000001</v>
      </c>
      <c r="AG997" s="27">
        <v>4.3890000000000002</v>
      </c>
      <c r="AN997" s="32">
        <v>4.0308999999999999</v>
      </c>
      <c r="AO997" s="27" t="s">
        <v>211</v>
      </c>
      <c r="AP997" s="31" t="s">
        <v>212</v>
      </c>
      <c r="AQ997" s="27">
        <f t="shared" si="157"/>
        <v>4.0308999999999999</v>
      </c>
      <c r="AR997" s="27" t="str">
        <f t="shared" si="158"/>
        <v/>
      </c>
      <c r="AS997" s="27" t="e">
        <f t="shared" si="159"/>
        <v>#NUM!</v>
      </c>
      <c r="AT997" s="27">
        <f t="shared" si="151"/>
        <v>4.3537499999999998</v>
      </c>
      <c r="AU997" s="27">
        <f t="shared" si="152"/>
        <v>6.02</v>
      </c>
      <c r="AV997" s="29">
        <f t="shared" si="155"/>
        <v>4.0308999999999999</v>
      </c>
      <c r="AW997" s="27" t="s">
        <v>73</v>
      </c>
      <c r="AX997" s="27" t="s">
        <v>74</v>
      </c>
      <c r="AY997" s="32">
        <v>4.03</v>
      </c>
      <c r="AZ997" s="34">
        <f t="shared" si="153"/>
        <v>1.0075000000000001</v>
      </c>
      <c r="BA997" s="3">
        <f t="shared" si="154"/>
        <v>5.0375000000000005</v>
      </c>
      <c r="BB997" s="32">
        <f t="shared" si="156"/>
        <v>5.4405000000000001</v>
      </c>
      <c r="BC997" s="27" t="s">
        <v>12549</v>
      </c>
    </row>
    <row r="998" spans="1:116" s="27" customFormat="1" ht="31.5" customHeight="1">
      <c r="A998" s="4" t="s">
        <v>4096</v>
      </c>
      <c r="B998" s="5">
        <v>996</v>
      </c>
      <c r="C998" s="6">
        <v>3678</v>
      </c>
      <c r="D998" s="6"/>
      <c r="E998" s="3" t="s">
        <v>4120</v>
      </c>
      <c r="F998" s="3" t="s">
        <v>4121</v>
      </c>
      <c r="G998" s="3" t="s">
        <v>504</v>
      </c>
      <c r="H998" s="4" t="s">
        <v>4122</v>
      </c>
      <c r="I998" s="3" t="s">
        <v>642</v>
      </c>
      <c r="J998" s="3" t="s">
        <v>4123</v>
      </c>
      <c r="K998" s="5">
        <v>100</v>
      </c>
      <c r="L998" s="3" t="s">
        <v>81</v>
      </c>
      <c r="M998" s="6">
        <v>1</v>
      </c>
      <c r="N998" s="3" t="s">
        <v>45</v>
      </c>
      <c r="O998" s="3" t="s">
        <v>4099</v>
      </c>
      <c r="P998" s="3" t="s">
        <v>4115</v>
      </c>
      <c r="Q998" s="3" t="s">
        <v>4124</v>
      </c>
      <c r="R998" s="28">
        <v>4.46</v>
      </c>
      <c r="S998" s="29"/>
      <c r="T998" s="30">
        <v>4.1500000000000004</v>
      </c>
      <c r="U998" s="1" t="s">
        <v>56</v>
      </c>
      <c r="V998" s="28">
        <v>4.22</v>
      </c>
      <c r="W998" s="29"/>
      <c r="X998" s="29">
        <v>4.0655999999999999</v>
      </c>
      <c r="Y998" s="29"/>
      <c r="Z998" s="29"/>
      <c r="AA998" s="29"/>
      <c r="AB998" s="29"/>
      <c r="AC998" s="29"/>
      <c r="AD998" s="29"/>
      <c r="AE998" s="31">
        <v>4.22</v>
      </c>
      <c r="AG998" s="27">
        <v>4.0425000000000004</v>
      </c>
      <c r="AN998" s="32">
        <v>4.1312499999999996</v>
      </c>
      <c r="AO998" s="27" t="s">
        <v>211</v>
      </c>
      <c r="AP998" s="31" t="s">
        <v>212</v>
      </c>
      <c r="AQ998" s="27">
        <f t="shared" si="157"/>
        <v>4.1312499999999996</v>
      </c>
      <c r="AR998" s="27" t="str">
        <f t="shared" si="158"/>
        <v/>
      </c>
      <c r="AS998" s="27" t="e">
        <f t="shared" si="159"/>
        <v>#NUM!</v>
      </c>
      <c r="AT998" s="27">
        <f t="shared" si="151"/>
        <v>4.4612500000000006</v>
      </c>
      <c r="AU998" s="27" t="e">
        <f t="shared" si="152"/>
        <v>#VALUE!</v>
      </c>
      <c r="AV998" s="29" t="e">
        <f t="shared" si="155"/>
        <v>#VALUE!</v>
      </c>
      <c r="AW998" s="33" t="s">
        <v>51</v>
      </c>
      <c r="AX998" s="33" t="s">
        <v>50</v>
      </c>
      <c r="AY998" s="32">
        <v>4.1310000000000002</v>
      </c>
      <c r="AZ998" s="34">
        <f t="shared" si="153"/>
        <v>1.0327500000000001</v>
      </c>
      <c r="BA998" s="3">
        <f t="shared" si="154"/>
        <v>5.1637500000000003</v>
      </c>
      <c r="BB998" s="32">
        <f t="shared" si="156"/>
        <v>5.5768500000000003</v>
      </c>
      <c r="BC998" s="27" t="s">
        <v>12549</v>
      </c>
    </row>
    <row r="999" spans="1:116" s="35" customFormat="1" ht="31.5" customHeight="1">
      <c r="A999" s="4" t="s">
        <v>4096</v>
      </c>
      <c r="B999" s="5">
        <v>997</v>
      </c>
      <c r="C999" s="6">
        <v>5294</v>
      </c>
      <c r="D999" s="6"/>
      <c r="E999" s="3" t="s">
        <v>4230</v>
      </c>
      <c r="F999" s="3" t="s">
        <v>4231</v>
      </c>
      <c r="G999" s="3" t="s">
        <v>3166</v>
      </c>
      <c r="H999" s="4" t="s">
        <v>262</v>
      </c>
      <c r="I999" s="3" t="s">
        <v>43</v>
      </c>
      <c r="J999" s="3" t="s">
        <v>4232</v>
      </c>
      <c r="K999" s="5"/>
      <c r="L999" s="3"/>
      <c r="M999" s="6">
        <v>14</v>
      </c>
      <c r="N999" s="3" t="s">
        <v>45</v>
      </c>
      <c r="O999" s="3" t="s">
        <v>4099</v>
      </c>
      <c r="P999" s="3" t="s">
        <v>4129</v>
      </c>
      <c r="Q999" s="3" t="s">
        <v>4233</v>
      </c>
      <c r="R999" s="28">
        <v>4.18</v>
      </c>
      <c r="S999" s="29"/>
      <c r="T999" s="30">
        <v>3.89</v>
      </c>
      <c r="U999" s="1">
        <v>4.2</v>
      </c>
      <c r="V999" s="28">
        <v>7.4474999999999998</v>
      </c>
      <c r="W999" s="29"/>
      <c r="X999" s="29">
        <v>3.1711</v>
      </c>
      <c r="Y999" s="29"/>
      <c r="Z999" s="29"/>
      <c r="AA999" s="29"/>
      <c r="AB999" s="29"/>
      <c r="AC999" s="29"/>
      <c r="AD999" s="29"/>
      <c r="AE999" s="31">
        <v>7.4474999999999998</v>
      </c>
      <c r="AF999" s="27"/>
      <c r="AG999" s="27"/>
      <c r="AH999" s="27"/>
      <c r="AI999" s="27"/>
      <c r="AJ999" s="27"/>
      <c r="AK999" s="27"/>
      <c r="AL999" s="27"/>
      <c r="AM999" s="27"/>
      <c r="AN999" s="32">
        <v>4.18</v>
      </c>
      <c r="AO999" s="27" t="s">
        <v>49</v>
      </c>
      <c r="AP999" s="31" t="s">
        <v>50</v>
      </c>
      <c r="AQ999" s="27" t="e">
        <f t="shared" si="157"/>
        <v>#NUM!</v>
      </c>
      <c r="AR999" s="27" t="e">
        <f t="shared" si="158"/>
        <v>#NUM!</v>
      </c>
      <c r="AS999" s="27" t="e">
        <f t="shared" si="159"/>
        <v>#NUM!</v>
      </c>
      <c r="AT999" s="27">
        <f t="shared" si="151"/>
        <v>4.1817500000000001</v>
      </c>
      <c r="AU999" s="27">
        <f t="shared" si="152"/>
        <v>4.5149999999999997</v>
      </c>
      <c r="AV999" s="29">
        <f t="shared" si="155"/>
        <v>4.18</v>
      </c>
      <c r="AW999" s="33" t="s">
        <v>768</v>
      </c>
      <c r="AX999" s="27" t="s">
        <v>50</v>
      </c>
      <c r="AY999" s="32">
        <v>4.18</v>
      </c>
      <c r="AZ999" s="34">
        <f t="shared" si="153"/>
        <v>1.0449999999999999</v>
      </c>
      <c r="BA999" s="3">
        <f t="shared" si="154"/>
        <v>5.2249999999999996</v>
      </c>
      <c r="BB999" s="32">
        <f t="shared" si="156"/>
        <v>5.6429999999999998</v>
      </c>
      <c r="BC999" s="27" t="s">
        <v>12549</v>
      </c>
      <c r="BD999" s="27"/>
      <c r="BE999" s="27"/>
      <c r="BF999" s="27"/>
      <c r="BG999" s="27"/>
      <c r="BH999" s="27"/>
      <c r="BI999" s="27"/>
      <c r="BJ999" s="27"/>
      <c r="BK999" s="27"/>
      <c r="BL999" s="27"/>
      <c r="BM999" s="27"/>
      <c r="BN999" s="27"/>
      <c r="BO999" s="27"/>
      <c r="BP999" s="27"/>
      <c r="BQ999" s="27"/>
      <c r="BR999" s="27"/>
      <c r="BS999" s="27"/>
      <c r="BT999" s="27"/>
      <c r="BU999" s="27"/>
      <c r="BV999" s="27"/>
      <c r="BW999" s="27"/>
      <c r="BX999" s="27"/>
      <c r="BY999" s="27"/>
      <c r="BZ999" s="27"/>
      <c r="CA999" s="27"/>
      <c r="CB999" s="27"/>
      <c r="CC999" s="27"/>
      <c r="CD999" s="27"/>
      <c r="CE999" s="27"/>
      <c r="CF999" s="27"/>
      <c r="CG999" s="27"/>
      <c r="CH999" s="27"/>
      <c r="CI999" s="27"/>
      <c r="CJ999" s="27"/>
      <c r="CK999" s="27"/>
      <c r="CL999" s="27"/>
      <c r="CM999" s="27"/>
      <c r="CN999" s="27"/>
      <c r="CO999" s="27"/>
      <c r="CP999" s="27"/>
      <c r="CQ999" s="27"/>
      <c r="CR999" s="27"/>
      <c r="CS999" s="27"/>
      <c r="CT999" s="27"/>
      <c r="CU999" s="27"/>
      <c r="CV999" s="27"/>
      <c r="CW999" s="27"/>
      <c r="CX999" s="27"/>
      <c r="CY999" s="27"/>
      <c r="CZ999" s="27"/>
      <c r="DA999" s="27"/>
      <c r="DB999" s="27"/>
      <c r="DC999" s="27"/>
      <c r="DD999" s="27"/>
      <c r="DE999" s="27"/>
      <c r="DF999" s="27"/>
      <c r="DG999" s="27"/>
      <c r="DH999" s="27"/>
      <c r="DI999" s="27"/>
      <c r="DJ999" s="27"/>
      <c r="DK999" s="27"/>
      <c r="DL999" s="27"/>
    </row>
    <row r="1000" spans="1:116" s="35" customFormat="1" ht="31.5" customHeight="1">
      <c r="A1000" s="4" t="s">
        <v>4096</v>
      </c>
      <c r="B1000" s="5">
        <v>998</v>
      </c>
      <c r="C1000" s="6">
        <v>5373</v>
      </c>
      <c r="D1000" s="6"/>
      <c r="E1000" s="3" t="s">
        <v>4371</v>
      </c>
      <c r="F1000" s="3" t="s">
        <v>4372</v>
      </c>
      <c r="G1000" s="3" t="s">
        <v>1013</v>
      </c>
      <c r="H1000" s="4" t="s">
        <v>451</v>
      </c>
      <c r="I1000" s="3" t="s">
        <v>43</v>
      </c>
      <c r="J1000" s="3" t="s">
        <v>4373</v>
      </c>
      <c r="K1000" s="5"/>
      <c r="L1000" s="3"/>
      <c r="M1000" s="6">
        <v>7</v>
      </c>
      <c r="N1000" s="3" t="s">
        <v>45</v>
      </c>
      <c r="O1000" s="3" t="s">
        <v>4099</v>
      </c>
      <c r="P1000" s="3" t="s">
        <v>4129</v>
      </c>
      <c r="Q1000" s="3" t="s">
        <v>4374</v>
      </c>
      <c r="R1000" s="28">
        <v>4.4400000000000004</v>
      </c>
      <c r="S1000" s="29"/>
      <c r="T1000" s="30">
        <v>4.13</v>
      </c>
      <c r="U1000" s="1">
        <v>4</v>
      </c>
      <c r="V1000" s="28">
        <v>5.7916999999999996</v>
      </c>
      <c r="W1000" s="29"/>
      <c r="X1000" s="29">
        <v>10.676500000000001</v>
      </c>
      <c r="Y1000" s="29"/>
      <c r="Z1000" s="29"/>
      <c r="AA1000" s="29"/>
      <c r="AB1000" s="29"/>
      <c r="AC1000" s="29"/>
      <c r="AD1000" s="29"/>
      <c r="AE1000" s="31">
        <v>5.7916999999999996</v>
      </c>
      <c r="AF1000" s="27"/>
      <c r="AG1000" s="27">
        <v>10.6159</v>
      </c>
      <c r="AH1000" s="27"/>
      <c r="AI1000" s="27"/>
      <c r="AJ1000" s="27"/>
      <c r="AK1000" s="27"/>
      <c r="AL1000" s="27"/>
      <c r="AM1000" s="27"/>
      <c r="AN1000" s="32">
        <v>4.4400000000000004</v>
      </c>
      <c r="AO1000" s="27" t="s">
        <v>49</v>
      </c>
      <c r="AP1000" s="31" t="s">
        <v>50</v>
      </c>
      <c r="AQ1000" s="27">
        <f t="shared" si="157"/>
        <v>8.2037999999999993</v>
      </c>
      <c r="AR1000" s="27">
        <f t="shared" si="158"/>
        <v>4.4400000000000004</v>
      </c>
      <c r="AS1000" s="27" t="e">
        <f t="shared" si="159"/>
        <v>#NUM!</v>
      </c>
      <c r="AT1000" s="27">
        <f t="shared" si="151"/>
        <v>4.4397500000000001</v>
      </c>
      <c r="AU1000" s="27">
        <f t="shared" si="152"/>
        <v>4.3</v>
      </c>
      <c r="AV1000" s="29">
        <f t="shared" si="155"/>
        <v>4.3</v>
      </c>
      <c r="AW1000" s="27" t="s">
        <v>73</v>
      </c>
      <c r="AX1000" s="27" t="s">
        <v>74</v>
      </c>
      <c r="AY1000" s="32">
        <v>4.3</v>
      </c>
      <c r="AZ1000" s="34">
        <f t="shared" si="153"/>
        <v>1.075</v>
      </c>
      <c r="BA1000" s="3">
        <f t="shared" si="154"/>
        <v>5.375</v>
      </c>
      <c r="BB1000" s="32">
        <f t="shared" si="156"/>
        <v>5.8049999999999997</v>
      </c>
      <c r="BC1000" s="27" t="s">
        <v>12549</v>
      </c>
      <c r="BD1000" s="27"/>
      <c r="BE1000" s="27"/>
      <c r="BF1000" s="27"/>
      <c r="BG1000" s="27"/>
      <c r="BH1000" s="27"/>
      <c r="BI1000" s="27"/>
      <c r="BJ1000" s="27"/>
      <c r="BK1000" s="27"/>
      <c r="BL1000" s="27"/>
      <c r="BM1000" s="27"/>
      <c r="BN1000" s="27"/>
      <c r="BO1000" s="27"/>
      <c r="BP1000" s="27"/>
      <c r="BQ1000" s="27"/>
      <c r="BR1000" s="27"/>
      <c r="BS1000" s="27"/>
      <c r="BT1000" s="27"/>
      <c r="BU1000" s="27"/>
      <c r="BV1000" s="27"/>
      <c r="BW1000" s="27"/>
      <c r="BX1000" s="27"/>
      <c r="BY1000" s="27"/>
      <c r="BZ1000" s="27"/>
      <c r="CA1000" s="27"/>
      <c r="CB1000" s="27"/>
      <c r="CC1000" s="27"/>
      <c r="CD1000" s="27"/>
      <c r="CE1000" s="27"/>
      <c r="CF1000" s="27"/>
      <c r="CG1000" s="27"/>
      <c r="CH1000" s="27"/>
      <c r="CI1000" s="27"/>
      <c r="CJ1000" s="27"/>
      <c r="CK1000" s="27"/>
      <c r="CL1000" s="27"/>
      <c r="CM1000" s="27"/>
      <c r="CN1000" s="27"/>
      <c r="CO1000" s="27"/>
      <c r="CP1000" s="27"/>
      <c r="CQ1000" s="27"/>
      <c r="CR1000" s="27"/>
      <c r="CS1000" s="27"/>
      <c r="CT1000" s="27"/>
      <c r="CU1000" s="27"/>
      <c r="CV1000" s="27"/>
      <c r="CW1000" s="27"/>
      <c r="CX1000" s="27"/>
      <c r="CY1000" s="27"/>
      <c r="CZ1000" s="27"/>
      <c r="DA1000" s="27"/>
      <c r="DB1000" s="27"/>
      <c r="DC1000" s="27"/>
      <c r="DD1000" s="27"/>
      <c r="DE1000" s="27"/>
      <c r="DF1000" s="27"/>
      <c r="DG1000" s="27"/>
      <c r="DH1000" s="27"/>
      <c r="DI1000" s="27"/>
      <c r="DJ1000" s="27"/>
      <c r="DK1000" s="27"/>
      <c r="DL1000" s="27"/>
    </row>
    <row r="1001" spans="1:116" s="35" customFormat="1" ht="31.5" customHeight="1">
      <c r="A1001" s="4" t="s">
        <v>4096</v>
      </c>
      <c r="B1001" s="5">
        <v>999</v>
      </c>
      <c r="C1001" s="6">
        <v>5716</v>
      </c>
      <c r="D1001" s="6"/>
      <c r="E1001" s="3" t="s">
        <v>4399</v>
      </c>
      <c r="F1001" s="3" t="s">
        <v>4395</v>
      </c>
      <c r="G1001" s="3" t="s">
        <v>1133</v>
      </c>
      <c r="H1001" s="4" t="s">
        <v>128</v>
      </c>
      <c r="I1001" s="3" t="s">
        <v>43</v>
      </c>
      <c r="J1001" s="3" t="s">
        <v>4400</v>
      </c>
      <c r="K1001" s="5"/>
      <c r="L1001" s="3"/>
      <c r="M1001" s="6">
        <v>7</v>
      </c>
      <c r="N1001" s="3" t="s">
        <v>45</v>
      </c>
      <c r="O1001" s="3" t="s">
        <v>4099</v>
      </c>
      <c r="P1001" s="3" t="s">
        <v>4154</v>
      </c>
      <c r="Q1001" s="3" t="s">
        <v>4401</v>
      </c>
      <c r="R1001" s="28">
        <v>5.04</v>
      </c>
      <c r="S1001" s="29"/>
      <c r="T1001" s="30">
        <v>4.6900000000000004</v>
      </c>
      <c r="U1001" s="1">
        <v>6.24</v>
      </c>
      <c r="V1001" s="28">
        <v>3.3723999999999998</v>
      </c>
      <c r="W1001" s="29">
        <v>6</v>
      </c>
      <c r="X1001" s="29">
        <v>10.570499999999999</v>
      </c>
      <c r="Y1001" s="29"/>
      <c r="Z1001" s="29"/>
      <c r="AA1001" s="29"/>
      <c r="AB1001" s="29"/>
      <c r="AC1001" s="29"/>
      <c r="AD1001" s="29"/>
      <c r="AE1001" s="31">
        <v>3.3723999999999998</v>
      </c>
      <c r="AF1001" s="27"/>
      <c r="AG1001" s="27">
        <v>9.702</v>
      </c>
      <c r="AH1001" s="27"/>
      <c r="AI1001" s="27"/>
      <c r="AJ1001" s="27"/>
      <c r="AK1001" s="27"/>
      <c r="AL1001" s="27"/>
      <c r="AM1001" s="27"/>
      <c r="AN1001" s="32">
        <v>4.6849999999999996</v>
      </c>
      <c r="AO1001" s="27" t="s">
        <v>211</v>
      </c>
      <c r="AP1001" s="31" t="s">
        <v>212</v>
      </c>
      <c r="AQ1001" s="27">
        <f t="shared" si="157"/>
        <v>6.5372000000000003</v>
      </c>
      <c r="AR1001" s="27">
        <f t="shared" si="158"/>
        <v>5.04</v>
      </c>
      <c r="AS1001" s="27" t="e">
        <f t="shared" si="159"/>
        <v>#NUM!</v>
      </c>
      <c r="AT1001" s="27">
        <f t="shared" si="151"/>
        <v>5.0417500000000004</v>
      </c>
      <c r="AU1001" s="27">
        <f t="shared" si="152"/>
        <v>6.7080000000000002</v>
      </c>
      <c r="AV1001" s="29">
        <f t="shared" si="155"/>
        <v>4.6849999999999996</v>
      </c>
      <c r="AW1001" s="27" t="s">
        <v>73</v>
      </c>
      <c r="AX1001" s="27" t="s">
        <v>74</v>
      </c>
      <c r="AY1001" s="32">
        <v>4.6900000000000004</v>
      </c>
      <c r="AZ1001" s="34">
        <f t="shared" si="153"/>
        <v>1.1725000000000001</v>
      </c>
      <c r="BA1001" s="3">
        <f t="shared" si="154"/>
        <v>5.8625000000000007</v>
      </c>
      <c r="BB1001" s="32">
        <f t="shared" si="156"/>
        <v>6.331500000000001</v>
      </c>
      <c r="BC1001" s="27" t="s">
        <v>12549</v>
      </c>
      <c r="BD1001" s="27"/>
      <c r="BE1001" s="27"/>
      <c r="BF1001" s="27"/>
      <c r="BG1001" s="27"/>
      <c r="BH1001" s="27"/>
      <c r="BI1001" s="27"/>
      <c r="BJ1001" s="27"/>
      <c r="BK1001" s="27"/>
      <c r="BL1001" s="27"/>
      <c r="BM1001" s="27"/>
      <c r="BN1001" s="27"/>
      <c r="BO1001" s="27"/>
      <c r="BP1001" s="27"/>
      <c r="BQ1001" s="27"/>
      <c r="BR1001" s="27"/>
      <c r="BS1001" s="27"/>
      <c r="BT1001" s="27"/>
      <c r="BU1001" s="27"/>
      <c r="BV1001" s="27"/>
      <c r="BW1001" s="27"/>
      <c r="BX1001" s="27"/>
      <c r="BY1001" s="27"/>
      <c r="BZ1001" s="27"/>
      <c r="CA1001" s="27"/>
      <c r="CB1001" s="27"/>
      <c r="CC1001" s="27"/>
      <c r="CD1001" s="27"/>
      <c r="CE1001" s="27"/>
      <c r="CF1001" s="27"/>
      <c r="CG1001" s="27"/>
      <c r="CH1001" s="27"/>
      <c r="CI1001" s="27"/>
      <c r="CJ1001" s="27"/>
      <c r="CK1001" s="27"/>
      <c r="CL1001" s="27"/>
      <c r="CM1001" s="27"/>
      <c r="CN1001" s="27"/>
      <c r="CO1001" s="27"/>
      <c r="CP1001" s="27"/>
      <c r="CQ1001" s="27"/>
      <c r="CR1001" s="27"/>
      <c r="CS1001" s="27"/>
      <c r="CT1001" s="27"/>
      <c r="CU1001" s="27"/>
      <c r="CV1001" s="27"/>
      <c r="CW1001" s="27"/>
      <c r="CX1001" s="27"/>
      <c r="CY1001" s="27"/>
      <c r="CZ1001" s="27"/>
      <c r="DA1001" s="27"/>
      <c r="DB1001" s="27"/>
      <c r="DC1001" s="27"/>
      <c r="DD1001" s="27"/>
      <c r="DE1001" s="27"/>
      <c r="DF1001" s="27"/>
      <c r="DG1001" s="27"/>
      <c r="DH1001" s="27"/>
      <c r="DI1001" s="27"/>
      <c r="DJ1001" s="27"/>
      <c r="DK1001" s="27"/>
      <c r="DL1001" s="27"/>
    </row>
    <row r="1002" spans="1:116" s="35" customFormat="1" ht="31.5" customHeight="1">
      <c r="A1002" s="4" t="s">
        <v>4096</v>
      </c>
      <c r="B1002" s="5">
        <v>1000</v>
      </c>
      <c r="C1002" s="6">
        <v>11873</v>
      </c>
      <c r="D1002" s="6"/>
      <c r="E1002" s="3" t="s">
        <v>4436</v>
      </c>
      <c r="F1002" s="3" t="s">
        <v>4437</v>
      </c>
      <c r="G1002" s="3" t="s">
        <v>4438</v>
      </c>
      <c r="H1002" s="4" t="s">
        <v>4439</v>
      </c>
      <c r="I1002" s="3" t="s">
        <v>4440</v>
      </c>
      <c r="J1002" s="3" t="s">
        <v>4285</v>
      </c>
      <c r="K1002" s="5"/>
      <c r="L1002" s="3"/>
      <c r="M1002" s="6">
        <v>20</v>
      </c>
      <c r="N1002" s="3" t="s">
        <v>45</v>
      </c>
      <c r="O1002" s="3" t="s">
        <v>4099</v>
      </c>
      <c r="P1002" s="3" t="s">
        <v>4115</v>
      </c>
      <c r="Q1002" s="3" t="s">
        <v>4441</v>
      </c>
      <c r="R1002" s="28">
        <v>4.96</v>
      </c>
      <c r="S1002" s="29"/>
      <c r="T1002" s="30">
        <v>4.6100000000000003</v>
      </c>
      <c r="U1002" s="1" t="s">
        <v>56</v>
      </c>
      <c r="V1002" s="28">
        <v>4.6162999999999998</v>
      </c>
      <c r="W1002" s="29"/>
      <c r="X1002" s="29"/>
      <c r="Y1002" s="29"/>
      <c r="Z1002" s="29"/>
      <c r="AA1002" s="29"/>
      <c r="AB1002" s="29"/>
      <c r="AC1002" s="29"/>
      <c r="AD1002" s="29"/>
      <c r="AE1002" s="31">
        <v>4.6162999999999998</v>
      </c>
      <c r="AF1002" s="27"/>
      <c r="AG1002" s="27"/>
      <c r="AH1002" s="27"/>
      <c r="AI1002" s="27"/>
      <c r="AJ1002" s="27"/>
      <c r="AK1002" s="27"/>
      <c r="AL1002" s="27"/>
      <c r="AM1002" s="27"/>
      <c r="AN1002" s="32">
        <v>4.96</v>
      </c>
      <c r="AO1002" s="27" t="s">
        <v>211</v>
      </c>
      <c r="AP1002" s="31" t="s">
        <v>212</v>
      </c>
      <c r="AQ1002" s="27" t="e">
        <f t="shared" si="157"/>
        <v>#NUM!</v>
      </c>
      <c r="AR1002" s="27" t="e">
        <f t="shared" si="158"/>
        <v>#NUM!</v>
      </c>
      <c r="AS1002" s="27" t="e">
        <f t="shared" si="159"/>
        <v>#NUM!</v>
      </c>
      <c r="AT1002" s="27">
        <f t="shared" si="151"/>
        <v>4.9557500000000001</v>
      </c>
      <c r="AU1002" s="27" t="e">
        <f t="shared" si="152"/>
        <v>#VALUE!</v>
      </c>
      <c r="AV1002" s="29" t="e">
        <f t="shared" si="155"/>
        <v>#VALUE!</v>
      </c>
      <c r="AW1002" s="27" t="s">
        <v>73</v>
      </c>
      <c r="AX1002" s="27" t="s">
        <v>74</v>
      </c>
      <c r="AY1002" s="32">
        <v>4.9550000000000001</v>
      </c>
      <c r="AZ1002" s="34">
        <f t="shared" si="153"/>
        <v>1.23875</v>
      </c>
      <c r="BA1002" s="3">
        <f t="shared" si="154"/>
        <v>6.1937499999999996</v>
      </c>
      <c r="BB1002" s="32">
        <f t="shared" si="156"/>
        <v>6.6892499999999995</v>
      </c>
      <c r="BC1002" s="27" t="s">
        <v>12549</v>
      </c>
      <c r="BD1002" s="27"/>
      <c r="BE1002" s="27"/>
      <c r="BF1002" s="27"/>
      <c r="BG1002" s="27"/>
      <c r="BH1002" s="27"/>
      <c r="BI1002" s="27"/>
      <c r="BJ1002" s="27"/>
      <c r="BK1002" s="27"/>
      <c r="BL1002" s="27"/>
      <c r="BM1002" s="27"/>
      <c r="BN1002" s="27"/>
      <c r="BO1002" s="27"/>
      <c r="BP1002" s="27"/>
      <c r="BQ1002" s="27"/>
      <c r="BR1002" s="27"/>
      <c r="BS1002" s="27"/>
      <c r="BT1002" s="27"/>
      <c r="BU1002" s="27"/>
      <c r="BV1002" s="27"/>
      <c r="BW1002" s="27"/>
      <c r="BX1002" s="27"/>
      <c r="BY1002" s="27"/>
      <c r="BZ1002" s="27"/>
      <c r="CA1002" s="27"/>
      <c r="CB1002" s="27"/>
      <c r="CC1002" s="27"/>
      <c r="CD1002" s="27"/>
      <c r="CE1002" s="27"/>
      <c r="CF1002" s="27"/>
      <c r="CG1002" s="27"/>
      <c r="CH1002" s="27"/>
      <c r="CI1002" s="27"/>
      <c r="CJ1002" s="27"/>
      <c r="CK1002" s="27"/>
      <c r="CL1002" s="27"/>
      <c r="CM1002" s="27"/>
      <c r="CN1002" s="27"/>
      <c r="CO1002" s="27"/>
      <c r="CP1002" s="27"/>
      <c r="CQ1002" s="27"/>
      <c r="CR1002" s="27"/>
      <c r="CS1002" s="27"/>
      <c r="CT1002" s="27"/>
      <c r="CU1002" s="27"/>
      <c r="CV1002" s="27"/>
      <c r="CW1002" s="27"/>
      <c r="CX1002" s="27"/>
      <c r="CY1002" s="27"/>
      <c r="CZ1002" s="27"/>
      <c r="DA1002" s="27"/>
      <c r="DB1002" s="27"/>
      <c r="DC1002" s="27"/>
      <c r="DD1002" s="27"/>
      <c r="DE1002" s="27"/>
      <c r="DF1002" s="27"/>
      <c r="DG1002" s="27"/>
      <c r="DH1002" s="27"/>
      <c r="DI1002" s="27"/>
      <c r="DJ1002" s="27"/>
      <c r="DK1002" s="27"/>
      <c r="DL1002" s="27"/>
    </row>
    <row r="1003" spans="1:116" s="35" customFormat="1" ht="31.5" customHeight="1">
      <c r="A1003" s="4" t="s">
        <v>4096</v>
      </c>
      <c r="B1003" s="5">
        <v>1001</v>
      </c>
      <c r="C1003" s="6">
        <v>1250</v>
      </c>
      <c r="D1003" s="6"/>
      <c r="E1003" s="3" t="s">
        <v>4131</v>
      </c>
      <c r="F1003" s="3" t="s">
        <v>4128</v>
      </c>
      <c r="G1003" s="3" t="s">
        <v>675</v>
      </c>
      <c r="H1003" s="4" t="s">
        <v>169</v>
      </c>
      <c r="I1003" s="3" t="s">
        <v>43</v>
      </c>
      <c r="J1003" s="3" t="s">
        <v>899</v>
      </c>
      <c r="K1003" s="5"/>
      <c r="L1003" s="3"/>
      <c r="M1003" s="6">
        <v>30</v>
      </c>
      <c r="N1003" s="3" t="s">
        <v>45</v>
      </c>
      <c r="O1003" s="3" t="s">
        <v>4099</v>
      </c>
      <c r="P1003" s="3" t="s">
        <v>4132</v>
      </c>
      <c r="Q1003" s="3" t="s">
        <v>4133</v>
      </c>
      <c r="R1003" s="28">
        <v>5.66</v>
      </c>
      <c r="S1003" s="29"/>
      <c r="T1003" s="30">
        <v>5.27</v>
      </c>
      <c r="U1003" s="1">
        <v>5.72</v>
      </c>
      <c r="V1003" s="28">
        <v>5.1966000000000001</v>
      </c>
      <c r="W1003" s="29"/>
      <c r="X1003" s="29">
        <v>6.6687000000000003</v>
      </c>
      <c r="Y1003" s="29"/>
      <c r="Z1003" s="29"/>
      <c r="AA1003" s="29"/>
      <c r="AB1003" s="29"/>
      <c r="AC1003" s="29"/>
      <c r="AD1003" s="29"/>
      <c r="AE1003" s="31">
        <v>5.1966000000000001</v>
      </c>
      <c r="AF1003" s="27"/>
      <c r="AG1003" s="27">
        <v>6.63</v>
      </c>
      <c r="AH1003" s="27"/>
      <c r="AI1003" s="27"/>
      <c r="AJ1003" s="27"/>
      <c r="AK1003" s="27"/>
      <c r="AL1003" s="27"/>
      <c r="AM1003" s="27"/>
      <c r="AN1003" s="32">
        <v>5.66</v>
      </c>
      <c r="AO1003" s="27" t="s">
        <v>49</v>
      </c>
      <c r="AP1003" s="31" t="s">
        <v>50</v>
      </c>
      <c r="AQ1003" s="27">
        <f t="shared" si="157"/>
        <v>5.9132999999999996</v>
      </c>
      <c r="AR1003" s="27">
        <f t="shared" si="158"/>
        <v>5.66</v>
      </c>
      <c r="AS1003" s="27" t="e">
        <f t="shared" si="159"/>
        <v>#NUM!</v>
      </c>
      <c r="AT1003" s="27">
        <f t="shared" si="151"/>
        <v>5.6652499999999995</v>
      </c>
      <c r="AU1003" s="27">
        <f t="shared" si="152"/>
        <v>6.1489999999999991</v>
      </c>
      <c r="AV1003" s="29">
        <f t="shared" si="155"/>
        <v>5.66</v>
      </c>
      <c r="AW1003" s="33" t="s">
        <v>51</v>
      </c>
      <c r="AX1003" s="33" t="s">
        <v>50</v>
      </c>
      <c r="AY1003" s="32">
        <v>5.66</v>
      </c>
      <c r="AZ1003" s="34">
        <f t="shared" si="153"/>
        <v>1.415</v>
      </c>
      <c r="BA1003" s="3">
        <f t="shared" si="154"/>
        <v>7.0750000000000002</v>
      </c>
      <c r="BB1003" s="32">
        <f t="shared" si="156"/>
        <v>7.641</v>
      </c>
      <c r="BC1003" s="27" t="s">
        <v>12549</v>
      </c>
      <c r="BD1003" s="27"/>
      <c r="BE1003" s="27"/>
      <c r="BF1003" s="27"/>
      <c r="BG1003" s="27"/>
      <c r="BH1003" s="27"/>
      <c r="BI1003" s="27"/>
      <c r="BJ1003" s="27"/>
      <c r="BK1003" s="27"/>
      <c r="BL1003" s="27"/>
      <c r="BM1003" s="27"/>
      <c r="BN1003" s="27"/>
      <c r="BO1003" s="27"/>
      <c r="BP1003" s="27"/>
      <c r="BQ1003" s="27"/>
      <c r="BR1003" s="27"/>
      <c r="BS1003" s="27"/>
      <c r="BT1003" s="27"/>
      <c r="BU1003" s="27"/>
      <c r="BV1003" s="27"/>
      <c r="BW1003" s="27"/>
      <c r="BX1003" s="27"/>
      <c r="BY1003" s="27"/>
      <c r="BZ1003" s="27"/>
      <c r="CA1003" s="27"/>
      <c r="CB1003" s="27"/>
      <c r="CC1003" s="27"/>
      <c r="CD1003" s="27"/>
      <c r="CE1003" s="27"/>
      <c r="CF1003" s="27"/>
      <c r="CG1003" s="27"/>
      <c r="CH1003" s="27"/>
      <c r="CI1003" s="27"/>
      <c r="CJ1003" s="27"/>
      <c r="CK1003" s="27"/>
      <c r="CL1003" s="27"/>
      <c r="CM1003" s="27"/>
      <c r="CN1003" s="27"/>
      <c r="CO1003" s="27"/>
      <c r="CP1003" s="27"/>
      <c r="CQ1003" s="27"/>
      <c r="CR1003" s="27"/>
      <c r="CS1003" s="27"/>
      <c r="CT1003" s="27"/>
      <c r="CU1003" s="27"/>
      <c r="CV1003" s="27"/>
      <c r="CW1003" s="27"/>
      <c r="CX1003" s="27"/>
      <c r="CY1003" s="27"/>
      <c r="CZ1003" s="27"/>
      <c r="DA1003" s="27"/>
      <c r="DB1003" s="27"/>
      <c r="DC1003" s="27"/>
      <c r="DD1003" s="27"/>
      <c r="DE1003" s="27"/>
      <c r="DF1003" s="27"/>
      <c r="DG1003" s="27"/>
      <c r="DH1003" s="27"/>
      <c r="DI1003" s="27"/>
      <c r="DJ1003" s="27"/>
      <c r="DK1003" s="27"/>
      <c r="DL1003" s="27"/>
    </row>
    <row r="1004" spans="1:116" s="35" customFormat="1" ht="31.5" customHeight="1">
      <c r="A1004" s="4" t="s">
        <v>4096</v>
      </c>
      <c r="B1004" s="5">
        <v>1002</v>
      </c>
      <c r="C1004" s="6">
        <v>11791</v>
      </c>
      <c r="D1004" s="6"/>
      <c r="E1004" s="3" t="s">
        <v>4323</v>
      </c>
      <c r="F1004" s="3" t="s">
        <v>4324</v>
      </c>
      <c r="G1004" s="3" t="s">
        <v>1412</v>
      </c>
      <c r="H1004" s="4" t="s">
        <v>1711</v>
      </c>
      <c r="I1004" s="3" t="s">
        <v>242</v>
      </c>
      <c r="J1004" s="3" t="s">
        <v>4325</v>
      </c>
      <c r="K1004" s="5"/>
      <c r="L1004" s="3"/>
      <c r="M1004" s="6">
        <v>60</v>
      </c>
      <c r="N1004" s="3" t="s">
        <v>45</v>
      </c>
      <c r="O1004" s="3" t="s">
        <v>4099</v>
      </c>
      <c r="P1004" s="3" t="s">
        <v>4129</v>
      </c>
      <c r="Q1004" s="3" t="s">
        <v>4326</v>
      </c>
      <c r="R1004" s="28">
        <v>7.81</v>
      </c>
      <c r="S1004" s="29"/>
      <c r="T1004" s="30">
        <v>7.27</v>
      </c>
      <c r="U1004" s="1">
        <v>8</v>
      </c>
      <c r="V1004" s="28">
        <v>6.0787000000000004</v>
      </c>
      <c r="W1004" s="29"/>
      <c r="X1004" s="29">
        <v>8.4520999999999997</v>
      </c>
      <c r="Y1004" s="29"/>
      <c r="Z1004" s="29"/>
      <c r="AA1004" s="29"/>
      <c r="AB1004" s="29"/>
      <c r="AC1004" s="29"/>
      <c r="AD1004" s="29"/>
      <c r="AE1004" s="31">
        <v>6.0787000000000004</v>
      </c>
      <c r="AF1004" s="27">
        <v>6.05</v>
      </c>
      <c r="AG1004" s="27">
        <v>8.4039999999999999</v>
      </c>
      <c r="AH1004" s="27"/>
      <c r="AI1004" s="27"/>
      <c r="AJ1004" s="27"/>
      <c r="AK1004" s="27"/>
      <c r="AL1004" s="27"/>
      <c r="AM1004" s="27"/>
      <c r="AN1004" s="32">
        <v>6.0640000000000001</v>
      </c>
      <c r="AO1004" s="27" t="s">
        <v>211</v>
      </c>
      <c r="AP1004" s="31" t="s">
        <v>212</v>
      </c>
      <c r="AQ1004" s="27">
        <f t="shared" si="157"/>
        <v>6.0643500000000001</v>
      </c>
      <c r="AR1004" s="27" t="str">
        <f t="shared" si="158"/>
        <v/>
      </c>
      <c r="AS1004" s="27" t="e">
        <f t="shared" si="159"/>
        <v>#NUM!</v>
      </c>
      <c r="AT1004" s="27">
        <f t="shared" si="151"/>
        <v>7.8152499999999989</v>
      </c>
      <c r="AU1004" s="27">
        <f t="shared" si="152"/>
        <v>8.6</v>
      </c>
      <c r="AV1004" s="29">
        <f t="shared" si="155"/>
        <v>6.0640000000000001</v>
      </c>
      <c r="AW1004" s="27" t="s">
        <v>213</v>
      </c>
      <c r="AX1004" s="27" t="s">
        <v>212</v>
      </c>
      <c r="AY1004" s="32">
        <v>6.06</v>
      </c>
      <c r="AZ1004" s="34">
        <f t="shared" si="153"/>
        <v>1.5149999999999999</v>
      </c>
      <c r="BA1004" s="3">
        <f t="shared" si="154"/>
        <v>7.5749999999999993</v>
      </c>
      <c r="BB1004" s="32">
        <f t="shared" si="156"/>
        <v>8.1809999999999992</v>
      </c>
      <c r="BC1004" s="27" t="s">
        <v>12549</v>
      </c>
      <c r="BD1004" s="27"/>
      <c r="BE1004" s="27"/>
      <c r="BF1004" s="27"/>
      <c r="BG1004" s="27"/>
      <c r="BH1004" s="27"/>
      <c r="BI1004" s="27"/>
      <c r="BJ1004" s="27"/>
      <c r="BK1004" s="27"/>
      <c r="BL1004" s="27"/>
      <c r="BM1004" s="27"/>
      <c r="BN1004" s="27"/>
      <c r="BO1004" s="27"/>
      <c r="BP1004" s="27"/>
      <c r="BQ1004" s="27"/>
      <c r="BR1004" s="27"/>
      <c r="BS1004" s="27"/>
      <c r="BT1004" s="27"/>
      <c r="BU1004" s="27"/>
      <c r="BV1004" s="27"/>
      <c r="BW1004" s="27"/>
      <c r="BX1004" s="27"/>
      <c r="BY1004" s="27"/>
      <c r="BZ1004" s="27"/>
      <c r="CA1004" s="27"/>
      <c r="CB1004" s="27"/>
      <c r="CC1004" s="27"/>
      <c r="CD1004" s="27"/>
      <c r="CE1004" s="27"/>
      <c r="CF1004" s="27"/>
      <c r="CG1004" s="27"/>
      <c r="CH1004" s="27"/>
      <c r="CI1004" s="27"/>
      <c r="CJ1004" s="27"/>
      <c r="CK1004" s="27"/>
      <c r="CL1004" s="27"/>
      <c r="CM1004" s="27"/>
      <c r="CN1004" s="27"/>
      <c r="CO1004" s="27"/>
      <c r="CP1004" s="27"/>
      <c r="CQ1004" s="27"/>
      <c r="CR1004" s="27"/>
      <c r="CS1004" s="27"/>
      <c r="CT1004" s="27"/>
      <c r="CU1004" s="27"/>
      <c r="CV1004" s="27"/>
      <c r="CW1004" s="27"/>
      <c r="CX1004" s="27"/>
      <c r="CY1004" s="27"/>
      <c r="CZ1004" s="27"/>
      <c r="DA1004" s="27"/>
      <c r="DB1004" s="27"/>
      <c r="DC1004" s="27"/>
      <c r="DD1004" s="27"/>
      <c r="DE1004" s="27"/>
      <c r="DF1004" s="27"/>
      <c r="DG1004" s="27"/>
      <c r="DH1004" s="27"/>
      <c r="DI1004" s="27"/>
      <c r="DJ1004" s="27"/>
      <c r="DK1004" s="27"/>
      <c r="DL1004" s="27"/>
    </row>
    <row r="1005" spans="1:116" s="35" customFormat="1" ht="31.5" customHeight="1">
      <c r="A1005" s="4" t="s">
        <v>4096</v>
      </c>
      <c r="B1005" s="5">
        <v>1003</v>
      </c>
      <c r="C1005" s="6">
        <v>17930</v>
      </c>
      <c r="D1005" s="6"/>
      <c r="E1005" s="3" t="s">
        <v>4358</v>
      </c>
      <c r="F1005" s="3" t="s">
        <v>4359</v>
      </c>
      <c r="G1005" s="3" t="s">
        <v>4360</v>
      </c>
      <c r="H1005" s="4" t="s">
        <v>2502</v>
      </c>
      <c r="I1005" s="3" t="s">
        <v>242</v>
      </c>
      <c r="J1005" s="3" t="s">
        <v>4361</v>
      </c>
      <c r="K1005" s="5"/>
      <c r="L1005" s="3"/>
      <c r="M1005" s="6">
        <v>30</v>
      </c>
      <c r="N1005" s="3" t="s">
        <v>45</v>
      </c>
      <c r="O1005" s="3" t="s">
        <v>4099</v>
      </c>
      <c r="P1005" s="3" t="s">
        <v>4115</v>
      </c>
      <c r="Q1005" s="3" t="s">
        <v>4362</v>
      </c>
      <c r="R1005" s="28">
        <v>7.08</v>
      </c>
      <c r="S1005" s="29"/>
      <c r="T1005" s="30">
        <v>6.59</v>
      </c>
      <c r="U1005" s="1" t="s">
        <v>56</v>
      </c>
      <c r="V1005" s="28">
        <v>6.8582000000000001</v>
      </c>
      <c r="W1005" s="29"/>
      <c r="X1005" s="29"/>
      <c r="Y1005" s="29"/>
      <c r="Z1005" s="29"/>
      <c r="AA1005" s="29"/>
      <c r="AB1005" s="29"/>
      <c r="AC1005" s="29"/>
      <c r="AD1005" s="29"/>
      <c r="AE1005" s="31">
        <v>6.8582000000000001</v>
      </c>
      <c r="AF1005" s="27"/>
      <c r="AG1005" s="27"/>
      <c r="AH1005" s="27"/>
      <c r="AI1005" s="27"/>
      <c r="AJ1005" s="27"/>
      <c r="AK1005" s="27"/>
      <c r="AL1005" s="27"/>
      <c r="AM1005" s="27"/>
      <c r="AN1005" s="32">
        <v>7.08</v>
      </c>
      <c r="AO1005" s="27" t="s">
        <v>49</v>
      </c>
      <c r="AP1005" s="31" t="s">
        <v>50</v>
      </c>
      <c r="AQ1005" s="27" t="e">
        <f t="shared" si="157"/>
        <v>#NUM!</v>
      </c>
      <c r="AR1005" s="27" t="e">
        <f t="shared" si="158"/>
        <v>#NUM!</v>
      </c>
      <c r="AS1005" s="27" t="e">
        <f t="shared" si="159"/>
        <v>#NUM!</v>
      </c>
      <c r="AT1005" s="27">
        <f t="shared" si="151"/>
        <v>7.0842499999999999</v>
      </c>
      <c r="AU1005" s="27" t="e">
        <f t="shared" si="152"/>
        <v>#VALUE!</v>
      </c>
      <c r="AV1005" s="29" t="e">
        <f t="shared" si="155"/>
        <v>#VALUE!</v>
      </c>
      <c r="AW1005" s="33" t="s">
        <v>51</v>
      </c>
      <c r="AX1005" s="27" t="s">
        <v>50</v>
      </c>
      <c r="AY1005" s="32">
        <v>7.0839999999999996</v>
      </c>
      <c r="AZ1005" s="34">
        <f t="shared" si="153"/>
        <v>1.7709999999999999</v>
      </c>
      <c r="BA1005" s="3">
        <f t="shared" si="154"/>
        <v>8.8550000000000004</v>
      </c>
      <c r="BB1005" s="32">
        <f t="shared" si="156"/>
        <v>9.5633999999999997</v>
      </c>
      <c r="BC1005" s="27" t="s">
        <v>12549</v>
      </c>
      <c r="BD1005" s="27"/>
      <c r="BE1005" s="27"/>
      <c r="BF1005" s="27"/>
      <c r="BG1005" s="27"/>
      <c r="BH1005" s="27"/>
      <c r="BI1005" s="27"/>
      <c r="BJ1005" s="27"/>
      <c r="BK1005" s="27"/>
      <c r="BL1005" s="27"/>
      <c r="BM1005" s="27"/>
      <c r="BN1005" s="27"/>
      <c r="BO1005" s="27"/>
      <c r="BP1005" s="27"/>
      <c r="BQ1005" s="27"/>
      <c r="BR1005" s="27"/>
      <c r="BS1005" s="27"/>
      <c r="BT1005" s="27"/>
      <c r="BU1005" s="27"/>
      <c r="BV1005" s="27"/>
      <c r="BW1005" s="27"/>
      <c r="BX1005" s="27"/>
      <c r="BY1005" s="27"/>
      <c r="BZ1005" s="27"/>
      <c r="CA1005" s="27"/>
      <c r="CB1005" s="27"/>
      <c r="CC1005" s="27"/>
      <c r="CD1005" s="27"/>
      <c r="CE1005" s="27"/>
      <c r="CF1005" s="27"/>
      <c r="CG1005" s="27"/>
      <c r="CH1005" s="27"/>
      <c r="CI1005" s="27"/>
      <c r="CJ1005" s="27"/>
      <c r="CK1005" s="27"/>
      <c r="CL1005" s="27"/>
      <c r="CM1005" s="27"/>
      <c r="CN1005" s="27"/>
      <c r="CO1005" s="27"/>
      <c r="CP1005" s="27"/>
      <c r="CQ1005" s="27"/>
      <c r="CR1005" s="27"/>
      <c r="CS1005" s="27"/>
      <c r="CT1005" s="27"/>
      <c r="CU1005" s="27"/>
      <c r="CV1005" s="27"/>
      <c r="CW1005" s="27"/>
      <c r="CX1005" s="27"/>
      <c r="CY1005" s="27"/>
      <c r="CZ1005" s="27"/>
      <c r="DA1005" s="27"/>
      <c r="DB1005" s="27"/>
      <c r="DC1005" s="27"/>
      <c r="DD1005" s="27"/>
      <c r="DE1005" s="27"/>
      <c r="DF1005" s="27"/>
      <c r="DG1005" s="27"/>
      <c r="DH1005" s="27"/>
      <c r="DI1005" s="27"/>
      <c r="DJ1005" s="27"/>
      <c r="DK1005" s="27"/>
      <c r="DL1005" s="27"/>
    </row>
    <row r="1006" spans="1:116" s="27" customFormat="1" ht="31.5" customHeight="1">
      <c r="A1006" s="4" t="s">
        <v>4096</v>
      </c>
      <c r="B1006" s="5">
        <v>1004</v>
      </c>
      <c r="C1006" s="6">
        <v>3741</v>
      </c>
      <c r="D1006" s="6"/>
      <c r="E1006" s="3" t="s">
        <v>4447</v>
      </c>
      <c r="F1006" s="3" t="s">
        <v>4448</v>
      </c>
      <c r="G1006" s="3" t="s">
        <v>240</v>
      </c>
      <c r="H1006" s="4" t="s">
        <v>4455</v>
      </c>
      <c r="I1006" s="3" t="s">
        <v>4319</v>
      </c>
      <c r="J1006" s="3" t="s">
        <v>4450</v>
      </c>
      <c r="K1006" s="5"/>
      <c r="L1006" s="3"/>
      <c r="M1006" s="6">
        <v>1</v>
      </c>
      <c r="N1006" s="3" t="s">
        <v>45</v>
      </c>
      <c r="O1006" s="3" t="s">
        <v>4099</v>
      </c>
      <c r="P1006" s="3" t="s">
        <v>4453</v>
      </c>
      <c r="Q1006" s="3" t="s">
        <v>4456</v>
      </c>
      <c r="R1006" s="28">
        <v>7.21</v>
      </c>
      <c r="S1006" s="29"/>
      <c r="T1006" s="30">
        <v>6.71</v>
      </c>
      <c r="U1006" s="1" t="s">
        <v>56</v>
      </c>
      <c r="V1006" s="28">
        <v>6.7050999999999998</v>
      </c>
      <c r="W1006" s="29"/>
      <c r="X1006" s="29"/>
      <c r="Y1006" s="29"/>
      <c r="Z1006" s="29"/>
      <c r="AA1006" s="29"/>
      <c r="AB1006" s="29"/>
      <c r="AC1006" s="29"/>
      <c r="AD1006" s="29"/>
      <c r="AE1006" s="31">
        <v>6.7050999999999998</v>
      </c>
      <c r="AN1006" s="32">
        <v>7.21</v>
      </c>
      <c r="AO1006" s="27" t="s">
        <v>49</v>
      </c>
      <c r="AP1006" s="31" t="s">
        <v>50</v>
      </c>
      <c r="AQ1006" s="27" t="e">
        <f t="shared" si="157"/>
        <v>#NUM!</v>
      </c>
      <c r="AR1006" s="27" t="e">
        <f t="shared" si="158"/>
        <v>#NUM!</v>
      </c>
      <c r="AS1006" s="27" t="e">
        <f t="shared" si="159"/>
        <v>#NUM!</v>
      </c>
      <c r="AT1006" s="27">
        <f t="shared" si="151"/>
        <v>7.2132499999999995</v>
      </c>
      <c r="AU1006" s="27" t="e">
        <f t="shared" si="152"/>
        <v>#VALUE!</v>
      </c>
      <c r="AV1006" s="29" t="e">
        <f t="shared" si="155"/>
        <v>#VALUE!</v>
      </c>
      <c r="AW1006" s="33" t="s">
        <v>51</v>
      </c>
      <c r="AX1006" s="27" t="s">
        <v>50</v>
      </c>
      <c r="AY1006" s="32">
        <v>7.21</v>
      </c>
      <c r="AZ1006" s="34">
        <f t="shared" si="153"/>
        <v>1.8025</v>
      </c>
      <c r="BA1006" s="3">
        <f t="shared" si="154"/>
        <v>9.0124999999999993</v>
      </c>
      <c r="BB1006" s="32">
        <f t="shared" ref="BB1006:BB1020" si="160">BA1006+BA1006*0.08</f>
        <v>9.7334999999999994</v>
      </c>
      <c r="BC1006" s="27" t="s">
        <v>12549</v>
      </c>
    </row>
    <row r="1007" spans="1:116" s="27" customFormat="1" ht="31.5" customHeight="1">
      <c r="A1007" s="4" t="s">
        <v>4096</v>
      </c>
      <c r="B1007" s="5">
        <v>1005</v>
      </c>
      <c r="C1007" s="6">
        <v>11869</v>
      </c>
      <c r="D1007" s="6"/>
      <c r="E1007" s="3" t="s">
        <v>4499</v>
      </c>
      <c r="F1007" s="3" t="s">
        <v>4500</v>
      </c>
      <c r="G1007" s="3" t="s">
        <v>4501</v>
      </c>
      <c r="H1007" s="4" t="s">
        <v>4502</v>
      </c>
      <c r="I1007" s="3" t="s">
        <v>242</v>
      </c>
      <c r="J1007" s="3" t="s">
        <v>4503</v>
      </c>
      <c r="K1007" s="5"/>
      <c r="L1007" s="3"/>
      <c r="M1007" s="6">
        <v>30</v>
      </c>
      <c r="N1007" s="3" t="s">
        <v>45</v>
      </c>
      <c r="O1007" s="3" t="s">
        <v>4099</v>
      </c>
      <c r="P1007" s="3" t="s">
        <v>4115</v>
      </c>
      <c r="Q1007" s="3" t="s">
        <v>4504</v>
      </c>
      <c r="R1007" s="28">
        <v>7.91</v>
      </c>
      <c r="S1007" s="29"/>
      <c r="T1007" s="30">
        <v>7.36</v>
      </c>
      <c r="U1007" s="1">
        <v>8</v>
      </c>
      <c r="V1007" s="28">
        <v>6.7225999999999999</v>
      </c>
      <c r="W1007" s="29">
        <v>8</v>
      </c>
      <c r="X1007" s="29"/>
      <c r="Y1007" s="29"/>
      <c r="Z1007" s="29"/>
      <c r="AA1007" s="29"/>
      <c r="AB1007" s="29"/>
      <c r="AC1007" s="29"/>
      <c r="AD1007" s="29"/>
      <c r="AE1007" s="31">
        <v>6.7225999999999999</v>
      </c>
      <c r="AN1007" s="32">
        <v>7.91</v>
      </c>
      <c r="AO1007" s="27" t="s">
        <v>49</v>
      </c>
      <c r="AP1007" s="31" t="s">
        <v>50</v>
      </c>
      <c r="AQ1007" s="27" t="e">
        <f t="shared" si="157"/>
        <v>#NUM!</v>
      </c>
      <c r="AR1007" s="27" t="e">
        <f t="shared" si="158"/>
        <v>#NUM!</v>
      </c>
      <c r="AS1007" s="27" t="e">
        <f t="shared" si="159"/>
        <v>#NUM!</v>
      </c>
      <c r="AT1007" s="27">
        <f t="shared" si="151"/>
        <v>7.9119999999999999</v>
      </c>
      <c r="AU1007" s="27">
        <f t="shared" si="152"/>
        <v>8.6</v>
      </c>
      <c r="AV1007" s="29">
        <f t="shared" si="155"/>
        <v>7.91</v>
      </c>
      <c r="AW1007" s="33" t="s">
        <v>51</v>
      </c>
      <c r="AX1007" s="27" t="s">
        <v>50</v>
      </c>
      <c r="AY1007" s="32">
        <v>7.91</v>
      </c>
      <c r="AZ1007" s="34">
        <f t="shared" si="153"/>
        <v>1.9775</v>
      </c>
      <c r="BA1007" s="3">
        <f t="shared" si="154"/>
        <v>9.8874999999999993</v>
      </c>
      <c r="BB1007" s="32">
        <f t="shared" si="160"/>
        <v>10.6785</v>
      </c>
      <c r="BC1007" s="27" t="s">
        <v>12549</v>
      </c>
    </row>
    <row r="1008" spans="1:116" s="27" customFormat="1" ht="31.5" customHeight="1">
      <c r="A1008" s="4" t="s">
        <v>4096</v>
      </c>
      <c r="B1008" s="5">
        <v>1006</v>
      </c>
      <c r="C1008" s="6">
        <v>3742</v>
      </c>
      <c r="D1008" s="6"/>
      <c r="E1008" s="3" t="s">
        <v>4447</v>
      </c>
      <c r="F1008" s="3" t="s">
        <v>4448</v>
      </c>
      <c r="G1008" s="3" t="s">
        <v>240</v>
      </c>
      <c r="H1008" s="4" t="s">
        <v>4449</v>
      </c>
      <c r="I1008" s="3" t="s">
        <v>4319</v>
      </c>
      <c r="J1008" s="3" t="s">
        <v>4450</v>
      </c>
      <c r="K1008" s="5"/>
      <c r="L1008" s="3"/>
      <c r="M1008" s="6">
        <v>1</v>
      </c>
      <c r="N1008" s="3" t="s">
        <v>45</v>
      </c>
      <c r="O1008" s="3" t="s">
        <v>4099</v>
      </c>
      <c r="P1008" s="3" t="s">
        <v>4115</v>
      </c>
      <c r="Q1008" s="3" t="s">
        <v>4451</v>
      </c>
      <c r="R1008" s="28">
        <v>8.16</v>
      </c>
      <c r="S1008" s="29"/>
      <c r="T1008" s="30">
        <v>7.59</v>
      </c>
      <c r="U1008" s="1" t="s">
        <v>56</v>
      </c>
      <c r="V1008" s="28">
        <v>7.6296999999999997</v>
      </c>
      <c r="W1008" s="29"/>
      <c r="X1008" s="29">
        <v>7.548</v>
      </c>
      <c r="Y1008" s="29"/>
      <c r="Z1008" s="29"/>
      <c r="AA1008" s="29"/>
      <c r="AB1008" s="29"/>
      <c r="AC1008" s="29"/>
      <c r="AD1008" s="29"/>
      <c r="AE1008" s="31">
        <v>7.6296999999999997</v>
      </c>
      <c r="AN1008" s="32">
        <v>8.16</v>
      </c>
      <c r="AO1008" s="27" t="s">
        <v>49</v>
      </c>
      <c r="AP1008" s="31" t="s">
        <v>50</v>
      </c>
      <c r="AQ1008" s="27" t="e">
        <f t="shared" si="157"/>
        <v>#NUM!</v>
      </c>
      <c r="AR1008" s="27" t="e">
        <f t="shared" si="158"/>
        <v>#NUM!</v>
      </c>
      <c r="AS1008" s="27" t="e">
        <f t="shared" si="159"/>
        <v>#NUM!</v>
      </c>
      <c r="AT1008" s="27">
        <f t="shared" si="151"/>
        <v>8.1592500000000001</v>
      </c>
      <c r="AU1008" s="27" t="e">
        <f t="shared" si="152"/>
        <v>#VALUE!</v>
      </c>
      <c r="AV1008" s="29" t="e">
        <f t="shared" si="155"/>
        <v>#VALUE!</v>
      </c>
      <c r="AW1008" s="27" t="s">
        <v>73</v>
      </c>
      <c r="AX1008" s="27" t="s">
        <v>74</v>
      </c>
      <c r="AY1008" s="32">
        <v>8.1590000000000007</v>
      </c>
      <c r="AZ1008" s="34">
        <f t="shared" si="153"/>
        <v>2.0397500000000002</v>
      </c>
      <c r="BA1008" s="3">
        <f t="shared" si="154"/>
        <v>10.19875</v>
      </c>
      <c r="BB1008" s="32">
        <f t="shared" si="160"/>
        <v>11.01465</v>
      </c>
      <c r="BC1008" s="27" t="s">
        <v>12549</v>
      </c>
    </row>
    <row r="1009" spans="1:116" s="27" customFormat="1" ht="31.5" customHeight="1">
      <c r="A1009" s="4" t="s">
        <v>4096</v>
      </c>
      <c r="B1009" s="5">
        <v>1007</v>
      </c>
      <c r="C1009" s="6">
        <v>11554</v>
      </c>
      <c r="D1009" s="6"/>
      <c r="E1009" s="3" t="s">
        <v>4327</v>
      </c>
      <c r="F1009" s="3" t="s">
        <v>4328</v>
      </c>
      <c r="G1009" s="3" t="s">
        <v>4329</v>
      </c>
      <c r="H1009" s="4" t="s">
        <v>4330</v>
      </c>
      <c r="I1009" s="3" t="s">
        <v>242</v>
      </c>
      <c r="J1009" s="3" t="s">
        <v>4331</v>
      </c>
      <c r="K1009" s="5"/>
      <c r="L1009" s="3"/>
      <c r="M1009" s="6">
        <v>60</v>
      </c>
      <c r="N1009" s="3" t="s">
        <v>45</v>
      </c>
      <c r="O1009" s="3" t="s">
        <v>4099</v>
      </c>
      <c r="P1009" s="3" t="s">
        <v>4115</v>
      </c>
      <c r="Q1009" s="3" t="s">
        <v>4332</v>
      </c>
      <c r="R1009" s="28">
        <v>10.93</v>
      </c>
      <c r="S1009" s="29"/>
      <c r="T1009" s="30">
        <v>10.17</v>
      </c>
      <c r="U1009" s="1">
        <v>8</v>
      </c>
      <c r="V1009" s="28">
        <v>10.171900000000001</v>
      </c>
      <c r="W1009" s="29"/>
      <c r="X1009" s="29"/>
      <c r="Y1009" s="29"/>
      <c r="Z1009" s="29"/>
      <c r="AA1009" s="29"/>
      <c r="AB1009" s="29"/>
      <c r="AC1009" s="29"/>
      <c r="AD1009" s="29"/>
      <c r="AE1009" s="31">
        <v>10.171900000000001</v>
      </c>
      <c r="AN1009" s="32">
        <v>10.93</v>
      </c>
      <c r="AO1009" s="27" t="s">
        <v>49</v>
      </c>
      <c r="AP1009" s="31" t="s">
        <v>50</v>
      </c>
      <c r="AQ1009" s="27" t="e">
        <f t="shared" si="157"/>
        <v>#NUM!</v>
      </c>
      <c r="AR1009" s="27" t="e">
        <f t="shared" si="158"/>
        <v>#NUM!</v>
      </c>
      <c r="AS1009" s="27" t="e">
        <f t="shared" si="159"/>
        <v>#NUM!</v>
      </c>
      <c r="AT1009" s="27">
        <f t="shared" si="151"/>
        <v>10.932749999999999</v>
      </c>
      <c r="AU1009" s="27">
        <f t="shared" si="152"/>
        <v>8.6</v>
      </c>
      <c r="AV1009" s="29">
        <f t="shared" si="155"/>
        <v>8.6</v>
      </c>
      <c r="AW1009" s="27" t="s">
        <v>73</v>
      </c>
      <c r="AX1009" s="27" t="s">
        <v>74</v>
      </c>
      <c r="AY1009" s="32">
        <v>8.6</v>
      </c>
      <c r="AZ1009" s="34">
        <f t="shared" si="153"/>
        <v>2.15</v>
      </c>
      <c r="BA1009" s="3">
        <f t="shared" si="154"/>
        <v>10.75</v>
      </c>
      <c r="BB1009" s="32">
        <f t="shared" si="160"/>
        <v>11.61</v>
      </c>
      <c r="BC1009" s="27" t="s">
        <v>12549</v>
      </c>
    </row>
    <row r="1010" spans="1:116" s="27" customFormat="1" ht="31.5" customHeight="1">
      <c r="A1010" s="4" t="s">
        <v>4096</v>
      </c>
      <c r="B1010" s="5">
        <v>1008</v>
      </c>
      <c r="C1010" s="6">
        <v>11818</v>
      </c>
      <c r="D1010" s="6"/>
      <c r="E1010" s="3" t="s">
        <v>4457</v>
      </c>
      <c r="F1010" s="3" t="s">
        <v>4458</v>
      </c>
      <c r="G1010" s="3" t="s">
        <v>240</v>
      </c>
      <c r="H1010" s="4" t="s">
        <v>4459</v>
      </c>
      <c r="I1010" s="3" t="s">
        <v>242</v>
      </c>
      <c r="J1010" s="3" t="s">
        <v>4460</v>
      </c>
      <c r="K1010" s="5"/>
      <c r="L1010" s="3"/>
      <c r="M1010" s="6">
        <v>60</v>
      </c>
      <c r="N1010" s="3" t="s">
        <v>45</v>
      </c>
      <c r="O1010" s="3" t="s">
        <v>4099</v>
      </c>
      <c r="P1010" s="3" t="s">
        <v>4115</v>
      </c>
      <c r="Q1010" s="3" t="s">
        <v>4461</v>
      </c>
      <c r="R1010" s="28">
        <v>9.0500000000000007</v>
      </c>
      <c r="S1010" s="29"/>
      <c r="T1010" s="30">
        <v>8.42</v>
      </c>
      <c r="U1010" s="1" t="s">
        <v>56</v>
      </c>
      <c r="V1010" s="28">
        <v>8.4161999999999999</v>
      </c>
      <c r="W1010" s="29"/>
      <c r="X1010" s="29"/>
      <c r="Y1010" s="29"/>
      <c r="Z1010" s="29"/>
      <c r="AA1010" s="29"/>
      <c r="AB1010" s="29"/>
      <c r="AC1010" s="29"/>
      <c r="AD1010" s="29"/>
      <c r="AE1010" s="31">
        <v>8.4161999999999999</v>
      </c>
      <c r="AN1010" s="32">
        <v>9.0500000000000007</v>
      </c>
      <c r="AO1010" s="27" t="s">
        <v>49</v>
      </c>
      <c r="AP1010" s="31" t="s">
        <v>50</v>
      </c>
      <c r="AQ1010" s="27" t="e">
        <f t="shared" si="157"/>
        <v>#NUM!</v>
      </c>
      <c r="AR1010" s="27" t="e">
        <f t="shared" si="158"/>
        <v>#NUM!</v>
      </c>
      <c r="AS1010" s="27" t="e">
        <f t="shared" si="159"/>
        <v>#NUM!</v>
      </c>
      <c r="AT1010" s="27">
        <f t="shared" si="151"/>
        <v>9.051499999999999</v>
      </c>
      <c r="AU1010" s="27" t="e">
        <f t="shared" si="152"/>
        <v>#VALUE!</v>
      </c>
      <c r="AV1010" s="29" t="e">
        <f t="shared" si="155"/>
        <v>#VALUE!</v>
      </c>
      <c r="AW1010" s="33" t="s">
        <v>51</v>
      </c>
      <c r="AX1010" s="27" t="s">
        <v>50</v>
      </c>
      <c r="AY1010" s="32">
        <v>9.0500000000000007</v>
      </c>
      <c r="AZ1010" s="34">
        <f t="shared" si="153"/>
        <v>2.2625000000000002</v>
      </c>
      <c r="BA1010" s="3">
        <f t="shared" si="154"/>
        <v>11.3125</v>
      </c>
      <c r="BB1010" s="32">
        <f t="shared" si="160"/>
        <v>12.217499999999999</v>
      </c>
      <c r="BC1010" s="27" t="s">
        <v>12549</v>
      </c>
    </row>
    <row r="1011" spans="1:116" s="35" customFormat="1" ht="31.5" customHeight="1">
      <c r="A1011" s="4" t="s">
        <v>4096</v>
      </c>
      <c r="B1011" s="5">
        <v>1009</v>
      </c>
      <c r="C1011" s="6">
        <v>11542</v>
      </c>
      <c r="D1011" s="6"/>
      <c r="E1011" s="3" t="s">
        <v>4327</v>
      </c>
      <c r="F1011" s="3" t="s">
        <v>4333</v>
      </c>
      <c r="G1011" s="3" t="s">
        <v>4329</v>
      </c>
      <c r="H1011" s="4" t="s">
        <v>4334</v>
      </c>
      <c r="I1011" s="3" t="s">
        <v>242</v>
      </c>
      <c r="J1011" s="3" t="s">
        <v>4331</v>
      </c>
      <c r="K1011" s="5"/>
      <c r="L1011" s="3"/>
      <c r="M1011" s="6">
        <v>60</v>
      </c>
      <c r="N1011" s="3" t="s">
        <v>45</v>
      </c>
      <c r="O1011" s="3" t="s">
        <v>4099</v>
      </c>
      <c r="P1011" s="3" t="s">
        <v>4115</v>
      </c>
      <c r="Q1011" s="3" t="s">
        <v>4335</v>
      </c>
      <c r="R1011" s="28">
        <v>13.84</v>
      </c>
      <c r="S1011" s="29"/>
      <c r="T1011" s="30">
        <v>12.87</v>
      </c>
      <c r="U1011" s="1">
        <v>9</v>
      </c>
      <c r="V1011" s="28">
        <v>12.8719</v>
      </c>
      <c r="W1011" s="29"/>
      <c r="X1011" s="29"/>
      <c r="Y1011" s="29"/>
      <c r="Z1011" s="29"/>
      <c r="AA1011" s="29"/>
      <c r="AB1011" s="29"/>
      <c r="AC1011" s="29"/>
      <c r="AD1011" s="29"/>
      <c r="AE1011" s="31">
        <v>12.8719</v>
      </c>
      <c r="AF1011" s="27"/>
      <c r="AG1011" s="27"/>
      <c r="AH1011" s="27"/>
      <c r="AI1011" s="27"/>
      <c r="AJ1011" s="27"/>
      <c r="AK1011" s="27"/>
      <c r="AL1011" s="27"/>
      <c r="AM1011" s="27"/>
      <c r="AN1011" s="32">
        <v>13.84</v>
      </c>
      <c r="AO1011" s="27" t="s">
        <v>49</v>
      </c>
      <c r="AP1011" s="31" t="s">
        <v>50</v>
      </c>
      <c r="AQ1011" s="27" t="e">
        <f t="shared" si="157"/>
        <v>#NUM!</v>
      </c>
      <c r="AR1011" s="27" t="e">
        <f t="shared" si="158"/>
        <v>#NUM!</v>
      </c>
      <c r="AS1011" s="27" t="e">
        <f t="shared" si="159"/>
        <v>#NUM!</v>
      </c>
      <c r="AT1011" s="27">
        <f t="shared" si="151"/>
        <v>13.835249999999998</v>
      </c>
      <c r="AU1011" s="27">
        <f t="shared" si="152"/>
        <v>9.6749999999999989</v>
      </c>
      <c r="AV1011" s="29">
        <f t="shared" si="155"/>
        <v>9.6749999999999989</v>
      </c>
      <c r="AW1011" s="27" t="s">
        <v>73</v>
      </c>
      <c r="AX1011" s="27" t="s">
        <v>74</v>
      </c>
      <c r="AY1011" s="32">
        <v>9.68</v>
      </c>
      <c r="AZ1011" s="34">
        <f t="shared" si="153"/>
        <v>2.42</v>
      </c>
      <c r="BA1011" s="3">
        <f t="shared" si="154"/>
        <v>12.1</v>
      </c>
      <c r="BB1011" s="32">
        <f t="shared" si="160"/>
        <v>13.068</v>
      </c>
      <c r="BC1011" s="27" t="s">
        <v>12549</v>
      </c>
      <c r="BD1011" s="27"/>
      <c r="BE1011" s="27"/>
      <c r="BF1011" s="27"/>
      <c r="BG1011" s="27"/>
      <c r="BH1011" s="27"/>
      <c r="BI1011" s="27"/>
      <c r="BJ1011" s="27"/>
      <c r="BK1011" s="27"/>
      <c r="BL1011" s="27"/>
      <c r="BM1011" s="27"/>
      <c r="BN1011" s="27"/>
      <c r="BO1011" s="27"/>
      <c r="BP1011" s="27"/>
      <c r="BQ1011" s="27"/>
      <c r="BR1011" s="27"/>
      <c r="BS1011" s="27"/>
      <c r="BT1011" s="27"/>
      <c r="BU1011" s="27"/>
      <c r="BV1011" s="27"/>
      <c r="BW1011" s="27"/>
      <c r="BX1011" s="27"/>
      <c r="BY1011" s="27"/>
      <c r="BZ1011" s="27"/>
      <c r="CA1011" s="27"/>
      <c r="CB1011" s="27"/>
      <c r="CC1011" s="27"/>
      <c r="CD1011" s="27"/>
      <c r="CE1011" s="27"/>
      <c r="CF1011" s="27"/>
      <c r="CG1011" s="27"/>
      <c r="CH1011" s="27"/>
      <c r="CI1011" s="27"/>
      <c r="CJ1011" s="27"/>
      <c r="CK1011" s="27"/>
      <c r="CL1011" s="27"/>
      <c r="CM1011" s="27"/>
      <c r="CN1011" s="27"/>
      <c r="CO1011" s="27"/>
      <c r="CP1011" s="27"/>
      <c r="CQ1011" s="27"/>
      <c r="CR1011" s="27"/>
      <c r="CS1011" s="27"/>
      <c r="CT1011" s="27"/>
      <c r="CU1011" s="27"/>
      <c r="CV1011" s="27"/>
      <c r="CW1011" s="27"/>
      <c r="CX1011" s="27"/>
      <c r="CY1011" s="27"/>
      <c r="CZ1011" s="27"/>
      <c r="DA1011" s="27"/>
      <c r="DB1011" s="27"/>
      <c r="DC1011" s="27"/>
      <c r="DD1011" s="27"/>
      <c r="DE1011" s="27"/>
      <c r="DF1011" s="27"/>
      <c r="DG1011" s="27"/>
      <c r="DH1011" s="27"/>
      <c r="DI1011" s="27"/>
      <c r="DJ1011" s="27"/>
      <c r="DK1011" s="27"/>
      <c r="DL1011" s="27"/>
    </row>
    <row r="1012" spans="1:116" s="35" customFormat="1" ht="31.5" customHeight="1">
      <c r="A1012" s="4" t="s">
        <v>4096</v>
      </c>
      <c r="B1012" s="5">
        <v>1010</v>
      </c>
      <c r="C1012" s="6">
        <v>3642</v>
      </c>
      <c r="D1012" s="6"/>
      <c r="E1012" s="3" t="s">
        <v>4447</v>
      </c>
      <c r="F1012" s="3" t="s">
        <v>4448</v>
      </c>
      <c r="G1012" s="3" t="s">
        <v>240</v>
      </c>
      <c r="H1012" s="4" t="s">
        <v>4452</v>
      </c>
      <c r="I1012" s="3" t="s">
        <v>4319</v>
      </c>
      <c r="J1012" s="3" t="s">
        <v>4450</v>
      </c>
      <c r="K1012" s="5"/>
      <c r="L1012" s="3"/>
      <c r="M1012" s="6">
        <v>1</v>
      </c>
      <c r="N1012" s="3" t="s">
        <v>45</v>
      </c>
      <c r="O1012" s="3" t="s">
        <v>4099</v>
      </c>
      <c r="P1012" s="3" t="s">
        <v>4453</v>
      </c>
      <c r="Q1012" s="3" t="s">
        <v>4454</v>
      </c>
      <c r="R1012" s="28">
        <v>10.46</v>
      </c>
      <c r="S1012" s="29"/>
      <c r="T1012" s="30">
        <v>9.73</v>
      </c>
      <c r="U1012" s="1">
        <v>10</v>
      </c>
      <c r="V1012" s="28">
        <v>11.1317</v>
      </c>
      <c r="W1012" s="29">
        <v>8.32</v>
      </c>
      <c r="X1012" s="29"/>
      <c r="Y1012" s="29"/>
      <c r="Z1012" s="29"/>
      <c r="AA1012" s="29"/>
      <c r="AB1012" s="29"/>
      <c r="AC1012" s="29"/>
      <c r="AD1012" s="29"/>
      <c r="AE1012" s="31">
        <v>11.1317</v>
      </c>
      <c r="AF1012" s="27"/>
      <c r="AG1012" s="27"/>
      <c r="AH1012" s="27"/>
      <c r="AI1012" s="27"/>
      <c r="AJ1012" s="27"/>
      <c r="AK1012" s="27"/>
      <c r="AL1012" s="27"/>
      <c r="AM1012" s="27"/>
      <c r="AN1012" s="32">
        <v>10.46</v>
      </c>
      <c r="AO1012" s="27" t="s">
        <v>49</v>
      </c>
      <c r="AP1012" s="31" t="s">
        <v>50</v>
      </c>
      <c r="AQ1012" s="27" t="e">
        <f t="shared" si="157"/>
        <v>#NUM!</v>
      </c>
      <c r="AR1012" s="27" t="e">
        <f t="shared" si="158"/>
        <v>#NUM!</v>
      </c>
      <c r="AS1012" s="27" t="e">
        <f t="shared" si="159"/>
        <v>#NUM!</v>
      </c>
      <c r="AT1012" s="27">
        <f t="shared" si="151"/>
        <v>10.45975</v>
      </c>
      <c r="AU1012" s="27">
        <f t="shared" si="152"/>
        <v>10.75</v>
      </c>
      <c r="AV1012" s="29">
        <f t="shared" si="155"/>
        <v>10.45975</v>
      </c>
      <c r="AW1012" s="33" t="s">
        <v>51</v>
      </c>
      <c r="AX1012" s="27" t="s">
        <v>50</v>
      </c>
      <c r="AY1012" s="32">
        <v>10.46</v>
      </c>
      <c r="AZ1012" s="34">
        <f t="shared" si="153"/>
        <v>1.7782000000000002</v>
      </c>
      <c r="BA1012" s="3">
        <f t="shared" si="154"/>
        <v>12.238200000000001</v>
      </c>
      <c r="BB1012" s="32">
        <f t="shared" si="160"/>
        <v>13.217256000000001</v>
      </c>
      <c r="BC1012" s="27" t="s">
        <v>12549</v>
      </c>
      <c r="BD1012" s="27"/>
      <c r="BE1012" s="27"/>
      <c r="BF1012" s="27"/>
      <c r="BG1012" s="27"/>
      <c r="BH1012" s="27"/>
      <c r="BI1012" s="27"/>
      <c r="BJ1012" s="27"/>
      <c r="BK1012" s="27"/>
      <c r="BL1012" s="27"/>
      <c r="BM1012" s="27"/>
      <c r="BN1012" s="27"/>
      <c r="BO1012" s="27"/>
      <c r="BP1012" s="27"/>
      <c r="BQ1012" s="27"/>
      <c r="BR1012" s="27"/>
      <c r="BS1012" s="27"/>
      <c r="BT1012" s="27"/>
      <c r="BU1012" s="27"/>
      <c r="BV1012" s="27"/>
      <c r="BW1012" s="27"/>
      <c r="BX1012" s="27"/>
      <c r="BY1012" s="27"/>
      <c r="BZ1012" s="27"/>
      <c r="CA1012" s="27"/>
      <c r="CB1012" s="27"/>
      <c r="CC1012" s="27"/>
      <c r="CD1012" s="27"/>
      <c r="CE1012" s="27"/>
      <c r="CF1012" s="27"/>
      <c r="CG1012" s="27"/>
      <c r="CH1012" s="27"/>
      <c r="CI1012" s="27"/>
      <c r="CJ1012" s="27"/>
      <c r="CK1012" s="27"/>
      <c r="CL1012" s="27"/>
      <c r="CM1012" s="27"/>
      <c r="CN1012" s="27"/>
      <c r="CO1012" s="27"/>
      <c r="CP1012" s="27"/>
      <c r="CQ1012" s="27"/>
      <c r="CR1012" s="27"/>
      <c r="CS1012" s="27"/>
      <c r="CT1012" s="27"/>
      <c r="CU1012" s="27"/>
      <c r="CV1012" s="27"/>
      <c r="CW1012" s="27"/>
      <c r="CX1012" s="27"/>
      <c r="CY1012" s="27"/>
      <c r="CZ1012" s="27"/>
      <c r="DA1012" s="27"/>
      <c r="DB1012" s="27"/>
      <c r="DC1012" s="27"/>
      <c r="DD1012" s="27"/>
      <c r="DE1012" s="27"/>
      <c r="DF1012" s="27"/>
      <c r="DG1012" s="27"/>
      <c r="DH1012" s="27"/>
      <c r="DI1012" s="27"/>
      <c r="DJ1012" s="27"/>
      <c r="DK1012" s="27"/>
      <c r="DL1012" s="27"/>
    </row>
    <row r="1013" spans="1:116" s="35" customFormat="1" ht="31.5" customHeight="1">
      <c r="A1013" s="4" t="s">
        <v>4096</v>
      </c>
      <c r="B1013" s="5">
        <v>1011</v>
      </c>
      <c r="C1013" s="6">
        <v>11817</v>
      </c>
      <c r="D1013" s="6"/>
      <c r="E1013" s="3" t="s">
        <v>4457</v>
      </c>
      <c r="F1013" s="3" t="s">
        <v>4458</v>
      </c>
      <c r="G1013" s="3" t="s">
        <v>240</v>
      </c>
      <c r="H1013" s="4" t="s">
        <v>4462</v>
      </c>
      <c r="I1013" s="3" t="s">
        <v>242</v>
      </c>
      <c r="J1013" s="3" t="s">
        <v>4460</v>
      </c>
      <c r="K1013" s="5"/>
      <c r="L1013" s="3"/>
      <c r="M1013" s="6">
        <v>60</v>
      </c>
      <c r="N1013" s="3" t="s">
        <v>45</v>
      </c>
      <c r="O1013" s="3" t="s">
        <v>4099</v>
      </c>
      <c r="P1013" s="3" t="s">
        <v>4115</v>
      </c>
      <c r="Q1013" s="3" t="s">
        <v>4463</v>
      </c>
      <c r="R1013" s="28">
        <v>12.89</v>
      </c>
      <c r="S1013" s="29"/>
      <c r="T1013" s="30">
        <v>11.99</v>
      </c>
      <c r="U1013" s="1">
        <v>10.199999999999999</v>
      </c>
      <c r="V1013" s="28">
        <v>9.4239999999999995</v>
      </c>
      <c r="W1013" s="29">
        <v>25.04</v>
      </c>
      <c r="X1013" s="29"/>
      <c r="Y1013" s="29"/>
      <c r="Z1013" s="29"/>
      <c r="AA1013" s="29"/>
      <c r="AB1013" s="29"/>
      <c r="AC1013" s="29"/>
      <c r="AD1013" s="29"/>
      <c r="AE1013" s="31">
        <v>9.4239999999999995</v>
      </c>
      <c r="AF1013" s="27"/>
      <c r="AG1013" s="27">
        <v>24.901800000000001</v>
      </c>
      <c r="AH1013" s="27"/>
      <c r="AI1013" s="27"/>
      <c r="AJ1013" s="27"/>
      <c r="AK1013" s="27"/>
      <c r="AL1013" s="27"/>
      <c r="AM1013" s="27"/>
      <c r="AN1013" s="32">
        <v>12.89</v>
      </c>
      <c r="AO1013" s="27" t="s">
        <v>49</v>
      </c>
      <c r="AP1013" s="31" t="s">
        <v>50</v>
      </c>
      <c r="AQ1013" s="27">
        <f t="shared" si="157"/>
        <v>17.1629</v>
      </c>
      <c r="AR1013" s="27">
        <f t="shared" si="158"/>
        <v>12.89</v>
      </c>
      <c r="AS1013" s="27" t="e">
        <f t="shared" si="159"/>
        <v>#NUM!</v>
      </c>
      <c r="AT1013" s="27">
        <f t="shared" si="151"/>
        <v>12.889250000000001</v>
      </c>
      <c r="AU1013" s="27">
        <f t="shared" si="152"/>
        <v>10.964999999999998</v>
      </c>
      <c r="AV1013" s="29">
        <f t="shared" si="155"/>
        <v>10.964999999999998</v>
      </c>
      <c r="AW1013" s="27" t="s">
        <v>73</v>
      </c>
      <c r="AX1013" s="27" t="s">
        <v>74</v>
      </c>
      <c r="AY1013" s="32">
        <v>10.97</v>
      </c>
      <c r="AZ1013" s="34">
        <f t="shared" si="153"/>
        <v>1.8649000000000002</v>
      </c>
      <c r="BA1013" s="3">
        <f t="shared" si="154"/>
        <v>12.834900000000001</v>
      </c>
      <c r="BB1013" s="32">
        <f t="shared" si="160"/>
        <v>13.861692000000001</v>
      </c>
      <c r="BC1013" s="27" t="s">
        <v>12549</v>
      </c>
      <c r="BD1013" s="27"/>
      <c r="BE1013" s="27"/>
      <c r="BF1013" s="27"/>
      <c r="BG1013" s="27"/>
      <c r="BH1013" s="27"/>
      <c r="BI1013" s="27"/>
      <c r="BJ1013" s="27"/>
      <c r="BK1013" s="27"/>
      <c r="BL1013" s="27"/>
      <c r="BM1013" s="27"/>
      <c r="BN1013" s="27"/>
      <c r="BO1013" s="27"/>
      <c r="BP1013" s="27"/>
      <c r="BQ1013" s="27"/>
      <c r="BR1013" s="27"/>
      <c r="BS1013" s="27"/>
      <c r="BT1013" s="27"/>
      <c r="BU1013" s="27"/>
      <c r="BV1013" s="27"/>
      <c r="BW1013" s="27"/>
      <c r="BX1013" s="27"/>
      <c r="BY1013" s="27"/>
      <c r="BZ1013" s="27"/>
      <c r="CA1013" s="27"/>
      <c r="CB1013" s="27"/>
      <c r="CC1013" s="27"/>
      <c r="CD1013" s="27"/>
      <c r="CE1013" s="27"/>
      <c r="CF1013" s="27"/>
      <c r="CG1013" s="27"/>
      <c r="CH1013" s="27"/>
      <c r="CI1013" s="27"/>
      <c r="CJ1013" s="27"/>
      <c r="CK1013" s="27"/>
      <c r="CL1013" s="27"/>
      <c r="CM1013" s="27"/>
      <c r="CN1013" s="27"/>
      <c r="CO1013" s="27"/>
      <c r="CP1013" s="27"/>
      <c r="CQ1013" s="27"/>
      <c r="CR1013" s="27"/>
      <c r="CS1013" s="27"/>
      <c r="CT1013" s="27"/>
      <c r="CU1013" s="27"/>
      <c r="CV1013" s="27"/>
      <c r="CW1013" s="27"/>
      <c r="CX1013" s="27"/>
      <c r="CY1013" s="27"/>
      <c r="CZ1013" s="27"/>
      <c r="DA1013" s="27"/>
      <c r="DB1013" s="27"/>
      <c r="DC1013" s="27"/>
      <c r="DD1013" s="27"/>
      <c r="DE1013" s="27"/>
      <c r="DF1013" s="27"/>
      <c r="DG1013" s="27"/>
      <c r="DH1013" s="27"/>
      <c r="DI1013" s="27"/>
      <c r="DJ1013" s="27"/>
      <c r="DK1013" s="27"/>
      <c r="DL1013" s="27"/>
    </row>
    <row r="1014" spans="1:116" s="35" customFormat="1" ht="31.5" customHeight="1">
      <c r="A1014" s="4" t="s">
        <v>4096</v>
      </c>
      <c r="B1014" s="5">
        <v>1012</v>
      </c>
      <c r="C1014" s="6">
        <v>19880</v>
      </c>
      <c r="D1014" s="6"/>
      <c r="E1014" s="3" t="s">
        <v>4358</v>
      </c>
      <c r="F1014" s="3" t="s">
        <v>4359</v>
      </c>
      <c r="G1014" s="3" t="s">
        <v>4360</v>
      </c>
      <c r="H1014" s="4" t="s">
        <v>4363</v>
      </c>
      <c r="I1014" s="3" t="s">
        <v>242</v>
      </c>
      <c r="J1014" s="3" t="s">
        <v>4361</v>
      </c>
      <c r="K1014" s="5"/>
      <c r="L1014" s="3"/>
      <c r="M1014" s="6">
        <v>30</v>
      </c>
      <c r="N1014" s="3" t="s">
        <v>45</v>
      </c>
      <c r="O1014" s="3" t="s">
        <v>4099</v>
      </c>
      <c r="P1014" s="3" t="s">
        <v>4115</v>
      </c>
      <c r="Q1014" s="3" t="s">
        <v>4364</v>
      </c>
      <c r="R1014" s="28">
        <v>11.06</v>
      </c>
      <c r="S1014" s="29"/>
      <c r="T1014" s="30">
        <v>10.29</v>
      </c>
      <c r="U1014" s="1" t="s">
        <v>56</v>
      </c>
      <c r="V1014" s="28">
        <v>10.2904</v>
      </c>
      <c r="W1014" s="29"/>
      <c r="X1014" s="29"/>
      <c r="Y1014" s="29"/>
      <c r="Z1014" s="29"/>
      <c r="AA1014" s="29"/>
      <c r="AB1014" s="29"/>
      <c r="AC1014" s="29"/>
      <c r="AD1014" s="29"/>
      <c r="AE1014" s="31">
        <v>10.2904</v>
      </c>
      <c r="AF1014" s="27"/>
      <c r="AG1014" s="27"/>
      <c r="AH1014" s="27"/>
      <c r="AI1014" s="27"/>
      <c r="AJ1014" s="27"/>
      <c r="AK1014" s="27"/>
      <c r="AL1014" s="27"/>
      <c r="AM1014" s="27"/>
      <c r="AN1014" s="32">
        <v>11.06</v>
      </c>
      <c r="AO1014" s="27" t="s">
        <v>49</v>
      </c>
      <c r="AP1014" s="31" t="s">
        <v>50</v>
      </c>
      <c r="AQ1014" s="27" t="e">
        <f t="shared" si="157"/>
        <v>#NUM!</v>
      </c>
      <c r="AR1014" s="27" t="e">
        <f t="shared" si="158"/>
        <v>#NUM!</v>
      </c>
      <c r="AS1014" s="27" t="e">
        <f t="shared" si="159"/>
        <v>#NUM!</v>
      </c>
      <c r="AT1014" s="27">
        <f t="shared" si="151"/>
        <v>11.061749999999998</v>
      </c>
      <c r="AU1014" s="27" t="e">
        <f t="shared" si="152"/>
        <v>#VALUE!</v>
      </c>
      <c r="AV1014" s="29" t="e">
        <f t="shared" si="155"/>
        <v>#VALUE!</v>
      </c>
      <c r="AW1014" s="33" t="s">
        <v>51</v>
      </c>
      <c r="AX1014" s="27" t="s">
        <v>50</v>
      </c>
      <c r="AY1014" s="32">
        <v>11.061</v>
      </c>
      <c r="AZ1014" s="34">
        <f t="shared" si="153"/>
        <v>1.8803700000000001</v>
      </c>
      <c r="BA1014" s="3">
        <f t="shared" si="154"/>
        <v>12.941369999999999</v>
      </c>
      <c r="BB1014" s="32">
        <f t="shared" si="160"/>
        <v>13.976679599999999</v>
      </c>
      <c r="BC1014" s="27" t="s">
        <v>12549</v>
      </c>
      <c r="BD1014" s="27"/>
      <c r="BE1014" s="27"/>
      <c r="BF1014" s="27"/>
      <c r="BG1014" s="27"/>
      <c r="BH1014" s="27"/>
      <c r="BI1014" s="27"/>
      <c r="BJ1014" s="27"/>
      <c r="BK1014" s="27"/>
      <c r="BL1014" s="27"/>
      <c r="BM1014" s="27"/>
      <c r="BN1014" s="27"/>
      <c r="BO1014" s="27"/>
      <c r="BP1014" s="27"/>
      <c r="BQ1014" s="27"/>
      <c r="BR1014" s="27"/>
      <c r="BS1014" s="27"/>
      <c r="BT1014" s="27"/>
      <c r="BU1014" s="27"/>
      <c r="BV1014" s="27"/>
      <c r="BW1014" s="27"/>
      <c r="BX1014" s="27"/>
      <c r="BY1014" s="27"/>
      <c r="BZ1014" s="27"/>
      <c r="CA1014" s="27"/>
      <c r="CB1014" s="27"/>
      <c r="CC1014" s="27"/>
      <c r="CD1014" s="27"/>
      <c r="CE1014" s="27"/>
      <c r="CF1014" s="27"/>
      <c r="CG1014" s="27"/>
      <c r="CH1014" s="27"/>
      <c r="CI1014" s="27"/>
      <c r="CJ1014" s="27"/>
      <c r="CK1014" s="27"/>
      <c r="CL1014" s="27"/>
      <c r="CM1014" s="27"/>
      <c r="CN1014" s="27"/>
      <c r="CO1014" s="27"/>
      <c r="CP1014" s="27"/>
      <c r="CQ1014" s="27"/>
      <c r="CR1014" s="27"/>
      <c r="CS1014" s="27"/>
      <c r="CT1014" s="27"/>
      <c r="CU1014" s="27"/>
      <c r="CV1014" s="27"/>
      <c r="CW1014" s="27"/>
      <c r="CX1014" s="27"/>
      <c r="CY1014" s="27"/>
      <c r="CZ1014" s="27"/>
      <c r="DA1014" s="27"/>
      <c r="DB1014" s="27"/>
      <c r="DC1014" s="27"/>
      <c r="DD1014" s="27"/>
      <c r="DE1014" s="27"/>
      <c r="DF1014" s="27"/>
      <c r="DG1014" s="27"/>
      <c r="DH1014" s="27"/>
      <c r="DI1014" s="27"/>
      <c r="DJ1014" s="27"/>
      <c r="DK1014" s="27"/>
      <c r="DL1014" s="27"/>
    </row>
    <row r="1015" spans="1:116" s="27" customFormat="1" ht="31.5" customHeight="1">
      <c r="A1015" s="4" t="s">
        <v>4096</v>
      </c>
      <c r="B1015" s="5">
        <v>1013</v>
      </c>
      <c r="C1015" s="6">
        <v>1211</v>
      </c>
      <c r="D1015" s="6"/>
      <c r="E1015" s="3" t="s">
        <v>4164</v>
      </c>
      <c r="F1015" s="3" t="s">
        <v>4165</v>
      </c>
      <c r="G1015" s="3" t="s">
        <v>94</v>
      </c>
      <c r="H1015" s="4" t="s">
        <v>87</v>
      </c>
      <c r="I1015" s="3" t="s">
        <v>1456</v>
      </c>
      <c r="J1015" s="3" t="s">
        <v>4166</v>
      </c>
      <c r="K1015" s="5"/>
      <c r="L1015" s="3"/>
      <c r="M1015" s="6">
        <v>20</v>
      </c>
      <c r="N1015" s="3" t="s">
        <v>45</v>
      </c>
      <c r="O1015" s="3" t="s">
        <v>4099</v>
      </c>
      <c r="P1015" s="3" t="s">
        <v>4154</v>
      </c>
      <c r="Q1015" s="3" t="s">
        <v>4167</v>
      </c>
      <c r="R1015" s="28">
        <v>12.22</v>
      </c>
      <c r="S1015" s="29"/>
      <c r="T1015" s="40">
        <v>11.37</v>
      </c>
      <c r="U1015" s="1">
        <v>17</v>
      </c>
      <c r="V1015" s="28">
        <v>37.521700000000003</v>
      </c>
      <c r="W1015" s="29">
        <v>13.8</v>
      </c>
      <c r="X1015" s="29">
        <v>15.2865</v>
      </c>
      <c r="Y1015" s="29"/>
      <c r="Z1015" s="29"/>
      <c r="AA1015" s="29"/>
      <c r="AB1015" s="29"/>
      <c r="AC1015" s="29"/>
      <c r="AD1015" s="29"/>
      <c r="AE1015" s="31">
        <v>37.521700000000003</v>
      </c>
      <c r="AN1015" s="32">
        <v>12.22</v>
      </c>
      <c r="AO1015" s="27" t="s">
        <v>49</v>
      </c>
      <c r="AP1015" s="31" t="s">
        <v>50</v>
      </c>
      <c r="AQ1015" s="27" t="e">
        <f t="shared" si="157"/>
        <v>#NUM!</v>
      </c>
      <c r="AR1015" s="27" t="e">
        <f t="shared" si="158"/>
        <v>#NUM!</v>
      </c>
      <c r="AS1015" s="27" t="e">
        <f t="shared" si="159"/>
        <v>#NUM!</v>
      </c>
      <c r="AT1015" s="27">
        <f t="shared" si="151"/>
        <v>12.222749999999998</v>
      </c>
      <c r="AU1015" s="27">
        <f t="shared" si="152"/>
        <v>18.274999999999999</v>
      </c>
      <c r="AV1015" s="29">
        <f t="shared" si="155"/>
        <v>12.22</v>
      </c>
      <c r="AW1015" s="33" t="s">
        <v>51</v>
      </c>
      <c r="AX1015" s="33" t="s">
        <v>50</v>
      </c>
      <c r="AY1015" s="32">
        <v>12.22</v>
      </c>
      <c r="AZ1015" s="34">
        <f t="shared" si="153"/>
        <v>2.0774000000000004</v>
      </c>
      <c r="BA1015" s="3">
        <f t="shared" si="154"/>
        <v>14.297400000000001</v>
      </c>
      <c r="BB1015" s="32">
        <f t="shared" si="160"/>
        <v>15.441192000000001</v>
      </c>
      <c r="BC1015" s="27" t="s">
        <v>12549</v>
      </c>
    </row>
    <row r="1016" spans="1:116" s="27" customFormat="1" ht="31.5" customHeight="1">
      <c r="A1016" s="4" t="s">
        <v>4096</v>
      </c>
      <c r="B1016" s="5">
        <v>1014</v>
      </c>
      <c r="C1016" s="6">
        <v>11816</v>
      </c>
      <c r="D1016" s="6"/>
      <c r="E1016" s="3" t="s">
        <v>4457</v>
      </c>
      <c r="F1016" s="3" t="s">
        <v>4458</v>
      </c>
      <c r="G1016" s="3" t="s">
        <v>240</v>
      </c>
      <c r="H1016" s="4" t="s">
        <v>4464</v>
      </c>
      <c r="I1016" s="3" t="s">
        <v>242</v>
      </c>
      <c r="J1016" s="3" t="s">
        <v>4460</v>
      </c>
      <c r="K1016" s="5"/>
      <c r="L1016" s="3"/>
      <c r="M1016" s="6">
        <v>60</v>
      </c>
      <c r="N1016" s="3" t="s">
        <v>45</v>
      </c>
      <c r="O1016" s="3" t="s">
        <v>4099</v>
      </c>
      <c r="P1016" s="3" t="s">
        <v>4115</v>
      </c>
      <c r="Q1016" s="3" t="s">
        <v>4465</v>
      </c>
      <c r="R1016" s="28">
        <v>15.11</v>
      </c>
      <c r="S1016" s="29"/>
      <c r="T1016" s="30">
        <v>14.06</v>
      </c>
      <c r="U1016" s="1">
        <v>13</v>
      </c>
      <c r="V1016" s="28">
        <v>15.5587</v>
      </c>
      <c r="W1016" s="29"/>
      <c r="X1016" s="29">
        <v>33.337600000000002</v>
      </c>
      <c r="Y1016" s="29"/>
      <c r="Z1016" s="29"/>
      <c r="AA1016" s="29"/>
      <c r="AB1016" s="29"/>
      <c r="AC1016" s="29"/>
      <c r="AD1016" s="29"/>
      <c r="AE1016" s="31">
        <v>15.5587</v>
      </c>
      <c r="AG1016" s="27">
        <v>33.148499999999999</v>
      </c>
      <c r="AN1016" s="32">
        <v>15.11</v>
      </c>
      <c r="AO1016" s="27" t="s">
        <v>49</v>
      </c>
      <c r="AP1016" s="31" t="s">
        <v>50</v>
      </c>
      <c r="AQ1016" s="27">
        <f t="shared" si="157"/>
        <v>24.3536</v>
      </c>
      <c r="AR1016" s="27">
        <f t="shared" si="158"/>
        <v>15.11</v>
      </c>
      <c r="AS1016" s="27" t="e">
        <f t="shared" si="159"/>
        <v>#NUM!</v>
      </c>
      <c r="AT1016" s="27">
        <f t="shared" si="151"/>
        <v>15.1145</v>
      </c>
      <c r="AU1016" s="27">
        <f t="shared" si="152"/>
        <v>13.975</v>
      </c>
      <c r="AV1016" s="29">
        <f t="shared" si="155"/>
        <v>13.975</v>
      </c>
      <c r="AW1016" s="27" t="s">
        <v>73</v>
      </c>
      <c r="AX1016" s="27" t="s">
        <v>74</v>
      </c>
      <c r="AY1016" s="32">
        <v>13.98</v>
      </c>
      <c r="AZ1016" s="34">
        <f t="shared" si="153"/>
        <v>2.3766000000000003</v>
      </c>
      <c r="BA1016" s="3">
        <f t="shared" si="154"/>
        <v>16.3566</v>
      </c>
      <c r="BB1016" s="32">
        <f t="shared" si="160"/>
        <v>17.665127999999999</v>
      </c>
      <c r="BC1016" s="27" t="s">
        <v>12549</v>
      </c>
    </row>
    <row r="1017" spans="1:116" s="27" customFormat="1" ht="31.5" customHeight="1">
      <c r="A1017" s="4" t="s">
        <v>4096</v>
      </c>
      <c r="B1017" s="5">
        <v>1015</v>
      </c>
      <c r="C1017" s="6">
        <v>3682</v>
      </c>
      <c r="D1017" s="6"/>
      <c r="E1017" s="3" t="s">
        <v>4365</v>
      </c>
      <c r="F1017" s="3" t="s">
        <v>4366</v>
      </c>
      <c r="G1017" s="3" t="s">
        <v>4367</v>
      </c>
      <c r="H1017" s="4" t="s">
        <v>4368</v>
      </c>
      <c r="I1017" s="3" t="s">
        <v>43</v>
      </c>
      <c r="J1017" s="3" t="s">
        <v>4369</v>
      </c>
      <c r="K1017" s="5"/>
      <c r="L1017" s="3"/>
      <c r="M1017" s="6">
        <v>30</v>
      </c>
      <c r="N1017" s="3" t="s">
        <v>45</v>
      </c>
      <c r="O1017" s="3" t="s">
        <v>4099</v>
      </c>
      <c r="P1017" s="3" t="s">
        <v>4115</v>
      </c>
      <c r="Q1017" s="3" t="s">
        <v>4370</v>
      </c>
      <c r="R1017" s="28">
        <v>16.399999999999999</v>
      </c>
      <c r="S1017" s="29"/>
      <c r="T1017" s="30">
        <v>15.26</v>
      </c>
      <c r="U1017" s="1" t="s">
        <v>56</v>
      </c>
      <c r="V1017" s="28">
        <v>8.8846000000000007</v>
      </c>
      <c r="W1017" s="29"/>
      <c r="X1017" s="29">
        <v>21.628799999999998</v>
      </c>
      <c r="Y1017" s="29"/>
      <c r="Z1017" s="29"/>
      <c r="AA1017" s="29"/>
      <c r="AB1017" s="29"/>
      <c r="AC1017" s="29"/>
      <c r="AD1017" s="29"/>
      <c r="AE1017" s="31">
        <v>8.8846000000000007</v>
      </c>
      <c r="AN1017" s="32">
        <v>16.399999999999999</v>
      </c>
      <c r="AO1017" s="27" t="s">
        <v>49</v>
      </c>
      <c r="AP1017" s="31" t="s">
        <v>50</v>
      </c>
      <c r="AQ1017" s="27" t="e">
        <f t="shared" si="157"/>
        <v>#NUM!</v>
      </c>
      <c r="AR1017" s="27" t="e">
        <f t="shared" si="158"/>
        <v>#NUM!</v>
      </c>
      <c r="AS1017" s="27" t="e">
        <f t="shared" si="159"/>
        <v>#NUM!</v>
      </c>
      <c r="AT1017" s="27">
        <f t="shared" si="151"/>
        <v>16.404499999999999</v>
      </c>
      <c r="AU1017" s="27" t="e">
        <f t="shared" si="152"/>
        <v>#VALUE!</v>
      </c>
      <c r="AV1017" s="29" t="e">
        <f t="shared" si="155"/>
        <v>#VALUE!</v>
      </c>
      <c r="AW1017" s="27" t="s">
        <v>51</v>
      </c>
      <c r="AX1017" s="27" t="s">
        <v>50</v>
      </c>
      <c r="AY1017" s="32">
        <v>16.399999999999999</v>
      </c>
      <c r="AZ1017" s="34">
        <f t="shared" si="153"/>
        <v>2.7879999999999998</v>
      </c>
      <c r="BA1017" s="3">
        <f t="shared" si="154"/>
        <v>19.187999999999999</v>
      </c>
      <c r="BB1017" s="32">
        <f t="shared" si="160"/>
        <v>20.723039999999997</v>
      </c>
      <c r="BC1017" s="27" t="s">
        <v>12549</v>
      </c>
    </row>
    <row r="1018" spans="1:116" s="27" customFormat="1" ht="31.5" customHeight="1">
      <c r="A1018" s="4" t="s">
        <v>4096</v>
      </c>
      <c r="B1018" s="5">
        <v>1016</v>
      </c>
      <c r="C1018" s="6">
        <v>17919</v>
      </c>
      <c r="D1018" s="6"/>
      <c r="E1018" s="3" t="s">
        <v>4215</v>
      </c>
      <c r="F1018" s="3" t="s">
        <v>4216</v>
      </c>
      <c r="G1018" s="3" t="s">
        <v>4217</v>
      </c>
      <c r="H1018" s="4" t="s">
        <v>999</v>
      </c>
      <c r="I1018" s="3" t="s">
        <v>43</v>
      </c>
      <c r="J1018" s="3" t="s">
        <v>4218</v>
      </c>
      <c r="K1018" s="5"/>
      <c r="L1018" s="3"/>
      <c r="M1018" s="6">
        <v>28</v>
      </c>
      <c r="N1018" s="3" t="s">
        <v>45</v>
      </c>
      <c r="O1018" s="3" t="s">
        <v>4099</v>
      </c>
      <c r="P1018" s="3" t="s">
        <v>4115</v>
      </c>
      <c r="Q1018" s="3" t="s">
        <v>4219</v>
      </c>
      <c r="R1018" s="28">
        <v>42.68</v>
      </c>
      <c r="S1018" s="29"/>
      <c r="T1018" s="30">
        <v>39.869999999999997</v>
      </c>
      <c r="U1018" s="1" t="s">
        <v>56</v>
      </c>
      <c r="V1018" s="28">
        <v>39.866199999999999</v>
      </c>
      <c r="W1018" s="29"/>
      <c r="X1018" s="29"/>
      <c r="Y1018" s="29"/>
      <c r="Z1018" s="29"/>
      <c r="AA1018" s="29"/>
      <c r="AB1018" s="29"/>
      <c r="AC1018" s="29"/>
      <c r="AD1018" s="29"/>
      <c r="AE1018" s="31">
        <v>39.866199999999999</v>
      </c>
      <c r="AN1018" s="32">
        <v>42.68</v>
      </c>
      <c r="AO1018" s="27" t="s">
        <v>49</v>
      </c>
      <c r="AP1018" s="31" t="s">
        <v>50</v>
      </c>
      <c r="AQ1018" s="27" t="e">
        <f t="shared" si="157"/>
        <v>#NUM!</v>
      </c>
      <c r="AR1018" s="27" t="e">
        <f t="shared" si="158"/>
        <v>#NUM!</v>
      </c>
      <c r="AS1018" s="27" t="e">
        <f t="shared" si="159"/>
        <v>#NUM!</v>
      </c>
      <c r="AT1018" s="27">
        <f t="shared" si="151"/>
        <v>42.860249999999994</v>
      </c>
      <c r="AU1018" s="27" t="e">
        <f t="shared" si="152"/>
        <v>#VALUE!</v>
      </c>
      <c r="AV1018" s="29" t="e">
        <f t="shared" si="155"/>
        <v>#VALUE!</v>
      </c>
      <c r="AW1018" s="27" t="s">
        <v>73</v>
      </c>
      <c r="AX1018" s="27" t="s">
        <v>74</v>
      </c>
      <c r="AY1018" s="32">
        <v>42.68</v>
      </c>
      <c r="AZ1018" s="34">
        <f t="shared" si="153"/>
        <v>7.2556000000000003</v>
      </c>
      <c r="BA1018" s="3">
        <f t="shared" si="154"/>
        <v>49.935600000000001</v>
      </c>
      <c r="BB1018" s="32">
        <f t="shared" si="160"/>
        <v>53.930447999999998</v>
      </c>
      <c r="BC1018" s="27" t="s">
        <v>12549</v>
      </c>
    </row>
    <row r="1019" spans="1:116" s="27" customFormat="1" ht="31.5" customHeight="1">
      <c r="A1019" s="4" t="s">
        <v>4096</v>
      </c>
      <c r="B1019" s="5">
        <v>1017</v>
      </c>
      <c r="C1019" s="6">
        <v>3957</v>
      </c>
      <c r="D1019" s="6"/>
      <c r="E1019" s="3" t="s">
        <v>4234</v>
      </c>
      <c r="F1019" s="3" t="s">
        <v>4235</v>
      </c>
      <c r="G1019" s="3" t="s">
        <v>4236</v>
      </c>
      <c r="H1019" s="4" t="s">
        <v>285</v>
      </c>
      <c r="I1019" s="3" t="s">
        <v>4237</v>
      </c>
      <c r="J1019" s="3" t="s">
        <v>4238</v>
      </c>
      <c r="K1019" s="5"/>
      <c r="L1019" s="3"/>
      <c r="M1019" s="6">
        <v>30</v>
      </c>
      <c r="N1019" s="3" t="s">
        <v>45</v>
      </c>
      <c r="O1019" s="3" t="s">
        <v>4099</v>
      </c>
      <c r="P1019" s="3" t="s">
        <v>4154</v>
      </c>
      <c r="Q1019" s="3" t="s">
        <v>4239</v>
      </c>
      <c r="R1019" s="28">
        <v>69.94</v>
      </c>
      <c r="S1019" s="29"/>
      <c r="T1019" s="30">
        <v>65.06</v>
      </c>
      <c r="U1019" s="1" t="s">
        <v>56</v>
      </c>
      <c r="V1019" s="28">
        <v>48.110199999999999</v>
      </c>
      <c r="W1019" s="29"/>
      <c r="X1019" s="29">
        <v>82.010499999999993</v>
      </c>
      <c r="Y1019" s="29"/>
      <c r="Z1019" s="29"/>
      <c r="AA1019" s="29"/>
      <c r="AB1019" s="29"/>
      <c r="AC1019" s="29"/>
      <c r="AD1019" s="29"/>
      <c r="AE1019" s="31">
        <v>48.110199999999999</v>
      </c>
      <c r="AN1019" s="32">
        <v>65.06</v>
      </c>
      <c r="AO1019" s="27" t="s">
        <v>211</v>
      </c>
      <c r="AP1019" s="31" t="s">
        <v>212</v>
      </c>
      <c r="AQ1019" s="27" t="e">
        <f t="shared" si="157"/>
        <v>#NUM!</v>
      </c>
      <c r="AR1019" s="27" t="e">
        <f t="shared" si="158"/>
        <v>#NUM!</v>
      </c>
      <c r="AS1019" s="27" t="e">
        <f t="shared" si="159"/>
        <v>#NUM!</v>
      </c>
      <c r="AT1019" s="27">
        <f t="shared" si="151"/>
        <v>69.939499999999995</v>
      </c>
      <c r="AU1019" s="27" t="e">
        <f t="shared" si="152"/>
        <v>#VALUE!</v>
      </c>
      <c r="AV1019" s="29" t="e">
        <f t="shared" si="155"/>
        <v>#VALUE!</v>
      </c>
      <c r="AW1019" s="27" t="s">
        <v>213</v>
      </c>
      <c r="AX1019" s="27" t="s">
        <v>212</v>
      </c>
      <c r="AY1019" s="32">
        <v>65.06</v>
      </c>
      <c r="AZ1019" s="34">
        <f t="shared" si="153"/>
        <v>7.8071999999999999</v>
      </c>
      <c r="BA1019" s="3">
        <f t="shared" si="154"/>
        <v>72.867199999999997</v>
      </c>
      <c r="BB1019" s="32">
        <f t="shared" si="160"/>
        <v>78.696575999999993</v>
      </c>
      <c r="BC1019" s="27" t="s">
        <v>12549</v>
      </c>
    </row>
    <row r="1020" spans="1:116" s="27" customFormat="1" ht="31.5" customHeight="1">
      <c r="A1020" s="4" t="s">
        <v>4096</v>
      </c>
      <c r="B1020" s="5">
        <v>1018</v>
      </c>
      <c r="C1020" s="6">
        <v>17928</v>
      </c>
      <c r="D1020" s="6"/>
      <c r="E1020" s="3" t="s">
        <v>4215</v>
      </c>
      <c r="F1020" s="3" t="s">
        <v>4216</v>
      </c>
      <c r="G1020" s="3" t="s">
        <v>4217</v>
      </c>
      <c r="H1020" s="4" t="s">
        <v>864</v>
      </c>
      <c r="I1020" s="3" t="s">
        <v>43</v>
      </c>
      <c r="J1020" s="3" t="s">
        <v>4220</v>
      </c>
      <c r="K1020" s="5"/>
      <c r="L1020" s="3"/>
      <c r="M1020" s="6">
        <v>28</v>
      </c>
      <c r="N1020" s="3" t="s">
        <v>45</v>
      </c>
      <c r="O1020" s="3" t="s">
        <v>4099</v>
      </c>
      <c r="P1020" s="3" t="s">
        <v>4115</v>
      </c>
      <c r="Q1020" s="3" t="s">
        <v>4221</v>
      </c>
      <c r="R1020" s="28">
        <v>81.28</v>
      </c>
      <c r="S1020" s="29"/>
      <c r="T1020" s="30">
        <v>75.61</v>
      </c>
      <c r="U1020" s="1" t="s">
        <v>56</v>
      </c>
      <c r="V1020" s="28">
        <v>75.610399999999998</v>
      </c>
      <c r="W1020" s="29"/>
      <c r="X1020" s="29"/>
      <c r="Y1020" s="29"/>
      <c r="Z1020" s="29"/>
      <c r="AA1020" s="29"/>
      <c r="AB1020" s="29"/>
      <c r="AC1020" s="29"/>
      <c r="AD1020" s="29"/>
      <c r="AE1020" s="31">
        <v>75.610399999999998</v>
      </c>
      <c r="AN1020" s="32">
        <v>81.28</v>
      </c>
      <c r="AO1020" s="27" t="s">
        <v>49</v>
      </c>
      <c r="AP1020" s="31" t="s">
        <v>50</v>
      </c>
      <c r="AQ1020" s="27" t="e">
        <f t="shared" si="157"/>
        <v>#NUM!</v>
      </c>
      <c r="AR1020" s="27" t="e">
        <f t="shared" si="158"/>
        <v>#NUM!</v>
      </c>
      <c r="AS1020" s="27" t="e">
        <f t="shared" si="159"/>
        <v>#NUM!</v>
      </c>
      <c r="AT1020" s="27">
        <f t="shared" si="151"/>
        <v>81.280749999999998</v>
      </c>
      <c r="AU1020" s="27" t="e">
        <f t="shared" si="152"/>
        <v>#VALUE!</v>
      </c>
      <c r="AV1020" s="29" t="e">
        <f t="shared" si="155"/>
        <v>#VALUE!</v>
      </c>
      <c r="AW1020" s="33" t="s">
        <v>51</v>
      </c>
      <c r="AX1020" s="27" t="s">
        <v>50</v>
      </c>
      <c r="AY1020" s="32">
        <v>81.28</v>
      </c>
      <c r="AZ1020" s="34">
        <f t="shared" si="153"/>
        <v>9.7536000000000005</v>
      </c>
      <c r="BA1020" s="3">
        <f t="shared" si="154"/>
        <v>91.033600000000007</v>
      </c>
      <c r="BB1020" s="32">
        <f t="shared" si="160"/>
        <v>98.316288000000014</v>
      </c>
      <c r="BC1020" s="27" t="s">
        <v>12549</v>
      </c>
    </row>
    <row r="1021" spans="1:116" s="27" customFormat="1" ht="31.5" customHeight="1">
      <c r="A1021" s="4" t="s">
        <v>4096</v>
      </c>
      <c r="B1021" s="5">
        <v>1019</v>
      </c>
      <c r="C1021" s="6">
        <v>5875</v>
      </c>
      <c r="D1021" s="6"/>
      <c r="E1021" s="3" t="s">
        <v>4483</v>
      </c>
      <c r="F1021" s="3" t="s">
        <v>4484</v>
      </c>
      <c r="G1021" s="3" t="s">
        <v>1406</v>
      </c>
      <c r="H1021" s="4" t="s">
        <v>140</v>
      </c>
      <c r="I1021" s="3" t="s">
        <v>159</v>
      </c>
      <c r="J1021" s="3" t="s">
        <v>4485</v>
      </c>
      <c r="K1021" s="5"/>
      <c r="L1021" s="3"/>
      <c r="M1021" s="6">
        <v>5</v>
      </c>
      <c r="N1021" s="3" t="s">
        <v>45</v>
      </c>
      <c r="O1021" s="3" t="s">
        <v>4099</v>
      </c>
      <c r="P1021" s="3" t="s">
        <v>4129</v>
      </c>
      <c r="Q1021" s="3" t="s">
        <v>4486</v>
      </c>
      <c r="R1021" s="28">
        <v>179.84</v>
      </c>
      <c r="S1021" s="29"/>
      <c r="T1021" s="30">
        <v>167.29</v>
      </c>
      <c r="U1021" s="1" t="s">
        <v>56</v>
      </c>
      <c r="V1021" s="28">
        <v>167.2961</v>
      </c>
      <c r="W1021" s="29"/>
      <c r="X1021" s="29"/>
      <c r="Y1021" s="29"/>
      <c r="Z1021" s="29"/>
      <c r="AA1021" s="29"/>
      <c r="AB1021" s="29"/>
      <c r="AC1021" s="29"/>
      <c r="AD1021" s="29"/>
      <c r="AE1021" s="31">
        <v>167.2961</v>
      </c>
      <c r="AF1021" s="27">
        <v>82.507800000000003</v>
      </c>
      <c r="AG1021" s="27">
        <v>81.415899999999993</v>
      </c>
      <c r="AN1021" s="32">
        <v>82.9619</v>
      </c>
      <c r="AO1021" s="27" t="s">
        <v>211</v>
      </c>
      <c r="AP1021" s="31" t="s">
        <v>212</v>
      </c>
      <c r="AQ1021" s="27">
        <f t="shared" si="157"/>
        <v>81.961849999999998</v>
      </c>
      <c r="AR1021" s="27" t="str">
        <f t="shared" si="158"/>
        <v/>
      </c>
      <c r="AS1021" s="27" t="e">
        <f t="shared" si="159"/>
        <v>#NUM!</v>
      </c>
      <c r="AT1021" s="27">
        <f t="shared" si="151"/>
        <v>179.83674999999999</v>
      </c>
      <c r="AU1021" s="27" t="e">
        <f t="shared" si="152"/>
        <v>#VALUE!</v>
      </c>
      <c r="AV1021" s="29" t="e">
        <f t="shared" si="155"/>
        <v>#VALUE!</v>
      </c>
      <c r="AW1021" s="33" t="s">
        <v>51</v>
      </c>
      <c r="AX1021" s="27" t="s">
        <v>50</v>
      </c>
      <c r="AY1021" s="32">
        <v>81.961799999999997</v>
      </c>
      <c r="AZ1021" s="34">
        <f t="shared" si="153"/>
        <v>9.8354159999999986</v>
      </c>
      <c r="BA1021" s="3">
        <f t="shared" si="154"/>
        <v>91.797215999999992</v>
      </c>
      <c r="BB1021" s="36">
        <v>91.8</v>
      </c>
      <c r="BC1021" s="27" t="s">
        <v>12549</v>
      </c>
    </row>
    <row r="1022" spans="1:116" s="27" customFormat="1" ht="31.5" customHeight="1">
      <c r="A1022" s="4" t="s">
        <v>4096</v>
      </c>
      <c r="B1022" s="5">
        <v>1020</v>
      </c>
      <c r="C1022" s="6">
        <v>17929</v>
      </c>
      <c r="D1022" s="6"/>
      <c r="E1022" s="3" t="s">
        <v>4215</v>
      </c>
      <c r="F1022" s="3" t="s">
        <v>4216</v>
      </c>
      <c r="G1022" s="3" t="s">
        <v>4217</v>
      </c>
      <c r="H1022" s="4" t="s">
        <v>866</v>
      </c>
      <c r="I1022" s="3" t="s">
        <v>43</v>
      </c>
      <c r="J1022" s="3" t="s">
        <v>4220</v>
      </c>
      <c r="K1022" s="5"/>
      <c r="L1022" s="3"/>
      <c r="M1022" s="6">
        <v>28</v>
      </c>
      <c r="N1022" s="3" t="s">
        <v>45</v>
      </c>
      <c r="O1022" s="3" t="s">
        <v>4099</v>
      </c>
      <c r="P1022" s="3" t="s">
        <v>4115</v>
      </c>
      <c r="Q1022" s="3" t="s">
        <v>4222</v>
      </c>
      <c r="R1022" s="28">
        <v>120.08</v>
      </c>
      <c r="S1022" s="29"/>
      <c r="T1022" s="30">
        <v>111.7</v>
      </c>
      <c r="U1022" s="1" t="s">
        <v>56</v>
      </c>
      <c r="V1022" s="28">
        <v>111.69929999999999</v>
      </c>
      <c r="W1022" s="29"/>
      <c r="X1022" s="29"/>
      <c r="Y1022" s="29"/>
      <c r="Z1022" s="29"/>
      <c r="AA1022" s="29"/>
      <c r="AB1022" s="29"/>
      <c r="AC1022" s="29"/>
      <c r="AD1022" s="29"/>
      <c r="AE1022" s="31">
        <v>111.69929999999999</v>
      </c>
      <c r="AN1022" s="32">
        <v>120.08</v>
      </c>
      <c r="AO1022" s="27" t="s">
        <v>49</v>
      </c>
      <c r="AP1022" s="31" t="s">
        <v>50</v>
      </c>
      <c r="AQ1022" s="27" t="e">
        <f t="shared" si="157"/>
        <v>#NUM!</v>
      </c>
      <c r="AR1022" s="27" t="e">
        <f t="shared" si="158"/>
        <v>#NUM!</v>
      </c>
      <c r="AS1022" s="27" t="e">
        <f t="shared" si="159"/>
        <v>#NUM!</v>
      </c>
      <c r="AT1022" s="27">
        <f t="shared" si="151"/>
        <v>120.0775</v>
      </c>
      <c r="AU1022" s="27" t="e">
        <f t="shared" si="152"/>
        <v>#VALUE!</v>
      </c>
      <c r="AV1022" s="29" t="e">
        <f t="shared" si="155"/>
        <v>#VALUE!</v>
      </c>
      <c r="AW1022" s="33" t="s">
        <v>51</v>
      </c>
      <c r="AX1022" s="27" t="s">
        <v>50</v>
      </c>
      <c r="AY1022" s="32">
        <v>120.0775</v>
      </c>
      <c r="AZ1022" s="34">
        <f t="shared" si="153"/>
        <v>12.007750000000001</v>
      </c>
      <c r="BA1022" s="3">
        <f t="shared" si="154"/>
        <v>132.08525</v>
      </c>
      <c r="BB1022" s="32">
        <f>BA1022+BA1022*0.08</f>
        <v>142.65207000000001</v>
      </c>
      <c r="BC1022" s="27" t="s">
        <v>12549</v>
      </c>
    </row>
    <row r="1023" spans="1:116" s="27" customFormat="1" ht="31.5" customHeight="1">
      <c r="A1023" s="4" t="s">
        <v>4096</v>
      </c>
      <c r="B1023" s="5">
        <v>1021</v>
      </c>
      <c r="C1023" s="6">
        <v>3979</v>
      </c>
      <c r="D1023" s="6"/>
      <c r="E1023" s="3" t="s">
        <v>4350</v>
      </c>
      <c r="F1023" s="3" t="s">
        <v>4351</v>
      </c>
      <c r="G1023" s="3" t="s">
        <v>1358</v>
      </c>
      <c r="H1023" s="4" t="s">
        <v>42</v>
      </c>
      <c r="I1023" s="3" t="s">
        <v>43</v>
      </c>
      <c r="J1023" s="3" t="s">
        <v>4352</v>
      </c>
      <c r="K1023" s="5"/>
      <c r="L1023" s="3"/>
      <c r="M1023" s="6">
        <v>120</v>
      </c>
      <c r="N1023" s="3" t="s">
        <v>45</v>
      </c>
      <c r="O1023" s="3" t="s">
        <v>4099</v>
      </c>
      <c r="P1023" s="3" t="s">
        <v>4115</v>
      </c>
      <c r="Q1023" s="3" t="s">
        <v>4353</v>
      </c>
      <c r="R1023" s="28">
        <v>313.08999999999997</v>
      </c>
      <c r="S1023" s="29"/>
      <c r="T1023" s="30">
        <v>291.25</v>
      </c>
      <c r="U1023" s="1" t="s">
        <v>56</v>
      </c>
      <c r="V1023" s="28">
        <v>291.25</v>
      </c>
      <c r="W1023" s="29"/>
      <c r="X1023" s="29"/>
      <c r="Y1023" s="29"/>
      <c r="Z1023" s="29"/>
      <c r="AA1023" s="29"/>
      <c r="AB1023" s="29"/>
      <c r="AC1023" s="29"/>
      <c r="AD1023" s="29"/>
      <c r="AE1023" s="31">
        <v>291.25</v>
      </c>
      <c r="AF1023" s="27">
        <v>27.8599</v>
      </c>
      <c r="AN1023" s="32">
        <v>159.55500000000001</v>
      </c>
      <c r="AO1023" s="27" t="s">
        <v>211</v>
      </c>
      <c r="AP1023" s="31" t="s">
        <v>212</v>
      </c>
      <c r="AQ1023" s="27">
        <f t="shared" si="157"/>
        <v>159.55494999999999</v>
      </c>
      <c r="AR1023" s="27" t="str">
        <f t="shared" si="158"/>
        <v/>
      </c>
      <c r="AS1023" s="27" t="e">
        <f t="shared" si="159"/>
        <v>#NUM!</v>
      </c>
      <c r="AT1023" s="27">
        <f t="shared" si="151"/>
        <v>313.09375</v>
      </c>
      <c r="AU1023" s="27" t="e">
        <f t="shared" si="152"/>
        <v>#VALUE!</v>
      </c>
      <c r="AV1023" s="29" t="e">
        <f t="shared" si="155"/>
        <v>#VALUE!</v>
      </c>
      <c r="AW1023" s="27" t="s">
        <v>213</v>
      </c>
      <c r="AX1023" s="27" t="s">
        <v>212</v>
      </c>
      <c r="AY1023" s="32">
        <v>159.55500000000001</v>
      </c>
      <c r="AZ1023" s="34">
        <f t="shared" si="153"/>
        <v>15.955500000000001</v>
      </c>
      <c r="BA1023" s="3">
        <f t="shared" si="154"/>
        <v>175.51050000000001</v>
      </c>
      <c r="BB1023" s="36">
        <v>175.51</v>
      </c>
      <c r="BC1023" s="27" t="s">
        <v>12549</v>
      </c>
    </row>
    <row r="1024" spans="1:116" s="41" customFormat="1" ht="31.5" customHeight="1">
      <c r="A1024" s="4" t="s">
        <v>4096</v>
      </c>
      <c r="B1024" s="5">
        <v>1022</v>
      </c>
      <c r="C1024" s="6">
        <v>3978</v>
      </c>
      <c r="D1024" s="6"/>
      <c r="E1024" s="3" t="s">
        <v>4350</v>
      </c>
      <c r="F1024" s="3" t="s">
        <v>4354</v>
      </c>
      <c r="G1024" s="3" t="s">
        <v>1358</v>
      </c>
      <c r="H1024" s="4" t="s">
        <v>128</v>
      </c>
      <c r="I1024" s="3" t="s">
        <v>43</v>
      </c>
      <c r="J1024" s="3" t="s">
        <v>4355</v>
      </c>
      <c r="K1024" s="5"/>
      <c r="L1024" s="3"/>
      <c r="M1024" s="6">
        <v>30</v>
      </c>
      <c r="N1024" s="3" t="s">
        <v>45</v>
      </c>
      <c r="O1024" s="3" t="s">
        <v>4099</v>
      </c>
      <c r="P1024" s="3" t="s">
        <v>4356</v>
      </c>
      <c r="Q1024" s="3" t="s">
        <v>4357</v>
      </c>
      <c r="R1024" s="28">
        <v>196.27</v>
      </c>
      <c r="S1024" s="29"/>
      <c r="T1024" s="30">
        <v>182.58</v>
      </c>
      <c r="U1024" s="1" t="s">
        <v>56</v>
      </c>
      <c r="V1024" s="28">
        <v>255.1551</v>
      </c>
      <c r="W1024" s="29">
        <v>110</v>
      </c>
      <c r="X1024" s="29"/>
      <c r="Y1024" s="29"/>
      <c r="Z1024" s="29"/>
      <c r="AA1024" s="29"/>
      <c r="AB1024" s="29"/>
      <c r="AC1024" s="29"/>
      <c r="AD1024" s="29"/>
      <c r="AE1024" s="31">
        <v>255.1551</v>
      </c>
      <c r="AF1024" s="27"/>
      <c r="AG1024" s="27"/>
      <c r="AH1024" s="27"/>
      <c r="AI1024" s="27"/>
      <c r="AJ1024" s="27"/>
      <c r="AK1024" s="27"/>
      <c r="AL1024" s="27"/>
      <c r="AM1024" s="27"/>
      <c r="AN1024" s="32">
        <v>196.27</v>
      </c>
      <c r="AO1024" s="27" t="s">
        <v>49</v>
      </c>
      <c r="AP1024" s="31" t="s">
        <v>50</v>
      </c>
      <c r="AQ1024" s="27" t="e">
        <f t="shared" si="157"/>
        <v>#NUM!</v>
      </c>
      <c r="AR1024" s="27" t="e">
        <f t="shared" si="158"/>
        <v>#NUM!</v>
      </c>
      <c r="AS1024" s="27" t="e">
        <f t="shared" si="159"/>
        <v>#NUM!</v>
      </c>
      <c r="AT1024" s="27">
        <f t="shared" si="151"/>
        <v>196.27350000000001</v>
      </c>
      <c r="AU1024" s="27" t="e">
        <f t="shared" si="152"/>
        <v>#VALUE!</v>
      </c>
      <c r="AV1024" s="29" t="e">
        <f t="shared" si="155"/>
        <v>#VALUE!</v>
      </c>
      <c r="AW1024" s="33" t="s">
        <v>51</v>
      </c>
      <c r="AX1024" s="27" t="s">
        <v>50</v>
      </c>
      <c r="AY1024" s="32">
        <v>196.27350000000001</v>
      </c>
      <c r="AZ1024" s="34">
        <f t="shared" si="153"/>
        <v>19.627350000000003</v>
      </c>
      <c r="BA1024" s="3">
        <f t="shared" si="154"/>
        <v>215.90085000000002</v>
      </c>
      <c r="BB1024" s="36">
        <v>215.9</v>
      </c>
      <c r="BC1024" s="27" t="s">
        <v>12549</v>
      </c>
      <c r="BD1024" s="27"/>
      <c r="BE1024" s="27"/>
      <c r="BF1024" s="27"/>
      <c r="BG1024" s="27"/>
      <c r="BH1024" s="27"/>
      <c r="BI1024" s="27"/>
      <c r="BJ1024" s="27"/>
      <c r="BK1024" s="27"/>
      <c r="BL1024" s="27"/>
      <c r="BM1024" s="27"/>
      <c r="BN1024" s="27"/>
      <c r="BO1024" s="27"/>
      <c r="BP1024" s="27"/>
      <c r="BQ1024" s="27"/>
      <c r="BR1024" s="27"/>
      <c r="BS1024" s="27"/>
      <c r="BT1024" s="27"/>
      <c r="BU1024" s="27"/>
      <c r="BV1024" s="27"/>
      <c r="BW1024" s="27"/>
      <c r="BX1024" s="27"/>
      <c r="BY1024" s="27"/>
      <c r="BZ1024" s="27"/>
      <c r="CA1024" s="27"/>
      <c r="CB1024" s="27"/>
      <c r="CC1024" s="27"/>
      <c r="CD1024" s="27"/>
      <c r="CE1024" s="27"/>
      <c r="CF1024" s="27"/>
      <c r="CG1024" s="27"/>
      <c r="CH1024" s="27"/>
      <c r="CI1024" s="27"/>
      <c r="CJ1024" s="27"/>
      <c r="CK1024" s="27"/>
      <c r="CL1024" s="27"/>
      <c r="CM1024" s="27"/>
      <c r="CN1024" s="27"/>
      <c r="CO1024" s="27"/>
      <c r="CP1024" s="27"/>
      <c r="CQ1024" s="27"/>
      <c r="CR1024" s="27"/>
      <c r="CS1024" s="27"/>
      <c r="CT1024" s="27"/>
      <c r="CU1024" s="27"/>
      <c r="CV1024" s="27"/>
      <c r="CW1024" s="27"/>
      <c r="CX1024" s="27"/>
      <c r="CY1024" s="27"/>
      <c r="CZ1024" s="27"/>
      <c r="DA1024" s="27"/>
      <c r="DB1024" s="27"/>
      <c r="DC1024" s="27"/>
      <c r="DD1024" s="27"/>
      <c r="DE1024" s="27"/>
      <c r="DF1024" s="27"/>
      <c r="DG1024" s="27"/>
      <c r="DH1024" s="27"/>
      <c r="DI1024" s="27"/>
      <c r="DJ1024" s="27"/>
      <c r="DK1024" s="27"/>
      <c r="DL1024" s="27"/>
    </row>
    <row r="1025" spans="1:55" s="27" customFormat="1" ht="31.5" customHeight="1">
      <c r="A1025" s="4" t="s">
        <v>3718</v>
      </c>
      <c r="B1025" s="5">
        <v>1023</v>
      </c>
      <c r="C1025" s="6">
        <v>14288</v>
      </c>
      <c r="D1025" s="6"/>
      <c r="E1025" s="3" t="s">
        <v>4531</v>
      </c>
      <c r="F1025" s="3" t="s">
        <v>955</v>
      </c>
      <c r="G1025" s="3" t="s">
        <v>723</v>
      </c>
      <c r="H1025" s="4" t="s">
        <v>128</v>
      </c>
      <c r="I1025" s="3" t="s">
        <v>43</v>
      </c>
      <c r="J1025" s="3" t="s">
        <v>4532</v>
      </c>
      <c r="K1025" s="5"/>
      <c r="L1025" s="3"/>
      <c r="M1025" s="6">
        <v>10</v>
      </c>
      <c r="N1025" s="3" t="s">
        <v>45</v>
      </c>
      <c r="O1025" s="3" t="s">
        <v>4512</v>
      </c>
      <c r="P1025" s="3" t="s">
        <v>4513</v>
      </c>
      <c r="Q1025" s="3" t="s">
        <v>4533</v>
      </c>
      <c r="R1025" s="28">
        <v>0.64</v>
      </c>
      <c r="S1025" s="29"/>
      <c r="T1025" s="30">
        <v>0.56000000000000005</v>
      </c>
      <c r="U1025" s="1">
        <v>0.36</v>
      </c>
      <c r="V1025" s="28">
        <v>1.94</v>
      </c>
      <c r="W1025" s="29"/>
      <c r="X1025" s="29"/>
      <c r="Y1025" s="29"/>
      <c r="Z1025" s="29"/>
      <c r="AA1025" s="29"/>
      <c r="AB1025" s="29"/>
      <c r="AC1025" s="29"/>
      <c r="AD1025" s="29"/>
      <c r="AE1025" s="31">
        <v>1.94</v>
      </c>
      <c r="AN1025" s="32">
        <v>0.64</v>
      </c>
      <c r="AO1025" s="27" t="s">
        <v>49</v>
      </c>
      <c r="AP1025" s="31" t="s">
        <v>50</v>
      </c>
      <c r="AQ1025" s="27" t="e">
        <f t="shared" si="157"/>
        <v>#NUM!</v>
      </c>
      <c r="AR1025" s="27" t="e">
        <f t="shared" si="158"/>
        <v>#NUM!</v>
      </c>
      <c r="AS1025" s="27" t="e">
        <f t="shared" si="159"/>
        <v>#NUM!</v>
      </c>
      <c r="AT1025" s="27">
        <f t="shared" si="151"/>
        <v>0.60199999999999998</v>
      </c>
      <c r="AU1025" s="27">
        <f t="shared" si="152"/>
        <v>0.38699999999999996</v>
      </c>
      <c r="AV1025" s="29">
        <f t="shared" si="155"/>
        <v>0.38699999999999996</v>
      </c>
      <c r="AW1025" s="27" t="s">
        <v>73</v>
      </c>
      <c r="AX1025" s="27" t="s">
        <v>74</v>
      </c>
      <c r="AY1025" s="32">
        <v>0.38700000000000001</v>
      </c>
      <c r="AZ1025" s="34">
        <f t="shared" si="153"/>
        <v>9.6750000000000003E-2</v>
      </c>
      <c r="BA1025" s="3">
        <f t="shared" si="154"/>
        <v>0.48375000000000001</v>
      </c>
      <c r="BB1025" s="32">
        <f t="shared" ref="BB1025:BB1056" si="161">BA1025+BA1025*0.08</f>
        <v>0.52244999999999997</v>
      </c>
      <c r="BC1025" s="27" t="s">
        <v>12549</v>
      </c>
    </row>
    <row r="1026" spans="1:55" s="27" customFormat="1" ht="31.5" customHeight="1">
      <c r="A1026" s="4" t="s">
        <v>3718</v>
      </c>
      <c r="B1026" s="5">
        <v>1024</v>
      </c>
      <c r="C1026" s="6">
        <v>13174</v>
      </c>
      <c r="D1026" s="6"/>
      <c r="E1026" s="3" t="s">
        <v>4519</v>
      </c>
      <c r="F1026" s="3" t="s">
        <v>693</v>
      </c>
      <c r="G1026" s="3" t="s">
        <v>691</v>
      </c>
      <c r="H1026" s="4" t="s">
        <v>698</v>
      </c>
      <c r="I1026" s="3" t="s">
        <v>104</v>
      </c>
      <c r="J1026" s="3" t="s">
        <v>606</v>
      </c>
      <c r="K1026" s="5"/>
      <c r="L1026" s="3"/>
      <c r="M1026" s="6">
        <v>30</v>
      </c>
      <c r="N1026" s="3" t="s">
        <v>45</v>
      </c>
      <c r="O1026" s="3" t="s">
        <v>4512</v>
      </c>
      <c r="P1026" s="3" t="s">
        <v>4513</v>
      </c>
      <c r="Q1026" s="3" t="s">
        <v>4521</v>
      </c>
      <c r="R1026" s="28">
        <v>1.3</v>
      </c>
      <c r="S1026" s="29"/>
      <c r="T1026" s="30">
        <v>0.95</v>
      </c>
      <c r="U1026" s="1">
        <v>0.45</v>
      </c>
      <c r="V1026" s="28">
        <v>2.0699999999999998</v>
      </c>
      <c r="W1026" s="29"/>
      <c r="X1026" s="29"/>
      <c r="Y1026" s="29"/>
      <c r="Z1026" s="29"/>
      <c r="AA1026" s="29"/>
      <c r="AB1026" s="29"/>
      <c r="AC1026" s="29"/>
      <c r="AD1026" s="29"/>
      <c r="AE1026" s="31">
        <v>2.0699999999999998</v>
      </c>
      <c r="AN1026" s="32">
        <v>1.3</v>
      </c>
      <c r="AO1026" s="27" t="s">
        <v>49</v>
      </c>
      <c r="AP1026" s="31" t="s">
        <v>50</v>
      </c>
      <c r="AQ1026" s="27" t="e">
        <f t="shared" si="157"/>
        <v>#NUM!</v>
      </c>
      <c r="AR1026" s="27" t="e">
        <f t="shared" si="158"/>
        <v>#NUM!</v>
      </c>
      <c r="AS1026" s="27" t="e">
        <f t="shared" si="159"/>
        <v>#NUM!</v>
      </c>
      <c r="AT1026" s="27">
        <f t="shared" si="151"/>
        <v>1.02125</v>
      </c>
      <c r="AU1026" s="27">
        <f t="shared" si="152"/>
        <v>0.48375000000000001</v>
      </c>
      <c r="AV1026" s="29">
        <f t="shared" si="155"/>
        <v>0.48375000000000001</v>
      </c>
      <c r="AW1026" s="27" t="s">
        <v>73</v>
      </c>
      <c r="AX1026" s="27" t="s">
        <v>74</v>
      </c>
      <c r="AY1026" s="32">
        <v>0.48</v>
      </c>
      <c r="AZ1026" s="34">
        <f t="shared" si="153"/>
        <v>0.12</v>
      </c>
      <c r="BA1026" s="3">
        <f t="shared" si="154"/>
        <v>0.6</v>
      </c>
      <c r="BB1026" s="32">
        <f t="shared" si="161"/>
        <v>0.64800000000000002</v>
      </c>
      <c r="BC1026" s="27" t="s">
        <v>12549</v>
      </c>
    </row>
    <row r="1027" spans="1:55" s="27" customFormat="1" ht="31.5" customHeight="1">
      <c r="A1027" s="4" t="s">
        <v>3718</v>
      </c>
      <c r="B1027" s="5">
        <v>1025</v>
      </c>
      <c r="C1027" s="6">
        <v>14248</v>
      </c>
      <c r="D1027" s="6"/>
      <c r="E1027" s="3" t="s">
        <v>4544</v>
      </c>
      <c r="F1027" s="3" t="s">
        <v>1099</v>
      </c>
      <c r="G1027" s="3" t="s">
        <v>1093</v>
      </c>
      <c r="H1027" s="4" t="s">
        <v>205</v>
      </c>
      <c r="I1027" s="3" t="s">
        <v>43</v>
      </c>
      <c r="J1027" s="3" t="s">
        <v>401</v>
      </c>
      <c r="K1027" s="5"/>
      <c r="L1027" s="3"/>
      <c r="M1027" s="6">
        <v>30</v>
      </c>
      <c r="N1027" s="3" t="s">
        <v>45</v>
      </c>
      <c r="O1027" s="3" t="s">
        <v>4512</v>
      </c>
      <c r="P1027" s="3" t="s">
        <v>4513</v>
      </c>
      <c r="Q1027" s="3" t="s">
        <v>4546</v>
      </c>
      <c r="R1027" s="28">
        <v>0.8</v>
      </c>
      <c r="S1027" s="29"/>
      <c r="T1027" s="30">
        <v>0.69</v>
      </c>
      <c r="U1027" s="1">
        <v>0.49</v>
      </c>
      <c r="V1027" s="28">
        <v>1.89</v>
      </c>
      <c r="W1027" s="29"/>
      <c r="X1027" s="29"/>
      <c r="Y1027" s="29"/>
      <c r="Z1027" s="29"/>
      <c r="AA1027" s="29"/>
      <c r="AB1027" s="29"/>
      <c r="AC1027" s="29"/>
      <c r="AD1027" s="29"/>
      <c r="AE1027" s="31">
        <v>1.89</v>
      </c>
      <c r="AN1027" s="32">
        <v>0.8</v>
      </c>
      <c r="AO1027" s="27" t="s">
        <v>49</v>
      </c>
      <c r="AP1027" s="31" t="s">
        <v>50</v>
      </c>
      <c r="AQ1027" s="27" t="e">
        <f t="shared" si="157"/>
        <v>#NUM!</v>
      </c>
      <c r="AR1027" s="27" t="e">
        <f t="shared" si="158"/>
        <v>#NUM!</v>
      </c>
      <c r="AS1027" s="27" t="e">
        <f t="shared" si="159"/>
        <v>#NUM!</v>
      </c>
      <c r="AT1027" s="27">
        <f t="shared" ref="AT1027:AT1090" si="162">T1027*1.075</f>
        <v>0.74174999999999991</v>
      </c>
      <c r="AU1027" s="27">
        <f t="shared" ref="AU1027:AU1090" si="163">U1027*1.075</f>
        <v>0.52674999999999994</v>
      </c>
      <c r="AV1027" s="29">
        <f t="shared" si="155"/>
        <v>0.52674999999999994</v>
      </c>
      <c r="AW1027" s="27" t="s">
        <v>73</v>
      </c>
      <c r="AX1027" s="27" t="s">
        <v>74</v>
      </c>
      <c r="AY1027" s="32">
        <v>0.52600000000000002</v>
      </c>
      <c r="AZ1027" s="34">
        <f t="shared" ref="AZ1027:AZ1090" si="164">IF(AND(AY1027&gt;0,AY1027&lt;=10),AY1027*0.25,IF(AND(AY1027&gt;10,AY1027&lt;=50),AY1027*0.17,IF(AND(AY1027&gt;10,AY1027&lt;=100),AY1027*0.12,IF(AY1027&gt;100,AY1027*0.1))))</f>
        <v>0.13150000000000001</v>
      </c>
      <c r="BA1027" s="3">
        <f t="shared" ref="BA1027:BA1090" si="165">AZ1027+AY1027</f>
        <v>0.65749999999999997</v>
      </c>
      <c r="BB1027" s="32">
        <f t="shared" si="161"/>
        <v>0.71009999999999995</v>
      </c>
      <c r="BC1027" s="27" t="s">
        <v>12549</v>
      </c>
    </row>
    <row r="1028" spans="1:55" s="27" customFormat="1" ht="31.5" customHeight="1">
      <c r="A1028" s="4" t="s">
        <v>3718</v>
      </c>
      <c r="B1028" s="5">
        <v>1026</v>
      </c>
      <c r="C1028" s="6">
        <v>14217</v>
      </c>
      <c r="D1028" s="6"/>
      <c r="E1028" s="3" t="s">
        <v>4515</v>
      </c>
      <c r="F1028" s="3" t="s">
        <v>4516</v>
      </c>
      <c r="G1028" s="3" t="s">
        <v>367</v>
      </c>
      <c r="H1028" s="4" t="s">
        <v>103</v>
      </c>
      <c r="I1028" s="3" t="s">
        <v>104</v>
      </c>
      <c r="J1028" s="3" t="s">
        <v>952</v>
      </c>
      <c r="K1028" s="5"/>
      <c r="L1028" s="3"/>
      <c r="M1028" s="6">
        <v>20</v>
      </c>
      <c r="N1028" s="3" t="s">
        <v>45</v>
      </c>
      <c r="O1028" s="3" t="s">
        <v>4512</v>
      </c>
      <c r="P1028" s="3" t="s">
        <v>4513</v>
      </c>
      <c r="Q1028" s="3" t="s">
        <v>4517</v>
      </c>
      <c r="R1028" s="28">
        <v>0.92</v>
      </c>
      <c r="S1028" s="29"/>
      <c r="T1028" s="30">
        <v>0.82</v>
      </c>
      <c r="U1028" s="1">
        <v>0.5</v>
      </c>
      <c r="V1028" s="28">
        <v>1.96</v>
      </c>
      <c r="W1028" s="29"/>
      <c r="X1028" s="29"/>
      <c r="Y1028" s="29"/>
      <c r="Z1028" s="29"/>
      <c r="AA1028" s="29"/>
      <c r="AB1028" s="29"/>
      <c r="AC1028" s="29"/>
      <c r="AD1028" s="29"/>
      <c r="AE1028" s="31">
        <v>1.96</v>
      </c>
      <c r="AN1028" s="32">
        <v>0.92</v>
      </c>
      <c r="AO1028" s="27" t="s">
        <v>49</v>
      </c>
      <c r="AP1028" s="31" t="s">
        <v>50</v>
      </c>
      <c r="AQ1028" s="27" t="e">
        <f t="shared" si="157"/>
        <v>#NUM!</v>
      </c>
      <c r="AR1028" s="27" t="e">
        <f t="shared" si="158"/>
        <v>#NUM!</v>
      </c>
      <c r="AS1028" s="27" t="e">
        <f t="shared" si="159"/>
        <v>#NUM!</v>
      </c>
      <c r="AT1028" s="27">
        <f t="shared" si="162"/>
        <v>0.88149999999999995</v>
      </c>
      <c r="AU1028" s="27">
        <f t="shared" si="163"/>
        <v>0.53749999999999998</v>
      </c>
      <c r="AV1028" s="29">
        <f t="shared" si="155"/>
        <v>0.53749999999999998</v>
      </c>
      <c r="AW1028" s="27" t="s">
        <v>73</v>
      </c>
      <c r="AX1028" s="27" t="s">
        <v>74</v>
      </c>
      <c r="AY1028" s="32">
        <v>0.54</v>
      </c>
      <c r="AZ1028" s="34">
        <f t="shared" si="164"/>
        <v>0.13500000000000001</v>
      </c>
      <c r="BA1028" s="3">
        <f t="shared" si="165"/>
        <v>0.67500000000000004</v>
      </c>
      <c r="BB1028" s="32">
        <f t="shared" si="161"/>
        <v>0.72900000000000009</v>
      </c>
      <c r="BC1028" s="27" t="s">
        <v>12549</v>
      </c>
    </row>
    <row r="1029" spans="1:55" s="27" customFormat="1" ht="31.5" customHeight="1">
      <c r="A1029" s="4" t="s">
        <v>3718</v>
      </c>
      <c r="B1029" s="5">
        <v>1027</v>
      </c>
      <c r="C1029" s="6">
        <v>14249</v>
      </c>
      <c r="D1029" s="6"/>
      <c r="E1029" s="3" t="s">
        <v>4537</v>
      </c>
      <c r="F1029" s="3" t="s">
        <v>955</v>
      </c>
      <c r="G1029" s="3" t="s">
        <v>723</v>
      </c>
      <c r="H1029" s="4" t="s">
        <v>226</v>
      </c>
      <c r="I1029" s="3" t="s">
        <v>43</v>
      </c>
      <c r="J1029" s="3" t="s">
        <v>655</v>
      </c>
      <c r="K1029" s="5"/>
      <c r="L1029" s="3"/>
      <c r="M1029" s="6">
        <v>10</v>
      </c>
      <c r="N1029" s="3" t="s">
        <v>45</v>
      </c>
      <c r="O1029" s="3" t="s">
        <v>4512</v>
      </c>
      <c r="P1029" s="3" t="s">
        <v>4513</v>
      </c>
      <c r="Q1029" s="3" t="s">
        <v>4538</v>
      </c>
      <c r="R1029" s="28">
        <v>1.2</v>
      </c>
      <c r="S1029" s="29"/>
      <c r="T1029" s="30">
        <v>1.1200000000000001</v>
      </c>
      <c r="U1029" s="1">
        <v>0.72</v>
      </c>
      <c r="V1029" s="28">
        <v>2.06</v>
      </c>
      <c r="W1029" s="29"/>
      <c r="X1029" s="29"/>
      <c r="Y1029" s="29"/>
      <c r="Z1029" s="29"/>
      <c r="AA1029" s="29"/>
      <c r="AB1029" s="29"/>
      <c r="AC1029" s="29"/>
      <c r="AD1029" s="29"/>
      <c r="AE1029" s="31">
        <v>2.06</v>
      </c>
      <c r="AN1029" s="32">
        <v>0.86</v>
      </c>
      <c r="AO1029" s="27" t="s">
        <v>336</v>
      </c>
      <c r="AP1029" s="31" t="s">
        <v>337</v>
      </c>
      <c r="AQ1029" s="27" t="e">
        <f t="shared" si="157"/>
        <v>#NUM!</v>
      </c>
      <c r="AR1029" s="27" t="e">
        <f t="shared" si="158"/>
        <v>#NUM!</v>
      </c>
      <c r="AS1029" s="27" t="e">
        <f t="shared" si="159"/>
        <v>#NUM!</v>
      </c>
      <c r="AT1029" s="27">
        <f t="shared" si="162"/>
        <v>1.204</v>
      </c>
      <c r="AU1029" s="27">
        <f t="shared" si="163"/>
        <v>0.77399999999999991</v>
      </c>
      <c r="AV1029" s="29">
        <f t="shared" si="155"/>
        <v>0.77399999999999991</v>
      </c>
      <c r="AW1029" s="27" t="s">
        <v>336</v>
      </c>
      <c r="AX1029" s="27" t="s">
        <v>337</v>
      </c>
      <c r="AY1029" s="32">
        <v>0.57299999999999995</v>
      </c>
      <c r="AZ1029" s="34">
        <f t="shared" si="164"/>
        <v>0.14324999999999999</v>
      </c>
      <c r="BA1029" s="3">
        <f t="shared" si="165"/>
        <v>0.71624999999999994</v>
      </c>
      <c r="BB1029" s="32">
        <f t="shared" si="161"/>
        <v>0.77354999999999996</v>
      </c>
      <c r="BC1029" s="27" t="s">
        <v>12549</v>
      </c>
    </row>
    <row r="1030" spans="1:55" s="27" customFormat="1" ht="31.5" customHeight="1">
      <c r="A1030" s="4" t="s">
        <v>3718</v>
      </c>
      <c r="B1030" s="5">
        <v>1028</v>
      </c>
      <c r="C1030" s="6">
        <v>12127</v>
      </c>
      <c r="D1030" s="6"/>
      <c r="E1030" s="3" t="s">
        <v>4515</v>
      </c>
      <c r="F1030" s="3" t="s">
        <v>4516</v>
      </c>
      <c r="G1030" s="3" t="s">
        <v>367</v>
      </c>
      <c r="H1030" s="4" t="s">
        <v>303</v>
      </c>
      <c r="I1030" s="3" t="s">
        <v>104</v>
      </c>
      <c r="J1030" s="3" t="s">
        <v>952</v>
      </c>
      <c r="K1030" s="5"/>
      <c r="L1030" s="3"/>
      <c r="M1030" s="6">
        <v>20</v>
      </c>
      <c r="N1030" s="3" t="s">
        <v>45</v>
      </c>
      <c r="O1030" s="3" t="s">
        <v>4512</v>
      </c>
      <c r="P1030" s="3" t="s">
        <v>4513</v>
      </c>
      <c r="Q1030" s="3" t="s">
        <v>4518</v>
      </c>
      <c r="R1030" s="28">
        <v>0.9</v>
      </c>
      <c r="S1030" s="29"/>
      <c r="T1030" s="30">
        <v>0.77</v>
      </c>
      <c r="U1030" s="1">
        <v>0.54</v>
      </c>
      <c r="V1030" s="28">
        <v>1.96</v>
      </c>
      <c r="W1030" s="29"/>
      <c r="X1030" s="29"/>
      <c r="Y1030" s="29"/>
      <c r="Z1030" s="29"/>
      <c r="AA1030" s="29"/>
      <c r="AB1030" s="29"/>
      <c r="AC1030" s="29"/>
      <c r="AD1030" s="29"/>
      <c r="AE1030" s="31">
        <v>1.96</v>
      </c>
      <c r="AN1030" s="32">
        <v>0.9</v>
      </c>
      <c r="AO1030" s="27" t="s">
        <v>49</v>
      </c>
      <c r="AP1030" s="31" t="s">
        <v>50</v>
      </c>
      <c r="AQ1030" s="27" t="e">
        <f t="shared" si="157"/>
        <v>#NUM!</v>
      </c>
      <c r="AR1030" s="27" t="e">
        <f t="shared" si="158"/>
        <v>#NUM!</v>
      </c>
      <c r="AS1030" s="27" t="e">
        <f t="shared" si="159"/>
        <v>#NUM!</v>
      </c>
      <c r="AT1030" s="27">
        <f t="shared" si="162"/>
        <v>0.82774999999999999</v>
      </c>
      <c r="AU1030" s="27">
        <f t="shared" si="163"/>
        <v>0.58050000000000002</v>
      </c>
      <c r="AV1030" s="29">
        <f t="shared" si="155"/>
        <v>0.58050000000000002</v>
      </c>
      <c r="AW1030" s="27" t="s">
        <v>73</v>
      </c>
      <c r="AX1030" s="27" t="s">
        <v>74</v>
      </c>
      <c r="AY1030" s="32">
        <v>0.58050000000000002</v>
      </c>
      <c r="AZ1030" s="34">
        <f t="shared" si="164"/>
        <v>0.145125</v>
      </c>
      <c r="BA1030" s="3">
        <f t="shared" si="165"/>
        <v>0.72562499999999996</v>
      </c>
      <c r="BB1030" s="32">
        <f t="shared" si="161"/>
        <v>0.78367500000000001</v>
      </c>
      <c r="BC1030" s="27" t="s">
        <v>12549</v>
      </c>
    </row>
    <row r="1031" spans="1:55" s="27" customFormat="1" ht="31.5" customHeight="1">
      <c r="A1031" s="4" t="s">
        <v>3718</v>
      </c>
      <c r="B1031" s="5">
        <v>1029</v>
      </c>
      <c r="C1031" s="6">
        <v>14259</v>
      </c>
      <c r="D1031" s="6"/>
      <c r="E1031" s="3" t="s">
        <v>4544</v>
      </c>
      <c r="F1031" s="3" t="s">
        <v>1099</v>
      </c>
      <c r="G1031" s="3" t="s">
        <v>1093</v>
      </c>
      <c r="H1031" s="4" t="s">
        <v>1094</v>
      </c>
      <c r="I1031" s="3" t="s">
        <v>43</v>
      </c>
      <c r="J1031" s="3" t="s">
        <v>401</v>
      </c>
      <c r="K1031" s="5"/>
      <c r="L1031" s="3"/>
      <c r="M1031" s="6">
        <v>30</v>
      </c>
      <c r="N1031" s="3" t="s">
        <v>45</v>
      </c>
      <c r="O1031" s="3" t="s">
        <v>4512</v>
      </c>
      <c r="P1031" s="3" t="s">
        <v>4513</v>
      </c>
      <c r="Q1031" s="3" t="s">
        <v>4547</v>
      </c>
      <c r="R1031" s="28">
        <v>1.02</v>
      </c>
      <c r="S1031" s="29"/>
      <c r="T1031" s="30">
        <v>0.95</v>
      </c>
      <c r="U1031" s="1">
        <v>0.57999999999999996</v>
      </c>
      <c r="V1031" s="28">
        <v>2.04</v>
      </c>
      <c r="W1031" s="29"/>
      <c r="X1031" s="29"/>
      <c r="Y1031" s="29"/>
      <c r="Z1031" s="29"/>
      <c r="AA1031" s="29"/>
      <c r="AB1031" s="29"/>
      <c r="AC1031" s="29"/>
      <c r="AD1031" s="29"/>
      <c r="AE1031" s="31">
        <v>2.04</v>
      </c>
      <c r="AN1031" s="32">
        <v>1.02</v>
      </c>
      <c r="AO1031" s="27" t="s">
        <v>49</v>
      </c>
      <c r="AP1031" s="31" t="s">
        <v>50</v>
      </c>
      <c r="AQ1031" s="27" t="e">
        <f t="shared" si="157"/>
        <v>#NUM!</v>
      </c>
      <c r="AR1031" s="27" t="e">
        <f t="shared" si="158"/>
        <v>#NUM!</v>
      </c>
      <c r="AS1031" s="27" t="e">
        <f t="shared" si="159"/>
        <v>#NUM!</v>
      </c>
      <c r="AT1031" s="27">
        <f t="shared" si="162"/>
        <v>1.02125</v>
      </c>
      <c r="AU1031" s="27">
        <f t="shared" si="163"/>
        <v>0.62349999999999994</v>
      </c>
      <c r="AV1031" s="29">
        <f t="shared" si="155"/>
        <v>0.62349999999999994</v>
      </c>
      <c r="AW1031" s="27" t="s">
        <v>73</v>
      </c>
      <c r="AX1031" s="27" t="s">
        <v>74</v>
      </c>
      <c r="AY1031" s="32">
        <v>0.62</v>
      </c>
      <c r="AZ1031" s="34">
        <f t="shared" si="164"/>
        <v>0.155</v>
      </c>
      <c r="BA1031" s="3">
        <f t="shared" si="165"/>
        <v>0.77500000000000002</v>
      </c>
      <c r="BB1031" s="32">
        <f t="shared" si="161"/>
        <v>0.83700000000000008</v>
      </c>
      <c r="BC1031" s="27" t="s">
        <v>12549</v>
      </c>
    </row>
    <row r="1032" spans="1:55" s="27" customFormat="1" ht="31.5" customHeight="1">
      <c r="A1032" s="4" t="s">
        <v>3718</v>
      </c>
      <c r="B1032" s="5">
        <v>1030</v>
      </c>
      <c r="C1032" s="6">
        <v>14218</v>
      </c>
      <c r="D1032" s="6"/>
      <c r="E1032" s="3" t="s">
        <v>4519</v>
      </c>
      <c r="F1032" s="3" t="s">
        <v>693</v>
      </c>
      <c r="G1032" s="3" t="s">
        <v>691</v>
      </c>
      <c r="H1032" s="4" t="s">
        <v>303</v>
      </c>
      <c r="I1032" s="3" t="s">
        <v>104</v>
      </c>
      <c r="J1032" s="3" t="s">
        <v>606</v>
      </c>
      <c r="K1032" s="5"/>
      <c r="L1032" s="3"/>
      <c r="M1032" s="6">
        <v>30</v>
      </c>
      <c r="N1032" s="3" t="s">
        <v>45</v>
      </c>
      <c r="O1032" s="3" t="s">
        <v>4512</v>
      </c>
      <c r="P1032" s="3" t="s">
        <v>4513</v>
      </c>
      <c r="Q1032" s="3" t="s">
        <v>4522</v>
      </c>
      <c r="R1032" s="28">
        <v>1.4</v>
      </c>
      <c r="S1032" s="29"/>
      <c r="T1032" s="30">
        <v>1.03</v>
      </c>
      <c r="U1032" s="1">
        <v>0.62</v>
      </c>
      <c r="V1032" s="28">
        <v>2.04</v>
      </c>
      <c r="W1032" s="29"/>
      <c r="X1032" s="29"/>
      <c r="Y1032" s="29"/>
      <c r="Z1032" s="29"/>
      <c r="AA1032" s="29"/>
      <c r="AB1032" s="29"/>
      <c r="AC1032" s="29"/>
      <c r="AD1032" s="29"/>
      <c r="AE1032" s="31">
        <v>2.04</v>
      </c>
      <c r="AN1032" s="32">
        <v>1.4</v>
      </c>
      <c r="AO1032" s="27" t="s">
        <v>49</v>
      </c>
      <c r="AP1032" s="31" t="s">
        <v>50</v>
      </c>
      <c r="AQ1032" s="27" t="e">
        <f t="shared" si="157"/>
        <v>#NUM!</v>
      </c>
      <c r="AR1032" s="27" t="e">
        <f t="shared" si="158"/>
        <v>#NUM!</v>
      </c>
      <c r="AS1032" s="27" t="e">
        <f t="shared" si="159"/>
        <v>#NUM!</v>
      </c>
      <c r="AT1032" s="27">
        <f t="shared" si="162"/>
        <v>1.1072500000000001</v>
      </c>
      <c r="AU1032" s="27">
        <f t="shared" si="163"/>
        <v>0.66649999999999998</v>
      </c>
      <c r="AV1032" s="29">
        <f t="shared" si="155"/>
        <v>0.66649999999999998</v>
      </c>
      <c r="AW1032" s="27" t="s">
        <v>73</v>
      </c>
      <c r="AX1032" s="27" t="s">
        <v>74</v>
      </c>
      <c r="AY1032" s="32">
        <v>0.67</v>
      </c>
      <c r="AZ1032" s="34">
        <f t="shared" si="164"/>
        <v>0.16750000000000001</v>
      </c>
      <c r="BA1032" s="3">
        <f t="shared" si="165"/>
        <v>0.83750000000000002</v>
      </c>
      <c r="BB1032" s="32">
        <f t="shared" si="161"/>
        <v>0.90450000000000008</v>
      </c>
      <c r="BC1032" s="27" t="s">
        <v>12549</v>
      </c>
    </row>
    <row r="1033" spans="1:55" s="27" customFormat="1" ht="31.5" customHeight="1">
      <c r="A1033" s="4" t="s">
        <v>3718</v>
      </c>
      <c r="B1033" s="5">
        <v>1031</v>
      </c>
      <c r="C1033" s="6">
        <v>14287</v>
      </c>
      <c r="D1033" s="6"/>
      <c r="E1033" s="3" t="s">
        <v>4534</v>
      </c>
      <c r="F1033" s="3" t="s">
        <v>955</v>
      </c>
      <c r="G1033" s="3" t="s">
        <v>723</v>
      </c>
      <c r="H1033" s="4" t="s">
        <v>521</v>
      </c>
      <c r="I1033" s="3" t="s">
        <v>43</v>
      </c>
      <c r="J1033" s="3" t="s">
        <v>4535</v>
      </c>
      <c r="K1033" s="5"/>
      <c r="L1033" s="3"/>
      <c r="M1033" s="6">
        <v>10</v>
      </c>
      <c r="N1033" s="3" t="s">
        <v>45</v>
      </c>
      <c r="O1033" s="3" t="s">
        <v>4512</v>
      </c>
      <c r="P1033" s="3" t="s">
        <v>4513</v>
      </c>
      <c r="Q1033" s="3" t="s">
        <v>4536</v>
      </c>
      <c r="R1033" s="28">
        <v>0.9</v>
      </c>
      <c r="S1033" s="29"/>
      <c r="T1033" s="30">
        <v>0.82</v>
      </c>
      <c r="U1033" s="1">
        <v>0.65</v>
      </c>
      <c r="V1033" s="28">
        <v>1.54</v>
      </c>
      <c r="W1033" s="29"/>
      <c r="X1033" s="29"/>
      <c r="Y1033" s="29"/>
      <c r="Z1033" s="29"/>
      <c r="AA1033" s="29"/>
      <c r="AB1033" s="29"/>
      <c r="AC1033" s="29"/>
      <c r="AD1033" s="29"/>
      <c r="AE1033" s="31">
        <v>1.54</v>
      </c>
      <c r="AN1033" s="32">
        <v>0.9</v>
      </c>
      <c r="AO1033" s="27" t="s">
        <v>49</v>
      </c>
      <c r="AP1033" s="31" t="s">
        <v>50</v>
      </c>
      <c r="AQ1033" s="27" t="e">
        <f t="shared" si="157"/>
        <v>#NUM!</v>
      </c>
      <c r="AR1033" s="27" t="e">
        <f t="shared" si="158"/>
        <v>#NUM!</v>
      </c>
      <c r="AS1033" s="27" t="e">
        <f t="shared" si="159"/>
        <v>#NUM!</v>
      </c>
      <c r="AT1033" s="27">
        <f t="shared" si="162"/>
        <v>0.88149999999999995</v>
      </c>
      <c r="AU1033" s="27">
        <f t="shared" si="163"/>
        <v>0.69874999999999998</v>
      </c>
      <c r="AV1033" s="29">
        <f t="shared" ref="AV1033:AV1096" si="166">MIN(AN1033,AT1033,AU1033)</f>
        <v>0.69874999999999998</v>
      </c>
      <c r="AW1033" s="27" t="s">
        <v>73</v>
      </c>
      <c r="AX1033" s="27" t="s">
        <v>74</v>
      </c>
      <c r="AY1033" s="32">
        <v>0.69869999999999999</v>
      </c>
      <c r="AZ1033" s="34">
        <f t="shared" si="164"/>
        <v>0.174675</v>
      </c>
      <c r="BA1033" s="3">
        <f t="shared" si="165"/>
        <v>0.87337500000000001</v>
      </c>
      <c r="BB1033" s="32">
        <f t="shared" si="161"/>
        <v>0.943245</v>
      </c>
      <c r="BC1033" s="27" t="s">
        <v>12549</v>
      </c>
    </row>
    <row r="1034" spans="1:55" s="27" customFormat="1" ht="31.5" customHeight="1">
      <c r="A1034" s="4" t="s">
        <v>3718</v>
      </c>
      <c r="B1034" s="5">
        <v>1032</v>
      </c>
      <c r="C1034" s="6">
        <v>14260</v>
      </c>
      <c r="D1034" s="6"/>
      <c r="E1034" s="3" t="s">
        <v>4544</v>
      </c>
      <c r="F1034" s="3" t="s">
        <v>1099</v>
      </c>
      <c r="G1034" s="3" t="s">
        <v>1093</v>
      </c>
      <c r="H1034" s="4" t="s">
        <v>1004</v>
      </c>
      <c r="I1034" s="3" t="s">
        <v>43</v>
      </c>
      <c r="J1034" s="3" t="s">
        <v>401</v>
      </c>
      <c r="K1034" s="5"/>
      <c r="L1034" s="3"/>
      <c r="M1034" s="6">
        <v>30</v>
      </c>
      <c r="N1034" s="3" t="s">
        <v>45</v>
      </c>
      <c r="O1034" s="3" t="s">
        <v>4512</v>
      </c>
      <c r="P1034" s="3" t="s">
        <v>4513</v>
      </c>
      <c r="Q1034" s="3" t="s">
        <v>4545</v>
      </c>
      <c r="R1034" s="28">
        <v>1.1000000000000001</v>
      </c>
      <c r="S1034" s="29"/>
      <c r="T1034" s="30">
        <v>1.03</v>
      </c>
      <c r="U1034" s="1">
        <v>0.69</v>
      </c>
      <c r="V1034" s="28">
        <v>2.0699999999999998</v>
      </c>
      <c r="W1034" s="29"/>
      <c r="X1034" s="29"/>
      <c r="Y1034" s="29"/>
      <c r="Z1034" s="29"/>
      <c r="AA1034" s="29"/>
      <c r="AB1034" s="29"/>
      <c r="AC1034" s="29"/>
      <c r="AD1034" s="29"/>
      <c r="AE1034" s="31">
        <v>2.0699999999999998</v>
      </c>
      <c r="AN1034" s="32">
        <v>1.1000000000000001</v>
      </c>
      <c r="AO1034" s="27" t="s">
        <v>49</v>
      </c>
      <c r="AP1034" s="31" t="s">
        <v>50</v>
      </c>
      <c r="AQ1034" s="27" t="e">
        <f t="shared" si="157"/>
        <v>#NUM!</v>
      </c>
      <c r="AR1034" s="27" t="e">
        <f t="shared" si="158"/>
        <v>#NUM!</v>
      </c>
      <c r="AS1034" s="27" t="e">
        <f t="shared" si="159"/>
        <v>#NUM!</v>
      </c>
      <c r="AT1034" s="27">
        <f t="shared" si="162"/>
        <v>1.1072500000000001</v>
      </c>
      <c r="AU1034" s="27">
        <f t="shared" si="163"/>
        <v>0.74174999999999991</v>
      </c>
      <c r="AV1034" s="29">
        <f t="shared" si="166"/>
        <v>0.74174999999999991</v>
      </c>
      <c r="AW1034" s="27" t="s">
        <v>73</v>
      </c>
      <c r="AX1034" s="27" t="s">
        <v>74</v>
      </c>
      <c r="AY1034" s="32">
        <v>0.74</v>
      </c>
      <c r="AZ1034" s="34">
        <f t="shared" si="164"/>
        <v>0.185</v>
      </c>
      <c r="BA1034" s="3">
        <f t="shared" si="165"/>
        <v>0.92500000000000004</v>
      </c>
      <c r="BB1034" s="32">
        <f t="shared" si="161"/>
        <v>0.99900000000000011</v>
      </c>
      <c r="BC1034" s="27" t="s">
        <v>12549</v>
      </c>
    </row>
    <row r="1035" spans="1:55" s="27" customFormat="1" ht="31.5" customHeight="1">
      <c r="A1035" s="4" t="s">
        <v>3718</v>
      </c>
      <c r="B1035" s="5">
        <v>1033</v>
      </c>
      <c r="C1035" s="6">
        <v>15019</v>
      </c>
      <c r="D1035" s="6"/>
      <c r="E1035" s="3" t="s">
        <v>4510</v>
      </c>
      <c r="F1035" s="3" t="s">
        <v>571</v>
      </c>
      <c r="G1035" s="3" t="s">
        <v>572</v>
      </c>
      <c r="H1035" s="4" t="s">
        <v>42</v>
      </c>
      <c r="I1035" s="3" t="s">
        <v>573</v>
      </c>
      <c r="J1035" s="3" t="s">
        <v>4511</v>
      </c>
      <c r="K1035" s="5"/>
      <c r="L1035" s="3"/>
      <c r="M1035" s="6">
        <v>50</v>
      </c>
      <c r="N1035" s="3" t="s">
        <v>45</v>
      </c>
      <c r="O1035" s="3" t="s">
        <v>4512</v>
      </c>
      <c r="P1035" s="3" t="s">
        <v>4513</v>
      </c>
      <c r="Q1035" s="3" t="s">
        <v>4514</v>
      </c>
      <c r="R1035" s="28">
        <v>1.4</v>
      </c>
      <c r="S1035" s="29"/>
      <c r="T1035" s="30">
        <v>1.2</v>
      </c>
      <c r="U1035" s="1">
        <v>0.88</v>
      </c>
      <c r="V1035" s="28">
        <v>2</v>
      </c>
      <c r="W1035" s="29"/>
      <c r="X1035" s="29"/>
      <c r="Y1035" s="29"/>
      <c r="Z1035" s="29"/>
      <c r="AA1035" s="29"/>
      <c r="AB1035" s="29"/>
      <c r="AC1035" s="29"/>
      <c r="AD1035" s="29"/>
      <c r="AE1035" s="31">
        <v>2</v>
      </c>
      <c r="AN1035" s="32">
        <v>1.4</v>
      </c>
      <c r="AO1035" s="27" t="s">
        <v>49</v>
      </c>
      <c r="AP1035" s="31" t="s">
        <v>50</v>
      </c>
      <c r="AQ1035" s="27" t="e">
        <f t="shared" si="157"/>
        <v>#NUM!</v>
      </c>
      <c r="AR1035" s="27" t="e">
        <f t="shared" si="158"/>
        <v>#NUM!</v>
      </c>
      <c r="AS1035" s="27" t="e">
        <f t="shared" si="159"/>
        <v>#NUM!</v>
      </c>
      <c r="AT1035" s="27">
        <f t="shared" si="162"/>
        <v>1.2899999999999998</v>
      </c>
      <c r="AU1035" s="27">
        <f t="shared" si="163"/>
        <v>0.94599999999999995</v>
      </c>
      <c r="AV1035" s="29">
        <f t="shared" si="166"/>
        <v>0.94599999999999995</v>
      </c>
      <c r="AW1035" s="27" t="s">
        <v>73</v>
      </c>
      <c r="AX1035" s="27" t="s">
        <v>74</v>
      </c>
      <c r="AY1035" s="32">
        <v>0.94599999999999995</v>
      </c>
      <c r="AZ1035" s="34">
        <f t="shared" si="164"/>
        <v>0.23649999999999999</v>
      </c>
      <c r="BA1035" s="3">
        <f t="shared" si="165"/>
        <v>1.1824999999999999</v>
      </c>
      <c r="BB1035" s="32">
        <f t="shared" si="161"/>
        <v>1.2770999999999999</v>
      </c>
      <c r="BC1035" s="27" t="s">
        <v>12549</v>
      </c>
    </row>
    <row r="1036" spans="1:55" s="27" customFormat="1" ht="31.5" customHeight="1">
      <c r="A1036" s="4" t="s">
        <v>3718</v>
      </c>
      <c r="B1036" s="5">
        <v>1034</v>
      </c>
      <c r="C1036" s="6">
        <v>14264</v>
      </c>
      <c r="D1036" s="6"/>
      <c r="E1036" s="3" t="s">
        <v>4541</v>
      </c>
      <c r="F1036" s="3" t="s">
        <v>3266</v>
      </c>
      <c r="G1036" s="3" t="s">
        <v>1064</v>
      </c>
      <c r="H1036" s="4" t="s">
        <v>2287</v>
      </c>
      <c r="I1036" s="3" t="s">
        <v>104</v>
      </c>
      <c r="J1036" s="3" t="s">
        <v>401</v>
      </c>
      <c r="K1036" s="5"/>
      <c r="L1036" s="3"/>
      <c r="M1036" s="6">
        <v>30</v>
      </c>
      <c r="N1036" s="3" t="s">
        <v>45</v>
      </c>
      <c r="O1036" s="3" t="s">
        <v>4512</v>
      </c>
      <c r="P1036" s="3" t="s">
        <v>4513</v>
      </c>
      <c r="Q1036" s="3" t="s">
        <v>4542</v>
      </c>
      <c r="R1036" s="28">
        <v>2.9</v>
      </c>
      <c r="S1036" s="29"/>
      <c r="T1036" s="30">
        <v>2.67</v>
      </c>
      <c r="U1036" s="1">
        <v>0.9</v>
      </c>
      <c r="V1036" s="28">
        <v>4.26</v>
      </c>
      <c r="W1036" s="29"/>
      <c r="X1036" s="29"/>
      <c r="Y1036" s="29"/>
      <c r="Z1036" s="29"/>
      <c r="AA1036" s="29"/>
      <c r="AB1036" s="29"/>
      <c r="AC1036" s="29"/>
      <c r="AD1036" s="29"/>
      <c r="AE1036" s="31">
        <v>4.26</v>
      </c>
      <c r="AN1036" s="32">
        <v>2.9</v>
      </c>
      <c r="AO1036" s="27" t="s">
        <v>49</v>
      </c>
      <c r="AP1036" s="31" t="s">
        <v>50</v>
      </c>
      <c r="AQ1036" s="27" t="e">
        <f t="shared" si="157"/>
        <v>#NUM!</v>
      </c>
      <c r="AR1036" s="27" t="e">
        <f t="shared" si="158"/>
        <v>#NUM!</v>
      </c>
      <c r="AS1036" s="27" t="e">
        <f t="shared" si="159"/>
        <v>#NUM!</v>
      </c>
      <c r="AT1036" s="27">
        <f t="shared" si="162"/>
        <v>2.87025</v>
      </c>
      <c r="AU1036" s="27">
        <f t="shared" si="163"/>
        <v>0.96750000000000003</v>
      </c>
      <c r="AV1036" s="29">
        <f t="shared" si="166"/>
        <v>0.96750000000000003</v>
      </c>
      <c r="AW1036" s="27" t="s">
        <v>73</v>
      </c>
      <c r="AX1036" s="27" t="s">
        <v>74</v>
      </c>
      <c r="AY1036" s="32">
        <v>0.96699999999999997</v>
      </c>
      <c r="AZ1036" s="34">
        <f t="shared" si="164"/>
        <v>0.24174999999999999</v>
      </c>
      <c r="BA1036" s="3">
        <f t="shared" si="165"/>
        <v>1.20875</v>
      </c>
      <c r="BB1036" s="32">
        <f t="shared" si="161"/>
        <v>1.30545</v>
      </c>
      <c r="BC1036" s="27" t="s">
        <v>12549</v>
      </c>
    </row>
    <row r="1037" spans="1:55" s="27" customFormat="1" ht="31.5" customHeight="1">
      <c r="A1037" s="4" t="s">
        <v>3718</v>
      </c>
      <c r="B1037" s="5">
        <v>1035</v>
      </c>
      <c r="C1037" s="6">
        <v>13180</v>
      </c>
      <c r="D1037" s="6"/>
      <c r="E1037" s="3" t="s">
        <v>4527</v>
      </c>
      <c r="F1037" s="3" t="s">
        <v>4528</v>
      </c>
      <c r="G1037" s="3" t="s">
        <v>950</v>
      </c>
      <c r="H1037" s="4" t="s">
        <v>2732</v>
      </c>
      <c r="I1037" s="3" t="s">
        <v>104</v>
      </c>
      <c r="J1037" s="3" t="s">
        <v>606</v>
      </c>
      <c r="K1037" s="5"/>
      <c r="L1037" s="3"/>
      <c r="M1037" s="6">
        <v>30</v>
      </c>
      <c r="N1037" s="3" t="s">
        <v>45</v>
      </c>
      <c r="O1037" s="3" t="s">
        <v>4512</v>
      </c>
      <c r="P1037" s="3" t="s">
        <v>4513</v>
      </c>
      <c r="Q1037" s="3" t="s">
        <v>4529</v>
      </c>
      <c r="R1037" s="28">
        <v>1.46</v>
      </c>
      <c r="S1037" s="29"/>
      <c r="T1037" s="30">
        <v>1.36</v>
      </c>
      <c r="U1037" s="1">
        <v>0.94</v>
      </c>
      <c r="V1037" s="28">
        <v>2.5</v>
      </c>
      <c r="W1037" s="29"/>
      <c r="X1037" s="29"/>
      <c r="Y1037" s="29"/>
      <c r="Z1037" s="29"/>
      <c r="AA1037" s="29"/>
      <c r="AB1037" s="29"/>
      <c r="AC1037" s="29"/>
      <c r="AD1037" s="29"/>
      <c r="AE1037" s="31">
        <v>2.5</v>
      </c>
      <c r="AN1037" s="32">
        <v>1.46</v>
      </c>
      <c r="AO1037" s="27" t="s">
        <v>49</v>
      </c>
      <c r="AP1037" s="31" t="s">
        <v>50</v>
      </c>
      <c r="AQ1037" s="27" t="e">
        <f t="shared" si="157"/>
        <v>#NUM!</v>
      </c>
      <c r="AR1037" s="27" t="e">
        <f t="shared" si="158"/>
        <v>#NUM!</v>
      </c>
      <c r="AS1037" s="27" t="e">
        <f t="shared" si="159"/>
        <v>#NUM!</v>
      </c>
      <c r="AT1037" s="27">
        <f t="shared" si="162"/>
        <v>1.462</v>
      </c>
      <c r="AU1037" s="27">
        <f t="shared" si="163"/>
        <v>1.0105</v>
      </c>
      <c r="AV1037" s="29">
        <f t="shared" si="166"/>
        <v>1.0105</v>
      </c>
      <c r="AW1037" s="27" t="s">
        <v>73</v>
      </c>
      <c r="AX1037" s="27" t="s">
        <v>74</v>
      </c>
      <c r="AY1037" s="32">
        <v>1.01</v>
      </c>
      <c r="AZ1037" s="34">
        <f t="shared" si="164"/>
        <v>0.2525</v>
      </c>
      <c r="BA1037" s="3">
        <f t="shared" si="165"/>
        <v>1.2625</v>
      </c>
      <c r="BB1037" s="32">
        <f t="shared" si="161"/>
        <v>1.3634999999999999</v>
      </c>
      <c r="BC1037" s="27" t="s">
        <v>12549</v>
      </c>
    </row>
    <row r="1038" spans="1:55" s="27" customFormat="1" ht="31.5" customHeight="1">
      <c r="A1038" s="4" t="s">
        <v>3718</v>
      </c>
      <c r="B1038" s="5">
        <v>1036</v>
      </c>
      <c r="C1038" s="6">
        <v>14249</v>
      </c>
      <c r="D1038" s="6"/>
      <c r="E1038" s="3" t="s">
        <v>4537</v>
      </c>
      <c r="F1038" s="3" t="s">
        <v>955</v>
      </c>
      <c r="G1038" s="3" t="s">
        <v>723</v>
      </c>
      <c r="H1038" s="4" t="s">
        <v>226</v>
      </c>
      <c r="I1038" s="3" t="s">
        <v>43</v>
      </c>
      <c r="J1038" s="3" t="s">
        <v>105</v>
      </c>
      <c r="K1038" s="5"/>
      <c r="L1038" s="3"/>
      <c r="M1038" s="6">
        <v>20</v>
      </c>
      <c r="N1038" s="3" t="s">
        <v>45</v>
      </c>
      <c r="O1038" s="3" t="s">
        <v>4512</v>
      </c>
      <c r="P1038" s="3" t="s">
        <v>4513</v>
      </c>
      <c r="Q1038" s="3" t="s">
        <v>4538</v>
      </c>
      <c r="R1038" s="28">
        <v>1.9</v>
      </c>
      <c r="S1038" s="29"/>
      <c r="T1038" s="30">
        <v>1.55</v>
      </c>
      <c r="U1038" s="1">
        <v>1.1499999999999999</v>
      </c>
      <c r="V1038" s="28">
        <v>2.65</v>
      </c>
      <c r="W1038" s="29"/>
      <c r="X1038" s="29"/>
      <c r="Y1038" s="29"/>
      <c r="Z1038" s="29"/>
      <c r="AA1038" s="29"/>
      <c r="AB1038" s="29"/>
      <c r="AC1038" s="29"/>
      <c r="AD1038" s="29"/>
      <c r="AE1038" s="31">
        <v>2.65</v>
      </c>
      <c r="AN1038" s="32">
        <v>1.72</v>
      </c>
      <c r="AO1038" s="27" t="s">
        <v>336</v>
      </c>
      <c r="AP1038" s="31" t="s">
        <v>337</v>
      </c>
      <c r="AQ1038" s="27" t="e">
        <f t="shared" si="157"/>
        <v>#NUM!</v>
      </c>
      <c r="AR1038" s="27" t="e">
        <f t="shared" si="158"/>
        <v>#NUM!</v>
      </c>
      <c r="AS1038" s="27" t="e">
        <f t="shared" si="159"/>
        <v>#NUM!</v>
      </c>
      <c r="AT1038" s="27">
        <f t="shared" si="162"/>
        <v>1.66625</v>
      </c>
      <c r="AU1038" s="27">
        <f t="shared" si="163"/>
        <v>1.2362499999999998</v>
      </c>
      <c r="AV1038" s="29">
        <f t="shared" si="166"/>
        <v>1.2362499999999998</v>
      </c>
      <c r="AW1038" s="27" t="s">
        <v>336</v>
      </c>
      <c r="AX1038" s="27" t="s">
        <v>337</v>
      </c>
      <c r="AY1038" s="32">
        <v>1.1466000000000001</v>
      </c>
      <c r="AZ1038" s="34">
        <f t="shared" si="164"/>
        <v>0.28665000000000002</v>
      </c>
      <c r="BA1038" s="3">
        <f t="shared" si="165"/>
        <v>1.4332500000000001</v>
      </c>
      <c r="BB1038" s="32">
        <f t="shared" si="161"/>
        <v>1.5479100000000001</v>
      </c>
      <c r="BC1038" s="27" t="s">
        <v>12549</v>
      </c>
    </row>
    <row r="1039" spans="1:55" s="27" customFormat="1" ht="31.5" customHeight="1">
      <c r="A1039" s="4" t="s">
        <v>3718</v>
      </c>
      <c r="B1039" s="5">
        <v>1037</v>
      </c>
      <c r="C1039" s="6">
        <v>14289</v>
      </c>
      <c r="D1039" s="6"/>
      <c r="E1039" s="3" t="s">
        <v>4553</v>
      </c>
      <c r="F1039" s="3" t="s">
        <v>2950</v>
      </c>
      <c r="G1039" s="3" t="s">
        <v>1250</v>
      </c>
      <c r="H1039" s="4" t="s">
        <v>601</v>
      </c>
      <c r="I1039" s="3" t="s">
        <v>43</v>
      </c>
      <c r="J1039" s="3" t="s">
        <v>105</v>
      </c>
      <c r="K1039" s="5"/>
      <c r="L1039" s="3"/>
      <c r="M1039" s="6">
        <v>20</v>
      </c>
      <c r="N1039" s="3" t="s">
        <v>45</v>
      </c>
      <c r="O1039" s="3" t="s">
        <v>4512</v>
      </c>
      <c r="P1039" s="3" t="s">
        <v>4513</v>
      </c>
      <c r="Q1039" s="3" t="s">
        <v>4554</v>
      </c>
      <c r="R1039" s="28">
        <v>1.66</v>
      </c>
      <c r="S1039" s="29"/>
      <c r="T1039" s="30">
        <v>1.55</v>
      </c>
      <c r="U1039" s="1">
        <v>1.1100000000000001</v>
      </c>
      <c r="V1039" s="28">
        <v>2.72</v>
      </c>
      <c r="W1039" s="29"/>
      <c r="X1039" s="29"/>
      <c r="Y1039" s="29"/>
      <c r="Z1039" s="29"/>
      <c r="AA1039" s="29"/>
      <c r="AB1039" s="29"/>
      <c r="AC1039" s="29"/>
      <c r="AD1039" s="29"/>
      <c r="AE1039" s="31">
        <v>2.72</v>
      </c>
      <c r="AN1039" s="32">
        <v>1.66</v>
      </c>
      <c r="AO1039" s="27" t="s">
        <v>49</v>
      </c>
      <c r="AP1039" s="31" t="s">
        <v>50</v>
      </c>
      <c r="AQ1039" s="27" t="e">
        <f t="shared" si="157"/>
        <v>#NUM!</v>
      </c>
      <c r="AR1039" s="27" t="e">
        <f t="shared" si="158"/>
        <v>#NUM!</v>
      </c>
      <c r="AS1039" s="27" t="e">
        <f t="shared" si="159"/>
        <v>#NUM!</v>
      </c>
      <c r="AT1039" s="27">
        <f t="shared" si="162"/>
        <v>1.66625</v>
      </c>
      <c r="AU1039" s="27">
        <f t="shared" si="163"/>
        <v>1.1932500000000001</v>
      </c>
      <c r="AV1039" s="29">
        <f t="shared" si="166"/>
        <v>1.1932500000000001</v>
      </c>
      <c r="AW1039" s="27" t="s">
        <v>73</v>
      </c>
      <c r="AX1039" s="27" t="s">
        <v>74</v>
      </c>
      <c r="AY1039" s="32">
        <v>1.19</v>
      </c>
      <c r="AZ1039" s="34">
        <f t="shared" si="164"/>
        <v>0.29749999999999999</v>
      </c>
      <c r="BA1039" s="3">
        <f t="shared" si="165"/>
        <v>1.4874999999999998</v>
      </c>
      <c r="BB1039" s="32">
        <f t="shared" si="161"/>
        <v>1.6064999999999998</v>
      </c>
      <c r="BC1039" s="27" t="s">
        <v>12549</v>
      </c>
    </row>
    <row r="1040" spans="1:55" s="27" customFormat="1" ht="31.5" customHeight="1">
      <c r="A1040" s="4" t="s">
        <v>3718</v>
      </c>
      <c r="B1040" s="5">
        <v>1038</v>
      </c>
      <c r="C1040" s="6">
        <v>14258</v>
      </c>
      <c r="D1040" s="6"/>
      <c r="E1040" s="3" t="s">
        <v>4537</v>
      </c>
      <c r="F1040" s="3" t="s">
        <v>955</v>
      </c>
      <c r="G1040" s="3" t="s">
        <v>723</v>
      </c>
      <c r="H1040" s="4" t="s">
        <v>4539</v>
      </c>
      <c r="I1040" s="3" t="s">
        <v>43</v>
      </c>
      <c r="J1040" s="3" t="s">
        <v>655</v>
      </c>
      <c r="K1040" s="5"/>
      <c r="L1040" s="3"/>
      <c r="M1040" s="6">
        <v>10</v>
      </c>
      <c r="N1040" s="3" t="s">
        <v>45</v>
      </c>
      <c r="O1040" s="3" t="s">
        <v>4512</v>
      </c>
      <c r="P1040" s="3" t="s">
        <v>4513</v>
      </c>
      <c r="Q1040" s="3" t="s">
        <v>4540</v>
      </c>
      <c r="R1040" s="28">
        <v>2.38</v>
      </c>
      <c r="S1040" s="29"/>
      <c r="T1040" s="30">
        <v>1.9</v>
      </c>
      <c r="U1040" s="1">
        <v>1.1399999999999999</v>
      </c>
      <c r="V1040" s="28">
        <v>2.2200000000000002</v>
      </c>
      <c r="W1040" s="29"/>
      <c r="X1040" s="29"/>
      <c r="Y1040" s="29"/>
      <c r="Z1040" s="29"/>
      <c r="AA1040" s="29"/>
      <c r="AB1040" s="29"/>
      <c r="AC1040" s="29"/>
      <c r="AD1040" s="29"/>
      <c r="AE1040" s="31">
        <v>2.2200000000000002</v>
      </c>
      <c r="AN1040" s="32">
        <v>2.38</v>
      </c>
      <c r="AO1040" s="27" t="s">
        <v>336</v>
      </c>
      <c r="AP1040" s="31" t="s">
        <v>337</v>
      </c>
      <c r="AQ1040" s="27" t="e">
        <f t="shared" si="157"/>
        <v>#NUM!</v>
      </c>
      <c r="AR1040" s="27" t="e">
        <f t="shared" si="158"/>
        <v>#NUM!</v>
      </c>
      <c r="AS1040" s="27" t="e">
        <f t="shared" si="159"/>
        <v>#NUM!</v>
      </c>
      <c r="AT1040" s="27">
        <f t="shared" si="162"/>
        <v>2.0425</v>
      </c>
      <c r="AU1040" s="27">
        <f t="shared" si="163"/>
        <v>1.2254999999999998</v>
      </c>
      <c r="AV1040" s="29">
        <f t="shared" si="166"/>
        <v>1.2254999999999998</v>
      </c>
      <c r="AW1040" s="27" t="s">
        <v>73</v>
      </c>
      <c r="AX1040" s="27" t="s">
        <v>74</v>
      </c>
      <c r="AY1040" s="32">
        <v>1.2250000000000001</v>
      </c>
      <c r="AZ1040" s="34">
        <f t="shared" si="164"/>
        <v>0.30625000000000002</v>
      </c>
      <c r="BA1040" s="3">
        <f t="shared" si="165"/>
        <v>1.53125</v>
      </c>
      <c r="BB1040" s="32">
        <f t="shared" si="161"/>
        <v>1.6537500000000001</v>
      </c>
      <c r="BC1040" s="27" t="s">
        <v>12549</v>
      </c>
    </row>
    <row r="1041" spans="1:116" s="27" customFormat="1" ht="31.5" customHeight="1">
      <c r="A1041" s="4" t="s">
        <v>3718</v>
      </c>
      <c r="B1041" s="5">
        <v>1039</v>
      </c>
      <c r="C1041" s="6">
        <v>14223</v>
      </c>
      <c r="D1041" s="6"/>
      <c r="E1041" s="3" t="s">
        <v>4527</v>
      </c>
      <c r="F1041" s="3" t="s">
        <v>4528</v>
      </c>
      <c r="G1041" s="3" t="s">
        <v>950</v>
      </c>
      <c r="H1041" s="4" t="s">
        <v>951</v>
      </c>
      <c r="I1041" s="3" t="s">
        <v>104</v>
      </c>
      <c r="J1041" s="3" t="s">
        <v>606</v>
      </c>
      <c r="K1041" s="5"/>
      <c r="L1041" s="3"/>
      <c r="M1041" s="6">
        <v>30</v>
      </c>
      <c r="N1041" s="3" t="s">
        <v>45</v>
      </c>
      <c r="O1041" s="3" t="s">
        <v>4512</v>
      </c>
      <c r="P1041" s="3" t="s">
        <v>4513</v>
      </c>
      <c r="Q1041" s="3" t="s">
        <v>4530</v>
      </c>
      <c r="R1041" s="28">
        <v>1.58</v>
      </c>
      <c r="S1041" s="29"/>
      <c r="T1041" s="30">
        <v>1.47</v>
      </c>
      <c r="U1041" s="1">
        <v>1.24</v>
      </c>
      <c r="V1041" s="28">
        <v>2.68</v>
      </c>
      <c r="W1041" s="29"/>
      <c r="X1041" s="29"/>
      <c r="Y1041" s="29"/>
      <c r="Z1041" s="29"/>
      <c r="AA1041" s="29"/>
      <c r="AB1041" s="29"/>
      <c r="AC1041" s="29"/>
      <c r="AD1041" s="29"/>
      <c r="AE1041" s="31">
        <v>2.68</v>
      </c>
      <c r="AN1041" s="32">
        <v>1.58</v>
      </c>
      <c r="AO1041" s="27" t="s">
        <v>49</v>
      </c>
      <c r="AP1041" s="31" t="s">
        <v>50</v>
      </c>
      <c r="AQ1041" s="27" t="e">
        <f t="shared" si="157"/>
        <v>#NUM!</v>
      </c>
      <c r="AR1041" s="27" t="e">
        <f t="shared" si="158"/>
        <v>#NUM!</v>
      </c>
      <c r="AS1041" s="27" t="e">
        <f t="shared" si="159"/>
        <v>#NUM!</v>
      </c>
      <c r="AT1041" s="27">
        <f t="shared" si="162"/>
        <v>1.5802499999999999</v>
      </c>
      <c r="AU1041" s="27">
        <f t="shared" si="163"/>
        <v>1.333</v>
      </c>
      <c r="AV1041" s="29">
        <f t="shared" si="166"/>
        <v>1.333</v>
      </c>
      <c r="AW1041" s="27" t="s">
        <v>73</v>
      </c>
      <c r="AX1041" s="27" t="s">
        <v>74</v>
      </c>
      <c r="AY1041" s="32">
        <v>1.33</v>
      </c>
      <c r="AZ1041" s="34">
        <f t="shared" si="164"/>
        <v>0.33250000000000002</v>
      </c>
      <c r="BA1041" s="3">
        <f t="shared" si="165"/>
        <v>1.6625000000000001</v>
      </c>
      <c r="BB1041" s="32">
        <f t="shared" si="161"/>
        <v>1.7955000000000001</v>
      </c>
      <c r="BC1041" s="27" t="s">
        <v>12549</v>
      </c>
    </row>
    <row r="1042" spans="1:116" s="27" customFormat="1" ht="31.5" customHeight="1">
      <c r="A1042" s="4" t="s">
        <v>3718</v>
      </c>
      <c r="B1042" s="5">
        <v>1040</v>
      </c>
      <c r="C1042" s="6">
        <v>13177</v>
      </c>
      <c r="D1042" s="6"/>
      <c r="E1042" s="3" t="s">
        <v>4523</v>
      </c>
      <c r="F1042" s="3" t="s">
        <v>2730</v>
      </c>
      <c r="G1042" s="3" t="s">
        <v>2731</v>
      </c>
      <c r="H1042" s="4" t="s">
        <v>2735</v>
      </c>
      <c r="I1042" s="3" t="s">
        <v>104</v>
      </c>
      <c r="J1042" s="3" t="s">
        <v>606</v>
      </c>
      <c r="K1042" s="5"/>
      <c r="L1042" s="3"/>
      <c r="M1042" s="6">
        <v>30</v>
      </c>
      <c r="N1042" s="3" t="s">
        <v>45</v>
      </c>
      <c r="O1042" s="3" t="s">
        <v>4512</v>
      </c>
      <c r="P1042" s="3" t="s">
        <v>4513</v>
      </c>
      <c r="Q1042" s="3" t="s">
        <v>4526</v>
      </c>
      <c r="R1042" s="28">
        <v>1.65</v>
      </c>
      <c r="S1042" s="29"/>
      <c r="T1042" s="30">
        <v>1.55</v>
      </c>
      <c r="U1042" s="1">
        <v>1.29</v>
      </c>
      <c r="V1042" s="28">
        <v>2.95</v>
      </c>
      <c r="W1042" s="29"/>
      <c r="X1042" s="29"/>
      <c r="Y1042" s="29"/>
      <c r="Z1042" s="29"/>
      <c r="AA1042" s="29"/>
      <c r="AB1042" s="29"/>
      <c r="AC1042" s="29"/>
      <c r="AD1042" s="29"/>
      <c r="AE1042" s="31">
        <v>2.95</v>
      </c>
      <c r="AN1042" s="32">
        <v>7.68</v>
      </c>
      <c r="AO1042" s="27" t="s">
        <v>49</v>
      </c>
      <c r="AP1042" s="31" t="s">
        <v>50</v>
      </c>
      <c r="AQ1042" s="27" t="e">
        <f t="shared" si="157"/>
        <v>#NUM!</v>
      </c>
      <c r="AR1042" s="27" t="e">
        <f t="shared" si="158"/>
        <v>#NUM!</v>
      </c>
      <c r="AS1042" s="27" t="e">
        <f t="shared" si="159"/>
        <v>#NUM!</v>
      </c>
      <c r="AT1042" s="27">
        <f t="shared" si="162"/>
        <v>1.66625</v>
      </c>
      <c r="AU1042" s="27">
        <f t="shared" si="163"/>
        <v>1.3867499999999999</v>
      </c>
      <c r="AV1042" s="29">
        <f t="shared" si="166"/>
        <v>1.3867499999999999</v>
      </c>
      <c r="AW1042" s="27" t="s">
        <v>73</v>
      </c>
      <c r="AX1042" s="27" t="s">
        <v>74</v>
      </c>
      <c r="AY1042" s="32">
        <v>1.3859999999999999</v>
      </c>
      <c r="AZ1042" s="34">
        <f t="shared" si="164"/>
        <v>0.34649999999999997</v>
      </c>
      <c r="BA1042" s="3">
        <f t="shared" si="165"/>
        <v>1.7324999999999999</v>
      </c>
      <c r="BB1042" s="32">
        <f t="shared" si="161"/>
        <v>1.8711</v>
      </c>
      <c r="BC1042" s="27" t="s">
        <v>12549</v>
      </c>
    </row>
    <row r="1043" spans="1:116" s="27" customFormat="1" ht="31.5" customHeight="1">
      <c r="A1043" s="4" t="s">
        <v>3718</v>
      </c>
      <c r="B1043" s="5">
        <v>1041</v>
      </c>
      <c r="C1043" s="6">
        <v>14220</v>
      </c>
      <c r="D1043" s="6"/>
      <c r="E1043" s="3" t="s">
        <v>4519</v>
      </c>
      <c r="F1043" s="3" t="s">
        <v>693</v>
      </c>
      <c r="G1043" s="3" t="s">
        <v>691</v>
      </c>
      <c r="H1043" s="4" t="s">
        <v>103</v>
      </c>
      <c r="I1043" s="3" t="s">
        <v>104</v>
      </c>
      <c r="J1043" s="3" t="s">
        <v>606</v>
      </c>
      <c r="K1043" s="5"/>
      <c r="L1043" s="3"/>
      <c r="M1043" s="6">
        <v>30</v>
      </c>
      <c r="N1043" s="3" t="s">
        <v>45</v>
      </c>
      <c r="O1043" s="3" t="s">
        <v>4512</v>
      </c>
      <c r="P1043" s="3" t="s">
        <v>4513</v>
      </c>
      <c r="Q1043" s="3" t="s">
        <v>4520</v>
      </c>
      <c r="R1043" s="28">
        <v>1.85</v>
      </c>
      <c r="S1043" s="29"/>
      <c r="T1043" s="30">
        <v>1.72</v>
      </c>
      <c r="U1043" s="1">
        <v>1.39</v>
      </c>
      <c r="V1043" s="28">
        <v>3.07</v>
      </c>
      <c r="W1043" s="29"/>
      <c r="X1043" s="29"/>
      <c r="Y1043" s="29"/>
      <c r="Z1043" s="29"/>
      <c r="AA1043" s="29"/>
      <c r="AB1043" s="29"/>
      <c r="AC1043" s="29"/>
      <c r="AD1043" s="29"/>
      <c r="AE1043" s="31">
        <v>3.07</v>
      </c>
      <c r="AN1043" s="32">
        <v>1.85</v>
      </c>
      <c r="AO1043" s="27" t="s">
        <v>49</v>
      </c>
      <c r="AP1043" s="31" t="s">
        <v>50</v>
      </c>
      <c r="AQ1043" s="27" t="e">
        <f t="shared" si="157"/>
        <v>#NUM!</v>
      </c>
      <c r="AR1043" s="27" t="e">
        <f t="shared" si="158"/>
        <v>#NUM!</v>
      </c>
      <c r="AS1043" s="27" t="e">
        <f t="shared" si="159"/>
        <v>#NUM!</v>
      </c>
      <c r="AT1043" s="27">
        <f t="shared" si="162"/>
        <v>1.849</v>
      </c>
      <c r="AU1043" s="27">
        <f t="shared" si="163"/>
        <v>1.4942499999999999</v>
      </c>
      <c r="AV1043" s="29">
        <f t="shared" si="166"/>
        <v>1.4942499999999999</v>
      </c>
      <c r="AW1043" s="27" t="s">
        <v>73</v>
      </c>
      <c r="AX1043" s="27" t="s">
        <v>74</v>
      </c>
      <c r="AY1043" s="32">
        <v>1.49</v>
      </c>
      <c r="AZ1043" s="34">
        <f t="shared" si="164"/>
        <v>0.3725</v>
      </c>
      <c r="BA1043" s="3">
        <f t="shared" si="165"/>
        <v>1.8625</v>
      </c>
      <c r="BB1043" s="32">
        <f t="shared" si="161"/>
        <v>2.0114999999999998</v>
      </c>
      <c r="BC1043" s="27" t="s">
        <v>12549</v>
      </c>
    </row>
    <row r="1044" spans="1:116" s="27" customFormat="1" ht="31.5" customHeight="1">
      <c r="A1044" s="4" t="s">
        <v>3718</v>
      </c>
      <c r="B1044" s="5">
        <v>1042</v>
      </c>
      <c r="C1044" s="6">
        <v>14221</v>
      </c>
      <c r="D1044" s="6"/>
      <c r="E1044" s="3" t="s">
        <v>4523</v>
      </c>
      <c r="F1044" s="3" t="s">
        <v>2730</v>
      </c>
      <c r="G1044" s="3" t="s">
        <v>2731</v>
      </c>
      <c r="H1044" s="4" t="s">
        <v>2732</v>
      </c>
      <c r="I1044" s="3" t="s">
        <v>104</v>
      </c>
      <c r="J1044" s="3" t="s">
        <v>606</v>
      </c>
      <c r="K1044" s="5"/>
      <c r="L1044" s="3"/>
      <c r="M1044" s="6">
        <v>30</v>
      </c>
      <c r="N1044" s="3" t="s">
        <v>45</v>
      </c>
      <c r="O1044" s="3" t="s">
        <v>4512</v>
      </c>
      <c r="P1044" s="3" t="s">
        <v>4513</v>
      </c>
      <c r="Q1044" s="3" t="s">
        <v>4524</v>
      </c>
      <c r="R1044" s="28">
        <v>2.2000000000000002</v>
      </c>
      <c r="S1044" s="29"/>
      <c r="T1044" s="30">
        <v>2.06</v>
      </c>
      <c r="U1044" s="1">
        <v>1.76</v>
      </c>
      <c r="V1044" s="28">
        <v>3.52</v>
      </c>
      <c r="W1044" s="29"/>
      <c r="X1044" s="29"/>
      <c r="Y1044" s="29"/>
      <c r="Z1044" s="29"/>
      <c r="AA1044" s="29"/>
      <c r="AB1044" s="29"/>
      <c r="AC1044" s="29"/>
      <c r="AD1044" s="29"/>
      <c r="AE1044" s="31">
        <v>3.52</v>
      </c>
      <c r="AN1044" s="32">
        <v>8.6</v>
      </c>
      <c r="AO1044" s="27" t="s">
        <v>49</v>
      </c>
      <c r="AP1044" s="31" t="s">
        <v>50</v>
      </c>
      <c r="AQ1044" s="27" t="e">
        <f t="shared" si="157"/>
        <v>#NUM!</v>
      </c>
      <c r="AR1044" s="27" t="e">
        <f t="shared" si="158"/>
        <v>#NUM!</v>
      </c>
      <c r="AS1044" s="27" t="e">
        <f t="shared" si="159"/>
        <v>#NUM!</v>
      </c>
      <c r="AT1044" s="27">
        <f t="shared" si="162"/>
        <v>2.2145000000000001</v>
      </c>
      <c r="AU1044" s="27">
        <f t="shared" si="163"/>
        <v>1.8919999999999999</v>
      </c>
      <c r="AV1044" s="29">
        <f t="shared" si="166"/>
        <v>1.8919999999999999</v>
      </c>
      <c r="AW1044" s="27" t="s">
        <v>73</v>
      </c>
      <c r="AX1044" s="27" t="s">
        <v>74</v>
      </c>
      <c r="AY1044" s="32">
        <v>1.89</v>
      </c>
      <c r="AZ1044" s="34">
        <f t="shared" si="164"/>
        <v>0.47249999999999998</v>
      </c>
      <c r="BA1044" s="3">
        <f t="shared" si="165"/>
        <v>2.3624999999999998</v>
      </c>
      <c r="BB1044" s="32">
        <f t="shared" si="161"/>
        <v>2.5514999999999999</v>
      </c>
      <c r="BC1044" s="27" t="s">
        <v>12549</v>
      </c>
    </row>
    <row r="1045" spans="1:116" s="27" customFormat="1" ht="31.5" customHeight="1">
      <c r="A1045" s="4" t="s">
        <v>3718</v>
      </c>
      <c r="B1045" s="5">
        <v>1043</v>
      </c>
      <c r="C1045" s="6">
        <v>14265</v>
      </c>
      <c r="D1045" s="6"/>
      <c r="E1045" s="3" t="s">
        <v>4541</v>
      </c>
      <c r="F1045" s="3" t="s">
        <v>3266</v>
      </c>
      <c r="G1045" s="3" t="s">
        <v>1064</v>
      </c>
      <c r="H1045" s="4" t="s">
        <v>1065</v>
      </c>
      <c r="I1045" s="3" t="s">
        <v>104</v>
      </c>
      <c r="J1045" s="3" t="s">
        <v>401</v>
      </c>
      <c r="K1045" s="5"/>
      <c r="L1045" s="3"/>
      <c r="M1045" s="6">
        <v>30</v>
      </c>
      <c r="N1045" s="3" t="s">
        <v>45</v>
      </c>
      <c r="O1045" s="3" t="s">
        <v>4512</v>
      </c>
      <c r="P1045" s="3" t="s">
        <v>4513</v>
      </c>
      <c r="Q1045" s="3" t="s">
        <v>4543</v>
      </c>
      <c r="R1045" s="28">
        <v>3</v>
      </c>
      <c r="S1045" s="29"/>
      <c r="T1045" s="30">
        <v>2.75</v>
      </c>
      <c r="U1045" s="1">
        <v>1.91</v>
      </c>
      <c r="V1045" s="28">
        <v>4.26</v>
      </c>
      <c r="W1045" s="29"/>
      <c r="X1045" s="29"/>
      <c r="Y1045" s="29"/>
      <c r="Z1045" s="29"/>
      <c r="AA1045" s="29"/>
      <c r="AB1045" s="29"/>
      <c r="AC1045" s="29"/>
      <c r="AD1045" s="29"/>
      <c r="AE1045" s="31">
        <v>4.26</v>
      </c>
      <c r="AN1045" s="32">
        <v>3</v>
      </c>
      <c r="AO1045" s="27" t="s">
        <v>49</v>
      </c>
      <c r="AP1045" s="31" t="s">
        <v>50</v>
      </c>
      <c r="AQ1045" s="27" t="e">
        <f t="shared" si="157"/>
        <v>#NUM!</v>
      </c>
      <c r="AR1045" s="27" t="e">
        <f t="shared" si="158"/>
        <v>#NUM!</v>
      </c>
      <c r="AS1045" s="27" t="e">
        <f t="shared" si="159"/>
        <v>#NUM!</v>
      </c>
      <c r="AT1045" s="27">
        <f t="shared" si="162"/>
        <v>2.9562499999999998</v>
      </c>
      <c r="AU1045" s="27">
        <f t="shared" si="163"/>
        <v>2.0532499999999998</v>
      </c>
      <c r="AV1045" s="29">
        <f t="shared" si="166"/>
        <v>2.0532499999999998</v>
      </c>
      <c r="AW1045" s="27" t="s">
        <v>73</v>
      </c>
      <c r="AX1045" s="27" t="s">
        <v>74</v>
      </c>
      <c r="AY1045" s="32">
        <v>2.0529999999999999</v>
      </c>
      <c r="AZ1045" s="34">
        <f t="shared" si="164"/>
        <v>0.51324999999999998</v>
      </c>
      <c r="BA1045" s="3">
        <f t="shared" si="165"/>
        <v>2.5662500000000001</v>
      </c>
      <c r="BB1045" s="32">
        <f t="shared" si="161"/>
        <v>2.77155</v>
      </c>
      <c r="BC1045" s="27" t="s">
        <v>12549</v>
      </c>
    </row>
    <row r="1046" spans="1:116" s="27" customFormat="1" ht="31.5" customHeight="1">
      <c r="A1046" s="4" t="s">
        <v>3718</v>
      </c>
      <c r="B1046" s="5">
        <v>1044</v>
      </c>
      <c r="C1046" s="6">
        <v>14290</v>
      </c>
      <c r="D1046" s="6"/>
      <c r="E1046" s="3" t="s">
        <v>4553</v>
      </c>
      <c r="F1046" s="3" t="s">
        <v>2950</v>
      </c>
      <c r="G1046" s="3" t="s">
        <v>1250</v>
      </c>
      <c r="H1046" s="4" t="s">
        <v>686</v>
      </c>
      <c r="I1046" s="3" t="s">
        <v>43</v>
      </c>
      <c r="J1046" s="3" t="s">
        <v>105</v>
      </c>
      <c r="K1046" s="5"/>
      <c r="L1046" s="3"/>
      <c r="M1046" s="6">
        <v>20</v>
      </c>
      <c r="N1046" s="3" t="s">
        <v>45</v>
      </c>
      <c r="O1046" s="3" t="s">
        <v>4512</v>
      </c>
      <c r="P1046" s="3" t="s">
        <v>4513</v>
      </c>
      <c r="Q1046" s="3" t="s">
        <v>4555</v>
      </c>
      <c r="R1046" s="28">
        <v>2.76</v>
      </c>
      <c r="S1046" s="29"/>
      <c r="T1046" s="30">
        <v>2.57</v>
      </c>
      <c r="U1046" s="1">
        <v>2.15</v>
      </c>
      <c r="V1046" s="28">
        <v>4.04</v>
      </c>
      <c r="W1046" s="29"/>
      <c r="X1046" s="29"/>
      <c r="Y1046" s="29"/>
      <c r="Z1046" s="29"/>
      <c r="AA1046" s="29"/>
      <c r="AB1046" s="29"/>
      <c r="AC1046" s="29"/>
      <c r="AD1046" s="29"/>
      <c r="AE1046" s="31">
        <v>4.04</v>
      </c>
      <c r="AN1046" s="32">
        <v>2.76</v>
      </c>
      <c r="AO1046" s="27" t="s">
        <v>49</v>
      </c>
      <c r="AP1046" s="31" t="s">
        <v>50</v>
      </c>
      <c r="AQ1046" s="27" t="e">
        <f t="shared" si="157"/>
        <v>#NUM!</v>
      </c>
      <c r="AR1046" s="27" t="e">
        <f t="shared" si="158"/>
        <v>#NUM!</v>
      </c>
      <c r="AS1046" s="27" t="e">
        <f t="shared" si="159"/>
        <v>#NUM!</v>
      </c>
      <c r="AT1046" s="27">
        <f t="shared" si="162"/>
        <v>2.7627499999999996</v>
      </c>
      <c r="AU1046" s="27">
        <f t="shared" si="163"/>
        <v>2.3112499999999998</v>
      </c>
      <c r="AV1046" s="29">
        <f t="shared" si="166"/>
        <v>2.3112499999999998</v>
      </c>
      <c r="AW1046" s="27" t="s">
        <v>73</v>
      </c>
      <c r="AX1046" s="27" t="s">
        <v>74</v>
      </c>
      <c r="AY1046" s="32">
        <v>2.31</v>
      </c>
      <c r="AZ1046" s="34">
        <f t="shared" si="164"/>
        <v>0.57750000000000001</v>
      </c>
      <c r="BA1046" s="3">
        <f t="shared" si="165"/>
        <v>2.8875000000000002</v>
      </c>
      <c r="BB1046" s="32">
        <f t="shared" si="161"/>
        <v>3.1185</v>
      </c>
      <c r="BC1046" s="27" t="s">
        <v>12549</v>
      </c>
    </row>
    <row r="1047" spans="1:116" s="27" customFormat="1" ht="31.5" customHeight="1">
      <c r="A1047" s="4" t="s">
        <v>3718</v>
      </c>
      <c r="B1047" s="5">
        <v>1045</v>
      </c>
      <c r="C1047" s="6">
        <v>14222</v>
      </c>
      <c r="D1047" s="6"/>
      <c r="E1047" s="3" t="s">
        <v>4523</v>
      </c>
      <c r="F1047" s="3" t="s">
        <v>2730</v>
      </c>
      <c r="G1047" s="3" t="s">
        <v>2731</v>
      </c>
      <c r="H1047" s="4" t="s">
        <v>951</v>
      </c>
      <c r="I1047" s="3" t="s">
        <v>104</v>
      </c>
      <c r="J1047" s="3" t="s">
        <v>606</v>
      </c>
      <c r="K1047" s="5"/>
      <c r="L1047" s="3"/>
      <c r="M1047" s="6">
        <v>30</v>
      </c>
      <c r="N1047" s="3" t="s">
        <v>45</v>
      </c>
      <c r="O1047" s="3" t="s">
        <v>4512</v>
      </c>
      <c r="P1047" s="3" t="s">
        <v>4513</v>
      </c>
      <c r="Q1047" s="3" t="s">
        <v>4525</v>
      </c>
      <c r="R1047" s="28">
        <v>2.8</v>
      </c>
      <c r="S1047" s="29"/>
      <c r="T1047" s="30">
        <v>2.76</v>
      </c>
      <c r="U1047" s="1">
        <v>2.33</v>
      </c>
      <c r="V1047" s="28">
        <v>4.26</v>
      </c>
      <c r="W1047" s="29"/>
      <c r="X1047" s="29"/>
      <c r="Y1047" s="29"/>
      <c r="Z1047" s="29"/>
      <c r="AA1047" s="29"/>
      <c r="AB1047" s="29"/>
      <c r="AC1047" s="29"/>
      <c r="AD1047" s="29"/>
      <c r="AE1047" s="31">
        <v>4.26</v>
      </c>
      <c r="AN1047" s="32">
        <v>8.32</v>
      </c>
      <c r="AO1047" s="27" t="s">
        <v>49</v>
      </c>
      <c r="AP1047" s="31" t="s">
        <v>50</v>
      </c>
      <c r="AQ1047" s="27" t="e">
        <f t="shared" ref="AQ1047:AQ1110" si="167">AVERAGE(SMALL(AE1047:AI1047,1),SMALL(AE1047:AI1047,2))</f>
        <v>#NUM!</v>
      </c>
      <c r="AR1047" s="27" t="e">
        <f t="shared" ref="AR1047:AR1110" si="168">IF(R1047 &lt;=( AVERAGE(SMALL(AE1047:AI1047,1),SMALL(AE1047:AI1047,2))), R1047, "")</f>
        <v>#NUM!</v>
      </c>
      <c r="AS1047" s="27" t="e">
        <f t="shared" ref="AS1047:AS1110" si="169">AVERAGE(SMALL(AJ1047:AM1047,1),SMALL(AJ1047:AM1047,2))</f>
        <v>#NUM!</v>
      </c>
      <c r="AT1047" s="27">
        <f t="shared" si="162"/>
        <v>2.9669999999999996</v>
      </c>
      <c r="AU1047" s="27">
        <f t="shared" si="163"/>
        <v>2.50475</v>
      </c>
      <c r="AV1047" s="29">
        <f t="shared" si="166"/>
        <v>2.50475</v>
      </c>
      <c r="AW1047" s="27" t="s">
        <v>73</v>
      </c>
      <c r="AX1047" s="27" t="s">
        <v>74</v>
      </c>
      <c r="AY1047" s="32">
        <v>2.5</v>
      </c>
      <c r="AZ1047" s="34">
        <f t="shared" si="164"/>
        <v>0.625</v>
      </c>
      <c r="BA1047" s="3">
        <f t="shared" si="165"/>
        <v>3.125</v>
      </c>
      <c r="BB1047" s="32">
        <f t="shared" si="161"/>
        <v>3.375</v>
      </c>
      <c r="BC1047" s="27" t="s">
        <v>12549</v>
      </c>
    </row>
    <row r="1048" spans="1:116" s="27" customFormat="1" ht="31.5" customHeight="1">
      <c r="A1048" s="4" t="s">
        <v>3718</v>
      </c>
      <c r="B1048" s="5">
        <v>1046</v>
      </c>
      <c r="C1048" s="6">
        <v>14291</v>
      </c>
      <c r="D1048" s="6"/>
      <c r="E1048" s="3" t="s">
        <v>4553</v>
      </c>
      <c r="F1048" s="3" t="s">
        <v>2950</v>
      </c>
      <c r="G1048" s="3" t="s">
        <v>1250</v>
      </c>
      <c r="H1048" s="4" t="s">
        <v>706</v>
      </c>
      <c r="I1048" s="3" t="s">
        <v>43</v>
      </c>
      <c r="J1048" s="3" t="s">
        <v>105</v>
      </c>
      <c r="K1048" s="5"/>
      <c r="L1048" s="3"/>
      <c r="M1048" s="6">
        <v>20</v>
      </c>
      <c r="N1048" s="3" t="s">
        <v>45</v>
      </c>
      <c r="O1048" s="3" t="s">
        <v>4512</v>
      </c>
      <c r="P1048" s="3" t="s">
        <v>4513</v>
      </c>
      <c r="Q1048" s="3" t="s">
        <v>4556</v>
      </c>
      <c r="R1048" s="28">
        <v>3.68</v>
      </c>
      <c r="S1048" s="29"/>
      <c r="T1048" s="30">
        <v>3.43</v>
      </c>
      <c r="U1048" s="1">
        <v>3.03</v>
      </c>
      <c r="V1048" s="28">
        <v>5.16</v>
      </c>
      <c r="W1048" s="29"/>
      <c r="X1048" s="29"/>
      <c r="Y1048" s="29"/>
      <c r="Z1048" s="29"/>
      <c r="AA1048" s="29"/>
      <c r="AB1048" s="29"/>
      <c r="AC1048" s="29"/>
      <c r="AD1048" s="29"/>
      <c r="AE1048" s="31">
        <v>5.16</v>
      </c>
      <c r="AN1048" s="32">
        <v>3.68</v>
      </c>
      <c r="AO1048" s="27" t="s">
        <v>49</v>
      </c>
      <c r="AP1048" s="31" t="s">
        <v>50</v>
      </c>
      <c r="AQ1048" s="27" t="e">
        <f t="shared" si="167"/>
        <v>#NUM!</v>
      </c>
      <c r="AR1048" s="27" t="e">
        <f t="shared" si="168"/>
        <v>#NUM!</v>
      </c>
      <c r="AS1048" s="27" t="e">
        <f t="shared" si="169"/>
        <v>#NUM!</v>
      </c>
      <c r="AT1048" s="27">
        <f t="shared" si="162"/>
        <v>3.6872500000000001</v>
      </c>
      <c r="AU1048" s="27">
        <f t="shared" si="163"/>
        <v>3.2572499999999995</v>
      </c>
      <c r="AV1048" s="29">
        <f t="shared" si="166"/>
        <v>3.2572499999999995</v>
      </c>
      <c r="AW1048" s="27" t="s">
        <v>73</v>
      </c>
      <c r="AX1048" s="27" t="s">
        <v>74</v>
      </c>
      <c r="AY1048" s="32">
        <v>3.2570000000000001</v>
      </c>
      <c r="AZ1048" s="34">
        <f t="shared" si="164"/>
        <v>0.81425000000000003</v>
      </c>
      <c r="BA1048" s="3">
        <f t="shared" si="165"/>
        <v>4.07125</v>
      </c>
      <c r="BB1048" s="32">
        <f t="shared" si="161"/>
        <v>4.3969500000000004</v>
      </c>
      <c r="BC1048" s="27" t="s">
        <v>12549</v>
      </c>
    </row>
    <row r="1049" spans="1:116" s="27" customFormat="1" ht="31.5" customHeight="1">
      <c r="A1049" s="4" t="s">
        <v>3718</v>
      </c>
      <c r="B1049" s="5">
        <v>1047</v>
      </c>
      <c r="C1049" s="6">
        <v>13182</v>
      </c>
      <c r="D1049" s="6"/>
      <c r="E1049" s="3" t="s">
        <v>4548</v>
      </c>
      <c r="F1049" s="3" t="s">
        <v>4549</v>
      </c>
      <c r="G1049" s="3" t="s">
        <v>4550</v>
      </c>
      <c r="H1049" s="4" t="s">
        <v>698</v>
      </c>
      <c r="I1049" s="3" t="s">
        <v>43</v>
      </c>
      <c r="J1049" s="3" t="s">
        <v>4551</v>
      </c>
      <c r="K1049" s="5"/>
      <c r="L1049" s="3"/>
      <c r="M1049" s="6">
        <v>2</v>
      </c>
      <c r="N1049" s="3" t="s">
        <v>45</v>
      </c>
      <c r="O1049" s="3" t="s">
        <v>4512</v>
      </c>
      <c r="P1049" s="3" t="s">
        <v>4513</v>
      </c>
      <c r="Q1049" s="3" t="s">
        <v>4552</v>
      </c>
      <c r="R1049" s="28">
        <v>4.5999999999999996</v>
      </c>
      <c r="S1049" s="29"/>
      <c r="T1049" s="30">
        <v>4.3</v>
      </c>
      <c r="U1049" s="1">
        <v>3.04</v>
      </c>
      <c r="V1049" s="28"/>
      <c r="W1049" s="29"/>
      <c r="X1049" s="29"/>
      <c r="Y1049" s="29"/>
      <c r="Z1049" s="29"/>
      <c r="AA1049" s="29"/>
      <c r="AB1049" s="29"/>
      <c r="AC1049" s="29"/>
      <c r="AD1049" s="29"/>
      <c r="AE1049" s="31"/>
      <c r="AN1049" s="32">
        <v>4.5999999999999996</v>
      </c>
      <c r="AO1049" s="27" t="s">
        <v>49</v>
      </c>
      <c r="AP1049" s="31" t="s">
        <v>50</v>
      </c>
      <c r="AQ1049" s="27" t="e">
        <f t="shared" si="167"/>
        <v>#NUM!</v>
      </c>
      <c r="AR1049" s="27" t="e">
        <f t="shared" si="168"/>
        <v>#NUM!</v>
      </c>
      <c r="AS1049" s="27" t="e">
        <f t="shared" si="169"/>
        <v>#NUM!</v>
      </c>
      <c r="AT1049" s="27">
        <f t="shared" si="162"/>
        <v>4.6224999999999996</v>
      </c>
      <c r="AU1049" s="27">
        <f t="shared" si="163"/>
        <v>3.2679999999999998</v>
      </c>
      <c r="AV1049" s="29">
        <f t="shared" si="166"/>
        <v>3.2679999999999998</v>
      </c>
      <c r="AW1049" s="27" t="s">
        <v>73</v>
      </c>
      <c r="AX1049" s="27" t="s">
        <v>74</v>
      </c>
      <c r="AY1049" s="32">
        <v>3.27</v>
      </c>
      <c r="AZ1049" s="34">
        <f t="shared" si="164"/>
        <v>0.8175</v>
      </c>
      <c r="BA1049" s="3">
        <f t="shared" si="165"/>
        <v>4.0875000000000004</v>
      </c>
      <c r="BB1049" s="32">
        <f t="shared" si="161"/>
        <v>4.4145000000000003</v>
      </c>
      <c r="BC1049" s="27" t="s">
        <v>12549</v>
      </c>
    </row>
    <row r="1050" spans="1:116" s="27" customFormat="1" ht="31.5" customHeight="1">
      <c r="A1050" s="4" t="s">
        <v>4557</v>
      </c>
      <c r="B1050" s="5">
        <v>1048</v>
      </c>
      <c r="C1050" s="6">
        <v>262</v>
      </c>
      <c r="D1050" s="6"/>
      <c r="E1050" s="3" t="s">
        <v>4558</v>
      </c>
      <c r="F1050" s="3" t="s">
        <v>955</v>
      </c>
      <c r="G1050" s="3" t="s">
        <v>723</v>
      </c>
      <c r="H1050" s="4" t="s">
        <v>66</v>
      </c>
      <c r="I1050" s="3" t="s">
        <v>67</v>
      </c>
      <c r="J1050" s="3" t="s">
        <v>4559</v>
      </c>
      <c r="K1050" s="5">
        <v>50</v>
      </c>
      <c r="L1050" s="3" t="s">
        <v>69</v>
      </c>
      <c r="M1050" s="6">
        <v>1</v>
      </c>
      <c r="N1050" s="3" t="s">
        <v>45</v>
      </c>
      <c r="O1050" s="3" t="s">
        <v>4560</v>
      </c>
      <c r="P1050" s="3" t="s">
        <v>4561</v>
      </c>
      <c r="Q1050" s="3" t="s">
        <v>4562</v>
      </c>
      <c r="R1050" s="28">
        <v>3.5</v>
      </c>
      <c r="S1050" s="29"/>
      <c r="T1050" s="30">
        <v>3.03</v>
      </c>
      <c r="U1050" s="1">
        <v>1.45</v>
      </c>
      <c r="V1050" s="28">
        <v>4.24</v>
      </c>
      <c r="W1050" s="29">
        <v>3.56</v>
      </c>
      <c r="X1050" s="29">
        <v>2.96</v>
      </c>
      <c r="Y1050" s="29"/>
      <c r="Z1050" s="29"/>
      <c r="AA1050" s="29"/>
      <c r="AB1050" s="29"/>
      <c r="AC1050" s="29"/>
      <c r="AD1050" s="29"/>
      <c r="AE1050" s="31">
        <v>4.24</v>
      </c>
      <c r="AN1050" s="32">
        <v>3.26</v>
      </c>
      <c r="AO1050" s="27" t="s">
        <v>211</v>
      </c>
      <c r="AP1050" s="31" t="s">
        <v>212</v>
      </c>
      <c r="AQ1050" s="27" t="e">
        <f t="shared" si="167"/>
        <v>#NUM!</v>
      </c>
      <c r="AR1050" s="27" t="e">
        <f t="shared" si="168"/>
        <v>#NUM!</v>
      </c>
      <c r="AS1050" s="27" t="e">
        <f t="shared" si="169"/>
        <v>#NUM!</v>
      </c>
      <c r="AT1050" s="27">
        <f t="shared" si="162"/>
        <v>3.2572499999999995</v>
      </c>
      <c r="AU1050" s="27">
        <f t="shared" si="163"/>
        <v>1.5587499999999999</v>
      </c>
      <c r="AV1050" s="29">
        <f t="shared" si="166"/>
        <v>1.5587499999999999</v>
      </c>
      <c r="AW1050" s="27" t="s">
        <v>73</v>
      </c>
      <c r="AX1050" s="27" t="s">
        <v>74</v>
      </c>
      <c r="AY1050" s="32">
        <v>1.56</v>
      </c>
      <c r="AZ1050" s="34">
        <f t="shared" si="164"/>
        <v>0.39</v>
      </c>
      <c r="BA1050" s="3">
        <f t="shared" si="165"/>
        <v>1.9500000000000002</v>
      </c>
      <c r="BB1050" s="32">
        <f t="shared" si="161"/>
        <v>2.1060000000000003</v>
      </c>
      <c r="BC1050" s="27" t="s">
        <v>12549</v>
      </c>
    </row>
    <row r="1051" spans="1:116" s="27" customFormat="1" ht="31.5" customHeight="1">
      <c r="A1051" s="4" t="s">
        <v>4557</v>
      </c>
      <c r="B1051" s="5">
        <v>1049</v>
      </c>
      <c r="C1051" s="6">
        <v>3770</v>
      </c>
      <c r="D1051" s="6"/>
      <c r="E1051" s="3" t="s">
        <v>4567</v>
      </c>
      <c r="F1051" s="3" t="s">
        <v>955</v>
      </c>
      <c r="G1051" s="3" t="s">
        <v>956</v>
      </c>
      <c r="H1051" s="4" t="s">
        <v>66</v>
      </c>
      <c r="I1051" s="3" t="s">
        <v>314</v>
      </c>
      <c r="J1051" s="3" t="s">
        <v>4568</v>
      </c>
      <c r="K1051" s="5">
        <v>50</v>
      </c>
      <c r="L1051" s="3" t="s">
        <v>69</v>
      </c>
      <c r="M1051" s="6">
        <v>1</v>
      </c>
      <c r="N1051" s="3" t="s">
        <v>45</v>
      </c>
      <c r="O1051" s="3" t="s">
        <v>4560</v>
      </c>
      <c r="P1051" s="3" t="s">
        <v>4569</v>
      </c>
      <c r="Q1051" s="3" t="s">
        <v>4570</v>
      </c>
      <c r="R1051" s="28">
        <v>3.69</v>
      </c>
      <c r="S1051" s="29"/>
      <c r="T1051" s="30">
        <v>3.19</v>
      </c>
      <c r="U1051" s="1">
        <v>1.6</v>
      </c>
      <c r="V1051" s="28">
        <v>4.24</v>
      </c>
      <c r="W1051" s="29">
        <v>3.69</v>
      </c>
      <c r="X1051" s="29">
        <v>3.17</v>
      </c>
      <c r="Y1051" s="29"/>
      <c r="Z1051" s="29"/>
      <c r="AA1051" s="29"/>
      <c r="AB1051" s="29"/>
      <c r="AC1051" s="29"/>
      <c r="AD1051" s="29"/>
      <c r="AE1051" s="31">
        <v>4.24</v>
      </c>
      <c r="AN1051" s="32">
        <v>3.43</v>
      </c>
      <c r="AO1051" s="27" t="s">
        <v>211</v>
      </c>
      <c r="AP1051" s="31" t="s">
        <v>212</v>
      </c>
      <c r="AQ1051" s="27" t="e">
        <f t="shared" si="167"/>
        <v>#NUM!</v>
      </c>
      <c r="AR1051" s="27" t="e">
        <f t="shared" si="168"/>
        <v>#NUM!</v>
      </c>
      <c r="AS1051" s="27" t="e">
        <f t="shared" si="169"/>
        <v>#NUM!</v>
      </c>
      <c r="AT1051" s="27">
        <f t="shared" si="162"/>
        <v>3.4292499999999997</v>
      </c>
      <c r="AU1051" s="27">
        <f t="shared" si="163"/>
        <v>1.72</v>
      </c>
      <c r="AV1051" s="29">
        <f t="shared" si="166"/>
        <v>1.72</v>
      </c>
      <c r="AW1051" s="27" t="s">
        <v>73</v>
      </c>
      <c r="AX1051" s="27" t="s">
        <v>74</v>
      </c>
      <c r="AY1051" s="32">
        <v>1.72</v>
      </c>
      <c r="AZ1051" s="34">
        <f t="shared" si="164"/>
        <v>0.43</v>
      </c>
      <c r="BA1051" s="3">
        <f t="shared" si="165"/>
        <v>2.15</v>
      </c>
      <c r="BB1051" s="32">
        <f t="shared" si="161"/>
        <v>2.3220000000000001</v>
      </c>
      <c r="BC1051" s="27" t="s">
        <v>12549</v>
      </c>
    </row>
    <row r="1052" spans="1:116" s="27" customFormat="1" ht="31.5" customHeight="1">
      <c r="A1052" s="4" t="s">
        <v>4557</v>
      </c>
      <c r="B1052" s="5">
        <v>1050</v>
      </c>
      <c r="C1052" s="6">
        <v>263</v>
      </c>
      <c r="D1052" s="6"/>
      <c r="E1052" s="3" t="s">
        <v>4563</v>
      </c>
      <c r="F1052" s="3" t="s">
        <v>961</v>
      </c>
      <c r="G1052" s="3" t="s">
        <v>723</v>
      </c>
      <c r="H1052" s="4" t="s">
        <v>128</v>
      </c>
      <c r="I1052" s="3" t="s">
        <v>888</v>
      </c>
      <c r="J1052" s="3" t="s">
        <v>4564</v>
      </c>
      <c r="K1052" s="5"/>
      <c r="L1052" s="3"/>
      <c r="M1052" s="6">
        <v>10</v>
      </c>
      <c r="N1052" s="3" t="s">
        <v>45</v>
      </c>
      <c r="O1052" s="3" t="s">
        <v>4560</v>
      </c>
      <c r="P1052" s="3" t="s">
        <v>4565</v>
      </c>
      <c r="Q1052" s="3" t="s">
        <v>4566</v>
      </c>
      <c r="R1052" s="28">
        <v>2.99</v>
      </c>
      <c r="S1052" s="29"/>
      <c r="T1052" s="30">
        <v>2.59</v>
      </c>
      <c r="U1052" s="1">
        <v>1.85</v>
      </c>
      <c r="V1052" s="28">
        <v>3.09</v>
      </c>
      <c r="W1052" s="29"/>
      <c r="X1052" s="29">
        <v>2.4700000000000002</v>
      </c>
      <c r="Y1052" s="29"/>
      <c r="Z1052" s="29"/>
      <c r="AA1052" s="29"/>
      <c r="AB1052" s="29"/>
      <c r="AC1052" s="29"/>
      <c r="AD1052" s="29"/>
      <c r="AE1052" s="31">
        <v>3.09</v>
      </c>
      <c r="AN1052" s="32">
        <v>2.78</v>
      </c>
      <c r="AO1052" s="27" t="s">
        <v>211</v>
      </c>
      <c r="AP1052" s="31" t="s">
        <v>212</v>
      </c>
      <c r="AQ1052" s="27" t="e">
        <f t="shared" si="167"/>
        <v>#NUM!</v>
      </c>
      <c r="AR1052" s="27" t="e">
        <f t="shared" si="168"/>
        <v>#NUM!</v>
      </c>
      <c r="AS1052" s="27" t="e">
        <f t="shared" si="169"/>
        <v>#NUM!</v>
      </c>
      <c r="AT1052" s="27">
        <f t="shared" si="162"/>
        <v>2.7842499999999997</v>
      </c>
      <c r="AU1052" s="27">
        <f t="shared" si="163"/>
        <v>1.98875</v>
      </c>
      <c r="AV1052" s="29">
        <f t="shared" si="166"/>
        <v>1.98875</v>
      </c>
      <c r="AW1052" s="27" t="s">
        <v>73</v>
      </c>
      <c r="AX1052" s="27" t="s">
        <v>74</v>
      </c>
      <c r="AY1052" s="32">
        <v>1.99</v>
      </c>
      <c r="AZ1052" s="34">
        <f t="shared" si="164"/>
        <v>0.4975</v>
      </c>
      <c r="BA1052" s="3">
        <f t="shared" si="165"/>
        <v>2.4874999999999998</v>
      </c>
      <c r="BB1052" s="32">
        <f t="shared" si="161"/>
        <v>2.6864999999999997</v>
      </c>
      <c r="BC1052" s="27" t="s">
        <v>12549</v>
      </c>
    </row>
    <row r="1053" spans="1:116" s="27" customFormat="1" ht="31.5" customHeight="1">
      <c r="A1053" s="4" t="s">
        <v>4571</v>
      </c>
      <c r="B1053" s="5">
        <v>1051</v>
      </c>
      <c r="C1053" s="6">
        <v>623</v>
      </c>
      <c r="D1053" s="6"/>
      <c r="E1053" s="3" t="s">
        <v>4599</v>
      </c>
      <c r="F1053" s="3" t="s">
        <v>4600</v>
      </c>
      <c r="G1053" s="3" t="s">
        <v>4594</v>
      </c>
      <c r="H1053" s="4" t="s">
        <v>4601</v>
      </c>
      <c r="I1053" s="3" t="s">
        <v>394</v>
      </c>
      <c r="J1053" s="3" t="s">
        <v>4602</v>
      </c>
      <c r="K1053" s="5"/>
      <c r="L1053" s="3"/>
      <c r="M1053" s="6">
        <v>6</v>
      </c>
      <c r="N1053" s="3" t="s">
        <v>45</v>
      </c>
      <c r="O1053" s="3" t="s">
        <v>4576</v>
      </c>
      <c r="P1053" s="3" t="s">
        <v>4603</v>
      </c>
      <c r="Q1053" s="3" t="s">
        <v>4604</v>
      </c>
      <c r="R1053" s="28">
        <v>4</v>
      </c>
      <c r="S1053" s="29"/>
      <c r="T1053" s="30">
        <v>2.52</v>
      </c>
      <c r="U1053" s="1">
        <v>2.52</v>
      </c>
      <c r="V1053" s="28">
        <v>4</v>
      </c>
      <c r="W1053" s="29">
        <v>3.21</v>
      </c>
      <c r="X1053" s="29"/>
      <c r="Y1053" s="29"/>
      <c r="Z1053" s="29"/>
      <c r="AA1053" s="29"/>
      <c r="AB1053" s="29"/>
      <c r="AC1053" s="29"/>
      <c r="AD1053" s="29"/>
      <c r="AE1053" s="31">
        <v>4</v>
      </c>
      <c r="AN1053" s="32">
        <v>4</v>
      </c>
      <c r="AO1053" s="27" t="s">
        <v>49</v>
      </c>
      <c r="AP1053" s="31" t="s">
        <v>50</v>
      </c>
      <c r="AQ1053" s="27" t="e">
        <f t="shared" si="167"/>
        <v>#NUM!</v>
      </c>
      <c r="AR1053" s="27" t="e">
        <f t="shared" si="168"/>
        <v>#NUM!</v>
      </c>
      <c r="AS1053" s="27" t="e">
        <f t="shared" si="169"/>
        <v>#NUM!</v>
      </c>
      <c r="AT1053" s="27">
        <f t="shared" si="162"/>
        <v>2.7090000000000001</v>
      </c>
      <c r="AU1053" s="27">
        <f t="shared" si="163"/>
        <v>2.7090000000000001</v>
      </c>
      <c r="AV1053" s="29">
        <f t="shared" si="166"/>
        <v>2.7090000000000001</v>
      </c>
      <c r="AW1053" s="27" t="s">
        <v>73</v>
      </c>
      <c r="AX1053" s="27" t="s">
        <v>74</v>
      </c>
      <c r="AY1053" s="32">
        <v>2.71</v>
      </c>
      <c r="AZ1053" s="34">
        <f t="shared" si="164"/>
        <v>0.67749999999999999</v>
      </c>
      <c r="BA1053" s="3">
        <f t="shared" si="165"/>
        <v>3.3875000000000002</v>
      </c>
      <c r="BB1053" s="32">
        <f t="shared" si="161"/>
        <v>3.6585000000000001</v>
      </c>
      <c r="BC1053" s="27" t="s">
        <v>12549</v>
      </c>
      <c r="BP1053" s="35"/>
      <c r="BQ1053" s="35"/>
      <c r="BR1053" s="35"/>
      <c r="BS1053" s="35"/>
      <c r="BT1053" s="35"/>
      <c r="BU1053" s="35"/>
      <c r="BV1053" s="35"/>
      <c r="BW1053" s="35"/>
      <c r="BX1053" s="35"/>
      <c r="BY1053" s="35"/>
      <c r="BZ1053" s="35"/>
      <c r="CA1053" s="35"/>
      <c r="CB1053" s="35"/>
      <c r="CC1053" s="35"/>
      <c r="CD1053" s="35"/>
      <c r="CE1053" s="35"/>
      <c r="CF1053" s="35"/>
      <c r="CG1053" s="35"/>
      <c r="CH1053" s="35"/>
      <c r="CI1053" s="35"/>
      <c r="CJ1053" s="35"/>
      <c r="CK1053" s="35"/>
      <c r="CL1053" s="35"/>
      <c r="CM1053" s="35"/>
      <c r="CN1053" s="35"/>
      <c r="CO1053" s="35"/>
      <c r="CP1053" s="35"/>
      <c r="CQ1053" s="35"/>
      <c r="CR1053" s="35"/>
      <c r="CS1053" s="35"/>
      <c r="CT1053" s="35"/>
      <c r="CU1053" s="35"/>
      <c r="CV1053" s="35"/>
      <c r="CW1053" s="35"/>
      <c r="CX1053" s="35"/>
      <c r="CY1053" s="35"/>
      <c r="CZ1053" s="35"/>
      <c r="DA1053" s="35"/>
      <c r="DB1053" s="35"/>
      <c r="DC1053" s="35"/>
      <c r="DD1053" s="35"/>
      <c r="DE1053" s="35"/>
      <c r="DF1053" s="35"/>
      <c r="DG1053" s="35"/>
      <c r="DH1053" s="35"/>
      <c r="DI1053" s="35"/>
      <c r="DJ1053" s="35"/>
      <c r="DK1053" s="35"/>
      <c r="DL1053" s="35"/>
    </row>
    <row r="1054" spans="1:116" s="27" customFormat="1" ht="31.5" customHeight="1">
      <c r="A1054" s="4" t="s">
        <v>4571</v>
      </c>
      <c r="B1054" s="5">
        <v>1052</v>
      </c>
      <c r="C1054" s="6">
        <v>557</v>
      </c>
      <c r="D1054" s="6"/>
      <c r="E1054" s="3" t="s">
        <v>4609</v>
      </c>
      <c r="F1054" s="3" t="s">
        <v>4600</v>
      </c>
      <c r="G1054" s="3" t="s">
        <v>4594</v>
      </c>
      <c r="H1054" s="4" t="s">
        <v>169</v>
      </c>
      <c r="I1054" s="3" t="s">
        <v>3385</v>
      </c>
      <c r="J1054" s="3" t="s">
        <v>4610</v>
      </c>
      <c r="K1054" s="5"/>
      <c r="L1054" s="3"/>
      <c r="M1054" s="6">
        <v>30</v>
      </c>
      <c r="N1054" s="3" t="s">
        <v>45</v>
      </c>
      <c r="O1054" s="3" t="s">
        <v>4576</v>
      </c>
      <c r="P1054" s="3" t="s">
        <v>4611</v>
      </c>
      <c r="Q1054" s="3" t="s">
        <v>4612</v>
      </c>
      <c r="R1054" s="28">
        <v>3.65</v>
      </c>
      <c r="S1054" s="29"/>
      <c r="T1054" s="30">
        <v>2.63</v>
      </c>
      <c r="U1054" s="1">
        <v>2.63</v>
      </c>
      <c r="V1054" s="28">
        <v>3.56</v>
      </c>
      <c r="W1054" s="29">
        <v>3.73</v>
      </c>
      <c r="X1054" s="29"/>
      <c r="Y1054" s="29"/>
      <c r="Z1054" s="29"/>
      <c r="AA1054" s="29"/>
      <c r="AB1054" s="29"/>
      <c r="AC1054" s="29"/>
      <c r="AD1054" s="29"/>
      <c r="AE1054" s="31">
        <v>3.56</v>
      </c>
      <c r="AN1054" s="32">
        <v>3.65</v>
      </c>
      <c r="AO1054" s="27" t="s">
        <v>49</v>
      </c>
      <c r="AP1054" s="31" t="s">
        <v>50</v>
      </c>
      <c r="AQ1054" s="27" t="e">
        <f t="shared" si="167"/>
        <v>#NUM!</v>
      </c>
      <c r="AR1054" s="27" t="e">
        <f t="shared" si="168"/>
        <v>#NUM!</v>
      </c>
      <c r="AS1054" s="27" t="e">
        <f t="shared" si="169"/>
        <v>#NUM!</v>
      </c>
      <c r="AT1054" s="27">
        <f t="shared" si="162"/>
        <v>2.8272499999999998</v>
      </c>
      <c r="AU1054" s="27">
        <f t="shared" si="163"/>
        <v>2.8272499999999998</v>
      </c>
      <c r="AV1054" s="29">
        <f t="shared" si="166"/>
        <v>2.8272499999999998</v>
      </c>
      <c r="AW1054" s="27" t="s">
        <v>73</v>
      </c>
      <c r="AX1054" s="27" t="s">
        <v>74</v>
      </c>
      <c r="AY1054" s="32">
        <v>2.827</v>
      </c>
      <c r="AZ1054" s="34">
        <f t="shared" si="164"/>
        <v>0.70674999999999999</v>
      </c>
      <c r="BA1054" s="3">
        <f t="shared" si="165"/>
        <v>3.5337499999999999</v>
      </c>
      <c r="BB1054" s="32">
        <f t="shared" si="161"/>
        <v>3.8164500000000001</v>
      </c>
      <c r="BC1054" s="27" t="s">
        <v>12549</v>
      </c>
    </row>
    <row r="1055" spans="1:116" s="27" customFormat="1" ht="31.5" customHeight="1">
      <c r="A1055" s="4" t="s">
        <v>4571</v>
      </c>
      <c r="B1055" s="5">
        <v>1053</v>
      </c>
      <c r="C1055" s="6">
        <v>4045</v>
      </c>
      <c r="D1055" s="6"/>
      <c r="E1055" s="3" t="s">
        <v>4593</v>
      </c>
      <c r="F1055" s="3" t="s">
        <v>2481</v>
      </c>
      <c r="G1055" s="3" t="s">
        <v>4594</v>
      </c>
      <c r="H1055" s="4" t="s">
        <v>167</v>
      </c>
      <c r="I1055" s="3" t="s">
        <v>3385</v>
      </c>
      <c r="J1055" s="3" t="s">
        <v>4595</v>
      </c>
      <c r="K1055" s="5"/>
      <c r="L1055" s="3"/>
      <c r="M1055" s="6">
        <v>10</v>
      </c>
      <c r="N1055" s="3" t="s">
        <v>45</v>
      </c>
      <c r="O1055" s="3" t="s">
        <v>4576</v>
      </c>
      <c r="P1055" s="3" t="s">
        <v>4596</v>
      </c>
      <c r="Q1055" s="3" t="s">
        <v>4597</v>
      </c>
      <c r="R1055" s="28">
        <v>4.59</v>
      </c>
      <c r="S1055" s="29"/>
      <c r="T1055" s="30">
        <v>3.09</v>
      </c>
      <c r="U1055" s="1">
        <v>3.09</v>
      </c>
      <c r="V1055" s="28">
        <v>5.25</v>
      </c>
      <c r="W1055" s="29">
        <v>3.94</v>
      </c>
      <c r="X1055" s="29"/>
      <c r="Y1055" s="29"/>
      <c r="Z1055" s="29"/>
      <c r="AA1055" s="29"/>
      <c r="AB1055" s="29"/>
      <c r="AC1055" s="29"/>
      <c r="AD1055" s="29"/>
      <c r="AE1055" s="31">
        <v>5.25</v>
      </c>
      <c r="AN1055" s="32">
        <v>4.59</v>
      </c>
      <c r="AO1055" s="27" t="s">
        <v>49</v>
      </c>
      <c r="AP1055" s="31" t="s">
        <v>50</v>
      </c>
      <c r="AQ1055" s="27" t="e">
        <f t="shared" si="167"/>
        <v>#NUM!</v>
      </c>
      <c r="AR1055" s="27" t="e">
        <f t="shared" si="168"/>
        <v>#NUM!</v>
      </c>
      <c r="AS1055" s="27" t="e">
        <f t="shared" si="169"/>
        <v>#NUM!</v>
      </c>
      <c r="AT1055" s="27">
        <f t="shared" si="162"/>
        <v>3.3217499999999998</v>
      </c>
      <c r="AU1055" s="27">
        <f t="shared" si="163"/>
        <v>3.3217499999999998</v>
      </c>
      <c r="AV1055" s="29">
        <f t="shared" si="166"/>
        <v>3.3217499999999998</v>
      </c>
      <c r="AW1055" s="27" t="s">
        <v>73</v>
      </c>
      <c r="AX1055" s="27" t="s">
        <v>74</v>
      </c>
      <c r="AY1055" s="32">
        <v>3.3210000000000002</v>
      </c>
      <c r="AZ1055" s="34">
        <f t="shared" si="164"/>
        <v>0.83025000000000004</v>
      </c>
      <c r="BA1055" s="3">
        <f t="shared" si="165"/>
        <v>4.1512500000000001</v>
      </c>
      <c r="BB1055" s="32">
        <f t="shared" si="161"/>
        <v>4.4833499999999997</v>
      </c>
      <c r="BC1055" s="27" t="s">
        <v>12549</v>
      </c>
    </row>
    <row r="1056" spans="1:116" s="27" customFormat="1" ht="31.5" customHeight="1">
      <c r="A1056" s="4" t="s">
        <v>4571</v>
      </c>
      <c r="B1056" s="5">
        <v>1054</v>
      </c>
      <c r="C1056" s="6">
        <v>5425</v>
      </c>
      <c r="D1056" s="6"/>
      <c r="E1056" s="3" t="s">
        <v>4628</v>
      </c>
      <c r="F1056" s="3" t="s">
        <v>4629</v>
      </c>
      <c r="G1056" s="3" t="s">
        <v>4630</v>
      </c>
      <c r="H1056" s="4" t="s">
        <v>1687</v>
      </c>
      <c r="I1056" s="3" t="s">
        <v>125</v>
      </c>
      <c r="J1056" s="3" t="s">
        <v>4631</v>
      </c>
      <c r="K1056" s="5">
        <v>200</v>
      </c>
      <c r="L1056" s="3" t="s">
        <v>81</v>
      </c>
      <c r="M1056" s="6">
        <v>1</v>
      </c>
      <c r="N1056" s="3" t="s">
        <v>45</v>
      </c>
      <c r="O1056" s="3" t="s">
        <v>4576</v>
      </c>
      <c r="P1056" s="3" t="s">
        <v>4632</v>
      </c>
      <c r="Q1056" s="3" t="s">
        <v>4633</v>
      </c>
      <c r="R1056" s="28">
        <v>6.57</v>
      </c>
      <c r="S1056" s="29"/>
      <c r="T1056" s="30">
        <v>3.32</v>
      </c>
      <c r="U1056" s="1">
        <v>3.32</v>
      </c>
      <c r="V1056" s="28">
        <v>8.93</v>
      </c>
      <c r="W1056" s="29">
        <v>4.22</v>
      </c>
      <c r="X1056" s="29"/>
      <c r="Y1056" s="29"/>
      <c r="Z1056" s="29"/>
      <c r="AA1056" s="29"/>
      <c r="AB1056" s="29"/>
      <c r="AC1056" s="29"/>
      <c r="AD1056" s="29"/>
      <c r="AE1056" s="31">
        <v>8.93</v>
      </c>
      <c r="AN1056" s="32">
        <v>6.57</v>
      </c>
      <c r="AO1056" s="27" t="s">
        <v>49</v>
      </c>
      <c r="AP1056" s="31" t="s">
        <v>50</v>
      </c>
      <c r="AQ1056" s="27" t="e">
        <f t="shared" si="167"/>
        <v>#NUM!</v>
      </c>
      <c r="AR1056" s="27" t="e">
        <f t="shared" si="168"/>
        <v>#NUM!</v>
      </c>
      <c r="AS1056" s="27" t="e">
        <f t="shared" si="169"/>
        <v>#NUM!</v>
      </c>
      <c r="AT1056" s="27">
        <f t="shared" si="162"/>
        <v>3.5689999999999995</v>
      </c>
      <c r="AU1056" s="27">
        <f t="shared" si="163"/>
        <v>3.5689999999999995</v>
      </c>
      <c r="AV1056" s="29">
        <f t="shared" si="166"/>
        <v>3.5689999999999995</v>
      </c>
      <c r="AW1056" s="27" t="s">
        <v>73</v>
      </c>
      <c r="AX1056" s="27" t="s">
        <v>74</v>
      </c>
      <c r="AY1056" s="32">
        <v>3.569</v>
      </c>
      <c r="AZ1056" s="34">
        <f t="shared" si="164"/>
        <v>0.89224999999999999</v>
      </c>
      <c r="BA1056" s="3">
        <f t="shared" si="165"/>
        <v>4.4612499999999997</v>
      </c>
      <c r="BB1056" s="32">
        <f t="shared" si="161"/>
        <v>4.8181499999999993</v>
      </c>
      <c r="BC1056" s="27" t="s">
        <v>12549</v>
      </c>
      <c r="BP1056" s="35"/>
      <c r="BQ1056" s="35"/>
      <c r="BR1056" s="35"/>
      <c r="BS1056" s="35"/>
      <c r="BT1056" s="35"/>
      <c r="BU1056" s="35"/>
      <c r="BV1056" s="35"/>
      <c r="BW1056" s="35"/>
      <c r="BX1056" s="35"/>
      <c r="BY1056" s="35"/>
      <c r="BZ1056" s="35"/>
      <c r="CA1056" s="35"/>
      <c r="CB1056" s="35"/>
      <c r="CC1056" s="35"/>
      <c r="CD1056" s="35"/>
      <c r="CE1056" s="35"/>
      <c r="CF1056" s="35"/>
      <c r="CG1056" s="35"/>
      <c r="CH1056" s="35"/>
      <c r="CI1056" s="35"/>
      <c r="CJ1056" s="35"/>
      <c r="CK1056" s="35"/>
      <c r="CL1056" s="35"/>
      <c r="CM1056" s="35"/>
      <c r="CN1056" s="35"/>
      <c r="CO1056" s="35"/>
      <c r="CP1056" s="35"/>
      <c r="CQ1056" s="35"/>
      <c r="CR1056" s="35"/>
      <c r="CS1056" s="35"/>
      <c r="CT1056" s="35"/>
      <c r="CU1056" s="35"/>
      <c r="CV1056" s="35"/>
      <c r="CW1056" s="35"/>
      <c r="CX1056" s="35"/>
      <c r="CY1056" s="35"/>
      <c r="CZ1056" s="35"/>
      <c r="DA1056" s="35"/>
      <c r="DB1056" s="35"/>
      <c r="DC1056" s="35"/>
      <c r="DD1056" s="35"/>
      <c r="DE1056" s="35"/>
      <c r="DF1056" s="35"/>
      <c r="DG1056" s="35"/>
      <c r="DH1056" s="35"/>
      <c r="DI1056" s="35"/>
      <c r="DJ1056" s="35"/>
      <c r="DK1056" s="35"/>
      <c r="DL1056" s="35"/>
    </row>
    <row r="1057" spans="1:116" s="27" customFormat="1" ht="31.5" customHeight="1">
      <c r="A1057" s="4" t="s">
        <v>4571</v>
      </c>
      <c r="B1057" s="5">
        <v>1055</v>
      </c>
      <c r="C1057" s="6">
        <v>5460</v>
      </c>
      <c r="D1057" s="6"/>
      <c r="E1057" s="3" t="s">
        <v>4572</v>
      </c>
      <c r="F1057" s="3" t="s">
        <v>4579</v>
      </c>
      <c r="G1057" s="3" t="s">
        <v>735</v>
      </c>
      <c r="H1057" s="4" t="s">
        <v>4580</v>
      </c>
      <c r="I1057" s="3" t="s">
        <v>3385</v>
      </c>
      <c r="J1057" s="3" t="s">
        <v>4584</v>
      </c>
      <c r="K1057" s="5">
        <v>5</v>
      </c>
      <c r="L1057" s="3" t="s">
        <v>69</v>
      </c>
      <c r="M1057" s="6">
        <v>10</v>
      </c>
      <c r="N1057" s="3" t="s">
        <v>45</v>
      </c>
      <c r="O1057" s="3" t="s">
        <v>4576</v>
      </c>
      <c r="P1057" s="3" t="s">
        <v>4582</v>
      </c>
      <c r="Q1057" s="3" t="s">
        <v>4585</v>
      </c>
      <c r="R1057" s="28">
        <v>6.54</v>
      </c>
      <c r="S1057" s="29"/>
      <c r="T1057" s="30">
        <v>3.5</v>
      </c>
      <c r="U1057" s="1">
        <v>3.5</v>
      </c>
      <c r="V1057" s="28">
        <v>8.6300000000000008</v>
      </c>
      <c r="W1057" s="29">
        <v>4.45</v>
      </c>
      <c r="X1057" s="29"/>
      <c r="Y1057" s="29"/>
      <c r="Z1057" s="29"/>
      <c r="AA1057" s="29"/>
      <c r="AB1057" s="29"/>
      <c r="AC1057" s="29"/>
      <c r="AD1057" s="29"/>
      <c r="AE1057" s="31">
        <v>8.6300000000000008</v>
      </c>
      <c r="AN1057" s="32">
        <v>6.54</v>
      </c>
      <c r="AO1057" s="27" t="s">
        <v>49</v>
      </c>
      <c r="AP1057" s="31" t="s">
        <v>50</v>
      </c>
      <c r="AQ1057" s="27" t="e">
        <f t="shared" si="167"/>
        <v>#NUM!</v>
      </c>
      <c r="AR1057" s="27" t="e">
        <f t="shared" si="168"/>
        <v>#NUM!</v>
      </c>
      <c r="AS1057" s="27" t="e">
        <f t="shared" si="169"/>
        <v>#NUM!</v>
      </c>
      <c r="AT1057" s="27">
        <f t="shared" si="162"/>
        <v>3.7624999999999997</v>
      </c>
      <c r="AU1057" s="27">
        <f t="shared" si="163"/>
        <v>3.7624999999999997</v>
      </c>
      <c r="AV1057" s="29">
        <f t="shared" si="166"/>
        <v>3.7624999999999997</v>
      </c>
      <c r="AW1057" s="27" t="s">
        <v>73</v>
      </c>
      <c r="AX1057" s="27" t="s">
        <v>74</v>
      </c>
      <c r="AY1057" s="32">
        <v>3.76</v>
      </c>
      <c r="AZ1057" s="34">
        <f t="shared" si="164"/>
        <v>0.94</v>
      </c>
      <c r="BA1057" s="3">
        <f t="shared" si="165"/>
        <v>4.6999999999999993</v>
      </c>
      <c r="BB1057" s="32">
        <f t="shared" ref="BB1057:BB1088" si="170">BA1057+BA1057*0.08</f>
        <v>5.0759999999999996</v>
      </c>
      <c r="BC1057" s="27" t="s">
        <v>12549</v>
      </c>
      <c r="BP1057" s="35"/>
      <c r="BQ1057" s="35"/>
      <c r="BR1057" s="35"/>
      <c r="BS1057" s="35"/>
      <c r="BT1057" s="35"/>
      <c r="BU1057" s="35"/>
      <c r="BV1057" s="35"/>
      <c r="BW1057" s="35"/>
      <c r="BX1057" s="35"/>
      <c r="BY1057" s="35"/>
      <c r="BZ1057" s="35"/>
      <c r="CA1057" s="35"/>
      <c r="CB1057" s="35"/>
      <c r="CC1057" s="35"/>
      <c r="CD1057" s="35"/>
      <c r="CE1057" s="35"/>
      <c r="CF1057" s="35"/>
      <c r="CG1057" s="35"/>
      <c r="CH1057" s="35"/>
      <c r="CI1057" s="35"/>
      <c r="CJ1057" s="35"/>
      <c r="CK1057" s="35"/>
      <c r="CL1057" s="35"/>
      <c r="CM1057" s="35"/>
      <c r="CN1057" s="35"/>
      <c r="CO1057" s="35"/>
      <c r="CP1057" s="35"/>
      <c r="CQ1057" s="35"/>
      <c r="CR1057" s="35"/>
      <c r="CS1057" s="35"/>
      <c r="CT1057" s="35"/>
      <c r="CU1057" s="35"/>
      <c r="CV1057" s="35"/>
      <c r="CW1057" s="35"/>
      <c r="CX1057" s="35"/>
      <c r="CY1057" s="35"/>
      <c r="CZ1057" s="35"/>
      <c r="DA1057" s="35"/>
      <c r="DB1057" s="35"/>
      <c r="DC1057" s="35"/>
      <c r="DD1057" s="35"/>
      <c r="DE1057" s="35"/>
      <c r="DF1057" s="35"/>
      <c r="DG1057" s="35"/>
      <c r="DH1057" s="35"/>
      <c r="DI1057" s="35"/>
      <c r="DJ1057" s="35"/>
      <c r="DK1057" s="35"/>
      <c r="DL1057" s="35"/>
    </row>
    <row r="1058" spans="1:116" s="27" customFormat="1" ht="31.5" customHeight="1">
      <c r="A1058" s="4" t="s">
        <v>4571</v>
      </c>
      <c r="B1058" s="5">
        <v>1056</v>
      </c>
      <c r="C1058" s="6">
        <v>3941</v>
      </c>
      <c r="D1058" s="6"/>
      <c r="E1058" s="3" t="s">
        <v>4634</v>
      </c>
      <c r="F1058" s="3" t="s">
        <v>4635</v>
      </c>
      <c r="G1058" s="3" t="s">
        <v>431</v>
      </c>
      <c r="H1058" s="4" t="s">
        <v>1072</v>
      </c>
      <c r="I1058" s="3" t="s">
        <v>259</v>
      </c>
      <c r="J1058" s="3" t="s">
        <v>4636</v>
      </c>
      <c r="K1058" s="5"/>
      <c r="L1058" s="3"/>
      <c r="M1058" s="6">
        <v>10</v>
      </c>
      <c r="N1058" s="3" t="s">
        <v>45</v>
      </c>
      <c r="O1058" s="3" t="s">
        <v>4576</v>
      </c>
      <c r="P1058" s="3" t="s">
        <v>4637</v>
      </c>
      <c r="Q1058" s="3" t="s">
        <v>4638</v>
      </c>
      <c r="R1058" s="28">
        <v>6.01</v>
      </c>
      <c r="S1058" s="29"/>
      <c r="T1058" s="30">
        <v>4.1399999999999997</v>
      </c>
      <c r="U1058" s="1">
        <v>4.1399999999999997</v>
      </c>
      <c r="V1058" s="28">
        <v>6.75</v>
      </c>
      <c r="W1058" s="29">
        <v>5.26</v>
      </c>
      <c r="X1058" s="29"/>
      <c r="Y1058" s="29"/>
      <c r="Z1058" s="29"/>
      <c r="AA1058" s="29"/>
      <c r="AB1058" s="29"/>
      <c r="AC1058" s="29"/>
      <c r="AD1058" s="29"/>
      <c r="AE1058" s="31">
        <v>6.75</v>
      </c>
      <c r="AN1058" s="32">
        <v>6.01</v>
      </c>
      <c r="AO1058" s="27" t="s">
        <v>49</v>
      </c>
      <c r="AP1058" s="31" t="s">
        <v>50</v>
      </c>
      <c r="AQ1058" s="27" t="e">
        <f t="shared" si="167"/>
        <v>#NUM!</v>
      </c>
      <c r="AR1058" s="27" t="e">
        <f t="shared" si="168"/>
        <v>#NUM!</v>
      </c>
      <c r="AS1058" s="27" t="e">
        <f t="shared" si="169"/>
        <v>#NUM!</v>
      </c>
      <c r="AT1058" s="27">
        <f t="shared" si="162"/>
        <v>4.4504999999999999</v>
      </c>
      <c r="AU1058" s="27">
        <f t="shared" si="163"/>
        <v>4.4504999999999999</v>
      </c>
      <c r="AV1058" s="29">
        <f t="shared" si="166"/>
        <v>4.4504999999999999</v>
      </c>
      <c r="AW1058" s="27" t="s">
        <v>73</v>
      </c>
      <c r="AX1058" s="27" t="s">
        <v>74</v>
      </c>
      <c r="AY1058" s="32">
        <v>4.45</v>
      </c>
      <c r="AZ1058" s="34">
        <f t="shared" si="164"/>
        <v>1.1125</v>
      </c>
      <c r="BA1058" s="3">
        <f t="shared" si="165"/>
        <v>5.5625</v>
      </c>
      <c r="BB1058" s="32">
        <f t="shared" si="170"/>
        <v>6.0075000000000003</v>
      </c>
      <c r="BC1058" s="27" t="s">
        <v>12549</v>
      </c>
    </row>
    <row r="1059" spans="1:116" s="27" customFormat="1" ht="31.5" customHeight="1">
      <c r="A1059" s="4" t="s">
        <v>4571</v>
      </c>
      <c r="B1059" s="5">
        <v>1057</v>
      </c>
      <c r="C1059" s="6">
        <v>668</v>
      </c>
      <c r="D1059" s="6"/>
      <c r="E1059" s="3" t="s">
        <v>4572</v>
      </c>
      <c r="F1059" s="3" t="s">
        <v>4573</v>
      </c>
      <c r="G1059" s="3" t="s">
        <v>735</v>
      </c>
      <c r="H1059" s="4" t="s">
        <v>4574</v>
      </c>
      <c r="I1059" s="3" t="s">
        <v>125</v>
      </c>
      <c r="J1059" s="3" t="s">
        <v>4575</v>
      </c>
      <c r="K1059" s="5">
        <v>200</v>
      </c>
      <c r="L1059" s="3" t="s">
        <v>81</v>
      </c>
      <c r="M1059" s="6">
        <v>1</v>
      </c>
      <c r="N1059" s="3" t="s">
        <v>45</v>
      </c>
      <c r="O1059" s="3" t="s">
        <v>4576</v>
      </c>
      <c r="P1059" s="3" t="s">
        <v>4577</v>
      </c>
      <c r="Q1059" s="3" t="s">
        <v>4578</v>
      </c>
      <c r="R1059" s="28">
        <v>7.17</v>
      </c>
      <c r="S1059" s="29"/>
      <c r="T1059" s="30">
        <v>4.25</v>
      </c>
      <c r="U1059" s="1">
        <v>4.25</v>
      </c>
      <c r="V1059" s="28">
        <v>8.93</v>
      </c>
      <c r="W1059" s="29">
        <v>5.41</v>
      </c>
      <c r="X1059" s="29"/>
      <c r="Y1059" s="29"/>
      <c r="Z1059" s="29"/>
      <c r="AA1059" s="29"/>
      <c r="AB1059" s="29"/>
      <c r="AC1059" s="29"/>
      <c r="AD1059" s="29"/>
      <c r="AE1059" s="31">
        <v>8.93</v>
      </c>
      <c r="AN1059" s="32">
        <v>7.17</v>
      </c>
      <c r="AO1059" s="27" t="s">
        <v>211</v>
      </c>
      <c r="AP1059" s="31" t="s">
        <v>212</v>
      </c>
      <c r="AQ1059" s="27" t="e">
        <f t="shared" si="167"/>
        <v>#NUM!</v>
      </c>
      <c r="AR1059" s="27" t="e">
        <f t="shared" si="168"/>
        <v>#NUM!</v>
      </c>
      <c r="AS1059" s="27" t="e">
        <f t="shared" si="169"/>
        <v>#NUM!</v>
      </c>
      <c r="AT1059" s="27">
        <f t="shared" si="162"/>
        <v>4.5687499999999996</v>
      </c>
      <c r="AU1059" s="27">
        <f t="shared" si="163"/>
        <v>4.5687499999999996</v>
      </c>
      <c r="AV1059" s="29">
        <f t="shared" si="166"/>
        <v>4.5687499999999996</v>
      </c>
      <c r="AW1059" s="27" t="s">
        <v>73</v>
      </c>
      <c r="AX1059" s="27" t="s">
        <v>74</v>
      </c>
      <c r="AY1059" s="32">
        <v>4.57</v>
      </c>
      <c r="AZ1059" s="34">
        <f t="shared" si="164"/>
        <v>1.1425000000000001</v>
      </c>
      <c r="BA1059" s="3">
        <f t="shared" si="165"/>
        <v>5.7125000000000004</v>
      </c>
      <c r="BB1059" s="32">
        <f t="shared" si="170"/>
        <v>6.1695000000000002</v>
      </c>
      <c r="BC1059" s="27" t="s">
        <v>12549</v>
      </c>
    </row>
    <row r="1060" spans="1:116" s="27" customFormat="1" ht="31.5" customHeight="1">
      <c r="A1060" s="4" t="s">
        <v>4571</v>
      </c>
      <c r="B1060" s="5">
        <v>1058</v>
      </c>
      <c r="C1060" s="6">
        <v>641</v>
      </c>
      <c r="D1060" s="6"/>
      <c r="E1060" s="3" t="s">
        <v>4586</v>
      </c>
      <c r="F1060" s="3" t="s">
        <v>4587</v>
      </c>
      <c r="G1060" s="3" t="s">
        <v>4056</v>
      </c>
      <c r="H1060" s="4" t="s">
        <v>4588</v>
      </c>
      <c r="I1060" s="3" t="s">
        <v>4589</v>
      </c>
      <c r="J1060" s="3" t="s">
        <v>4590</v>
      </c>
      <c r="K1060" s="5">
        <v>150</v>
      </c>
      <c r="L1060" s="3" t="s">
        <v>81</v>
      </c>
      <c r="M1060" s="6">
        <v>1</v>
      </c>
      <c r="N1060" s="3" t="s">
        <v>45</v>
      </c>
      <c r="O1060" s="3" t="s">
        <v>4576</v>
      </c>
      <c r="P1060" s="3" t="s">
        <v>4591</v>
      </c>
      <c r="Q1060" s="3" t="s">
        <v>4592</v>
      </c>
      <c r="R1060" s="28">
        <v>8.18</v>
      </c>
      <c r="S1060" s="29"/>
      <c r="T1060" s="30" t="s">
        <v>56</v>
      </c>
      <c r="U1060" s="1">
        <v>4.6900000000000004</v>
      </c>
      <c r="V1060" s="28">
        <v>8.18</v>
      </c>
      <c r="W1060" s="29"/>
      <c r="X1060" s="29"/>
      <c r="Y1060" s="29"/>
      <c r="Z1060" s="29"/>
      <c r="AA1060" s="29"/>
      <c r="AB1060" s="29"/>
      <c r="AC1060" s="29"/>
      <c r="AD1060" s="29"/>
      <c r="AE1060" s="31">
        <v>8.18</v>
      </c>
      <c r="AN1060" s="32">
        <v>8.18</v>
      </c>
      <c r="AO1060" s="27" t="s">
        <v>49</v>
      </c>
      <c r="AP1060" s="31" t="s">
        <v>50</v>
      </c>
      <c r="AQ1060" s="27" t="e">
        <f t="shared" si="167"/>
        <v>#NUM!</v>
      </c>
      <c r="AR1060" s="27" t="e">
        <f t="shared" si="168"/>
        <v>#NUM!</v>
      </c>
      <c r="AS1060" s="27" t="e">
        <f t="shared" si="169"/>
        <v>#NUM!</v>
      </c>
      <c r="AT1060" s="27" t="e">
        <f t="shared" si="162"/>
        <v>#VALUE!</v>
      </c>
      <c r="AU1060" s="27">
        <f t="shared" si="163"/>
        <v>5.0417500000000004</v>
      </c>
      <c r="AV1060" s="29" t="e">
        <f t="shared" si="166"/>
        <v>#VALUE!</v>
      </c>
      <c r="AW1060" s="27" t="s">
        <v>73</v>
      </c>
      <c r="AX1060" s="27" t="s">
        <v>74</v>
      </c>
      <c r="AY1060" s="32">
        <v>5.0416999999999996</v>
      </c>
      <c r="AZ1060" s="34">
        <f t="shared" si="164"/>
        <v>1.2604249999999999</v>
      </c>
      <c r="BA1060" s="3">
        <f t="shared" si="165"/>
        <v>6.3021249999999993</v>
      </c>
      <c r="BB1060" s="32">
        <f t="shared" si="170"/>
        <v>6.8062949999999995</v>
      </c>
      <c r="BC1060" s="27" t="s">
        <v>12549</v>
      </c>
    </row>
    <row r="1061" spans="1:116" s="27" customFormat="1" ht="31.5" customHeight="1">
      <c r="A1061" s="4" t="s">
        <v>4571</v>
      </c>
      <c r="B1061" s="5">
        <v>1059</v>
      </c>
      <c r="C1061" s="6">
        <v>5518</v>
      </c>
      <c r="D1061" s="6"/>
      <c r="E1061" s="3" t="s">
        <v>4622</v>
      </c>
      <c r="F1061" s="3" t="s">
        <v>4623</v>
      </c>
      <c r="G1061" s="3" t="s">
        <v>4594</v>
      </c>
      <c r="H1061" s="4" t="s">
        <v>167</v>
      </c>
      <c r="I1061" s="3" t="s">
        <v>43</v>
      </c>
      <c r="J1061" s="3" t="s">
        <v>4624</v>
      </c>
      <c r="K1061" s="5"/>
      <c r="L1061" s="3"/>
      <c r="M1061" s="6">
        <v>10</v>
      </c>
      <c r="N1061" s="3" t="s">
        <v>45</v>
      </c>
      <c r="O1061" s="3" t="s">
        <v>4576</v>
      </c>
      <c r="P1061" s="3" t="s">
        <v>4625</v>
      </c>
      <c r="Q1061" s="3" t="s">
        <v>4626</v>
      </c>
      <c r="R1061" s="28">
        <v>5.25</v>
      </c>
      <c r="S1061" s="29"/>
      <c r="T1061" s="30">
        <v>5.4</v>
      </c>
      <c r="U1061" s="1" t="s">
        <v>56</v>
      </c>
      <c r="V1061" s="28">
        <v>5.25</v>
      </c>
      <c r="W1061" s="29"/>
      <c r="X1061" s="29"/>
      <c r="Y1061" s="29"/>
      <c r="Z1061" s="29"/>
      <c r="AA1061" s="29"/>
      <c r="AB1061" s="29">
        <v>5.7521000000000004</v>
      </c>
      <c r="AC1061" s="29"/>
      <c r="AD1061" s="29"/>
      <c r="AE1061" s="31">
        <v>5.25</v>
      </c>
      <c r="AN1061" s="32">
        <v>5.25</v>
      </c>
      <c r="AO1061" s="27" t="s">
        <v>49</v>
      </c>
      <c r="AP1061" s="31" t="s">
        <v>50</v>
      </c>
      <c r="AQ1061" s="27" t="e">
        <f t="shared" si="167"/>
        <v>#NUM!</v>
      </c>
      <c r="AR1061" s="27" t="e">
        <f t="shared" si="168"/>
        <v>#NUM!</v>
      </c>
      <c r="AS1061" s="27" t="e">
        <f t="shared" si="169"/>
        <v>#NUM!</v>
      </c>
      <c r="AT1061" s="27">
        <f t="shared" si="162"/>
        <v>5.8049999999999997</v>
      </c>
      <c r="AU1061" s="27" t="e">
        <f t="shared" si="163"/>
        <v>#VALUE!</v>
      </c>
      <c r="AV1061" s="29" t="e">
        <f t="shared" si="166"/>
        <v>#VALUE!</v>
      </c>
      <c r="AW1061" s="33" t="s">
        <v>51</v>
      </c>
      <c r="AX1061" s="27" t="s">
        <v>50</v>
      </c>
      <c r="AY1061" s="32">
        <v>5.25</v>
      </c>
      <c r="AZ1061" s="34">
        <f t="shared" si="164"/>
        <v>1.3125</v>
      </c>
      <c r="BA1061" s="3">
        <f t="shared" si="165"/>
        <v>6.5625</v>
      </c>
      <c r="BB1061" s="32">
        <f t="shared" si="170"/>
        <v>7.0875000000000004</v>
      </c>
      <c r="BC1061" s="27" t="s">
        <v>12549</v>
      </c>
      <c r="BP1061" s="35"/>
      <c r="BQ1061" s="35"/>
      <c r="BR1061" s="35"/>
      <c r="BS1061" s="35"/>
      <c r="BT1061" s="35"/>
      <c r="BU1061" s="35"/>
      <c r="BV1061" s="35"/>
      <c r="BW1061" s="35"/>
      <c r="BX1061" s="35"/>
      <c r="BY1061" s="35"/>
      <c r="BZ1061" s="35"/>
      <c r="CA1061" s="35"/>
      <c r="CB1061" s="35"/>
      <c r="CC1061" s="35"/>
      <c r="CD1061" s="35"/>
      <c r="CE1061" s="35"/>
      <c r="CF1061" s="35"/>
      <c r="CG1061" s="35"/>
      <c r="CH1061" s="35"/>
      <c r="CI1061" s="35"/>
      <c r="CJ1061" s="35"/>
      <c r="CK1061" s="35"/>
      <c r="CL1061" s="35"/>
      <c r="CM1061" s="35"/>
      <c r="CN1061" s="35"/>
      <c r="CO1061" s="35"/>
      <c r="CP1061" s="35"/>
      <c r="CQ1061" s="35"/>
      <c r="CR1061" s="35"/>
      <c r="CS1061" s="35"/>
      <c r="CT1061" s="35"/>
      <c r="CU1061" s="35"/>
      <c r="CV1061" s="35"/>
      <c r="CW1061" s="35"/>
      <c r="CX1061" s="35"/>
      <c r="CY1061" s="35"/>
      <c r="CZ1061" s="35"/>
      <c r="DA1061" s="35"/>
      <c r="DB1061" s="35"/>
      <c r="DC1061" s="35"/>
      <c r="DD1061" s="35"/>
      <c r="DE1061" s="35"/>
      <c r="DF1061" s="35"/>
      <c r="DG1061" s="35"/>
      <c r="DH1061" s="35"/>
      <c r="DI1061" s="35"/>
      <c r="DJ1061" s="35"/>
      <c r="DK1061" s="35"/>
      <c r="DL1061" s="35"/>
    </row>
    <row r="1062" spans="1:116" s="27" customFormat="1" ht="31.5" customHeight="1">
      <c r="A1062" s="4" t="s">
        <v>4571</v>
      </c>
      <c r="B1062" s="5">
        <v>1060</v>
      </c>
      <c r="C1062" s="6">
        <v>16463</v>
      </c>
      <c r="D1062" s="6"/>
      <c r="E1062" s="3" t="s">
        <v>4618</v>
      </c>
      <c r="F1062" s="3" t="s">
        <v>4600</v>
      </c>
      <c r="G1062" s="3" t="s">
        <v>4594</v>
      </c>
      <c r="H1062" s="4" t="s">
        <v>951</v>
      </c>
      <c r="I1062" s="3" t="s">
        <v>1880</v>
      </c>
      <c r="J1062" s="3" t="s">
        <v>4619</v>
      </c>
      <c r="K1062" s="5"/>
      <c r="L1062" s="3"/>
      <c r="M1062" s="6">
        <v>12</v>
      </c>
      <c r="N1062" s="3" t="s">
        <v>45</v>
      </c>
      <c r="O1062" s="3" t="s">
        <v>4576</v>
      </c>
      <c r="P1062" s="3" t="s">
        <v>4620</v>
      </c>
      <c r="Q1062" s="3" t="s">
        <v>4621</v>
      </c>
      <c r="R1062" s="28">
        <v>5.63</v>
      </c>
      <c r="S1062" s="29"/>
      <c r="T1062" s="30">
        <v>5.59</v>
      </c>
      <c r="U1062" s="1" t="s">
        <v>56</v>
      </c>
      <c r="V1062" s="28">
        <v>5.63</v>
      </c>
      <c r="W1062" s="29"/>
      <c r="X1062" s="29"/>
      <c r="Y1062" s="29"/>
      <c r="Z1062" s="29"/>
      <c r="AA1062" s="29"/>
      <c r="AB1062" s="29"/>
      <c r="AC1062" s="29"/>
      <c r="AD1062" s="29"/>
      <c r="AE1062" s="31">
        <v>5.63</v>
      </c>
      <c r="AN1062" s="32">
        <v>5.63</v>
      </c>
      <c r="AO1062" s="27" t="s">
        <v>49</v>
      </c>
      <c r="AP1062" s="31" t="s">
        <v>50</v>
      </c>
      <c r="AQ1062" s="27" t="e">
        <f t="shared" si="167"/>
        <v>#NUM!</v>
      </c>
      <c r="AR1062" s="27" t="e">
        <f t="shared" si="168"/>
        <v>#NUM!</v>
      </c>
      <c r="AS1062" s="27" t="e">
        <f t="shared" si="169"/>
        <v>#NUM!</v>
      </c>
      <c r="AT1062" s="27">
        <f t="shared" si="162"/>
        <v>6.0092499999999998</v>
      </c>
      <c r="AU1062" s="27" t="e">
        <f t="shared" si="163"/>
        <v>#VALUE!</v>
      </c>
      <c r="AV1062" s="29" t="e">
        <f t="shared" si="166"/>
        <v>#VALUE!</v>
      </c>
      <c r="AW1062" s="33" t="s">
        <v>51</v>
      </c>
      <c r="AX1062" s="27" t="s">
        <v>50</v>
      </c>
      <c r="AY1062" s="32">
        <v>5.63</v>
      </c>
      <c r="AZ1062" s="34">
        <f t="shared" si="164"/>
        <v>1.4075</v>
      </c>
      <c r="BA1062" s="3">
        <f t="shared" si="165"/>
        <v>7.0374999999999996</v>
      </c>
      <c r="BB1062" s="32">
        <f t="shared" si="170"/>
        <v>7.6004999999999994</v>
      </c>
      <c r="BC1062" s="27" t="s">
        <v>12549</v>
      </c>
    </row>
    <row r="1063" spans="1:116" s="27" customFormat="1" ht="31.5" customHeight="1">
      <c r="A1063" s="4" t="s">
        <v>4571</v>
      </c>
      <c r="B1063" s="5">
        <v>1061</v>
      </c>
      <c r="C1063" s="6">
        <v>1115</v>
      </c>
      <c r="D1063" s="6"/>
      <c r="E1063" s="3" t="s">
        <v>4599</v>
      </c>
      <c r="F1063" s="3" t="s">
        <v>4605</v>
      </c>
      <c r="G1063" s="3" t="s">
        <v>4594</v>
      </c>
      <c r="H1063" s="4" t="s">
        <v>2562</v>
      </c>
      <c r="I1063" s="3" t="s">
        <v>1330</v>
      </c>
      <c r="J1063" s="3" t="s">
        <v>4606</v>
      </c>
      <c r="K1063" s="5"/>
      <c r="L1063" s="3"/>
      <c r="M1063" s="6">
        <v>20</v>
      </c>
      <c r="N1063" s="3" t="s">
        <v>45</v>
      </c>
      <c r="O1063" s="3" t="s">
        <v>4576</v>
      </c>
      <c r="P1063" s="3" t="s">
        <v>4607</v>
      </c>
      <c r="Q1063" s="3" t="s">
        <v>4608</v>
      </c>
      <c r="R1063" s="28">
        <v>8.19</v>
      </c>
      <c r="S1063" s="29"/>
      <c r="T1063" s="30">
        <v>5.74</v>
      </c>
      <c r="U1063" s="1">
        <v>5.74</v>
      </c>
      <c r="V1063" s="28">
        <v>9.08</v>
      </c>
      <c r="W1063" s="29">
        <v>7.3</v>
      </c>
      <c r="X1063" s="29"/>
      <c r="Y1063" s="29"/>
      <c r="Z1063" s="29"/>
      <c r="AA1063" s="29"/>
      <c r="AB1063" s="29"/>
      <c r="AC1063" s="29"/>
      <c r="AD1063" s="29"/>
      <c r="AE1063" s="31">
        <v>9.08</v>
      </c>
      <c r="AN1063" s="32">
        <v>8.19</v>
      </c>
      <c r="AO1063" s="27" t="s">
        <v>49</v>
      </c>
      <c r="AP1063" s="31" t="s">
        <v>50</v>
      </c>
      <c r="AQ1063" s="27" t="e">
        <f t="shared" si="167"/>
        <v>#NUM!</v>
      </c>
      <c r="AR1063" s="27" t="e">
        <f t="shared" si="168"/>
        <v>#NUM!</v>
      </c>
      <c r="AS1063" s="27" t="e">
        <f t="shared" si="169"/>
        <v>#NUM!</v>
      </c>
      <c r="AT1063" s="27">
        <f t="shared" si="162"/>
        <v>6.1704999999999997</v>
      </c>
      <c r="AU1063" s="27">
        <f t="shared" si="163"/>
        <v>6.1704999999999997</v>
      </c>
      <c r="AV1063" s="29">
        <f t="shared" si="166"/>
        <v>6.1704999999999997</v>
      </c>
      <c r="AW1063" s="27" t="s">
        <v>73</v>
      </c>
      <c r="AX1063" s="27" t="s">
        <v>74</v>
      </c>
      <c r="AY1063" s="32">
        <v>6.1704999999999997</v>
      </c>
      <c r="AZ1063" s="34">
        <f t="shared" si="164"/>
        <v>1.5426249999999999</v>
      </c>
      <c r="BA1063" s="3">
        <f t="shared" si="165"/>
        <v>7.7131249999999998</v>
      </c>
      <c r="BB1063" s="32">
        <f t="shared" si="170"/>
        <v>8.3301750000000006</v>
      </c>
      <c r="BC1063" s="27" t="s">
        <v>12549</v>
      </c>
      <c r="BP1063" s="35"/>
      <c r="BQ1063" s="35"/>
      <c r="BR1063" s="35"/>
      <c r="BS1063" s="35"/>
      <c r="BT1063" s="35"/>
      <c r="BU1063" s="35"/>
      <c r="BV1063" s="35"/>
      <c r="BW1063" s="35"/>
      <c r="BX1063" s="35"/>
      <c r="BY1063" s="35"/>
      <c r="BZ1063" s="35"/>
      <c r="CA1063" s="35"/>
      <c r="CB1063" s="35"/>
      <c r="CC1063" s="35"/>
      <c r="CD1063" s="35"/>
      <c r="CE1063" s="35"/>
      <c r="CF1063" s="35"/>
      <c r="CG1063" s="35"/>
      <c r="CH1063" s="35"/>
      <c r="CI1063" s="35"/>
      <c r="CJ1063" s="35"/>
      <c r="CK1063" s="35"/>
      <c r="CL1063" s="35"/>
      <c r="CM1063" s="35"/>
      <c r="CN1063" s="35"/>
      <c r="CO1063" s="35"/>
      <c r="CP1063" s="35"/>
      <c r="CQ1063" s="35"/>
      <c r="CR1063" s="35"/>
      <c r="CS1063" s="35"/>
      <c r="CT1063" s="35"/>
      <c r="CU1063" s="35"/>
      <c r="CV1063" s="35"/>
      <c r="CW1063" s="35"/>
      <c r="CX1063" s="35"/>
      <c r="CY1063" s="35"/>
      <c r="CZ1063" s="35"/>
      <c r="DA1063" s="35"/>
      <c r="DB1063" s="35"/>
      <c r="DC1063" s="35"/>
      <c r="DD1063" s="35"/>
      <c r="DE1063" s="35"/>
      <c r="DF1063" s="35"/>
      <c r="DG1063" s="35"/>
      <c r="DH1063" s="35"/>
      <c r="DI1063" s="35"/>
      <c r="DJ1063" s="35"/>
      <c r="DK1063" s="35"/>
      <c r="DL1063" s="35"/>
    </row>
    <row r="1064" spans="1:116" s="27" customFormat="1" ht="31.5" customHeight="1">
      <c r="A1064" s="4" t="s">
        <v>4571</v>
      </c>
      <c r="B1064" s="5">
        <v>1062</v>
      </c>
      <c r="C1064" s="6">
        <v>5459</v>
      </c>
      <c r="D1064" s="6"/>
      <c r="E1064" s="3" t="s">
        <v>4609</v>
      </c>
      <c r="F1064" s="3" t="s">
        <v>4613</v>
      </c>
      <c r="G1064" s="3" t="s">
        <v>4594</v>
      </c>
      <c r="H1064" s="4" t="s">
        <v>4614</v>
      </c>
      <c r="I1064" s="3" t="s">
        <v>79</v>
      </c>
      <c r="J1064" s="3" t="s">
        <v>4615</v>
      </c>
      <c r="K1064" s="5">
        <v>30</v>
      </c>
      <c r="L1064" s="3" t="s">
        <v>81</v>
      </c>
      <c r="M1064" s="6">
        <v>1</v>
      </c>
      <c r="N1064" s="3" t="s">
        <v>45</v>
      </c>
      <c r="O1064" s="3" t="s">
        <v>4576</v>
      </c>
      <c r="P1064" s="3" t="s">
        <v>4616</v>
      </c>
      <c r="Q1064" s="3" t="s">
        <v>4617</v>
      </c>
      <c r="R1064" s="28">
        <v>6.9</v>
      </c>
      <c r="S1064" s="29"/>
      <c r="T1064" s="30">
        <v>6.86</v>
      </c>
      <c r="U1064" s="1" t="s">
        <v>56</v>
      </c>
      <c r="V1064" s="28">
        <v>6.9</v>
      </c>
      <c r="W1064" s="29"/>
      <c r="X1064" s="29"/>
      <c r="Y1064" s="29"/>
      <c r="Z1064" s="29"/>
      <c r="AA1064" s="29"/>
      <c r="AB1064" s="29"/>
      <c r="AC1064" s="29"/>
      <c r="AD1064" s="29"/>
      <c r="AE1064" s="31">
        <v>6.9</v>
      </c>
      <c r="AN1064" s="32">
        <v>6.9</v>
      </c>
      <c r="AO1064" s="27" t="s">
        <v>49</v>
      </c>
      <c r="AP1064" s="31" t="s">
        <v>50</v>
      </c>
      <c r="AQ1064" s="27" t="e">
        <f t="shared" si="167"/>
        <v>#NUM!</v>
      </c>
      <c r="AR1064" s="27" t="e">
        <f t="shared" si="168"/>
        <v>#NUM!</v>
      </c>
      <c r="AS1064" s="27" t="e">
        <f t="shared" si="169"/>
        <v>#NUM!</v>
      </c>
      <c r="AT1064" s="27">
        <f t="shared" si="162"/>
        <v>7.3745000000000003</v>
      </c>
      <c r="AU1064" s="27" t="e">
        <f t="shared" si="163"/>
        <v>#VALUE!</v>
      </c>
      <c r="AV1064" s="29" t="e">
        <f t="shared" si="166"/>
        <v>#VALUE!</v>
      </c>
      <c r="AW1064" s="33" t="s">
        <v>51</v>
      </c>
      <c r="AX1064" s="27" t="s">
        <v>50</v>
      </c>
      <c r="AY1064" s="32">
        <v>6.9</v>
      </c>
      <c r="AZ1064" s="34">
        <f t="shared" si="164"/>
        <v>1.7250000000000001</v>
      </c>
      <c r="BA1064" s="3">
        <f t="shared" si="165"/>
        <v>8.625</v>
      </c>
      <c r="BB1064" s="32">
        <f t="shared" si="170"/>
        <v>9.3149999999999995</v>
      </c>
      <c r="BC1064" s="27" t="s">
        <v>12549</v>
      </c>
      <c r="BP1064" s="35"/>
      <c r="BQ1064" s="35"/>
      <c r="BR1064" s="35"/>
      <c r="BS1064" s="35"/>
      <c r="BT1064" s="35"/>
      <c r="BU1064" s="35"/>
      <c r="BV1064" s="35"/>
      <c r="BW1064" s="35"/>
      <c r="BX1064" s="35"/>
      <c r="BY1064" s="35"/>
      <c r="BZ1064" s="35"/>
      <c r="CA1064" s="35"/>
      <c r="CB1064" s="35"/>
      <c r="CC1064" s="35"/>
      <c r="CD1064" s="35"/>
      <c r="CE1064" s="35"/>
      <c r="CF1064" s="35"/>
      <c r="CG1064" s="35"/>
      <c r="CH1064" s="35"/>
      <c r="CI1064" s="35"/>
      <c r="CJ1064" s="35"/>
      <c r="CK1064" s="35"/>
      <c r="CL1064" s="35"/>
      <c r="CM1064" s="35"/>
      <c r="CN1064" s="35"/>
      <c r="CO1064" s="35"/>
      <c r="CP1064" s="35"/>
      <c r="CQ1064" s="35"/>
      <c r="CR1064" s="35"/>
      <c r="CS1064" s="35"/>
      <c r="CT1064" s="35"/>
      <c r="CU1064" s="35"/>
      <c r="CV1064" s="35"/>
      <c r="CW1064" s="35"/>
      <c r="CX1064" s="35"/>
      <c r="CY1064" s="35"/>
      <c r="CZ1064" s="35"/>
      <c r="DA1064" s="35"/>
      <c r="DB1064" s="35"/>
      <c r="DC1064" s="35"/>
      <c r="DD1064" s="35"/>
      <c r="DE1064" s="35"/>
      <c r="DF1064" s="35"/>
      <c r="DG1064" s="35"/>
      <c r="DH1064" s="35"/>
      <c r="DI1064" s="35"/>
      <c r="DJ1064" s="35"/>
      <c r="DK1064" s="35"/>
      <c r="DL1064" s="35"/>
    </row>
    <row r="1065" spans="1:116" s="27" customFormat="1" ht="31.5" customHeight="1">
      <c r="A1065" s="4" t="s">
        <v>4571</v>
      </c>
      <c r="B1065" s="5">
        <v>1063</v>
      </c>
      <c r="C1065" s="6">
        <v>5518</v>
      </c>
      <c r="D1065" s="6"/>
      <c r="E1065" s="3" t="s">
        <v>4622</v>
      </c>
      <c r="F1065" s="3" t="s">
        <v>4623</v>
      </c>
      <c r="G1065" s="3" t="s">
        <v>4594</v>
      </c>
      <c r="H1065" s="4" t="s">
        <v>167</v>
      </c>
      <c r="I1065" s="3" t="s">
        <v>43</v>
      </c>
      <c r="J1065" s="3" t="s">
        <v>4627</v>
      </c>
      <c r="K1065" s="5"/>
      <c r="L1065" s="3"/>
      <c r="M1065" s="6">
        <v>20</v>
      </c>
      <c r="N1065" s="3" t="s">
        <v>45</v>
      </c>
      <c r="O1065" s="3" t="s">
        <v>4576</v>
      </c>
      <c r="P1065" s="3" t="s">
        <v>4625</v>
      </c>
      <c r="Q1065" s="3" t="s">
        <v>4626</v>
      </c>
      <c r="R1065" s="28">
        <v>8.92</v>
      </c>
      <c r="S1065" s="29"/>
      <c r="T1065" s="30">
        <v>9.17</v>
      </c>
      <c r="U1065" s="1" t="s">
        <v>56</v>
      </c>
      <c r="V1065" s="28">
        <v>8.25</v>
      </c>
      <c r="W1065" s="29"/>
      <c r="X1065" s="29"/>
      <c r="Y1065" s="29"/>
      <c r="Z1065" s="29"/>
      <c r="AA1065" s="29"/>
      <c r="AB1065" s="29">
        <v>18.75</v>
      </c>
      <c r="AC1065" s="29"/>
      <c r="AD1065" s="29"/>
      <c r="AE1065" s="31">
        <v>8.25</v>
      </c>
      <c r="AN1065" s="32">
        <v>8.92</v>
      </c>
      <c r="AO1065" s="27" t="s">
        <v>49</v>
      </c>
      <c r="AP1065" s="31" t="s">
        <v>50</v>
      </c>
      <c r="AQ1065" s="27" t="e">
        <f t="shared" si="167"/>
        <v>#NUM!</v>
      </c>
      <c r="AR1065" s="27" t="e">
        <f t="shared" si="168"/>
        <v>#NUM!</v>
      </c>
      <c r="AS1065" s="27" t="e">
        <f t="shared" si="169"/>
        <v>#NUM!</v>
      </c>
      <c r="AT1065" s="27">
        <f t="shared" si="162"/>
        <v>9.8577499999999993</v>
      </c>
      <c r="AU1065" s="27" t="e">
        <f t="shared" si="163"/>
        <v>#VALUE!</v>
      </c>
      <c r="AV1065" s="29" t="e">
        <f t="shared" si="166"/>
        <v>#VALUE!</v>
      </c>
      <c r="AW1065" s="27" t="s">
        <v>51</v>
      </c>
      <c r="AX1065" s="27" t="s">
        <v>50</v>
      </c>
      <c r="AY1065" s="32">
        <v>8.92</v>
      </c>
      <c r="AZ1065" s="34">
        <f t="shared" si="164"/>
        <v>2.23</v>
      </c>
      <c r="BA1065" s="3">
        <f t="shared" si="165"/>
        <v>11.15</v>
      </c>
      <c r="BB1065" s="32">
        <f t="shared" si="170"/>
        <v>12.042</v>
      </c>
      <c r="BC1065" s="27" t="s">
        <v>12549</v>
      </c>
      <c r="BP1065" s="35"/>
      <c r="BQ1065" s="35"/>
      <c r="BR1065" s="35"/>
      <c r="BS1065" s="35"/>
      <c r="BT1065" s="35"/>
      <c r="BU1065" s="35"/>
      <c r="BV1065" s="35"/>
      <c r="BW1065" s="35"/>
      <c r="BX1065" s="35"/>
      <c r="BY1065" s="35"/>
      <c r="BZ1065" s="35"/>
      <c r="CA1065" s="35"/>
      <c r="CB1065" s="35"/>
      <c r="CC1065" s="35"/>
      <c r="CD1065" s="35"/>
      <c r="CE1065" s="35"/>
      <c r="CF1065" s="35"/>
      <c r="CG1065" s="35"/>
      <c r="CH1065" s="35"/>
      <c r="CI1065" s="35"/>
      <c r="CJ1065" s="35"/>
      <c r="CK1065" s="35"/>
      <c r="CL1065" s="35"/>
      <c r="CM1065" s="35"/>
      <c r="CN1065" s="35"/>
      <c r="CO1065" s="35"/>
      <c r="CP1065" s="35"/>
      <c r="CQ1065" s="35"/>
      <c r="CR1065" s="35"/>
      <c r="CS1065" s="35"/>
      <c r="CT1065" s="35"/>
      <c r="CU1065" s="35"/>
      <c r="CV1065" s="35"/>
      <c r="CW1065" s="35"/>
      <c r="CX1065" s="35"/>
      <c r="CY1065" s="35"/>
      <c r="CZ1065" s="35"/>
      <c r="DA1065" s="35"/>
      <c r="DB1065" s="35"/>
      <c r="DC1065" s="35"/>
      <c r="DD1065" s="35"/>
      <c r="DE1065" s="35"/>
      <c r="DF1065" s="35"/>
      <c r="DG1065" s="35"/>
      <c r="DH1065" s="35"/>
      <c r="DI1065" s="35"/>
      <c r="DJ1065" s="35"/>
      <c r="DK1065" s="35"/>
      <c r="DL1065" s="35"/>
    </row>
    <row r="1066" spans="1:116" s="27" customFormat="1" ht="31.5" customHeight="1">
      <c r="A1066" s="4" t="s">
        <v>4571</v>
      </c>
      <c r="B1066" s="5">
        <v>1064</v>
      </c>
      <c r="C1066" s="6">
        <v>5478</v>
      </c>
      <c r="D1066" s="6"/>
      <c r="E1066" s="3" t="s">
        <v>4639</v>
      </c>
      <c r="F1066" s="3" t="s">
        <v>4488</v>
      </c>
      <c r="G1066" s="3" t="s">
        <v>360</v>
      </c>
      <c r="H1066" s="4" t="s">
        <v>2802</v>
      </c>
      <c r="I1066" s="3" t="s">
        <v>2001</v>
      </c>
      <c r="J1066" s="3" t="s">
        <v>4640</v>
      </c>
      <c r="K1066" s="5">
        <v>2</v>
      </c>
      <c r="L1066" s="3" t="s">
        <v>81</v>
      </c>
      <c r="M1066" s="6">
        <v>6</v>
      </c>
      <c r="N1066" s="3" t="s">
        <v>45</v>
      </c>
      <c r="O1066" s="3" t="s">
        <v>4576</v>
      </c>
      <c r="P1066" s="3" t="s">
        <v>4641</v>
      </c>
      <c r="Q1066" s="3" t="s">
        <v>4642</v>
      </c>
      <c r="R1066" s="28">
        <v>10.46</v>
      </c>
      <c r="S1066" s="29"/>
      <c r="T1066" s="30">
        <v>9.73</v>
      </c>
      <c r="U1066" s="1" t="s">
        <v>56</v>
      </c>
      <c r="V1066" s="28">
        <v>10.46</v>
      </c>
      <c r="W1066" s="29"/>
      <c r="X1066" s="29"/>
      <c r="Y1066" s="29"/>
      <c r="Z1066" s="29"/>
      <c r="AA1066" s="29"/>
      <c r="AB1066" s="29"/>
      <c r="AC1066" s="29"/>
      <c r="AD1066" s="29"/>
      <c r="AE1066" s="31">
        <v>10.46</v>
      </c>
      <c r="AN1066" s="32">
        <v>10.46</v>
      </c>
      <c r="AO1066" s="27" t="s">
        <v>49</v>
      </c>
      <c r="AP1066" s="31" t="s">
        <v>50</v>
      </c>
      <c r="AQ1066" s="27" t="e">
        <f t="shared" si="167"/>
        <v>#NUM!</v>
      </c>
      <c r="AR1066" s="27" t="e">
        <f t="shared" si="168"/>
        <v>#NUM!</v>
      </c>
      <c r="AS1066" s="27" t="e">
        <f t="shared" si="169"/>
        <v>#NUM!</v>
      </c>
      <c r="AT1066" s="27">
        <f t="shared" si="162"/>
        <v>10.45975</v>
      </c>
      <c r="AU1066" s="27" t="e">
        <f t="shared" si="163"/>
        <v>#VALUE!</v>
      </c>
      <c r="AV1066" s="29" t="e">
        <f t="shared" si="166"/>
        <v>#VALUE!</v>
      </c>
      <c r="AW1066" s="33" t="s">
        <v>51</v>
      </c>
      <c r="AX1066" s="27" t="s">
        <v>50</v>
      </c>
      <c r="AY1066" s="32">
        <v>10.459</v>
      </c>
      <c r="AZ1066" s="34">
        <f t="shared" si="164"/>
        <v>1.77803</v>
      </c>
      <c r="BA1066" s="3">
        <f t="shared" si="165"/>
        <v>12.237029999999999</v>
      </c>
      <c r="BB1066" s="32">
        <f t="shared" si="170"/>
        <v>13.215992399999999</v>
      </c>
      <c r="BC1066" s="27" t="s">
        <v>12549</v>
      </c>
      <c r="BP1066" s="35"/>
      <c r="BQ1066" s="35"/>
      <c r="BR1066" s="35"/>
      <c r="BS1066" s="35"/>
      <c r="BT1066" s="35"/>
      <c r="BU1066" s="35"/>
      <c r="BV1066" s="35"/>
      <c r="BW1066" s="35"/>
      <c r="BX1066" s="35"/>
      <c r="BY1066" s="35"/>
      <c r="BZ1066" s="35"/>
      <c r="CA1066" s="35"/>
      <c r="CB1066" s="35"/>
      <c r="CC1066" s="35"/>
      <c r="CD1066" s="35"/>
      <c r="CE1066" s="35"/>
      <c r="CF1066" s="35"/>
      <c r="CG1066" s="35"/>
      <c r="CH1066" s="35"/>
      <c r="CI1066" s="35"/>
      <c r="CJ1066" s="35"/>
      <c r="CK1066" s="35"/>
      <c r="CL1066" s="35"/>
      <c r="CM1066" s="35"/>
      <c r="CN1066" s="35"/>
      <c r="CO1066" s="35"/>
      <c r="CP1066" s="35"/>
      <c r="CQ1066" s="35"/>
      <c r="CR1066" s="35"/>
      <c r="CS1066" s="35"/>
      <c r="CT1066" s="35"/>
      <c r="CU1066" s="35"/>
      <c r="CV1066" s="35"/>
      <c r="CW1066" s="35"/>
      <c r="CX1066" s="35"/>
      <c r="CY1066" s="35"/>
      <c r="CZ1066" s="35"/>
      <c r="DA1066" s="35"/>
      <c r="DB1066" s="35"/>
      <c r="DC1066" s="35"/>
      <c r="DD1066" s="35"/>
      <c r="DE1066" s="35"/>
      <c r="DF1066" s="35"/>
      <c r="DG1066" s="35"/>
      <c r="DH1066" s="35"/>
      <c r="DI1066" s="35"/>
      <c r="DJ1066" s="35"/>
      <c r="DK1066" s="35"/>
      <c r="DL1066" s="35"/>
    </row>
    <row r="1067" spans="1:116" s="27" customFormat="1" ht="31.5" customHeight="1">
      <c r="A1067" s="4" t="s">
        <v>4571</v>
      </c>
      <c r="B1067" s="5">
        <v>1065</v>
      </c>
      <c r="C1067" s="6">
        <v>4045</v>
      </c>
      <c r="D1067" s="6"/>
      <c r="E1067" s="3" t="s">
        <v>4593</v>
      </c>
      <c r="F1067" s="3" t="s">
        <v>2481</v>
      </c>
      <c r="G1067" s="3" t="s">
        <v>4594</v>
      </c>
      <c r="H1067" s="4" t="s">
        <v>167</v>
      </c>
      <c r="I1067" s="3" t="s">
        <v>3385</v>
      </c>
      <c r="J1067" s="3" t="s">
        <v>4595</v>
      </c>
      <c r="K1067" s="5"/>
      <c r="L1067" s="3"/>
      <c r="M1067" s="6">
        <v>20</v>
      </c>
      <c r="N1067" s="3" t="s">
        <v>45</v>
      </c>
      <c r="O1067" s="3" t="s">
        <v>4576</v>
      </c>
      <c r="P1067" s="3" t="s">
        <v>4596</v>
      </c>
      <c r="Q1067" s="3" t="s">
        <v>4597</v>
      </c>
      <c r="R1067" s="28">
        <v>11.55</v>
      </c>
      <c r="S1067" s="29"/>
      <c r="T1067" s="30">
        <v>11.14</v>
      </c>
      <c r="U1067" s="1" t="s">
        <v>56</v>
      </c>
      <c r="V1067" s="28">
        <v>8.25</v>
      </c>
      <c r="W1067" s="29"/>
      <c r="X1067" s="29"/>
      <c r="Y1067" s="29"/>
      <c r="Z1067" s="29"/>
      <c r="AA1067" s="29"/>
      <c r="AB1067" s="29">
        <v>14.853300000000001</v>
      </c>
      <c r="AC1067" s="29"/>
      <c r="AD1067" s="29"/>
      <c r="AE1067" s="31">
        <v>8.25</v>
      </c>
      <c r="AN1067" s="32">
        <v>11.55</v>
      </c>
      <c r="AO1067" s="27" t="s">
        <v>4598</v>
      </c>
      <c r="AP1067" s="31" t="s">
        <v>50</v>
      </c>
      <c r="AQ1067" s="27" t="e">
        <f t="shared" si="167"/>
        <v>#NUM!</v>
      </c>
      <c r="AR1067" s="27" t="e">
        <f t="shared" si="168"/>
        <v>#NUM!</v>
      </c>
      <c r="AS1067" s="27" t="e">
        <f t="shared" si="169"/>
        <v>#NUM!</v>
      </c>
      <c r="AT1067" s="27">
        <f t="shared" si="162"/>
        <v>11.9755</v>
      </c>
      <c r="AU1067" s="27" t="e">
        <f t="shared" si="163"/>
        <v>#VALUE!</v>
      </c>
      <c r="AV1067" s="29" t="e">
        <f t="shared" si="166"/>
        <v>#VALUE!</v>
      </c>
      <c r="AW1067" s="33" t="s">
        <v>51</v>
      </c>
      <c r="AX1067" s="27" t="s">
        <v>50</v>
      </c>
      <c r="AY1067" s="32">
        <v>11.55</v>
      </c>
      <c r="AZ1067" s="34">
        <f t="shared" si="164"/>
        <v>1.9635000000000002</v>
      </c>
      <c r="BA1067" s="3">
        <f t="shared" si="165"/>
        <v>13.513500000000001</v>
      </c>
      <c r="BB1067" s="32">
        <f t="shared" si="170"/>
        <v>14.594580000000001</v>
      </c>
      <c r="BC1067" s="27" t="s">
        <v>12549</v>
      </c>
    </row>
    <row r="1068" spans="1:116" s="27" customFormat="1" ht="31.5" customHeight="1">
      <c r="A1068" s="4" t="s">
        <v>4571</v>
      </c>
      <c r="B1068" s="5">
        <v>1066</v>
      </c>
      <c r="C1068" s="6">
        <v>858</v>
      </c>
      <c r="D1068" s="6"/>
      <c r="E1068" s="3" t="s">
        <v>4572</v>
      </c>
      <c r="F1068" s="3" t="s">
        <v>4579</v>
      </c>
      <c r="G1068" s="3" t="s">
        <v>735</v>
      </c>
      <c r="H1068" s="4" t="s">
        <v>4580</v>
      </c>
      <c r="I1068" s="3" t="s">
        <v>3385</v>
      </c>
      <c r="J1068" s="3" t="s">
        <v>4581</v>
      </c>
      <c r="K1068" s="5"/>
      <c r="L1068" s="3"/>
      <c r="M1068" s="6">
        <v>30</v>
      </c>
      <c r="N1068" s="3" t="s">
        <v>45</v>
      </c>
      <c r="O1068" s="3" t="s">
        <v>4576</v>
      </c>
      <c r="P1068" s="3" t="s">
        <v>4582</v>
      </c>
      <c r="Q1068" s="3" t="s">
        <v>4583</v>
      </c>
      <c r="R1068" s="28">
        <v>18.29</v>
      </c>
      <c r="S1068" s="29"/>
      <c r="T1068" s="30">
        <v>21.62</v>
      </c>
      <c r="U1068" s="1" t="s">
        <v>56</v>
      </c>
      <c r="V1068" s="28">
        <v>23.24</v>
      </c>
      <c r="W1068" s="29">
        <v>13.34</v>
      </c>
      <c r="X1068" s="29"/>
      <c r="Y1068" s="29"/>
      <c r="Z1068" s="29"/>
      <c r="AA1068" s="29"/>
      <c r="AB1068" s="29"/>
      <c r="AC1068" s="29"/>
      <c r="AD1068" s="29"/>
      <c r="AE1068" s="31">
        <v>23.24</v>
      </c>
      <c r="AN1068" s="32">
        <v>18.29</v>
      </c>
      <c r="AO1068" s="27" t="s">
        <v>49</v>
      </c>
      <c r="AP1068" s="31" t="s">
        <v>50</v>
      </c>
      <c r="AQ1068" s="27" t="e">
        <f t="shared" si="167"/>
        <v>#NUM!</v>
      </c>
      <c r="AR1068" s="27" t="e">
        <f t="shared" si="168"/>
        <v>#NUM!</v>
      </c>
      <c r="AS1068" s="27" t="e">
        <f t="shared" si="169"/>
        <v>#NUM!</v>
      </c>
      <c r="AT1068" s="27">
        <f t="shared" si="162"/>
        <v>23.241499999999998</v>
      </c>
      <c r="AU1068" s="27" t="e">
        <f t="shared" si="163"/>
        <v>#VALUE!</v>
      </c>
      <c r="AV1068" s="29" t="e">
        <f t="shared" si="166"/>
        <v>#VALUE!</v>
      </c>
      <c r="AW1068" s="33" t="s">
        <v>51</v>
      </c>
      <c r="AX1068" s="33" t="s">
        <v>50</v>
      </c>
      <c r="AY1068" s="32">
        <v>18.29</v>
      </c>
      <c r="AZ1068" s="34">
        <f t="shared" si="164"/>
        <v>3.1093000000000002</v>
      </c>
      <c r="BA1068" s="3">
        <f t="shared" si="165"/>
        <v>21.3993</v>
      </c>
      <c r="BB1068" s="32">
        <f t="shared" si="170"/>
        <v>23.111243999999999</v>
      </c>
      <c r="BC1068" s="27" t="s">
        <v>12549</v>
      </c>
    </row>
    <row r="1069" spans="1:116" s="27" customFormat="1" ht="31.5" customHeight="1">
      <c r="A1069" s="7" t="s">
        <v>1577</v>
      </c>
      <c r="B1069" s="5">
        <v>1067</v>
      </c>
      <c r="C1069" s="10"/>
      <c r="D1069" s="10"/>
      <c r="E1069" s="8" t="s">
        <v>4643</v>
      </c>
      <c r="F1069" s="8" t="s">
        <v>853</v>
      </c>
      <c r="G1069" s="8" t="s">
        <v>3184</v>
      </c>
      <c r="H1069" s="7" t="s">
        <v>1536</v>
      </c>
      <c r="I1069" s="8" t="s">
        <v>314</v>
      </c>
      <c r="J1069" s="8" t="s">
        <v>4644</v>
      </c>
      <c r="K1069" s="9">
        <v>120</v>
      </c>
      <c r="L1069" s="8" t="s">
        <v>69</v>
      </c>
      <c r="M1069" s="10">
        <v>1</v>
      </c>
      <c r="N1069" s="8" t="s">
        <v>45</v>
      </c>
      <c r="O1069" s="8" t="s">
        <v>4645</v>
      </c>
      <c r="P1069" s="8" t="s">
        <v>4646</v>
      </c>
      <c r="Q1069" s="8" t="s">
        <v>4647</v>
      </c>
      <c r="R1069" s="28"/>
      <c r="S1069" s="29">
        <v>2.11</v>
      </c>
      <c r="T1069" s="30"/>
      <c r="U1069" s="1">
        <v>0.93</v>
      </c>
      <c r="V1069" s="28"/>
      <c r="W1069" s="29"/>
      <c r="X1069" s="29"/>
      <c r="Y1069" s="29"/>
      <c r="Z1069" s="29"/>
      <c r="AA1069" s="29"/>
      <c r="AB1069" s="29"/>
      <c r="AC1069" s="29"/>
      <c r="AD1069" s="29"/>
      <c r="AE1069" s="31"/>
      <c r="AN1069" s="32"/>
      <c r="AP1069" s="31"/>
      <c r="AQ1069" s="27" t="e">
        <f t="shared" si="167"/>
        <v>#NUM!</v>
      </c>
      <c r="AR1069" s="27" t="e">
        <f t="shared" si="168"/>
        <v>#NUM!</v>
      </c>
      <c r="AS1069" s="27" t="e">
        <f t="shared" si="169"/>
        <v>#NUM!</v>
      </c>
      <c r="AT1069" s="27">
        <f t="shared" si="162"/>
        <v>0</v>
      </c>
      <c r="AU1069" s="27">
        <f t="shared" si="163"/>
        <v>0.99975000000000003</v>
      </c>
      <c r="AV1069" s="29">
        <f t="shared" si="166"/>
        <v>0</v>
      </c>
      <c r="AW1069" s="27" t="s">
        <v>73</v>
      </c>
      <c r="AX1069" s="27" t="s">
        <v>74</v>
      </c>
      <c r="AY1069" s="32">
        <v>0.99975000000000003</v>
      </c>
      <c r="AZ1069" s="34">
        <f t="shared" si="164"/>
        <v>0.24993750000000001</v>
      </c>
      <c r="BA1069" s="3">
        <f t="shared" si="165"/>
        <v>1.2496875000000001</v>
      </c>
      <c r="BB1069" s="32">
        <f t="shared" si="170"/>
        <v>1.3496625</v>
      </c>
      <c r="BC1069" s="27" t="s">
        <v>12549</v>
      </c>
      <c r="BP1069" s="26"/>
      <c r="BQ1069" s="26"/>
      <c r="BR1069" s="26"/>
      <c r="BS1069" s="26"/>
      <c r="BT1069" s="26"/>
      <c r="BU1069" s="26"/>
      <c r="BV1069" s="26"/>
      <c r="BW1069" s="26"/>
      <c r="BX1069" s="26"/>
      <c r="BY1069" s="26"/>
      <c r="BZ1069" s="26"/>
      <c r="CA1069" s="26"/>
      <c r="CB1069" s="26"/>
      <c r="CC1069" s="26"/>
      <c r="CD1069" s="26"/>
      <c r="CE1069" s="26"/>
      <c r="CF1069" s="26"/>
      <c r="CG1069" s="26"/>
      <c r="CH1069" s="26"/>
      <c r="CI1069" s="26"/>
      <c r="CJ1069" s="26"/>
      <c r="CK1069" s="26"/>
      <c r="CL1069" s="26"/>
      <c r="CM1069" s="26"/>
      <c r="CN1069" s="26"/>
      <c r="CO1069" s="26"/>
      <c r="CP1069" s="26"/>
      <c r="CQ1069" s="26"/>
      <c r="CR1069" s="26"/>
      <c r="CS1069" s="26"/>
      <c r="CT1069" s="26"/>
      <c r="CU1069" s="26"/>
      <c r="CV1069" s="26"/>
      <c r="CW1069" s="26"/>
      <c r="CX1069" s="26"/>
      <c r="CY1069" s="26"/>
      <c r="CZ1069" s="26"/>
      <c r="DA1069" s="26"/>
      <c r="DB1069" s="26"/>
      <c r="DC1069" s="26"/>
      <c r="DD1069" s="26"/>
      <c r="DE1069" s="26"/>
      <c r="DF1069" s="26"/>
      <c r="DG1069" s="26"/>
      <c r="DH1069" s="26"/>
      <c r="DI1069" s="26"/>
      <c r="DJ1069" s="26"/>
      <c r="DK1069" s="26"/>
      <c r="DL1069" s="26"/>
    </row>
    <row r="1070" spans="1:116" s="27" customFormat="1" ht="31.5" customHeight="1">
      <c r="A1070" s="7" t="s">
        <v>1577</v>
      </c>
      <c r="B1070" s="5">
        <v>1068</v>
      </c>
      <c r="C1070" s="10"/>
      <c r="D1070" s="10"/>
      <c r="E1070" s="8" t="s">
        <v>4648</v>
      </c>
      <c r="F1070" s="8" t="s">
        <v>853</v>
      </c>
      <c r="G1070" s="8" t="s">
        <v>854</v>
      </c>
      <c r="H1070" s="7" t="s">
        <v>4649</v>
      </c>
      <c r="I1070" s="8" t="s">
        <v>1529</v>
      </c>
      <c r="J1070" s="8" t="s">
        <v>4650</v>
      </c>
      <c r="K1070" s="9"/>
      <c r="L1070" s="8"/>
      <c r="M1070" s="10">
        <v>12</v>
      </c>
      <c r="N1070" s="8" t="s">
        <v>45</v>
      </c>
      <c r="O1070" s="8" t="s">
        <v>4645</v>
      </c>
      <c r="P1070" s="8" t="s">
        <v>4651</v>
      </c>
      <c r="Q1070" s="8" t="s">
        <v>4652</v>
      </c>
      <c r="R1070" s="28"/>
      <c r="S1070" s="29">
        <v>2.52</v>
      </c>
      <c r="T1070" s="30"/>
      <c r="U1070" s="1">
        <v>1.04</v>
      </c>
      <c r="V1070" s="28"/>
      <c r="W1070" s="29"/>
      <c r="X1070" s="29"/>
      <c r="Y1070" s="29"/>
      <c r="Z1070" s="29"/>
      <c r="AA1070" s="29"/>
      <c r="AB1070" s="29"/>
      <c r="AC1070" s="29"/>
      <c r="AD1070" s="29"/>
      <c r="AE1070" s="31"/>
      <c r="AN1070" s="32"/>
      <c r="AP1070" s="31"/>
      <c r="AQ1070" s="27" t="e">
        <f t="shared" si="167"/>
        <v>#NUM!</v>
      </c>
      <c r="AR1070" s="27" t="e">
        <f t="shared" si="168"/>
        <v>#NUM!</v>
      </c>
      <c r="AS1070" s="27" t="e">
        <f t="shared" si="169"/>
        <v>#NUM!</v>
      </c>
      <c r="AT1070" s="27">
        <f t="shared" si="162"/>
        <v>0</v>
      </c>
      <c r="AU1070" s="27">
        <f t="shared" si="163"/>
        <v>1.1179999999999999</v>
      </c>
      <c r="AV1070" s="29">
        <f t="shared" si="166"/>
        <v>0</v>
      </c>
      <c r="AW1070" s="27" t="s">
        <v>73</v>
      </c>
      <c r="AX1070" s="27" t="s">
        <v>74</v>
      </c>
      <c r="AY1070" s="32">
        <v>1.1180000000000001</v>
      </c>
      <c r="AZ1070" s="34">
        <f t="shared" si="164"/>
        <v>0.27950000000000003</v>
      </c>
      <c r="BA1070" s="3">
        <f t="shared" si="165"/>
        <v>1.3975000000000002</v>
      </c>
      <c r="BB1070" s="32">
        <f t="shared" si="170"/>
        <v>1.5093000000000001</v>
      </c>
      <c r="BC1070" s="27" t="s">
        <v>12549</v>
      </c>
      <c r="BP1070" s="26"/>
      <c r="BQ1070" s="26"/>
      <c r="BR1070" s="26"/>
      <c r="BS1070" s="26"/>
      <c r="BT1070" s="26"/>
      <c r="BU1070" s="26"/>
      <c r="BV1070" s="26"/>
      <c r="BW1070" s="26"/>
      <c r="BX1070" s="26"/>
      <c r="BY1070" s="26"/>
      <c r="BZ1070" s="26"/>
      <c r="CA1070" s="26"/>
      <c r="CB1070" s="26"/>
      <c r="CC1070" s="26"/>
      <c r="CD1070" s="26"/>
      <c r="CE1070" s="26"/>
      <c r="CF1070" s="26"/>
      <c r="CG1070" s="26"/>
      <c r="CH1070" s="26"/>
      <c r="CI1070" s="26"/>
      <c r="CJ1070" s="26"/>
      <c r="CK1070" s="26"/>
      <c r="CL1070" s="26"/>
      <c r="CM1070" s="26"/>
      <c r="CN1070" s="26"/>
      <c r="CO1070" s="26"/>
      <c r="CP1070" s="26"/>
      <c r="CQ1070" s="26"/>
      <c r="CR1070" s="26"/>
      <c r="CS1070" s="26"/>
      <c r="CT1070" s="26"/>
      <c r="CU1070" s="26"/>
      <c r="CV1070" s="26"/>
      <c r="CW1070" s="26"/>
      <c r="CX1070" s="26"/>
      <c r="CY1070" s="26"/>
      <c r="CZ1070" s="26"/>
      <c r="DA1070" s="26"/>
      <c r="DB1070" s="26"/>
      <c r="DC1070" s="26"/>
      <c r="DD1070" s="26"/>
      <c r="DE1070" s="26"/>
      <c r="DF1070" s="26"/>
      <c r="DG1070" s="26"/>
      <c r="DH1070" s="26"/>
      <c r="DI1070" s="26"/>
      <c r="DJ1070" s="26"/>
      <c r="DK1070" s="26"/>
      <c r="DL1070" s="26"/>
    </row>
    <row r="1071" spans="1:116" s="27" customFormat="1" ht="31.5" customHeight="1">
      <c r="A1071" s="4" t="s">
        <v>4653</v>
      </c>
      <c r="B1071" s="5">
        <v>1069</v>
      </c>
      <c r="C1071" s="6">
        <v>18093</v>
      </c>
      <c r="D1071" s="6"/>
      <c r="E1071" s="3" t="s">
        <v>4654</v>
      </c>
      <c r="F1071" s="3" t="s">
        <v>4655</v>
      </c>
      <c r="G1071" s="3" t="s">
        <v>4656</v>
      </c>
      <c r="H1071" s="4" t="s">
        <v>217</v>
      </c>
      <c r="I1071" s="3" t="s">
        <v>43</v>
      </c>
      <c r="J1071" s="3" t="s">
        <v>4657</v>
      </c>
      <c r="K1071" s="5"/>
      <c r="L1071" s="3"/>
      <c r="M1071" s="6">
        <v>20</v>
      </c>
      <c r="N1071" s="3" t="s">
        <v>45</v>
      </c>
      <c r="O1071" s="3" t="s">
        <v>4658</v>
      </c>
      <c r="P1071" s="3" t="s">
        <v>4659</v>
      </c>
      <c r="Q1071" s="3" t="s">
        <v>4660</v>
      </c>
      <c r="R1071" s="28">
        <v>3.95</v>
      </c>
      <c r="S1071" s="29"/>
      <c r="T1071" s="30"/>
      <c r="U1071" s="1">
        <v>2</v>
      </c>
      <c r="V1071" s="28">
        <v>3.95</v>
      </c>
      <c r="W1071" s="29"/>
      <c r="X1071" s="29"/>
      <c r="Y1071" s="29"/>
      <c r="Z1071" s="29"/>
      <c r="AA1071" s="29"/>
      <c r="AB1071" s="29"/>
      <c r="AC1071" s="29"/>
      <c r="AD1071" s="29"/>
      <c r="AE1071" s="31">
        <v>3.95</v>
      </c>
      <c r="AN1071" s="32">
        <v>3.95</v>
      </c>
      <c r="AO1071" s="27" t="s">
        <v>49</v>
      </c>
      <c r="AP1071" s="31" t="s">
        <v>50</v>
      </c>
      <c r="AQ1071" s="27" t="e">
        <f t="shared" si="167"/>
        <v>#NUM!</v>
      </c>
      <c r="AR1071" s="27" t="e">
        <f t="shared" si="168"/>
        <v>#NUM!</v>
      </c>
      <c r="AS1071" s="27" t="e">
        <f t="shared" si="169"/>
        <v>#NUM!</v>
      </c>
      <c r="AT1071" s="27">
        <f t="shared" si="162"/>
        <v>0</v>
      </c>
      <c r="AU1071" s="27">
        <f t="shared" si="163"/>
        <v>2.15</v>
      </c>
      <c r="AV1071" s="29">
        <f t="shared" si="166"/>
        <v>0</v>
      </c>
      <c r="AW1071" s="27" t="s">
        <v>73</v>
      </c>
      <c r="AX1071" s="27" t="s">
        <v>74</v>
      </c>
      <c r="AY1071" s="32">
        <v>2.15</v>
      </c>
      <c r="AZ1071" s="34">
        <f t="shared" si="164"/>
        <v>0.53749999999999998</v>
      </c>
      <c r="BA1071" s="3">
        <f t="shared" si="165"/>
        <v>2.6875</v>
      </c>
      <c r="BB1071" s="32">
        <f t="shared" si="170"/>
        <v>2.9024999999999999</v>
      </c>
      <c r="BC1071" s="27" t="s">
        <v>12549</v>
      </c>
      <c r="BP1071" s="35"/>
      <c r="BQ1071" s="35"/>
      <c r="BR1071" s="35"/>
      <c r="BS1071" s="35"/>
      <c r="BT1071" s="35"/>
      <c r="BU1071" s="35"/>
      <c r="BV1071" s="35"/>
      <c r="BW1071" s="35"/>
      <c r="BX1071" s="35"/>
      <c r="BY1071" s="35"/>
      <c r="BZ1071" s="35"/>
      <c r="CA1071" s="35"/>
      <c r="CB1071" s="35"/>
      <c r="CC1071" s="35"/>
      <c r="CD1071" s="35"/>
      <c r="CE1071" s="35"/>
      <c r="CF1071" s="35"/>
      <c r="CG1071" s="35"/>
      <c r="CH1071" s="35"/>
      <c r="CI1071" s="35"/>
      <c r="CJ1071" s="35"/>
      <c r="CK1071" s="35"/>
      <c r="CL1071" s="35"/>
      <c r="CM1071" s="35"/>
      <c r="CN1071" s="35"/>
      <c r="CO1071" s="35"/>
      <c r="CP1071" s="35"/>
      <c r="CQ1071" s="35"/>
      <c r="CR1071" s="35"/>
      <c r="CS1071" s="35"/>
      <c r="CT1071" s="35"/>
      <c r="CU1071" s="35"/>
      <c r="CV1071" s="35"/>
      <c r="CW1071" s="35"/>
      <c r="CX1071" s="35"/>
      <c r="CY1071" s="35"/>
      <c r="CZ1071" s="35"/>
      <c r="DA1071" s="35"/>
      <c r="DB1071" s="35"/>
      <c r="DC1071" s="35"/>
      <c r="DD1071" s="35"/>
      <c r="DE1071" s="35"/>
      <c r="DF1071" s="35"/>
      <c r="DG1071" s="35"/>
      <c r="DH1071" s="35"/>
      <c r="DI1071" s="35"/>
      <c r="DJ1071" s="35"/>
      <c r="DK1071" s="35"/>
      <c r="DL1071" s="35"/>
    </row>
    <row r="1072" spans="1:116" s="27" customFormat="1" ht="31.5" customHeight="1">
      <c r="A1072" s="4" t="s">
        <v>4653</v>
      </c>
      <c r="B1072" s="5">
        <v>1070</v>
      </c>
      <c r="C1072" s="6">
        <v>14971</v>
      </c>
      <c r="D1072" s="6"/>
      <c r="E1072" s="3" t="s">
        <v>4667</v>
      </c>
      <c r="F1072" s="3" t="s">
        <v>4668</v>
      </c>
      <c r="G1072" s="3" t="s">
        <v>4669</v>
      </c>
      <c r="H1072" s="4" t="s">
        <v>535</v>
      </c>
      <c r="I1072" s="3" t="s">
        <v>43</v>
      </c>
      <c r="J1072" s="3" t="s">
        <v>4670</v>
      </c>
      <c r="K1072" s="5"/>
      <c r="L1072" s="3"/>
      <c r="M1072" s="6">
        <v>6</v>
      </c>
      <c r="N1072" s="3" t="s">
        <v>45</v>
      </c>
      <c r="O1072" s="3" t="s">
        <v>4658</v>
      </c>
      <c r="P1072" s="3" t="s">
        <v>4671</v>
      </c>
      <c r="Q1072" s="3" t="s">
        <v>4672</v>
      </c>
      <c r="R1072" s="28">
        <v>8.4</v>
      </c>
      <c r="S1072" s="29"/>
      <c r="T1072" s="30"/>
      <c r="U1072" s="1">
        <v>7.36</v>
      </c>
      <c r="V1072" s="28">
        <v>8.4</v>
      </c>
      <c r="W1072" s="29"/>
      <c r="X1072" s="29"/>
      <c r="Y1072" s="29"/>
      <c r="Z1072" s="29"/>
      <c r="AA1072" s="29"/>
      <c r="AB1072" s="29"/>
      <c r="AC1072" s="29"/>
      <c r="AD1072" s="29"/>
      <c r="AE1072" s="31">
        <v>8.4</v>
      </c>
      <c r="AN1072" s="32">
        <v>8.4</v>
      </c>
      <c r="AO1072" s="27" t="s">
        <v>49</v>
      </c>
      <c r="AP1072" s="31" t="s">
        <v>50</v>
      </c>
      <c r="AQ1072" s="27" t="e">
        <f t="shared" si="167"/>
        <v>#NUM!</v>
      </c>
      <c r="AR1072" s="27" t="e">
        <f t="shared" si="168"/>
        <v>#NUM!</v>
      </c>
      <c r="AS1072" s="27" t="e">
        <f t="shared" si="169"/>
        <v>#NUM!</v>
      </c>
      <c r="AT1072" s="27">
        <f t="shared" si="162"/>
        <v>0</v>
      </c>
      <c r="AU1072" s="27">
        <f t="shared" si="163"/>
        <v>7.9119999999999999</v>
      </c>
      <c r="AV1072" s="29">
        <f t="shared" si="166"/>
        <v>0</v>
      </c>
      <c r="AW1072" s="27" t="s">
        <v>73</v>
      </c>
      <c r="AX1072" s="27" t="s">
        <v>74</v>
      </c>
      <c r="AY1072" s="32">
        <v>7.9119999999999999</v>
      </c>
      <c r="AZ1072" s="34">
        <f t="shared" si="164"/>
        <v>1.978</v>
      </c>
      <c r="BA1072" s="3">
        <f t="shared" si="165"/>
        <v>9.89</v>
      </c>
      <c r="BB1072" s="32">
        <f t="shared" si="170"/>
        <v>10.6812</v>
      </c>
      <c r="BC1072" s="27" t="s">
        <v>12549</v>
      </c>
      <c r="BP1072" s="35"/>
      <c r="BQ1072" s="35"/>
      <c r="BR1072" s="35"/>
      <c r="BS1072" s="35"/>
      <c r="BT1072" s="35"/>
      <c r="BU1072" s="35"/>
      <c r="BV1072" s="35"/>
      <c r="BW1072" s="35"/>
      <c r="BX1072" s="35"/>
      <c r="BY1072" s="35"/>
      <c r="BZ1072" s="35"/>
      <c r="CA1072" s="35"/>
      <c r="CB1072" s="35"/>
      <c r="CC1072" s="35"/>
      <c r="CD1072" s="35"/>
      <c r="CE1072" s="35"/>
      <c r="CF1072" s="35"/>
      <c r="CG1072" s="35"/>
      <c r="CH1072" s="35"/>
      <c r="CI1072" s="35"/>
      <c r="CJ1072" s="35"/>
      <c r="CK1072" s="35"/>
      <c r="CL1072" s="35"/>
      <c r="CM1072" s="35"/>
      <c r="CN1072" s="35"/>
      <c r="CO1072" s="35"/>
      <c r="CP1072" s="35"/>
      <c r="CQ1072" s="35"/>
      <c r="CR1072" s="35"/>
      <c r="CS1072" s="35"/>
      <c r="CT1072" s="35"/>
      <c r="CU1072" s="35"/>
      <c r="CV1072" s="35"/>
      <c r="CW1072" s="35"/>
      <c r="CX1072" s="35"/>
      <c r="CY1072" s="35"/>
      <c r="CZ1072" s="35"/>
      <c r="DA1072" s="35"/>
      <c r="DB1072" s="35"/>
      <c r="DC1072" s="35"/>
      <c r="DD1072" s="35"/>
      <c r="DE1072" s="35"/>
      <c r="DF1072" s="35"/>
      <c r="DG1072" s="35"/>
      <c r="DH1072" s="35"/>
      <c r="DI1072" s="35"/>
      <c r="DJ1072" s="35"/>
      <c r="DK1072" s="35"/>
      <c r="DL1072" s="35"/>
    </row>
    <row r="1073" spans="1:116" s="27" customFormat="1" ht="31.5" customHeight="1">
      <c r="A1073" s="4" t="s">
        <v>4653</v>
      </c>
      <c r="B1073" s="5">
        <v>1071</v>
      </c>
      <c r="C1073" s="6">
        <v>18040</v>
      </c>
      <c r="D1073" s="6"/>
      <c r="E1073" s="3" t="s">
        <v>4661</v>
      </c>
      <c r="F1073" s="3" t="s">
        <v>4662</v>
      </c>
      <c r="G1073" s="3" t="s">
        <v>4663</v>
      </c>
      <c r="H1073" s="4" t="s">
        <v>58</v>
      </c>
      <c r="I1073" s="3" t="s">
        <v>573</v>
      </c>
      <c r="J1073" s="3" t="s">
        <v>4664</v>
      </c>
      <c r="K1073" s="5"/>
      <c r="L1073" s="3"/>
      <c r="M1073" s="6">
        <v>28</v>
      </c>
      <c r="N1073" s="3" t="s">
        <v>45</v>
      </c>
      <c r="O1073" s="3" t="s">
        <v>4658</v>
      </c>
      <c r="P1073" s="3" t="s">
        <v>4665</v>
      </c>
      <c r="Q1073" s="3" t="s">
        <v>4666</v>
      </c>
      <c r="R1073" s="28">
        <v>10.15</v>
      </c>
      <c r="S1073" s="29"/>
      <c r="T1073" s="30"/>
      <c r="U1073" s="1">
        <v>9</v>
      </c>
      <c r="V1073" s="28">
        <v>10.15</v>
      </c>
      <c r="W1073" s="29"/>
      <c r="X1073" s="29"/>
      <c r="Y1073" s="29"/>
      <c r="Z1073" s="29"/>
      <c r="AA1073" s="29"/>
      <c r="AB1073" s="29"/>
      <c r="AC1073" s="29"/>
      <c r="AD1073" s="29"/>
      <c r="AE1073" s="31">
        <v>10.15</v>
      </c>
      <c r="AN1073" s="32">
        <v>10.15</v>
      </c>
      <c r="AO1073" s="27" t="s">
        <v>49</v>
      </c>
      <c r="AP1073" s="31" t="s">
        <v>50</v>
      </c>
      <c r="AQ1073" s="27" t="e">
        <f t="shared" si="167"/>
        <v>#NUM!</v>
      </c>
      <c r="AR1073" s="27" t="e">
        <f t="shared" si="168"/>
        <v>#NUM!</v>
      </c>
      <c r="AS1073" s="27" t="e">
        <f t="shared" si="169"/>
        <v>#NUM!</v>
      </c>
      <c r="AT1073" s="27">
        <f t="shared" si="162"/>
        <v>0</v>
      </c>
      <c r="AU1073" s="27">
        <f t="shared" si="163"/>
        <v>9.6749999999999989</v>
      </c>
      <c r="AV1073" s="29">
        <f t="shared" si="166"/>
        <v>0</v>
      </c>
      <c r="AW1073" s="27" t="s">
        <v>73</v>
      </c>
      <c r="AX1073" s="27" t="s">
        <v>74</v>
      </c>
      <c r="AY1073" s="32">
        <v>9.6750000000000007</v>
      </c>
      <c r="AZ1073" s="34">
        <f t="shared" si="164"/>
        <v>2.4187500000000002</v>
      </c>
      <c r="BA1073" s="3">
        <f t="shared" si="165"/>
        <v>12.09375</v>
      </c>
      <c r="BB1073" s="32">
        <f t="shared" si="170"/>
        <v>13.061249999999999</v>
      </c>
      <c r="BC1073" s="27" t="s">
        <v>12549</v>
      </c>
      <c r="BP1073" s="35"/>
      <c r="BQ1073" s="35"/>
      <c r="BR1073" s="35"/>
      <c r="BS1073" s="35"/>
      <c r="BT1073" s="35"/>
      <c r="BU1073" s="35"/>
      <c r="BV1073" s="35"/>
      <c r="BW1073" s="35"/>
      <c r="BX1073" s="35"/>
      <c r="BY1073" s="35"/>
      <c r="BZ1073" s="35"/>
      <c r="CA1073" s="35"/>
      <c r="CB1073" s="35"/>
      <c r="CC1073" s="35"/>
      <c r="CD1073" s="35"/>
      <c r="CE1073" s="35"/>
      <c r="CF1073" s="35"/>
      <c r="CG1073" s="35"/>
      <c r="CH1073" s="35"/>
      <c r="CI1073" s="35"/>
      <c r="CJ1073" s="35"/>
      <c r="CK1073" s="35"/>
      <c r="CL1073" s="35"/>
      <c r="CM1073" s="35"/>
      <c r="CN1073" s="35"/>
      <c r="CO1073" s="35"/>
      <c r="CP1073" s="35"/>
      <c r="CQ1073" s="35"/>
      <c r="CR1073" s="35"/>
      <c r="CS1073" s="35"/>
      <c r="CT1073" s="35"/>
      <c r="CU1073" s="35"/>
      <c r="CV1073" s="35"/>
      <c r="CW1073" s="35"/>
      <c r="CX1073" s="35"/>
      <c r="CY1073" s="35"/>
      <c r="CZ1073" s="35"/>
      <c r="DA1073" s="35"/>
      <c r="DB1073" s="35"/>
      <c r="DC1073" s="35"/>
      <c r="DD1073" s="35"/>
      <c r="DE1073" s="35"/>
      <c r="DF1073" s="35"/>
      <c r="DG1073" s="35"/>
      <c r="DH1073" s="35"/>
      <c r="DI1073" s="35"/>
      <c r="DJ1073" s="35"/>
      <c r="DK1073" s="35"/>
      <c r="DL1073" s="35"/>
    </row>
    <row r="1074" spans="1:116" s="27" customFormat="1" ht="31.5" customHeight="1">
      <c r="A1074" s="7" t="s">
        <v>4673</v>
      </c>
      <c r="B1074" s="5">
        <v>1072</v>
      </c>
      <c r="C1074" s="10"/>
      <c r="D1074" s="10"/>
      <c r="E1074" s="8" t="s">
        <v>4686</v>
      </c>
      <c r="F1074" s="8" t="s">
        <v>4687</v>
      </c>
      <c r="G1074" s="8" t="s">
        <v>367</v>
      </c>
      <c r="H1074" s="7" t="s">
        <v>303</v>
      </c>
      <c r="I1074" s="8" t="s">
        <v>104</v>
      </c>
      <c r="J1074" s="8" t="s">
        <v>4690</v>
      </c>
      <c r="K1074" s="9"/>
      <c r="L1074" s="8"/>
      <c r="M1074" s="10">
        <v>30</v>
      </c>
      <c r="N1074" s="8" t="s">
        <v>45</v>
      </c>
      <c r="O1074" s="8" t="s">
        <v>4678</v>
      </c>
      <c r="P1074" s="8" t="s">
        <v>4688</v>
      </c>
      <c r="Q1074" s="8" t="s">
        <v>4691</v>
      </c>
      <c r="R1074" s="28">
        <v>3</v>
      </c>
      <c r="S1074" s="29">
        <v>2.16</v>
      </c>
      <c r="T1074" s="30"/>
      <c r="U1074" s="1">
        <v>0.45</v>
      </c>
      <c r="V1074" s="28"/>
      <c r="W1074" s="29"/>
      <c r="X1074" s="29"/>
      <c r="Y1074" s="29"/>
      <c r="Z1074" s="29"/>
      <c r="AA1074" s="29"/>
      <c r="AB1074" s="29"/>
      <c r="AC1074" s="29"/>
      <c r="AD1074" s="29"/>
      <c r="AE1074" s="31"/>
      <c r="AN1074" s="32"/>
      <c r="AP1074" s="31"/>
      <c r="AQ1074" s="27" t="e">
        <f t="shared" si="167"/>
        <v>#NUM!</v>
      </c>
      <c r="AR1074" s="27" t="e">
        <f t="shared" si="168"/>
        <v>#NUM!</v>
      </c>
      <c r="AS1074" s="27" t="e">
        <f t="shared" si="169"/>
        <v>#NUM!</v>
      </c>
      <c r="AT1074" s="27">
        <f t="shared" si="162"/>
        <v>0</v>
      </c>
      <c r="AU1074" s="27">
        <f t="shared" si="163"/>
        <v>0.48375000000000001</v>
      </c>
      <c r="AV1074" s="29">
        <f t="shared" si="166"/>
        <v>0</v>
      </c>
      <c r="AW1074" s="27" t="s">
        <v>73</v>
      </c>
      <c r="AX1074" s="27" t="s">
        <v>74</v>
      </c>
      <c r="AY1074" s="32">
        <v>0.48370000000000002</v>
      </c>
      <c r="AZ1074" s="34">
        <f t="shared" si="164"/>
        <v>0.120925</v>
      </c>
      <c r="BA1074" s="3">
        <f t="shared" si="165"/>
        <v>0.60462499999999997</v>
      </c>
      <c r="BB1074" s="32">
        <f t="shared" si="170"/>
        <v>0.65299499999999999</v>
      </c>
      <c r="BC1074" s="27" t="s">
        <v>12549</v>
      </c>
      <c r="BP1074" s="26"/>
      <c r="BQ1074" s="26"/>
      <c r="BR1074" s="26"/>
      <c r="BS1074" s="26"/>
      <c r="BT1074" s="26"/>
      <c r="BU1074" s="26"/>
      <c r="BV1074" s="26"/>
      <c r="BW1074" s="26"/>
      <c r="BX1074" s="26"/>
      <c r="BY1074" s="26"/>
      <c r="BZ1074" s="26"/>
      <c r="CA1074" s="26"/>
      <c r="CB1074" s="26"/>
      <c r="CC1074" s="26"/>
      <c r="CD1074" s="26"/>
      <c r="CE1074" s="26"/>
      <c r="CF1074" s="26"/>
      <c r="CG1074" s="26"/>
      <c r="CH1074" s="26"/>
      <c r="CI1074" s="26"/>
      <c r="CJ1074" s="26"/>
      <c r="CK1074" s="26"/>
      <c r="CL1074" s="26"/>
      <c r="CM1074" s="26"/>
      <c r="CN1074" s="26"/>
      <c r="CO1074" s="26"/>
      <c r="CP1074" s="26"/>
      <c r="CQ1074" s="26"/>
      <c r="CR1074" s="26"/>
      <c r="CS1074" s="26"/>
      <c r="CT1074" s="26"/>
      <c r="CU1074" s="26"/>
      <c r="CV1074" s="26"/>
      <c r="CW1074" s="26"/>
      <c r="CX1074" s="26"/>
      <c r="CY1074" s="26"/>
      <c r="CZ1074" s="26"/>
      <c r="DA1074" s="26"/>
      <c r="DB1074" s="26"/>
      <c r="DC1074" s="26"/>
      <c r="DD1074" s="26"/>
      <c r="DE1074" s="26"/>
      <c r="DF1074" s="26"/>
      <c r="DG1074" s="26"/>
      <c r="DH1074" s="26"/>
      <c r="DI1074" s="26"/>
      <c r="DJ1074" s="26"/>
      <c r="DK1074" s="26"/>
      <c r="DL1074" s="26"/>
    </row>
    <row r="1075" spans="1:116" s="27" customFormat="1" ht="31.5" customHeight="1">
      <c r="A1075" s="7" t="s">
        <v>4673</v>
      </c>
      <c r="B1075" s="5">
        <v>1073</v>
      </c>
      <c r="C1075" s="10"/>
      <c r="D1075" s="10"/>
      <c r="E1075" s="8" t="s">
        <v>4686</v>
      </c>
      <c r="F1075" s="8" t="s">
        <v>4687</v>
      </c>
      <c r="G1075" s="8" t="s">
        <v>367</v>
      </c>
      <c r="H1075" s="7" t="s">
        <v>103</v>
      </c>
      <c r="I1075" s="8" t="s">
        <v>104</v>
      </c>
      <c r="J1075" s="8" t="s">
        <v>401</v>
      </c>
      <c r="K1075" s="9"/>
      <c r="L1075" s="8"/>
      <c r="M1075" s="10">
        <v>30</v>
      </c>
      <c r="N1075" s="8" t="s">
        <v>45</v>
      </c>
      <c r="O1075" s="8" t="s">
        <v>4678</v>
      </c>
      <c r="P1075" s="8" t="s">
        <v>4688</v>
      </c>
      <c r="Q1075" s="8" t="s">
        <v>4689</v>
      </c>
      <c r="R1075" s="28">
        <v>4</v>
      </c>
      <c r="S1075" s="29">
        <v>3.24</v>
      </c>
      <c r="T1075" s="30"/>
      <c r="U1075" s="1">
        <v>0.65</v>
      </c>
      <c r="V1075" s="28"/>
      <c r="W1075" s="29"/>
      <c r="X1075" s="29"/>
      <c r="Y1075" s="29"/>
      <c r="Z1075" s="29"/>
      <c r="AA1075" s="29"/>
      <c r="AB1075" s="29"/>
      <c r="AC1075" s="29"/>
      <c r="AD1075" s="29"/>
      <c r="AE1075" s="31"/>
      <c r="AN1075" s="32"/>
      <c r="AP1075" s="31"/>
      <c r="AQ1075" s="27" t="e">
        <f t="shared" si="167"/>
        <v>#NUM!</v>
      </c>
      <c r="AR1075" s="27" t="e">
        <f t="shared" si="168"/>
        <v>#NUM!</v>
      </c>
      <c r="AS1075" s="27" t="e">
        <f t="shared" si="169"/>
        <v>#NUM!</v>
      </c>
      <c r="AT1075" s="27">
        <f t="shared" si="162"/>
        <v>0</v>
      </c>
      <c r="AU1075" s="27">
        <f t="shared" si="163"/>
        <v>0.69874999999999998</v>
      </c>
      <c r="AV1075" s="29">
        <f t="shared" si="166"/>
        <v>0</v>
      </c>
      <c r="AW1075" s="27" t="s">
        <v>73</v>
      </c>
      <c r="AX1075" s="27" t="s">
        <v>74</v>
      </c>
      <c r="AY1075" s="32">
        <v>0.69869999999999999</v>
      </c>
      <c r="AZ1075" s="34">
        <f t="shared" si="164"/>
        <v>0.174675</v>
      </c>
      <c r="BA1075" s="3">
        <f t="shared" si="165"/>
        <v>0.87337500000000001</v>
      </c>
      <c r="BB1075" s="32">
        <f t="shared" si="170"/>
        <v>0.943245</v>
      </c>
      <c r="BC1075" s="27" t="s">
        <v>12549</v>
      </c>
      <c r="BP1075" s="26"/>
      <c r="BQ1075" s="26"/>
      <c r="BR1075" s="26"/>
      <c r="BS1075" s="26"/>
      <c r="BT1075" s="26"/>
      <c r="BU1075" s="26"/>
      <c r="BV1075" s="26"/>
      <c r="BW1075" s="26"/>
      <c r="BX1075" s="26"/>
      <c r="BY1075" s="26"/>
      <c r="BZ1075" s="26"/>
      <c r="CA1075" s="26"/>
      <c r="CB1075" s="26"/>
      <c r="CC1075" s="26"/>
      <c r="CD1075" s="26"/>
      <c r="CE1075" s="26"/>
      <c r="CF1075" s="26"/>
      <c r="CG1075" s="26"/>
      <c r="CH1075" s="26"/>
      <c r="CI1075" s="26"/>
      <c r="CJ1075" s="26"/>
      <c r="CK1075" s="26"/>
      <c r="CL1075" s="26"/>
      <c r="CM1075" s="26"/>
      <c r="CN1075" s="26"/>
      <c r="CO1075" s="26"/>
      <c r="CP1075" s="26"/>
      <c r="CQ1075" s="26"/>
      <c r="CR1075" s="26"/>
      <c r="CS1075" s="26"/>
      <c r="CT1075" s="26"/>
      <c r="CU1075" s="26"/>
      <c r="CV1075" s="26"/>
      <c r="CW1075" s="26"/>
      <c r="CX1075" s="26"/>
      <c r="CY1075" s="26"/>
      <c r="CZ1075" s="26"/>
      <c r="DA1075" s="26"/>
      <c r="DB1075" s="26"/>
      <c r="DC1075" s="26"/>
      <c r="DD1075" s="26"/>
      <c r="DE1075" s="26"/>
      <c r="DF1075" s="26"/>
      <c r="DG1075" s="26"/>
      <c r="DH1075" s="26"/>
      <c r="DI1075" s="26"/>
      <c r="DJ1075" s="26"/>
      <c r="DK1075" s="26"/>
      <c r="DL1075" s="26"/>
    </row>
    <row r="1076" spans="1:116" s="27" customFormat="1" ht="31.5" customHeight="1">
      <c r="A1076" s="7" t="s">
        <v>4673</v>
      </c>
      <c r="B1076" s="5">
        <v>1074</v>
      </c>
      <c r="C1076" s="10"/>
      <c r="D1076" s="10"/>
      <c r="E1076" s="8" t="s">
        <v>4700</v>
      </c>
      <c r="F1076" s="8" t="s">
        <v>4701</v>
      </c>
      <c r="G1076" s="8" t="s">
        <v>818</v>
      </c>
      <c r="H1076" s="7" t="s">
        <v>205</v>
      </c>
      <c r="I1076" s="8" t="s">
        <v>43</v>
      </c>
      <c r="J1076" s="8" t="s">
        <v>661</v>
      </c>
      <c r="K1076" s="9"/>
      <c r="L1076" s="8"/>
      <c r="M1076" s="10">
        <v>14</v>
      </c>
      <c r="N1076" s="8" t="s">
        <v>45</v>
      </c>
      <c r="O1076" s="8" t="s">
        <v>4678</v>
      </c>
      <c r="P1076" s="8" t="s">
        <v>4702</v>
      </c>
      <c r="Q1076" s="8" t="s">
        <v>4703</v>
      </c>
      <c r="R1076" s="28">
        <v>3</v>
      </c>
      <c r="S1076" s="29">
        <v>2.78</v>
      </c>
      <c r="T1076" s="30"/>
      <c r="U1076" s="1">
        <v>0.86</v>
      </c>
      <c r="V1076" s="28"/>
      <c r="W1076" s="29"/>
      <c r="X1076" s="29"/>
      <c r="Y1076" s="29"/>
      <c r="Z1076" s="29"/>
      <c r="AA1076" s="29"/>
      <c r="AB1076" s="29"/>
      <c r="AC1076" s="29"/>
      <c r="AD1076" s="29"/>
      <c r="AE1076" s="31"/>
      <c r="AN1076" s="32"/>
      <c r="AP1076" s="31"/>
      <c r="AQ1076" s="27" t="e">
        <f t="shared" si="167"/>
        <v>#NUM!</v>
      </c>
      <c r="AR1076" s="27" t="e">
        <f t="shared" si="168"/>
        <v>#NUM!</v>
      </c>
      <c r="AS1076" s="27" t="e">
        <f t="shared" si="169"/>
        <v>#NUM!</v>
      </c>
      <c r="AT1076" s="27">
        <f t="shared" si="162"/>
        <v>0</v>
      </c>
      <c r="AU1076" s="27">
        <f t="shared" si="163"/>
        <v>0.92449999999999999</v>
      </c>
      <c r="AV1076" s="29">
        <f t="shared" si="166"/>
        <v>0</v>
      </c>
      <c r="AW1076" s="27" t="s">
        <v>73</v>
      </c>
      <c r="AX1076" s="27" t="s">
        <v>74</v>
      </c>
      <c r="AY1076" s="32">
        <v>0.92400000000000004</v>
      </c>
      <c r="AZ1076" s="34">
        <f t="shared" si="164"/>
        <v>0.23100000000000001</v>
      </c>
      <c r="BA1076" s="3">
        <f t="shared" si="165"/>
        <v>1.155</v>
      </c>
      <c r="BB1076" s="32">
        <f t="shared" si="170"/>
        <v>1.2474000000000001</v>
      </c>
      <c r="BC1076" s="27" t="s">
        <v>12549</v>
      </c>
      <c r="BP1076" s="26"/>
      <c r="BQ1076" s="26"/>
      <c r="BR1076" s="26"/>
      <c r="BS1076" s="26"/>
      <c r="BT1076" s="26"/>
      <c r="BU1076" s="26"/>
      <c r="BV1076" s="26"/>
      <c r="BW1076" s="26"/>
      <c r="BX1076" s="26"/>
      <c r="BY1076" s="26"/>
      <c r="BZ1076" s="26"/>
      <c r="CA1076" s="26"/>
      <c r="CB1076" s="26"/>
      <c r="CC1076" s="26"/>
      <c r="CD1076" s="26"/>
      <c r="CE1076" s="26"/>
      <c r="CF1076" s="26"/>
      <c r="CG1076" s="26"/>
      <c r="CH1076" s="26"/>
      <c r="CI1076" s="26"/>
      <c r="CJ1076" s="26"/>
      <c r="CK1076" s="26"/>
      <c r="CL1076" s="26"/>
      <c r="CM1076" s="26"/>
      <c r="CN1076" s="26"/>
      <c r="CO1076" s="26"/>
      <c r="CP1076" s="26"/>
      <c r="CQ1076" s="26"/>
      <c r="CR1076" s="26"/>
      <c r="CS1076" s="26"/>
      <c r="CT1076" s="26"/>
      <c r="CU1076" s="26"/>
      <c r="CV1076" s="26"/>
      <c r="CW1076" s="26"/>
      <c r="CX1076" s="26"/>
      <c r="CY1076" s="26"/>
      <c r="CZ1076" s="26"/>
      <c r="DA1076" s="26"/>
      <c r="DB1076" s="26"/>
      <c r="DC1076" s="26"/>
      <c r="DD1076" s="26"/>
      <c r="DE1076" s="26"/>
      <c r="DF1076" s="26"/>
      <c r="DG1076" s="26"/>
      <c r="DH1076" s="26"/>
      <c r="DI1076" s="26"/>
      <c r="DJ1076" s="26"/>
      <c r="DK1076" s="26"/>
      <c r="DL1076" s="26"/>
    </row>
    <row r="1077" spans="1:116" s="35" customFormat="1" ht="31.5" customHeight="1">
      <c r="A1077" s="7" t="s">
        <v>4673</v>
      </c>
      <c r="B1077" s="5">
        <v>1075</v>
      </c>
      <c r="C1077" s="10"/>
      <c r="D1077" s="10"/>
      <c r="E1077" s="8" t="s">
        <v>4674</v>
      </c>
      <c r="F1077" s="8" t="s">
        <v>4675</v>
      </c>
      <c r="G1077" s="8" t="s">
        <v>1686</v>
      </c>
      <c r="H1077" s="7" t="s">
        <v>4676</v>
      </c>
      <c r="I1077" s="8" t="s">
        <v>125</v>
      </c>
      <c r="J1077" s="8" t="s">
        <v>4677</v>
      </c>
      <c r="K1077" s="9">
        <v>150</v>
      </c>
      <c r="L1077" s="8" t="s">
        <v>81</v>
      </c>
      <c r="M1077" s="10">
        <v>1</v>
      </c>
      <c r="N1077" s="8" t="s">
        <v>45</v>
      </c>
      <c r="O1077" s="8" t="s">
        <v>4678</v>
      </c>
      <c r="P1077" s="8" t="s">
        <v>4679</v>
      </c>
      <c r="Q1077" s="8" t="s">
        <v>4680</v>
      </c>
      <c r="R1077" s="28">
        <v>5</v>
      </c>
      <c r="S1077" s="29">
        <v>4.3899999999999997</v>
      </c>
      <c r="T1077" s="30">
        <v>4.07</v>
      </c>
      <c r="U1077" s="1">
        <v>0.95</v>
      </c>
      <c r="V1077" s="28"/>
      <c r="W1077" s="29"/>
      <c r="X1077" s="29"/>
      <c r="Y1077" s="29"/>
      <c r="Z1077" s="29"/>
      <c r="AA1077" s="29"/>
      <c r="AB1077" s="29"/>
      <c r="AC1077" s="29"/>
      <c r="AD1077" s="29"/>
      <c r="AE1077" s="31"/>
      <c r="AF1077" s="27"/>
      <c r="AG1077" s="27"/>
      <c r="AH1077" s="27"/>
      <c r="AI1077" s="27"/>
      <c r="AJ1077" s="27"/>
      <c r="AK1077" s="27"/>
      <c r="AL1077" s="27"/>
      <c r="AM1077" s="27"/>
      <c r="AN1077" s="32"/>
      <c r="AO1077" s="27"/>
      <c r="AP1077" s="31"/>
      <c r="AQ1077" s="27" t="e">
        <f t="shared" si="167"/>
        <v>#NUM!</v>
      </c>
      <c r="AR1077" s="27" t="e">
        <f t="shared" si="168"/>
        <v>#NUM!</v>
      </c>
      <c r="AS1077" s="27" t="e">
        <f t="shared" si="169"/>
        <v>#NUM!</v>
      </c>
      <c r="AT1077" s="27">
        <f t="shared" si="162"/>
        <v>4.3752500000000003</v>
      </c>
      <c r="AU1077" s="27">
        <f t="shared" si="163"/>
        <v>1.02125</v>
      </c>
      <c r="AV1077" s="29">
        <f t="shared" si="166"/>
        <v>1.02125</v>
      </c>
      <c r="AW1077" s="27" t="s">
        <v>73</v>
      </c>
      <c r="AX1077" s="27" t="s">
        <v>74</v>
      </c>
      <c r="AY1077" s="32">
        <v>1.0209999999999999</v>
      </c>
      <c r="AZ1077" s="34">
        <f t="shared" si="164"/>
        <v>0.25524999999999998</v>
      </c>
      <c r="BA1077" s="3">
        <f t="shared" si="165"/>
        <v>1.2762499999999999</v>
      </c>
      <c r="BB1077" s="32">
        <f t="shared" si="170"/>
        <v>1.37835</v>
      </c>
      <c r="BC1077" s="27" t="s">
        <v>12549</v>
      </c>
      <c r="BD1077" s="27"/>
      <c r="BE1077" s="27"/>
      <c r="BF1077" s="27"/>
      <c r="BG1077" s="27"/>
      <c r="BH1077" s="27"/>
      <c r="BI1077" s="27"/>
      <c r="BJ1077" s="27"/>
      <c r="BK1077" s="27"/>
      <c r="BL1077" s="27"/>
      <c r="BM1077" s="27"/>
      <c r="BN1077" s="27"/>
      <c r="BO1077" s="27"/>
      <c r="BP1077" s="26"/>
      <c r="BQ1077" s="26"/>
      <c r="BR1077" s="26"/>
      <c r="BS1077" s="26"/>
      <c r="BT1077" s="26"/>
      <c r="BU1077" s="26"/>
      <c r="BV1077" s="26"/>
      <c r="BW1077" s="26"/>
      <c r="BX1077" s="26"/>
      <c r="BY1077" s="26"/>
      <c r="BZ1077" s="26"/>
      <c r="CA1077" s="26"/>
      <c r="CB1077" s="26"/>
      <c r="CC1077" s="26"/>
      <c r="CD1077" s="26"/>
      <c r="CE1077" s="26"/>
      <c r="CF1077" s="26"/>
      <c r="CG1077" s="26"/>
      <c r="CH1077" s="26"/>
      <c r="CI1077" s="26"/>
      <c r="CJ1077" s="26"/>
      <c r="CK1077" s="26"/>
      <c r="CL1077" s="26"/>
      <c r="CM1077" s="26"/>
      <c r="CN1077" s="26"/>
      <c r="CO1077" s="26"/>
      <c r="CP1077" s="26"/>
      <c r="CQ1077" s="26"/>
      <c r="CR1077" s="26"/>
      <c r="CS1077" s="26"/>
      <c r="CT1077" s="26"/>
      <c r="CU1077" s="26"/>
      <c r="CV1077" s="26"/>
      <c r="CW1077" s="26"/>
      <c r="CX1077" s="26"/>
      <c r="CY1077" s="26"/>
      <c r="CZ1077" s="26"/>
      <c r="DA1077" s="26"/>
      <c r="DB1077" s="26"/>
      <c r="DC1077" s="26"/>
      <c r="DD1077" s="26"/>
      <c r="DE1077" s="26"/>
      <c r="DF1077" s="26"/>
      <c r="DG1077" s="26"/>
      <c r="DH1077" s="26"/>
      <c r="DI1077" s="26"/>
      <c r="DJ1077" s="26"/>
      <c r="DK1077" s="26"/>
      <c r="DL1077" s="26"/>
    </row>
    <row r="1078" spans="1:116" s="27" customFormat="1" ht="31.5" customHeight="1">
      <c r="A1078" s="7" t="s">
        <v>4673</v>
      </c>
      <c r="B1078" s="5">
        <v>1076</v>
      </c>
      <c r="C1078" s="10"/>
      <c r="D1078" s="10"/>
      <c r="E1078" s="8" t="s">
        <v>4692</v>
      </c>
      <c r="F1078" s="8" t="s">
        <v>4697</v>
      </c>
      <c r="G1078" s="8" t="s">
        <v>173</v>
      </c>
      <c r="H1078" s="7" t="s">
        <v>4694</v>
      </c>
      <c r="I1078" s="8" t="s">
        <v>182</v>
      </c>
      <c r="J1078" s="8" t="s">
        <v>4698</v>
      </c>
      <c r="K1078" s="9">
        <v>30</v>
      </c>
      <c r="L1078" s="8" t="s">
        <v>81</v>
      </c>
      <c r="M1078" s="10">
        <v>1</v>
      </c>
      <c r="N1078" s="8" t="s">
        <v>45</v>
      </c>
      <c r="O1078" s="8" t="s">
        <v>4678</v>
      </c>
      <c r="P1078" s="8" t="s">
        <v>4679</v>
      </c>
      <c r="Q1078" s="8" t="s">
        <v>4699</v>
      </c>
      <c r="R1078" s="28">
        <v>4</v>
      </c>
      <c r="S1078" s="29">
        <v>3.78</v>
      </c>
      <c r="T1078" s="30"/>
      <c r="U1078" s="1">
        <v>1.2</v>
      </c>
      <c r="V1078" s="28"/>
      <c r="W1078" s="29">
        <v>3.5</v>
      </c>
      <c r="X1078" s="29"/>
      <c r="Y1078" s="29"/>
      <c r="Z1078" s="29"/>
      <c r="AA1078" s="29"/>
      <c r="AB1078" s="29"/>
      <c r="AC1078" s="29"/>
      <c r="AD1078" s="29"/>
      <c r="AE1078" s="31"/>
      <c r="AN1078" s="32"/>
      <c r="AP1078" s="31"/>
      <c r="AQ1078" s="27" t="e">
        <f t="shared" si="167"/>
        <v>#NUM!</v>
      </c>
      <c r="AR1078" s="27" t="e">
        <f t="shared" si="168"/>
        <v>#NUM!</v>
      </c>
      <c r="AS1078" s="27" t="e">
        <f t="shared" si="169"/>
        <v>#NUM!</v>
      </c>
      <c r="AT1078" s="27">
        <f t="shared" si="162"/>
        <v>0</v>
      </c>
      <c r="AU1078" s="27">
        <f t="shared" si="163"/>
        <v>1.2899999999999998</v>
      </c>
      <c r="AV1078" s="29">
        <f t="shared" si="166"/>
        <v>0</v>
      </c>
      <c r="AW1078" s="27" t="s">
        <v>73</v>
      </c>
      <c r="AX1078" s="27" t="s">
        <v>74</v>
      </c>
      <c r="AY1078" s="32">
        <v>1.29</v>
      </c>
      <c r="AZ1078" s="34">
        <f t="shared" si="164"/>
        <v>0.32250000000000001</v>
      </c>
      <c r="BA1078" s="3">
        <f t="shared" si="165"/>
        <v>1.6125</v>
      </c>
      <c r="BB1078" s="32">
        <f t="shared" si="170"/>
        <v>1.7415</v>
      </c>
      <c r="BC1078" s="27" t="s">
        <v>12549</v>
      </c>
      <c r="BP1078" s="26"/>
      <c r="BQ1078" s="26"/>
      <c r="BR1078" s="26"/>
      <c r="BS1078" s="26"/>
      <c r="BT1078" s="26"/>
      <c r="BU1078" s="26"/>
      <c r="BV1078" s="26"/>
      <c r="BW1078" s="26"/>
      <c r="BX1078" s="26"/>
      <c r="BY1078" s="26"/>
      <c r="BZ1078" s="26"/>
      <c r="CA1078" s="26"/>
      <c r="CB1078" s="26"/>
      <c r="CC1078" s="26"/>
      <c r="CD1078" s="26"/>
      <c r="CE1078" s="26"/>
      <c r="CF1078" s="26"/>
      <c r="CG1078" s="26"/>
      <c r="CH1078" s="26"/>
      <c r="CI1078" s="26"/>
      <c r="CJ1078" s="26"/>
      <c r="CK1078" s="26"/>
      <c r="CL1078" s="26"/>
      <c r="CM1078" s="26"/>
      <c r="CN1078" s="26"/>
      <c r="CO1078" s="26"/>
      <c r="CP1078" s="26"/>
      <c r="CQ1078" s="26"/>
      <c r="CR1078" s="26"/>
      <c r="CS1078" s="26"/>
      <c r="CT1078" s="26"/>
      <c r="CU1078" s="26"/>
      <c r="CV1078" s="26"/>
      <c r="CW1078" s="26"/>
      <c r="CX1078" s="26"/>
      <c r="CY1078" s="26"/>
      <c r="CZ1078" s="26"/>
      <c r="DA1078" s="26"/>
      <c r="DB1078" s="26"/>
      <c r="DC1078" s="26"/>
      <c r="DD1078" s="26"/>
      <c r="DE1078" s="26"/>
      <c r="DF1078" s="26"/>
      <c r="DG1078" s="26"/>
      <c r="DH1078" s="26"/>
      <c r="DI1078" s="26"/>
      <c r="DJ1078" s="26"/>
      <c r="DK1078" s="26"/>
      <c r="DL1078" s="26"/>
    </row>
    <row r="1079" spans="1:116" s="27" customFormat="1" ht="31.5" customHeight="1">
      <c r="A1079" s="7" t="s">
        <v>4673</v>
      </c>
      <c r="B1079" s="5">
        <v>1077</v>
      </c>
      <c r="C1079" s="10"/>
      <c r="D1079" s="10"/>
      <c r="E1079" s="8" t="s">
        <v>4708</v>
      </c>
      <c r="F1079" s="8" t="s">
        <v>4311</v>
      </c>
      <c r="G1079" s="8" t="s">
        <v>4312</v>
      </c>
      <c r="H1079" s="7" t="s">
        <v>4493</v>
      </c>
      <c r="I1079" s="8" t="s">
        <v>182</v>
      </c>
      <c r="J1079" s="8" t="s">
        <v>4709</v>
      </c>
      <c r="K1079" s="9">
        <v>30</v>
      </c>
      <c r="L1079" s="8" t="s">
        <v>81</v>
      </c>
      <c r="M1079" s="10">
        <v>1</v>
      </c>
      <c r="N1079" s="8" t="s">
        <v>45</v>
      </c>
      <c r="O1079" s="8" t="s">
        <v>4678</v>
      </c>
      <c r="P1079" s="8" t="s">
        <v>4706</v>
      </c>
      <c r="Q1079" s="8" t="s">
        <v>4710</v>
      </c>
      <c r="R1079" s="28">
        <v>4</v>
      </c>
      <c r="S1079" s="29">
        <v>1.35</v>
      </c>
      <c r="T1079" s="30"/>
      <c r="U1079" s="1">
        <v>1.2</v>
      </c>
      <c r="V1079" s="28"/>
      <c r="W1079" s="29">
        <v>5.5</v>
      </c>
      <c r="X1079" s="29"/>
      <c r="Y1079" s="29"/>
      <c r="Z1079" s="29"/>
      <c r="AA1079" s="29"/>
      <c r="AB1079" s="29"/>
      <c r="AC1079" s="29"/>
      <c r="AD1079" s="29"/>
      <c r="AE1079" s="31"/>
      <c r="AN1079" s="32"/>
      <c r="AP1079" s="31"/>
      <c r="AQ1079" s="27" t="e">
        <f t="shared" si="167"/>
        <v>#NUM!</v>
      </c>
      <c r="AR1079" s="27" t="e">
        <f t="shared" si="168"/>
        <v>#NUM!</v>
      </c>
      <c r="AS1079" s="27" t="e">
        <f t="shared" si="169"/>
        <v>#NUM!</v>
      </c>
      <c r="AT1079" s="27">
        <f t="shared" si="162"/>
        <v>0</v>
      </c>
      <c r="AU1079" s="27">
        <f t="shared" si="163"/>
        <v>1.2899999999999998</v>
      </c>
      <c r="AV1079" s="29">
        <f t="shared" si="166"/>
        <v>0</v>
      </c>
      <c r="AW1079" s="27" t="s">
        <v>73</v>
      </c>
      <c r="AX1079" s="27" t="s">
        <v>74</v>
      </c>
      <c r="AY1079" s="32">
        <v>1.29</v>
      </c>
      <c r="AZ1079" s="34">
        <f t="shared" si="164"/>
        <v>0.32250000000000001</v>
      </c>
      <c r="BA1079" s="3">
        <f t="shared" si="165"/>
        <v>1.6125</v>
      </c>
      <c r="BB1079" s="32">
        <f t="shared" si="170"/>
        <v>1.7415</v>
      </c>
      <c r="BC1079" s="27" t="s">
        <v>12549</v>
      </c>
      <c r="BP1079" s="35"/>
      <c r="BQ1079" s="35"/>
      <c r="BR1079" s="35"/>
      <c r="BS1079" s="35"/>
      <c r="BT1079" s="35"/>
      <c r="BU1079" s="35"/>
      <c r="BV1079" s="35"/>
      <c r="BW1079" s="35"/>
      <c r="BX1079" s="35"/>
      <c r="BY1079" s="35"/>
      <c r="BZ1079" s="35"/>
      <c r="CA1079" s="35"/>
      <c r="CB1079" s="35"/>
      <c r="CC1079" s="35"/>
      <c r="CD1079" s="35"/>
      <c r="CE1079" s="35"/>
      <c r="CF1079" s="35"/>
      <c r="CG1079" s="35"/>
      <c r="CH1079" s="35"/>
      <c r="CI1079" s="35"/>
      <c r="CJ1079" s="35"/>
      <c r="CK1079" s="35"/>
      <c r="CL1079" s="35"/>
      <c r="CM1079" s="35"/>
      <c r="CN1079" s="35"/>
      <c r="CO1079" s="35"/>
      <c r="CP1079" s="35"/>
      <c r="CQ1079" s="35"/>
      <c r="CR1079" s="35"/>
      <c r="CS1079" s="35"/>
      <c r="CT1079" s="35"/>
      <c r="CU1079" s="35"/>
      <c r="CV1079" s="35"/>
      <c r="CW1079" s="35"/>
      <c r="CX1079" s="35"/>
      <c r="CY1079" s="35"/>
      <c r="CZ1079" s="35"/>
      <c r="DA1079" s="35"/>
      <c r="DB1079" s="35"/>
      <c r="DC1079" s="35"/>
      <c r="DD1079" s="35"/>
      <c r="DE1079" s="35"/>
      <c r="DF1079" s="35"/>
      <c r="DG1079" s="35"/>
      <c r="DH1079" s="35"/>
      <c r="DI1079" s="35"/>
      <c r="DJ1079" s="35"/>
      <c r="DK1079" s="35"/>
      <c r="DL1079" s="35"/>
    </row>
    <row r="1080" spans="1:116" s="27" customFormat="1" ht="31.5" customHeight="1">
      <c r="A1080" s="7" t="s">
        <v>4673</v>
      </c>
      <c r="B1080" s="5">
        <v>1078</v>
      </c>
      <c r="C1080" s="10"/>
      <c r="D1080" s="10"/>
      <c r="E1080" s="8" t="s">
        <v>4721</v>
      </c>
      <c r="F1080" s="8" t="s">
        <v>4722</v>
      </c>
      <c r="G1080" s="8" t="s">
        <v>4723</v>
      </c>
      <c r="H1080" s="7" t="s">
        <v>4724</v>
      </c>
      <c r="I1080" s="8" t="s">
        <v>297</v>
      </c>
      <c r="J1080" s="8" t="s">
        <v>4725</v>
      </c>
      <c r="K1080" s="9"/>
      <c r="L1080" s="8"/>
      <c r="M1080" s="10">
        <v>1</v>
      </c>
      <c r="N1080" s="8" t="s">
        <v>45</v>
      </c>
      <c r="O1080" s="8" t="s">
        <v>4678</v>
      </c>
      <c r="P1080" s="8" t="s">
        <v>4688</v>
      </c>
      <c r="Q1080" s="8" t="s">
        <v>4726</v>
      </c>
      <c r="R1080" s="28">
        <v>5</v>
      </c>
      <c r="S1080" s="29">
        <v>4.5999999999999996</v>
      </c>
      <c r="T1080" s="30">
        <v>4.3</v>
      </c>
      <c r="U1080" s="1">
        <v>1.25</v>
      </c>
      <c r="V1080" s="28"/>
      <c r="W1080" s="29">
        <v>3.28</v>
      </c>
      <c r="X1080" s="29"/>
      <c r="Y1080" s="29"/>
      <c r="Z1080" s="29"/>
      <c r="AA1080" s="29"/>
      <c r="AB1080" s="29"/>
      <c r="AC1080" s="29"/>
      <c r="AD1080" s="29"/>
      <c r="AE1080" s="31"/>
      <c r="AN1080" s="32"/>
      <c r="AP1080" s="31"/>
      <c r="AQ1080" s="27" t="e">
        <f t="shared" si="167"/>
        <v>#NUM!</v>
      </c>
      <c r="AR1080" s="27" t="e">
        <f t="shared" si="168"/>
        <v>#NUM!</v>
      </c>
      <c r="AS1080" s="27" t="e">
        <f t="shared" si="169"/>
        <v>#NUM!</v>
      </c>
      <c r="AT1080" s="27">
        <f t="shared" si="162"/>
        <v>4.6224999999999996</v>
      </c>
      <c r="AU1080" s="27">
        <f t="shared" si="163"/>
        <v>1.34375</v>
      </c>
      <c r="AV1080" s="29">
        <f t="shared" si="166"/>
        <v>1.34375</v>
      </c>
      <c r="AW1080" s="27" t="s">
        <v>73</v>
      </c>
      <c r="AX1080" s="27" t="s">
        <v>74</v>
      </c>
      <c r="AY1080" s="32">
        <v>1.34</v>
      </c>
      <c r="AZ1080" s="34">
        <f t="shared" si="164"/>
        <v>0.33500000000000002</v>
      </c>
      <c r="BA1080" s="3">
        <f t="shared" si="165"/>
        <v>1.675</v>
      </c>
      <c r="BB1080" s="32">
        <f t="shared" si="170"/>
        <v>1.8090000000000002</v>
      </c>
      <c r="BC1080" s="27" t="s">
        <v>12549</v>
      </c>
      <c r="BP1080" s="26"/>
      <c r="BQ1080" s="26"/>
      <c r="BR1080" s="26"/>
      <c r="BS1080" s="26"/>
      <c r="BT1080" s="26"/>
      <c r="BU1080" s="26"/>
      <c r="BV1080" s="26"/>
      <c r="BW1080" s="26"/>
      <c r="BX1080" s="26"/>
      <c r="BY1080" s="26"/>
      <c r="BZ1080" s="26"/>
      <c r="CA1080" s="26"/>
      <c r="CB1080" s="26"/>
      <c r="CC1080" s="26"/>
      <c r="CD1080" s="26"/>
      <c r="CE1080" s="26"/>
      <c r="CF1080" s="26"/>
      <c r="CG1080" s="26"/>
      <c r="CH1080" s="26"/>
      <c r="CI1080" s="26"/>
      <c r="CJ1080" s="26"/>
      <c r="CK1080" s="26"/>
      <c r="CL1080" s="26"/>
      <c r="CM1080" s="26"/>
      <c r="CN1080" s="26"/>
      <c r="CO1080" s="26"/>
      <c r="CP1080" s="26"/>
      <c r="CQ1080" s="26"/>
      <c r="CR1080" s="26"/>
      <c r="CS1080" s="26"/>
      <c r="CT1080" s="26"/>
      <c r="CU1080" s="26"/>
      <c r="CV1080" s="26"/>
      <c r="CW1080" s="26"/>
      <c r="CX1080" s="26"/>
      <c r="CY1080" s="26"/>
      <c r="CZ1080" s="26"/>
      <c r="DA1080" s="26"/>
      <c r="DB1080" s="26"/>
      <c r="DC1080" s="26"/>
      <c r="DD1080" s="26"/>
      <c r="DE1080" s="26"/>
      <c r="DF1080" s="26"/>
      <c r="DG1080" s="26"/>
      <c r="DH1080" s="26"/>
      <c r="DI1080" s="26"/>
      <c r="DJ1080" s="26"/>
      <c r="DK1080" s="26"/>
      <c r="DL1080" s="26"/>
    </row>
    <row r="1081" spans="1:116" s="27" customFormat="1" ht="31.5" customHeight="1">
      <c r="A1081" s="7" t="s">
        <v>4673</v>
      </c>
      <c r="B1081" s="5">
        <v>1079</v>
      </c>
      <c r="C1081" s="10"/>
      <c r="D1081" s="10"/>
      <c r="E1081" s="8" t="s">
        <v>4715</v>
      </c>
      <c r="F1081" s="8" t="s">
        <v>4716</v>
      </c>
      <c r="G1081" s="8" t="s">
        <v>4717</v>
      </c>
      <c r="H1081" s="7" t="s">
        <v>1730</v>
      </c>
      <c r="I1081" s="8" t="s">
        <v>4391</v>
      </c>
      <c r="J1081" s="8" t="s">
        <v>4718</v>
      </c>
      <c r="K1081" s="9"/>
      <c r="L1081" s="8"/>
      <c r="M1081" s="10">
        <v>1</v>
      </c>
      <c r="N1081" s="8" t="s">
        <v>45</v>
      </c>
      <c r="O1081" s="8" t="s">
        <v>4678</v>
      </c>
      <c r="P1081" s="8" t="s">
        <v>4719</v>
      </c>
      <c r="Q1081" s="8" t="s">
        <v>4720</v>
      </c>
      <c r="R1081" s="28">
        <v>5.0999999999999996</v>
      </c>
      <c r="S1081" s="29">
        <v>4.1500000000000004</v>
      </c>
      <c r="T1081" s="30"/>
      <c r="U1081" s="1">
        <v>1.85</v>
      </c>
      <c r="V1081" s="28"/>
      <c r="W1081" s="29"/>
      <c r="X1081" s="29"/>
      <c r="Y1081" s="29"/>
      <c r="Z1081" s="29"/>
      <c r="AA1081" s="29"/>
      <c r="AB1081" s="29"/>
      <c r="AC1081" s="29"/>
      <c r="AD1081" s="29"/>
      <c r="AE1081" s="31"/>
      <c r="AN1081" s="32"/>
      <c r="AP1081" s="31"/>
      <c r="AQ1081" s="27" t="e">
        <f t="shared" si="167"/>
        <v>#NUM!</v>
      </c>
      <c r="AR1081" s="27" t="e">
        <f t="shared" si="168"/>
        <v>#NUM!</v>
      </c>
      <c r="AS1081" s="27" t="e">
        <f t="shared" si="169"/>
        <v>#NUM!</v>
      </c>
      <c r="AT1081" s="27">
        <f t="shared" si="162"/>
        <v>0</v>
      </c>
      <c r="AU1081" s="27">
        <f t="shared" si="163"/>
        <v>1.98875</v>
      </c>
      <c r="AV1081" s="29">
        <f t="shared" si="166"/>
        <v>0</v>
      </c>
      <c r="AW1081" s="27" t="s">
        <v>73</v>
      </c>
      <c r="AX1081" s="27" t="s">
        <v>74</v>
      </c>
      <c r="AY1081" s="32">
        <v>1.988</v>
      </c>
      <c r="AZ1081" s="34">
        <f t="shared" si="164"/>
        <v>0.497</v>
      </c>
      <c r="BA1081" s="3">
        <f t="shared" si="165"/>
        <v>2.4849999999999999</v>
      </c>
      <c r="BB1081" s="32">
        <f t="shared" si="170"/>
        <v>2.6837999999999997</v>
      </c>
      <c r="BC1081" s="27" t="s">
        <v>12549</v>
      </c>
      <c r="BP1081" s="35"/>
      <c r="BQ1081" s="35"/>
      <c r="BR1081" s="35"/>
      <c r="BS1081" s="35"/>
      <c r="BT1081" s="35"/>
      <c r="BU1081" s="35"/>
      <c r="BV1081" s="35"/>
      <c r="BW1081" s="35"/>
      <c r="BX1081" s="35"/>
      <c r="BY1081" s="35"/>
      <c r="BZ1081" s="35"/>
      <c r="CA1081" s="35"/>
      <c r="CB1081" s="35"/>
      <c r="CC1081" s="35"/>
      <c r="CD1081" s="35"/>
      <c r="CE1081" s="35"/>
      <c r="CF1081" s="35"/>
      <c r="CG1081" s="35"/>
      <c r="CH1081" s="35"/>
      <c r="CI1081" s="35"/>
      <c r="CJ1081" s="35"/>
      <c r="CK1081" s="35"/>
      <c r="CL1081" s="35"/>
      <c r="CM1081" s="35"/>
      <c r="CN1081" s="35"/>
      <c r="CO1081" s="35"/>
      <c r="CP1081" s="35"/>
      <c r="CQ1081" s="35"/>
      <c r="CR1081" s="35"/>
      <c r="CS1081" s="35"/>
      <c r="CT1081" s="35"/>
      <c r="CU1081" s="35"/>
      <c r="CV1081" s="35"/>
      <c r="CW1081" s="35"/>
      <c r="CX1081" s="35"/>
      <c r="CY1081" s="35"/>
      <c r="CZ1081" s="35"/>
      <c r="DA1081" s="35"/>
      <c r="DB1081" s="35"/>
      <c r="DC1081" s="35"/>
      <c r="DD1081" s="35"/>
      <c r="DE1081" s="35"/>
      <c r="DF1081" s="35"/>
      <c r="DG1081" s="35"/>
      <c r="DH1081" s="35"/>
      <c r="DI1081" s="35"/>
      <c r="DJ1081" s="35"/>
      <c r="DK1081" s="35"/>
      <c r="DL1081" s="35"/>
    </row>
    <row r="1082" spans="1:116" s="27" customFormat="1" ht="31.5" customHeight="1">
      <c r="A1082" s="7" t="s">
        <v>4673</v>
      </c>
      <c r="B1082" s="5">
        <v>1080</v>
      </c>
      <c r="C1082" s="10"/>
      <c r="D1082" s="10"/>
      <c r="E1082" s="8" t="s">
        <v>4733</v>
      </c>
      <c r="F1082" s="8" t="s">
        <v>4734</v>
      </c>
      <c r="G1082" s="8" t="s">
        <v>1013</v>
      </c>
      <c r="H1082" s="7" t="s">
        <v>205</v>
      </c>
      <c r="I1082" s="8" t="s">
        <v>43</v>
      </c>
      <c r="J1082" s="8" t="s">
        <v>4735</v>
      </c>
      <c r="K1082" s="9"/>
      <c r="L1082" s="8"/>
      <c r="M1082" s="10">
        <v>7</v>
      </c>
      <c r="N1082" s="8" t="s">
        <v>45</v>
      </c>
      <c r="O1082" s="8" t="s">
        <v>4678</v>
      </c>
      <c r="P1082" s="8" t="s">
        <v>4736</v>
      </c>
      <c r="Q1082" s="8" t="s">
        <v>4737</v>
      </c>
      <c r="R1082" s="28">
        <v>7</v>
      </c>
      <c r="S1082" s="29">
        <v>6.3</v>
      </c>
      <c r="T1082" s="30">
        <v>6</v>
      </c>
      <c r="U1082" s="1">
        <v>1.85</v>
      </c>
      <c r="V1082" s="28"/>
      <c r="W1082" s="29"/>
      <c r="X1082" s="29"/>
      <c r="Y1082" s="29"/>
      <c r="Z1082" s="29"/>
      <c r="AA1082" s="29"/>
      <c r="AB1082" s="29"/>
      <c r="AC1082" s="29"/>
      <c r="AD1082" s="29"/>
      <c r="AE1082" s="31"/>
      <c r="AN1082" s="32"/>
      <c r="AP1082" s="31"/>
      <c r="AQ1082" s="27" t="e">
        <f t="shared" si="167"/>
        <v>#NUM!</v>
      </c>
      <c r="AR1082" s="27" t="e">
        <f t="shared" si="168"/>
        <v>#NUM!</v>
      </c>
      <c r="AS1082" s="27" t="e">
        <f t="shared" si="169"/>
        <v>#NUM!</v>
      </c>
      <c r="AT1082" s="27">
        <f t="shared" si="162"/>
        <v>6.4499999999999993</v>
      </c>
      <c r="AU1082" s="27">
        <f t="shared" si="163"/>
        <v>1.98875</v>
      </c>
      <c r="AV1082" s="29">
        <f t="shared" si="166"/>
        <v>1.98875</v>
      </c>
      <c r="AW1082" s="27" t="s">
        <v>73</v>
      </c>
      <c r="AX1082" s="27" t="s">
        <v>74</v>
      </c>
      <c r="AY1082" s="32">
        <v>1.99</v>
      </c>
      <c r="AZ1082" s="34">
        <f t="shared" si="164"/>
        <v>0.4975</v>
      </c>
      <c r="BA1082" s="3">
        <f t="shared" si="165"/>
        <v>2.4874999999999998</v>
      </c>
      <c r="BB1082" s="32">
        <f t="shared" si="170"/>
        <v>2.6864999999999997</v>
      </c>
      <c r="BC1082" s="27" t="s">
        <v>12549</v>
      </c>
      <c r="BP1082" s="26"/>
      <c r="BQ1082" s="26"/>
      <c r="BR1082" s="26"/>
      <c r="BS1082" s="26"/>
      <c r="BT1082" s="26"/>
      <c r="BU1082" s="26"/>
      <c r="BV1082" s="26"/>
      <c r="BW1082" s="26"/>
      <c r="BX1082" s="26"/>
      <c r="BY1082" s="26"/>
      <c r="BZ1082" s="26"/>
      <c r="CA1082" s="26"/>
      <c r="CB1082" s="26"/>
      <c r="CC1082" s="26"/>
      <c r="CD1082" s="26"/>
      <c r="CE1082" s="26"/>
      <c r="CF1082" s="26"/>
      <c r="CG1082" s="26"/>
      <c r="CH1082" s="26"/>
      <c r="CI1082" s="26"/>
      <c r="CJ1082" s="26"/>
      <c r="CK1082" s="26"/>
      <c r="CL1082" s="26"/>
      <c r="CM1082" s="26"/>
      <c r="CN1082" s="26"/>
      <c r="CO1082" s="26"/>
      <c r="CP1082" s="26"/>
      <c r="CQ1082" s="26"/>
      <c r="CR1082" s="26"/>
      <c r="CS1082" s="26"/>
      <c r="CT1082" s="26"/>
      <c r="CU1082" s="26"/>
      <c r="CV1082" s="26"/>
      <c r="CW1082" s="26"/>
      <c r="CX1082" s="26"/>
      <c r="CY1082" s="26"/>
      <c r="CZ1082" s="26"/>
      <c r="DA1082" s="26"/>
      <c r="DB1082" s="26"/>
      <c r="DC1082" s="26"/>
      <c r="DD1082" s="26"/>
      <c r="DE1082" s="26"/>
      <c r="DF1082" s="26"/>
      <c r="DG1082" s="26"/>
      <c r="DH1082" s="26"/>
      <c r="DI1082" s="26"/>
      <c r="DJ1082" s="26"/>
      <c r="DK1082" s="26"/>
      <c r="DL1082" s="26"/>
    </row>
    <row r="1083" spans="1:116" s="27" customFormat="1" ht="31.5" customHeight="1">
      <c r="A1083" s="7" t="s">
        <v>4673</v>
      </c>
      <c r="B1083" s="5">
        <v>1081</v>
      </c>
      <c r="C1083" s="10"/>
      <c r="D1083" s="10"/>
      <c r="E1083" s="8" t="s">
        <v>4747</v>
      </c>
      <c r="F1083" s="8" t="s">
        <v>4748</v>
      </c>
      <c r="G1083" s="8" t="s">
        <v>4749</v>
      </c>
      <c r="H1083" s="7" t="s">
        <v>4750</v>
      </c>
      <c r="I1083" s="8" t="s">
        <v>1892</v>
      </c>
      <c r="J1083" s="8" t="s">
        <v>4751</v>
      </c>
      <c r="K1083" s="9"/>
      <c r="L1083" s="8"/>
      <c r="M1083" s="10">
        <v>12</v>
      </c>
      <c r="N1083" s="8" t="s">
        <v>45</v>
      </c>
      <c r="O1083" s="8" t="s">
        <v>4678</v>
      </c>
      <c r="P1083" s="8" t="s">
        <v>4688</v>
      </c>
      <c r="Q1083" s="8" t="s">
        <v>4752</v>
      </c>
      <c r="R1083" s="28">
        <v>3.5</v>
      </c>
      <c r="S1083" s="29">
        <v>3.12</v>
      </c>
      <c r="T1083" s="30">
        <v>2.8</v>
      </c>
      <c r="U1083" s="1">
        <v>3.2</v>
      </c>
      <c r="V1083" s="28"/>
      <c r="W1083" s="29">
        <v>3.2</v>
      </c>
      <c r="X1083" s="29"/>
      <c r="Y1083" s="29"/>
      <c r="Z1083" s="29"/>
      <c r="AA1083" s="29"/>
      <c r="AB1083" s="29"/>
      <c r="AC1083" s="29"/>
      <c r="AD1083" s="29"/>
      <c r="AE1083" s="31"/>
      <c r="AN1083" s="32"/>
      <c r="AP1083" s="31"/>
      <c r="AQ1083" s="27" t="e">
        <f t="shared" si="167"/>
        <v>#NUM!</v>
      </c>
      <c r="AR1083" s="27" t="e">
        <f t="shared" si="168"/>
        <v>#NUM!</v>
      </c>
      <c r="AS1083" s="27" t="e">
        <f t="shared" si="169"/>
        <v>#NUM!</v>
      </c>
      <c r="AT1083" s="27">
        <f t="shared" si="162"/>
        <v>3.01</v>
      </c>
      <c r="AU1083" s="27">
        <f t="shared" si="163"/>
        <v>3.44</v>
      </c>
      <c r="AV1083" s="29">
        <f t="shared" si="166"/>
        <v>3.01</v>
      </c>
      <c r="AW1083" s="27" t="s">
        <v>73</v>
      </c>
      <c r="AX1083" s="27" t="s">
        <v>74</v>
      </c>
      <c r="AY1083" s="32">
        <v>3.01</v>
      </c>
      <c r="AZ1083" s="34">
        <f t="shared" si="164"/>
        <v>0.75249999999999995</v>
      </c>
      <c r="BA1083" s="3">
        <f t="shared" si="165"/>
        <v>3.7624999999999997</v>
      </c>
      <c r="BB1083" s="32">
        <f t="shared" si="170"/>
        <v>4.0634999999999994</v>
      </c>
      <c r="BC1083" s="27" t="s">
        <v>12549</v>
      </c>
      <c r="BP1083" s="26"/>
      <c r="BQ1083" s="26"/>
      <c r="BR1083" s="26"/>
      <c r="BS1083" s="26"/>
      <c r="BT1083" s="26"/>
      <c r="BU1083" s="26"/>
      <c r="BV1083" s="26"/>
      <c r="BW1083" s="26"/>
      <c r="BX1083" s="26"/>
      <c r="BY1083" s="26"/>
      <c r="BZ1083" s="26"/>
      <c r="CA1083" s="26"/>
      <c r="CB1083" s="26"/>
      <c r="CC1083" s="26"/>
      <c r="CD1083" s="26"/>
      <c r="CE1083" s="26"/>
      <c r="CF1083" s="26"/>
      <c r="CG1083" s="26"/>
      <c r="CH1083" s="26"/>
      <c r="CI1083" s="26"/>
      <c r="CJ1083" s="26"/>
      <c r="CK1083" s="26"/>
      <c r="CL1083" s="26"/>
      <c r="CM1083" s="26"/>
      <c r="CN1083" s="26"/>
      <c r="CO1083" s="26"/>
      <c r="CP1083" s="26"/>
      <c r="CQ1083" s="26"/>
      <c r="CR1083" s="26"/>
      <c r="CS1083" s="26"/>
      <c r="CT1083" s="26"/>
      <c r="CU1083" s="26"/>
      <c r="CV1083" s="26"/>
      <c r="CW1083" s="26"/>
      <c r="CX1083" s="26"/>
      <c r="CY1083" s="26"/>
      <c r="CZ1083" s="26"/>
      <c r="DA1083" s="26"/>
      <c r="DB1083" s="26"/>
      <c r="DC1083" s="26"/>
      <c r="DD1083" s="26"/>
      <c r="DE1083" s="26"/>
      <c r="DF1083" s="26"/>
      <c r="DG1083" s="26"/>
      <c r="DH1083" s="26"/>
      <c r="DI1083" s="26"/>
      <c r="DJ1083" s="26"/>
      <c r="DK1083" s="26"/>
      <c r="DL1083" s="26"/>
    </row>
    <row r="1084" spans="1:116" s="27" customFormat="1" ht="31.5" customHeight="1">
      <c r="A1084" s="7" t="s">
        <v>4673</v>
      </c>
      <c r="B1084" s="5">
        <v>1082</v>
      </c>
      <c r="C1084" s="10"/>
      <c r="D1084" s="10"/>
      <c r="E1084" s="8" t="s">
        <v>4692</v>
      </c>
      <c r="F1084" s="8" t="s">
        <v>4693</v>
      </c>
      <c r="G1084" s="8" t="s">
        <v>173</v>
      </c>
      <c r="H1084" s="7" t="s">
        <v>4694</v>
      </c>
      <c r="I1084" s="8" t="s">
        <v>4589</v>
      </c>
      <c r="J1084" s="8" t="s">
        <v>4695</v>
      </c>
      <c r="K1084" s="9">
        <v>200</v>
      </c>
      <c r="L1084" s="8" t="s">
        <v>81</v>
      </c>
      <c r="M1084" s="10">
        <v>1</v>
      </c>
      <c r="N1084" s="8" t="s">
        <v>45</v>
      </c>
      <c r="O1084" s="8" t="s">
        <v>4678</v>
      </c>
      <c r="P1084" s="8" t="s">
        <v>4679</v>
      </c>
      <c r="Q1084" s="8" t="s">
        <v>4696</v>
      </c>
      <c r="R1084" s="28">
        <v>3.2</v>
      </c>
      <c r="S1084" s="29">
        <v>3</v>
      </c>
      <c r="T1084" s="30">
        <v>3</v>
      </c>
      <c r="U1084" s="1">
        <v>3</v>
      </c>
      <c r="V1084" s="28"/>
      <c r="W1084" s="29">
        <v>3</v>
      </c>
      <c r="X1084" s="29"/>
      <c r="Y1084" s="29"/>
      <c r="Z1084" s="29"/>
      <c r="AA1084" s="29"/>
      <c r="AB1084" s="29"/>
      <c r="AC1084" s="29"/>
      <c r="AD1084" s="29"/>
      <c r="AE1084" s="31"/>
      <c r="AN1084" s="32"/>
      <c r="AP1084" s="31"/>
      <c r="AQ1084" s="27" t="e">
        <f t="shared" si="167"/>
        <v>#NUM!</v>
      </c>
      <c r="AR1084" s="27" t="e">
        <f t="shared" si="168"/>
        <v>#NUM!</v>
      </c>
      <c r="AS1084" s="27" t="e">
        <f t="shared" si="169"/>
        <v>#NUM!</v>
      </c>
      <c r="AT1084" s="27">
        <f t="shared" si="162"/>
        <v>3.2249999999999996</v>
      </c>
      <c r="AU1084" s="27">
        <f t="shared" si="163"/>
        <v>3.2249999999999996</v>
      </c>
      <c r="AV1084" s="29">
        <f t="shared" si="166"/>
        <v>3.2249999999999996</v>
      </c>
      <c r="AW1084" s="27" t="s">
        <v>73</v>
      </c>
      <c r="AX1084" s="27" t="s">
        <v>74</v>
      </c>
      <c r="AY1084" s="32">
        <v>3.2250000000000001</v>
      </c>
      <c r="AZ1084" s="34">
        <f t="shared" si="164"/>
        <v>0.80625000000000002</v>
      </c>
      <c r="BA1084" s="3">
        <f t="shared" si="165"/>
        <v>4.03125</v>
      </c>
      <c r="BB1084" s="32">
        <f t="shared" si="170"/>
        <v>4.3537499999999998</v>
      </c>
      <c r="BC1084" s="27" t="s">
        <v>12549</v>
      </c>
      <c r="BP1084" s="26"/>
      <c r="BQ1084" s="26"/>
      <c r="BR1084" s="26"/>
      <c r="BS1084" s="26"/>
      <c r="BT1084" s="26"/>
      <c r="BU1084" s="26"/>
      <c r="BV1084" s="26"/>
      <c r="BW1084" s="26"/>
      <c r="BX1084" s="26"/>
      <c r="BY1084" s="26"/>
      <c r="BZ1084" s="26"/>
      <c r="CA1084" s="26"/>
      <c r="CB1084" s="26"/>
      <c r="CC1084" s="26"/>
      <c r="CD1084" s="26"/>
      <c r="CE1084" s="26"/>
      <c r="CF1084" s="26"/>
      <c r="CG1084" s="26"/>
      <c r="CH1084" s="26"/>
      <c r="CI1084" s="26"/>
      <c r="CJ1084" s="26"/>
      <c r="CK1084" s="26"/>
      <c r="CL1084" s="26"/>
      <c r="CM1084" s="26"/>
      <c r="CN1084" s="26"/>
      <c r="CO1084" s="26"/>
      <c r="CP1084" s="26"/>
      <c r="CQ1084" s="26"/>
      <c r="CR1084" s="26"/>
      <c r="CS1084" s="26"/>
      <c r="CT1084" s="26"/>
      <c r="CU1084" s="26"/>
      <c r="CV1084" s="26"/>
      <c r="CW1084" s="26"/>
      <c r="CX1084" s="26"/>
      <c r="CY1084" s="26"/>
      <c r="CZ1084" s="26"/>
      <c r="DA1084" s="26"/>
      <c r="DB1084" s="26"/>
      <c r="DC1084" s="26"/>
      <c r="DD1084" s="26"/>
      <c r="DE1084" s="26"/>
      <c r="DF1084" s="26"/>
      <c r="DG1084" s="26"/>
      <c r="DH1084" s="26"/>
      <c r="DI1084" s="26"/>
      <c r="DJ1084" s="26"/>
      <c r="DK1084" s="26"/>
      <c r="DL1084" s="26"/>
    </row>
    <row r="1085" spans="1:116" s="27" customFormat="1" ht="31.5" customHeight="1">
      <c r="A1085" s="7" t="s">
        <v>4673</v>
      </c>
      <c r="B1085" s="5">
        <v>1083</v>
      </c>
      <c r="C1085" s="10"/>
      <c r="D1085" s="10"/>
      <c r="E1085" s="8" t="s">
        <v>4743</v>
      </c>
      <c r="F1085" s="8" t="s">
        <v>4744</v>
      </c>
      <c r="G1085" s="8" t="s">
        <v>1734</v>
      </c>
      <c r="H1085" s="7" t="s">
        <v>167</v>
      </c>
      <c r="I1085" s="8" t="s">
        <v>573</v>
      </c>
      <c r="J1085" s="8" t="s">
        <v>4745</v>
      </c>
      <c r="K1085" s="9"/>
      <c r="L1085" s="8"/>
      <c r="M1085" s="10">
        <v>14</v>
      </c>
      <c r="N1085" s="8" t="s">
        <v>45</v>
      </c>
      <c r="O1085" s="8" t="s">
        <v>4678</v>
      </c>
      <c r="P1085" s="8" t="s">
        <v>4684</v>
      </c>
      <c r="Q1085" s="8" t="s">
        <v>4746</v>
      </c>
      <c r="R1085" s="28">
        <v>3.3</v>
      </c>
      <c r="S1085" s="29">
        <v>2.92</v>
      </c>
      <c r="T1085" s="30">
        <v>3.3</v>
      </c>
      <c r="U1085" s="1">
        <v>3.3</v>
      </c>
      <c r="V1085" s="28"/>
      <c r="W1085" s="29">
        <v>3.3</v>
      </c>
      <c r="X1085" s="29"/>
      <c r="Y1085" s="29"/>
      <c r="Z1085" s="29"/>
      <c r="AA1085" s="29"/>
      <c r="AB1085" s="29"/>
      <c r="AC1085" s="29"/>
      <c r="AD1085" s="29"/>
      <c r="AE1085" s="31"/>
      <c r="AN1085" s="32"/>
      <c r="AP1085" s="31"/>
      <c r="AQ1085" s="27" t="e">
        <f t="shared" si="167"/>
        <v>#NUM!</v>
      </c>
      <c r="AR1085" s="27" t="e">
        <f t="shared" si="168"/>
        <v>#NUM!</v>
      </c>
      <c r="AS1085" s="27" t="e">
        <f t="shared" si="169"/>
        <v>#NUM!</v>
      </c>
      <c r="AT1085" s="27">
        <f t="shared" si="162"/>
        <v>3.5474999999999999</v>
      </c>
      <c r="AU1085" s="27">
        <f t="shared" si="163"/>
        <v>3.5474999999999999</v>
      </c>
      <c r="AV1085" s="29">
        <f t="shared" si="166"/>
        <v>3.5474999999999999</v>
      </c>
      <c r="AW1085" s="27" t="s">
        <v>73</v>
      </c>
      <c r="AX1085" s="27" t="s">
        <v>74</v>
      </c>
      <c r="AY1085" s="32">
        <v>3.3</v>
      </c>
      <c r="AZ1085" s="34">
        <f t="shared" si="164"/>
        <v>0.82499999999999996</v>
      </c>
      <c r="BA1085" s="3">
        <f t="shared" si="165"/>
        <v>4.125</v>
      </c>
      <c r="BB1085" s="32">
        <f t="shared" si="170"/>
        <v>4.4550000000000001</v>
      </c>
      <c r="BC1085" s="27" t="s">
        <v>12549</v>
      </c>
      <c r="BP1085" s="26"/>
      <c r="BQ1085" s="26"/>
      <c r="BR1085" s="26"/>
      <c r="BS1085" s="26"/>
      <c r="BT1085" s="26"/>
      <c r="BU1085" s="26"/>
      <c r="BV1085" s="26"/>
      <c r="BW1085" s="26"/>
      <c r="BX1085" s="26"/>
      <c r="BY1085" s="26"/>
      <c r="BZ1085" s="26"/>
      <c r="CA1085" s="26"/>
      <c r="CB1085" s="26"/>
      <c r="CC1085" s="26"/>
      <c r="CD1085" s="26"/>
      <c r="CE1085" s="26"/>
      <c r="CF1085" s="26"/>
      <c r="CG1085" s="26"/>
      <c r="CH1085" s="26"/>
      <c r="CI1085" s="26"/>
      <c r="CJ1085" s="26"/>
      <c r="CK1085" s="26"/>
      <c r="CL1085" s="26"/>
      <c r="CM1085" s="26"/>
      <c r="CN1085" s="26"/>
      <c r="CO1085" s="26"/>
      <c r="CP1085" s="26"/>
      <c r="CQ1085" s="26"/>
      <c r="CR1085" s="26"/>
      <c r="CS1085" s="26"/>
      <c r="CT1085" s="26"/>
      <c r="CU1085" s="26"/>
      <c r="CV1085" s="26"/>
      <c r="CW1085" s="26"/>
      <c r="CX1085" s="26"/>
      <c r="CY1085" s="26"/>
      <c r="CZ1085" s="26"/>
      <c r="DA1085" s="26"/>
      <c r="DB1085" s="26"/>
      <c r="DC1085" s="26"/>
      <c r="DD1085" s="26"/>
      <c r="DE1085" s="26"/>
      <c r="DF1085" s="26"/>
      <c r="DG1085" s="26"/>
      <c r="DH1085" s="26"/>
      <c r="DI1085" s="26"/>
      <c r="DJ1085" s="26"/>
      <c r="DK1085" s="26"/>
      <c r="DL1085" s="26"/>
    </row>
    <row r="1086" spans="1:116" s="27" customFormat="1" ht="31.5" customHeight="1">
      <c r="A1086" s="7" t="s">
        <v>4673</v>
      </c>
      <c r="B1086" s="5">
        <v>1084</v>
      </c>
      <c r="C1086" s="10"/>
      <c r="D1086" s="10"/>
      <c r="E1086" s="8" t="s">
        <v>4711</v>
      </c>
      <c r="F1086" s="8" t="s">
        <v>4712</v>
      </c>
      <c r="G1086" s="8" t="s">
        <v>4312</v>
      </c>
      <c r="H1086" s="7" t="s">
        <v>42</v>
      </c>
      <c r="I1086" s="8" t="s">
        <v>43</v>
      </c>
      <c r="J1086" s="8" t="s">
        <v>4713</v>
      </c>
      <c r="K1086" s="9"/>
      <c r="L1086" s="8"/>
      <c r="M1086" s="10">
        <v>15</v>
      </c>
      <c r="N1086" s="8" t="s">
        <v>45</v>
      </c>
      <c r="O1086" s="8" t="s">
        <v>4678</v>
      </c>
      <c r="P1086" s="8" t="s">
        <v>4688</v>
      </c>
      <c r="Q1086" s="8" t="s">
        <v>4714</v>
      </c>
      <c r="R1086" s="28">
        <v>4.5</v>
      </c>
      <c r="S1086" s="29">
        <v>3.78</v>
      </c>
      <c r="T1086" s="30">
        <v>3.5</v>
      </c>
      <c r="U1086" s="1">
        <v>3.75</v>
      </c>
      <c r="V1086" s="28"/>
      <c r="W1086" s="29">
        <v>3.5</v>
      </c>
      <c r="X1086" s="29"/>
      <c r="Y1086" s="29"/>
      <c r="Z1086" s="29"/>
      <c r="AA1086" s="29"/>
      <c r="AB1086" s="29"/>
      <c r="AC1086" s="29"/>
      <c r="AD1086" s="29"/>
      <c r="AE1086" s="31"/>
      <c r="AN1086" s="32"/>
      <c r="AP1086" s="31"/>
      <c r="AQ1086" s="27" t="e">
        <f t="shared" si="167"/>
        <v>#NUM!</v>
      </c>
      <c r="AR1086" s="27" t="e">
        <f t="shared" si="168"/>
        <v>#NUM!</v>
      </c>
      <c r="AS1086" s="27" t="e">
        <f t="shared" si="169"/>
        <v>#NUM!</v>
      </c>
      <c r="AT1086" s="27">
        <f t="shared" si="162"/>
        <v>3.7624999999999997</v>
      </c>
      <c r="AU1086" s="27">
        <f t="shared" si="163"/>
        <v>4.03125</v>
      </c>
      <c r="AV1086" s="29">
        <f t="shared" si="166"/>
        <v>3.7624999999999997</v>
      </c>
      <c r="AW1086" s="27" t="s">
        <v>73</v>
      </c>
      <c r="AX1086" s="27" t="s">
        <v>74</v>
      </c>
      <c r="AY1086" s="32">
        <v>3.76</v>
      </c>
      <c r="AZ1086" s="34">
        <f t="shared" si="164"/>
        <v>0.94</v>
      </c>
      <c r="BA1086" s="3">
        <f t="shared" si="165"/>
        <v>4.6999999999999993</v>
      </c>
      <c r="BB1086" s="32">
        <f t="shared" si="170"/>
        <v>5.0759999999999996</v>
      </c>
      <c r="BC1086" s="27" t="s">
        <v>12549</v>
      </c>
      <c r="BP1086" s="35"/>
      <c r="BQ1086" s="35"/>
      <c r="BR1086" s="35"/>
      <c r="BS1086" s="35"/>
      <c r="BT1086" s="35"/>
      <c r="BU1086" s="35"/>
      <c r="BV1086" s="35"/>
      <c r="BW1086" s="35"/>
      <c r="BX1086" s="35"/>
      <c r="BY1086" s="35"/>
      <c r="BZ1086" s="35"/>
      <c r="CA1086" s="35"/>
      <c r="CB1086" s="35"/>
      <c r="CC1086" s="35"/>
      <c r="CD1086" s="35"/>
      <c r="CE1086" s="35"/>
      <c r="CF1086" s="35"/>
      <c r="CG1086" s="35"/>
      <c r="CH1086" s="35"/>
      <c r="CI1086" s="35"/>
      <c r="CJ1086" s="35"/>
      <c r="CK1086" s="35"/>
      <c r="CL1086" s="35"/>
      <c r="CM1086" s="35"/>
      <c r="CN1086" s="35"/>
      <c r="CO1086" s="35"/>
      <c r="CP1086" s="35"/>
      <c r="CQ1086" s="35"/>
      <c r="CR1086" s="35"/>
      <c r="CS1086" s="35"/>
      <c r="CT1086" s="35"/>
      <c r="CU1086" s="35"/>
      <c r="CV1086" s="35"/>
      <c r="CW1086" s="35"/>
      <c r="CX1086" s="35"/>
      <c r="CY1086" s="35"/>
      <c r="CZ1086" s="35"/>
      <c r="DA1086" s="35"/>
      <c r="DB1086" s="35"/>
      <c r="DC1086" s="35"/>
      <c r="DD1086" s="35"/>
      <c r="DE1086" s="35"/>
      <c r="DF1086" s="35"/>
      <c r="DG1086" s="35"/>
      <c r="DH1086" s="35"/>
      <c r="DI1086" s="35"/>
      <c r="DJ1086" s="35"/>
      <c r="DK1086" s="35"/>
      <c r="DL1086" s="35"/>
    </row>
    <row r="1087" spans="1:116" s="27" customFormat="1" ht="31.5" customHeight="1">
      <c r="A1087" s="7" t="s">
        <v>4673</v>
      </c>
      <c r="B1087" s="5">
        <v>1085</v>
      </c>
      <c r="C1087" s="10"/>
      <c r="D1087" s="10"/>
      <c r="E1087" s="8" t="s">
        <v>4681</v>
      </c>
      <c r="F1087" s="8" t="s">
        <v>4682</v>
      </c>
      <c r="G1087" s="8" t="s">
        <v>1686</v>
      </c>
      <c r="H1087" s="7" t="s">
        <v>1687</v>
      </c>
      <c r="I1087" s="8" t="s">
        <v>125</v>
      </c>
      <c r="J1087" s="8" t="s">
        <v>4683</v>
      </c>
      <c r="K1087" s="9">
        <v>150</v>
      </c>
      <c r="L1087" s="8" t="s">
        <v>81</v>
      </c>
      <c r="M1087" s="10">
        <v>1</v>
      </c>
      <c r="N1087" s="8" t="s">
        <v>45</v>
      </c>
      <c r="O1087" s="8" t="s">
        <v>4678</v>
      </c>
      <c r="P1087" s="8" t="s">
        <v>4684</v>
      </c>
      <c r="Q1087" s="8" t="s">
        <v>4685</v>
      </c>
      <c r="R1087" s="28">
        <v>5</v>
      </c>
      <c r="S1087" s="29">
        <v>4.68</v>
      </c>
      <c r="T1087" s="30">
        <v>4.34</v>
      </c>
      <c r="U1087" s="1">
        <v>4.34</v>
      </c>
      <c r="V1087" s="28"/>
      <c r="W1087" s="29"/>
      <c r="X1087" s="29"/>
      <c r="Y1087" s="29"/>
      <c r="Z1087" s="29"/>
      <c r="AA1087" s="29"/>
      <c r="AB1087" s="29"/>
      <c r="AC1087" s="29"/>
      <c r="AD1087" s="29"/>
      <c r="AE1087" s="31"/>
      <c r="AN1087" s="32"/>
      <c r="AP1087" s="31"/>
      <c r="AQ1087" s="27" t="e">
        <f t="shared" si="167"/>
        <v>#NUM!</v>
      </c>
      <c r="AR1087" s="27" t="e">
        <f t="shared" si="168"/>
        <v>#NUM!</v>
      </c>
      <c r="AS1087" s="27" t="e">
        <f t="shared" si="169"/>
        <v>#NUM!</v>
      </c>
      <c r="AT1087" s="27">
        <f t="shared" si="162"/>
        <v>4.6654999999999998</v>
      </c>
      <c r="AU1087" s="27">
        <f t="shared" si="163"/>
        <v>4.6654999999999998</v>
      </c>
      <c r="AV1087" s="29">
        <f t="shared" si="166"/>
        <v>4.6654999999999998</v>
      </c>
      <c r="AW1087" s="27" t="s">
        <v>73</v>
      </c>
      <c r="AX1087" s="27" t="s">
        <v>74</v>
      </c>
      <c r="AY1087" s="32">
        <v>4.665</v>
      </c>
      <c r="AZ1087" s="34">
        <f t="shared" si="164"/>
        <v>1.16625</v>
      </c>
      <c r="BA1087" s="3">
        <f t="shared" si="165"/>
        <v>5.8312499999999998</v>
      </c>
      <c r="BB1087" s="32">
        <f t="shared" si="170"/>
        <v>6.2977499999999997</v>
      </c>
      <c r="BC1087" s="27" t="s">
        <v>12549</v>
      </c>
      <c r="BP1087" s="26"/>
      <c r="BQ1087" s="26"/>
      <c r="BR1087" s="26"/>
      <c r="BS1087" s="26"/>
      <c r="BT1087" s="26"/>
      <c r="BU1087" s="26"/>
      <c r="BV1087" s="26"/>
      <c r="BW1087" s="26"/>
      <c r="BX1087" s="26"/>
      <c r="BY1087" s="26"/>
      <c r="BZ1087" s="26"/>
      <c r="CA1087" s="26"/>
      <c r="CB1087" s="26"/>
      <c r="CC1087" s="26"/>
      <c r="CD1087" s="26"/>
      <c r="CE1087" s="26"/>
      <c r="CF1087" s="26"/>
      <c r="CG1087" s="26"/>
      <c r="CH1087" s="26"/>
      <c r="CI1087" s="26"/>
      <c r="CJ1087" s="26"/>
      <c r="CK1087" s="26"/>
      <c r="CL1087" s="26"/>
      <c r="CM1087" s="26"/>
      <c r="CN1087" s="26"/>
      <c r="CO1087" s="26"/>
      <c r="CP1087" s="26"/>
      <c r="CQ1087" s="26"/>
      <c r="CR1087" s="26"/>
      <c r="CS1087" s="26"/>
      <c r="CT1087" s="26"/>
      <c r="CU1087" s="26"/>
      <c r="CV1087" s="26"/>
      <c r="CW1087" s="26"/>
      <c r="CX1087" s="26"/>
      <c r="CY1087" s="26"/>
      <c r="CZ1087" s="26"/>
      <c r="DA1087" s="26"/>
      <c r="DB1087" s="26"/>
      <c r="DC1087" s="26"/>
      <c r="DD1087" s="26"/>
      <c r="DE1087" s="26"/>
      <c r="DF1087" s="26"/>
      <c r="DG1087" s="26"/>
      <c r="DH1087" s="26"/>
      <c r="DI1087" s="26"/>
      <c r="DJ1087" s="26"/>
      <c r="DK1087" s="26"/>
      <c r="DL1087" s="26"/>
    </row>
    <row r="1088" spans="1:116" s="27" customFormat="1" ht="31.5" customHeight="1">
      <c r="A1088" s="7" t="s">
        <v>4673</v>
      </c>
      <c r="B1088" s="5">
        <v>1086</v>
      </c>
      <c r="C1088" s="10"/>
      <c r="D1088" s="10"/>
      <c r="E1088" s="8" t="s">
        <v>4704</v>
      </c>
      <c r="F1088" s="8" t="s">
        <v>224</v>
      </c>
      <c r="G1088" s="8" t="s">
        <v>225</v>
      </c>
      <c r="H1088" s="7" t="s">
        <v>128</v>
      </c>
      <c r="I1088" s="8" t="s">
        <v>43</v>
      </c>
      <c r="J1088" s="8" t="s">
        <v>4705</v>
      </c>
      <c r="K1088" s="9"/>
      <c r="L1088" s="8"/>
      <c r="M1088" s="10">
        <v>14</v>
      </c>
      <c r="N1088" s="8" t="s">
        <v>45</v>
      </c>
      <c r="O1088" s="8" t="s">
        <v>4678</v>
      </c>
      <c r="P1088" s="8" t="s">
        <v>4706</v>
      </c>
      <c r="Q1088" s="8" t="s">
        <v>4707</v>
      </c>
      <c r="R1088" s="28">
        <v>6.1</v>
      </c>
      <c r="S1088" s="29">
        <v>5.72</v>
      </c>
      <c r="T1088" s="30">
        <v>5.8</v>
      </c>
      <c r="U1088" s="1">
        <v>5</v>
      </c>
      <c r="V1088" s="28"/>
      <c r="W1088" s="29">
        <v>5</v>
      </c>
      <c r="X1088" s="29"/>
      <c r="Y1088" s="29"/>
      <c r="Z1088" s="29"/>
      <c r="AA1088" s="29"/>
      <c r="AB1088" s="29"/>
      <c r="AC1088" s="29"/>
      <c r="AD1088" s="29"/>
      <c r="AE1088" s="31"/>
      <c r="AN1088" s="32"/>
      <c r="AP1088" s="31"/>
      <c r="AQ1088" s="27" t="e">
        <f t="shared" si="167"/>
        <v>#NUM!</v>
      </c>
      <c r="AR1088" s="27" t="e">
        <f t="shared" si="168"/>
        <v>#NUM!</v>
      </c>
      <c r="AS1088" s="27" t="e">
        <f t="shared" si="169"/>
        <v>#NUM!</v>
      </c>
      <c r="AT1088" s="27">
        <f t="shared" si="162"/>
        <v>6.2349999999999994</v>
      </c>
      <c r="AU1088" s="27">
        <f t="shared" si="163"/>
        <v>5.375</v>
      </c>
      <c r="AV1088" s="29">
        <f t="shared" si="166"/>
        <v>5.375</v>
      </c>
      <c r="AW1088" s="27" t="s">
        <v>73</v>
      </c>
      <c r="AX1088" s="27" t="s">
        <v>74</v>
      </c>
      <c r="AY1088" s="32">
        <v>5.375</v>
      </c>
      <c r="AZ1088" s="34">
        <f t="shared" si="164"/>
        <v>1.34375</v>
      </c>
      <c r="BA1088" s="3">
        <f t="shared" si="165"/>
        <v>6.71875</v>
      </c>
      <c r="BB1088" s="32">
        <f t="shared" si="170"/>
        <v>7.2562499999999996</v>
      </c>
      <c r="BC1088" s="27" t="s">
        <v>12549</v>
      </c>
      <c r="BP1088" s="26"/>
      <c r="BQ1088" s="26"/>
      <c r="BR1088" s="26"/>
      <c r="BS1088" s="26"/>
      <c r="BT1088" s="26"/>
      <c r="BU1088" s="26"/>
      <c r="BV1088" s="26"/>
      <c r="BW1088" s="26"/>
      <c r="BX1088" s="26"/>
      <c r="BY1088" s="26"/>
      <c r="BZ1088" s="26"/>
      <c r="CA1088" s="26"/>
      <c r="CB1088" s="26"/>
      <c r="CC1088" s="26"/>
      <c r="CD1088" s="26"/>
      <c r="CE1088" s="26"/>
      <c r="CF1088" s="26"/>
      <c r="CG1088" s="26"/>
      <c r="CH1088" s="26"/>
      <c r="CI1088" s="26"/>
      <c r="CJ1088" s="26"/>
      <c r="CK1088" s="26"/>
      <c r="CL1088" s="26"/>
      <c r="CM1088" s="26"/>
      <c r="CN1088" s="26"/>
      <c r="CO1088" s="26"/>
      <c r="CP1088" s="26"/>
      <c r="CQ1088" s="26"/>
      <c r="CR1088" s="26"/>
      <c r="CS1088" s="26"/>
      <c r="CT1088" s="26"/>
      <c r="CU1088" s="26"/>
      <c r="CV1088" s="26"/>
      <c r="CW1088" s="26"/>
      <c r="CX1088" s="26"/>
      <c r="CY1088" s="26"/>
      <c r="CZ1088" s="26"/>
      <c r="DA1088" s="26"/>
      <c r="DB1088" s="26"/>
      <c r="DC1088" s="26"/>
      <c r="DD1088" s="26"/>
      <c r="DE1088" s="26"/>
      <c r="DF1088" s="26"/>
      <c r="DG1088" s="26"/>
      <c r="DH1088" s="26"/>
      <c r="DI1088" s="26"/>
      <c r="DJ1088" s="26"/>
      <c r="DK1088" s="26"/>
      <c r="DL1088" s="26"/>
    </row>
    <row r="1089" spans="1:116" s="27" customFormat="1" ht="31.5" customHeight="1">
      <c r="A1089" s="7" t="s">
        <v>4673</v>
      </c>
      <c r="B1089" s="5">
        <v>1087</v>
      </c>
      <c r="C1089" s="10"/>
      <c r="D1089" s="10"/>
      <c r="E1089" s="8" t="s">
        <v>4753</v>
      </c>
      <c r="F1089" s="8" t="s">
        <v>4754</v>
      </c>
      <c r="G1089" s="8" t="s">
        <v>4755</v>
      </c>
      <c r="H1089" s="7" t="s">
        <v>521</v>
      </c>
      <c r="I1089" s="8" t="s">
        <v>43</v>
      </c>
      <c r="J1089" s="8" t="s">
        <v>4756</v>
      </c>
      <c r="K1089" s="9"/>
      <c r="L1089" s="8"/>
      <c r="M1089" s="10">
        <v>12</v>
      </c>
      <c r="N1089" s="8" t="s">
        <v>45</v>
      </c>
      <c r="O1089" s="8" t="s">
        <v>4678</v>
      </c>
      <c r="P1089" s="8" t="s">
        <v>4757</v>
      </c>
      <c r="Q1089" s="8" t="s">
        <v>4758</v>
      </c>
      <c r="R1089" s="28">
        <v>5.6</v>
      </c>
      <c r="S1089" s="29">
        <v>5.3</v>
      </c>
      <c r="T1089" s="30">
        <v>5.6</v>
      </c>
      <c r="U1089" s="1">
        <v>5.6</v>
      </c>
      <c r="V1089" s="28"/>
      <c r="W1089" s="29">
        <v>5.6</v>
      </c>
      <c r="X1089" s="29"/>
      <c r="Y1089" s="29"/>
      <c r="Z1089" s="29"/>
      <c r="AA1089" s="29"/>
      <c r="AB1089" s="29"/>
      <c r="AC1089" s="29"/>
      <c r="AD1089" s="29"/>
      <c r="AE1089" s="31"/>
      <c r="AN1089" s="32"/>
      <c r="AP1089" s="31"/>
      <c r="AQ1089" s="27" t="e">
        <f t="shared" si="167"/>
        <v>#NUM!</v>
      </c>
      <c r="AR1089" s="27" t="e">
        <f t="shared" si="168"/>
        <v>#NUM!</v>
      </c>
      <c r="AS1089" s="27" t="e">
        <f t="shared" si="169"/>
        <v>#NUM!</v>
      </c>
      <c r="AT1089" s="27">
        <f t="shared" si="162"/>
        <v>6.02</v>
      </c>
      <c r="AU1089" s="27">
        <f t="shared" si="163"/>
        <v>6.02</v>
      </c>
      <c r="AV1089" s="29">
        <f t="shared" si="166"/>
        <v>6.02</v>
      </c>
      <c r="AW1089" s="33" t="s">
        <v>51</v>
      </c>
      <c r="AX1089" s="27" t="s">
        <v>50</v>
      </c>
      <c r="AY1089" s="32">
        <v>5.6</v>
      </c>
      <c r="AZ1089" s="34">
        <f t="shared" si="164"/>
        <v>1.4</v>
      </c>
      <c r="BA1089" s="3">
        <f t="shared" si="165"/>
        <v>7</v>
      </c>
      <c r="BB1089" s="32">
        <f t="shared" ref="BB1089:BB1120" si="171">BA1089+BA1089*0.08</f>
        <v>7.5600000000000005</v>
      </c>
      <c r="BC1089" s="27" t="s">
        <v>12549</v>
      </c>
      <c r="BP1089" s="26"/>
      <c r="BQ1089" s="26"/>
      <c r="BR1089" s="26"/>
      <c r="BS1089" s="26"/>
      <c r="BT1089" s="26"/>
      <c r="BU1089" s="26"/>
      <c r="BV1089" s="26"/>
      <c r="BW1089" s="26"/>
      <c r="BX1089" s="26"/>
      <c r="BY1089" s="26"/>
      <c r="BZ1089" s="26"/>
      <c r="CA1089" s="26"/>
      <c r="CB1089" s="26"/>
      <c r="CC1089" s="26"/>
      <c r="CD1089" s="26"/>
      <c r="CE1089" s="26"/>
      <c r="CF1089" s="26"/>
      <c r="CG1089" s="26"/>
      <c r="CH1089" s="26"/>
      <c r="CI1089" s="26"/>
      <c r="CJ1089" s="26"/>
      <c r="CK1089" s="26"/>
      <c r="CL1089" s="26"/>
      <c r="CM1089" s="26"/>
      <c r="CN1089" s="26"/>
      <c r="CO1089" s="26"/>
      <c r="CP1089" s="26"/>
      <c r="CQ1089" s="26"/>
      <c r="CR1089" s="26"/>
      <c r="CS1089" s="26"/>
      <c r="CT1089" s="26"/>
      <c r="CU1089" s="26"/>
      <c r="CV1089" s="26"/>
      <c r="CW1089" s="26"/>
      <c r="CX1089" s="26"/>
      <c r="CY1089" s="26"/>
      <c r="CZ1089" s="26"/>
      <c r="DA1089" s="26"/>
      <c r="DB1089" s="26"/>
      <c r="DC1089" s="26"/>
      <c r="DD1089" s="26"/>
      <c r="DE1089" s="26"/>
      <c r="DF1089" s="26"/>
      <c r="DG1089" s="26"/>
      <c r="DH1089" s="26"/>
      <c r="DI1089" s="26"/>
      <c r="DJ1089" s="26"/>
      <c r="DK1089" s="26"/>
      <c r="DL1089" s="26"/>
    </row>
    <row r="1090" spans="1:116" s="27" customFormat="1" ht="31.5" customHeight="1">
      <c r="A1090" s="7" t="s">
        <v>4673</v>
      </c>
      <c r="B1090" s="5">
        <v>1088</v>
      </c>
      <c r="C1090" s="10"/>
      <c r="D1090" s="10"/>
      <c r="E1090" s="8" t="s">
        <v>4738</v>
      </c>
      <c r="F1090" s="8" t="s">
        <v>4739</v>
      </c>
      <c r="G1090" s="8" t="s">
        <v>284</v>
      </c>
      <c r="H1090" s="7" t="s">
        <v>285</v>
      </c>
      <c r="I1090" s="8" t="s">
        <v>4391</v>
      </c>
      <c r="J1090" s="8" t="s">
        <v>4740</v>
      </c>
      <c r="K1090" s="9"/>
      <c r="L1090" s="8"/>
      <c r="M1090" s="10">
        <v>1</v>
      </c>
      <c r="N1090" s="8" t="s">
        <v>45</v>
      </c>
      <c r="O1090" s="8" t="s">
        <v>4678</v>
      </c>
      <c r="P1090" s="8" t="s">
        <v>4741</v>
      </c>
      <c r="Q1090" s="8" t="s">
        <v>4742</v>
      </c>
      <c r="R1090" s="28">
        <v>6.2</v>
      </c>
      <c r="S1090" s="29">
        <v>5.94</v>
      </c>
      <c r="T1090" s="30">
        <v>5.55</v>
      </c>
      <c r="U1090" s="1">
        <v>5.55</v>
      </c>
      <c r="V1090" s="28"/>
      <c r="W1090" s="29"/>
      <c r="X1090" s="29"/>
      <c r="Y1090" s="29"/>
      <c r="Z1090" s="29"/>
      <c r="AA1090" s="29"/>
      <c r="AB1090" s="29"/>
      <c r="AC1090" s="29"/>
      <c r="AD1090" s="29"/>
      <c r="AE1090" s="31"/>
      <c r="AN1090" s="32"/>
      <c r="AP1090" s="31"/>
      <c r="AQ1090" s="27" t="e">
        <f t="shared" si="167"/>
        <v>#NUM!</v>
      </c>
      <c r="AR1090" s="27" t="e">
        <f t="shared" si="168"/>
        <v>#NUM!</v>
      </c>
      <c r="AS1090" s="27" t="e">
        <f t="shared" si="169"/>
        <v>#NUM!</v>
      </c>
      <c r="AT1090" s="27">
        <f t="shared" si="162"/>
        <v>5.9662499999999996</v>
      </c>
      <c r="AU1090" s="27">
        <f t="shared" si="163"/>
        <v>5.9662499999999996</v>
      </c>
      <c r="AV1090" s="29">
        <f t="shared" si="166"/>
        <v>5.9662499999999996</v>
      </c>
      <c r="AW1090" s="27" t="s">
        <v>73</v>
      </c>
      <c r="AX1090" s="27" t="s">
        <v>74</v>
      </c>
      <c r="AY1090" s="32">
        <v>5.97</v>
      </c>
      <c r="AZ1090" s="34">
        <f t="shared" si="164"/>
        <v>1.4924999999999999</v>
      </c>
      <c r="BA1090" s="3">
        <f t="shared" si="165"/>
        <v>7.4624999999999995</v>
      </c>
      <c r="BB1090" s="32">
        <f t="shared" si="171"/>
        <v>8.0594999999999999</v>
      </c>
      <c r="BC1090" s="27" t="s">
        <v>12549</v>
      </c>
      <c r="BP1090" s="35"/>
      <c r="BQ1090" s="35"/>
      <c r="BR1090" s="35"/>
      <c r="BS1090" s="35"/>
      <c r="BT1090" s="35"/>
      <c r="BU1090" s="35"/>
      <c r="BV1090" s="35"/>
      <c r="BW1090" s="35"/>
      <c r="BX1090" s="35"/>
      <c r="BY1090" s="35"/>
      <c r="BZ1090" s="35"/>
      <c r="CA1090" s="35"/>
      <c r="CB1090" s="35"/>
      <c r="CC1090" s="35"/>
      <c r="CD1090" s="35"/>
      <c r="CE1090" s="35"/>
      <c r="CF1090" s="35"/>
      <c r="CG1090" s="35"/>
      <c r="CH1090" s="35"/>
      <c r="CI1090" s="35"/>
      <c r="CJ1090" s="35"/>
      <c r="CK1090" s="35"/>
      <c r="CL1090" s="35"/>
      <c r="CM1090" s="35"/>
      <c r="CN1090" s="35"/>
      <c r="CO1090" s="35"/>
      <c r="CP1090" s="35"/>
      <c r="CQ1090" s="35"/>
      <c r="CR1090" s="35"/>
      <c r="CS1090" s="35"/>
      <c r="CT1090" s="35"/>
      <c r="CU1090" s="35"/>
      <c r="CV1090" s="35"/>
      <c r="CW1090" s="35"/>
      <c r="CX1090" s="35"/>
      <c r="CY1090" s="35"/>
      <c r="CZ1090" s="35"/>
      <c r="DA1090" s="35"/>
      <c r="DB1090" s="35"/>
      <c r="DC1090" s="35"/>
      <c r="DD1090" s="35"/>
      <c r="DE1090" s="35"/>
      <c r="DF1090" s="35"/>
      <c r="DG1090" s="35"/>
      <c r="DH1090" s="35"/>
      <c r="DI1090" s="35"/>
      <c r="DJ1090" s="35"/>
      <c r="DK1090" s="35"/>
      <c r="DL1090" s="35"/>
    </row>
    <row r="1091" spans="1:116" s="27" customFormat="1" ht="31.5" customHeight="1">
      <c r="A1091" s="7" t="s">
        <v>4673</v>
      </c>
      <c r="B1091" s="5">
        <v>1089</v>
      </c>
      <c r="C1091" s="10"/>
      <c r="D1091" s="10"/>
      <c r="E1091" s="8" t="s">
        <v>4727</v>
      </c>
      <c r="F1091" s="8" t="s">
        <v>4728</v>
      </c>
      <c r="G1091" s="8" t="s">
        <v>1013</v>
      </c>
      <c r="H1091" s="7" t="s">
        <v>4729</v>
      </c>
      <c r="I1091" s="8" t="s">
        <v>1962</v>
      </c>
      <c r="J1091" s="8" t="s">
        <v>4730</v>
      </c>
      <c r="K1091" s="9"/>
      <c r="L1091" s="8"/>
      <c r="M1091" s="10">
        <v>1</v>
      </c>
      <c r="N1091" s="8" t="s">
        <v>45</v>
      </c>
      <c r="O1091" s="8" t="s">
        <v>4678</v>
      </c>
      <c r="P1091" s="8" t="s">
        <v>4731</v>
      </c>
      <c r="Q1091" s="8" t="s">
        <v>4732</v>
      </c>
      <c r="R1091" s="28">
        <v>8</v>
      </c>
      <c r="S1091" s="29">
        <v>7.56</v>
      </c>
      <c r="T1091" s="30"/>
      <c r="U1091" s="1">
        <v>7</v>
      </c>
      <c r="V1091" s="28"/>
      <c r="W1091" s="29">
        <v>7</v>
      </c>
      <c r="X1091" s="29"/>
      <c r="Y1091" s="29"/>
      <c r="Z1091" s="29"/>
      <c r="AA1091" s="29"/>
      <c r="AB1091" s="29"/>
      <c r="AC1091" s="29"/>
      <c r="AD1091" s="29"/>
      <c r="AE1091" s="31"/>
      <c r="AN1091" s="32"/>
      <c r="AP1091" s="31"/>
      <c r="AQ1091" s="27" t="e">
        <f t="shared" si="167"/>
        <v>#NUM!</v>
      </c>
      <c r="AR1091" s="27" t="e">
        <f t="shared" si="168"/>
        <v>#NUM!</v>
      </c>
      <c r="AS1091" s="27" t="e">
        <f t="shared" si="169"/>
        <v>#NUM!</v>
      </c>
      <c r="AT1091" s="27">
        <f t="shared" ref="AT1091:AT1154" si="172">T1091*1.075</f>
        <v>0</v>
      </c>
      <c r="AU1091" s="27">
        <f t="shared" ref="AU1091:AU1154" si="173">U1091*1.075</f>
        <v>7.5249999999999995</v>
      </c>
      <c r="AV1091" s="29">
        <f t="shared" si="166"/>
        <v>0</v>
      </c>
      <c r="AW1091" s="27" t="s">
        <v>51</v>
      </c>
      <c r="AX1091" s="27" t="s">
        <v>50</v>
      </c>
      <c r="AY1091" s="32">
        <v>6</v>
      </c>
      <c r="AZ1091" s="34">
        <f t="shared" ref="AZ1091:AZ1154" si="174">IF(AND(AY1091&gt;0,AY1091&lt;=10),AY1091*0.25,IF(AND(AY1091&gt;10,AY1091&lt;=50),AY1091*0.17,IF(AND(AY1091&gt;10,AY1091&lt;=100),AY1091*0.12,IF(AY1091&gt;100,AY1091*0.1))))</f>
        <v>1.5</v>
      </c>
      <c r="BA1091" s="3">
        <f t="shared" ref="BA1091:BA1154" si="175">AZ1091+AY1091</f>
        <v>7.5</v>
      </c>
      <c r="BB1091" s="32">
        <f t="shared" si="171"/>
        <v>8.1</v>
      </c>
      <c r="BC1091" s="27" t="s">
        <v>12549</v>
      </c>
      <c r="BP1091" s="26"/>
      <c r="BQ1091" s="26"/>
      <c r="BR1091" s="26"/>
      <c r="BS1091" s="26"/>
      <c r="BT1091" s="26"/>
      <c r="BU1091" s="26"/>
      <c r="BV1091" s="26"/>
      <c r="BW1091" s="26"/>
      <c r="BX1091" s="26"/>
      <c r="BY1091" s="26"/>
      <c r="BZ1091" s="26"/>
      <c r="CA1091" s="26"/>
      <c r="CB1091" s="26"/>
      <c r="CC1091" s="26"/>
      <c r="CD1091" s="26"/>
      <c r="CE1091" s="26"/>
      <c r="CF1091" s="26"/>
      <c r="CG1091" s="26"/>
      <c r="CH1091" s="26"/>
      <c r="CI1091" s="26"/>
      <c r="CJ1091" s="26"/>
      <c r="CK1091" s="26"/>
      <c r="CL1091" s="26"/>
      <c r="CM1091" s="26"/>
      <c r="CN1091" s="26"/>
      <c r="CO1091" s="26"/>
      <c r="CP1091" s="26"/>
      <c r="CQ1091" s="26"/>
      <c r="CR1091" s="26"/>
      <c r="CS1091" s="26"/>
      <c r="CT1091" s="26"/>
      <c r="CU1091" s="26"/>
      <c r="CV1091" s="26"/>
      <c r="CW1091" s="26"/>
      <c r="CX1091" s="26"/>
      <c r="CY1091" s="26"/>
      <c r="CZ1091" s="26"/>
      <c r="DA1091" s="26"/>
      <c r="DB1091" s="26"/>
      <c r="DC1091" s="26"/>
      <c r="DD1091" s="26"/>
      <c r="DE1091" s="26"/>
      <c r="DF1091" s="26"/>
      <c r="DG1091" s="26"/>
      <c r="DH1091" s="26"/>
      <c r="DI1091" s="26"/>
      <c r="DJ1091" s="26"/>
      <c r="DK1091" s="26"/>
      <c r="DL1091" s="26"/>
    </row>
    <row r="1092" spans="1:116" s="27" customFormat="1" ht="31.5" customHeight="1">
      <c r="A1092" s="4" t="s">
        <v>4759</v>
      </c>
      <c r="B1092" s="5">
        <v>1090</v>
      </c>
      <c r="C1092" s="6">
        <v>19362</v>
      </c>
      <c r="D1092" s="6"/>
      <c r="E1092" s="3" t="s">
        <v>4760</v>
      </c>
      <c r="F1092" s="3" t="s">
        <v>4761</v>
      </c>
      <c r="G1092" s="3" t="s">
        <v>4762</v>
      </c>
      <c r="H1092" s="4" t="s">
        <v>4763</v>
      </c>
      <c r="I1092" s="3" t="s">
        <v>43</v>
      </c>
      <c r="J1092" s="3" t="s">
        <v>4764</v>
      </c>
      <c r="K1092" s="5"/>
      <c r="L1092" s="3"/>
      <c r="M1092" s="6">
        <v>10</v>
      </c>
      <c r="N1092" s="3" t="s">
        <v>45</v>
      </c>
      <c r="O1092" s="3" t="s">
        <v>4765</v>
      </c>
      <c r="P1092" s="3" t="s">
        <v>4766</v>
      </c>
      <c r="Q1092" s="3" t="s">
        <v>4767</v>
      </c>
      <c r="R1092" s="28">
        <v>1.04</v>
      </c>
      <c r="S1092" s="29"/>
      <c r="T1092" s="30">
        <v>0.88</v>
      </c>
      <c r="U1092" s="1">
        <v>0.88</v>
      </c>
      <c r="V1092" s="28">
        <v>1.0415000000000001</v>
      </c>
      <c r="W1092" s="29"/>
      <c r="X1092" s="29"/>
      <c r="Y1092" s="29"/>
      <c r="Z1092" s="29"/>
      <c r="AA1092" s="29"/>
      <c r="AB1092" s="29"/>
      <c r="AC1092" s="29"/>
      <c r="AD1092" s="29"/>
      <c r="AE1092" s="31">
        <v>1.0415000000000001</v>
      </c>
      <c r="AN1092" s="32">
        <v>1.04</v>
      </c>
      <c r="AO1092" s="27" t="s">
        <v>49</v>
      </c>
      <c r="AP1092" s="31" t="s">
        <v>50</v>
      </c>
      <c r="AQ1092" s="27" t="e">
        <f t="shared" si="167"/>
        <v>#NUM!</v>
      </c>
      <c r="AR1092" s="27" t="e">
        <f t="shared" si="168"/>
        <v>#NUM!</v>
      </c>
      <c r="AS1092" s="27" t="e">
        <f t="shared" si="169"/>
        <v>#NUM!</v>
      </c>
      <c r="AT1092" s="27">
        <f t="shared" si="172"/>
        <v>0.94599999999999995</v>
      </c>
      <c r="AU1092" s="27">
        <f t="shared" si="173"/>
        <v>0.94599999999999995</v>
      </c>
      <c r="AV1092" s="29">
        <f t="shared" si="166"/>
        <v>0.94599999999999995</v>
      </c>
      <c r="AW1092" s="27" t="s">
        <v>73</v>
      </c>
      <c r="AX1092" s="27" t="s">
        <v>74</v>
      </c>
      <c r="AY1092" s="32">
        <v>0.94599999999999995</v>
      </c>
      <c r="AZ1092" s="34">
        <f t="shared" si="174"/>
        <v>0.23649999999999999</v>
      </c>
      <c r="BA1092" s="3">
        <f t="shared" si="175"/>
        <v>1.1824999999999999</v>
      </c>
      <c r="BB1092" s="32">
        <f t="shared" si="171"/>
        <v>1.2770999999999999</v>
      </c>
      <c r="BC1092" s="27" t="s">
        <v>12549</v>
      </c>
    </row>
    <row r="1093" spans="1:116" s="27" customFormat="1" ht="31.5" customHeight="1">
      <c r="A1093" s="4" t="s">
        <v>4768</v>
      </c>
      <c r="B1093" s="5">
        <v>1091</v>
      </c>
      <c r="C1093" s="6">
        <v>5456</v>
      </c>
      <c r="D1093" s="6"/>
      <c r="E1093" s="3" t="s">
        <v>4805</v>
      </c>
      <c r="F1093" s="3" t="s">
        <v>4806</v>
      </c>
      <c r="G1093" s="3" t="s">
        <v>4807</v>
      </c>
      <c r="H1093" s="4" t="s">
        <v>169</v>
      </c>
      <c r="I1093" s="3" t="s">
        <v>3114</v>
      </c>
      <c r="J1093" s="3" t="s">
        <v>4808</v>
      </c>
      <c r="K1093" s="5"/>
      <c r="L1093" s="3"/>
      <c r="M1093" s="6">
        <v>10</v>
      </c>
      <c r="N1093" s="3" t="s">
        <v>45</v>
      </c>
      <c r="O1093" s="3" t="s">
        <v>4773</v>
      </c>
      <c r="P1093" s="3" t="s">
        <v>4809</v>
      </c>
      <c r="Q1093" s="3" t="s">
        <v>4810</v>
      </c>
      <c r="R1093" s="28">
        <v>3.35</v>
      </c>
      <c r="S1093" s="29"/>
      <c r="T1093" s="30"/>
      <c r="U1093" s="1">
        <v>0.96</v>
      </c>
      <c r="V1093" s="28"/>
      <c r="W1093" s="29"/>
      <c r="X1093" s="29"/>
      <c r="Y1093" s="29"/>
      <c r="Z1093" s="29"/>
      <c r="AA1093" s="29"/>
      <c r="AB1093" s="29"/>
      <c r="AC1093" s="29"/>
      <c r="AD1093" s="29"/>
      <c r="AE1093" s="31"/>
      <c r="AN1093" s="32">
        <v>3.35</v>
      </c>
      <c r="AO1093" s="27" t="s">
        <v>49</v>
      </c>
      <c r="AP1093" s="31" t="s">
        <v>50</v>
      </c>
      <c r="AQ1093" s="27" t="e">
        <f t="shared" si="167"/>
        <v>#NUM!</v>
      </c>
      <c r="AR1093" s="27" t="e">
        <f t="shared" si="168"/>
        <v>#NUM!</v>
      </c>
      <c r="AS1093" s="27" t="e">
        <f t="shared" si="169"/>
        <v>#NUM!</v>
      </c>
      <c r="AT1093" s="27">
        <f t="shared" si="172"/>
        <v>0</v>
      </c>
      <c r="AU1093" s="27">
        <f t="shared" si="173"/>
        <v>1.032</v>
      </c>
      <c r="AV1093" s="29">
        <f t="shared" si="166"/>
        <v>0</v>
      </c>
      <c r="AW1093" s="27" t="s">
        <v>73</v>
      </c>
      <c r="AX1093" s="27" t="s">
        <v>74</v>
      </c>
      <c r="AY1093" s="32">
        <v>1.032</v>
      </c>
      <c r="AZ1093" s="34">
        <f t="shared" si="174"/>
        <v>0.25800000000000001</v>
      </c>
      <c r="BA1093" s="3">
        <f t="shared" si="175"/>
        <v>1.29</v>
      </c>
      <c r="BB1093" s="32">
        <f t="shared" si="171"/>
        <v>1.3932</v>
      </c>
      <c r="BC1093" s="27" t="s">
        <v>12549</v>
      </c>
    </row>
    <row r="1094" spans="1:116" s="27" customFormat="1" ht="31.5" customHeight="1">
      <c r="A1094" s="4" t="s">
        <v>4768</v>
      </c>
      <c r="B1094" s="5">
        <v>1092</v>
      </c>
      <c r="C1094" s="6">
        <v>19399</v>
      </c>
      <c r="D1094" s="6"/>
      <c r="E1094" s="3" t="s">
        <v>4782</v>
      </c>
      <c r="F1094" s="3" t="s">
        <v>4783</v>
      </c>
      <c r="G1094" s="3" t="s">
        <v>4784</v>
      </c>
      <c r="H1094" s="4" t="s">
        <v>810</v>
      </c>
      <c r="I1094" s="3" t="s">
        <v>67</v>
      </c>
      <c r="J1094" s="3" t="s">
        <v>4785</v>
      </c>
      <c r="K1094" s="5">
        <v>30</v>
      </c>
      <c r="L1094" s="3" t="s">
        <v>69</v>
      </c>
      <c r="M1094" s="6">
        <v>1</v>
      </c>
      <c r="N1094" s="3" t="s">
        <v>45</v>
      </c>
      <c r="O1094" s="3" t="s">
        <v>4773</v>
      </c>
      <c r="P1094" s="3" t="s">
        <v>4786</v>
      </c>
      <c r="Q1094" s="3" t="s">
        <v>4787</v>
      </c>
      <c r="R1094" s="28">
        <v>3.09</v>
      </c>
      <c r="S1094" s="29"/>
      <c r="T1094" s="30"/>
      <c r="U1094" s="1">
        <v>1.25</v>
      </c>
      <c r="V1094" s="28"/>
      <c r="W1094" s="29"/>
      <c r="X1094" s="29"/>
      <c r="Y1094" s="29"/>
      <c r="Z1094" s="29"/>
      <c r="AA1094" s="29"/>
      <c r="AB1094" s="29"/>
      <c r="AC1094" s="29"/>
      <c r="AD1094" s="29"/>
      <c r="AE1094" s="31"/>
      <c r="AN1094" s="32">
        <v>3.09</v>
      </c>
      <c r="AO1094" s="27" t="s">
        <v>49</v>
      </c>
      <c r="AP1094" s="31" t="s">
        <v>50</v>
      </c>
      <c r="AQ1094" s="27" t="e">
        <f t="shared" si="167"/>
        <v>#NUM!</v>
      </c>
      <c r="AR1094" s="27" t="e">
        <f t="shared" si="168"/>
        <v>#NUM!</v>
      </c>
      <c r="AS1094" s="27" t="e">
        <f t="shared" si="169"/>
        <v>#NUM!</v>
      </c>
      <c r="AT1094" s="27">
        <f t="shared" si="172"/>
        <v>0</v>
      </c>
      <c r="AU1094" s="27">
        <f t="shared" si="173"/>
        <v>1.34375</v>
      </c>
      <c r="AV1094" s="29">
        <f t="shared" si="166"/>
        <v>0</v>
      </c>
      <c r="AW1094" s="27" t="s">
        <v>73</v>
      </c>
      <c r="AX1094" s="27" t="s">
        <v>74</v>
      </c>
      <c r="AY1094" s="32">
        <v>1.3436999999999999</v>
      </c>
      <c r="AZ1094" s="34">
        <f t="shared" si="174"/>
        <v>0.33592499999999997</v>
      </c>
      <c r="BA1094" s="3">
        <f t="shared" si="175"/>
        <v>1.6796249999999999</v>
      </c>
      <c r="BB1094" s="32">
        <f t="shared" si="171"/>
        <v>1.8139949999999998</v>
      </c>
      <c r="BC1094" s="27" t="s">
        <v>12549</v>
      </c>
      <c r="BP1094" s="35"/>
      <c r="BQ1094" s="35"/>
      <c r="BR1094" s="35"/>
      <c r="BS1094" s="35"/>
      <c r="BT1094" s="35"/>
      <c r="BU1094" s="35"/>
      <c r="BV1094" s="35"/>
      <c r="BW1094" s="35"/>
      <c r="BX1094" s="35"/>
      <c r="BY1094" s="35"/>
      <c r="BZ1094" s="35"/>
      <c r="CA1094" s="35"/>
      <c r="CB1094" s="35"/>
      <c r="CC1094" s="35"/>
      <c r="CD1094" s="35"/>
      <c r="CE1094" s="35"/>
      <c r="CF1094" s="35"/>
      <c r="CG1094" s="35"/>
      <c r="CH1094" s="35"/>
      <c r="CI1094" s="35"/>
      <c r="CJ1094" s="35"/>
      <c r="CK1094" s="35"/>
      <c r="CL1094" s="35"/>
      <c r="CM1094" s="35"/>
      <c r="CN1094" s="35"/>
      <c r="CO1094" s="35"/>
      <c r="CP1094" s="35"/>
      <c r="CQ1094" s="35"/>
      <c r="CR1094" s="35"/>
      <c r="CS1094" s="35"/>
      <c r="CT1094" s="35"/>
      <c r="CU1094" s="35"/>
      <c r="CV1094" s="35"/>
      <c r="CW1094" s="35"/>
      <c r="CX1094" s="35"/>
      <c r="CY1094" s="35"/>
      <c r="CZ1094" s="35"/>
      <c r="DA1094" s="35"/>
      <c r="DB1094" s="35"/>
      <c r="DC1094" s="35"/>
      <c r="DD1094" s="35"/>
      <c r="DE1094" s="35"/>
      <c r="DF1094" s="35"/>
      <c r="DG1094" s="35"/>
      <c r="DH1094" s="35"/>
      <c r="DI1094" s="35"/>
      <c r="DJ1094" s="35"/>
      <c r="DK1094" s="35"/>
      <c r="DL1094" s="35"/>
    </row>
    <row r="1095" spans="1:116" s="27" customFormat="1" ht="31.5" customHeight="1">
      <c r="A1095" s="4" t="s">
        <v>4768</v>
      </c>
      <c r="B1095" s="5">
        <v>1093</v>
      </c>
      <c r="C1095" s="6">
        <v>5455</v>
      </c>
      <c r="D1095" s="6"/>
      <c r="E1095" s="3" t="s">
        <v>4811</v>
      </c>
      <c r="F1095" s="3" t="s">
        <v>4812</v>
      </c>
      <c r="G1095" s="3" t="s">
        <v>4813</v>
      </c>
      <c r="H1095" s="4" t="s">
        <v>517</v>
      </c>
      <c r="I1095" s="3" t="s">
        <v>385</v>
      </c>
      <c r="J1095" s="3" t="s">
        <v>4814</v>
      </c>
      <c r="K1095" s="5"/>
      <c r="L1095" s="3"/>
      <c r="M1095" s="6">
        <v>10</v>
      </c>
      <c r="N1095" s="3" t="s">
        <v>45</v>
      </c>
      <c r="O1095" s="3" t="s">
        <v>4773</v>
      </c>
      <c r="P1095" s="3" t="s">
        <v>4815</v>
      </c>
      <c r="Q1095" s="3" t="s">
        <v>4816</v>
      </c>
      <c r="R1095" s="28">
        <v>3.84</v>
      </c>
      <c r="S1095" s="29"/>
      <c r="T1095" s="30"/>
      <c r="U1095" s="1">
        <v>1.95</v>
      </c>
      <c r="V1095" s="28"/>
      <c r="W1095" s="29"/>
      <c r="X1095" s="29"/>
      <c r="Y1095" s="29"/>
      <c r="Z1095" s="29"/>
      <c r="AA1095" s="29"/>
      <c r="AB1095" s="29"/>
      <c r="AC1095" s="29"/>
      <c r="AD1095" s="29"/>
      <c r="AE1095" s="31"/>
      <c r="AN1095" s="32">
        <v>3.84</v>
      </c>
      <c r="AO1095" s="27" t="s">
        <v>49</v>
      </c>
      <c r="AP1095" s="31" t="s">
        <v>50</v>
      </c>
      <c r="AQ1095" s="27" t="e">
        <f t="shared" si="167"/>
        <v>#NUM!</v>
      </c>
      <c r="AR1095" s="27" t="e">
        <f t="shared" si="168"/>
        <v>#NUM!</v>
      </c>
      <c r="AS1095" s="27" t="e">
        <f t="shared" si="169"/>
        <v>#NUM!</v>
      </c>
      <c r="AT1095" s="27">
        <f t="shared" si="172"/>
        <v>0</v>
      </c>
      <c r="AU1095" s="27">
        <f t="shared" si="173"/>
        <v>2.0962499999999999</v>
      </c>
      <c r="AV1095" s="29">
        <f t="shared" si="166"/>
        <v>0</v>
      </c>
      <c r="AW1095" s="27" t="s">
        <v>73</v>
      </c>
      <c r="AX1095" s="27" t="s">
        <v>74</v>
      </c>
      <c r="AY1095" s="32">
        <v>2.0960000000000001</v>
      </c>
      <c r="AZ1095" s="34">
        <f t="shared" si="174"/>
        <v>0.52400000000000002</v>
      </c>
      <c r="BA1095" s="3">
        <f t="shared" si="175"/>
        <v>2.62</v>
      </c>
      <c r="BB1095" s="32">
        <f t="shared" si="171"/>
        <v>2.8296000000000001</v>
      </c>
      <c r="BC1095" s="27" t="s">
        <v>12549</v>
      </c>
    </row>
    <row r="1096" spans="1:116" s="27" customFormat="1" ht="31.5" customHeight="1">
      <c r="A1096" s="4" t="s">
        <v>4768</v>
      </c>
      <c r="B1096" s="5">
        <v>1094</v>
      </c>
      <c r="C1096" s="6">
        <v>5482</v>
      </c>
      <c r="D1096" s="6"/>
      <c r="E1096" s="3" t="s">
        <v>4817</v>
      </c>
      <c r="F1096" s="3" t="s">
        <v>2799</v>
      </c>
      <c r="G1096" s="3" t="s">
        <v>360</v>
      </c>
      <c r="H1096" s="4" t="s">
        <v>296</v>
      </c>
      <c r="I1096" s="3" t="s">
        <v>104</v>
      </c>
      <c r="J1096" s="3" t="s">
        <v>731</v>
      </c>
      <c r="K1096" s="5"/>
      <c r="L1096" s="3"/>
      <c r="M1096" s="6">
        <v>24</v>
      </c>
      <c r="N1096" s="3" t="s">
        <v>45</v>
      </c>
      <c r="O1096" s="3" t="s">
        <v>4773</v>
      </c>
      <c r="P1096" s="3" t="s">
        <v>4818</v>
      </c>
      <c r="Q1096" s="3" t="s">
        <v>4819</v>
      </c>
      <c r="R1096" s="28">
        <v>4.49</v>
      </c>
      <c r="S1096" s="29"/>
      <c r="T1096" s="30"/>
      <c r="U1096" s="1">
        <v>3</v>
      </c>
      <c r="V1096" s="28"/>
      <c r="W1096" s="29"/>
      <c r="X1096" s="29"/>
      <c r="Y1096" s="29"/>
      <c r="Z1096" s="29"/>
      <c r="AA1096" s="29"/>
      <c r="AB1096" s="29"/>
      <c r="AC1096" s="29"/>
      <c r="AD1096" s="29"/>
      <c r="AE1096" s="31"/>
      <c r="AN1096" s="32">
        <v>4.49</v>
      </c>
      <c r="AO1096" s="27" t="s">
        <v>49</v>
      </c>
      <c r="AP1096" s="31" t="s">
        <v>50</v>
      </c>
      <c r="AQ1096" s="27" t="e">
        <f t="shared" si="167"/>
        <v>#NUM!</v>
      </c>
      <c r="AR1096" s="27" t="e">
        <f t="shared" si="168"/>
        <v>#NUM!</v>
      </c>
      <c r="AS1096" s="27" t="e">
        <f t="shared" si="169"/>
        <v>#NUM!</v>
      </c>
      <c r="AT1096" s="27">
        <f t="shared" si="172"/>
        <v>0</v>
      </c>
      <c r="AU1096" s="27">
        <f t="shared" si="173"/>
        <v>3.2249999999999996</v>
      </c>
      <c r="AV1096" s="29">
        <f t="shared" si="166"/>
        <v>0</v>
      </c>
      <c r="AW1096" s="27" t="s">
        <v>73</v>
      </c>
      <c r="AX1096" s="27" t="s">
        <v>74</v>
      </c>
      <c r="AY1096" s="32">
        <v>3.2250000000000001</v>
      </c>
      <c r="AZ1096" s="34">
        <f t="shared" si="174"/>
        <v>0.80625000000000002</v>
      </c>
      <c r="BA1096" s="3">
        <f t="shared" si="175"/>
        <v>4.03125</v>
      </c>
      <c r="BB1096" s="32">
        <f t="shared" si="171"/>
        <v>4.3537499999999998</v>
      </c>
      <c r="BC1096" s="27" t="s">
        <v>12549</v>
      </c>
    </row>
    <row r="1097" spans="1:116" s="27" customFormat="1" ht="31.5" customHeight="1">
      <c r="A1097" s="4" t="s">
        <v>4768</v>
      </c>
      <c r="B1097" s="5">
        <v>1095</v>
      </c>
      <c r="C1097" s="6">
        <v>5278</v>
      </c>
      <c r="D1097" s="6"/>
      <c r="E1097" s="3" t="s">
        <v>4800</v>
      </c>
      <c r="F1097" s="3" t="s">
        <v>4801</v>
      </c>
      <c r="G1097" s="3" t="s">
        <v>913</v>
      </c>
      <c r="H1097" s="4" t="s">
        <v>521</v>
      </c>
      <c r="I1097" s="3" t="s">
        <v>888</v>
      </c>
      <c r="J1097" s="3" t="s">
        <v>4802</v>
      </c>
      <c r="K1097" s="5"/>
      <c r="L1097" s="3"/>
      <c r="M1097" s="6">
        <v>30</v>
      </c>
      <c r="N1097" s="3" t="s">
        <v>45</v>
      </c>
      <c r="O1097" s="3" t="s">
        <v>4773</v>
      </c>
      <c r="P1097" s="3" t="s">
        <v>4803</v>
      </c>
      <c r="Q1097" s="3" t="s">
        <v>4804</v>
      </c>
      <c r="R1097" s="28">
        <v>6.12</v>
      </c>
      <c r="S1097" s="29"/>
      <c r="T1097" s="30">
        <v>4.0999999999999996</v>
      </c>
      <c r="U1097" s="1">
        <v>3.32</v>
      </c>
      <c r="V1097" s="28"/>
      <c r="W1097" s="29"/>
      <c r="X1097" s="29"/>
      <c r="Y1097" s="29"/>
      <c r="Z1097" s="29"/>
      <c r="AA1097" s="29"/>
      <c r="AB1097" s="29"/>
      <c r="AC1097" s="29"/>
      <c r="AD1097" s="29"/>
      <c r="AE1097" s="31"/>
      <c r="AF1097" s="27">
        <v>5.1669999999999998</v>
      </c>
      <c r="AN1097" s="32">
        <v>6.12</v>
      </c>
      <c r="AO1097" s="27" t="s">
        <v>49</v>
      </c>
      <c r="AP1097" s="31" t="s">
        <v>50</v>
      </c>
      <c r="AQ1097" s="27" t="e">
        <f t="shared" si="167"/>
        <v>#NUM!</v>
      </c>
      <c r="AR1097" s="27" t="e">
        <f t="shared" si="168"/>
        <v>#NUM!</v>
      </c>
      <c r="AS1097" s="27" t="e">
        <f t="shared" si="169"/>
        <v>#NUM!</v>
      </c>
      <c r="AT1097" s="27">
        <f t="shared" si="172"/>
        <v>4.4074999999999998</v>
      </c>
      <c r="AU1097" s="27">
        <f t="shared" si="173"/>
        <v>3.5689999999999995</v>
      </c>
      <c r="AV1097" s="29">
        <f t="shared" ref="AV1097:AV1142" si="176">MIN(AN1097,AT1097,AU1097)</f>
        <v>3.5689999999999995</v>
      </c>
      <c r="AW1097" s="27" t="s">
        <v>73</v>
      </c>
      <c r="AX1097" s="27" t="s">
        <v>74</v>
      </c>
      <c r="AY1097" s="32">
        <v>3.57</v>
      </c>
      <c r="AZ1097" s="34">
        <f t="shared" si="174"/>
        <v>0.89249999999999996</v>
      </c>
      <c r="BA1097" s="3">
        <f t="shared" si="175"/>
        <v>4.4624999999999995</v>
      </c>
      <c r="BB1097" s="32">
        <f t="shared" si="171"/>
        <v>4.8194999999999997</v>
      </c>
      <c r="BC1097" s="27" t="s">
        <v>12549</v>
      </c>
      <c r="BP1097" s="35"/>
      <c r="BQ1097" s="35"/>
      <c r="BR1097" s="35"/>
      <c r="BS1097" s="35"/>
      <c r="BT1097" s="35"/>
      <c r="BU1097" s="35"/>
      <c r="BV1097" s="35"/>
      <c r="BW1097" s="35"/>
      <c r="BX1097" s="35"/>
      <c r="BY1097" s="35"/>
      <c r="BZ1097" s="35"/>
      <c r="CA1097" s="35"/>
      <c r="CB1097" s="35"/>
      <c r="CC1097" s="35"/>
      <c r="CD1097" s="35"/>
      <c r="CE1097" s="35"/>
      <c r="CF1097" s="35"/>
      <c r="CG1097" s="35"/>
      <c r="CH1097" s="35"/>
      <c r="CI1097" s="35"/>
      <c r="CJ1097" s="35"/>
      <c r="CK1097" s="35"/>
      <c r="CL1097" s="35"/>
      <c r="CM1097" s="35"/>
      <c r="CN1097" s="35"/>
      <c r="CO1097" s="35"/>
      <c r="CP1097" s="35"/>
      <c r="CQ1097" s="35"/>
      <c r="CR1097" s="35"/>
      <c r="CS1097" s="35"/>
      <c r="CT1097" s="35"/>
      <c r="CU1097" s="35"/>
      <c r="CV1097" s="35"/>
      <c r="CW1097" s="35"/>
      <c r="CX1097" s="35"/>
      <c r="CY1097" s="35"/>
      <c r="CZ1097" s="35"/>
      <c r="DA1097" s="35"/>
      <c r="DB1097" s="35"/>
      <c r="DC1097" s="35"/>
      <c r="DD1097" s="35"/>
      <c r="DE1097" s="35"/>
      <c r="DF1097" s="35"/>
      <c r="DG1097" s="35"/>
      <c r="DH1097" s="35"/>
      <c r="DI1097" s="35"/>
      <c r="DJ1097" s="35"/>
      <c r="DK1097" s="35"/>
      <c r="DL1097" s="35"/>
    </row>
    <row r="1098" spans="1:116" s="27" customFormat="1" ht="31.5" customHeight="1">
      <c r="A1098" s="4" t="s">
        <v>4768</v>
      </c>
      <c r="B1098" s="5">
        <v>1096</v>
      </c>
      <c r="C1098" s="6">
        <v>5279</v>
      </c>
      <c r="D1098" s="6"/>
      <c r="E1098" s="3" t="s">
        <v>4769</v>
      </c>
      <c r="F1098" s="3" t="s">
        <v>4770</v>
      </c>
      <c r="G1098" s="3" t="s">
        <v>4771</v>
      </c>
      <c r="H1098" s="4" t="s">
        <v>103</v>
      </c>
      <c r="I1098" s="3" t="s">
        <v>104</v>
      </c>
      <c r="J1098" s="3" t="s">
        <v>4772</v>
      </c>
      <c r="K1098" s="5"/>
      <c r="L1098" s="3"/>
      <c r="M1098" s="6">
        <v>30</v>
      </c>
      <c r="N1098" s="3" t="s">
        <v>45</v>
      </c>
      <c r="O1098" s="3" t="s">
        <v>4773</v>
      </c>
      <c r="P1098" s="3" t="s">
        <v>4774</v>
      </c>
      <c r="Q1098" s="3" t="s">
        <v>4775</v>
      </c>
      <c r="R1098" s="28">
        <v>7.39</v>
      </c>
      <c r="S1098" s="29"/>
      <c r="T1098" s="30">
        <v>7.15</v>
      </c>
      <c r="U1098" s="1">
        <v>5.8</v>
      </c>
      <c r="V1098" s="28"/>
      <c r="W1098" s="29"/>
      <c r="X1098" s="29"/>
      <c r="Y1098" s="29"/>
      <c r="Z1098" s="29"/>
      <c r="AA1098" s="29"/>
      <c r="AB1098" s="29"/>
      <c r="AC1098" s="29"/>
      <c r="AD1098" s="29"/>
      <c r="AE1098" s="31"/>
      <c r="AN1098" s="32">
        <v>7.39</v>
      </c>
      <c r="AO1098" s="27" t="s">
        <v>49</v>
      </c>
      <c r="AP1098" s="31" t="s">
        <v>50</v>
      </c>
      <c r="AQ1098" s="27" t="e">
        <f t="shared" si="167"/>
        <v>#NUM!</v>
      </c>
      <c r="AR1098" s="27" t="e">
        <f t="shared" si="168"/>
        <v>#NUM!</v>
      </c>
      <c r="AS1098" s="27" t="e">
        <f t="shared" si="169"/>
        <v>#NUM!</v>
      </c>
      <c r="AT1098" s="27">
        <f t="shared" si="172"/>
        <v>7.6862500000000002</v>
      </c>
      <c r="AU1098" s="27">
        <f t="shared" si="173"/>
        <v>6.2349999999999994</v>
      </c>
      <c r="AV1098" s="29">
        <f t="shared" si="176"/>
        <v>6.2349999999999994</v>
      </c>
      <c r="AW1098" s="27" t="s">
        <v>73</v>
      </c>
      <c r="AX1098" s="27" t="s">
        <v>74</v>
      </c>
      <c r="AY1098" s="32">
        <v>6.24</v>
      </c>
      <c r="AZ1098" s="34">
        <f t="shared" si="174"/>
        <v>1.56</v>
      </c>
      <c r="BA1098" s="3">
        <f t="shared" si="175"/>
        <v>7.8000000000000007</v>
      </c>
      <c r="BB1098" s="32">
        <f t="shared" si="171"/>
        <v>8.4240000000000013</v>
      </c>
      <c r="BC1098" s="27" t="s">
        <v>12549</v>
      </c>
    </row>
    <row r="1099" spans="1:116" s="27" customFormat="1" ht="31.5" customHeight="1">
      <c r="A1099" s="4" t="s">
        <v>4768</v>
      </c>
      <c r="B1099" s="5">
        <v>1097</v>
      </c>
      <c r="C1099" s="6">
        <v>18035</v>
      </c>
      <c r="D1099" s="6"/>
      <c r="E1099" s="3" t="s">
        <v>4788</v>
      </c>
      <c r="F1099" s="3" t="s">
        <v>4789</v>
      </c>
      <c r="G1099" s="3" t="s">
        <v>4790</v>
      </c>
      <c r="H1099" s="4" t="s">
        <v>4791</v>
      </c>
      <c r="I1099" s="3" t="s">
        <v>104</v>
      </c>
      <c r="J1099" s="3" t="s">
        <v>4792</v>
      </c>
      <c r="K1099" s="5"/>
      <c r="L1099" s="3"/>
      <c r="M1099" s="6">
        <v>30</v>
      </c>
      <c r="N1099" s="3" t="s">
        <v>45</v>
      </c>
      <c r="O1099" s="3" t="s">
        <v>4773</v>
      </c>
      <c r="P1099" s="3" t="s">
        <v>4793</v>
      </c>
      <c r="Q1099" s="3" t="s">
        <v>4794</v>
      </c>
      <c r="R1099" s="28">
        <v>12.15</v>
      </c>
      <c r="S1099" s="29"/>
      <c r="T1099" s="30"/>
      <c r="U1099" s="1">
        <v>9.5</v>
      </c>
      <c r="V1099" s="28"/>
      <c r="W1099" s="29"/>
      <c r="X1099" s="29"/>
      <c r="Y1099" s="29"/>
      <c r="Z1099" s="29"/>
      <c r="AA1099" s="29"/>
      <c r="AB1099" s="29"/>
      <c r="AC1099" s="29"/>
      <c r="AD1099" s="29"/>
      <c r="AE1099" s="31"/>
      <c r="AN1099" s="32">
        <v>12.15</v>
      </c>
      <c r="AO1099" s="27" t="s">
        <v>49</v>
      </c>
      <c r="AP1099" s="31" t="s">
        <v>50</v>
      </c>
      <c r="AQ1099" s="27" t="e">
        <f t="shared" si="167"/>
        <v>#NUM!</v>
      </c>
      <c r="AR1099" s="27" t="e">
        <f t="shared" si="168"/>
        <v>#NUM!</v>
      </c>
      <c r="AS1099" s="27" t="e">
        <f t="shared" si="169"/>
        <v>#NUM!</v>
      </c>
      <c r="AT1099" s="27">
        <f t="shared" si="172"/>
        <v>0</v>
      </c>
      <c r="AU1099" s="27">
        <f t="shared" si="173"/>
        <v>10.2125</v>
      </c>
      <c r="AV1099" s="29">
        <f t="shared" si="176"/>
        <v>0</v>
      </c>
      <c r="AW1099" s="27" t="s">
        <v>73</v>
      </c>
      <c r="AX1099" s="27" t="s">
        <v>74</v>
      </c>
      <c r="AY1099" s="32">
        <v>10.212</v>
      </c>
      <c r="AZ1099" s="34">
        <f t="shared" si="174"/>
        <v>1.73604</v>
      </c>
      <c r="BA1099" s="3">
        <f t="shared" si="175"/>
        <v>11.948039999999999</v>
      </c>
      <c r="BB1099" s="32">
        <f t="shared" si="171"/>
        <v>12.903883199999999</v>
      </c>
      <c r="BC1099" s="27" t="s">
        <v>12549</v>
      </c>
      <c r="BP1099" s="35"/>
      <c r="BQ1099" s="35"/>
      <c r="BR1099" s="35"/>
      <c r="BS1099" s="35"/>
      <c r="BT1099" s="35"/>
      <c r="BU1099" s="35"/>
      <c r="BV1099" s="35"/>
      <c r="BW1099" s="35"/>
      <c r="BX1099" s="35"/>
      <c r="BY1099" s="35"/>
      <c r="BZ1099" s="35"/>
      <c r="CA1099" s="35"/>
      <c r="CB1099" s="35"/>
      <c r="CC1099" s="35"/>
      <c r="CD1099" s="35"/>
      <c r="CE1099" s="35"/>
      <c r="CF1099" s="35"/>
      <c r="CG1099" s="35"/>
      <c r="CH1099" s="35"/>
      <c r="CI1099" s="35"/>
      <c r="CJ1099" s="35"/>
      <c r="CK1099" s="35"/>
      <c r="CL1099" s="35"/>
      <c r="CM1099" s="35"/>
      <c r="CN1099" s="35"/>
      <c r="CO1099" s="35"/>
      <c r="CP1099" s="35"/>
      <c r="CQ1099" s="35"/>
      <c r="CR1099" s="35"/>
      <c r="CS1099" s="35"/>
      <c r="CT1099" s="35"/>
      <c r="CU1099" s="35"/>
      <c r="CV1099" s="35"/>
      <c r="CW1099" s="35"/>
      <c r="CX1099" s="35"/>
      <c r="CY1099" s="35"/>
      <c r="CZ1099" s="35"/>
      <c r="DA1099" s="35"/>
      <c r="DB1099" s="35"/>
      <c r="DC1099" s="35"/>
      <c r="DD1099" s="35"/>
      <c r="DE1099" s="35"/>
      <c r="DF1099" s="35"/>
      <c r="DG1099" s="35"/>
      <c r="DH1099" s="35"/>
      <c r="DI1099" s="35"/>
      <c r="DJ1099" s="35"/>
      <c r="DK1099" s="35"/>
      <c r="DL1099" s="35"/>
    </row>
    <row r="1100" spans="1:116" s="27" customFormat="1" ht="31.5" customHeight="1">
      <c r="A1100" s="4" t="s">
        <v>4768</v>
      </c>
      <c r="B1100" s="5">
        <v>1098</v>
      </c>
      <c r="C1100" s="6">
        <v>19276</v>
      </c>
      <c r="D1100" s="6"/>
      <c r="E1100" s="3" t="s">
        <v>4776</v>
      </c>
      <c r="F1100" s="3" t="s">
        <v>4777</v>
      </c>
      <c r="G1100" s="3" t="s">
        <v>4778</v>
      </c>
      <c r="H1100" s="4" t="s">
        <v>2732</v>
      </c>
      <c r="I1100" s="3" t="s">
        <v>43</v>
      </c>
      <c r="J1100" s="3" t="s">
        <v>4779</v>
      </c>
      <c r="K1100" s="5"/>
      <c r="L1100" s="3"/>
      <c r="M1100" s="6">
        <v>12</v>
      </c>
      <c r="N1100" s="3" t="s">
        <v>45</v>
      </c>
      <c r="O1100" s="3" t="s">
        <v>4773</v>
      </c>
      <c r="P1100" s="3" t="s">
        <v>4780</v>
      </c>
      <c r="Q1100" s="3" t="s">
        <v>4781</v>
      </c>
      <c r="R1100" s="28">
        <v>12.8</v>
      </c>
      <c r="S1100" s="29"/>
      <c r="T1100" s="30"/>
      <c r="U1100" s="1">
        <v>10.220000000000001</v>
      </c>
      <c r="V1100" s="28"/>
      <c r="W1100" s="29"/>
      <c r="X1100" s="29"/>
      <c r="Y1100" s="29"/>
      <c r="Z1100" s="29"/>
      <c r="AA1100" s="29"/>
      <c r="AB1100" s="29"/>
      <c r="AC1100" s="29"/>
      <c r="AD1100" s="29"/>
      <c r="AE1100" s="31"/>
      <c r="AN1100" s="32">
        <v>12.8</v>
      </c>
      <c r="AO1100" s="27" t="s">
        <v>49</v>
      </c>
      <c r="AP1100" s="31" t="s">
        <v>50</v>
      </c>
      <c r="AQ1100" s="27" t="e">
        <f t="shared" si="167"/>
        <v>#NUM!</v>
      </c>
      <c r="AR1100" s="27" t="e">
        <f t="shared" si="168"/>
        <v>#NUM!</v>
      </c>
      <c r="AS1100" s="27" t="e">
        <f t="shared" si="169"/>
        <v>#NUM!</v>
      </c>
      <c r="AT1100" s="27">
        <f t="shared" si="172"/>
        <v>0</v>
      </c>
      <c r="AU1100" s="27">
        <f t="shared" si="173"/>
        <v>10.986499999999999</v>
      </c>
      <c r="AV1100" s="29">
        <f t="shared" si="176"/>
        <v>0</v>
      </c>
      <c r="AW1100" s="27" t="s">
        <v>73</v>
      </c>
      <c r="AX1100" s="27" t="s">
        <v>74</v>
      </c>
      <c r="AY1100" s="32">
        <v>10.986499999999999</v>
      </c>
      <c r="AZ1100" s="34">
        <f t="shared" si="174"/>
        <v>1.8677049999999999</v>
      </c>
      <c r="BA1100" s="3">
        <f t="shared" si="175"/>
        <v>12.854205</v>
      </c>
      <c r="BB1100" s="32">
        <f t="shared" si="171"/>
        <v>13.882541400000001</v>
      </c>
      <c r="BC1100" s="27" t="s">
        <v>12549</v>
      </c>
      <c r="BP1100" s="35"/>
      <c r="BQ1100" s="35"/>
      <c r="BR1100" s="35"/>
      <c r="BS1100" s="35"/>
      <c r="BT1100" s="35"/>
      <c r="BU1100" s="35"/>
      <c r="BV1100" s="35"/>
      <c r="BW1100" s="35"/>
      <c r="BX1100" s="35"/>
      <c r="BY1100" s="35"/>
      <c r="BZ1100" s="35"/>
      <c r="CA1100" s="35"/>
      <c r="CB1100" s="35"/>
      <c r="CC1100" s="35"/>
      <c r="CD1100" s="35"/>
      <c r="CE1100" s="35"/>
      <c r="CF1100" s="35"/>
      <c r="CG1100" s="35"/>
      <c r="CH1100" s="35"/>
      <c r="CI1100" s="35"/>
      <c r="CJ1100" s="35"/>
      <c r="CK1100" s="35"/>
      <c r="CL1100" s="35"/>
      <c r="CM1100" s="35"/>
      <c r="CN1100" s="35"/>
      <c r="CO1100" s="35"/>
      <c r="CP1100" s="35"/>
      <c r="CQ1100" s="35"/>
      <c r="CR1100" s="35"/>
      <c r="CS1100" s="35"/>
      <c r="CT1100" s="35"/>
      <c r="CU1100" s="35"/>
      <c r="CV1100" s="35"/>
      <c r="CW1100" s="35"/>
      <c r="CX1100" s="35"/>
      <c r="CY1100" s="35"/>
      <c r="CZ1100" s="35"/>
      <c r="DA1100" s="35"/>
      <c r="DB1100" s="35"/>
      <c r="DC1100" s="35"/>
      <c r="DD1100" s="35"/>
      <c r="DE1100" s="35"/>
      <c r="DF1100" s="35"/>
      <c r="DG1100" s="35"/>
      <c r="DH1100" s="35"/>
      <c r="DI1100" s="35"/>
      <c r="DJ1100" s="35"/>
      <c r="DK1100" s="35"/>
      <c r="DL1100" s="35"/>
    </row>
    <row r="1101" spans="1:116" s="27" customFormat="1" ht="31.5" customHeight="1">
      <c r="A1101" s="4" t="s">
        <v>4768</v>
      </c>
      <c r="B1101" s="5">
        <v>1099</v>
      </c>
      <c r="C1101" s="6">
        <v>18036</v>
      </c>
      <c r="D1101" s="6"/>
      <c r="E1101" s="3" t="s">
        <v>4788</v>
      </c>
      <c r="F1101" s="3" t="s">
        <v>4795</v>
      </c>
      <c r="G1101" s="3" t="s">
        <v>4790</v>
      </c>
      <c r="H1101" s="4" t="s">
        <v>4796</v>
      </c>
      <c r="I1101" s="3" t="s">
        <v>104</v>
      </c>
      <c r="J1101" s="3" t="s">
        <v>4797</v>
      </c>
      <c r="K1101" s="5"/>
      <c r="L1101" s="3"/>
      <c r="M1101" s="6">
        <v>30</v>
      </c>
      <c r="N1101" s="3" t="s">
        <v>45</v>
      </c>
      <c r="O1101" s="3" t="s">
        <v>4773</v>
      </c>
      <c r="P1101" s="3" t="s">
        <v>4798</v>
      </c>
      <c r="Q1101" s="3" t="s">
        <v>4799</v>
      </c>
      <c r="R1101" s="28">
        <v>12.15</v>
      </c>
      <c r="S1101" s="29"/>
      <c r="T1101" s="30"/>
      <c r="U1101" s="1" t="s">
        <v>56</v>
      </c>
      <c r="V1101" s="28"/>
      <c r="W1101" s="29"/>
      <c r="X1101" s="29"/>
      <c r="Y1101" s="29"/>
      <c r="Z1101" s="29"/>
      <c r="AA1101" s="29"/>
      <c r="AB1101" s="29"/>
      <c r="AC1101" s="29"/>
      <c r="AD1101" s="29"/>
      <c r="AE1101" s="31"/>
      <c r="AN1101" s="32">
        <v>12.15</v>
      </c>
      <c r="AO1101" s="27" t="s">
        <v>49</v>
      </c>
      <c r="AP1101" s="31" t="s">
        <v>50</v>
      </c>
      <c r="AQ1101" s="27" t="e">
        <f t="shared" si="167"/>
        <v>#NUM!</v>
      </c>
      <c r="AR1101" s="27" t="e">
        <f t="shared" si="168"/>
        <v>#NUM!</v>
      </c>
      <c r="AS1101" s="27" t="e">
        <f t="shared" si="169"/>
        <v>#NUM!</v>
      </c>
      <c r="AT1101" s="27">
        <f t="shared" si="172"/>
        <v>0</v>
      </c>
      <c r="AU1101" s="27" t="e">
        <f t="shared" si="173"/>
        <v>#VALUE!</v>
      </c>
      <c r="AV1101" s="29" t="e">
        <f t="shared" si="176"/>
        <v>#VALUE!</v>
      </c>
      <c r="AW1101" s="33" t="s">
        <v>51</v>
      </c>
      <c r="AX1101" s="27" t="s">
        <v>50</v>
      </c>
      <c r="AY1101" s="32">
        <v>12.15</v>
      </c>
      <c r="AZ1101" s="34">
        <f t="shared" si="174"/>
        <v>2.0655000000000001</v>
      </c>
      <c r="BA1101" s="3">
        <f t="shared" si="175"/>
        <v>14.2155</v>
      </c>
      <c r="BB1101" s="32">
        <f t="shared" si="171"/>
        <v>15.352740000000001</v>
      </c>
      <c r="BC1101" s="27" t="s">
        <v>12549</v>
      </c>
      <c r="BP1101" s="35"/>
      <c r="BQ1101" s="35"/>
      <c r="BR1101" s="35"/>
      <c r="BS1101" s="35"/>
      <c r="BT1101" s="35"/>
      <c r="BU1101" s="35"/>
      <c r="BV1101" s="35"/>
      <c r="BW1101" s="35"/>
      <c r="BX1101" s="35"/>
      <c r="BY1101" s="35"/>
      <c r="BZ1101" s="35"/>
      <c r="CA1101" s="35"/>
      <c r="CB1101" s="35"/>
      <c r="CC1101" s="35"/>
      <c r="CD1101" s="35"/>
      <c r="CE1101" s="35"/>
      <c r="CF1101" s="35"/>
      <c r="CG1101" s="35"/>
      <c r="CH1101" s="35"/>
      <c r="CI1101" s="35"/>
      <c r="CJ1101" s="35"/>
      <c r="CK1101" s="35"/>
      <c r="CL1101" s="35"/>
      <c r="CM1101" s="35"/>
      <c r="CN1101" s="35"/>
      <c r="CO1101" s="35"/>
      <c r="CP1101" s="35"/>
      <c r="CQ1101" s="35"/>
      <c r="CR1101" s="35"/>
      <c r="CS1101" s="35"/>
      <c r="CT1101" s="35"/>
      <c r="CU1101" s="35"/>
      <c r="CV1101" s="35"/>
      <c r="CW1101" s="35"/>
      <c r="CX1101" s="35"/>
      <c r="CY1101" s="35"/>
      <c r="CZ1101" s="35"/>
      <c r="DA1101" s="35"/>
      <c r="DB1101" s="35"/>
      <c r="DC1101" s="35"/>
      <c r="DD1101" s="35"/>
      <c r="DE1101" s="35"/>
      <c r="DF1101" s="35"/>
      <c r="DG1101" s="35"/>
      <c r="DH1101" s="35"/>
      <c r="DI1101" s="35"/>
      <c r="DJ1101" s="35"/>
      <c r="DK1101" s="35"/>
      <c r="DL1101" s="35"/>
    </row>
    <row r="1102" spans="1:116" s="27" customFormat="1" ht="31.5" customHeight="1">
      <c r="A1102" s="4" t="s">
        <v>4820</v>
      </c>
      <c r="B1102" s="5">
        <v>1100</v>
      </c>
      <c r="C1102" s="6">
        <v>19976</v>
      </c>
      <c r="D1102" s="6"/>
      <c r="E1102" s="3" t="s">
        <v>4840</v>
      </c>
      <c r="F1102" s="3" t="s">
        <v>4841</v>
      </c>
      <c r="G1102" s="3" t="s">
        <v>1271</v>
      </c>
      <c r="H1102" s="4" t="s">
        <v>103</v>
      </c>
      <c r="I1102" s="3" t="s">
        <v>43</v>
      </c>
      <c r="J1102" s="3" t="s">
        <v>4842</v>
      </c>
      <c r="K1102" s="5"/>
      <c r="L1102" s="3"/>
      <c r="M1102" s="6">
        <v>28</v>
      </c>
      <c r="N1102" s="3" t="s">
        <v>45</v>
      </c>
      <c r="O1102" s="3" t="s">
        <v>4822</v>
      </c>
      <c r="P1102" s="3" t="s">
        <v>4823</v>
      </c>
      <c r="Q1102" s="3" t="s">
        <v>4843</v>
      </c>
      <c r="R1102" s="28">
        <v>4.13</v>
      </c>
      <c r="S1102" s="29"/>
      <c r="T1102" s="30">
        <v>3.84</v>
      </c>
      <c r="U1102" s="1" t="s">
        <v>56</v>
      </c>
      <c r="V1102" s="28"/>
      <c r="W1102" s="29"/>
      <c r="X1102" s="29"/>
      <c r="Y1102" s="29"/>
      <c r="Z1102" s="29"/>
      <c r="AA1102" s="29"/>
      <c r="AB1102" s="29"/>
      <c r="AC1102" s="29"/>
      <c r="AD1102" s="29"/>
      <c r="AE1102" s="31"/>
      <c r="AN1102" s="32">
        <v>4.13</v>
      </c>
      <c r="AO1102" s="27" t="s">
        <v>49</v>
      </c>
      <c r="AP1102" s="31" t="s">
        <v>50</v>
      </c>
      <c r="AQ1102" s="27" t="e">
        <f t="shared" si="167"/>
        <v>#NUM!</v>
      </c>
      <c r="AR1102" s="27" t="e">
        <f t="shared" si="168"/>
        <v>#NUM!</v>
      </c>
      <c r="AS1102" s="27" t="e">
        <f t="shared" si="169"/>
        <v>#NUM!</v>
      </c>
      <c r="AT1102" s="27">
        <f t="shared" si="172"/>
        <v>4.1280000000000001</v>
      </c>
      <c r="AU1102" s="27" t="e">
        <f t="shared" si="173"/>
        <v>#VALUE!</v>
      </c>
      <c r="AV1102" s="29" t="e">
        <f t="shared" si="176"/>
        <v>#VALUE!</v>
      </c>
      <c r="AW1102" s="33" t="s">
        <v>51</v>
      </c>
      <c r="AX1102" s="27" t="s">
        <v>50</v>
      </c>
      <c r="AY1102" s="32">
        <v>4.1280000000000001</v>
      </c>
      <c r="AZ1102" s="34">
        <f t="shared" si="174"/>
        <v>1.032</v>
      </c>
      <c r="BA1102" s="3">
        <f t="shared" si="175"/>
        <v>5.16</v>
      </c>
      <c r="BB1102" s="32">
        <f t="shared" si="171"/>
        <v>5.5728</v>
      </c>
      <c r="BC1102" s="27" t="s">
        <v>12549</v>
      </c>
    </row>
    <row r="1103" spans="1:116" s="27" customFormat="1" ht="31.5" customHeight="1">
      <c r="A1103" s="4" t="s">
        <v>4820</v>
      </c>
      <c r="B1103" s="5">
        <v>1101</v>
      </c>
      <c r="C1103" s="6">
        <v>19768</v>
      </c>
      <c r="D1103" s="6"/>
      <c r="E1103" s="3" t="s">
        <v>4827</v>
      </c>
      <c r="F1103" s="3" t="s">
        <v>4828</v>
      </c>
      <c r="G1103" s="3" t="s">
        <v>4829</v>
      </c>
      <c r="H1103" s="4" t="s">
        <v>4830</v>
      </c>
      <c r="I1103" s="3" t="s">
        <v>394</v>
      </c>
      <c r="J1103" s="3" t="s">
        <v>4831</v>
      </c>
      <c r="K1103" s="5">
        <v>1</v>
      </c>
      <c r="L1103" s="3" t="s">
        <v>81</v>
      </c>
      <c r="M1103" s="6">
        <v>5</v>
      </c>
      <c r="N1103" s="3" t="s">
        <v>45</v>
      </c>
      <c r="O1103" s="3" t="s">
        <v>4822</v>
      </c>
      <c r="P1103" s="3" t="s">
        <v>4823</v>
      </c>
      <c r="Q1103" s="3" t="s">
        <v>4832</v>
      </c>
      <c r="R1103" s="28">
        <v>4.8499999999999996</v>
      </c>
      <c r="S1103" s="29"/>
      <c r="T1103" s="30">
        <v>4.5</v>
      </c>
      <c r="U1103" s="1" t="s">
        <v>56</v>
      </c>
      <c r="V1103" s="28"/>
      <c r="W1103" s="29"/>
      <c r="X1103" s="29"/>
      <c r="Y1103" s="29"/>
      <c r="Z1103" s="29"/>
      <c r="AA1103" s="29"/>
      <c r="AB1103" s="29"/>
      <c r="AC1103" s="29"/>
      <c r="AD1103" s="29"/>
      <c r="AE1103" s="31"/>
      <c r="AN1103" s="32">
        <v>4.8499999999999996</v>
      </c>
      <c r="AO1103" s="27" t="s">
        <v>49</v>
      </c>
      <c r="AP1103" s="31" t="s">
        <v>50</v>
      </c>
      <c r="AQ1103" s="27" t="e">
        <f t="shared" si="167"/>
        <v>#NUM!</v>
      </c>
      <c r="AR1103" s="27" t="e">
        <f t="shared" si="168"/>
        <v>#NUM!</v>
      </c>
      <c r="AS1103" s="27" t="e">
        <f t="shared" si="169"/>
        <v>#NUM!</v>
      </c>
      <c r="AT1103" s="27">
        <f t="shared" si="172"/>
        <v>4.8374999999999995</v>
      </c>
      <c r="AU1103" s="27" t="e">
        <f t="shared" si="173"/>
        <v>#VALUE!</v>
      </c>
      <c r="AV1103" s="29" t="e">
        <f t="shared" si="176"/>
        <v>#VALUE!</v>
      </c>
      <c r="AW1103" s="27" t="s">
        <v>73</v>
      </c>
      <c r="AX1103" s="27" t="s">
        <v>74</v>
      </c>
      <c r="AY1103" s="32">
        <v>4.8369999999999997</v>
      </c>
      <c r="AZ1103" s="34">
        <f t="shared" si="174"/>
        <v>1.2092499999999999</v>
      </c>
      <c r="BA1103" s="3">
        <f t="shared" si="175"/>
        <v>6.0462499999999997</v>
      </c>
      <c r="BB1103" s="32">
        <f t="shared" si="171"/>
        <v>6.5299499999999995</v>
      </c>
      <c r="BC1103" s="27" t="s">
        <v>12549</v>
      </c>
    </row>
    <row r="1104" spans="1:116" s="27" customFormat="1" ht="31.5" customHeight="1">
      <c r="A1104" s="4" t="s">
        <v>4820</v>
      </c>
      <c r="B1104" s="5">
        <v>1102</v>
      </c>
      <c r="C1104" s="6">
        <v>19767</v>
      </c>
      <c r="D1104" s="6"/>
      <c r="E1104" s="3" t="s">
        <v>4833</v>
      </c>
      <c r="F1104" s="3" t="s">
        <v>4834</v>
      </c>
      <c r="G1104" s="3" t="s">
        <v>383</v>
      </c>
      <c r="H1104" s="4" t="s">
        <v>4835</v>
      </c>
      <c r="I1104" s="3" t="s">
        <v>4836</v>
      </c>
      <c r="J1104" s="3" t="s">
        <v>4837</v>
      </c>
      <c r="K1104" s="5">
        <v>10</v>
      </c>
      <c r="L1104" s="3" t="s">
        <v>69</v>
      </c>
      <c r="M1104" s="6">
        <v>1</v>
      </c>
      <c r="N1104" s="3" t="s">
        <v>45</v>
      </c>
      <c r="O1104" s="3" t="s">
        <v>4822</v>
      </c>
      <c r="P1104" s="3" t="s">
        <v>4838</v>
      </c>
      <c r="Q1104" s="3" t="s">
        <v>4839</v>
      </c>
      <c r="R1104" s="28">
        <v>5</v>
      </c>
      <c r="S1104" s="29"/>
      <c r="T1104" s="30">
        <v>5</v>
      </c>
      <c r="U1104" s="1" t="s">
        <v>56</v>
      </c>
      <c r="V1104" s="28"/>
      <c r="W1104" s="29"/>
      <c r="X1104" s="29"/>
      <c r="Y1104" s="29"/>
      <c r="Z1104" s="29"/>
      <c r="AA1104" s="29"/>
      <c r="AB1104" s="29"/>
      <c r="AC1104" s="29"/>
      <c r="AD1104" s="29"/>
      <c r="AE1104" s="31"/>
      <c r="AN1104" s="32">
        <v>5</v>
      </c>
      <c r="AO1104" s="27" t="s">
        <v>49</v>
      </c>
      <c r="AP1104" s="31" t="s">
        <v>50</v>
      </c>
      <c r="AQ1104" s="27" t="e">
        <f t="shared" si="167"/>
        <v>#NUM!</v>
      </c>
      <c r="AR1104" s="27" t="e">
        <f t="shared" si="168"/>
        <v>#NUM!</v>
      </c>
      <c r="AS1104" s="27" t="e">
        <f t="shared" si="169"/>
        <v>#NUM!</v>
      </c>
      <c r="AT1104" s="27">
        <f t="shared" si="172"/>
        <v>5.375</v>
      </c>
      <c r="AU1104" s="27" t="e">
        <f t="shared" si="173"/>
        <v>#VALUE!</v>
      </c>
      <c r="AV1104" s="29" t="e">
        <f t="shared" si="176"/>
        <v>#VALUE!</v>
      </c>
      <c r="AW1104" s="33" t="s">
        <v>51</v>
      </c>
      <c r="AX1104" s="27" t="s">
        <v>50</v>
      </c>
      <c r="AY1104" s="32">
        <v>5</v>
      </c>
      <c r="AZ1104" s="34">
        <f t="shared" si="174"/>
        <v>1.25</v>
      </c>
      <c r="BA1104" s="3">
        <f t="shared" si="175"/>
        <v>6.25</v>
      </c>
      <c r="BB1104" s="32">
        <f t="shared" si="171"/>
        <v>6.75</v>
      </c>
      <c r="BC1104" s="27" t="s">
        <v>12549</v>
      </c>
    </row>
    <row r="1105" spans="1:116" s="27" customFormat="1" ht="31.5" customHeight="1">
      <c r="A1105" s="4" t="s">
        <v>4820</v>
      </c>
      <c r="B1105" s="5">
        <v>1103</v>
      </c>
      <c r="C1105" s="6">
        <v>19977</v>
      </c>
      <c r="D1105" s="6"/>
      <c r="E1105" s="3" t="s">
        <v>4840</v>
      </c>
      <c r="F1105" s="3" t="s">
        <v>4841</v>
      </c>
      <c r="G1105" s="3" t="s">
        <v>1271</v>
      </c>
      <c r="H1105" s="4" t="s">
        <v>58</v>
      </c>
      <c r="I1105" s="3" t="s">
        <v>43</v>
      </c>
      <c r="J1105" s="3" t="s">
        <v>4842</v>
      </c>
      <c r="K1105" s="5"/>
      <c r="L1105" s="3"/>
      <c r="M1105" s="6">
        <v>28</v>
      </c>
      <c r="N1105" s="3" t="s">
        <v>45</v>
      </c>
      <c r="O1105" s="3" t="s">
        <v>4822</v>
      </c>
      <c r="P1105" s="3" t="s">
        <v>4823</v>
      </c>
      <c r="Q1105" s="3" t="s">
        <v>4844</v>
      </c>
      <c r="R1105" s="28">
        <v>6.81</v>
      </c>
      <c r="S1105" s="29"/>
      <c r="T1105" s="30">
        <v>6.34</v>
      </c>
      <c r="U1105" s="1" t="s">
        <v>56</v>
      </c>
      <c r="V1105" s="28"/>
      <c r="W1105" s="29"/>
      <c r="X1105" s="29"/>
      <c r="Y1105" s="29"/>
      <c r="Z1105" s="29"/>
      <c r="AA1105" s="29"/>
      <c r="AB1105" s="29"/>
      <c r="AC1105" s="29"/>
      <c r="AD1105" s="29"/>
      <c r="AE1105" s="31"/>
      <c r="AN1105" s="32">
        <v>6.81</v>
      </c>
      <c r="AO1105" s="27" t="s">
        <v>49</v>
      </c>
      <c r="AP1105" s="31" t="s">
        <v>50</v>
      </c>
      <c r="AQ1105" s="27" t="e">
        <f t="shared" si="167"/>
        <v>#NUM!</v>
      </c>
      <c r="AR1105" s="27" t="e">
        <f t="shared" si="168"/>
        <v>#NUM!</v>
      </c>
      <c r="AS1105" s="27" t="e">
        <f t="shared" si="169"/>
        <v>#NUM!</v>
      </c>
      <c r="AT1105" s="27">
        <f t="shared" si="172"/>
        <v>6.8154999999999992</v>
      </c>
      <c r="AU1105" s="27" t="e">
        <f t="shared" si="173"/>
        <v>#VALUE!</v>
      </c>
      <c r="AV1105" s="29" t="e">
        <f t="shared" si="176"/>
        <v>#VALUE!</v>
      </c>
      <c r="AW1105" s="33" t="s">
        <v>51</v>
      </c>
      <c r="AX1105" s="27" t="s">
        <v>50</v>
      </c>
      <c r="AY1105" s="32">
        <v>6.8150000000000004</v>
      </c>
      <c r="AZ1105" s="34">
        <f t="shared" si="174"/>
        <v>1.7037500000000001</v>
      </c>
      <c r="BA1105" s="3">
        <f t="shared" si="175"/>
        <v>8.5187500000000007</v>
      </c>
      <c r="BB1105" s="32">
        <f t="shared" si="171"/>
        <v>9.2002500000000005</v>
      </c>
      <c r="BC1105" s="27" t="s">
        <v>12549</v>
      </c>
    </row>
    <row r="1106" spans="1:116" s="27" customFormat="1" ht="31.5" customHeight="1">
      <c r="A1106" s="4" t="s">
        <v>4820</v>
      </c>
      <c r="B1106" s="5">
        <v>1104</v>
      </c>
      <c r="C1106" s="6">
        <v>19978</v>
      </c>
      <c r="D1106" s="6"/>
      <c r="E1106" s="3" t="s">
        <v>4821</v>
      </c>
      <c r="F1106" s="3" t="s">
        <v>3113</v>
      </c>
      <c r="G1106" s="3" t="s">
        <v>2181</v>
      </c>
      <c r="H1106" s="4" t="s">
        <v>103</v>
      </c>
      <c r="I1106" s="3" t="s">
        <v>104</v>
      </c>
      <c r="J1106" s="3" t="s">
        <v>1771</v>
      </c>
      <c r="K1106" s="5"/>
      <c r="L1106" s="3"/>
      <c r="M1106" s="6">
        <v>28</v>
      </c>
      <c r="N1106" s="3" t="s">
        <v>45</v>
      </c>
      <c r="O1106" s="3" t="s">
        <v>4822</v>
      </c>
      <c r="P1106" s="3" t="s">
        <v>4823</v>
      </c>
      <c r="Q1106" s="3" t="s">
        <v>4824</v>
      </c>
      <c r="R1106" s="28">
        <v>9.85</v>
      </c>
      <c r="S1106" s="29"/>
      <c r="T1106" s="30">
        <v>9.15</v>
      </c>
      <c r="U1106" s="1" t="s">
        <v>56</v>
      </c>
      <c r="V1106" s="28">
        <v>15.8028</v>
      </c>
      <c r="W1106" s="29"/>
      <c r="X1106" s="29"/>
      <c r="Y1106" s="29"/>
      <c r="Z1106" s="29"/>
      <c r="AA1106" s="29"/>
      <c r="AB1106" s="29"/>
      <c r="AC1106" s="29"/>
      <c r="AD1106" s="29"/>
      <c r="AE1106" s="31">
        <v>15.8028</v>
      </c>
      <c r="AN1106" s="32">
        <v>9.85</v>
      </c>
      <c r="AO1106" s="27" t="s">
        <v>49</v>
      </c>
      <c r="AP1106" s="31" t="s">
        <v>50</v>
      </c>
      <c r="AQ1106" s="27" t="e">
        <f t="shared" si="167"/>
        <v>#NUM!</v>
      </c>
      <c r="AR1106" s="27" t="e">
        <f t="shared" si="168"/>
        <v>#NUM!</v>
      </c>
      <c r="AS1106" s="27" t="e">
        <f t="shared" si="169"/>
        <v>#NUM!</v>
      </c>
      <c r="AT1106" s="27">
        <f t="shared" si="172"/>
        <v>9.8362499999999997</v>
      </c>
      <c r="AU1106" s="27" t="e">
        <f t="shared" si="173"/>
        <v>#VALUE!</v>
      </c>
      <c r="AV1106" s="29" t="e">
        <f t="shared" si="176"/>
        <v>#VALUE!</v>
      </c>
      <c r="AW1106" s="33" t="s">
        <v>51</v>
      </c>
      <c r="AX1106" s="33" t="s">
        <v>50</v>
      </c>
      <c r="AY1106" s="32">
        <v>9.8362499999999997</v>
      </c>
      <c r="AZ1106" s="34">
        <f t="shared" si="174"/>
        <v>2.4590624999999999</v>
      </c>
      <c r="BA1106" s="3">
        <f t="shared" si="175"/>
        <v>12.2953125</v>
      </c>
      <c r="BB1106" s="32">
        <f t="shared" si="171"/>
        <v>13.2789375</v>
      </c>
      <c r="BC1106" s="27" t="s">
        <v>12549</v>
      </c>
    </row>
    <row r="1107" spans="1:116" s="27" customFormat="1" ht="31.5" customHeight="1">
      <c r="A1107" s="4" t="s">
        <v>4820</v>
      </c>
      <c r="B1107" s="5">
        <v>1105</v>
      </c>
      <c r="C1107" s="6">
        <v>19979</v>
      </c>
      <c r="D1107" s="6"/>
      <c r="E1107" s="3" t="s">
        <v>4821</v>
      </c>
      <c r="F1107" s="3" t="s">
        <v>4825</v>
      </c>
      <c r="G1107" s="3" t="s">
        <v>2181</v>
      </c>
      <c r="H1107" s="4" t="s">
        <v>338</v>
      </c>
      <c r="I1107" s="3" t="s">
        <v>104</v>
      </c>
      <c r="J1107" s="3" t="s">
        <v>1771</v>
      </c>
      <c r="K1107" s="5"/>
      <c r="L1107" s="3"/>
      <c r="M1107" s="6">
        <v>28</v>
      </c>
      <c r="N1107" s="3" t="s">
        <v>45</v>
      </c>
      <c r="O1107" s="3" t="s">
        <v>4822</v>
      </c>
      <c r="P1107" s="3" t="s">
        <v>4823</v>
      </c>
      <c r="Q1107" s="3" t="s">
        <v>4826</v>
      </c>
      <c r="R1107" s="28">
        <v>10.91</v>
      </c>
      <c r="S1107" s="29"/>
      <c r="T1107" s="30">
        <v>10.15</v>
      </c>
      <c r="U1107" s="1" t="s">
        <v>56</v>
      </c>
      <c r="V1107" s="28">
        <v>9.6199999999999992</v>
      </c>
      <c r="W1107" s="29"/>
      <c r="X1107" s="29"/>
      <c r="Y1107" s="29"/>
      <c r="Z1107" s="29"/>
      <c r="AA1107" s="29"/>
      <c r="AB1107" s="29">
        <v>25.449000000000002</v>
      </c>
      <c r="AC1107" s="29"/>
      <c r="AD1107" s="29"/>
      <c r="AE1107" s="31">
        <v>9.6199999999999992</v>
      </c>
      <c r="AN1107" s="32">
        <v>10.91</v>
      </c>
      <c r="AO1107" s="27" t="s">
        <v>49</v>
      </c>
      <c r="AP1107" s="31" t="s">
        <v>50</v>
      </c>
      <c r="AQ1107" s="27" t="e">
        <f t="shared" si="167"/>
        <v>#NUM!</v>
      </c>
      <c r="AR1107" s="27" t="e">
        <f t="shared" si="168"/>
        <v>#NUM!</v>
      </c>
      <c r="AS1107" s="27" t="e">
        <f t="shared" si="169"/>
        <v>#NUM!</v>
      </c>
      <c r="AT1107" s="27">
        <f t="shared" si="172"/>
        <v>10.911250000000001</v>
      </c>
      <c r="AU1107" s="27" t="e">
        <f t="shared" si="173"/>
        <v>#VALUE!</v>
      </c>
      <c r="AV1107" s="29" t="e">
        <f t="shared" si="176"/>
        <v>#VALUE!</v>
      </c>
      <c r="AW1107" s="33" t="s">
        <v>51</v>
      </c>
      <c r="AX1107" s="33" t="s">
        <v>50</v>
      </c>
      <c r="AY1107" s="32">
        <v>10.91</v>
      </c>
      <c r="AZ1107" s="34">
        <f t="shared" si="174"/>
        <v>1.8547000000000002</v>
      </c>
      <c r="BA1107" s="3">
        <f t="shared" si="175"/>
        <v>12.764700000000001</v>
      </c>
      <c r="BB1107" s="32">
        <f t="shared" si="171"/>
        <v>13.785876000000002</v>
      </c>
      <c r="BC1107" s="27" t="s">
        <v>12549</v>
      </c>
    </row>
    <row r="1108" spans="1:116" s="27" customFormat="1" ht="31.5" customHeight="1">
      <c r="A1108" s="12" t="s">
        <v>4845</v>
      </c>
      <c r="B1108" s="5">
        <v>1106</v>
      </c>
      <c r="C1108" s="15">
        <v>4033</v>
      </c>
      <c r="D1108" s="15"/>
      <c r="E1108" s="13" t="s">
        <v>4846</v>
      </c>
      <c r="F1108" s="13" t="s">
        <v>4847</v>
      </c>
      <c r="G1108" s="13" t="s">
        <v>4848</v>
      </c>
      <c r="H1108" s="12" t="s">
        <v>4849</v>
      </c>
      <c r="I1108" s="13" t="s">
        <v>1880</v>
      </c>
      <c r="J1108" s="13" t="s">
        <v>655</v>
      </c>
      <c r="K1108" s="14"/>
      <c r="L1108" s="13"/>
      <c r="M1108" s="15">
        <v>10</v>
      </c>
      <c r="N1108" s="13" t="s">
        <v>45</v>
      </c>
      <c r="O1108" s="13" t="s">
        <v>4850</v>
      </c>
      <c r="P1108" s="13" t="s">
        <v>4851</v>
      </c>
      <c r="Q1108" s="13" t="s">
        <v>4852</v>
      </c>
      <c r="R1108" s="28">
        <v>4.84</v>
      </c>
      <c r="S1108" s="29"/>
      <c r="T1108" s="30">
        <v>4.5199999999999996</v>
      </c>
      <c r="U1108" s="1">
        <v>2.66</v>
      </c>
      <c r="V1108" s="28"/>
      <c r="W1108" s="29"/>
      <c r="X1108" s="29">
        <v>4.79</v>
      </c>
      <c r="Y1108" s="29">
        <v>3.3</v>
      </c>
      <c r="Z1108" s="29">
        <v>5.83</v>
      </c>
      <c r="AA1108" s="29"/>
      <c r="AB1108" s="29"/>
      <c r="AC1108" s="29"/>
      <c r="AD1108" s="29"/>
      <c r="AE1108" s="31"/>
      <c r="AN1108" s="32">
        <v>4.8600000000000003</v>
      </c>
      <c r="AO1108" s="27" t="s">
        <v>49</v>
      </c>
      <c r="AP1108" s="31" t="s">
        <v>50</v>
      </c>
      <c r="AQ1108" s="27" t="e">
        <f t="shared" si="167"/>
        <v>#NUM!</v>
      </c>
      <c r="AR1108" s="27" t="e">
        <f t="shared" si="168"/>
        <v>#NUM!</v>
      </c>
      <c r="AS1108" s="27" t="e">
        <f t="shared" si="169"/>
        <v>#NUM!</v>
      </c>
      <c r="AT1108" s="27">
        <f t="shared" si="172"/>
        <v>4.8589999999999991</v>
      </c>
      <c r="AU1108" s="27">
        <f t="shared" si="173"/>
        <v>2.8595000000000002</v>
      </c>
      <c r="AV1108" s="29">
        <f t="shared" si="176"/>
        <v>2.8595000000000002</v>
      </c>
      <c r="AW1108" s="27" t="s">
        <v>73</v>
      </c>
      <c r="AX1108" s="27" t="s">
        <v>74</v>
      </c>
      <c r="AY1108" s="32">
        <v>2.86</v>
      </c>
      <c r="AZ1108" s="34">
        <f t="shared" si="174"/>
        <v>0.71499999999999997</v>
      </c>
      <c r="BA1108" s="3">
        <f t="shared" si="175"/>
        <v>3.5749999999999997</v>
      </c>
      <c r="BB1108" s="32">
        <f t="shared" si="171"/>
        <v>3.8609999999999998</v>
      </c>
      <c r="BC1108" s="27" t="s">
        <v>12549</v>
      </c>
    </row>
    <row r="1109" spans="1:116" s="27" customFormat="1" ht="31.5" customHeight="1">
      <c r="A1109" s="12" t="s">
        <v>4845</v>
      </c>
      <c r="B1109" s="5">
        <v>1107</v>
      </c>
      <c r="C1109" s="15">
        <v>4034</v>
      </c>
      <c r="D1109" s="15"/>
      <c r="E1109" s="13" t="s">
        <v>4853</v>
      </c>
      <c r="F1109" s="13" t="s">
        <v>4847</v>
      </c>
      <c r="G1109" s="13" t="s">
        <v>4848</v>
      </c>
      <c r="H1109" s="12" t="s">
        <v>4854</v>
      </c>
      <c r="I1109" s="13" t="s">
        <v>125</v>
      </c>
      <c r="J1109" s="13" t="s">
        <v>4855</v>
      </c>
      <c r="K1109" s="14">
        <v>100</v>
      </c>
      <c r="L1109" s="13" t="s">
        <v>81</v>
      </c>
      <c r="M1109" s="15">
        <v>1</v>
      </c>
      <c r="N1109" s="13" t="s">
        <v>45</v>
      </c>
      <c r="O1109" s="13" t="s">
        <v>4850</v>
      </c>
      <c r="P1109" s="13" t="s">
        <v>4851</v>
      </c>
      <c r="Q1109" s="13" t="s">
        <v>4856</v>
      </c>
      <c r="R1109" s="28">
        <v>4.8600000000000003</v>
      </c>
      <c r="S1109" s="29"/>
      <c r="T1109" s="30">
        <v>4.5199999999999996</v>
      </c>
      <c r="U1109" s="1">
        <v>3.03</v>
      </c>
      <c r="V1109" s="28"/>
      <c r="W1109" s="29"/>
      <c r="X1109" s="29">
        <v>4.5</v>
      </c>
      <c r="Y1109" s="29">
        <v>4.55</v>
      </c>
      <c r="Z1109" s="29">
        <v>5.71</v>
      </c>
      <c r="AA1109" s="29"/>
      <c r="AB1109" s="29"/>
      <c r="AC1109" s="29"/>
      <c r="AD1109" s="29"/>
      <c r="AE1109" s="31"/>
      <c r="AN1109" s="32">
        <v>4.8600000000000003</v>
      </c>
      <c r="AO1109" s="27" t="s">
        <v>49</v>
      </c>
      <c r="AP1109" s="31" t="s">
        <v>50</v>
      </c>
      <c r="AQ1109" s="27" t="e">
        <f t="shared" si="167"/>
        <v>#NUM!</v>
      </c>
      <c r="AR1109" s="27" t="e">
        <f t="shared" si="168"/>
        <v>#NUM!</v>
      </c>
      <c r="AS1109" s="27" t="e">
        <f t="shared" si="169"/>
        <v>#NUM!</v>
      </c>
      <c r="AT1109" s="27">
        <f t="shared" si="172"/>
        <v>4.8589999999999991</v>
      </c>
      <c r="AU1109" s="27">
        <f t="shared" si="173"/>
        <v>3.2572499999999995</v>
      </c>
      <c r="AV1109" s="29">
        <f t="shared" si="176"/>
        <v>3.2572499999999995</v>
      </c>
      <c r="AW1109" s="27" t="s">
        <v>73</v>
      </c>
      <c r="AX1109" s="27" t="s">
        <v>74</v>
      </c>
      <c r="AY1109" s="32">
        <v>3.26</v>
      </c>
      <c r="AZ1109" s="34">
        <f t="shared" si="174"/>
        <v>0.81499999999999995</v>
      </c>
      <c r="BA1109" s="3">
        <f t="shared" si="175"/>
        <v>4.0749999999999993</v>
      </c>
      <c r="BB1109" s="32">
        <f t="shared" si="171"/>
        <v>4.4009999999999989</v>
      </c>
      <c r="BC1109" s="27" t="s">
        <v>12549</v>
      </c>
    </row>
    <row r="1110" spans="1:116" s="27" customFormat="1" ht="31.5" customHeight="1">
      <c r="A1110" s="4" t="s">
        <v>492</v>
      </c>
      <c r="B1110" s="5">
        <v>1108</v>
      </c>
      <c r="C1110" s="6">
        <v>878</v>
      </c>
      <c r="D1110" s="6"/>
      <c r="E1110" s="3" t="s">
        <v>4868</v>
      </c>
      <c r="F1110" s="3" t="s">
        <v>4869</v>
      </c>
      <c r="G1110" s="3" t="s">
        <v>94</v>
      </c>
      <c r="H1110" s="4" t="s">
        <v>95</v>
      </c>
      <c r="I1110" s="3" t="s">
        <v>96</v>
      </c>
      <c r="J1110" s="3" t="s">
        <v>4870</v>
      </c>
      <c r="K1110" s="5">
        <v>1</v>
      </c>
      <c r="L1110" s="3" t="s">
        <v>69</v>
      </c>
      <c r="M1110" s="6">
        <v>1</v>
      </c>
      <c r="N1110" s="3" t="s">
        <v>45</v>
      </c>
      <c r="O1110" s="3" t="s">
        <v>4860</v>
      </c>
      <c r="P1110" s="3" t="s">
        <v>4871</v>
      </c>
      <c r="Q1110" s="3" t="s">
        <v>4872</v>
      </c>
      <c r="R1110" s="28">
        <v>2.5499999999999998</v>
      </c>
      <c r="S1110" s="29"/>
      <c r="T1110" s="30"/>
      <c r="U1110" s="1">
        <v>1.2</v>
      </c>
      <c r="V1110" s="28">
        <v>2.64</v>
      </c>
      <c r="W1110" s="29"/>
      <c r="X1110" s="29"/>
      <c r="Y1110" s="29"/>
      <c r="Z1110" s="29"/>
      <c r="AA1110" s="29"/>
      <c r="AB1110" s="29"/>
      <c r="AC1110" s="29"/>
      <c r="AD1110" s="29"/>
      <c r="AE1110" s="31">
        <v>2.64</v>
      </c>
      <c r="AN1110" s="32">
        <v>2.5499999999999998</v>
      </c>
      <c r="AO1110" s="27" t="s">
        <v>49</v>
      </c>
      <c r="AP1110" s="31" t="s">
        <v>50</v>
      </c>
      <c r="AQ1110" s="27" t="e">
        <f t="shared" si="167"/>
        <v>#NUM!</v>
      </c>
      <c r="AR1110" s="27" t="e">
        <f t="shared" si="168"/>
        <v>#NUM!</v>
      </c>
      <c r="AS1110" s="27" t="e">
        <f t="shared" si="169"/>
        <v>#NUM!</v>
      </c>
      <c r="AT1110" s="27">
        <f t="shared" si="172"/>
        <v>0</v>
      </c>
      <c r="AU1110" s="27">
        <f t="shared" si="173"/>
        <v>1.2899999999999998</v>
      </c>
      <c r="AV1110" s="29">
        <f t="shared" si="176"/>
        <v>0</v>
      </c>
      <c r="AW1110" s="27" t="s">
        <v>73</v>
      </c>
      <c r="AX1110" s="27" t="s">
        <v>74</v>
      </c>
      <c r="AY1110" s="32">
        <v>1.29</v>
      </c>
      <c r="AZ1110" s="34">
        <f t="shared" si="174"/>
        <v>0.32250000000000001</v>
      </c>
      <c r="BA1110" s="3">
        <f t="shared" si="175"/>
        <v>1.6125</v>
      </c>
      <c r="BB1110" s="32">
        <f t="shared" si="171"/>
        <v>1.7415</v>
      </c>
      <c r="BC1110" s="27" t="s">
        <v>12549</v>
      </c>
      <c r="BP1110" s="35"/>
      <c r="BQ1110" s="35"/>
      <c r="BR1110" s="35"/>
      <c r="BS1110" s="35"/>
      <c r="BT1110" s="35"/>
      <c r="BU1110" s="35"/>
      <c r="BV1110" s="35"/>
      <c r="BW1110" s="35"/>
      <c r="BX1110" s="35"/>
      <c r="BY1110" s="35"/>
      <c r="BZ1110" s="35"/>
      <c r="CA1110" s="35"/>
      <c r="CB1110" s="35"/>
      <c r="CC1110" s="35"/>
      <c r="CD1110" s="35"/>
      <c r="CE1110" s="35"/>
      <c r="CF1110" s="35"/>
      <c r="CG1110" s="35"/>
      <c r="CH1110" s="35"/>
      <c r="CI1110" s="35"/>
      <c r="CJ1110" s="35"/>
      <c r="CK1110" s="35"/>
      <c r="CL1110" s="35"/>
      <c r="CM1110" s="35"/>
      <c r="CN1110" s="35"/>
      <c r="CO1110" s="35"/>
      <c r="CP1110" s="35"/>
      <c r="CQ1110" s="35"/>
      <c r="CR1110" s="35"/>
      <c r="CS1110" s="35"/>
      <c r="CT1110" s="35"/>
      <c r="CU1110" s="35"/>
      <c r="CV1110" s="35"/>
      <c r="CW1110" s="35"/>
      <c r="CX1110" s="35"/>
      <c r="CY1110" s="35"/>
      <c r="CZ1110" s="35"/>
      <c r="DA1110" s="35"/>
      <c r="DB1110" s="35"/>
      <c r="DC1110" s="35"/>
      <c r="DD1110" s="35"/>
      <c r="DE1110" s="35"/>
      <c r="DF1110" s="35"/>
      <c r="DG1110" s="35"/>
      <c r="DH1110" s="35"/>
      <c r="DI1110" s="35"/>
      <c r="DJ1110" s="35"/>
      <c r="DK1110" s="35"/>
      <c r="DL1110" s="35"/>
    </row>
    <row r="1111" spans="1:116" s="27" customFormat="1" ht="31.5" customHeight="1">
      <c r="A1111" s="4" t="s">
        <v>492</v>
      </c>
      <c r="B1111" s="5">
        <v>1109</v>
      </c>
      <c r="C1111" s="6">
        <v>876</v>
      </c>
      <c r="D1111" s="6"/>
      <c r="E1111" s="3" t="s">
        <v>4892</v>
      </c>
      <c r="F1111" s="3" t="s">
        <v>4893</v>
      </c>
      <c r="G1111" s="3" t="s">
        <v>4656</v>
      </c>
      <c r="H1111" s="4" t="s">
        <v>4894</v>
      </c>
      <c r="I1111" s="3" t="s">
        <v>394</v>
      </c>
      <c r="J1111" s="3" t="s">
        <v>4895</v>
      </c>
      <c r="K1111" s="5"/>
      <c r="L1111" s="3"/>
      <c r="M1111" s="6">
        <v>3</v>
      </c>
      <c r="N1111" s="3" t="s">
        <v>45</v>
      </c>
      <c r="O1111" s="3" t="s">
        <v>4860</v>
      </c>
      <c r="P1111" s="3" t="s">
        <v>4896</v>
      </c>
      <c r="Q1111" s="3" t="s">
        <v>4897</v>
      </c>
      <c r="R1111" s="28">
        <v>2.3199999999999998</v>
      </c>
      <c r="S1111" s="29"/>
      <c r="T1111" s="30"/>
      <c r="U1111" s="1">
        <v>1.4</v>
      </c>
      <c r="V1111" s="28"/>
      <c r="W1111" s="29"/>
      <c r="X1111" s="29"/>
      <c r="Y1111" s="29"/>
      <c r="Z1111" s="29"/>
      <c r="AA1111" s="29"/>
      <c r="AB1111" s="29"/>
      <c r="AC1111" s="29"/>
      <c r="AD1111" s="29"/>
      <c r="AE1111" s="31"/>
      <c r="AN1111" s="32">
        <v>2.3199999999999998</v>
      </c>
      <c r="AO1111" s="27" t="s">
        <v>49</v>
      </c>
      <c r="AP1111" s="31" t="s">
        <v>50</v>
      </c>
      <c r="AQ1111" s="27" t="e">
        <f t="shared" ref="AQ1111:AQ1123" si="177">AVERAGE(SMALL(AE1111:AI1111,1),SMALL(AE1111:AI1111,2))</f>
        <v>#NUM!</v>
      </c>
      <c r="AR1111" s="27" t="e">
        <f t="shared" ref="AR1111:AR1123" si="178">IF(R1111 &lt;=( AVERAGE(SMALL(AE1111:AI1111,1),SMALL(AE1111:AI1111,2))), R1111, "")</f>
        <v>#NUM!</v>
      </c>
      <c r="AS1111" s="27" t="e">
        <f t="shared" ref="AS1111:AS1123" si="179">AVERAGE(SMALL(AJ1111:AM1111,1),SMALL(AJ1111:AM1111,2))</f>
        <v>#NUM!</v>
      </c>
      <c r="AT1111" s="27">
        <f t="shared" si="172"/>
        <v>0</v>
      </c>
      <c r="AU1111" s="27">
        <f t="shared" si="173"/>
        <v>1.5049999999999999</v>
      </c>
      <c r="AV1111" s="29">
        <f t="shared" si="176"/>
        <v>0</v>
      </c>
      <c r="AW1111" s="27" t="s">
        <v>73</v>
      </c>
      <c r="AX1111" s="27" t="s">
        <v>74</v>
      </c>
      <c r="AY1111" s="32">
        <v>1.5049999999999999</v>
      </c>
      <c r="AZ1111" s="34">
        <f t="shared" si="174"/>
        <v>0.37624999999999997</v>
      </c>
      <c r="BA1111" s="3">
        <f t="shared" si="175"/>
        <v>1.8812499999999999</v>
      </c>
      <c r="BB1111" s="32">
        <f t="shared" si="171"/>
        <v>2.0317499999999997</v>
      </c>
      <c r="BC1111" s="27" t="s">
        <v>12549</v>
      </c>
      <c r="BP1111" s="35"/>
      <c r="BQ1111" s="35"/>
      <c r="BR1111" s="35"/>
      <c r="BS1111" s="35"/>
      <c r="BT1111" s="35"/>
      <c r="BU1111" s="35"/>
      <c r="BV1111" s="35"/>
      <c r="BW1111" s="35"/>
      <c r="BX1111" s="35"/>
      <c r="BY1111" s="35"/>
      <c r="BZ1111" s="35"/>
      <c r="CA1111" s="35"/>
      <c r="CB1111" s="35"/>
      <c r="CC1111" s="35"/>
      <c r="CD1111" s="35"/>
      <c r="CE1111" s="35"/>
      <c r="CF1111" s="35"/>
      <c r="CG1111" s="35"/>
      <c r="CH1111" s="35"/>
      <c r="CI1111" s="35"/>
      <c r="CJ1111" s="35"/>
      <c r="CK1111" s="35"/>
      <c r="CL1111" s="35"/>
      <c r="CM1111" s="35"/>
      <c r="CN1111" s="35"/>
      <c r="CO1111" s="35"/>
      <c r="CP1111" s="35"/>
      <c r="CQ1111" s="35"/>
      <c r="CR1111" s="35"/>
      <c r="CS1111" s="35"/>
      <c r="CT1111" s="35"/>
      <c r="CU1111" s="35"/>
      <c r="CV1111" s="35"/>
      <c r="CW1111" s="35"/>
      <c r="CX1111" s="35"/>
      <c r="CY1111" s="35"/>
      <c r="CZ1111" s="35"/>
      <c r="DA1111" s="35"/>
      <c r="DB1111" s="35"/>
      <c r="DC1111" s="35"/>
      <c r="DD1111" s="35"/>
      <c r="DE1111" s="35"/>
      <c r="DF1111" s="35"/>
      <c r="DG1111" s="35"/>
      <c r="DH1111" s="35"/>
      <c r="DI1111" s="35"/>
      <c r="DJ1111" s="35"/>
      <c r="DK1111" s="35"/>
      <c r="DL1111" s="35"/>
    </row>
    <row r="1112" spans="1:116" s="27" customFormat="1" ht="31.5" customHeight="1">
      <c r="A1112" s="4" t="s">
        <v>492</v>
      </c>
      <c r="B1112" s="5">
        <v>1110</v>
      </c>
      <c r="C1112" s="6">
        <v>14590</v>
      </c>
      <c r="D1112" s="6"/>
      <c r="E1112" s="3" t="s">
        <v>4884</v>
      </c>
      <c r="F1112" s="3" t="s">
        <v>955</v>
      </c>
      <c r="G1112" s="3" t="s">
        <v>723</v>
      </c>
      <c r="H1112" s="4" t="s">
        <v>226</v>
      </c>
      <c r="I1112" s="3" t="s">
        <v>43</v>
      </c>
      <c r="J1112" s="3" t="s">
        <v>4885</v>
      </c>
      <c r="K1112" s="5"/>
      <c r="L1112" s="3"/>
      <c r="M1112" s="6">
        <v>30</v>
      </c>
      <c r="N1112" s="3" t="s">
        <v>45</v>
      </c>
      <c r="O1112" s="3" t="s">
        <v>4860</v>
      </c>
      <c r="P1112" s="3" t="s">
        <v>4886</v>
      </c>
      <c r="Q1112" s="3" t="s">
        <v>4887</v>
      </c>
      <c r="R1112" s="28">
        <v>3.33</v>
      </c>
      <c r="S1112" s="29"/>
      <c r="T1112" s="30"/>
      <c r="U1112" s="1">
        <v>1.8</v>
      </c>
      <c r="V1112" s="28"/>
      <c r="W1112" s="29"/>
      <c r="X1112" s="29"/>
      <c r="Y1112" s="29"/>
      <c r="Z1112" s="29"/>
      <c r="AA1112" s="29"/>
      <c r="AB1112" s="29"/>
      <c r="AC1112" s="29"/>
      <c r="AD1112" s="29"/>
      <c r="AE1112" s="31"/>
      <c r="AN1112" s="32">
        <v>3.33</v>
      </c>
      <c r="AO1112" s="27" t="s">
        <v>49</v>
      </c>
      <c r="AP1112" s="31" t="s">
        <v>50</v>
      </c>
      <c r="AQ1112" s="27" t="e">
        <f t="shared" si="177"/>
        <v>#NUM!</v>
      </c>
      <c r="AR1112" s="27" t="e">
        <f t="shared" si="178"/>
        <v>#NUM!</v>
      </c>
      <c r="AS1112" s="27" t="e">
        <f t="shared" si="179"/>
        <v>#NUM!</v>
      </c>
      <c r="AT1112" s="27">
        <f t="shared" si="172"/>
        <v>0</v>
      </c>
      <c r="AU1112" s="27">
        <f t="shared" si="173"/>
        <v>1.9350000000000001</v>
      </c>
      <c r="AV1112" s="29">
        <f t="shared" si="176"/>
        <v>0</v>
      </c>
      <c r="AW1112" s="27" t="s">
        <v>336</v>
      </c>
      <c r="AX1112" s="27" t="s">
        <v>337</v>
      </c>
      <c r="AY1112" s="32">
        <v>1.72</v>
      </c>
      <c r="AZ1112" s="34">
        <f t="shared" si="174"/>
        <v>0.43</v>
      </c>
      <c r="BA1112" s="3">
        <f t="shared" si="175"/>
        <v>2.15</v>
      </c>
      <c r="BB1112" s="32">
        <f t="shared" si="171"/>
        <v>2.3220000000000001</v>
      </c>
      <c r="BC1112" s="27" t="s">
        <v>12549</v>
      </c>
      <c r="BP1112" s="35"/>
      <c r="BQ1112" s="35"/>
      <c r="BR1112" s="35"/>
      <c r="BS1112" s="35"/>
      <c r="BT1112" s="35"/>
      <c r="BU1112" s="35"/>
      <c r="BV1112" s="35"/>
      <c r="BW1112" s="35"/>
      <c r="BX1112" s="35"/>
      <c r="BY1112" s="35"/>
      <c r="BZ1112" s="35"/>
      <c r="CA1112" s="35"/>
      <c r="CB1112" s="35"/>
      <c r="CC1112" s="35"/>
      <c r="CD1112" s="35"/>
      <c r="CE1112" s="35"/>
      <c r="CF1112" s="35"/>
      <c r="CG1112" s="35"/>
      <c r="CH1112" s="35"/>
      <c r="CI1112" s="35"/>
      <c r="CJ1112" s="35"/>
      <c r="CK1112" s="35"/>
      <c r="CL1112" s="35"/>
      <c r="CM1112" s="35"/>
      <c r="CN1112" s="35"/>
      <c r="CO1112" s="35"/>
      <c r="CP1112" s="35"/>
      <c r="CQ1112" s="35"/>
      <c r="CR1112" s="35"/>
      <c r="CS1112" s="35"/>
      <c r="CT1112" s="35"/>
      <c r="CU1112" s="35"/>
      <c r="CV1112" s="35"/>
      <c r="CW1112" s="35"/>
      <c r="CX1112" s="35"/>
      <c r="CY1112" s="35"/>
      <c r="CZ1112" s="35"/>
      <c r="DA1112" s="35"/>
      <c r="DB1112" s="35"/>
      <c r="DC1112" s="35"/>
      <c r="DD1112" s="35"/>
      <c r="DE1112" s="35"/>
      <c r="DF1112" s="35"/>
      <c r="DG1112" s="35"/>
      <c r="DH1112" s="35"/>
      <c r="DI1112" s="35"/>
      <c r="DJ1112" s="35"/>
      <c r="DK1112" s="35"/>
      <c r="DL1112" s="35"/>
    </row>
    <row r="1113" spans="1:116" s="27" customFormat="1" ht="31.5" customHeight="1">
      <c r="A1113" s="4" t="s">
        <v>492</v>
      </c>
      <c r="B1113" s="5">
        <v>1111</v>
      </c>
      <c r="C1113" s="6">
        <v>14239</v>
      </c>
      <c r="D1113" s="6"/>
      <c r="E1113" s="3" t="s">
        <v>4903</v>
      </c>
      <c r="F1113" s="3" t="s">
        <v>4904</v>
      </c>
      <c r="G1113" s="3" t="s">
        <v>4905</v>
      </c>
      <c r="H1113" s="4" t="s">
        <v>951</v>
      </c>
      <c r="I1113" s="3" t="s">
        <v>104</v>
      </c>
      <c r="J1113" s="3" t="s">
        <v>105</v>
      </c>
      <c r="K1113" s="5"/>
      <c r="L1113" s="3"/>
      <c r="M1113" s="6">
        <v>20</v>
      </c>
      <c r="N1113" s="3" t="s">
        <v>45</v>
      </c>
      <c r="O1113" s="3" t="s">
        <v>4860</v>
      </c>
      <c r="P1113" s="3" t="s">
        <v>4906</v>
      </c>
      <c r="Q1113" s="3" t="s">
        <v>4907</v>
      </c>
      <c r="R1113" s="28">
        <v>5.97</v>
      </c>
      <c r="S1113" s="29"/>
      <c r="T1113" s="30"/>
      <c r="U1113" s="1">
        <v>1.7</v>
      </c>
      <c r="V1113" s="28"/>
      <c r="W1113" s="29"/>
      <c r="X1113" s="29"/>
      <c r="Y1113" s="29"/>
      <c r="Z1113" s="29"/>
      <c r="AA1113" s="29"/>
      <c r="AB1113" s="29"/>
      <c r="AC1113" s="29"/>
      <c r="AD1113" s="29"/>
      <c r="AE1113" s="31"/>
      <c r="AN1113" s="32">
        <v>5.97</v>
      </c>
      <c r="AO1113" s="27" t="s">
        <v>49</v>
      </c>
      <c r="AP1113" s="31" t="s">
        <v>50</v>
      </c>
      <c r="AQ1113" s="27" t="e">
        <f t="shared" si="177"/>
        <v>#NUM!</v>
      </c>
      <c r="AR1113" s="27" t="e">
        <f t="shared" si="178"/>
        <v>#NUM!</v>
      </c>
      <c r="AS1113" s="27" t="e">
        <f t="shared" si="179"/>
        <v>#NUM!</v>
      </c>
      <c r="AT1113" s="27">
        <f t="shared" si="172"/>
        <v>0</v>
      </c>
      <c r="AU1113" s="27">
        <f t="shared" si="173"/>
        <v>1.8274999999999999</v>
      </c>
      <c r="AV1113" s="29">
        <f t="shared" si="176"/>
        <v>0</v>
      </c>
      <c r="AW1113" s="27" t="s">
        <v>73</v>
      </c>
      <c r="AX1113" s="27" t="s">
        <v>74</v>
      </c>
      <c r="AY1113" s="32">
        <v>1.827</v>
      </c>
      <c r="AZ1113" s="34">
        <f t="shared" si="174"/>
        <v>0.45674999999999999</v>
      </c>
      <c r="BA1113" s="3">
        <f t="shared" si="175"/>
        <v>2.2837499999999999</v>
      </c>
      <c r="BB1113" s="32">
        <f t="shared" si="171"/>
        <v>2.46645</v>
      </c>
      <c r="BC1113" s="27" t="s">
        <v>12549</v>
      </c>
      <c r="BP1113" s="35"/>
      <c r="BQ1113" s="35"/>
      <c r="BR1113" s="35"/>
      <c r="BS1113" s="35"/>
      <c r="BT1113" s="35"/>
      <c r="BU1113" s="35"/>
      <c r="BV1113" s="35"/>
      <c r="BW1113" s="35"/>
      <c r="BX1113" s="35"/>
      <c r="BY1113" s="35"/>
      <c r="BZ1113" s="35"/>
      <c r="CA1113" s="35"/>
      <c r="CB1113" s="35"/>
      <c r="CC1113" s="35"/>
      <c r="CD1113" s="35"/>
      <c r="CE1113" s="35"/>
      <c r="CF1113" s="35"/>
      <c r="CG1113" s="35"/>
      <c r="CH1113" s="35"/>
      <c r="CI1113" s="35"/>
      <c r="CJ1113" s="35"/>
      <c r="CK1113" s="35"/>
      <c r="CL1113" s="35"/>
      <c r="CM1113" s="35"/>
      <c r="CN1113" s="35"/>
      <c r="CO1113" s="35"/>
      <c r="CP1113" s="35"/>
      <c r="CQ1113" s="35"/>
      <c r="CR1113" s="35"/>
      <c r="CS1113" s="35"/>
      <c r="CT1113" s="35"/>
      <c r="CU1113" s="35"/>
      <c r="CV1113" s="35"/>
      <c r="CW1113" s="35"/>
      <c r="CX1113" s="35"/>
      <c r="CY1113" s="35"/>
      <c r="CZ1113" s="35"/>
      <c r="DA1113" s="35"/>
      <c r="DB1113" s="35"/>
      <c r="DC1113" s="35"/>
      <c r="DD1113" s="35"/>
      <c r="DE1113" s="35"/>
      <c r="DF1113" s="35"/>
      <c r="DG1113" s="35"/>
      <c r="DH1113" s="35"/>
      <c r="DI1113" s="35"/>
      <c r="DJ1113" s="35"/>
      <c r="DK1113" s="35"/>
      <c r="DL1113" s="35"/>
    </row>
    <row r="1114" spans="1:116" s="27" customFormat="1" ht="31.5" customHeight="1">
      <c r="A1114" s="4" t="s">
        <v>492</v>
      </c>
      <c r="B1114" s="5">
        <v>1112</v>
      </c>
      <c r="C1114" s="6">
        <v>14834</v>
      </c>
      <c r="D1114" s="6"/>
      <c r="E1114" s="3" t="s">
        <v>4877</v>
      </c>
      <c r="F1114" s="3" t="s">
        <v>955</v>
      </c>
      <c r="G1114" s="3" t="s">
        <v>723</v>
      </c>
      <c r="H1114" s="4" t="s">
        <v>779</v>
      </c>
      <c r="I1114" s="3" t="s">
        <v>474</v>
      </c>
      <c r="J1114" s="3" t="s">
        <v>4878</v>
      </c>
      <c r="K1114" s="5">
        <v>150</v>
      </c>
      <c r="L1114" s="3" t="s">
        <v>81</v>
      </c>
      <c r="M1114" s="6">
        <v>1</v>
      </c>
      <c r="N1114" s="3" t="s">
        <v>45</v>
      </c>
      <c r="O1114" s="3" t="s">
        <v>4860</v>
      </c>
      <c r="P1114" s="3" t="s">
        <v>4875</v>
      </c>
      <c r="Q1114" s="3" t="s">
        <v>4879</v>
      </c>
      <c r="R1114" s="28">
        <v>3.85</v>
      </c>
      <c r="S1114" s="29"/>
      <c r="T1114" s="30"/>
      <c r="U1114" s="1">
        <v>1.75</v>
      </c>
      <c r="V1114" s="28">
        <v>5.45</v>
      </c>
      <c r="W1114" s="29"/>
      <c r="X1114" s="29"/>
      <c r="Y1114" s="29"/>
      <c r="Z1114" s="29"/>
      <c r="AA1114" s="29"/>
      <c r="AB1114" s="29"/>
      <c r="AC1114" s="29"/>
      <c r="AD1114" s="29"/>
      <c r="AE1114" s="31">
        <v>5.45</v>
      </c>
      <c r="AN1114" s="32">
        <v>3.85</v>
      </c>
      <c r="AO1114" s="27" t="s">
        <v>49</v>
      </c>
      <c r="AP1114" s="31" t="s">
        <v>50</v>
      </c>
      <c r="AQ1114" s="27" t="e">
        <f t="shared" si="177"/>
        <v>#NUM!</v>
      </c>
      <c r="AR1114" s="27" t="e">
        <f t="shared" si="178"/>
        <v>#NUM!</v>
      </c>
      <c r="AS1114" s="27" t="e">
        <f t="shared" si="179"/>
        <v>#NUM!</v>
      </c>
      <c r="AT1114" s="27">
        <f t="shared" si="172"/>
        <v>0</v>
      </c>
      <c r="AU1114" s="27">
        <f t="shared" si="173"/>
        <v>1.8812499999999999</v>
      </c>
      <c r="AV1114" s="29">
        <f t="shared" si="176"/>
        <v>0</v>
      </c>
      <c r="AW1114" s="27" t="s">
        <v>73</v>
      </c>
      <c r="AX1114" s="27" t="s">
        <v>74</v>
      </c>
      <c r="AY1114" s="32">
        <v>1.881</v>
      </c>
      <c r="AZ1114" s="34">
        <f t="shared" si="174"/>
        <v>0.47025</v>
      </c>
      <c r="BA1114" s="3">
        <f t="shared" si="175"/>
        <v>2.3512499999999998</v>
      </c>
      <c r="BB1114" s="32">
        <f t="shared" si="171"/>
        <v>2.5393499999999998</v>
      </c>
      <c r="BC1114" s="27" t="s">
        <v>12549</v>
      </c>
      <c r="BP1114" s="35"/>
      <c r="BQ1114" s="35"/>
      <c r="BR1114" s="35"/>
      <c r="BS1114" s="35"/>
      <c r="BT1114" s="35"/>
      <c r="BU1114" s="35"/>
      <c r="BV1114" s="35"/>
      <c r="BW1114" s="35"/>
      <c r="BX1114" s="35"/>
      <c r="BY1114" s="35"/>
      <c r="BZ1114" s="35"/>
      <c r="CA1114" s="35"/>
      <c r="CB1114" s="35"/>
      <c r="CC1114" s="35"/>
      <c r="CD1114" s="35"/>
      <c r="CE1114" s="35"/>
      <c r="CF1114" s="35"/>
      <c r="CG1114" s="35"/>
      <c r="CH1114" s="35"/>
      <c r="CI1114" s="35"/>
      <c r="CJ1114" s="35"/>
      <c r="CK1114" s="35"/>
      <c r="CL1114" s="35"/>
      <c r="CM1114" s="35"/>
      <c r="CN1114" s="35"/>
      <c r="CO1114" s="35"/>
      <c r="CP1114" s="35"/>
      <c r="CQ1114" s="35"/>
      <c r="CR1114" s="35"/>
      <c r="CS1114" s="35"/>
      <c r="CT1114" s="35"/>
      <c r="CU1114" s="35"/>
      <c r="CV1114" s="35"/>
      <c r="CW1114" s="35"/>
      <c r="CX1114" s="35"/>
      <c r="CY1114" s="35"/>
      <c r="CZ1114" s="35"/>
      <c r="DA1114" s="35"/>
      <c r="DB1114" s="35"/>
      <c r="DC1114" s="35"/>
      <c r="DD1114" s="35"/>
      <c r="DE1114" s="35"/>
      <c r="DF1114" s="35"/>
      <c r="DG1114" s="35"/>
      <c r="DH1114" s="35"/>
      <c r="DI1114" s="35"/>
      <c r="DJ1114" s="35"/>
      <c r="DK1114" s="35"/>
      <c r="DL1114" s="35"/>
    </row>
    <row r="1115" spans="1:116" s="27" customFormat="1" ht="31.5" customHeight="1">
      <c r="A1115" s="4" t="s">
        <v>492</v>
      </c>
      <c r="B1115" s="5">
        <v>1113</v>
      </c>
      <c r="C1115" s="6">
        <v>3762</v>
      </c>
      <c r="D1115" s="6"/>
      <c r="E1115" s="3" t="s">
        <v>4877</v>
      </c>
      <c r="F1115" s="3" t="s">
        <v>4880</v>
      </c>
      <c r="G1115" s="3" t="s">
        <v>723</v>
      </c>
      <c r="H1115" s="4" t="s">
        <v>779</v>
      </c>
      <c r="I1115" s="3" t="s">
        <v>474</v>
      </c>
      <c r="J1115" s="3" t="s">
        <v>4881</v>
      </c>
      <c r="K1115" s="5">
        <v>150</v>
      </c>
      <c r="L1115" s="3" t="s">
        <v>81</v>
      </c>
      <c r="M1115" s="6">
        <v>1</v>
      </c>
      <c r="N1115" s="3" t="s">
        <v>45</v>
      </c>
      <c r="O1115" s="3" t="s">
        <v>4860</v>
      </c>
      <c r="P1115" s="3" t="s">
        <v>4882</v>
      </c>
      <c r="Q1115" s="3" t="s">
        <v>4883</v>
      </c>
      <c r="R1115" s="28">
        <v>3.85</v>
      </c>
      <c r="S1115" s="29"/>
      <c r="T1115" s="30"/>
      <c r="U1115" s="1">
        <v>1.75</v>
      </c>
      <c r="V1115" s="28">
        <v>5.45</v>
      </c>
      <c r="W1115" s="29"/>
      <c r="X1115" s="29"/>
      <c r="Y1115" s="29"/>
      <c r="Z1115" s="29"/>
      <c r="AA1115" s="29"/>
      <c r="AB1115" s="29"/>
      <c r="AC1115" s="29"/>
      <c r="AD1115" s="29"/>
      <c r="AE1115" s="31">
        <v>5.45</v>
      </c>
      <c r="AN1115" s="32">
        <v>3.85</v>
      </c>
      <c r="AO1115" s="27" t="s">
        <v>49</v>
      </c>
      <c r="AP1115" s="31" t="s">
        <v>50</v>
      </c>
      <c r="AQ1115" s="27" t="e">
        <f t="shared" si="177"/>
        <v>#NUM!</v>
      </c>
      <c r="AR1115" s="27" t="e">
        <f t="shared" si="178"/>
        <v>#NUM!</v>
      </c>
      <c r="AS1115" s="27" t="e">
        <f t="shared" si="179"/>
        <v>#NUM!</v>
      </c>
      <c r="AT1115" s="27">
        <f t="shared" si="172"/>
        <v>0</v>
      </c>
      <c r="AU1115" s="27">
        <f t="shared" si="173"/>
        <v>1.8812499999999999</v>
      </c>
      <c r="AV1115" s="29">
        <f t="shared" si="176"/>
        <v>0</v>
      </c>
      <c r="AW1115" s="27" t="s">
        <v>73</v>
      </c>
      <c r="AX1115" s="27" t="s">
        <v>74</v>
      </c>
      <c r="AY1115" s="32">
        <v>1.881</v>
      </c>
      <c r="AZ1115" s="34">
        <f t="shared" si="174"/>
        <v>0.47025</v>
      </c>
      <c r="BA1115" s="3">
        <f t="shared" si="175"/>
        <v>2.3512499999999998</v>
      </c>
      <c r="BB1115" s="32">
        <f t="shared" si="171"/>
        <v>2.5393499999999998</v>
      </c>
      <c r="BC1115" s="27" t="s">
        <v>12549</v>
      </c>
    </row>
    <row r="1116" spans="1:116" s="27" customFormat="1" ht="31.5" customHeight="1">
      <c r="A1116" s="4" t="s">
        <v>492</v>
      </c>
      <c r="B1116" s="5">
        <v>1114</v>
      </c>
      <c r="C1116" s="6">
        <v>928</v>
      </c>
      <c r="D1116" s="6"/>
      <c r="E1116" s="3" t="s">
        <v>4857</v>
      </c>
      <c r="F1116" s="3" t="s">
        <v>4858</v>
      </c>
      <c r="G1116" s="3" t="s">
        <v>1686</v>
      </c>
      <c r="H1116" s="4" t="s">
        <v>4859</v>
      </c>
      <c r="I1116" s="3" t="s">
        <v>125</v>
      </c>
      <c r="J1116" s="3" t="s">
        <v>126</v>
      </c>
      <c r="K1116" s="5">
        <v>200</v>
      </c>
      <c r="L1116" s="3" t="s">
        <v>81</v>
      </c>
      <c r="M1116" s="6">
        <v>1</v>
      </c>
      <c r="N1116" s="3" t="s">
        <v>45</v>
      </c>
      <c r="O1116" s="3" t="s">
        <v>4860</v>
      </c>
      <c r="P1116" s="3" t="s">
        <v>4861</v>
      </c>
      <c r="Q1116" s="3" t="s">
        <v>4862</v>
      </c>
      <c r="R1116" s="28">
        <v>5.44</v>
      </c>
      <c r="S1116" s="29"/>
      <c r="T1116" s="30"/>
      <c r="U1116" s="1">
        <v>1.8</v>
      </c>
      <c r="V1116" s="28">
        <v>5.94</v>
      </c>
      <c r="W1116" s="29"/>
      <c r="X1116" s="29"/>
      <c r="Y1116" s="29"/>
      <c r="Z1116" s="29"/>
      <c r="AA1116" s="29"/>
      <c r="AB1116" s="29"/>
      <c r="AC1116" s="29"/>
      <c r="AD1116" s="29"/>
      <c r="AE1116" s="31">
        <v>5.94</v>
      </c>
      <c r="AN1116" s="32">
        <v>5.44</v>
      </c>
      <c r="AO1116" s="27" t="s">
        <v>49</v>
      </c>
      <c r="AP1116" s="31" t="s">
        <v>50</v>
      </c>
      <c r="AQ1116" s="27" t="e">
        <f t="shared" si="177"/>
        <v>#NUM!</v>
      </c>
      <c r="AR1116" s="27" t="e">
        <f t="shared" si="178"/>
        <v>#NUM!</v>
      </c>
      <c r="AS1116" s="27" t="e">
        <f t="shared" si="179"/>
        <v>#NUM!</v>
      </c>
      <c r="AT1116" s="27">
        <f t="shared" si="172"/>
        <v>0</v>
      </c>
      <c r="AU1116" s="27">
        <f t="shared" si="173"/>
        <v>1.9350000000000001</v>
      </c>
      <c r="AV1116" s="29">
        <f t="shared" si="176"/>
        <v>0</v>
      </c>
      <c r="AW1116" s="27" t="s">
        <v>73</v>
      </c>
      <c r="AX1116" s="27" t="s">
        <v>74</v>
      </c>
      <c r="AY1116" s="32">
        <v>1.9350000000000001</v>
      </c>
      <c r="AZ1116" s="34">
        <f t="shared" si="174"/>
        <v>0.48375000000000001</v>
      </c>
      <c r="BA1116" s="3">
        <f t="shared" si="175"/>
        <v>2.4187500000000002</v>
      </c>
      <c r="BB1116" s="32">
        <f t="shared" si="171"/>
        <v>2.6122500000000004</v>
      </c>
      <c r="BC1116" s="27" t="s">
        <v>12549</v>
      </c>
      <c r="BP1116" s="35"/>
      <c r="BQ1116" s="35"/>
      <c r="BR1116" s="35"/>
      <c r="BS1116" s="35"/>
      <c r="BT1116" s="35"/>
      <c r="BU1116" s="35"/>
      <c r="BV1116" s="35"/>
      <c r="BW1116" s="35"/>
      <c r="BX1116" s="35"/>
      <c r="BY1116" s="35"/>
      <c r="BZ1116" s="35"/>
      <c r="CA1116" s="35"/>
      <c r="CB1116" s="35"/>
      <c r="CC1116" s="35"/>
      <c r="CD1116" s="35"/>
      <c r="CE1116" s="35"/>
      <c r="CF1116" s="35"/>
      <c r="CG1116" s="35"/>
      <c r="CH1116" s="35"/>
      <c r="CI1116" s="35"/>
      <c r="CJ1116" s="35"/>
      <c r="CK1116" s="35"/>
      <c r="CL1116" s="35"/>
      <c r="CM1116" s="35"/>
      <c r="CN1116" s="35"/>
      <c r="CO1116" s="35"/>
      <c r="CP1116" s="35"/>
      <c r="CQ1116" s="35"/>
      <c r="CR1116" s="35"/>
      <c r="CS1116" s="35"/>
      <c r="CT1116" s="35"/>
      <c r="CU1116" s="35"/>
      <c r="CV1116" s="35"/>
      <c r="CW1116" s="35"/>
      <c r="CX1116" s="35"/>
      <c r="CY1116" s="35"/>
      <c r="CZ1116" s="35"/>
      <c r="DA1116" s="35"/>
      <c r="DB1116" s="35"/>
      <c r="DC1116" s="35"/>
      <c r="DD1116" s="35"/>
      <c r="DE1116" s="35"/>
      <c r="DF1116" s="35"/>
      <c r="DG1116" s="35"/>
      <c r="DH1116" s="35"/>
      <c r="DI1116" s="35"/>
      <c r="DJ1116" s="35"/>
      <c r="DK1116" s="35"/>
      <c r="DL1116" s="35"/>
    </row>
    <row r="1117" spans="1:116" s="27" customFormat="1" ht="31.5" customHeight="1">
      <c r="A1117" s="4" t="s">
        <v>492</v>
      </c>
      <c r="B1117" s="5">
        <v>1115</v>
      </c>
      <c r="C1117" s="6">
        <v>884</v>
      </c>
      <c r="D1117" s="6"/>
      <c r="E1117" s="3" t="s">
        <v>4888</v>
      </c>
      <c r="F1117" s="3" t="s">
        <v>4613</v>
      </c>
      <c r="G1117" s="3" t="s">
        <v>4594</v>
      </c>
      <c r="H1117" s="4" t="s">
        <v>169</v>
      </c>
      <c r="I1117" s="3" t="s">
        <v>780</v>
      </c>
      <c r="J1117" s="3" t="s">
        <v>4889</v>
      </c>
      <c r="K1117" s="5"/>
      <c r="L1117" s="3"/>
      <c r="M1117" s="6">
        <v>30</v>
      </c>
      <c r="N1117" s="3" t="s">
        <v>45</v>
      </c>
      <c r="O1117" s="3" t="s">
        <v>4860</v>
      </c>
      <c r="P1117" s="3" t="s">
        <v>4890</v>
      </c>
      <c r="Q1117" s="3" t="s">
        <v>4891</v>
      </c>
      <c r="R1117" s="28">
        <v>2.99</v>
      </c>
      <c r="S1117" s="29"/>
      <c r="T1117" s="30"/>
      <c r="U1117" s="1">
        <v>1.8</v>
      </c>
      <c r="V1117" s="28"/>
      <c r="W1117" s="29">
        <v>2.9889999999999999</v>
      </c>
      <c r="X1117" s="29"/>
      <c r="Y1117" s="29"/>
      <c r="Z1117" s="29"/>
      <c r="AA1117" s="29"/>
      <c r="AB1117" s="29"/>
      <c r="AC1117" s="29"/>
      <c r="AD1117" s="29"/>
      <c r="AE1117" s="31"/>
      <c r="AN1117" s="32">
        <v>2.99</v>
      </c>
      <c r="AO1117" s="27" t="s">
        <v>49</v>
      </c>
      <c r="AP1117" s="31" t="s">
        <v>50</v>
      </c>
      <c r="AQ1117" s="27" t="e">
        <f t="shared" si="177"/>
        <v>#NUM!</v>
      </c>
      <c r="AR1117" s="27" t="e">
        <f t="shared" si="178"/>
        <v>#NUM!</v>
      </c>
      <c r="AS1117" s="27" t="e">
        <f t="shared" si="179"/>
        <v>#NUM!</v>
      </c>
      <c r="AT1117" s="27">
        <f t="shared" si="172"/>
        <v>0</v>
      </c>
      <c r="AU1117" s="27">
        <f t="shared" si="173"/>
        <v>1.9350000000000001</v>
      </c>
      <c r="AV1117" s="29">
        <f t="shared" si="176"/>
        <v>0</v>
      </c>
      <c r="AW1117" s="27" t="s">
        <v>73</v>
      </c>
      <c r="AX1117" s="27" t="s">
        <v>74</v>
      </c>
      <c r="AY1117" s="32">
        <v>1.9350000000000001</v>
      </c>
      <c r="AZ1117" s="34">
        <f t="shared" si="174"/>
        <v>0.48375000000000001</v>
      </c>
      <c r="BA1117" s="3">
        <f t="shared" si="175"/>
        <v>2.4187500000000002</v>
      </c>
      <c r="BB1117" s="32">
        <f t="shared" si="171"/>
        <v>2.6122500000000004</v>
      </c>
      <c r="BC1117" s="27" t="s">
        <v>12549</v>
      </c>
      <c r="BP1117" s="35"/>
      <c r="BQ1117" s="35"/>
      <c r="BR1117" s="35"/>
      <c r="BS1117" s="35"/>
      <c r="BT1117" s="35"/>
      <c r="BU1117" s="35"/>
      <c r="BV1117" s="35"/>
      <c r="BW1117" s="35"/>
      <c r="BX1117" s="35"/>
      <c r="BY1117" s="35"/>
      <c r="BZ1117" s="35"/>
      <c r="CA1117" s="35"/>
      <c r="CB1117" s="35"/>
      <c r="CC1117" s="35"/>
      <c r="CD1117" s="35"/>
      <c r="CE1117" s="35"/>
      <c r="CF1117" s="35"/>
      <c r="CG1117" s="35"/>
      <c r="CH1117" s="35"/>
      <c r="CI1117" s="35"/>
      <c r="CJ1117" s="35"/>
      <c r="CK1117" s="35"/>
      <c r="CL1117" s="35"/>
      <c r="CM1117" s="35"/>
      <c r="CN1117" s="35"/>
      <c r="CO1117" s="35"/>
      <c r="CP1117" s="35"/>
      <c r="CQ1117" s="35"/>
      <c r="CR1117" s="35"/>
      <c r="CS1117" s="35"/>
      <c r="CT1117" s="35"/>
      <c r="CU1117" s="35"/>
      <c r="CV1117" s="35"/>
      <c r="CW1117" s="35"/>
      <c r="CX1117" s="35"/>
      <c r="CY1117" s="35"/>
      <c r="CZ1117" s="35"/>
      <c r="DA1117" s="35"/>
      <c r="DB1117" s="35"/>
      <c r="DC1117" s="35"/>
      <c r="DD1117" s="35"/>
      <c r="DE1117" s="35"/>
      <c r="DF1117" s="35"/>
      <c r="DG1117" s="35"/>
      <c r="DH1117" s="35"/>
      <c r="DI1117" s="35"/>
      <c r="DJ1117" s="35"/>
      <c r="DK1117" s="35"/>
      <c r="DL1117" s="35"/>
    </row>
    <row r="1118" spans="1:116" s="27" customFormat="1" ht="31.5" customHeight="1">
      <c r="A1118" s="4" t="s">
        <v>492</v>
      </c>
      <c r="B1118" s="5">
        <v>1116</v>
      </c>
      <c r="C1118" s="6">
        <v>5825</v>
      </c>
      <c r="D1118" s="6"/>
      <c r="E1118" s="3" t="s">
        <v>4898</v>
      </c>
      <c r="F1118" s="3" t="s">
        <v>4899</v>
      </c>
      <c r="G1118" s="3" t="s">
        <v>1013</v>
      </c>
      <c r="H1118" s="4" t="s">
        <v>205</v>
      </c>
      <c r="I1118" s="3" t="s">
        <v>43</v>
      </c>
      <c r="J1118" s="3" t="s">
        <v>4900</v>
      </c>
      <c r="K1118" s="5"/>
      <c r="L1118" s="3"/>
      <c r="M1118" s="6">
        <v>5</v>
      </c>
      <c r="N1118" s="3" t="s">
        <v>45</v>
      </c>
      <c r="O1118" s="3" t="s">
        <v>4860</v>
      </c>
      <c r="P1118" s="3" t="s">
        <v>4901</v>
      </c>
      <c r="Q1118" s="3" t="s">
        <v>4902</v>
      </c>
      <c r="R1118" s="28">
        <v>3.58</v>
      </c>
      <c r="S1118" s="29"/>
      <c r="T1118" s="30"/>
      <c r="U1118" s="1">
        <v>1.8</v>
      </c>
      <c r="V1118" s="28">
        <v>3.33</v>
      </c>
      <c r="W1118" s="29"/>
      <c r="X1118" s="29"/>
      <c r="Y1118" s="29"/>
      <c r="Z1118" s="29"/>
      <c r="AA1118" s="29"/>
      <c r="AB1118" s="29"/>
      <c r="AC1118" s="29"/>
      <c r="AD1118" s="29"/>
      <c r="AE1118" s="31">
        <v>3.33</v>
      </c>
      <c r="AN1118" s="32">
        <v>3.33</v>
      </c>
      <c r="AO1118" s="27" t="s">
        <v>49</v>
      </c>
      <c r="AP1118" s="31" t="s">
        <v>50</v>
      </c>
      <c r="AQ1118" s="27" t="e">
        <f t="shared" si="177"/>
        <v>#NUM!</v>
      </c>
      <c r="AR1118" s="27" t="e">
        <f t="shared" si="178"/>
        <v>#NUM!</v>
      </c>
      <c r="AS1118" s="27" t="e">
        <f t="shared" si="179"/>
        <v>#NUM!</v>
      </c>
      <c r="AT1118" s="27">
        <f t="shared" si="172"/>
        <v>0</v>
      </c>
      <c r="AU1118" s="27">
        <f t="shared" si="173"/>
        <v>1.9350000000000001</v>
      </c>
      <c r="AV1118" s="29">
        <f t="shared" si="176"/>
        <v>0</v>
      </c>
      <c r="AW1118" s="27" t="s">
        <v>73</v>
      </c>
      <c r="AX1118" s="27" t="s">
        <v>74</v>
      </c>
      <c r="AY1118" s="32">
        <v>1.9350000000000001</v>
      </c>
      <c r="AZ1118" s="34">
        <f t="shared" si="174"/>
        <v>0.48375000000000001</v>
      </c>
      <c r="BA1118" s="3">
        <f t="shared" si="175"/>
        <v>2.4187500000000002</v>
      </c>
      <c r="BB1118" s="32">
        <f t="shared" si="171"/>
        <v>2.6122500000000004</v>
      </c>
      <c r="BC1118" s="27" t="s">
        <v>12549</v>
      </c>
      <c r="BP1118" s="35"/>
      <c r="BQ1118" s="35"/>
      <c r="BR1118" s="35"/>
      <c r="BS1118" s="35"/>
      <c r="BT1118" s="35"/>
      <c r="BU1118" s="35"/>
      <c r="BV1118" s="35"/>
      <c r="BW1118" s="35"/>
      <c r="BX1118" s="35"/>
      <c r="BY1118" s="35"/>
      <c r="BZ1118" s="35"/>
      <c r="CA1118" s="35"/>
      <c r="CB1118" s="35"/>
      <c r="CC1118" s="35"/>
      <c r="CD1118" s="35"/>
      <c r="CE1118" s="35"/>
      <c r="CF1118" s="35"/>
      <c r="CG1118" s="35"/>
      <c r="CH1118" s="35"/>
      <c r="CI1118" s="35"/>
      <c r="CJ1118" s="35"/>
      <c r="CK1118" s="35"/>
      <c r="CL1118" s="35"/>
      <c r="CM1118" s="35"/>
      <c r="CN1118" s="35"/>
      <c r="CO1118" s="35"/>
      <c r="CP1118" s="35"/>
      <c r="CQ1118" s="35"/>
      <c r="CR1118" s="35"/>
      <c r="CS1118" s="35"/>
      <c r="CT1118" s="35"/>
      <c r="CU1118" s="35"/>
      <c r="CV1118" s="35"/>
      <c r="CW1118" s="35"/>
      <c r="CX1118" s="35"/>
      <c r="CY1118" s="35"/>
      <c r="CZ1118" s="35"/>
      <c r="DA1118" s="35"/>
      <c r="DB1118" s="35"/>
      <c r="DC1118" s="35"/>
      <c r="DD1118" s="35"/>
      <c r="DE1118" s="35"/>
      <c r="DF1118" s="35"/>
      <c r="DG1118" s="35"/>
      <c r="DH1118" s="35"/>
      <c r="DI1118" s="35"/>
      <c r="DJ1118" s="35"/>
      <c r="DK1118" s="35"/>
      <c r="DL1118" s="35"/>
    </row>
    <row r="1119" spans="1:116" s="27" customFormat="1" ht="31.5" customHeight="1">
      <c r="A1119" s="4" t="s">
        <v>492</v>
      </c>
      <c r="B1119" s="5">
        <v>1117</v>
      </c>
      <c r="C1119" s="6">
        <v>19322</v>
      </c>
      <c r="D1119" s="6"/>
      <c r="E1119" s="3" t="s">
        <v>4916</v>
      </c>
      <c r="F1119" s="3" t="s">
        <v>1308</v>
      </c>
      <c r="G1119" s="3" t="s">
        <v>1309</v>
      </c>
      <c r="H1119" s="4" t="s">
        <v>1310</v>
      </c>
      <c r="I1119" s="3" t="s">
        <v>855</v>
      </c>
      <c r="J1119" s="3" t="s">
        <v>4917</v>
      </c>
      <c r="K1119" s="5"/>
      <c r="L1119" s="3"/>
      <c r="M1119" s="6">
        <v>20</v>
      </c>
      <c r="N1119" s="3" t="s">
        <v>45</v>
      </c>
      <c r="O1119" s="3" t="s">
        <v>4860</v>
      </c>
      <c r="P1119" s="3" t="s">
        <v>4918</v>
      </c>
      <c r="Q1119" s="3" t="s">
        <v>4919</v>
      </c>
      <c r="R1119" s="28">
        <v>3.65</v>
      </c>
      <c r="S1119" s="29"/>
      <c r="T1119" s="30"/>
      <c r="U1119" s="1">
        <v>1.8</v>
      </c>
      <c r="V1119" s="28"/>
      <c r="W1119" s="29"/>
      <c r="X1119" s="29"/>
      <c r="Y1119" s="29"/>
      <c r="Z1119" s="29"/>
      <c r="AA1119" s="29"/>
      <c r="AB1119" s="29"/>
      <c r="AC1119" s="29"/>
      <c r="AD1119" s="29"/>
      <c r="AE1119" s="31"/>
      <c r="AM1119" s="27">
        <v>4.41</v>
      </c>
      <c r="AN1119" s="32">
        <v>3.65</v>
      </c>
      <c r="AO1119" s="27" t="s">
        <v>49</v>
      </c>
      <c r="AP1119" s="31" t="s">
        <v>50</v>
      </c>
      <c r="AQ1119" s="27" t="e">
        <f t="shared" si="177"/>
        <v>#NUM!</v>
      </c>
      <c r="AR1119" s="27" t="e">
        <f t="shared" si="178"/>
        <v>#NUM!</v>
      </c>
      <c r="AS1119" s="27" t="e">
        <f t="shared" si="179"/>
        <v>#NUM!</v>
      </c>
      <c r="AT1119" s="27">
        <f t="shared" si="172"/>
        <v>0</v>
      </c>
      <c r="AU1119" s="27">
        <f t="shared" si="173"/>
        <v>1.9350000000000001</v>
      </c>
      <c r="AV1119" s="29">
        <f t="shared" si="176"/>
        <v>0</v>
      </c>
      <c r="AW1119" s="27" t="s">
        <v>73</v>
      </c>
      <c r="AX1119" s="27" t="s">
        <v>74</v>
      </c>
      <c r="AY1119" s="32">
        <v>1.9350000000000001</v>
      </c>
      <c r="AZ1119" s="34">
        <f t="shared" si="174"/>
        <v>0.48375000000000001</v>
      </c>
      <c r="BA1119" s="3">
        <f t="shared" si="175"/>
        <v>2.4187500000000002</v>
      </c>
      <c r="BB1119" s="32">
        <f t="shared" si="171"/>
        <v>2.6122500000000004</v>
      </c>
      <c r="BC1119" s="27" t="s">
        <v>12549</v>
      </c>
      <c r="BP1119" s="35"/>
      <c r="BQ1119" s="35"/>
      <c r="BR1119" s="35"/>
      <c r="BS1119" s="35"/>
      <c r="BT1119" s="35"/>
      <c r="BU1119" s="35"/>
      <c r="BV1119" s="35"/>
      <c r="BW1119" s="35"/>
      <c r="BX1119" s="35"/>
      <c r="BY1119" s="35"/>
      <c r="BZ1119" s="35"/>
      <c r="CA1119" s="35"/>
      <c r="CB1119" s="35"/>
      <c r="CC1119" s="35"/>
      <c r="CD1119" s="35"/>
      <c r="CE1119" s="35"/>
      <c r="CF1119" s="35"/>
      <c r="CG1119" s="35"/>
      <c r="CH1119" s="35"/>
      <c r="CI1119" s="35"/>
      <c r="CJ1119" s="35"/>
      <c r="CK1119" s="35"/>
      <c r="CL1119" s="35"/>
      <c r="CM1119" s="35"/>
      <c r="CN1119" s="35"/>
      <c r="CO1119" s="35"/>
      <c r="CP1119" s="35"/>
      <c r="CQ1119" s="35"/>
      <c r="CR1119" s="35"/>
      <c r="CS1119" s="35"/>
      <c r="CT1119" s="35"/>
      <c r="CU1119" s="35"/>
      <c r="CV1119" s="35"/>
      <c r="CW1119" s="35"/>
      <c r="CX1119" s="35"/>
      <c r="CY1119" s="35"/>
      <c r="CZ1119" s="35"/>
      <c r="DA1119" s="35"/>
      <c r="DB1119" s="35"/>
      <c r="DC1119" s="35"/>
      <c r="DD1119" s="35"/>
      <c r="DE1119" s="35"/>
      <c r="DF1119" s="35"/>
      <c r="DG1119" s="35"/>
      <c r="DH1119" s="35"/>
      <c r="DI1119" s="35"/>
      <c r="DJ1119" s="35"/>
      <c r="DK1119" s="35"/>
      <c r="DL1119" s="35"/>
    </row>
    <row r="1120" spans="1:116" s="27" customFormat="1" ht="31.5" customHeight="1">
      <c r="A1120" s="4" t="s">
        <v>492</v>
      </c>
      <c r="B1120" s="5">
        <v>1118</v>
      </c>
      <c r="C1120" s="6">
        <v>2338</v>
      </c>
      <c r="D1120" s="6"/>
      <c r="E1120" s="3" t="s">
        <v>4863</v>
      </c>
      <c r="F1120" s="3" t="s">
        <v>4864</v>
      </c>
      <c r="G1120" s="3" t="s">
        <v>1656</v>
      </c>
      <c r="H1120" s="4" t="s">
        <v>205</v>
      </c>
      <c r="I1120" s="3" t="s">
        <v>43</v>
      </c>
      <c r="J1120" s="3" t="s">
        <v>4865</v>
      </c>
      <c r="K1120" s="5"/>
      <c r="L1120" s="3"/>
      <c r="M1120" s="6">
        <v>3</v>
      </c>
      <c r="N1120" s="3" t="s">
        <v>45</v>
      </c>
      <c r="O1120" s="3" t="s">
        <v>4860</v>
      </c>
      <c r="P1120" s="3" t="s">
        <v>4866</v>
      </c>
      <c r="Q1120" s="3" t="s">
        <v>4867</v>
      </c>
      <c r="R1120" s="28">
        <v>4.49</v>
      </c>
      <c r="S1120" s="29"/>
      <c r="T1120" s="30"/>
      <c r="U1120" s="1">
        <v>2.2000000000000002</v>
      </c>
      <c r="V1120" s="28"/>
      <c r="W1120" s="29"/>
      <c r="X1120" s="29"/>
      <c r="Y1120" s="29"/>
      <c r="Z1120" s="29"/>
      <c r="AA1120" s="29"/>
      <c r="AB1120" s="29"/>
      <c r="AC1120" s="29"/>
      <c r="AD1120" s="29"/>
      <c r="AE1120" s="31"/>
      <c r="AN1120" s="32">
        <v>4.49</v>
      </c>
      <c r="AO1120" s="27" t="s">
        <v>49</v>
      </c>
      <c r="AP1120" s="31" t="s">
        <v>50</v>
      </c>
      <c r="AQ1120" s="27" t="e">
        <f t="shared" si="177"/>
        <v>#NUM!</v>
      </c>
      <c r="AR1120" s="27" t="e">
        <f t="shared" si="178"/>
        <v>#NUM!</v>
      </c>
      <c r="AS1120" s="27" t="e">
        <f t="shared" si="179"/>
        <v>#NUM!</v>
      </c>
      <c r="AT1120" s="27">
        <f t="shared" si="172"/>
        <v>0</v>
      </c>
      <c r="AU1120" s="27">
        <f t="shared" si="173"/>
        <v>2.3650000000000002</v>
      </c>
      <c r="AV1120" s="29">
        <f t="shared" si="176"/>
        <v>0</v>
      </c>
      <c r="AW1120" s="27" t="s">
        <v>73</v>
      </c>
      <c r="AX1120" s="27" t="s">
        <v>74</v>
      </c>
      <c r="AY1120" s="32">
        <v>2.3650000000000002</v>
      </c>
      <c r="AZ1120" s="34">
        <f t="shared" si="174"/>
        <v>0.59125000000000005</v>
      </c>
      <c r="BA1120" s="3">
        <f t="shared" si="175"/>
        <v>2.9562500000000003</v>
      </c>
      <c r="BB1120" s="32">
        <f t="shared" si="171"/>
        <v>3.1927500000000002</v>
      </c>
      <c r="BC1120" s="27" t="s">
        <v>12549</v>
      </c>
    </row>
    <row r="1121" spans="1:116" s="27" customFormat="1" ht="31.5" customHeight="1">
      <c r="A1121" s="4" t="s">
        <v>492</v>
      </c>
      <c r="B1121" s="5">
        <v>1119</v>
      </c>
      <c r="C1121" s="6">
        <v>3930</v>
      </c>
      <c r="D1121" s="6"/>
      <c r="E1121" s="3" t="s">
        <v>4908</v>
      </c>
      <c r="F1121" s="3" t="s">
        <v>4909</v>
      </c>
      <c r="G1121" s="3" t="s">
        <v>3424</v>
      </c>
      <c r="H1121" s="4" t="s">
        <v>303</v>
      </c>
      <c r="I1121" s="3" t="s">
        <v>104</v>
      </c>
      <c r="J1121" s="3" t="s">
        <v>4910</v>
      </c>
      <c r="K1121" s="5"/>
      <c r="L1121" s="3"/>
      <c r="M1121" s="6">
        <v>14</v>
      </c>
      <c r="N1121" s="3" t="s">
        <v>45</v>
      </c>
      <c r="O1121" s="3" t="s">
        <v>4860</v>
      </c>
      <c r="P1121" s="3" t="s">
        <v>4911</v>
      </c>
      <c r="Q1121" s="3" t="s">
        <v>4912</v>
      </c>
      <c r="R1121" s="28">
        <v>3.33</v>
      </c>
      <c r="S1121" s="29"/>
      <c r="T1121" s="30"/>
      <c r="U1121" s="1">
        <v>2.6</v>
      </c>
      <c r="V1121" s="28"/>
      <c r="W1121" s="29"/>
      <c r="X1121" s="29"/>
      <c r="Y1121" s="29"/>
      <c r="Z1121" s="29"/>
      <c r="AA1121" s="29"/>
      <c r="AB1121" s="29"/>
      <c r="AC1121" s="29"/>
      <c r="AD1121" s="29"/>
      <c r="AE1121" s="31"/>
      <c r="AM1121" s="27">
        <v>2.48</v>
      </c>
      <c r="AN1121" s="32">
        <v>2.48</v>
      </c>
      <c r="AO1121" s="27" t="s">
        <v>378</v>
      </c>
      <c r="AP1121" s="31" t="s">
        <v>379</v>
      </c>
      <c r="AQ1121" s="27" t="e">
        <f t="shared" si="177"/>
        <v>#NUM!</v>
      </c>
      <c r="AR1121" s="27" t="e">
        <f t="shared" si="178"/>
        <v>#NUM!</v>
      </c>
      <c r="AS1121" s="27" t="e">
        <f t="shared" si="179"/>
        <v>#NUM!</v>
      </c>
      <c r="AT1121" s="27">
        <f t="shared" si="172"/>
        <v>0</v>
      </c>
      <c r="AU1121" s="27">
        <f t="shared" si="173"/>
        <v>2.7949999999999999</v>
      </c>
      <c r="AV1121" s="29">
        <f t="shared" si="176"/>
        <v>0</v>
      </c>
      <c r="AW1121" s="27" t="s">
        <v>378</v>
      </c>
      <c r="AX1121" s="27" t="s">
        <v>379</v>
      </c>
      <c r="AY1121" s="32">
        <v>2.48</v>
      </c>
      <c r="AZ1121" s="34">
        <f t="shared" si="174"/>
        <v>0.62</v>
      </c>
      <c r="BA1121" s="3">
        <f t="shared" si="175"/>
        <v>3.1</v>
      </c>
      <c r="BB1121" s="32">
        <f t="shared" ref="BB1121:BB1140" si="180">BA1121+BA1121*0.08</f>
        <v>3.3480000000000003</v>
      </c>
      <c r="BC1121" s="27" t="s">
        <v>12549</v>
      </c>
    </row>
    <row r="1122" spans="1:116" s="27" customFormat="1" ht="31.5" customHeight="1">
      <c r="A1122" s="4" t="s">
        <v>492</v>
      </c>
      <c r="B1122" s="5">
        <v>1120</v>
      </c>
      <c r="C1122" s="6">
        <v>927</v>
      </c>
      <c r="D1122" s="6"/>
      <c r="E1122" s="3" t="s">
        <v>4913</v>
      </c>
      <c r="F1122" s="3" t="s">
        <v>3430</v>
      </c>
      <c r="G1122" s="3" t="s">
        <v>3431</v>
      </c>
      <c r="H1122" s="4" t="s">
        <v>3435</v>
      </c>
      <c r="I1122" s="3" t="s">
        <v>104</v>
      </c>
      <c r="J1122" s="3" t="s">
        <v>495</v>
      </c>
      <c r="K1122" s="5"/>
      <c r="L1122" s="3"/>
      <c r="M1122" s="6">
        <v>14</v>
      </c>
      <c r="N1122" s="3" t="s">
        <v>45</v>
      </c>
      <c r="O1122" s="3" t="s">
        <v>4860</v>
      </c>
      <c r="P1122" s="3" t="s">
        <v>4914</v>
      </c>
      <c r="Q1122" s="3" t="s">
        <v>4915</v>
      </c>
      <c r="R1122" s="28">
        <v>2.99</v>
      </c>
      <c r="S1122" s="29"/>
      <c r="T1122" s="30"/>
      <c r="U1122" s="1">
        <v>2.2000000000000002</v>
      </c>
      <c r="V1122" s="28"/>
      <c r="W1122" s="29"/>
      <c r="X1122" s="29"/>
      <c r="Y1122" s="29"/>
      <c r="Z1122" s="29"/>
      <c r="AA1122" s="29"/>
      <c r="AB1122" s="29"/>
      <c r="AC1122" s="29"/>
      <c r="AD1122" s="29"/>
      <c r="AE1122" s="31"/>
      <c r="AN1122" s="32">
        <v>2.99</v>
      </c>
      <c r="AO1122" s="27" t="s">
        <v>49</v>
      </c>
      <c r="AP1122" s="31" t="s">
        <v>50</v>
      </c>
      <c r="AQ1122" s="27" t="e">
        <f t="shared" si="177"/>
        <v>#NUM!</v>
      </c>
      <c r="AR1122" s="27" t="e">
        <f t="shared" si="178"/>
        <v>#NUM!</v>
      </c>
      <c r="AS1122" s="27" t="e">
        <f t="shared" si="179"/>
        <v>#NUM!</v>
      </c>
      <c r="AT1122" s="27">
        <f t="shared" si="172"/>
        <v>0</v>
      </c>
      <c r="AU1122" s="27">
        <f t="shared" si="173"/>
        <v>2.3650000000000002</v>
      </c>
      <c r="AV1122" s="29">
        <f t="shared" si="176"/>
        <v>0</v>
      </c>
      <c r="AW1122" s="27" t="s">
        <v>73</v>
      </c>
      <c r="AX1122" s="27" t="s">
        <v>74</v>
      </c>
      <c r="AY1122" s="32">
        <v>2.65</v>
      </c>
      <c r="AZ1122" s="34">
        <f t="shared" si="174"/>
        <v>0.66249999999999998</v>
      </c>
      <c r="BA1122" s="3">
        <f t="shared" si="175"/>
        <v>3.3125</v>
      </c>
      <c r="BB1122" s="32">
        <f t="shared" si="180"/>
        <v>3.5775000000000001</v>
      </c>
      <c r="BC1122" s="27" t="s">
        <v>12549</v>
      </c>
      <c r="BP1122" s="35"/>
      <c r="BQ1122" s="35"/>
      <c r="BR1122" s="35"/>
      <c r="BS1122" s="35"/>
      <c r="BT1122" s="35"/>
      <c r="BU1122" s="35"/>
      <c r="BV1122" s="35"/>
      <c r="BW1122" s="35"/>
      <c r="BX1122" s="35"/>
      <c r="BY1122" s="35"/>
      <c r="BZ1122" s="35"/>
      <c r="CA1122" s="35"/>
      <c r="CB1122" s="35"/>
      <c r="CC1122" s="35"/>
      <c r="CD1122" s="35"/>
      <c r="CE1122" s="35"/>
      <c r="CF1122" s="35"/>
      <c r="CG1122" s="35"/>
      <c r="CH1122" s="35"/>
      <c r="CI1122" s="35"/>
      <c r="CJ1122" s="35"/>
      <c r="CK1122" s="35"/>
      <c r="CL1122" s="35"/>
      <c r="CM1122" s="35"/>
      <c r="CN1122" s="35"/>
      <c r="CO1122" s="35"/>
      <c r="CP1122" s="35"/>
      <c r="CQ1122" s="35"/>
      <c r="CR1122" s="35"/>
      <c r="CS1122" s="35"/>
      <c r="CT1122" s="35"/>
      <c r="CU1122" s="35"/>
      <c r="CV1122" s="35"/>
      <c r="CW1122" s="35"/>
      <c r="CX1122" s="35"/>
      <c r="CY1122" s="35"/>
      <c r="CZ1122" s="35"/>
      <c r="DA1122" s="35"/>
      <c r="DB1122" s="35"/>
      <c r="DC1122" s="35"/>
      <c r="DD1122" s="35"/>
      <c r="DE1122" s="35"/>
      <c r="DF1122" s="35"/>
      <c r="DG1122" s="35"/>
      <c r="DH1122" s="35"/>
      <c r="DI1122" s="35"/>
      <c r="DJ1122" s="35"/>
      <c r="DK1122" s="35"/>
      <c r="DL1122" s="35"/>
    </row>
    <row r="1123" spans="1:116" s="27" customFormat="1" ht="31.5" customHeight="1">
      <c r="A1123" s="4" t="s">
        <v>492</v>
      </c>
      <c r="B1123" s="5">
        <v>1121</v>
      </c>
      <c r="C1123" s="6">
        <v>14600</v>
      </c>
      <c r="D1123" s="6"/>
      <c r="E1123" s="3" t="s">
        <v>4873</v>
      </c>
      <c r="F1123" s="3" t="s">
        <v>3165</v>
      </c>
      <c r="G1123" s="3" t="s">
        <v>3166</v>
      </c>
      <c r="H1123" s="4" t="s">
        <v>205</v>
      </c>
      <c r="I1123" s="3" t="s">
        <v>43</v>
      </c>
      <c r="J1123" s="3" t="s">
        <v>4874</v>
      </c>
      <c r="K1123" s="5"/>
      <c r="L1123" s="3"/>
      <c r="M1123" s="6">
        <v>14</v>
      </c>
      <c r="N1123" s="3" t="s">
        <v>45</v>
      </c>
      <c r="O1123" s="3" t="s">
        <v>4860</v>
      </c>
      <c r="P1123" s="3" t="s">
        <v>4875</v>
      </c>
      <c r="Q1123" s="3" t="s">
        <v>4876</v>
      </c>
      <c r="R1123" s="28">
        <v>5.9</v>
      </c>
      <c r="S1123" s="29"/>
      <c r="T1123" s="30"/>
      <c r="U1123" s="1">
        <v>3.3</v>
      </c>
      <c r="V1123" s="28"/>
      <c r="W1123" s="29"/>
      <c r="X1123" s="29"/>
      <c r="Y1123" s="29"/>
      <c r="Z1123" s="29"/>
      <c r="AA1123" s="29"/>
      <c r="AB1123" s="29"/>
      <c r="AC1123" s="29"/>
      <c r="AD1123" s="29"/>
      <c r="AE1123" s="31"/>
      <c r="AN1123" s="32">
        <v>5.9</v>
      </c>
      <c r="AO1123" s="27" t="s">
        <v>49</v>
      </c>
      <c r="AP1123" s="31" t="s">
        <v>50</v>
      </c>
      <c r="AQ1123" s="27" t="e">
        <f t="shared" si="177"/>
        <v>#NUM!</v>
      </c>
      <c r="AR1123" s="27" t="e">
        <f t="shared" si="178"/>
        <v>#NUM!</v>
      </c>
      <c r="AS1123" s="27" t="e">
        <f t="shared" si="179"/>
        <v>#NUM!</v>
      </c>
      <c r="AT1123" s="27">
        <f t="shared" si="172"/>
        <v>0</v>
      </c>
      <c r="AU1123" s="27">
        <f t="shared" si="173"/>
        <v>3.5474999999999999</v>
      </c>
      <c r="AV1123" s="29">
        <f t="shared" si="176"/>
        <v>0</v>
      </c>
      <c r="AW1123" s="27" t="s">
        <v>73</v>
      </c>
      <c r="AX1123" s="27" t="s">
        <v>74</v>
      </c>
      <c r="AY1123" s="32">
        <v>3.5470000000000002</v>
      </c>
      <c r="AZ1123" s="34">
        <f t="shared" si="174"/>
        <v>0.88675000000000004</v>
      </c>
      <c r="BA1123" s="3">
        <f t="shared" si="175"/>
        <v>4.4337499999999999</v>
      </c>
      <c r="BB1123" s="32">
        <f t="shared" si="180"/>
        <v>4.7884500000000001</v>
      </c>
      <c r="BC1123" s="27" t="s">
        <v>12549</v>
      </c>
      <c r="BP1123" s="35"/>
      <c r="BQ1123" s="35"/>
      <c r="BR1123" s="35"/>
      <c r="BS1123" s="35"/>
      <c r="BT1123" s="35"/>
      <c r="BU1123" s="35"/>
      <c r="BV1123" s="35"/>
      <c r="BW1123" s="35"/>
      <c r="BX1123" s="35"/>
      <c r="BY1123" s="35"/>
      <c r="BZ1123" s="35"/>
      <c r="CA1123" s="35"/>
      <c r="CB1123" s="35"/>
      <c r="CC1123" s="35"/>
      <c r="CD1123" s="35"/>
      <c r="CE1123" s="35"/>
      <c r="CF1123" s="35"/>
      <c r="CG1123" s="35"/>
      <c r="CH1123" s="35"/>
      <c r="CI1123" s="35"/>
      <c r="CJ1123" s="35"/>
      <c r="CK1123" s="35"/>
      <c r="CL1123" s="35"/>
      <c r="CM1123" s="35"/>
      <c r="CN1123" s="35"/>
      <c r="CO1123" s="35"/>
      <c r="CP1123" s="35"/>
      <c r="CQ1123" s="35"/>
      <c r="CR1123" s="35"/>
      <c r="CS1123" s="35"/>
      <c r="CT1123" s="35"/>
      <c r="CU1123" s="35"/>
      <c r="CV1123" s="35"/>
      <c r="CW1123" s="35"/>
      <c r="CX1123" s="35"/>
      <c r="CY1123" s="35"/>
      <c r="CZ1123" s="35"/>
      <c r="DA1123" s="35"/>
      <c r="DB1123" s="35"/>
      <c r="DC1123" s="35"/>
      <c r="DD1123" s="35"/>
      <c r="DE1123" s="35"/>
      <c r="DF1123" s="35"/>
      <c r="DG1123" s="35"/>
      <c r="DH1123" s="35"/>
      <c r="DI1123" s="35"/>
      <c r="DJ1123" s="35"/>
      <c r="DK1123" s="35"/>
      <c r="DL1123" s="35"/>
    </row>
    <row r="1124" spans="1:116" s="27" customFormat="1" ht="31.5" customHeight="1">
      <c r="A1124" s="7" t="s">
        <v>4920</v>
      </c>
      <c r="B1124" s="5">
        <v>1122</v>
      </c>
      <c r="C1124" s="10">
        <v>19238</v>
      </c>
      <c r="D1124" s="10"/>
      <c r="E1124" s="8" t="s">
        <v>4921</v>
      </c>
      <c r="F1124" s="8" t="s">
        <v>4922</v>
      </c>
      <c r="G1124" s="8" t="s">
        <v>123</v>
      </c>
      <c r="H1124" s="7" t="s">
        <v>3155</v>
      </c>
      <c r="I1124" s="8" t="s">
        <v>43</v>
      </c>
      <c r="J1124" s="8" t="s">
        <v>4924</v>
      </c>
      <c r="K1124" s="9"/>
      <c r="L1124" s="8"/>
      <c r="M1124" s="10">
        <v>30</v>
      </c>
      <c r="N1124" s="8" t="s">
        <v>45</v>
      </c>
      <c r="O1124" s="8" t="s">
        <v>4925</v>
      </c>
      <c r="P1124" s="8" t="s">
        <v>4926</v>
      </c>
      <c r="Q1124" s="8" t="s">
        <v>4928</v>
      </c>
      <c r="R1124" s="28">
        <v>7.85</v>
      </c>
      <c r="S1124" s="29"/>
      <c r="T1124" s="30">
        <v>6.8</v>
      </c>
      <c r="U1124" s="1">
        <v>6.8</v>
      </c>
      <c r="V1124" s="28"/>
      <c r="W1124" s="29"/>
      <c r="X1124" s="29"/>
      <c r="Y1124" s="29"/>
      <c r="Z1124" s="29"/>
      <c r="AA1124" s="29"/>
      <c r="AB1124" s="29"/>
      <c r="AC1124" s="29"/>
      <c r="AD1124" s="29"/>
      <c r="AE1124" s="31"/>
      <c r="AN1124" s="32"/>
      <c r="AP1124" s="31"/>
      <c r="AT1124" s="27">
        <f t="shared" si="172"/>
        <v>7.31</v>
      </c>
      <c r="AU1124" s="27">
        <f t="shared" si="173"/>
        <v>7.31</v>
      </c>
      <c r="AV1124" s="29">
        <f t="shared" si="176"/>
        <v>7.31</v>
      </c>
      <c r="AW1124" s="27" t="s">
        <v>73</v>
      </c>
      <c r="AX1124" s="27" t="s">
        <v>74</v>
      </c>
      <c r="AY1124" s="32">
        <v>7.31</v>
      </c>
      <c r="AZ1124" s="34">
        <f t="shared" si="174"/>
        <v>1.8274999999999999</v>
      </c>
      <c r="BA1124" s="3">
        <f t="shared" si="175"/>
        <v>9.1374999999999993</v>
      </c>
      <c r="BB1124" s="32">
        <f t="shared" si="180"/>
        <v>9.8684999999999992</v>
      </c>
      <c r="BC1124" s="27" t="s">
        <v>12549</v>
      </c>
      <c r="BP1124" s="26"/>
      <c r="BQ1124" s="26"/>
      <c r="BR1124" s="26"/>
      <c r="BS1124" s="26"/>
      <c r="BT1124" s="26"/>
      <c r="BU1124" s="26"/>
      <c r="BV1124" s="26"/>
      <c r="BW1124" s="26"/>
      <c r="BX1124" s="26"/>
      <c r="BY1124" s="26"/>
      <c r="BZ1124" s="26"/>
      <c r="CA1124" s="26"/>
      <c r="CB1124" s="26"/>
      <c r="CC1124" s="26"/>
      <c r="CD1124" s="26"/>
      <c r="CE1124" s="26"/>
      <c r="CF1124" s="26"/>
      <c r="CG1124" s="26"/>
      <c r="CH1124" s="26"/>
      <c r="CI1124" s="26"/>
      <c r="CJ1124" s="26"/>
      <c r="CK1124" s="26"/>
      <c r="CL1124" s="26"/>
      <c r="CM1124" s="26"/>
      <c r="CN1124" s="26"/>
      <c r="CO1124" s="26"/>
      <c r="CP1124" s="26"/>
      <c r="CQ1124" s="26"/>
      <c r="CR1124" s="26"/>
      <c r="CS1124" s="26"/>
      <c r="CT1124" s="26"/>
      <c r="CU1124" s="26"/>
      <c r="CV1124" s="26"/>
      <c r="CW1124" s="26"/>
      <c r="CX1124" s="26"/>
      <c r="CY1124" s="26"/>
      <c r="CZ1124" s="26"/>
      <c r="DA1124" s="26"/>
      <c r="DB1124" s="26"/>
      <c r="DC1124" s="26"/>
      <c r="DD1124" s="26"/>
      <c r="DE1124" s="26"/>
      <c r="DF1124" s="26"/>
      <c r="DG1124" s="26"/>
      <c r="DH1124" s="26"/>
      <c r="DI1124" s="26"/>
      <c r="DJ1124" s="26"/>
      <c r="DK1124" s="26"/>
      <c r="DL1124" s="26"/>
    </row>
    <row r="1125" spans="1:116" s="27" customFormat="1" ht="31.5" customHeight="1">
      <c r="A1125" s="4" t="s">
        <v>4920</v>
      </c>
      <c r="B1125" s="5">
        <v>1123</v>
      </c>
      <c r="C1125" s="6">
        <v>19238</v>
      </c>
      <c r="D1125" s="6"/>
      <c r="E1125" s="3" t="s">
        <v>4921</v>
      </c>
      <c r="F1125" s="3" t="s">
        <v>4922</v>
      </c>
      <c r="G1125" s="3" t="s">
        <v>123</v>
      </c>
      <c r="H1125" s="4" t="s">
        <v>4923</v>
      </c>
      <c r="I1125" s="3" t="s">
        <v>43</v>
      </c>
      <c r="J1125" s="3" t="s">
        <v>4924</v>
      </c>
      <c r="K1125" s="5"/>
      <c r="L1125" s="3"/>
      <c r="M1125" s="6">
        <v>30</v>
      </c>
      <c r="N1125" s="3" t="s">
        <v>45</v>
      </c>
      <c r="O1125" s="3" t="s">
        <v>4925</v>
      </c>
      <c r="P1125" s="3" t="s">
        <v>4926</v>
      </c>
      <c r="Q1125" s="3" t="s">
        <v>4927</v>
      </c>
      <c r="R1125" s="28">
        <v>7.85</v>
      </c>
      <c r="S1125" s="29"/>
      <c r="T1125" s="30"/>
      <c r="U1125" s="1" t="s">
        <v>56</v>
      </c>
      <c r="V1125" s="28"/>
      <c r="W1125" s="29"/>
      <c r="X1125" s="29"/>
      <c r="Y1125" s="29"/>
      <c r="Z1125" s="29"/>
      <c r="AA1125" s="29"/>
      <c r="AB1125" s="29"/>
      <c r="AC1125" s="29"/>
      <c r="AD1125" s="29"/>
      <c r="AE1125" s="31"/>
      <c r="AN1125" s="32">
        <v>7.85</v>
      </c>
      <c r="AO1125" s="27" t="s">
        <v>49</v>
      </c>
      <c r="AP1125" s="31" t="s">
        <v>50</v>
      </c>
      <c r="AQ1125" s="27" t="e">
        <f t="shared" ref="AQ1125:AQ1188" si="181">AVERAGE(SMALL(AE1125:AI1125,1),SMALL(AE1125:AI1125,2))</f>
        <v>#NUM!</v>
      </c>
      <c r="AR1125" s="27" t="e">
        <f t="shared" ref="AR1125:AR1188" si="182">IF(R1125 &lt;=( AVERAGE(SMALL(AE1125:AI1125,1),SMALL(AE1125:AI1125,2))), R1125, "")</f>
        <v>#NUM!</v>
      </c>
      <c r="AS1125" s="27" t="e">
        <f t="shared" ref="AS1125:AS1188" si="183">AVERAGE(SMALL(AJ1125:AM1125,1),SMALL(AJ1125:AM1125,2))</f>
        <v>#NUM!</v>
      </c>
      <c r="AT1125" s="27">
        <f t="shared" si="172"/>
        <v>0</v>
      </c>
      <c r="AU1125" s="27" t="e">
        <f t="shared" si="173"/>
        <v>#VALUE!</v>
      </c>
      <c r="AV1125" s="29" t="e">
        <f t="shared" si="176"/>
        <v>#VALUE!</v>
      </c>
      <c r="AW1125" s="33" t="s">
        <v>51</v>
      </c>
      <c r="AX1125" s="33" t="s">
        <v>50</v>
      </c>
      <c r="AY1125" s="32">
        <v>7.85</v>
      </c>
      <c r="AZ1125" s="34">
        <f t="shared" si="174"/>
        <v>1.9624999999999999</v>
      </c>
      <c r="BA1125" s="3">
        <f t="shared" si="175"/>
        <v>9.8125</v>
      </c>
      <c r="BB1125" s="32">
        <f t="shared" si="180"/>
        <v>10.5975</v>
      </c>
      <c r="BC1125" s="27" t="s">
        <v>12549</v>
      </c>
    </row>
    <row r="1126" spans="1:116" s="27" customFormat="1" ht="31.5" customHeight="1">
      <c r="A1126" s="12" t="s">
        <v>4929</v>
      </c>
      <c r="B1126" s="5">
        <v>1124</v>
      </c>
      <c r="C1126" s="15">
        <v>3707</v>
      </c>
      <c r="D1126" s="15"/>
      <c r="E1126" s="13" t="s">
        <v>4930</v>
      </c>
      <c r="F1126" s="13" t="s">
        <v>4931</v>
      </c>
      <c r="G1126" s="13" t="s">
        <v>4932</v>
      </c>
      <c r="H1126" s="12" t="s">
        <v>951</v>
      </c>
      <c r="I1126" s="13" t="s">
        <v>385</v>
      </c>
      <c r="J1126" s="13" t="s">
        <v>4933</v>
      </c>
      <c r="K1126" s="14"/>
      <c r="L1126" s="13"/>
      <c r="M1126" s="15">
        <v>20</v>
      </c>
      <c r="N1126" s="13" t="s">
        <v>45</v>
      </c>
      <c r="O1126" s="13" t="s">
        <v>4934</v>
      </c>
      <c r="P1126" s="13" t="s">
        <v>4935</v>
      </c>
      <c r="Q1126" s="13" t="s">
        <v>4936</v>
      </c>
      <c r="R1126" s="28">
        <v>1.82</v>
      </c>
      <c r="S1126" s="29"/>
      <c r="T1126" s="30">
        <v>1.82</v>
      </c>
      <c r="U1126" s="1">
        <v>2.0299999999999998</v>
      </c>
      <c r="V1126" s="28">
        <v>1.6040000000000001</v>
      </c>
      <c r="W1126" s="29"/>
      <c r="X1126" s="29"/>
      <c r="Y1126" s="29"/>
      <c r="Z1126" s="29">
        <v>2.0299999999999998</v>
      </c>
      <c r="AA1126" s="29"/>
      <c r="AB1126" s="29"/>
      <c r="AC1126" s="29"/>
      <c r="AD1126" s="29"/>
      <c r="AE1126" s="31">
        <v>1.6040000000000001</v>
      </c>
      <c r="AI1126" s="27">
        <v>2.0299999999999998</v>
      </c>
      <c r="AN1126" s="32">
        <v>1.82</v>
      </c>
      <c r="AO1126" s="27" t="s">
        <v>49</v>
      </c>
      <c r="AP1126" s="31" t="s">
        <v>50</v>
      </c>
      <c r="AQ1126" s="27">
        <f t="shared" si="181"/>
        <v>1.8169999999999999</v>
      </c>
      <c r="AR1126" s="27" t="str">
        <f t="shared" si="182"/>
        <v/>
      </c>
      <c r="AS1126" s="27" t="e">
        <f t="shared" si="183"/>
        <v>#NUM!</v>
      </c>
      <c r="AT1126" s="27">
        <f t="shared" si="172"/>
        <v>1.9564999999999999</v>
      </c>
      <c r="AU1126" s="27">
        <f t="shared" si="173"/>
        <v>2.1822499999999998</v>
      </c>
      <c r="AV1126" s="29">
        <f t="shared" si="176"/>
        <v>1.82</v>
      </c>
      <c r="AW1126" s="33" t="s">
        <v>213</v>
      </c>
      <c r="AX1126" s="27" t="s">
        <v>212</v>
      </c>
      <c r="AY1126" s="32">
        <v>1.82</v>
      </c>
      <c r="AZ1126" s="34">
        <f t="shared" si="174"/>
        <v>0.45500000000000002</v>
      </c>
      <c r="BA1126" s="3">
        <f t="shared" si="175"/>
        <v>2.2749999999999999</v>
      </c>
      <c r="BB1126" s="32">
        <f t="shared" si="180"/>
        <v>2.4569999999999999</v>
      </c>
      <c r="BC1126" s="27" t="s">
        <v>12549</v>
      </c>
    </row>
    <row r="1127" spans="1:116" s="27" customFormat="1" ht="31.5" customHeight="1">
      <c r="A1127" s="7" t="s">
        <v>4937</v>
      </c>
      <c r="B1127" s="5">
        <v>1125</v>
      </c>
      <c r="C1127" s="10"/>
      <c r="D1127" s="10"/>
      <c r="E1127" s="8" t="s">
        <v>4938</v>
      </c>
      <c r="F1127" s="8" t="s">
        <v>4939</v>
      </c>
      <c r="G1127" s="8" t="s">
        <v>4940</v>
      </c>
      <c r="H1127" s="7" t="s">
        <v>4941</v>
      </c>
      <c r="I1127" s="8" t="s">
        <v>2001</v>
      </c>
      <c r="J1127" s="8" t="s">
        <v>4942</v>
      </c>
      <c r="K1127" s="9">
        <v>5</v>
      </c>
      <c r="L1127" s="8" t="s">
        <v>81</v>
      </c>
      <c r="M1127" s="10">
        <v>5</v>
      </c>
      <c r="N1127" s="8" t="s">
        <v>45</v>
      </c>
      <c r="O1127" s="8" t="s">
        <v>4943</v>
      </c>
      <c r="P1127" s="8" t="s">
        <v>4944</v>
      </c>
      <c r="Q1127" s="8" t="s">
        <v>4945</v>
      </c>
      <c r="R1127" s="28">
        <v>55.83</v>
      </c>
      <c r="S1127" s="29"/>
      <c r="T1127" s="30">
        <v>47.6</v>
      </c>
      <c r="U1127" s="1" t="s">
        <v>56</v>
      </c>
      <c r="V1127" s="28">
        <v>47.6</v>
      </c>
      <c r="W1127" s="29"/>
      <c r="X1127" s="29">
        <v>21.41</v>
      </c>
      <c r="Y1127" s="29"/>
      <c r="Z1127" s="29"/>
      <c r="AA1127" s="29"/>
      <c r="AB1127" s="29"/>
      <c r="AC1127" s="29"/>
      <c r="AD1127" s="29"/>
      <c r="AE1127" s="31"/>
      <c r="AG1127" s="27">
        <v>21.41</v>
      </c>
      <c r="AN1127" s="32"/>
      <c r="AP1127" s="31"/>
      <c r="AQ1127" s="27" t="e">
        <f t="shared" si="181"/>
        <v>#NUM!</v>
      </c>
      <c r="AR1127" s="27" t="e">
        <f t="shared" si="182"/>
        <v>#NUM!</v>
      </c>
      <c r="AS1127" s="27" t="e">
        <f t="shared" si="183"/>
        <v>#NUM!</v>
      </c>
      <c r="AT1127" s="27">
        <f t="shared" si="172"/>
        <v>51.17</v>
      </c>
      <c r="AU1127" s="27" t="e">
        <f t="shared" si="173"/>
        <v>#VALUE!</v>
      </c>
      <c r="AV1127" s="29" t="e">
        <f t="shared" si="176"/>
        <v>#VALUE!</v>
      </c>
      <c r="AW1127" s="27" t="s">
        <v>213</v>
      </c>
      <c r="AX1127" s="27" t="s">
        <v>212</v>
      </c>
      <c r="AY1127" s="32">
        <v>34.51</v>
      </c>
      <c r="AZ1127" s="34">
        <f t="shared" si="174"/>
        <v>5.8666999999999998</v>
      </c>
      <c r="BA1127" s="3">
        <f t="shared" si="175"/>
        <v>40.3767</v>
      </c>
      <c r="BB1127" s="32">
        <f t="shared" si="180"/>
        <v>43.606836000000001</v>
      </c>
      <c r="BC1127" s="27" t="s">
        <v>12549</v>
      </c>
      <c r="BP1127" s="26"/>
      <c r="BQ1127" s="26"/>
      <c r="BR1127" s="26"/>
      <c r="BS1127" s="26"/>
      <c r="BT1127" s="26"/>
      <c r="BU1127" s="26"/>
      <c r="BV1127" s="26"/>
      <c r="BW1127" s="26"/>
      <c r="BX1127" s="26"/>
      <c r="BY1127" s="26"/>
      <c r="BZ1127" s="26"/>
      <c r="CA1127" s="26"/>
      <c r="CB1127" s="26"/>
      <c r="CC1127" s="26"/>
      <c r="CD1127" s="26"/>
      <c r="CE1127" s="26"/>
      <c r="CF1127" s="26"/>
      <c r="CG1127" s="26"/>
      <c r="CH1127" s="26"/>
      <c r="CI1127" s="26"/>
      <c r="CJ1127" s="26"/>
      <c r="CK1127" s="26"/>
      <c r="CL1127" s="26"/>
      <c r="CM1127" s="26"/>
      <c r="CN1127" s="26"/>
      <c r="CO1127" s="26"/>
      <c r="CP1127" s="26"/>
      <c r="CQ1127" s="26"/>
      <c r="CR1127" s="26"/>
      <c r="CS1127" s="26"/>
      <c r="CT1127" s="26"/>
      <c r="CU1127" s="26"/>
      <c r="CV1127" s="26"/>
      <c r="CW1127" s="26"/>
      <c r="CX1127" s="26"/>
      <c r="CY1127" s="26"/>
      <c r="CZ1127" s="26"/>
      <c r="DA1127" s="26"/>
      <c r="DB1127" s="26"/>
      <c r="DC1127" s="26"/>
      <c r="DD1127" s="26"/>
      <c r="DE1127" s="26"/>
      <c r="DF1127" s="26"/>
      <c r="DG1127" s="26"/>
      <c r="DH1127" s="26"/>
      <c r="DI1127" s="26"/>
      <c r="DJ1127" s="26"/>
      <c r="DK1127" s="26"/>
      <c r="DL1127" s="26"/>
    </row>
    <row r="1128" spans="1:116" s="27" customFormat="1" ht="31.5" customHeight="1">
      <c r="A1128" s="4" t="s">
        <v>4946</v>
      </c>
      <c r="B1128" s="5">
        <v>1126</v>
      </c>
      <c r="C1128" s="6">
        <v>19718</v>
      </c>
      <c r="D1128" s="6"/>
      <c r="E1128" s="3" t="s">
        <v>4959</v>
      </c>
      <c r="F1128" s="3" t="s">
        <v>4960</v>
      </c>
      <c r="G1128" s="3" t="s">
        <v>4961</v>
      </c>
      <c r="H1128" s="4" t="s">
        <v>4962</v>
      </c>
      <c r="I1128" s="3" t="s">
        <v>4963</v>
      </c>
      <c r="J1128" s="3" t="s">
        <v>4964</v>
      </c>
      <c r="K1128" s="5">
        <v>4</v>
      </c>
      <c r="L1128" s="3" t="s">
        <v>81</v>
      </c>
      <c r="M1128" s="6">
        <v>5</v>
      </c>
      <c r="N1128" s="3" t="s">
        <v>45</v>
      </c>
      <c r="O1128" s="3" t="s">
        <v>4952</v>
      </c>
      <c r="P1128" s="3" t="s">
        <v>4965</v>
      </c>
      <c r="Q1128" s="3" t="s">
        <v>4966</v>
      </c>
      <c r="R1128" s="28">
        <v>145.47999999999999</v>
      </c>
      <c r="S1128" s="29"/>
      <c r="T1128" s="30">
        <v>125.58</v>
      </c>
      <c r="U1128" s="1" t="s">
        <v>56</v>
      </c>
      <c r="V1128" s="28">
        <v>248.4</v>
      </c>
      <c r="W1128" s="29"/>
      <c r="X1128" s="29">
        <v>117.97</v>
      </c>
      <c r="Y1128" s="29"/>
      <c r="Z1128" s="29">
        <v>152.69</v>
      </c>
      <c r="AA1128" s="29"/>
      <c r="AB1128" s="29"/>
      <c r="AC1128" s="29"/>
      <c r="AD1128" s="29"/>
      <c r="AE1128" s="31">
        <v>248.4</v>
      </c>
      <c r="AG1128" s="27">
        <v>117.309</v>
      </c>
      <c r="AI1128" s="27">
        <v>152.69</v>
      </c>
      <c r="AN1128" s="32">
        <v>135</v>
      </c>
      <c r="AO1128" s="27" t="s">
        <v>211</v>
      </c>
      <c r="AP1128" s="31" t="s">
        <v>212</v>
      </c>
      <c r="AQ1128" s="27">
        <f t="shared" si="181"/>
        <v>134.99950000000001</v>
      </c>
      <c r="AR1128" s="27" t="str">
        <f t="shared" si="182"/>
        <v/>
      </c>
      <c r="AS1128" s="27" t="e">
        <f t="shared" si="183"/>
        <v>#NUM!</v>
      </c>
      <c r="AT1128" s="27">
        <f t="shared" si="172"/>
        <v>134.99849999999998</v>
      </c>
      <c r="AU1128" s="27" t="e">
        <f t="shared" si="173"/>
        <v>#VALUE!</v>
      </c>
      <c r="AV1128" s="29" t="e">
        <f t="shared" si="176"/>
        <v>#VALUE!</v>
      </c>
      <c r="AW1128" s="27" t="s">
        <v>213</v>
      </c>
      <c r="AX1128" s="27" t="s">
        <v>212</v>
      </c>
      <c r="AY1128" s="32">
        <v>134.99</v>
      </c>
      <c r="AZ1128" s="34">
        <f t="shared" si="174"/>
        <v>13.499000000000002</v>
      </c>
      <c r="BA1128" s="3">
        <f t="shared" si="175"/>
        <v>148.489</v>
      </c>
      <c r="BB1128" s="32">
        <f t="shared" si="180"/>
        <v>160.36812</v>
      </c>
      <c r="BC1128" s="27" t="s">
        <v>12549</v>
      </c>
    </row>
    <row r="1129" spans="1:116" s="27" customFormat="1" ht="31.5" customHeight="1">
      <c r="A1129" s="4" t="s">
        <v>4946</v>
      </c>
      <c r="B1129" s="5">
        <v>1127</v>
      </c>
      <c r="C1129" s="6">
        <v>19719</v>
      </c>
      <c r="D1129" s="6"/>
      <c r="E1129" s="3" t="s">
        <v>4959</v>
      </c>
      <c r="F1129" s="3" t="s">
        <v>4960</v>
      </c>
      <c r="G1129" s="3" t="s">
        <v>4961</v>
      </c>
      <c r="H1129" s="4" t="s">
        <v>4962</v>
      </c>
      <c r="I1129" s="3" t="s">
        <v>4963</v>
      </c>
      <c r="J1129" s="3" t="s">
        <v>4967</v>
      </c>
      <c r="K1129" s="5">
        <v>10</v>
      </c>
      <c r="L1129" s="3" t="s">
        <v>81</v>
      </c>
      <c r="M1129" s="6">
        <v>5</v>
      </c>
      <c r="N1129" s="3" t="s">
        <v>45</v>
      </c>
      <c r="O1129" s="3" t="s">
        <v>4952</v>
      </c>
      <c r="P1129" s="3" t="s">
        <v>4965</v>
      </c>
      <c r="Q1129" s="3" t="s">
        <v>4968</v>
      </c>
      <c r="R1129" s="28">
        <v>368.41</v>
      </c>
      <c r="S1129" s="29"/>
      <c r="T1129" s="30">
        <v>318.02</v>
      </c>
      <c r="U1129" s="1" t="s">
        <v>56</v>
      </c>
      <c r="V1129" s="28">
        <v>590.15</v>
      </c>
      <c r="W1129" s="29"/>
      <c r="X1129" s="29">
        <v>294.93</v>
      </c>
      <c r="Y1129" s="29"/>
      <c r="Z1129" s="29">
        <v>390.48</v>
      </c>
      <c r="AA1129" s="29"/>
      <c r="AB1129" s="29"/>
      <c r="AC1129" s="29"/>
      <c r="AD1129" s="29"/>
      <c r="AE1129" s="31">
        <v>590.15</v>
      </c>
      <c r="AG1129" s="27">
        <v>293.27</v>
      </c>
      <c r="AI1129" s="27">
        <v>390.48</v>
      </c>
      <c r="AN1129" s="32">
        <v>341.875</v>
      </c>
      <c r="AO1129" s="27" t="s">
        <v>211</v>
      </c>
      <c r="AP1129" s="31" t="s">
        <v>212</v>
      </c>
      <c r="AQ1129" s="27">
        <f t="shared" si="181"/>
        <v>341.875</v>
      </c>
      <c r="AR1129" s="27" t="str">
        <f t="shared" si="182"/>
        <v/>
      </c>
      <c r="AS1129" s="27" t="e">
        <f t="shared" si="183"/>
        <v>#NUM!</v>
      </c>
      <c r="AT1129" s="27">
        <f t="shared" si="172"/>
        <v>341.87149999999997</v>
      </c>
      <c r="AU1129" s="27" t="e">
        <f t="shared" si="173"/>
        <v>#VALUE!</v>
      </c>
      <c r="AV1129" s="29" t="e">
        <f t="shared" si="176"/>
        <v>#VALUE!</v>
      </c>
      <c r="AW1129" s="27" t="s">
        <v>213</v>
      </c>
      <c r="AX1129" s="27" t="s">
        <v>212</v>
      </c>
      <c r="AY1129" s="32">
        <v>341.87200000000001</v>
      </c>
      <c r="AZ1129" s="34">
        <f t="shared" si="174"/>
        <v>34.187200000000004</v>
      </c>
      <c r="BA1129" s="3">
        <f t="shared" si="175"/>
        <v>376.05920000000003</v>
      </c>
      <c r="BB1129" s="32">
        <f t="shared" si="180"/>
        <v>406.14393600000005</v>
      </c>
      <c r="BC1129" s="27" t="s">
        <v>12549</v>
      </c>
    </row>
    <row r="1130" spans="1:116" s="27" customFormat="1" ht="31.5" customHeight="1">
      <c r="A1130" s="4" t="s">
        <v>4946</v>
      </c>
      <c r="B1130" s="5">
        <v>1128</v>
      </c>
      <c r="C1130" s="6">
        <v>19721</v>
      </c>
      <c r="D1130" s="6"/>
      <c r="E1130" s="3" t="s">
        <v>4959</v>
      </c>
      <c r="F1130" s="3" t="s">
        <v>4960</v>
      </c>
      <c r="G1130" s="3" t="s">
        <v>4961</v>
      </c>
      <c r="H1130" s="4" t="s">
        <v>4962</v>
      </c>
      <c r="I1130" s="3" t="s">
        <v>4963</v>
      </c>
      <c r="J1130" s="3" t="s">
        <v>4969</v>
      </c>
      <c r="K1130" s="5">
        <v>2</v>
      </c>
      <c r="L1130" s="3" t="s">
        <v>81</v>
      </c>
      <c r="M1130" s="6">
        <v>25</v>
      </c>
      <c r="N1130" s="3" t="s">
        <v>45</v>
      </c>
      <c r="O1130" s="3" t="s">
        <v>4952</v>
      </c>
      <c r="P1130" s="3" t="s">
        <v>4965</v>
      </c>
      <c r="Q1130" s="3" t="s">
        <v>4970</v>
      </c>
      <c r="R1130" s="28">
        <v>395.43</v>
      </c>
      <c r="S1130" s="29"/>
      <c r="T1130" s="30">
        <v>341.41</v>
      </c>
      <c r="U1130" s="1" t="s">
        <v>56</v>
      </c>
      <c r="V1130" s="28">
        <v>590.15</v>
      </c>
      <c r="W1130" s="29"/>
      <c r="X1130" s="29">
        <v>294.93</v>
      </c>
      <c r="Y1130" s="29"/>
      <c r="Z1130" s="29">
        <v>440.75</v>
      </c>
      <c r="AA1130" s="29"/>
      <c r="AB1130" s="29"/>
      <c r="AC1130" s="29"/>
      <c r="AD1130" s="29"/>
      <c r="AE1130" s="31">
        <v>590.15</v>
      </c>
      <c r="AG1130" s="27">
        <v>293.27199999999999</v>
      </c>
      <c r="AI1130" s="27">
        <v>440.75</v>
      </c>
      <c r="AN1130" s="32">
        <v>367.01100000000002</v>
      </c>
      <c r="AO1130" s="27" t="s">
        <v>211</v>
      </c>
      <c r="AP1130" s="31" t="s">
        <v>212</v>
      </c>
      <c r="AQ1130" s="27">
        <f t="shared" si="181"/>
        <v>367.01099999999997</v>
      </c>
      <c r="AR1130" s="27" t="str">
        <f t="shared" si="182"/>
        <v/>
      </c>
      <c r="AS1130" s="27" t="e">
        <f t="shared" si="183"/>
        <v>#NUM!</v>
      </c>
      <c r="AT1130" s="27">
        <f t="shared" si="172"/>
        <v>367.01575000000003</v>
      </c>
      <c r="AU1130" s="27" t="e">
        <f t="shared" si="173"/>
        <v>#VALUE!</v>
      </c>
      <c r="AV1130" s="29" t="e">
        <f t="shared" si="176"/>
        <v>#VALUE!</v>
      </c>
      <c r="AW1130" s="27" t="s">
        <v>213</v>
      </c>
      <c r="AX1130" s="27" t="s">
        <v>212</v>
      </c>
      <c r="AY1130" s="32">
        <v>367.01600000000002</v>
      </c>
      <c r="AZ1130" s="34">
        <f t="shared" si="174"/>
        <v>36.701600000000006</v>
      </c>
      <c r="BA1130" s="3">
        <f t="shared" si="175"/>
        <v>403.7176</v>
      </c>
      <c r="BB1130" s="32">
        <f t="shared" si="180"/>
        <v>436.01500800000002</v>
      </c>
      <c r="BC1130" s="27" t="s">
        <v>12549</v>
      </c>
    </row>
    <row r="1131" spans="1:116" s="27" customFormat="1" ht="31.5" customHeight="1">
      <c r="A1131" s="4" t="s">
        <v>4946</v>
      </c>
      <c r="B1131" s="5">
        <v>1129</v>
      </c>
      <c r="C1131" s="6">
        <v>19870</v>
      </c>
      <c r="D1131" s="6"/>
      <c r="E1131" s="3" t="s">
        <v>4947</v>
      </c>
      <c r="F1131" s="3" t="s">
        <v>4948</v>
      </c>
      <c r="G1131" s="3" t="s">
        <v>4949</v>
      </c>
      <c r="H1131" s="4" t="s">
        <v>4950</v>
      </c>
      <c r="I1131" s="3" t="s">
        <v>820</v>
      </c>
      <c r="J1131" s="3" t="s">
        <v>4955</v>
      </c>
      <c r="K1131" s="16">
        <v>4.5</v>
      </c>
      <c r="L1131" s="3" t="s">
        <v>81</v>
      </c>
      <c r="M1131" s="6">
        <v>1</v>
      </c>
      <c r="N1131" s="3" t="s">
        <v>45</v>
      </c>
      <c r="O1131" s="3" t="s">
        <v>4952</v>
      </c>
      <c r="P1131" s="3" t="s">
        <v>4953</v>
      </c>
      <c r="Q1131" s="3" t="s">
        <v>4956</v>
      </c>
      <c r="R1131" s="28">
        <v>1764.01</v>
      </c>
      <c r="S1131" s="29"/>
      <c r="T1131" s="30">
        <v>1526.51</v>
      </c>
      <c r="U1131" s="1" t="s">
        <v>56</v>
      </c>
      <c r="V1131" s="28"/>
      <c r="W1131" s="29"/>
      <c r="X1131" s="29"/>
      <c r="Y1131" s="29"/>
      <c r="Z1131" s="29">
        <v>1640.94</v>
      </c>
      <c r="AA1131" s="29"/>
      <c r="AB1131" s="29"/>
      <c r="AC1131" s="29"/>
      <c r="AD1131" s="29"/>
      <c r="AE1131" s="31"/>
      <c r="AI1131" s="27">
        <v>1640.94</v>
      </c>
      <c r="AJ1131" s="27">
        <v>1901.93</v>
      </c>
      <c r="AN1131" s="32">
        <v>1641</v>
      </c>
      <c r="AO1131" s="27" t="s">
        <v>378</v>
      </c>
      <c r="AP1131" s="31" t="s">
        <v>379</v>
      </c>
      <c r="AQ1131" s="27" t="e">
        <f t="shared" si="181"/>
        <v>#NUM!</v>
      </c>
      <c r="AR1131" s="27" t="e">
        <f t="shared" si="182"/>
        <v>#NUM!</v>
      </c>
      <c r="AS1131" s="27" t="e">
        <f t="shared" si="183"/>
        <v>#NUM!</v>
      </c>
      <c r="AT1131" s="27">
        <f t="shared" si="172"/>
        <v>1640.9982499999999</v>
      </c>
      <c r="AU1131" s="27" t="e">
        <f t="shared" si="173"/>
        <v>#VALUE!</v>
      </c>
      <c r="AV1131" s="29" t="e">
        <f t="shared" si="176"/>
        <v>#VALUE!</v>
      </c>
      <c r="AW1131" s="27" t="s">
        <v>378</v>
      </c>
      <c r="AX1131" s="27" t="s">
        <v>379</v>
      </c>
      <c r="AY1131" s="32">
        <v>1640.998</v>
      </c>
      <c r="AZ1131" s="34">
        <f t="shared" si="174"/>
        <v>164.09980000000002</v>
      </c>
      <c r="BA1131" s="3">
        <f t="shared" si="175"/>
        <v>1805.0978</v>
      </c>
      <c r="BB1131" s="32">
        <f t="shared" si="180"/>
        <v>1949.5056239999999</v>
      </c>
      <c r="BC1131" s="27" t="s">
        <v>12549</v>
      </c>
    </row>
    <row r="1132" spans="1:116" s="27" customFormat="1" ht="31.5" customHeight="1">
      <c r="A1132" s="4" t="s">
        <v>4946</v>
      </c>
      <c r="B1132" s="5">
        <v>1130</v>
      </c>
      <c r="C1132" s="6">
        <v>19857</v>
      </c>
      <c r="D1132" s="6"/>
      <c r="E1132" s="3" t="s">
        <v>4947</v>
      </c>
      <c r="F1132" s="3" t="s">
        <v>4948</v>
      </c>
      <c r="G1132" s="3" t="s">
        <v>4949</v>
      </c>
      <c r="H1132" s="4" t="s">
        <v>4950</v>
      </c>
      <c r="I1132" s="3" t="s">
        <v>820</v>
      </c>
      <c r="J1132" s="3" t="s">
        <v>4951</v>
      </c>
      <c r="K1132" s="5">
        <v>5</v>
      </c>
      <c r="L1132" s="3" t="s">
        <v>81</v>
      </c>
      <c r="M1132" s="6">
        <v>1</v>
      </c>
      <c r="N1132" s="3" t="s">
        <v>45</v>
      </c>
      <c r="O1132" s="3" t="s">
        <v>4952</v>
      </c>
      <c r="P1132" s="3" t="s">
        <v>4953</v>
      </c>
      <c r="Q1132" s="3" t="s">
        <v>4954</v>
      </c>
      <c r="R1132" s="28">
        <v>3272.76</v>
      </c>
      <c r="S1132" s="29"/>
      <c r="T1132" s="30">
        <v>2832.03</v>
      </c>
      <c r="U1132" s="1" t="s">
        <v>56</v>
      </c>
      <c r="V1132" s="28">
        <v>4265.6499999999996</v>
      </c>
      <c r="W1132" s="29"/>
      <c r="X1132" s="29"/>
      <c r="Y1132" s="29"/>
      <c r="Z1132" s="29">
        <v>1823.21</v>
      </c>
      <c r="AA1132" s="29"/>
      <c r="AB1132" s="29"/>
      <c r="AC1132" s="29"/>
      <c r="AD1132" s="29"/>
      <c r="AE1132" s="31">
        <v>4265.6499999999996</v>
      </c>
      <c r="AI1132" s="27">
        <v>1823.21</v>
      </c>
      <c r="AJ1132" s="27">
        <v>2104.85</v>
      </c>
      <c r="AN1132" s="32">
        <v>3044.43</v>
      </c>
      <c r="AO1132" s="27" t="s">
        <v>211</v>
      </c>
      <c r="AP1132" s="31" t="s">
        <v>212</v>
      </c>
      <c r="AQ1132" s="27">
        <f t="shared" si="181"/>
        <v>3044.43</v>
      </c>
      <c r="AR1132" s="27" t="str">
        <f t="shared" si="182"/>
        <v/>
      </c>
      <c r="AS1132" s="27" t="e">
        <f t="shared" si="183"/>
        <v>#NUM!</v>
      </c>
      <c r="AT1132" s="27">
        <f t="shared" si="172"/>
        <v>3044.4322500000003</v>
      </c>
      <c r="AU1132" s="27" t="e">
        <f t="shared" si="173"/>
        <v>#VALUE!</v>
      </c>
      <c r="AV1132" s="29" t="e">
        <f t="shared" si="176"/>
        <v>#VALUE!</v>
      </c>
      <c r="AW1132" s="27" t="s">
        <v>213</v>
      </c>
      <c r="AX1132" s="27" t="s">
        <v>212</v>
      </c>
      <c r="AY1132" s="32">
        <v>3044.43</v>
      </c>
      <c r="AZ1132" s="34">
        <f t="shared" si="174"/>
        <v>304.44299999999998</v>
      </c>
      <c r="BA1132" s="3">
        <f t="shared" si="175"/>
        <v>3348.8729999999996</v>
      </c>
      <c r="BB1132" s="32">
        <f t="shared" si="180"/>
        <v>3616.7828399999994</v>
      </c>
      <c r="BC1132" s="27" t="s">
        <v>12549</v>
      </c>
    </row>
    <row r="1133" spans="1:116" s="27" customFormat="1" ht="31.5" customHeight="1">
      <c r="A1133" s="4" t="s">
        <v>4946</v>
      </c>
      <c r="B1133" s="5">
        <v>1131</v>
      </c>
      <c r="C1133" s="6">
        <v>19871</v>
      </c>
      <c r="D1133" s="6"/>
      <c r="E1133" s="3" t="s">
        <v>4947</v>
      </c>
      <c r="F1133" s="3" t="s">
        <v>4948</v>
      </c>
      <c r="G1133" s="3" t="s">
        <v>4949</v>
      </c>
      <c r="H1133" s="4" t="s">
        <v>4950</v>
      </c>
      <c r="I1133" s="3" t="s">
        <v>820</v>
      </c>
      <c r="J1133" s="3" t="s">
        <v>4957</v>
      </c>
      <c r="K1133" s="5">
        <v>6</v>
      </c>
      <c r="L1133" s="3" t="s">
        <v>81</v>
      </c>
      <c r="M1133" s="6">
        <v>1</v>
      </c>
      <c r="N1133" s="3" t="s">
        <v>45</v>
      </c>
      <c r="O1133" s="3" t="s">
        <v>4952</v>
      </c>
      <c r="P1133" s="3" t="s">
        <v>4953</v>
      </c>
      <c r="Q1133" s="3" t="s">
        <v>4958</v>
      </c>
      <c r="R1133" s="28">
        <v>4129.51</v>
      </c>
      <c r="S1133" s="29"/>
      <c r="T1133" s="30">
        <v>3573.4</v>
      </c>
      <c r="U1133" s="1" t="s">
        <v>56</v>
      </c>
      <c r="V1133" s="28">
        <v>5112.3999999999996</v>
      </c>
      <c r="W1133" s="29"/>
      <c r="X1133" s="29"/>
      <c r="Y1133" s="29"/>
      <c r="Z1133" s="29">
        <v>2570.39</v>
      </c>
      <c r="AA1133" s="29"/>
      <c r="AB1133" s="29"/>
      <c r="AC1133" s="29"/>
      <c r="AD1133" s="29"/>
      <c r="AE1133" s="31">
        <v>5112.3999999999996</v>
      </c>
      <c r="AI1133" s="27">
        <v>2570.39</v>
      </c>
      <c r="AJ1133" s="27">
        <v>2510</v>
      </c>
      <c r="AN1133" s="32">
        <v>3841.4</v>
      </c>
      <c r="AO1133" s="27" t="s">
        <v>211</v>
      </c>
      <c r="AP1133" s="31" t="s">
        <v>212</v>
      </c>
      <c r="AQ1133" s="27">
        <f t="shared" si="181"/>
        <v>3841.3949999999995</v>
      </c>
      <c r="AR1133" s="27" t="str">
        <f t="shared" si="182"/>
        <v/>
      </c>
      <c r="AS1133" s="27" t="e">
        <f t="shared" si="183"/>
        <v>#NUM!</v>
      </c>
      <c r="AT1133" s="27">
        <f t="shared" si="172"/>
        <v>3841.4049999999997</v>
      </c>
      <c r="AU1133" s="27" t="e">
        <f t="shared" si="173"/>
        <v>#VALUE!</v>
      </c>
      <c r="AV1133" s="29" t="e">
        <f t="shared" si="176"/>
        <v>#VALUE!</v>
      </c>
      <c r="AW1133" s="27" t="s">
        <v>213</v>
      </c>
      <c r="AX1133" s="27" t="s">
        <v>212</v>
      </c>
      <c r="AY1133" s="32">
        <v>3841.4</v>
      </c>
      <c r="AZ1133" s="34">
        <f t="shared" si="174"/>
        <v>384.14000000000004</v>
      </c>
      <c r="BA1133" s="3">
        <f t="shared" si="175"/>
        <v>4225.54</v>
      </c>
      <c r="BB1133" s="32">
        <f t="shared" si="180"/>
        <v>4563.5832</v>
      </c>
      <c r="BC1133" s="27" t="s">
        <v>12549</v>
      </c>
    </row>
    <row r="1134" spans="1:116" s="27" customFormat="1" ht="31.5" customHeight="1">
      <c r="A1134" s="12" t="s">
        <v>4971</v>
      </c>
      <c r="B1134" s="5">
        <v>1132</v>
      </c>
      <c r="C1134" s="15">
        <v>17636</v>
      </c>
      <c r="D1134" s="15"/>
      <c r="E1134" s="13" t="s">
        <v>4972</v>
      </c>
      <c r="F1134" s="13" t="s">
        <v>4973</v>
      </c>
      <c r="G1134" s="13" t="s">
        <v>4974</v>
      </c>
      <c r="H1134" s="12" t="s">
        <v>205</v>
      </c>
      <c r="I1134" s="13" t="s">
        <v>104</v>
      </c>
      <c r="J1134" s="13" t="s">
        <v>4980</v>
      </c>
      <c r="K1134" s="14"/>
      <c r="L1134" s="13"/>
      <c r="M1134" s="15">
        <v>50</v>
      </c>
      <c r="N1134" s="13" t="s">
        <v>45</v>
      </c>
      <c r="O1134" s="13" t="s">
        <v>4977</v>
      </c>
      <c r="P1134" s="13" t="s">
        <v>4978</v>
      </c>
      <c r="Q1134" s="13" t="s">
        <v>4981</v>
      </c>
      <c r="R1134" s="28">
        <v>14.31</v>
      </c>
      <c r="S1134" s="29"/>
      <c r="T1134" s="30"/>
      <c r="U1134" s="1">
        <v>9.1999999999999993</v>
      </c>
      <c r="V1134" s="28">
        <v>14.29</v>
      </c>
      <c r="W1134" s="29">
        <v>12.47</v>
      </c>
      <c r="X1134" s="29">
        <v>14.14</v>
      </c>
      <c r="Y1134" s="29"/>
      <c r="Z1134" s="29">
        <v>18.559999999999999</v>
      </c>
      <c r="AA1134" s="29"/>
      <c r="AB1134" s="29">
        <v>16.190000000000001</v>
      </c>
      <c r="AC1134" s="29"/>
      <c r="AD1134" s="29"/>
      <c r="AE1134" s="31">
        <v>14.29</v>
      </c>
      <c r="AG1134" s="27">
        <v>11.19</v>
      </c>
      <c r="AI1134" s="27">
        <v>15.79</v>
      </c>
      <c r="AN1134" s="32">
        <v>12.74</v>
      </c>
      <c r="AO1134" s="27" t="s">
        <v>211</v>
      </c>
      <c r="AP1134" s="31" t="s">
        <v>212</v>
      </c>
      <c r="AQ1134" s="27">
        <f t="shared" si="181"/>
        <v>12.739999999999998</v>
      </c>
      <c r="AR1134" s="27" t="str">
        <f t="shared" si="182"/>
        <v/>
      </c>
      <c r="AS1134" s="27" t="e">
        <f t="shared" si="183"/>
        <v>#NUM!</v>
      </c>
      <c r="AT1134" s="27">
        <f t="shared" si="172"/>
        <v>0</v>
      </c>
      <c r="AU1134" s="27">
        <f t="shared" si="173"/>
        <v>9.8899999999999988</v>
      </c>
      <c r="AV1134" s="29">
        <f t="shared" si="176"/>
        <v>0</v>
      </c>
      <c r="AW1134" s="27" t="s">
        <v>73</v>
      </c>
      <c r="AX1134" s="27" t="s">
        <v>74</v>
      </c>
      <c r="AY1134" s="32">
        <v>9.89</v>
      </c>
      <c r="AZ1134" s="34">
        <f t="shared" si="174"/>
        <v>2.4725000000000001</v>
      </c>
      <c r="BA1134" s="3">
        <f t="shared" si="175"/>
        <v>12.362500000000001</v>
      </c>
      <c r="BB1134" s="32">
        <f t="shared" si="180"/>
        <v>13.351500000000001</v>
      </c>
      <c r="BC1134" s="27" t="s">
        <v>12549</v>
      </c>
    </row>
    <row r="1135" spans="1:116" s="27" customFormat="1" ht="31.5" customHeight="1">
      <c r="A1135" s="12" t="s">
        <v>4971</v>
      </c>
      <c r="B1135" s="5">
        <v>1133</v>
      </c>
      <c r="C1135" s="15">
        <v>17663</v>
      </c>
      <c r="D1135" s="15"/>
      <c r="E1135" s="13" t="s">
        <v>4972</v>
      </c>
      <c r="F1135" s="13" t="s">
        <v>4973</v>
      </c>
      <c r="G1135" s="13" t="s">
        <v>4974</v>
      </c>
      <c r="H1135" s="12" t="s">
        <v>4975</v>
      </c>
      <c r="I1135" s="13" t="s">
        <v>125</v>
      </c>
      <c r="J1135" s="13" t="s">
        <v>4976</v>
      </c>
      <c r="K1135" s="14">
        <v>150</v>
      </c>
      <c r="L1135" s="13" t="s">
        <v>81</v>
      </c>
      <c r="M1135" s="15">
        <v>1</v>
      </c>
      <c r="N1135" s="13" t="s">
        <v>45</v>
      </c>
      <c r="O1135" s="13" t="s">
        <v>4977</v>
      </c>
      <c r="P1135" s="13" t="s">
        <v>4978</v>
      </c>
      <c r="Q1135" s="13" t="s">
        <v>4979</v>
      </c>
      <c r="R1135" s="28">
        <v>13.03</v>
      </c>
      <c r="S1135" s="29"/>
      <c r="T1135" s="30"/>
      <c r="U1135" s="1">
        <v>9.5</v>
      </c>
      <c r="V1135" s="28">
        <v>12.33</v>
      </c>
      <c r="W1135" s="29">
        <v>12.93</v>
      </c>
      <c r="X1135" s="29">
        <v>12.42</v>
      </c>
      <c r="Y1135" s="29"/>
      <c r="Z1135" s="29"/>
      <c r="AA1135" s="29"/>
      <c r="AB1135" s="29">
        <v>11.91</v>
      </c>
      <c r="AC1135" s="29"/>
      <c r="AD1135" s="29"/>
      <c r="AE1135" s="31">
        <v>12.33</v>
      </c>
      <c r="AG1135" s="27">
        <v>9.9130000000000003</v>
      </c>
      <c r="AN1135" s="32">
        <v>11.121499999999999</v>
      </c>
      <c r="AO1135" s="27" t="s">
        <v>211</v>
      </c>
      <c r="AP1135" s="31" t="s">
        <v>212</v>
      </c>
      <c r="AQ1135" s="27">
        <f t="shared" si="181"/>
        <v>11.121500000000001</v>
      </c>
      <c r="AR1135" s="27" t="str">
        <f t="shared" si="182"/>
        <v/>
      </c>
      <c r="AS1135" s="27" t="e">
        <f t="shared" si="183"/>
        <v>#NUM!</v>
      </c>
      <c r="AT1135" s="27">
        <f t="shared" si="172"/>
        <v>0</v>
      </c>
      <c r="AU1135" s="27">
        <f t="shared" si="173"/>
        <v>10.2125</v>
      </c>
      <c r="AV1135" s="29">
        <f t="shared" si="176"/>
        <v>0</v>
      </c>
      <c r="AW1135" s="27" t="s">
        <v>73</v>
      </c>
      <c r="AX1135" s="27" t="s">
        <v>74</v>
      </c>
      <c r="AY1135" s="32">
        <v>10.212</v>
      </c>
      <c r="AZ1135" s="34">
        <f t="shared" si="174"/>
        <v>1.73604</v>
      </c>
      <c r="BA1135" s="3">
        <f t="shared" si="175"/>
        <v>11.948039999999999</v>
      </c>
      <c r="BB1135" s="32">
        <f t="shared" si="180"/>
        <v>12.903883199999999</v>
      </c>
      <c r="BC1135" s="27" t="s">
        <v>12549</v>
      </c>
    </row>
    <row r="1136" spans="1:116" s="27" customFormat="1" ht="31.5" customHeight="1">
      <c r="A1136" s="12" t="s">
        <v>4971</v>
      </c>
      <c r="B1136" s="5">
        <v>1134</v>
      </c>
      <c r="C1136" s="15">
        <v>17664</v>
      </c>
      <c r="D1136" s="15"/>
      <c r="E1136" s="13" t="s">
        <v>4972</v>
      </c>
      <c r="F1136" s="13" t="s">
        <v>4973</v>
      </c>
      <c r="G1136" s="13" t="s">
        <v>4974</v>
      </c>
      <c r="H1136" s="12" t="s">
        <v>1004</v>
      </c>
      <c r="I1136" s="13" t="s">
        <v>3385</v>
      </c>
      <c r="J1136" s="13" t="s">
        <v>4982</v>
      </c>
      <c r="K1136" s="14"/>
      <c r="L1136" s="13"/>
      <c r="M1136" s="15">
        <v>24</v>
      </c>
      <c r="N1136" s="13" t="s">
        <v>45</v>
      </c>
      <c r="O1136" s="13" t="s">
        <v>4977</v>
      </c>
      <c r="P1136" s="13" t="s">
        <v>4983</v>
      </c>
      <c r="Q1136" s="13" t="s">
        <v>4984</v>
      </c>
      <c r="R1136" s="28">
        <v>17.77</v>
      </c>
      <c r="S1136" s="29"/>
      <c r="T1136" s="30"/>
      <c r="U1136" s="1" t="s">
        <v>56</v>
      </c>
      <c r="V1136" s="28">
        <v>16.87</v>
      </c>
      <c r="W1136" s="29">
        <v>17.95</v>
      </c>
      <c r="X1136" s="29">
        <v>17.25</v>
      </c>
      <c r="Y1136" s="29"/>
      <c r="Z1136" s="29"/>
      <c r="AA1136" s="29"/>
      <c r="AB1136" s="29">
        <v>16.190000000000001</v>
      </c>
      <c r="AC1136" s="29"/>
      <c r="AD1136" s="29">
        <v>28.98</v>
      </c>
      <c r="AE1136" s="31">
        <v>16.87</v>
      </c>
      <c r="AG1136" s="27">
        <v>13.76</v>
      </c>
      <c r="AN1136" s="32">
        <v>15.315</v>
      </c>
      <c r="AO1136" s="27" t="s">
        <v>211</v>
      </c>
      <c r="AP1136" s="31" t="s">
        <v>212</v>
      </c>
      <c r="AQ1136" s="27">
        <f t="shared" si="181"/>
        <v>15.315000000000001</v>
      </c>
      <c r="AR1136" s="27" t="str">
        <f t="shared" si="182"/>
        <v/>
      </c>
      <c r="AS1136" s="27" t="e">
        <f t="shared" si="183"/>
        <v>#NUM!</v>
      </c>
      <c r="AT1136" s="27">
        <f t="shared" si="172"/>
        <v>0</v>
      </c>
      <c r="AU1136" s="27" t="e">
        <f t="shared" si="173"/>
        <v>#VALUE!</v>
      </c>
      <c r="AV1136" s="29" t="e">
        <f t="shared" si="176"/>
        <v>#VALUE!</v>
      </c>
      <c r="AW1136" s="27" t="s">
        <v>213</v>
      </c>
      <c r="AX1136" s="27" t="s">
        <v>212</v>
      </c>
      <c r="AY1136" s="32">
        <v>15.315</v>
      </c>
      <c r="AZ1136" s="34">
        <f t="shared" si="174"/>
        <v>2.6035500000000003</v>
      </c>
      <c r="BA1136" s="3">
        <f t="shared" si="175"/>
        <v>17.91855</v>
      </c>
      <c r="BB1136" s="32">
        <f t="shared" si="180"/>
        <v>19.352034</v>
      </c>
      <c r="BC1136" s="27" t="s">
        <v>12549</v>
      </c>
    </row>
    <row r="1137" spans="1:55" s="27" customFormat="1" ht="31.5" customHeight="1">
      <c r="A1137" s="4" t="s">
        <v>4985</v>
      </c>
      <c r="B1137" s="5">
        <v>1135</v>
      </c>
      <c r="C1137" s="6">
        <v>14833</v>
      </c>
      <c r="D1137" s="6"/>
      <c r="E1137" s="3" t="s">
        <v>4986</v>
      </c>
      <c r="F1137" s="3" t="s">
        <v>4987</v>
      </c>
      <c r="G1137" s="3" t="s">
        <v>4988</v>
      </c>
      <c r="H1137" s="4" t="s">
        <v>4989</v>
      </c>
      <c r="I1137" s="3" t="s">
        <v>564</v>
      </c>
      <c r="J1137" s="3" t="s">
        <v>4990</v>
      </c>
      <c r="K1137" s="5"/>
      <c r="L1137" s="3"/>
      <c r="M1137" s="6">
        <v>1</v>
      </c>
      <c r="N1137" s="3" t="s">
        <v>45</v>
      </c>
      <c r="O1137" s="3" t="s">
        <v>4991</v>
      </c>
      <c r="P1137" s="3" t="s">
        <v>4992</v>
      </c>
      <c r="Q1137" s="3" t="s">
        <v>4993</v>
      </c>
      <c r="R1137" s="28">
        <v>5.56</v>
      </c>
      <c r="S1137" s="29"/>
      <c r="T1137" s="30"/>
      <c r="U1137" s="1" t="s">
        <v>56</v>
      </c>
      <c r="V1137" s="28">
        <v>3.72</v>
      </c>
      <c r="W1137" s="29">
        <v>8</v>
      </c>
      <c r="X1137" s="29"/>
      <c r="Y1137" s="29"/>
      <c r="Z1137" s="29"/>
      <c r="AA1137" s="29"/>
      <c r="AB1137" s="29"/>
      <c r="AC1137" s="29"/>
      <c r="AD1137" s="29"/>
      <c r="AE1137" s="31">
        <v>3.72</v>
      </c>
      <c r="AG1137" s="27">
        <v>3.4409999999999998</v>
      </c>
      <c r="AN1137" s="32">
        <v>3.5804999999999998</v>
      </c>
      <c r="AO1137" s="27" t="s">
        <v>211</v>
      </c>
      <c r="AP1137" s="31" t="s">
        <v>212</v>
      </c>
      <c r="AQ1137" s="27">
        <f t="shared" si="181"/>
        <v>3.5804999999999998</v>
      </c>
      <c r="AR1137" s="27" t="str">
        <f t="shared" si="182"/>
        <v/>
      </c>
      <c r="AS1137" s="27" t="e">
        <f t="shared" si="183"/>
        <v>#NUM!</v>
      </c>
      <c r="AT1137" s="27">
        <f t="shared" si="172"/>
        <v>0</v>
      </c>
      <c r="AU1137" s="27" t="e">
        <f t="shared" si="173"/>
        <v>#VALUE!</v>
      </c>
      <c r="AV1137" s="29" t="e">
        <f t="shared" si="176"/>
        <v>#VALUE!</v>
      </c>
      <c r="AW1137" s="27" t="s">
        <v>213</v>
      </c>
      <c r="AX1137" s="27" t="s">
        <v>212</v>
      </c>
      <c r="AY1137" s="32">
        <v>3.58</v>
      </c>
      <c r="AZ1137" s="34">
        <f t="shared" si="174"/>
        <v>0.89500000000000002</v>
      </c>
      <c r="BA1137" s="3">
        <f t="shared" si="175"/>
        <v>4.4749999999999996</v>
      </c>
      <c r="BB1137" s="32">
        <f t="shared" si="180"/>
        <v>4.8329999999999993</v>
      </c>
      <c r="BC1137" s="27" t="s">
        <v>12549</v>
      </c>
    </row>
    <row r="1138" spans="1:55" s="27" customFormat="1" ht="31.5" customHeight="1">
      <c r="A1138" s="4" t="s">
        <v>4985</v>
      </c>
      <c r="B1138" s="5">
        <v>1136</v>
      </c>
      <c r="C1138" s="6">
        <v>14273</v>
      </c>
      <c r="D1138" s="6"/>
      <c r="E1138" s="3" t="s">
        <v>5000</v>
      </c>
      <c r="F1138" s="3" t="s">
        <v>5001</v>
      </c>
      <c r="G1138" s="3" t="s">
        <v>562</v>
      </c>
      <c r="H1138" s="4" t="s">
        <v>5002</v>
      </c>
      <c r="I1138" s="3" t="s">
        <v>564</v>
      </c>
      <c r="J1138" s="3" t="s">
        <v>5003</v>
      </c>
      <c r="K1138" s="5"/>
      <c r="L1138" s="3"/>
      <c r="M1138" s="6">
        <v>3</v>
      </c>
      <c r="N1138" s="3" t="s">
        <v>45</v>
      </c>
      <c r="O1138" s="3" t="s">
        <v>4991</v>
      </c>
      <c r="P1138" s="3" t="s">
        <v>4992</v>
      </c>
      <c r="Q1138" s="3" t="s">
        <v>5004</v>
      </c>
      <c r="R1138" s="28">
        <v>8.9</v>
      </c>
      <c r="S1138" s="29"/>
      <c r="T1138" s="30"/>
      <c r="U1138" s="1">
        <v>3.75</v>
      </c>
      <c r="V1138" s="28">
        <v>7.95</v>
      </c>
      <c r="W1138" s="29">
        <v>11</v>
      </c>
      <c r="X1138" s="29"/>
      <c r="Y1138" s="29"/>
      <c r="Z1138" s="29"/>
      <c r="AA1138" s="29"/>
      <c r="AB1138" s="29"/>
      <c r="AC1138" s="29"/>
      <c r="AD1138" s="29"/>
      <c r="AE1138" s="31">
        <v>7.95</v>
      </c>
      <c r="AN1138" s="32">
        <v>8.9</v>
      </c>
      <c r="AO1138" s="27" t="s">
        <v>49</v>
      </c>
      <c r="AP1138" s="31" t="s">
        <v>50</v>
      </c>
      <c r="AQ1138" s="27" t="e">
        <f t="shared" si="181"/>
        <v>#NUM!</v>
      </c>
      <c r="AR1138" s="27" t="e">
        <f t="shared" si="182"/>
        <v>#NUM!</v>
      </c>
      <c r="AS1138" s="27" t="e">
        <f t="shared" si="183"/>
        <v>#NUM!</v>
      </c>
      <c r="AT1138" s="27">
        <f t="shared" si="172"/>
        <v>0</v>
      </c>
      <c r="AU1138" s="27">
        <f t="shared" si="173"/>
        <v>4.03125</v>
      </c>
      <c r="AV1138" s="29">
        <f t="shared" si="176"/>
        <v>0</v>
      </c>
      <c r="AW1138" s="27" t="s">
        <v>73</v>
      </c>
      <c r="AX1138" s="27" t="s">
        <v>74</v>
      </c>
      <c r="AY1138" s="32">
        <v>4.0309999999999997</v>
      </c>
      <c r="AZ1138" s="34">
        <f t="shared" si="174"/>
        <v>1.0077499999999999</v>
      </c>
      <c r="BA1138" s="3">
        <f t="shared" si="175"/>
        <v>5.0387499999999994</v>
      </c>
      <c r="BB1138" s="32">
        <f t="shared" si="180"/>
        <v>5.4418499999999996</v>
      </c>
      <c r="BC1138" s="27" t="s">
        <v>12549</v>
      </c>
    </row>
    <row r="1139" spans="1:55" s="27" customFormat="1" ht="31.5" customHeight="1">
      <c r="A1139" s="4" t="s">
        <v>4985</v>
      </c>
      <c r="B1139" s="5">
        <v>1137</v>
      </c>
      <c r="C1139" s="6">
        <v>14274</v>
      </c>
      <c r="D1139" s="6"/>
      <c r="E1139" s="3" t="s">
        <v>4994</v>
      </c>
      <c r="F1139" s="3" t="s">
        <v>4995</v>
      </c>
      <c r="G1139" s="3" t="s">
        <v>562</v>
      </c>
      <c r="H1139" s="4" t="s">
        <v>4996</v>
      </c>
      <c r="I1139" s="3" t="s">
        <v>564</v>
      </c>
      <c r="J1139" s="3" t="s">
        <v>4997</v>
      </c>
      <c r="K1139" s="5"/>
      <c r="L1139" s="3"/>
      <c r="M1139" s="6">
        <v>7</v>
      </c>
      <c r="N1139" s="3" t="s">
        <v>45</v>
      </c>
      <c r="O1139" s="3" t="s">
        <v>4991</v>
      </c>
      <c r="P1139" s="3" t="s">
        <v>4998</v>
      </c>
      <c r="Q1139" s="3" t="s">
        <v>4999</v>
      </c>
      <c r="R1139" s="28">
        <v>11.8</v>
      </c>
      <c r="S1139" s="29"/>
      <c r="T1139" s="30"/>
      <c r="U1139" s="1" t="s">
        <v>56</v>
      </c>
      <c r="V1139" s="28">
        <v>11.8</v>
      </c>
      <c r="W1139" s="29"/>
      <c r="X1139" s="29"/>
      <c r="Y1139" s="29"/>
      <c r="Z1139" s="29"/>
      <c r="AA1139" s="29"/>
      <c r="AB1139" s="29"/>
      <c r="AC1139" s="29"/>
      <c r="AD1139" s="29"/>
      <c r="AE1139" s="31">
        <v>11.8</v>
      </c>
      <c r="AN1139" s="32">
        <v>11.8</v>
      </c>
      <c r="AO1139" s="27" t="s">
        <v>49</v>
      </c>
      <c r="AP1139" s="31" t="s">
        <v>50</v>
      </c>
      <c r="AQ1139" s="27" t="e">
        <f t="shared" si="181"/>
        <v>#NUM!</v>
      </c>
      <c r="AR1139" s="27" t="e">
        <f t="shared" si="182"/>
        <v>#NUM!</v>
      </c>
      <c r="AS1139" s="27" t="e">
        <f t="shared" si="183"/>
        <v>#NUM!</v>
      </c>
      <c r="AT1139" s="27">
        <f t="shared" si="172"/>
        <v>0</v>
      </c>
      <c r="AU1139" s="27" t="e">
        <f t="shared" si="173"/>
        <v>#VALUE!</v>
      </c>
      <c r="AV1139" s="29" t="e">
        <f t="shared" si="176"/>
        <v>#VALUE!</v>
      </c>
      <c r="AW1139" s="33" t="s">
        <v>51</v>
      </c>
      <c r="AX1139" s="27" t="s">
        <v>50</v>
      </c>
      <c r="AY1139" s="32">
        <v>11.8</v>
      </c>
      <c r="AZ1139" s="34">
        <f t="shared" si="174"/>
        <v>2.0060000000000002</v>
      </c>
      <c r="BA1139" s="3">
        <f t="shared" si="175"/>
        <v>13.806000000000001</v>
      </c>
      <c r="BB1139" s="32">
        <f t="shared" si="180"/>
        <v>14.910480000000002</v>
      </c>
      <c r="BC1139" s="27" t="s">
        <v>12549</v>
      </c>
    </row>
    <row r="1140" spans="1:55" s="27" customFormat="1" ht="31.5" customHeight="1">
      <c r="A1140" s="12" t="s">
        <v>5005</v>
      </c>
      <c r="B1140" s="5">
        <v>1138</v>
      </c>
      <c r="C1140" s="15">
        <v>361</v>
      </c>
      <c r="D1140" s="15"/>
      <c r="E1140" s="13" t="s">
        <v>5096</v>
      </c>
      <c r="F1140" s="13" t="s">
        <v>5097</v>
      </c>
      <c r="G1140" s="13" t="s">
        <v>5098</v>
      </c>
      <c r="H1140" s="12" t="s">
        <v>140</v>
      </c>
      <c r="I1140" s="13" t="s">
        <v>159</v>
      </c>
      <c r="J1140" s="13" t="s">
        <v>5099</v>
      </c>
      <c r="K1140" s="14"/>
      <c r="L1140" s="13"/>
      <c r="M1140" s="15">
        <v>100</v>
      </c>
      <c r="N1140" s="13" t="s">
        <v>45</v>
      </c>
      <c r="O1140" s="13" t="s">
        <v>5011</v>
      </c>
      <c r="P1140" s="13" t="s">
        <v>5100</v>
      </c>
      <c r="Q1140" s="13" t="s">
        <v>5101</v>
      </c>
      <c r="R1140" s="28">
        <v>59.06</v>
      </c>
      <c r="S1140" s="29"/>
      <c r="T1140" s="30">
        <v>35</v>
      </c>
      <c r="U1140" s="1">
        <v>35</v>
      </c>
      <c r="V1140" s="28">
        <v>134</v>
      </c>
      <c r="W1140" s="29"/>
      <c r="X1140" s="29"/>
      <c r="Y1140" s="29">
        <v>39.33</v>
      </c>
      <c r="Z1140" s="29">
        <v>78.790000000000006</v>
      </c>
      <c r="AA1140" s="29"/>
      <c r="AB1140" s="29"/>
      <c r="AC1140" s="29"/>
      <c r="AD1140" s="29"/>
      <c r="AE1140" s="31">
        <v>134</v>
      </c>
      <c r="AF1140" s="27">
        <v>29.97</v>
      </c>
      <c r="AH1140" s="27">
        <v>39.33</v>
      </c>
      <c r="AI1140" s="27">
        <v>78.790000000000006</v>
      </c>
      <c r="AN1140" s="32">
        <v>34.65</v>
      </c>
      <c r="AO1140" s="27" t="s">
        <v>211</v>
      </c>
      <c r="AP1140" s="31" t="s">
        <v>212</v>
      </c>
      <c r="AQ1140" s="27">
        <f t="shared" si="181"/>
        <v>34.65</v>
      </c>
      <c r="AR1140" s="27" t="str">
        <f t="shared" si="182"/>
        <v/>
      </c>
      <c r="AS1140" s="27" t="e">
        <f t="shared" si="183"/>
        <v>#NUM!</v>
      </c>
      <c r="AT1140" s="27">
        <f t="shared" si="172"/>
        <v>37.625</v>
      </c>
      <c r="AU1140" s="27">
        <f t="shared" si="173"/>
        <v>37.625</v>
      </c>
      <c r="AV1140" s="29">
        <f t="shared" si="176"/>
        <v>34.65</v>
      </c>
      <c r="AW1140" s="27" t="s">
        <v>213</v>
      </c>
      <c r="AX1140" s="27" t="s">
        <v>212</v>
      </c>
      <c r="AY1140" s="32">
        <v>34.65</v>
      </c>
      <c r="AZ1140" s="34">
        <f t="shared" si="174"/>
        <v>5.8905000000000003</v>
      </c>
      <c r="BA1140" s="3">
        <f t="shared" si="175"/>
        <v>40.540500000000002</v>
      </c>
      <c r="BB1140" s="32">
        <f t="shared" si="180"/>
        <v>43.783740000000002</v>
      </c>
      <c r="BC1140" s="27" t="s">
        <v>12549</v>
      </c>
    </row>
    <row r="1141" spans="1:55" s="27" customFormat="1" ht="31.5" customHeight="1">
      <c r="A1141" s="12" t="s">
        <v>5005</v>
      </c>
      <c r="B1141" s="5">
        <v>1139</v>
      </c>
      <c r="C1141" s="15">
        <v>5304</v>
      </c>
      <c r="D1141" s="15"/>
      <c r="E1141" s="13" t="s">
        <v>5064</v>
      </c>
      <c r="F1141" s="13" t="s">
        <v>5065</v>
      </c>
      <c r="G1141" s="13" t="s">
        <v>5066</v>
      </c>
      <c r="H1141" s="12" t="s">
        <v>5067</v>
      </c>
      <c r="I1141" s="13" t="s">
        <v>394</v>
      </c>
      <c r="J1141" s="13" t="s">
        <v>5068</v>
      </c>
      <c r="K1141" s="14"/>
      <c r="L1141" s="13"/>
      <c r="M1141" s="15">
        <v>6</v>
      </c>
      <c r="N1141" s="13" t="s">
        <v>45</v>
      </c>
      <c r="O1141" s="13" t="s">
        <v>5011</v>
      </c>
      <c r="P1141" s="13" t="s">
        <v>5069</v>
      </c>
      <c r="Q1141" s="13" t="s">
        <v>5070</v>
      </c>
      <c r="R1141" s="28">
        <v>53.96</v>
      </c>
      <c r="S1141" s="29"/>
      <c r="T1141" s="30">
        <v>50</v>
      </c>
      <c r="U1141" s="1">
        <v>50</v>
      </c>
      <c r="V1141" s="28">
        <v>135.32300000000001</v>
      </c>
      <c r="W1141" s="29">
        <v>54.43</v>
      </c>
      <c r="X1141" s="29">
        <v>72.333799999999997</v>
      </c>
      <c r="Y1141" s="29">
        <v>53.48</v>
      </c>
      <c r="Z1141" s="29">
        <v>78.540000000000006</v>
      </c>
      <c r="AA1141" s="29"/>
      <c r="AB1141" s="29"/>
      <c r="AC1141" s="29"/>
      <c r="AD1141" s="29"/>
      <c r="AE1141" s="31">
        <v>135.32300000000001</v>
      </c>
      <c r="AF1141" s="27">
        <v>52.427999999999997</v>
      </c>
      <c r="AG1141" s="27">
        <v>57.660200000000003</v>
      </c>
      <c r="AH1141" s="27">
        <v>53.48</v>
      </c>
      <c r="AI1141" s="27">
        <v>78.540000000000006</v>
      </c>
      <c r="AN1141" s="32">
        <v>52.954000000000001</v>
      </c>
      <c r="AO1141" s="27" t="s">
        <v>211</v>
      </c>
      <c r="AP1141" s="31" t="s">
        <v>212</v>
      </c>
      <c r="AQ1141" s="27">
        <f t="shared" si="181"/>
        <v>52.953999999999994</v>
      </c>
      <c r="AR1141" s="27" t="str">
        <f t="shared" si="182"/>
        <v/>
      </c>
      <c r="AS1141" s="27" t="e">
        <f t="shared" si="183"/>
        <v>#NUM!</v>
      </c>
      <c r="AT1141" s="27">
        <f t="shared" si="172"/>
        <v>53.75</v>
      </c>
      <c r="AU1141" s="27">
        <f t="shared" si="173"/>
        <v>53.75</v>
      </c>
      <c r="AV1141" s="29">
        <f t="shared" si="176"/>
        <v>52.954000000000001</v>
      </c>
      <c r="AW1141" s="27" t="s">
        <v>73</v>
      </c>
      <c r="AX1141" s="27" t="s">
        <v>74</v>
      </c>
      <c r="AY1141" s="32">
        <v>52.954000000000001</v>
      </c>
      <c r="AZ1141" s="34">
        <f t="shared" si="174"/>
        <v>6.3544799999999997</v>
      </c>
      <c r="BA1141" s="3">
        <f t="shared" si="175"/>
        <v>59.308480000000003</v>
      </c>
      <c r="BB1141" s="36">
        <v>59.31</v>
      </c>
      <c r="BC1141" s="27" t="s">
        <v>12549</v>
      </c>
    </row>
    <row r="1142" spans="1:55" s="27" customFormat="1" ht="31.5" customHeight="1">
      <c r="A1142" s="12" t="s">
        <v>5005</v>
      </c>
      <c r="B1142" s="5">
        <v>1140</v>
      </c>
      <c r="C1142" s="15">
        <v>5089</v>
      </c>
      <c r="D1142" s="15"/>
      <c r="E1142" s="13" t="s">
        <v>5080</v>
      </c>
      <c r="F1142" s="13" t="s">
        <v>5081</v>
      </c>
      <c r="G1142" s="13" t="s">
        <v>5082</v>
      </c>
      <c r="H1142" s="12" t="s">
        <v>5089</v>
      </c>
      <c r="I1142" s="13" t="s">
        <v>394</v>
      </c>
      <c r="J1142" s="13" t="s">
        <v>5084</v>
      </c>
      <c r="K1142" s="14"/>
      <c r="L1142" s="13"/>
      <c r="M1142" s="15">
        <v>1</v>
      </c>
      <c r="N1142" s="13" t="s">
        <v>45</v>
      </c>
      <c r="O1142" s="13" t="s">
        <v>5011</v>
      </c>
      <c r="P1142" s="13" t="s">
        <v>5085</v>
      </c>
      <c r="Q1142" s="13" t="s">
        <v>5090</v>
      </c>
      <c r="R1142" s="28">
        <v>69.53</v>
      </c>
      <c r="S1142" s="29"/>
      <c r="T1142" s="30" t="s">
        <v>56</v>
      </c>
      <c r="U1142" s="1" t="s">
        <v>56</v>
      </c>
      <c r="V1142" s="28">
        <v>127.45650000000001</v>
      </c>
      <c r="W1142" s="29">
        <v>67.599999999999994</v>
      </c>
      <c r="X1142" s="29">
        <v>85.154300000000006</v>
      </c>
      <c r="Y1142" s="29">
        <v>71.45</v>
      </c>
      <c r="Z1142" s="29">
        <v>87.92</v>
      </c>
      <c r="AA1142" s="29"/>
      <c r="AB1142" s="29"/>
      <c r="AC1142" s="29"/>
      <c r="AD1142" s="29"/>
      <c r="AE1142" s="31">
        <v>127.45650000000001</v>
      </c>
      <c r="AF1142" s="27">
        <v>65.108099999999993</v>
      </c>
      <c r="AG1142" s="27">
        <v>67.88</v>
      </c>
      <c r="AH1142" s="27">
        <v>71.45</v>
      </c>
      <c r="AI1142" s="3">
        <v>87.92</v>
      </c>
      <c r="AN1142" s="32">
        <v>66.494050000000001</v>
      </c>
      <c r="AO1142" s="27" t="s">
        <v>211</v>
      </c>
      <c r="AP1142" s="31" t="s">
        <v>212</v>
      </c>
      <c r="AQ1142" s="27">
        <f t="shared" si="181"/>
        <v>66.494049999999987</v>
      </c>
      <c r="AR1142" s="27" t="str">
        <f t="shared" si="182"/>
        <v/>
      </c>
      <c r="AS1142" s="27" t="e">
        <f t="shared" si="183"/>
        <v>#NUM!</v>
      </c>
      <c r="AT1142" s="27" t="e">
        <f t="shared" si="172"/>
        <v>#VALUE!</v>
      </c>
      <c r="AU1142" s="27" t="e">
        <f t="shared" si="173"/>
        <v>#VALUE!</v>
      </c>
      <c r="AV1142" s="29" t="e">
        <f t="shared" si="176"/>
        <v>#VALUE!</v>
      </c>
      <c r="AW1142" s="27" t="s">
        <v>213</v>
      </c>
      <c r="AX1142" s="27" t="s">
        <v>212</v>
      </c>
      <c r="AY1142" s="32">
        <v>66.494</v>
      </c>
      <c r="AZ1142" s="34">
        <f t="shared" si="174"/>
        <v>7.9792799999999993</v>
      </c>
      <c r="BA1142" s="3">
        <f t="shared" si="175"/>
        <v>74.473280000000003</v>
      </c>
      <c r="BB1142" s="32">
        <f>BA1142+BA1142*0.08</f>
        <v>80.431142399999999</v>
      </c>
      <c r="BC1142" s="27" t="s">
        <v>12549</v>
      </c>
    </row>
    <row r="1143" spans="1:55" s="27" customFormat="1" ht="31.5" customHeight="1">
      <c r="A1143" s="12" t="s">
        <v>5005</v>
      </c>
      <c r="B1143" s="5">
        <v>1141</v>
      </c>
      <c r="C1143" s="15">
        <v>987</v>
      </c>
      <c r="D1143" s="15"/>
      <c r="E1143" s="13" t="s">
        <v>5153</v>
      </c>
      <c r="F1143" s="13" t="s">
        <v>5154</v>
      </c>
      <c r="G1143" s="13" t="s">
        <v>5155</v>
      </c>
      <c r="H1143" s="12" t="s">
        <v>5168</v>
      </c>
      <c r="I1143" s="13" t="s">
        <v>820</v>
      </c>
      <c r="J1143" s="13" t="s">
        <v>5161</v>
      </c>
      <c r="K1143" s="14"/>
      <c r="L1143" s="13"/>
      <c r="M1143" s="15">
        <v>1</v>
      </c>
      <c r="N1143" s="13" t="s">
        <v>45</v>
      </c>
      <c r="O1143" s="13" t="s">
        <v>5011</v>
      </c>
      <c r="P1143" s="13" t="s">
        <v>5166</v>
      </c>
      <c r="Q1143" s="13" t="s">
        <v>5169</v>
      </c>
      <c r="R1143" s="28">
        <v>107.19</v>
      </c>
      <c r="S1143" s="29"/>
      <c r="T1143" s="30">
        <v>119.87</v>
      </c>
      <c r="U1143" s="1" t="s">
        <v>56</v>
      </c>
      <c r="V1143" s="28">
        <v>194.75</v>
      </c>
      <c r="W1143" s="29">
        <v>106.97</v>
      </c>
      <c r="X1143" s="29">
        <v>132.5838</v>
      </c>
      <c r="Y1143" s="29">
        <v>107.41</v>
      </c>
      <c r="Z1143" s="29">
        <v>132.19999999999999</v>
      </c>
      <c r="AA1143" s="29"/>
      <c r="AB1143" s="29"/>
      <c r="AC1143" s="29"/>
      <c r="AD1143" s="29"/>
      <c r="AE1143" s="31">
        <v>194.75</v>
      </c>
      <c r="AG1143" s="27">
        <v>107.26</v>
      </c>
      <c r="AH1143" s="27">
        <v>107.41</v>
      </c>
      <c r="AI1143" s="27">
        <v>132.19999999999999</v>
      </c>
      <c r="AN1143" s="32">
        <v>107.19</v>
      </c>
      <c r="AO1143" s="27" t="s">
        <v>49</v>
      </c>
      <c r="AP1143" s="31" t="s">
        <v>50</v>
      </c>
      <c r="AQ1143" s="27">
        <f t="shared" si="181"/>
        <v>107.33500000000001</v>
      </c>
      <c r="AR1143" s="27">
        <f t="shared" si="182"/>
        <v>107.19</v>
      </c>
      <c r="AS1143" s="27" t="e">
        <f t="shared" si="183"/>
        <v>#NUM!</v>
      </c>
      <c r="AT1143" s="27">
        <f t="shared" si="172"/>
        <v>128.86025000000001</v>
      </c>
      <c r="AU1143" s="27" t="e">
        <f t="shared" si="173"/>
        <v>#VALUE!</v>
      </c>
      <c r="AV1143" s="29">
        <v>107.19</v>
      </c>
      <c r="AW1143" s="33" t="s">
        <v>51</v>
      </c>
      <c r="AX1143" s="27" t="s">
        <v>50</v>
      </c>
      <c r="AY1143" s="32">
        <v>107.19</v>
      </c>
      <c r="AZ1143" s="34">
        <f t="shared" si="174"/>
        <v>10.719000000000001</v>
      </c>
      <c r="BA1143" s="3">
        <f t="shared" si="175"/>
        <v>117.90899999999999</v>
      </c>
      <c r="BB1143" s="32">
        <f>BA1143+BA1143*0.08</f>
        <v>127.34172</v>
      </c>
      <c r="BC1143" s="27" t="s">
        <v>12549</v>
      </c>
    </row>
    <row r="1144" spans="1:55" s="27" customFormat="1" ht="31.5" customHeight="1">
      <c r="A1144" s="12" t="s">
        <v>5005</v>
      </c>
      <c r="B1144" s="5">
        <v>1142</v>
      </c>
      <c r="C1144" s="15">
        <v>6930</v>
      </c>
      <c r="D1144" s="15"/>
      <c r="E1144" s="13" t="s">
        <v>5064</v>
      </c>
      <c r="F1144" s="13" t="s">
        <v>5065</v>
      </c>
      <c r="G1144" s="13" t="s">
        <v>5066</v>
      </c>
      <c r="H1144" s="12" t="s">
        <v>5071</v>
      </c>
      <c r="I1144" s="13" t="s">
        <v>394</v>
      </c>
      <c r="J1144" s="13" t="s">
        <v>5072</v>
      </c>
      <c r="K1144" s="14"/>
      <c r="L1144" s="13"/>
      <c r="M1144" s="15">
        <v>1</v>
      </c>
      <c r="N1144" s="13" t="s">
        <v>45</v>
      </c>
      <c r="O1144" s="13" t="s">
        <v>5011</v>
      </c>
      <c r="P1144" s="13" t="s">
        <v>5025</v>
      </c>
      <c r="Q1144" s="13" t="s">
        <v>5073</v>
      </c>
      <c r="R1144" s="28">
        <v>174.66</v>
      </c>
      <c r="S1144" s="29"/>
      <c r="T1144" s="30" t="s">
        <v>56</v>
      </c>
      <c r="U1144" s="1">
        <v>120</v>
      </c>
      <c r="V1144" s="28">
        <v>287.72579999999999</v>
      </c>
      <c r="W1144" s="29"/>
      <c r="X1144" s="29"/>
      <c r="Y1144" s="29"/>
      <c r="Z1144" s="29">
        <v>197.88</v>
      </c>
      <c r="AA1144" s="29"/>
      <c r="AB1144" s="29"/>
      <c r="AC1144" s="29"/>
      <c r="AD1144" s="29"/>
      <c r="AE1144" s="31">
        <v>287.72579999999999</v>
      </c>
      <c r="AJ1144" s="27">
        <v>151.43</v>
      </c>
      <c r="AN1144" s="32">
        <v>177.66</v>
      </c>
      <c r="AO1144" s="27" t="s">
        <v>49</v>
      </c>
      <c r="AP1144" s="31" t="s">
        <v>50</v>
      </c>
      <c r="AQ1144" s="27" t="e">
        <f t="shared" si="181"/>
        <v>#NUM!</v>
      </c>
      <c r="AR1144" s="27" t="e">
        <f t="shared" si="182"/>
        <v>#NUM!</v>
      </c>
      <c r="AS1144" s="27" t="e">
        <f t="shared" si="183"/>
        <v>#NUM!</v>
      </c>
      <c r="AT1144" s="27" t="e">
        <f t="shared" si="172"/>
        <v>#VALUE!</v>
      </c>
      <c r="AU1144" s="27">
        <f t="shared" si="173"/>
        <v>129</v>
      </c>
      <c r="AV1144" s="29" t="e">
        <f>MIN(AN1144,AT1144,AU1144)</f>
        <v>#VALUE!</v>
      </c>
      <c r="AW1144" s="27" t="s">
        <v>73</v>
      </c>
      <c r="AX1144" s="27" t="s">
        <v>74</v>
      </c>
      <c r="AY1144" s="32">
        <v>129</v>
      </c>
      <c r="AZ1144" s="34">
        <f t="shared" si="174"/>
        <v>12.9</v>
      </c>
      <c r="BA1144" s="3">
        <f t="shared" si="175"/>
        <v>141.9</v>
      </c>
      <c r="BB1144" s="36">
        <v>141.9</v>
      </c>
      <c r="BC1144" s="27" t="s">
        <v>12549</v>
      </c>
    </row>
    <row r="1145" spans="1:55" s="27" customFormat="1" ht="31.5" customHeight="1">
      <c r="A1145" s="12" t="s">
        <v>5005</v>
      </c>
      <c r="B1145" s="5">
        <v>1143</v>
      </c>
      <c r="C1145" s="15">
        <v>5084</v>
      </c>
      <c r="D1145" s="15"/>
      <c r="E1145" s="13" t="s">
        <v>5080</v>
      </c>
      <c r="F1145" s="13" t="s">
        <v>5081</v>
      </c>
      <c r="G1145" s="13" t="s">
        <v>5082</v>
      </c>
      <c r="H1145" s="12" t="s">
        <v>5083</v>
      </c>
      <c r="I1145" s="13" t="s">
        <v>394</v>
      </c>
      <c r="J1145" s="13" t="s">
        <v>5084</v>
      </c>
      <c r="K1145" s="14"/>
      <c r="L1145" s="13"/>
      <c r="M1145" s="15">
        <v>1</v>
      </c>
      <c r="N1145" s="13" t="s">
        <v>45</v>
      </c>
      <c r="O1145" s="13" t="s">
        <v>5011</v>
      </c>
      <c r="P1145" s="13" t="s">
        <v>5085</v>
      </c>
      <c r="Q1145" s="13" t="s">
        <v>5086</v>
      </c>
      <c r="R1145" s="28">
        <v>140.94999999999999</v>
      </c>
      <c r="S1145" s="29"/>
      <c r="T1145" s="30">
        <v>133</v>
      </c>
      <c r="U1145" s="1">
        <v>133</v>
      </c>
      <c r="V1145" s="28">
        <v>237.99770000000001</v>
      </c>
      <c r="W1145" s="29">
        <v>141.16</v>
      </c>
      <c r="X1145" s="29">
        <v>166.46639999999999</v>
      </c>
      <c r="Y1145" s="29"/>
      <c r="Z1145" s="29">
        <v>173.95</v>
      </c>
      <c r="AA1145" s="29"/>
      <c r="AB1145" s="29"/>
      <c r="AC1145" s="29"/>
      <c r="AD1145" s="29"/>
      <c r="AE1145" s="31">
        <v>237.99770000000001</v>
      </c>
      <c r="AF1145" s="27">
        <v>135.95699999999999</v>
      </c>
      <c r="AG1145" s="27">
        <v>139.83199999999999</v>
      </c>
      <c r="AI1145" s="3">
        <v>173.95</v>
      </c>
      <c r="AN1145" s="32">
        <v>137.89449999999999</v>
      </c>
      <c r="AO1145" s="27" t="s">
        <v>211</v>
      </c>
      <c r="AP1145" s="31" t="s">
        <v>212</v>
      </c>
      <c r="AQ1145" s="27">
        <f t="shared" si="181"/>
        <v>137.89449999999999</v>
      </c>
      <c r="AR1145" s="27" t="str">
        <f t="shared" si="182"/>
        <v/>
      </c>
      <c r="AS1145" s="27" t="e">
        <f t="shared" si="183"/>
        <v>#NUM!</v>
      </c>
      <c r="AT1145" s="27">
        <f t="shared" si="172"/>
        <v>142.97499999999999</v>
      </c>
      <c r="AU1145" s="27">
        <f t="shared" si="173"/>
        <v>142.97499999999999</v>
      </c>
      <c r="AV1145" s="29">
        <f>MIN(AN1145,AT1145,AU1145)</f>
        <v>137.89449999999999</v>
      </c>
      <c r="AW1145" s="27" t="s">
        <v>213</v>
      </c>
      <c r="AX1145" s="27" t="s">
        <v>212</v>
      </c>
      <c r="AY1145" s="32">
        <v>137.88999999999999</v>
      </c>
      <c r="AZ1145" s="34">
        <f t="shared" si="174"/>
        <v>13.789</v>
      </c>
      <c r="BA1145" s="3">
        <f t="shared" si="175"/>
        <v>151.67899999999997</v>
      </c>
      <c r="BB1145" s="32">
        <f t="shared" ref="BB1145:BB1178" si="184">BA1145+BA1145*0.08</f>
        <v>163.81331999999998</v>
      </c>
      <c r="BC1145" s="27" t="s">
        <v>12549</v>
      </c>
    </row>
    <row r="1146" spans="1:55" s="27" customFormat="1" ht="31.5" customHeight="1">
      <c r="A1146" s="12" t="s">
        <v>5005</v>
      </c>
      <c r="B1146" s="5">
        <v>1144</v>
      </c>
      <c r="C1146" s="15">
        <v>5086</v>
      </c>
      <c r="D1146" s="15"/>
      <c r="E1146" s="13" t="s">
        <v>5080</v>
      </c>
      <c r="F1146" s="13" t="s">
        <v>5091</v>
      </c>
      <c r="G1146" s="13" t="s">
        <v>5082</v>
      </c>
      <c r="H1146" s="12" t="s">
        <v>5092</v>
      </c>
      <c r="I1146" s="13" t="s">
        <v>394</v>
      </c>
      <c r="J1146" s="13" t="s">
        <v>5093</v>
      </c>
      <c r="K1146" s="14"/>
      <c r="L1146" s="13"/>
      <c r="M1146" s="15">
        <v>1</v>
      </c>
      <c r="N1146" s="13" t="s">
        <v>45</v>
      </c>
      <c r="O1146" s="13" t="s">
        <v>5011</v>
      </c>
      <c r="P1146" s="13" t="s">
        <v>5094</v>
      </c>
      <c r="Q1146" s="13" t="s">
        <v>5095</v>
      </c>
      <c r="R1146" s="28">
        <v>166.24</v>
      </c>
      <c r="S1146" s="29"/>
      <c r="T1146" s="30" t="s">
        <v>56</v>
      </c>
      <c r="U1146" s="1" t="s">
        <v>56</v>
      </c>
      <c r="V1146" s="28">
        <v>282.26560000000001</v>
      </c>
      <c r="W1146" s="29">
        <v>161.52000000000001</v>
      </c>
      <c r="X1146" s="29">
        <v>195.63</v>
      </c>
      <c r="Y1146" s="29">
        <v>170.96</v>
      </c>
      <c r="Z1146" s="29">
        <v>208.4</v>
      </c>
      <c r="AA1146" s="29"/>
      <c r="AB1146" s="29"/>
      <c r="AC1146" s="29"/>
      <c r="AD1146" s="29"/>
      <c r="AE1146" s="31">
        <v>282.26560000000001</v>
      </c>
      <c r="AF1146" s="27">
        <v>155.56</v>
      </c>
      <c r="AG1146" s="27">
        <v>167.73</v>
      </c>
      <c r="AH1146" s="27">
        <v>170.96</v>
      </c>
      <c r="AI1146" s="3">
        <v>208.4</v>
      </c>
      <c r="AN1146" s="32">
        <v>161.64500000000001</v>
      </c>
      <c r="AO1146" s="27" t="s">
        <v>211</v>
      </c>
      <c r="AP1146" s="31" t="s">
        <v>212</v>
      </c>
      <c r="AQ1146" s="27">
        <f t="shared" si="181"/>
        <v>161.64499999999998</v>
      </c>
      <c r="AR1146" s="27" t="str">
        <f t="shared" si="182"/>
        <v/>
      </c>
      <c r="AS1146" s="27" t="e">
        <f t="shared" si="183"/>
        <v>#NUM!</v>
      </c>
      <c r="AT1146" s="27" t="e">
        <f t="shared" si="172"/>
        <v>#VALUE!</v>
      </c>
      <c r="AU1146" s="27" t="e">
        <f t="shared" si="173"/>
        <v>#VALUE!</v>
      </c>
      <c r="AV1146" s="29" t="e">
        <f>MIN(AN1146,AT1146,AU1146)</f>
        <v>#VALUE!</v>
      </c>
      <c r="AW1146" s="27" t="s">
        <v>213</v>
      </c>
      <c r="AX1146" s="27" t="s">
        <v>212</v>
      </c>
      <c r="AY1146" s="32">
        <v>161.64500000000001</v>
      </c>
      <c r="AZ1146" s="34">
        <f t="shared" si="174"/>
        <v>16.1645</v>
      </c>
      <c r="BA1146" s="3">
        <f t="shared" si="175"/>
        <v>177.80950000000001</v>
      </c>
      <c r="BB1146" s="32">
        <f t="shared" si="184"/>
        <v>192.03426000000002</v>
      </c>
      <c r="BC1146" s="27" t="s">
        <v>12549</v>
      </c>
    </row>
    <row r="1147" spans="1:55" s="27" customFormat="1" ht="31.5" customHeight="1">
      <c r="A1147" s="12" t="s">
        <v>5005</v>
      </c>
      <c r="B1147" s="5">
        <v>1145</v>
      </c>
      <c r="C1147" s="15">
        <v>5800</v>
      </c>
      <c r="D1147" s="15"/>
      <c r="E1147" s="13" t="s">
        <v>5027</v>
      </c>
      <c r="F1147" s="13" t="s">
        <v>5028</v>
      </c>
      <c r="G1147" s="13" t="s">
        <v>5029</v>
      </c>
      <c r="H1147" s="12" t="s">
        <v>5030</v>
      </c>
      <c r="I1147" s="13" t="s">
        <v>820</v>
      </c>
      <c r="J1147" s="13" t="s">
        <v>5031</v>
      </c>
      <c r="K1147" s="14">
        <v>4</v>
      </c>
      <c r="L1147" s="13" t="s">
        <v>81</v>
      </c>
      <c r="M1147" s="15">
        <v>1</v>
      </c>
      <c r="N1147" s="13" t="s">
        <v>45</v>
      </c>
      <c r="O1147" s="13" t="s">
        <v>5011</v>
      </c>
      <c r="P1147" s="13" t="s">
        <v>5032</v>
      </c>
      <c r="Q1147" s="13" t="s">
        <v>5033</v>
      </c>
      <c r="R1147" s="28">
        <v>225.24</v>
      </c>
      <c r="S1147" s="29"/>
      <c r="T1147" s="30">
        <v>225</v>
      </c>
      <c r="U1147" s="1">
        <v>225</v>
      </c>
      <c r="V1147" s="28">
        <v>351.67520000000002</v>
      </c>
      <c r="W1147" s="29">
        <v>222.68</v>
      </c>
      <c r="X1147" s="29">
        <v>247.09</v>
      </c>
      <c r="Y1147" s="29">
        <v>233.5</v>
      </c>
      <c r="Z1147" s="29">
        <v>227.8</v>
      </c>
      <c r="AA1147" s="29"/>
      <c r="AB1147" s="29"/>
      <c r="AC1147" s="29"/>
      <c r="AD1147" s="29"/>
      <c r="AE1147" s="31">
        <v>351.67520000000002</v>
      </c>
      <c r="AG1147" s="27">
        <v>216.94</v>
      </c>
      <c r="AH1147" s="27">
        <v>233.5</v>
      </c>
      <c r="AI1147" s="27">
        <v>227.8</v>
      </c>
      <c r="AN1147" s="32">
        <v>222.37</v>
      </c>
      <c r="AO1147" s="27" t="s">
        <v>211</v>
      </c>
      <c r="AP1147" s="31" t="s">
        <v>212</v>
      </c>
      <c r="AQ1147" s="27">
        <f t="shared" si="181"/>
        <v>222.37</v>
      </c>
      <c r="AR1147" s="27" t="str">
        <f t="shared" si="182"/>
        <v/>
      </c>
      <c r="AS1147" s="27" t="e">
        <f t="shared" si="183"/>
        <v>#NUM!</v>
      </c>
      <c r="AT1147" s="27">
        <f t="shared" si="172"/>
        <v>241.875</v>
      </c>
      <c r="AU1147" s="27">
        <f t="shared" si="173"/>
        <v>241.875</v>
      </c>
      <c r="AV1147" s="29">
        <f>MIN(AN1147,AT1147,AU1147)</f>
        <v>222.37</v>
      </c>
      <c r="AW1147" s="27" t="s">
        <v>213</v>
      </c>
      <c r="AX1147" s="27" t="s">
        <v>212</v>
      </c>
      <c r="AY1147" s="32">
        <v>222.37</v>
      </c>
      <c r="AZ1147" s="34">
        <f t="shared" si="174"/>
        <v>22.237000000000002</v>
      </c>
      <c r="BA1147" s="3">
        <f t="shared" si="175"/>
        <v>244.607</v>
      </c>
      <c r="BB1147" s="32">
        <f t="shared" si="184"/>
        <v>264.17556000000002</v>
      </c>
      <c r="BC1147" s="27" t="s">
        <v>12549</v>
      </c>
    </row>
    <row r="1148" spans="1:55" s="27" customFormat="1" ht="31.5" customHeight="1">
      <c r="A1148" s="12" t="s">
        <v>5005</v>
      </c>
      <c r="B1148" s="5">
        <v>1146</v>
      </c>
      <c r="C1148" s="15">
        <v>988</v>
      </c>
      <c r="D1148" s="15"/>
      <c r="E1148" s="13" t="s">
        <v>5153</v>
      </c>
      <c r="F1148" s="13" t="s">
        <v>5154</v>
      </c>
      <c r="G1148" s="13" t="s">
        <v>5155</v>
      </c>
      <c r="H1148" s="12" t="s">
        <v>5160</v>
      </c>
      <c r="I1148" s="13" t="s">
        <v>820</v>
      </c>
      <c r="J1148" s="13" t="s">
        <v>5161</v>
      </c>
      <c r="K1148" s="14"/>
      <c r="L1148" s="13"/>
      <c r="M1148" s="15">
        <v>1</v>
      </c>
      <c r="N1148" s="13" t="s">
        <v>45</v>
      </c>
      <c r="O1148" s="13" t="s">
        <v>5011</v>
      </c>
      <c r="P1148" s="13" t="s">
        <v>5162</v>
      </c>
      <c r="Q1148" s="13" t="s">
        <v>5163</v>
      </c>
      <c r="R1148" s="28">
        <v>261.43</v>
      </c>
      <c r="S1148" s="29"/>
      <c r="T1148" s="30">
        <v>302.67</v>
      </c>
      <c r="U1148" s="1" t="s">
        <v>56</v>
      </c>
      <c r="V1148" s="28">
        <v>461.548</v>
      </c>
      <c r="W1148" s="29">
        <v>258.83999999999997</v>
      </c>
      <c r="X1148" s="29">
        <v>299.43599999999998</v>
      </c>
      <c r="Y1148" s="29">
        <v>264.01</v>
      </c>
      <c r="Z1148" s="29">
        <v>332.52</v>
      </c>
      <c r="AA1148" s="29"/>
      <c r="AB1148" s="29"/>
      <c r="AC1148" s="29"/>
      <c r="AD1148" s="29"/>
      <c r="AE1148" s="31">
        <v>461.548</v>
      </c>
      <c r="AG1148" s="27">
        <v>267.01</v>
      </c>
      <c r="AH1148" s="27">
        <v>264.01</v>
      </c>
      <c r="AI1148" s="27">
        <v>332.52</v>
      </c>
      <c r="AN1148" s="32">
        <v>261.43</v>
      </c>
      <c r="AO1148" s="27" t="s">
        <v>49</v>
      </c>
      <c r="AP1148" s="31" t="s">
        <v>50</v>
      </c>
      <c r="AQ1148" s="27">
        <f t="shared" si="181"/>
        <v>265.51</v>
      </c>
      <c r="AR1148" s="27">
        <f t="shared" si="182"/>
        <v>261.43</v>
      </c>
      <c r="AS1148" s="27" t="e">
        <f t="shared" si="183"/>
        <v>#NUM!</v>
      </c>
      <c r="AT1148" s="27">
        <f t="shared" si="172"/>
        <v>325.37025</v>
      </c>
      <c r="AU1148" s="27" t="e">
        <f t="shared" si="173"/>
        <v>#VALUE!</v>
      </c>
      <c r="AV1148" s="29">
        <v>261.43</v>
      </c>
      <c r="AW1148" s="33" t="s">
        <v>51</v>
      </c>
      <c r="AX1148" s="27" t="s">
        <v>50</v>
      </c>
      <c r="AY1148" s="32">
        <v>261.43</v>
      </c>
      <c r="AZ1148" s="34">
        <f t="shared" si="174"/>
        <v>26.143000000000001</v>
      </c>
      <c r="BA1148" s="3">
        <f t="shared" si="175"/>
        <v>287.57299999999998</v>
      </c>
      <c r="BB1148" s="32">
        <f t="shared" si="184"/>
        <v>310.57883999999996</v>
      </c>
      <c r="BC1148" s="27" t="s">
        <v>12549</v>
      </c>
    </row>
    <row r="1149" spans="1:55" s="27" customFormat="1" ht="31.5" customHeight="1">
      <c r="A1149" s="12" t="s">
        <v>5005</v>
      </c>
      <c r="B1149" s="5">
        <v>1147</v>
      </c>
      <c r="C1149" s="15">
        <v>5088</v>
      </c>
      <c r="D1149" s="15"/>
      <c r="E1149" s="13" t="s">
        <v>5080</v>
      </c>
      <c r="F1149" s="13" t="s">
        <v>5081</v>
      </c>
      <c r="G1149" s="13" t="s">
        <v>5082</v>
      </c>
      <c r="H1149" s="12" t="s">
        <v>5087</v>
      </c>
      <c r="I1149" s="13" t="s">
        <v>394</v>
      </c>
      <c r="J1149" s="13" t="s">
        <v>5084</v>
      </c>
      <c r="K1149" s="14"/>
      <c r="L1149" s="13"/>
      <c r="M1149" s="15">
        <v>1</v>
      </c>
      <c r="N1149" s="13" t="s">
        <v>45</v>
      </c>
      <c r="O1149" s="13" t="s">
        <v>5011</v>
      </c>
      <c r="P1149" s="13" t="s">
        <v>5085</v>
      </c>
      <c r="Q1149" s="13" t="s">
        <v>5088</v>
      </c>
      <c r="R1149" s="28">
        <v>297.72000000000003</v>
      </c>
      <c r="S1149" s="29"/>
      <c r="T1149" s="30" t="s">
        <v>56</v>
      </c>
      <c r="U1149" s="1" t="s">
        <v>56</v>
      </c>
      <c r="V1149" s="28">
        <v>459.18290000000002</v>
      </c>
      <c r="W1149" s="29">
        <v>294.58999999999997</v>
      </c>
      <c r="X1149" s="29"/>
      <c r="Y1149" s="29">
        <v>300.83999999999997</v>
      </c>
      <c r="Z1149" s="29">
        <v>342.72</v>
      </c>
      <c r="AA1149" s="29"/>
      <c r="AB1149" s="29"/>
      <c r="AC1149" s="29"/>
      <c r="AD1149" s="29"/>
      <c r="AE1149" s="31">
        <v>459.18290000000002</v>
      </c>
      <c r="AF1149" s="27">
        <v>284.245</v>
      </c>
      <c r="AH1149" s="27">
        <v>300.83999999999997</v>
      </c>
      <c r="AI1149" s="3">
        <v>342.73</v>
      </c>
      <c r="AN1149" s="32">
        <v>297.72000000000003</v>
      </c>
      <c r="AO1149" s="27" t="s">
        <v>211</v>
      </c>
      <c r="AP1149" s="31" t="s">
        <v>212</v>
      </c>
      <c r="AQ1149" s="27">
        <f t="shared" si="181"/>
        <v>292.54250000000002</v>
      </c>
      <c r="AR1149" s="27" t="str">
        <f t="shared" si="182"/>
        <v/>
      </c>
      <c r="AS1149" s="27" t="e">
        <f t="shared" si="183"/>
        <v>#NUM!</v>
      </c>
      <c r="AT1149" s="27" t="e">
        <f t="shared" si="172"/>
        <v>#VALUE!</v>
      </c>
      <c r="AU1149" s="27" t="e">
        <f t="shared" si="173"/>
        <v>#VALUE!</v>
      </c>
      <c r="AV1149" s="29" t="e">
        <f>MIN(AN1149,AT1149,AU1149)</f>
        <v>#VALUE!</v>
      </c>
      <c r="AW1149" s="27" t="s">
        <v>213</v>
      </c>
      <c r="AX1149" s="27" t="s">
        <v>212</v>
      </c>
      <c r="AY1149" s="32">
        <v>292.54250000000002</v>
      </c>
      <c r="AZ1149" s="34">
        <f t="shared" si="174"/>
        <v>29.254250000000003</v>
      </c>
      <c r="BA1149" s="3">
        <f t="shared" si="175"/>
        <v>321.79675000000003</v>
      </c>
      <c r="BB1149" s="32">
        <f t="shared" si="184"/>
        <v>347.54049000000003</v>
      </c>
      <c r="BC1149" s="27" t="s">
        <v>12549</v>
      </c>
    </row>
    <row r="1150" spans="1:55" s="27" customFormat="1" ht="31.5" customHeight="1">
      <c r="A1150" s="12" t="s">
        <v>5005</v>
      </c>
      <c r="B1150" s="5">
        <v>1148</v>
      </c>
      <c r="C1150" s="15">
        <v>5887</v>
      </c>
      <c r="D1150" s="15"/>
      <c r="E1150" s="13" t="s">
        <v>5143</v>
      </c>
      <c r="F1150" s="13" t="s">
        <v>3618</v>
      </c>
      <c r="G1150" s="13" t="s">
        <v>3619</v>
      </c>
      <c r="H1150" s="12" t="s">
        <v>819</v>
      </c>
      <c r="I1150" s="13" t="s">
        <v>820</v>
      </c>
      <c r="J1150" s="13" t="s">
        <v>5144</v>
      </c>
      <c r="K1150" s="14">
        <v>10</v>
      </c>
      <c r="L1150" s="13" t="s">
        <v>81</v>
      </c>
      <c r="M1150" s="15">
        <v>2</v>
      </c>
      <c r="N1150" s="13" t="s">
        <v>45</v>
      </c>
      <c r="O1150" s="13" t="s">
        <v>5011</v>
      </c>
      <c r="P1150" s="13" t="s">
        <v>5036</v>
      </c>
      <c r="Q1150" s="13" t="s">
        <v>5145</v>
      </c>
      <c r="R1150" s="28">
        <v>305.49</v>
      </c>
      <c r="S1150" s="29"/>
      <c r="T1150" s="30">
        <v>339</v>
      </c>
      <c r="U1150" s="1">
        <v>339</v>
      </c>
      <c r="V1150" s="28">
        <v>570.64949999999999</v>
      </c>
      <c r="W1150" s="29">
        <v>293.75</v>
      </c>
      <c r="X1150" s="29">
        <v>317.23090000000002</v>
      </c>
      <c r="Y1150" s="29">
        <v>331.25</v>
      </c>
      <c r="Z1150" s="29">
        <v>367.7</v>
      </c>
      <c r="AA1150" s="29"/>
      <c r="AB1150" s="29"/>
      <c r="AC1150" s="29"/>
      <c r="AD1150" s="29"/>
      <c r="AE1150" s="31">
        <v>570.64949999999999</v>
      </c>
      <c r="AG1150" s="27">
        <v>284.03399999999999</v>
      </c>
      <c r="AH1150" s="27">
        <v>331.25</v>
      </c>
      <c r="AI1150" s="27">
        <v>367.7</v>
      </c>
      <c r="AN1150" s="32">
        <v>305.49</v>
      </c>
      <c r="AO1150" s="27" t="s">
        <v>49</v>
      </c>
      <c r="AP1150" s="31" t="s">
        <v>50</v>
      </c>
      <c r="AQ1150" s="27">
        <f t="shared" si="181"/>
        <v>307.642</v>
      </c>
      <c r="AR1150" s="27">
        <f t="shared" si="182"/>
        <v>305.49</v>
      </c>
      <c r="AS1150" s="27" t="e">
        <f t="shared" si="183"/>
        <v>#NUM!</v>
      </c>
      <c r="AT1150" s="27">
        <f t="shared" si="172"/>
        <v>364.42500000000001</v>
      </c>
      <c r="AU1150" s="27">
        <f t="shared" si="173"/>
        <v>364.42500000000001</v>
      </c>
      <c r="AV1150" s="29">
        <f>MIN(AN1150,AT1150,AU1150)</f>
        <v>305.49</v>
      </c>
      <c r="AW1150" s="33" t="s">
        <v>51</v>
      </c>
      <c r="AX1150" s="27" t="s">
        <v>50</v>
      </c>
      <c r="AY1150" s="32">
        <v>305.49</v>
      </c>
      <c r="AZ1150" s="34">
        <f t="shared" si="174"/>
        <v>30.549000000000003</v>
      </c>
      <c r="BA1150" s="3">
        <f t="shared" si="175"/>
        <v>336.03899999999999</v>
      </c>
      <c r="BB1150" s="32">
        <f t="shared" si="184"/>
        <v>362.92212000000001</v>
      </c>
      <c r="BC1150" s="27" t="s">
        <v>12549</v>
      </c>
    </row>
    <row r="1151" spans="1:55" s="27" customFormat="1" ht="31.5" customHeight="1">
      <c r="A1151" s="12" t="s">
        <v>5005</v>
      </c>
      <c r="B1151" s="5">
        <v>1149</v>
      </c>
      <c r="C1151" s="15">
        <v>17873</v>
      </c>
      <c r="D1151" s="15"/>
      <c r="E1151" s="13" t="s">
        <v>5044</v>
      </c>
      <c r="F1151" s="13" t="s">
        <v>5045</v>
      </c>
      <c r="G1151" s="13" t="s">
        <v>5046</v>
      </c>
      <c r="H1151" s="12" t="s">
        <v>5047</v>
      </c>
      <c r="I1151" s="13" t="s">
        <v>4440</v>
      </c>
      <c r="J1151" s="13" t="s">
        <v>5048</v>
      </c>
      <c r="K1151" s="14">
        <v>2.5</v>
      </c>
      <c r="L1151" s="13" t="s">
        <v>81</v>
      </c>
      <c r="M1151" s="15">
        <v>30</v>
      </c>
      <c r="N1151" s="13" t="s">
        <v>45</v>
      </c>
      <c r="O1151" s="13" t="s">
        <v>5011</v>
      </c>
      <c r="P1151" s="13" t="s">
        <v>5019</v>
      </c>
      <c r="Q1151" s="13" t="s">
        <v>5049</v>
      </c>
      <c r="R1151" s="28">
        <v>607.64</v>
      </c>
      <c r="S1151" s="29"/>
      <c r="T1151" s="30">
        <v>422.28</v>
      </c>
      <c r="U1151" s="1">
        <v>422.28</v>
      </c>
      <c r="V1151" s="28">
        <v>825.87109999999996</v>
      </c>
      <c r="W1151" s="29"/>
      <c r="X1151" s="29">
        <v>497.17219999999998</v>
      </c>
      <c r="Y1151" s="29"/>
      <c r="Z1151" s="29"/>
      <c r="AA1151" s="29">
        <v>718.1</v>
      </c>
      <c r="AB1151" s="29"/>
      <c r="AC1151" s="29"/>
      <c r="AD1151" s="29"/>
      <c r="AE1151" s="31">
        <v>825.87109999999996</v>
      </c>
      <c r="AG1151" s="27">
        <v>456.15100000000001</v>
      </c>
      <c r="AI1151" s="27">
        <v>736.95</v>
      </c>
      <c r="AN1151" s="32">
        <v>596.55100000000004</v>
      </c>
      <c r="AO1151" s="27" t="s">
        <v>211</v>
      </c>
      <c r="AP1151" s="31" t="s">
        <v>212</v>
      </c>
      <c r="AQ1151" s="27">
        <f t="shared" si="181"/>
        <v>596.55050000000006</v>
      </c>
      <c r="AR1151" s="27" t="str">
        <f t="shared" si="182"/>
        <v/>
      </c>
      <c r="AS1151" s="27" t="e">
        <f t="shared" si="183"/>
        <v>#NUM!</v>
      </c>
      <c r="AT1151" s="27">
        <f t="shared" si="172"/>
        <v>453.95099999999996</v>
      </c>
      <c r="AU1151" s="27">
        <f t="shared" si="173"/>
        <v>453.95099999999996</v>
      </c>
      <c r="AV1151" s="29">
        <f>MIN(AN1151,AT1151,AU1151)</f>
        <v>453.95099999999996</v>
      </c>
      <c r="AW1151" s="27" t="s">
        <v>73</v>
      </c>
      <c r="AX1151" s="27" t="s">
        <v>74</v>
      </c>
      <c r="AY1151" s="32">
        <v>453.95</v>
      </c>
      <c r="AZ1151" s="34">
        <f t="shared" si="174"/>
        <v>45.395000000000003</v>
      </c>
      <c r="BA1151" s="3">
        <f t="shared" si="175"/>
        <v>499.34499999999997</v>
      </c>
      <c r="BB1151" s="32">
        <f t="shared" si="184"/>
        <v>539.29259999999999</v>
      </c>
      <c r="BC1151" s="27" t="s">
        <v>12549</v>
      </c>
    </row>
    <row r="1152" spans="1:55" s="27" customFormat="1" ht="31.5" customHeight="1">
      <c r="A1152" s="12" t="s">
        <v>5005</v>
      </c>
      <c r="B1152" s="5">
        <v>1150</v>
      </c>
      <c r="C1152" s="15">
        <v>986</v>
      </c>
      <c r="D1152" s="15"/>
      <c r="E1152" s="13" t="s">
        <v>5164</v>
      </c>
      <c r="F1152" s="13" t="s">
        <v>5154</v>
      </c>
      <c r="G1152" s="13" t="s">
        <v>5155</v>
      </c>
      <c r="H1152" s="12" t="s">
        <v>5165</v>
      </c>
      <c r="I1152" s="13" t="s">
        <v>820</v>
      </c>
      <c r="J1152" s="13" t="s">
        <v>5161</v>
      </c>
      <c r="K1152" s="14"/>
      <c r="L1152" s="13"/>
      <c r="M1152" s="15">
        <v>1</v>
      </c>
      <c r="N1152" s="13" t="s">
        <v>45</v>
      </c>
      <c r="O1152" s="13" t="s">
        <v>5011</v>
      </c>
      <c r="P1152" s="13" t="s">
        <v>5166</v>
      </c>
      <c r="Q1152" s="13" t="s">
        <v>5167</v>
      </c>
      <c r="R1152" s="28">
        <v>520.65</v>
      </c>
      <c r="S1152" s="29"/>
      <c r="T1152" s="30">
        <v>756</v>
      </c>
      <c r="U1152" s="1" t="s">
        <v>56</v>
      </c>
      <c r="V1152" s="28">
        <v>906.23</v>
      </c>
      <c r="W1152" s="29">
        <v>516.29</v>
      </c>
      <c r="X1152" s="29">
        <v>573.26</v>
      </c>
      <c r="Y1152" s="29">
        <v>525.01</v>
      </c>
      <c r="Z1152" s="29">
        <v>598.32000000000005</v>
      </c>
      <c r="AA1152" s="29"/>
      <c r="AB1152" s="29"/>
      <c r="AC1152" s="29"/>
      <c r="AD1152" s="29"/>
      <c r="AE1152" s="31">
        <v>906.23</v>
      </c>
      <c r="AG1152" s="27">
        <v>528.92999999999995</v>
      </c>
      <c r="AH1152" s="27">
        <v>525.01</v>
      </c>
      <c r="AI1152" s="27">
        <v>598.32000000000005</v>
      </c>
      <c r="AN1152" s="32">
        <v>520.65</v>
      </c>
      <c r="AO1152" s="27" t="s">
        <v>49</v>
      </c>
      <c r="AP1152" s="31" t="s">
        <v>50</v>
      </c>
      <c r="AQ1152" s="27">
        <f t="shared" si="181"/>
        <v>526.97</v>
      </c>
      <c r="AR1152" s="27">
        <f t="shared" si="182"/>
        <v>520.65</v>
      </c>
      <c r="AS1152" s="27" t="e">
        <f t="shared" si="183"/>
        <v>#NUM!</v>
      </c>
      <c r="AT1152" s="27">
        <f t="shared" si="172"/>
        <v>812.69999999999993</v>
      </c>
      <c r="AU1152" s="27" t="e">
        <f t="shared" si="173"/>
        <v>#VALUE!</v>
      </c>
      <c r="AV1152" s="29">
        <v>520.65</v>
      </c>
      <c r="AW1152" s="33" t="s">
        <v>51</v>
      </c>
      <c r="AX1152" s="27" t="s">
        <v>50</v>
      </c>
      <c r="AY1152" s="32">
        <v>520.65</v>
      </c>
      <c r="AZ1152" s="34">
        <f t="shared" si="174"/>
        <v>52.064999999999998</v>
      </c>
      <c r="BA1152" s="3">
        <f t="shared" si="175"/>
        <v>572.71499999999992</v>
      </c>
      <c r="BB1152" s="32">
        <f t="shared" si="184"/>
        <v>618.53219999999988</v>
      </c>
      <c r="BC1152" s="27" t="s">
        <v>12549</v>
      </c>
    </row>
    <row r="1153" spans="1:55" s="27" customFormat="1" ht="31.5" customHeight="1">
      <c r="A1153" s="12" t="s">
        <v>5005</v>
      </c>
      <c r="B1153" s="5">
        <v>1151</v>
      </c>
      <c r="C1153" s="15">
        <v>3865</v>
      </c>
      <c r="D1153" s="15"/>
      <c r="E1153" s="13" t="s">
        <v>5153</v>
      </c>
      <c r="F1153" s="13" t="s">
        <v>5154</v>
      </c>
      <c r="G1153" s="13" t="s">
        <v>5155</v>
      </c>
      <c r="H1153" s="12" t="s">
        <v>5156</v>
      </c>
      <c r="I1153" s="13" t="s">
        <v>394</v>
      </c>
      <c r="J1153" s="13" t="s">
        <v>5157</v>
      </c>
      <c r="K1153" s="14"/>
      <c r="L1153" s="13"/>
      <c r="M1153" s="15">
        <v>4</v>
      </c>
      <c r="N1153" s="13" t="s">
        <v>45</v>
      </c>
      <c r="O1153" s="13" t="s">
        <v>5011</v>
      </c>
      <c r="P1153" s="13" t="s">
        <v>5158</v>
      </c>
      <c r="Q1153" s="13" t="s">
        <v>5159</v>
      </c>
      <c r="R1153" s="28">
        <v>742.53</v>
      </c>
      <c r="S1153" s="29"/>
      <c r="T1153" s="30">
        <v>806</v>
      </c>
      <c r="U1153" s="1">
        <v>806</v>
      </c>
      <c r="V1153" s="28">
        <v>1324.3860999999999</v>
      </c>
      <c r="W1153" s="29">
        <v>748.67</v>
      </c>
      <c r="X1153" s="29">
        <v>794.57</v>
      </c>
      <c r="Y1153" s="29">
        <v>736.38</v>
      </c>
      <c r="Z1153" s="29">
        <v>847.19</v>
      </c>
      <c r="AA1153" s="29"/>
      <c r="AB1153" s="29"/>
      <c r="AC1153" s="29"/>
      <c r="AD1153" s="29"/>
      <c r="AE1153" s="31">
        <v>1324.3860999999999</v>
      </c>
      <c r="AF1153" s="27">
        <v>722.72400000000005</v>
      </c>
      <c r="AG1153" s="27">
        <v>740.62</v>
      </c>
      <c r="AH1153" s="27">
        <v>736.38</v>
      </c>
      <c r="AI1153" s="27">
        <v>847.19</v>
      </c>
      <c r="AN1153" s="32">
        <v>729.55200000000002</v>
      </c>
      <c r="AO1153" s="27" t="s">
        <v>211</v>
      </c>
      <c r="AP1153" s="31" t="s">
        <v>212</v>
      </c>
      <c r="AQ1153" s="27">
        <f t="shared" si="181"/>
        <v>729.55200000000002</v>
      </c>
      <c r="AR1153" s="27" t="str">
        <f t="shared" si="182"/>
        <v/>
      </c>
      <c r="AS1153" s="27" t="e">
        <f t="shared" si="183"/>
        <v>#NUM!</v>
      </c>
      <c r="AT1153" s="27">
        <f t="shared" si="172"/>
        <v>866.44999999999993</v>
      </c>
      <c r="AU1153" s="27">
        <f t="shared" si="173"/>
        <v>866.44999999999993</v>
      </c>
      <c r="AV1153" s="29">
        <f t="shared" ref="AV1153:AV1181" si="185">MIN(AN1153,AT1153,AU1153)</f>
        <v>729.55200000000002</v>
      </c>
      <c r="AW1153" s="27" t="s">
        <v>213</v>
      </c>
      <c r="AX1153" s="27" t="s">
        <v>212</v>
      </c>
      <c r="AY1153" s="32">
        <v>729.55</v>
      </c>
      <c r="AZ1153" s="34">
        <f t="shared" si="174"/>
        <v>72.954999999999998</v>
      </c>
      <c r="BA1153" s="3">
        <f t="shared" si="175"/>
        <v>802.505</v>
      </c>
      <c r="BB1153" s="32">
        <f t="shared" si="184"/>
        <v>866.70540000000005</v>
      </c>
      <c r="BC1153" s="27" t="s">
        <v>12549</v>
      </c>
    </row>
    <row r="1154" spans="1:55" s="27" customFormat="1" ht="31.5" customHeight="1">
      <c r="A1154" s="12" t="s">
        <v>5005</v>
      </c>
      <c r="B1154" s="5">
        <v>1152</v>
      </c>
      <c r="C1154" s="15">
        <v>5888</v>
      </c>
      <c r="D1154" s="15"/>
      <c r="E1154" s="13" t="s">
        <v>5143</v>
      </c>
      <c r="F1154" s="13" t="s">
        <v>3618</v>
      </c>
      <c r="G1154" s="13" t="s">
        <v>3619</v>
      </c>
      <c r="H1154" s="12" t="s">
        <v>3623</v>
      </c>
      <c r="I1154" s="13" t="s">
        <v>820</v>
      </c>
      <c r="J1154" s="13" t="s">
        <v>5151</v>
      </c>
      <c r="K1154" s="14">
        <v>50</v>
      </c>
      <c r="L1154" s="13" t="s">
        <v>81</v>
      </c>
      <c r="M1154" s="15">
        <v>1</v>
      </c>
      <c r="N1154" s="13" t="s">
        <v>45</v>
      </c>
      <c r="O1154" s="13" t="s">
        <v>5011</v>
      </c>
      <c r="P1154" s="13" t="s">
        <v>5025</v>
      </c>
      <c r="Q1154" s="13" t="s">
        <v>5152</v>
      </c>
      <c r="R1154" s="28">
        <v>747.73</v>
      </c>
      <c r="S1154" s="29"/>
      <c r="T1154" s="30">
        <v>834</v>
      </c>
      <c r="U1154" s="1">
        <v>809</v>
      </c>
      <c r="V1154" s="28">
        <v>1381.4048</v>
      </c>
      <c r="W1154" s="29">
        <v>733.61</v>
      </c>
      <c r="X1154" s="29">
        <v>761.85619999999994</v>
      </c>
      <c r="Y1154" s="29">
        <v>819.79</v>
      </c>
      <c r="Z1154" s="29">
        <v>896.87</v>
      </c>
      <c r="AA1154" s="29"/>
      <c r="AB1154" s="29"/>
      <c r="AC1154" s="29"/>
      <c r="AD1154" s="29"/>
      <c r="AE1154" s="31">
        <v>1381.4048</v>
      </c>
      <c r="AG1154" s="27">
        <v>709.327</v>
      </c>
      <c r="AH1154" s="27">
        <v>819.79</v>
      </c>
      <c r="AI1154" s="27">
        <v>896.87</v>
      </c>
      <c r="AN1154" s="32">
        <v>747.73</v>
      </c>
      <c r="AO1154" s="27" t="s">
        <v>49</v>
      </c>
      <c r="AP1154" s="31" t="s">
        <v>50</v>
      </c>
      <c r="AQ1154" s="27">
        <f t="shared" si="181"/>
        <v>764.55849999999998</v>
      </c>
      <c r="AR1154" s="27">
        <f t="shared" si="182"/>
        <v>747.73</v>
      </c>
      <c r="AS1154" s="27" t="e">
        <f t="shared" si="183"/>
        <v>#NUM!</v>
      </c>
      <c r="AT1154" s="27">
        <f t="shared" si="172"/>
        <v>896.55</v>
      </c>
      <c r="AU1154" s="27">
        <f t="shared" si="173"/>
        <v>869.67499999999995</v>
      </c>
      <c r="AV1154" s="29">
        <f t="shared" si="185"/>
        <v>747.73</v>
      </c>
      <c r="AW1154" s="33" t="s">
        <v>51</v>
      </c>
      <c r="AX1154" s="27" t="s">
        <v>50</v>
      </c>
      <c r="AY1154" s="32">
        <v>747.73</v>
      </c>
      <c r="AZ1154" s="34">
        <f t="shared" si="174"/>
        <v>74.77300000000001</v>
      </c>
      <c r="BA1154" s="3">
        <f t="shared" si="175"/>
        <v>822.50300000000004</v>
      </c>
      <c r="BB1154" s="32">
        <f t="shared" si="184"/>
        <v>888.30324000000007</v>
      </c>
      <c r="BC1154" s="27" t="s">
        <v>12549</v>
      </c>
    </row>
    <row r="1155" spans="1:55" s="27" customFormat="1" ht="31.5" customHeight="1">
      <c r="A1155" s="12" t="s">
        <v>5005</v>
      </c>
      <c r="B1155" s="5">
        <v>1153</v>
      </c>
      <c r="C1155" s="15">
        <v>19610</v>
      </c>
      <c r="D1155" s="15"/>
      <c r="E1155" s="13" t="s">
        <v>5074</v>
      </c>
      <c r="F1155" s="13" t="s">
        <v>5075</v>
      </c>
      <c r="G1155" s="13" t="s">
        <v>5076</v>
      </c>
      <c r="H1155" s="12" t="s">
        <v>5077</v>
      </c>
      <c r="I1155" s="13" t="s">
        <v>394</v>
      </c>
      <c r="J1155" s="13" t="s">
        <v>5078</v>
      </c>
      <c r="K1155" s="14"/>
      <c r="L1155" s="13"/>
      <c r="M1155" s="15">
        <v>1</v>
      </c>
      <c r="N1155" s="13" t="s">
        <v>45</v>
      </c>
      <c r="O1155" s="13" t="s">
        <v>5011</v>
      </c>
      <c r="P1155" s="13" t="s">
        <v>5019</v>
      </c>
      <c r="Q1155" s="13" t="s">
        <v>5079</v>
      </c>
      <c r="R1155" s="28">
        <v>778.86</v>
      </c>
      <c r="S1155" s="29"/>
      <c r="T1155" s="30">
        <v>756.04</v>
      </c>
      <c r="U1155" s="1">
        <v>756.04</v>
      </c>
      <c r="V1155" s="28">
        <v>998.62379999999996</v>
      </c>
      <c r="W1155" s="29">
        <v>838.77</v>
      </c>
      <c r="X1155" s="29">
        <v>802.07830000000001</v>
      </c>
      <c r="Y1155" s="29">
        <v>803.01</v>
      </c>
      <c r="Z1155" s="29">
        <v>755.65</v>
      </c>
      <c r="AA1155" s="29"/>
      <c r="AB1155" s="29"/>
      <c r="AC1155" s="29"/>
      <c r="AD1155" s="29"/>
      <c r="AE1155" s="31">
        <v>998.62379999999996</v>
      </c>
      <c r="AG1155" s="27">
        <v>747.80100000000004</v>
      </c>
      <c r="AH1155" s="27">
        <v>803.01</v>
      </c>
      <c r="AI1155" s="27">
        <v>755.65</v>
      </c>
      <c r="AN1155" s="32">
        <v>751.726</v>
      </c>
      <c r="AO1155" s="27" t="s">
        <v>211</v>
      </c>
      <c r="AP1155" s="31" t="s">
        <v>212</v>
      </c>
      <c r="AQ1155" s="27">
        <f t="shared" si="181"/>
        <v>751.72550000000001</v>
      </c>
      <c r="AR1155" s="27" t="str">
        <f t="shared" si="182"/>
        <v/>
      </c>
      <c r="AS1155" s="27" t="e">
        <f t="shared" si="183"/>
        <v>#NUM!</v>
      </c>
      <c r="AT1155" s="27">
        <f t="shared" ref="AT1155:AT1218" si="186">T1155*1.075</f>
        <v>812.74299999999994</v>
      </c>
      <c r="AU1155" s="27">
        <f t="shared" ref="AU1155:AU1218" si="187">U1155*1.075</f>
        <v>812.74299999999994</v>
      </c>
      <c r="AV1155" s="29">
        <f t="shared" si="185"/>
        <v>751.726</v>
      </c>
      <c r="AW1155" s="27" t="s">
        <v>213</v>
      </c>
      <c r="AX1155" s="27" t="s">
        <v>212</v>
      </c>
      <c r="AY1155" s="32">
        <v>751.72500000000002</v>
      </c>
      <c r="AZ1155" s="34">
        <f t="shared" ref="AZ1155:AZ1218" si="188">IF(AND(AY1155&gt;0,AY1155&lt;=10),AY1155*0.25,IF(AND(AY1155&gt;10,AY1155&lt;=50),AY1155*0.17,IF(AND(AY1155&gt;10,AY1155&lt;=100),AY1155*0.12,IF(AY1155&gt;100,AY1155*0.1))))</f>
        <v>75.172499999999999</v>
      </c>
      <c r="BA1155" s="3">
        <f t="shared" ref="BA1155:BA1218" si="189">AZ1155+AY1155</f>
        <v>826.89750000000004</v>
      </c>
      <c r="BB1155" s="32">
        <f t="shared" si="184"/>
        <v>893.04930000000002</v>
      </c>
      <c r="BC1155" s="27" t="s">
        <v>12549</v>
      </c>
    </row>
    <row r="1156" spans="1:55" s="27" customFormat="1" ht="31.5" customHeight="1">
      <c r="A1156" s="12" t="s">
        <v>5005</v>
      </c>
      <c r="B1156" s="5">
        <v>1154</v>
      </c>
      <c r="C1156" s="15">
        <v>5798</v>
      </c>
      <c r="D1156" s="15"/>
      <c r="E1156" s="13" t="s">
        <v>5027</v>
      </c>
      <c r="F1156" s="13" t="s">
        <v>5028</v>
      </c>
      <c r="G1156" s="13" t="s">
        <v>5029</v>
      </c>
      <c r="H1156" s="12" t="s">
        <v>5034</v>
      </c>
      <c r="I1156" s="13" t="s">
        <v>820</v>
      </c>
      <c r="J1156" s="13" t="s">
        <v>5035</v>
      </c>
      <c r="K1156" s="14">
        <v>16</v>
      </c>
      <c r="L1156" s="13" t="s">
        <v>81</v>
      </c>
      <c r="M1156" s="15">
        <v>1</v>
      </c>
      <c r="N1156" s="13" t="s">
        <v>45</v>
      </c>
      <c r="O1156" s="13" t="s">
        <v>5011</v>
      </c>
      <c r="P1156" s="13" t="s">
        <v>5036</v>
      </c>
      <c r="Q1156" s="13" t="s">
        <v>5037</v>
      </c>
      <c r="R1156" s="28">
        <v>845.54</v>
      </c>
      <c r="S1156" s="29"/>
      <c r="T1156" s="30">
        <v>870</v>
      </c>
      <c r="U1156" s="1">
        <v>855.7</v>
      </c>
      <c r="V1156" s="28">
        <v>1258.884</v>
      </c>
      <c r="W1156" s="29">
        <v>831.85</v>
      </c>
      <c r="X1156" s="29">
        <v>871.85029999999995</v>
      </c>
      <c r="Y1156" s="29">
        <v>891.05</v>
      </c>
      <c r="Z1156" s="29">
        <v>859.23</v>
      </c>
      <c r="AA1156" s="29"/>
      <c r="AB1156" s="29"/>
      <c r="AC1156" s="29"/>
      <c r="AD1156" s="29"/>
      <c r="AE1156" s="31">
        <v>1258.884</v>
      </c>
      <c r="AG1156" s="27">
        <v>814.53</v>
      </c>
      <c r="AH1156" s="27">
        <v>891.05</v>
      </c>
      <c r="AI1156" s="27">
        <v>859.23</v>
      </c>
      <c r="AN1156" s="32">
        <v>836.88</v>
      </c>
      <c r="AO1156" s="27" t="s">
        <v>211</v>
      </c>
      <c r="AP1156" s="31" t="s">
        <v>212</v>
      </c>
      <c r="AQ1156" s="27">
        <f t="shared" si="181"/>
        <v>836.88</v>
      </c>
      <c r="AR1156" s="27" t="str">
        <f t="shared" si="182"/>
        <v/>
      </c>
      <c r="AS1156" s="27" t="e">
        <f t="shared" si="183"/>
        <v>#NUM!</v>
      </c>
      <c r="AT1156" s="27">
        <f t="shared" si="186"/>
        <v>935.25</v>
      </c>
      <c r="AU1156" s="27">
        <f t="shared" si="187"/>
        <v>919.87750000000005</v>
      </c>
      <c r="AV1156" s="29">
        <f t="shared" si="185"/>
        <v>836.88</v>
      </c>
      <c r="AW1156" s="27" t="s">
        <v>213</v>
      </c>
      <c r="AX1156" s="27" t="s">
        <v>212</v>
      </c>
      <c r="AY1156" s="32">
        <v>836.88</v>
      </c>
      <c r="AZ1156" s="34">
        <f t="shared" si="188"/>
        <v>83.688000000000002</v>
      </c>
      <c r="BA1156" s="3">
        <f t="shared" si="189"/>
        <v>920.56799999999998</v>
      </c>
      <c r="BB1156" s="32">
        <f t="shared" si="184"/>
        <v>994.21343999999999</v>
      </c>
      <c r="BC1156" s="27" t="s">
        <v>12549</v>
      </c>
    </row>
    <row r="1157" spans="1:55" s="27" customFormat="1" ht="31.5" customHeight="1">
      <c r="A1157" s="12" t="s">
        <v>5005</v>
      </c>
      <c r="B1157" s="5">
        <v>1155</v>
      </c>
      <c r="C1157" s="15">
        <v>6929</v>
      </c>
      <c r="D1157" s="15"/>
      <c r="E1157" s="13" t="s">
        <v>5170</v>
      </c>
      <c r="F1157" s="13" t="s">
        <v>3626</v>
      </c>
      <c r="G1157" s="13" t="s">
        <v>3627</v>
      </c>
      <c r="H1157" s="12" t="s">
        <v>5174</v>
      </c>
      <c r="I1157" s="13" t="s">
        <v>394</v>
      </c>
      <c r="J1157" s="13" t="s">
        <v>5175</v>
      </c>
      <c r="K1157" s="14">
        <v>5</v>
      </c>
      <c r="L1157" s="13" t="s">
        <v>81</v>
      </c>
      <c r="M1157" s="15">
        <v>1</v>
      </c>
      <c r="N1157" s="13" t="s">
        <v>45</v>
      </c>
      <c r="O1157" s="13" t="s">
        <v>5011</v>
      </c>
      <c r="P1157" s="13" t="s">
        <v>5176</v>
      </c>
      <c r="Q1157" s="13" t="s">
        <v>5177</v>
      </c>
      <c r="R1157" s="28">
        <v>1084.47</v>
      </c>
      <c r="S1157" s="29"/>
      <c r="T1157" s="30">
        <v>1100</v>
      </c>
      <c r="U1157" s="1">
        <v>1100</v>
      </c>
      <c r="V1157" s="28">
        <v>1738.5813000000001</v>
      </c>
      <c r="W1157" s="29">
        <v>1144.98</v>
      </c>
      <c r="X1157" s="29">
        <v>1065.8458000000001</v>
      </c>
      <c r="Y1157" s="29">
        <v>1103.0999999999999</v>
      </c>
      <c r="Z1157" s="29">
        <v>1520.9</v>
      </c>
      <c r="AA1157" s="29"/>
      <c r="AB1157" s="29"/>
      <c r="AC1157" s="29"/>
      <c r="AD1157" s="29"/>
      <c r="AE1157" s="31">
        <v>1738.5813000000001</v>
      </c>
      <c r="AF1157" s="27">
        <v>1105.2911999999999</v>
      </c>
      <c r="AG1157" s="27">
        <v>1000.1</v>
      </c>
      <c r="AH1157" s="27">
        <v>1103.0999999999999</v>
      </c>
      <c r="AI1157" s="27">
        <v>1520.9</v>
      </c>
      <c r="AN1157" s="32">
        <v>1051.5999999999999</v>
      </c>
      <c r="AO1157" s="27" t="s">
        <v>211</v>
      </c>
      <c r="AP1157" s="31" t="s">
        <v>212</v>
      </c>
      <c r="AQ1157" s="27">
        <f t="shared" si="181"/>
        <v>1051.5999999999999</v>
      </c>
      <c r="AR1157" s="27" t="str">
        <f t="shared" si="182"/>
        <v/>
      </c>
      <c r="AS1157" s="27" t="e">
        <f t="shared" si="183"/>
        <v>#NUM!</v>
      </c>
      <c r="AT1157" s="27">
        <f t="shared" si="186"/>
        <v>1182.5</v>
      </c>
      <c r="AU1157" s="27">
        <f t="shared" si="187"/>
        <v>1182.5</v>
      </c>
      <c r="AV1157" s="29">
        <f t="shared" si="185"/>
        <v>1051.5999999999999</v>
      </c>
      <c r="AW1157" s="27" t="s">
        <v>213</v>
      </c>
      <c r="AX1157" s="27" t="s">
        <v>212</v>
      </c>
      <c r="AY1157" s="32">
        <v>1051.5999999999999</v>
      </c>
      <c r="AZ1157" s="34">
        <f t="shared" si="188"/>
        <v>105.16</v>
      </c>
      <c r="BA1157" s="3">
        <f t="shared" si="189"/>
        <v>1156.76</v>
      </c>
      <c r="BB1157" s="32">
        <f t="shared" si="184"/>
        <v>1249.3008</v>
      </c>
      <c r="BC1157" s="27" t="s">
        <v>12549</v>
      </c>
    </row>
    <row r="1158" spans="1:55" s="27" customFormat="1" ht="31.5" customHeight="1">
      <c r="A1158" s="12" t="s">
        <v>5005</v>
      </c>
      <c r="B1158" s="5">
        <v>1156</v>
      </c>
      <c r="C1158" s="15">
        <v>6997</v>
      </c>
      <c r="D1158" s="15"/>
      <c r="E1158" s="13" t="s">
        <v>5170</v>
      </c>
      <c r="F1158" s="13" t="s">
        <v>3626</v>
      </c>
      <c r="G1158" s="13" t="s">
        <v>3627</v>
      </c>
      <c r="H1158" s="12" t="s">
        <v>5171</v>
      </c>
      <c r="I1158" s="13" t="s">
        <v>820</v>
      </c>
      <c r="J1158" s="13" t="s">
        <v>4730</v>
      </c>
      <c r="K1158" s="14"/>
      <c r="L1158" s="13"/>
      <c r="M1158" s="15">
        <v>1</v>
      </c>
      <c r="N1158" s="13" t="s">
        <v>45</v>
      </c>
      <c r="O1158" s="13" t="s">
        <v>5011</v>
      </c>
      <c r="P1158" s="13" t="s">
        <v>5172</v>
      </c>
      <c r="Q1158" s="13" t="s">
        <v>5173</v>
      </c>
      <c r="R1158" s="28">
        <v>1084.47</v>
      </c>
      <c r="S1158" s="29"/>
      <c r="T1158" s="30">
        <v>1100</v>
      </c>
      <c r="U1158" s="1">
        <v>1093</v>
      </c>
      <c r="V1158" s="28">
        <v>1738.5816</v>
      </c>
      <c r="W1158" s="29"/>
      <c r="X1158" s="29"/>
      <c r="Y1158" s="29"/>
      <c r="Z1158" s="29"/>
      <c r="AA1158" s="29"/>
      <c r="AB1158" s="29"/>
      <c r="AC1158" s="29"/>
      <c r="AD1158" s="29"/>
      <c r="AE1158" s="31">
        <v>1738.5816</v>
      </c>
      <c r="AN1158" s="32">
        <v>1084.47</v>
      </c>
      <c r="AO1158" s="27" t="s">
        <v>49</v>
      </c>
      <c r="AP1158" s="31" t="s">
        <v>50</v>
      </c>
      <c r="AQ1158" s="27" t="e">
        <f t="shared" si="181"/>
        <v>#NUM!</v>
      </c>
      <c r="AR1158" s="27" t="e">
        <f t="shared" si="182"/>
        <v>#NUM!</v>
      </c>
      <c r="AS1158" s="27" t="e">
        <f t="shared" si="183"/>
        <v>#NUM!</v>
      </c>
      <c r="AT1158" s="27">
        <f t="shared" si="186"/>
        <v>1182.5</v>
      </c>
      <c r="AU1158" s="27">
        <f t="shared" si="187"/>
        <v>1174.9749999999999</v>
      </c>
      <c r="AV1158" s="29">
        <f t="shared" si="185"/>
        <v>1084.47</v>
      </c>
      <c r="AW1158" s="33" t="s">
        <v>51</v>
      </c>
      <c r="AX1158" s="27" t="s">
        <v>50</v>
      </c>
      <c r="AY1158" s="32">
        <v>1084.47</v>
      </c>
      <c r="AZ1158" s="34">
        <f t="shared" si="188"/>
        <v>108.447</v>
      </c>
      <c r="BA1158" s="3">
        <f t="shared" si="189"/>
        <v>1192.9169999999999</v>
      </c>
      <c r="BB1158" s="32">
        <f t="shared" si="184"/>
        <v>1288.3503599999999</v>
      </c>
      <c r="BC1158" s="27" t="s">
        <v>12549</v>
      </c>
    </row>
    <row r="1159" spans="1:55" s="27" customFormat="1" ht="31.5" customHeight="1">
      <c r="A1159" s="12" t="s">
        <v>5005</v>
      </c>
      <c r="B1159" s="5">
        <v>1157</v>
      </c>
      <c r="C1159" s="15">
        <v>7082</v>
      </c>
      <c r="D1159" s="15"/>
      <c r="E1159" s="13" t="s">
        <v>5186</v>
      </c>
      <c r="F1159" s="13" t="s">
        <v>5187</v>
      </c>
      <c r="G1159" s="13" t="s">
        <v>5188</v>
      </c>
      <c r="H1159" s="12" t="s">
        <v>1342</v>
      </c>
      <c r="I1159" s="13" t="s">
        <v>43</v>
      </c>
      <c r="J1159" s="13" t="s">
        <v>5189</v>
      </c>
      <c r="K1159" s="14"/>
      <c r="L1159" s="13"/>
      <c r="M1159" s="15">
        <v>56</v>
      </c>
      <c r="N1159" s="13" t="s">
        <v>45</v>
      </c>
      <c r="O1159" s="13" t="s">
        <v>5011</v>
      </c>
      <c r="P1159" s="13" t="s">
        <v>5190</v>
      </c>
      <c r="Q1159" s="13" t="s">
        <v>5191</v>
      </c>
      <c r="R1159" s="28">
        <v>1201.3599999999999</v>
      </c>
      <c r="S1159" s="29"/>
      <c r="T1159" s="30">
        <v>1506.53</v>
      </c>
      <c r="U1159" s="1" t="s">
        <v>56</v>
      </c>
      <c r="V1159" s="28">
        <v>1718.1183000000001</v>
      </c>
      <c r="W1159" s="29">
        <v>1166.6300000000001</v>
      </c>
      <c r="X1159" s="29">
        <v>1240.3453</v>
      </c>
      <c r="Y1159" s="29">
        <v>1236.0899999999999</v>
      </c>
      <c r="Z1159" s="29">
        <v>1589.71</v>
      </c>
      <c r="AA1159" s="29"/>
      <c r="AB1159" s="29"/>
      <c r="AC1159" s="29"/>
      <c r="AD1159" s="29"/>
      <c r="AE1159" s="31">
        <v>1718.1183000000001</v>
      </c>
      <c r="AF1159" s="27">
        <v>1126.1992</v>
      </c>
      <c r="AG1159" s="27">
        <v>1167.01</v>
      </c>
      <c r="AH1159" s="27">
        <v>1236.0899999999999</v>
      </c>
      <c r="AI1159" s="27">
        <v>1589.71</v>
      </c>
      <c r="AN1159" s="32">
        <v>1146.605</v>
      </c>
      <c r="AO1159" s="27" t="s">
        <v>211</v>
      </c>
      <c r="AP1159" s="31" t="s">
        <v>212</v>
      </c>
      <c r="AQ1159" s="27">
        <f t="shared" si="181"/>
        <v>1146.6046000000001</v>
      </c>
      <c r="AR1159" s="27" t="str">
        <f t="shared" si="182"/>
        <v/>
      </c>
      <c r="AS1159" s="27" t="e">
        <f t="shared" si="183"/>
        <v>#NUM!</v>
      </c>
      <c r="AT1159" s="27">
        <f t="shared" si="186"/>
        <v>1619.5197499999999</v>
      </c>
      <c r="AU1159" s="27" t="e">
        <f t="shared" si="187"/>
        <v>#VALUE!</v>
      </c>
      <c r="AV1159" s="29" t="e">
        <f t="shared" si="185"/>
        <v>#VALUE!</v>
      </c>
      <c r="AW1159" s="27" t="s">
        <v>213</v>
      </c>
      <c r="AX1159" s="27" t="s">
        <v>212</v>
      </c>
      <c r="AY1159" s="32">
        <v>1146.604</v>
      </c>
      <c r="AZ1159" s="34">
        <f t="shared" si="188"/>
        <v>114.66040000000001</v>
      </c>
      <c r="BA1159" s="3">
        <f t="shared" si="189"/>
        <v>1261.2644</v>
      </c>
      <c r="BB1159" s="32">
        <f t="shared" si="184"/>
        <v>1362.1655519999999</v>
      </c>
      <c r="BC1159" s="27" t="s">
        <v>12549</v>
      </c>
    </row>
    <row r="1160" spans="1:55" s="27" customFormat="1" ht="31.5" customHeight="1">
      <c r="A1160" s="12" t="s">
        <v>5005</v>
      </c>
      <c r="B1160" s="5">
        <v>1158</v>
      </c>
      <c r="C1160" s="15">
        <v>6928</v>
      </c>
      <c r="D1160" s="15"/>
      <c r="E1160" s="13" t="s">
        <v>5146</v>
      </c>
      <c r="F1160" s="13" t="s">
        <v>3618</v>
      </c>
      <c r="G1160" s="13" t="s">
        <v>3619</v>
      </c>
      <c r="H1160" s="12" t="s">
        <v>5147</v>
      </c>
      <c r="I1160" s="13" t="s">
        <v>394</v>
      </c>
      <c r="J1160" s="13" t="s">
        <v>5148</v>
      </c>
      <c r="K1160" s="14"/>
      <c r="L1160" s="13"/>
      <c r="M1160" s="15">
        <v>1</v>
      </c>
      <c r="N1160" s="13" t="s">
        <v>45</v>
      </c>
      <c r="O1160" s="13" t="s">
        <v>5011</v>
      </c>
      <c r="P1160" s="13" t="s">
        <v>5149</v>
      </c>
      <c r="Q1160" s="13" t="s">
        <v>5150</v>
      </c>
      <c r="R1160" s="28">
        <v>1393.4</v>
      </c>
      <c r="S1160" s="29"/>
      <c r="T1160" s="30">
        <v>1500</v>
      </c>
      <c r="U1160" s="1">
        <v>1500</v>
      </c>
      <c r="V1160" s="28">
        <v>1775.5998</v>
      </c>
      <c r="W1160" s="29">
        <v>1464.02</v>
      </c>
      <c r="X1160" s="29">
        <v>1447.95</v>
      </c>
      <c r="Y1160" s="29">
        <v>1338.85</v>
      </c>
      <c r="Z1160" s="29">
        <v>1602.12</v>
      </c>
      <c r="AA1160" s="29"/>
      <c r="AB1160" s="29"/>
      <c r="AC1160" s="29"/>
      <c r="AD1160" s="29"/>
      <c r="AE1160" s="31">
        <v>1775.5998</v>
      </c>
      <c r="AF1160" s="27">
        <v>1413.2808</v>
      </c>
      <c r="AG1160" s="27">
        <v>1365.5940000000001</v>
      </c>
      <c r="AH1160" s="27">
        <v>1338.85</v>
      </c>
      <c r="AI1160" s="27">
        <v>1602.12</v>
      </c>
      <c r="AN1160" s="32">
        <v>1352.222</v>
      </c>
      <c r="AO1160" s="27" t="s">
        <v>211</v>
      </c>
      <c r="AP1160" s="31" t="s">
        <v>212</v>
      </c>
      <c r="AQ1160" s="27">
        <f t="shared" si="181"/>
        <v>1352.222</v>
      </c>
      <c r="AR1160" s="27" t="str">
        <f t="shared" si="182"/>
        <v/>
      </c>
      <c r="AS1160" s="27" t="e">
        <f t="shared" si="183"/>
        <v>#NUM!</v>
      </c>
      <c r="AT1160" s="27">
        <f t="shared" si="186"/>
        <v>1612.5</v>
      </c>
      <c r="AU1160" s="27">
        <f t="shared" si="187"/>
        <v>1612.5</v>
      </c>
      <c r="AV1160" s="29">
        <f t="shared" si="185"/>
        <v>1352.222</v>
      </c>
      <c r="AW1160" s="27" t="s">
        <v>213</v>
      </c>
      <c r="AX1160" s="27" t="s">
        <v>212</v>
      </c>
      <c r="AY1160" s="32">
        <v>1352.22</v>
      </c>
      <c r="AZ1160" s="34">
        <f t="shared" si="188"/>
        <v>135.22200000000001</v>
      </c>
      <c r="BA1160" s="3">
        <f t="shared" si="189"/>
        <v>1487.442</v>
      </c>
      <c r="BB1160" s="32">
        <f t="shared" si="184"/>
        <v>1606.4373599999999</v>
      </c>
      <c r="BC1160" s="27" t="s">
        <v>12549</v>
      </c>
    </row>
    <row r="1161" spans="1:55" s="27" customFormat="1" ht="31.5" customHeight="1">
      <c r="A1161" s="12" t="s">
        <v>5005</v>
      </c>
      <c r="B1161" s="5">
        <v>1159</v>
      </c>
      <c r="C1161" s="15">
        <v>17933</v>
      </c>
      <c r="D1161" s="15"/>
      <c r="E1161" s="13" t="s">
        <v>5050</v>
      </c>
      <c r="F1161" s="13" t="s">
        <v>5051</v>
      </c>
      <c r="G1161" s="13" t="s">
        <v>5052</v>
      </c>
      <c r="H1161" s="12" t="s">
        <v>4894</v>
      </c>
      <c r="I1161" s="13" t="s">
        <v>394</v>
      </c>
      <c r="J1161" s="13" t="s">
        <v>5062</v>
      </c>
      <c r="K1161" s="14">
        <v>30</v>
      </c>
      <c r="L1161" s="13" t="s">
        <v>81</v>
      </c>
      <c r="M1161" s="15">
        <v>1</v>
      </c>
      <c r="N1161" s="13" t="s">
        <v>45</v>
      </c>
      <c r="O1161" s="13" t="s">
        <v>5011</v>
      </c>
      <c r="P1161" s="13" t="s">
        <v>5019</v>
      </c>
      <c r="Q1161" s="13" t="s">
        <v>5063</v>
      </c>
      <c r="R1161" s="28">
        <v>1440.88</v>
      </c>
      <c r="S1161" s="29"/>
      <c r="T1161" s="30">
        <v>1644.56</v>
      </c>
      <c r="U1161" s="1">
        <v>1644.56</v>
      </c>
      <c r="V1161" s="28">
        <v>1997.9675</v>
      </c>
      <c r="W1161" s="29">
        <v>1220.4100000000001</v>
      </c>
      <c r="X1161" s="29">
        <v>1661.3587</v>
      </c>
      <c r="Y1161" s="29"/>
      <c r="Z1161" s="29">
        <v>2051.6799999999998</v>
      </c>
      <c r="AA1161" s="29"/>
      <c r="AB1161" s="29"/>
      <c r="AC1161" s="29"/>
      <c r="AD1161" s="29"/>
      <c r="AE1161" s="31">
        <v>1997.9675</v>
      </c>
      <c r="AG1161" s="27">
        <v>1569.8</v>
      </c>
      <c r="AH1161" s="27">
        <v>1709.15</v>
      </c>
      <c r="AI1161" s="27">
        <v>2051.6799999999998</v>
      </c>
      <c r="AN1161" s="32">
        <v>1440.88</v>
      </c>
      <c r="AO1161" s="27" t="s">
        <v>49</v>
      </c>
      <c r="AP1161" s="31" t="s">
        <v>50</v>
      </c>
      <c r="AQ1161" s="27">
        <f t="shared" si="181"/>
        <v>1639.4749999999999</v>
      </c>
      <c r="AR1161" s="27">
        <f t="shared" si="182"/>
        <v>1440.88</v>
      </c>
      <c r="AS1161" s="27" t="e">
        <f t="shared" si="183"/>
        <v>#NUM!</v>
      </c>
      <c r="AT1161" s="27">
        <f t="shared" si="186"/>
        <v>1767.9019999999998</v>
      </c>
      <c r="AU1161" s="27">
        <f t="shared" si="187"/>
        <v>1767.9019999999998</v>
      </c>
      <c r="AV1161" s="29">
        <f t="shared" si="185"/>
        <v>1440.88</v>
      </c>
      <c r="AW1161" s="27" t="s">
        <v>213</v>
      </c>
      <c r="AX1161" s="27" t="s">
        <v>212</v>
      </c>
      <c r="AY1161" s="32">
        <v>1440.88</v>
      </c>
      <c r="AZ1161" s="34">
        <f t="shared" si="188"/>
        <v>144.08800000000002</v>
      </c>
      <c r="BA1161" s="3">
        <f t="shared" si="189"/>
        <v>1584.9680000000001</v>
      </c>
      <c r="BB1161" s="32">
        <f t="shared" si="184"/>
        <v>1711.7654400000001</v>
      </c>
      <c r="BC1161" s="27" t="s">
        <v>12549</v>
      </c>
    </row>
    <row r="1162" spans="1:55" s="27" customFormat="1" ht="31.5" customHeight="1">
      <c r="A1162" s="12" t="s">
        <v>5005</v>
      </c>
      <c r="B1162" s="5">
        <v>1160</v>
      </c>
      <c r="C1162" s="15">
        <v>3890</v>
      </c>
      <c r="D1162" s="15"/>
      <c r="E1162" s="13" t="s">
        <v>5178</v>
      </c>
      <c r="F1162" s="13" t="s">
        <v>5183</v>
      </c>
      <c r="G1162" s="13" t="s">
        <v>3627</v>
      </c>
      <c r="H1162" s="12" t="s">
        <v>42</v>
      </c>
      <c r="I1162" s="13" t="s">
        <v>2048</v>
      </c>
      <c r="J1162" s="13" t="s">
        <v>5180</v>
      </c>
      <c r="K1162" s="14"/>
      <c r="L1162" s="13"/>
      <c r="M1162" s="15">
        <v>1</v>
      </c>
      <c r="N1162" s="13" t="s">
        <v>45</v>
      </c>
      <c r="O1162" s="13" t="s">
        <v>5011</v>
      </c>
      <c r="P1162" s="13" t="s">
        <v>5184</v>
      </c>
      <c r="Q1162" s="13" t="s">
        <v>5185</v>
      </c>
      <c r="R1162" s="28">
        <v>1442.96</v>
      </c>
      <c r="S1162" s="29"/>
      <c r="T1162" s="30">
        <v>1551.17</v>
      </c>
      <c r="U1162" s="1" t="s">
        <v>56</v>
      </c>
      <c r="V1162" s="28">
        <v>1751.3834999999999</v>
      </c>
      <c r="W1162" s="29">
        <v>1395.05</v>
      </c>
      <c r="X1162" s="29">
        <v>1559.4927</v>
      </c>
      <c r="Y1162" s="29">
        <v>1490.87</v>
      </c>
      <c r="Z1162" s="29">
        <v>1721.89</v>
      </c>
      <c r="AA1162" s="29"/>
      <c r="AB1162" s="29"/>
      <c r="AC1162" s="29"/>
      <c r="AD1162" s="29"/>
      <c r="AE1162" s="31">
        <v>1751.3834999999999</v>
      </c>
      <c r="AG1162" s="27">
        <v>1472.28</v>
      </c>
      <c r="AH1162" s="27">
        <v>1490.87</v>
      </c>
      <c r="AI1162" s="27">
        <v>1721.89</v>
      </c>
      <c r="AN1162" s="32">
        <v>1442.9</v>
      </c>
      <c r="AO1162" s="27" t="s">
        <v>49</v>
      </c>
      <c r="AP1162" s="31" t="s">
        <v>50</v>
      </c>
      <c r="AQ1162" s="27">
        <f t="shared" si="181"/>
        <v>1481.5749999999998</v>
      </c>
      <c r="AR1162" s="27">
        <f t="shared" si="182"/>
        <v>1442.96</v>
      </c>
      <c r="AS1162" s="27" t="e">
        <f t="shared" si="183"/>
        <v>#NUM!</v>
      </c>
      <c r="AT1162" s="27">
        <f t="shared" si="186"/>
        <v>1667.50775</v>
      </c>
      <c r="AU1162" s="27" t="e">
        <f t="shared" si="187"/>
        <v>#VALUE!</v>
      </c>
      <c r="AV1162" s="29" t="e">
        <f t="shared" si="185"/>
        <v>#VALUE!</v>
      </c>
      <c r="AW1162" s="33" t="s">
        <v>51</v>
      </c>
      <c r="AX1162" s="27" t="s">
        <v>50</v>
      </c>
      <c r="AY1162" s="32">
        <v>1442.96</v>
      </c>
      <c r="AZ1162" s="34">
        <f t="shared" si="188"/>
        <v>144.29600000000002</v>
      </c>
      <c r="BA1162" s="3">
        <f t="shared" si="189"/>
        <v>1587.2560000000001</v>
      </c>
      <c r="BB1162" s="32">
        <f t="shared" si="184"/>
        <v>1714.23648</v>
      </c>
      <c r="BC1162" s="27" t="s">
        <v>12549</v>
      </c>
    </row>
    <row r="1163" spans="1:55" s="27" customFormat="1" ht="31.5" customHeight="1">
      <c r="A1163" s="12" t="s">
        <v>5005</v>
      </c>
      <c r="B1163" s="5">
        <v>1161</v>
      </c>
      <c r="C1163" s="15">
        <v>18128</v>
      </c>
      <c r="D1163" s="15"/>
      <c r="E1163" s="13" t="s">
        <v>5130</v>
      </c>
      <c r="F1163" s="13" t="s">
        <v>5131</v>
      </c>
      <c r="G1163" s="13" t="s">
        <v>5132</v>
      </c>
      <c r="H1163" s="12" t="s">
        <v>999</v>
      </c>
      <c r="I1163" s="13" t="s">
        <v>2048</v>
      </c>
      <c r="J1163" s="13" t="s">
        <v>5136</v>
      </c>
      <c r="K1163" s="14">
        <v>30</v>
      </c>
      <c r="L1163" s="13" t="s">
        <v>1458</v>
      </c>
      <c r="M1163" s="15">
        <v>1</v>
      </c>
      <c r="N1163" s="13" t="s">
        <v>45</v>
      </c>
      <c r="O1163" s="13" t="s">
        <v>5011</v>
      </c>
      <c r="P1163" s="13" t="s">
        <v>5134</v>
      </c>
      <c r="Q1163" s="13" t="s">
        <v>5137</v>
      </c>
      <c r="R1163" s="28">
        <v>2073.75</v>
      </c>
      <c r="S1163" s="29"/>
      <c r="T1163" s="30">
        <v>1971.46</v>
      </c>
      <c r="U1163" s="1" t="s">
        <v>56</v>
      </c>
      <c r="V1163" s="28">
        <v>2478.9501</v>
      </c>
      <c r="W1163" s="29">
        <v>2073.5</v>
      </c>
      <c r="X1163" s="29"/>
      <c r="Y1163" s="29">
        <v>2074</v>
      </c>
      <c r="Z1163" s="29">
        <v>2428.13</v>
      </c>
      <c r="AA1163" s="29"/>
      <c r="AB1163" s="29"/>
      <c r="AC1163" s="29"/>
      <c r="AD1163" s="29"/>
      <c r="AE1163" s="31">
        <v>2478.9501</v>
      </c>
      <c r="AH1163" s="27">
        <v>2074</v>
      </c>
      <c r="AI1163" s="27">
        <v>2428.13</v>
      </c>
      <c r="AN1163" s="32">
        <v>2073.75</v>
      </c>
      <c r="AO1163" s="27" t="s">
        <v>49</v>
      </c>
      <c r="AP1163" s="31" t="s">
        <v>50</v>
      </c>
      <c r="AQ1163" s="27">
        <f t="shared" si="181"/>
        <v>2251.0650000000001</v>
      </c>
      <c r="AR1163" s="27">
        <f t="shared" si="182"/>
        <v>2073.75</v>
      </c>
      <c r="AS1163" s="27" t="e">
        <f t="shared" si="183"/>
        <v>#NUM!</v>
      </c>
      <c r="AT1163" s="27">
        <f t="shared" si="186"/>
        <v>2119.3195000000001</v>
      </c>
      <c r="AU1163" s="27" t="e">
        <f t="shared" si="187"/>
        <v>#VALUE!</v>
      </c>
      <c r="AV1163" s="29" t="e">
        <f t="shared" si="185"/>
        <v>#VALUE!</v>
      </c>
      <c r="AW1163" s="33" t="s">
        <v>51</v>
      </c>
      <c r="AX1163" s="27" t="s">
        <v>50</v>
      </c>
      <c r="AY1163" s="32">
        <v>2073.75</v>
      </c>
      <c r="AZ1163" s="34">
        <f t="shared" si="188"/>
        <v>207.375</v>
      </c>
      <c r="BA1163" s="3">
        <f t="shared" si="189"/>
        <v>2281.125</v>
      </c>
      <c r="BB1163" s="32">
        <f t="shared" si="184"/>
        <v>2463.6149999999998</v>
      </c>
      <c r="BC1163" s="27" t="s">
        <v>12549</v>
      </c>
    </row>
    <row r="1164" spans="1:55" s="27" customFormat="1" ht="31.5" customHeight="1">
      <c r="A1164" s="12" t="s">
        <v>5005</v>
      </c>
      <c r="B1164" s="5">
        <v>1162</v>
      </c>
      <c r="C1164" s="15">
        <v>7013</v>
      </c>
      <c r="D1164" s="15"/>
      <c r="E1164" s="13" t="s">
        <v>5114</v>
      </c>
      <c r="F1164" s="13" t="s">
        <v>5115</v>
      </c>
      <c r="G1164" s="13" t="s">
        <v>5116</v>
      </c>
      <c r="H1164" s="12" t="s">
        <v>3630</v>
      </c>
      <c r="I1164" s="13" t="s">
        <v>820</v>
      </c>
      <c r="J1164" s="13" t="s">
        <v>5117</v>
      </c>
      <c r="K1164" s="14">
        <v>14</v>
      </c>
      <c r="L1164" s="13" t="s">
        <v>81</v>
      </c>
      <c r="M1164" s="15">
        <v>1</v>
      </c>
      <c r="N1164" s="13" t="s">
        <v>45</v>
      </c>
      <c r="O1164" s="13" t="s">
        <v>5011</v>
      </c>
      <c r="P1164" s="13" t="s">
        <v>5118</v>
      </c>
      <c r="Q1164" s="13" t="s">
        <v>5119</v>
      </c>
      <c r="R1164" s="28">
        <v>2167.06</v>
      </c>
      <c r="S1164" s="29"/>
      <c r="T1164" s="30">
        <v>2408</v>
      </c>
      <c r="U1164" s="1">
        <v>2408</v>
      </c>
      <c r="V1164" s="28">
        <v>3244.5634</v>
      </c>
      <c r="W1164" s="29">
        <v>2235.52</v>
      </c>
      <c r="X1164" s="29">
        <v>2098.6030000000001</v>
      </c>
      <c r="Y1164" s="29">
        <v>2265.2199999999998</v>
      </c>
      <c r="Z1164" s="29">
        <v>2538.06</v>
      </c>
      <c r="AA1164" s="29"/>
      <c r="AB1164" s="29"/>
      <c r="AC1164" s="29"/>
      <c r="AD1164" s="29"/>
      <c r="AE1164" s="31">
        <v>3244.5634</v>
      </c>
      <c r="AG1164" s="27">
        <v>1987.9549999999999</v>
      </c>
      <c r="AH1164" s="27">
        <v>2265.2199999999998</v>
      </c>
      <c r="AI1164" s="27">
        <v>2538.06</v>
      </c>
      <c r="AN1164" s="32">
        <v>2126.5880000000002</v>
      </c>
      <c r="AO1164" s="27" t="s">
        <v>211</v>
      </c>
      <c r="AP1164" s="31" t="s">
        <v>212</v>
      </c>
      <c r="AQ1164" s="27">
        <f t="shared" si="181"/>
        <v>2126.5874999999996</v>
      </c>
      <c r="AR1164" s="27" t="str">
        <f t="shared" si="182"/>
        <v/>
      </c>
      <c r="AS1164" s="27" t="e">
        <f t="shared" si="183"/>
        <v>#NUM!</v>
      </c>
      <c r="AT1164" s="27">
        <f t="shared" si="186"/>
        <v>2588.6</v>
      </c>
      <c r="AU1164" s="27">
        <f t="shared" si="187"/>
        <v>2588.6</v>
      </c>
      <c r="AV1164" s="29">
        <f t="shared" si="185"/>
        <v>2126.5880000000002</v>
      </c>
      <c r="AW1164" s="27" t="s">
        <v>213</v>
      </c>
      <c r="AX1164" s="27" t="s">
        <v>212</v>
      </c>
      <c r="AY1164" s="32">
        <v>2126.59</v>
      </c>
      <c r="AZ1164" s="34">
        <f t="shared" si="188"/>
        <v>212.65900000000002</v>
      </c>
      <c r="BA1164" s="3">
        <f t="shared" si="189"/>
        <v>2339.2490000000003</v>
      </c>
      <c r="BB1164" s="32">
        <f t="shared" si="184"/>
        <v>2526.3889200000003</v>
      </c>
      <c r="BC1164" s="27" t="s">
        <v>12549</v>
      </c>
    </row>
    <row r="1165" spans="1:55" s="27" customFormat="1" ht="31.5" customHeight="1">
      <c r="A1165" s="12" t="s">
        <v>5005</v>
      </c>
      <c r="B1165" s="5">
        <v>1163</v>
      </c>
      <c r="C1165" s="15">
        <v>3883</v>
      </c>
      <c r="D1165" s="15"/>
      <c r="E1165" s="13" t="s">
        <v>5102</v>
      </c>
      <c r="F1165" s="13" t="s">
        <v>5103</v>
      </c>
      <c r="G1165" s="13" t="s">
        <v>5104</v>
      </c>
      <c r="H1165" s="12" t="s">
        <v>5105</v>
      </c>
      <c r="I1165" s="13" t="s">
        <v>96</v>
      </c>
      <c r="J1165" s="13" t="s">
        <v>4730</v>
      </c>
      <c r="K1165" s="14"/>
      <c r="L1165" s="13"/>
      <c r="M1165" s="15">
        <v>1</v>
      </c>
      <c r="N1165" s="13" t="s">
        <v>45</v>
      </c>
      <c r="O1165" s="13" t="s">
        <v>5011</v>
      </c>
      <c r="P1165" s="13" t="s">
        <v>5106</v>
      </c>
      <c r="Q1165" s="13" t="s">
        <v>5107</v>
      </c>
      <c r="R1165" s="28">
        <v>2287.6</v>
      </c>
      <c r="S1165" s="29"/>
      <c r="T1165" s="30">
        <v>2355.5</v>
      </c>
      <c r="U1165" s="1">
        <v>2355.5</v>
      </c>
      <c r="V1165" s="28">
        <v>3563.59</v>
      </c>
      <c r="W1165" s="29">
        <v>2346.96</v>
      </c>
      <c r="X1165" s="29">
        <v>2738.5841</v>
      </c>
      <c r="Y1165" s="29">
        <v>2228.2399999999998</v>
      </c>
      <c r="Z1165" s="29">
        <v>2993.86</v>
      </c>
      <c r="AA1165" s="29"/>
      <c r="AB1165" s="29"/>
      <c r="AC1165" s="29"/>
      <c r="AD1165" s="29"/>
      <c r="AE1165" s="31">
        <v>3563.59</v>
      </c>
      <c r="AG1165" s="27">
        <v>2600.11</v>
      </c>
      <c r="AH1165" s="27">
        <v>2228.2399999999998</v>
      </c>
      <c r="AI1165" s="27">
        <v>2993.86</v>
      </c>
      <c r="AN1165" s="32">
        <v>2287.6</v>
      </c>
      <c r="AO1165" s="27" t="s">
        <v>49</v>
      </c>
      <c r="AP1165" s="31" t="s">
        <v>50</v>
      </c>
      <c r="AQ1165" s="27">
        <f t="shared" si="181"/>
        <v>2414.1750000000002</v>
      </c>
      <c r="AR1165" s="27">
        <f t="shared" si="182"/>
        <v>2287.6</v>
      </c>
      <c r="AS1165" s="27" t="e">
        <f t="shared" si="183"/>
        <v>#NUM!</v>
      </c>
      <c r="AT1165" s="27">
        <f t="shared" si="186"/>
        <v>2532.1624999999999</v>
      </c>
      <c r="AU1165" s="27">
        <f t="shared" si="187"/>
        <v>2532.1624999999999</v>
      </c>
      <c r="AV1165" s="29">
        <f t="shared" si="185"/>
        <v>2287.6</v>
      </c>
      <c r="AW1165" s="33" t="s">
        <v>51</v>
      </c>
      <c r="AX1165" s="27" t="s">
        <v>50</v>
      </c>
      <c r="AY1165" s="32">
        <v>2287.6</v>
      </c>
      <c r="AZ1165" s="34">
        <f t="shared" si="188"/>
        <v>228.76</v>
      </c>
      <c r="BA1165" s="3">
        <f t="shared" si="189"/>
        <v>2516.3599999999997</v>
      </c>
      <c r="BB1165" s="32">
        <f t="shared" si="184"/>
        <v>2717.6687999999995</v>
      </c>
      <c r="BC1165" s="27" t="s">
        <v>12549</v>
      </c>
    </row>
    <row r="1166" spans="1:55" s="27" customFormat="1" ht="31.5" customHeight="1">
      <c r="A1166" s="12" t="s">
        <v>5005</v>
      </c>
      <c r="B1166" s="5">
        <v>1164</v>
      </c>
      <c r="C1166" s="15">
        <v>3891</v>
      </c>
      <c r="D1166" s="15"/>
      <c r="E1166" s="13" t="s">
        <v>5178</v>
      </c>
      <c r="F1166" s="13" t="s">
        <v>5179</v>
      </c>
      <c r="G1166" s="13" t="s">
        <v>3627</v>
      </c>
      <c r="H1166" s="12" t="s">
        <v>2399</v>
      </c>
      <c r="I1166" s="13" t="s">
        <v>2048</v>
      </c>
      <c r="J1166" s="13" t="s">
        <v>5180</v>
      </c>
      <c r="K1166" s="14"/>
      <c r="L1166" s="13"/>
      <c r="M1166" s="15">
        <v>1</v>
      </c>
      <c r="N1166" s="13" t="s">
        <v>45</v>
      </c>
      <c r="O1166" s="13" t="s">
        <v>5011</v>
      </c>
      <c r="P1166" s="13" t="s">
        <v>5181</v>
      </c>
      <c r="Q1166" s="13" t="s">
        <v>5182</v>
      </c>
      <c r="R1166" s="28">
        <v>2306.4299999999998</v>
      </c>
      <c r="S1166" s="29"/>
      <c r="T1166" s="30">
        <v>2481.88</v>
      </c>
      <c r="U1166" s="1" t="s">
        <v>56</v>
      </c>
      <c r="V1166" s="28">
        <v>2764.2492000000002</v>
      </c>
      <c r="W1166" s="29">
        <v>2232.08</v>
      </c>
      <c r="X1166" s="29">
        <v>2484.9911999999999</v>
      </c>
      <c r="Y1166" s="29">
        <v>2380.77</v>
      </c>
      <c r="Z1166" s="29">
        <v>2761.5</v>
      </c>
      <c r="AA1166" s="29"/>
      <c r="AB1166" s="29"/>
      <c r="AC1166" s="29"/>
      <c r="AD1166" s="29"/>
      <c r="AE1166" s="31">
        <v>2764.2492000000002</v>
      </c>
      <c r="AG1166" s="27">
        <v>2357.54</v>
      </c>
      <c r="AH1166" s="27">
        <v>2380.77</v>
      </c>
      <c r="AI1166" s="27">
        <v>2761.5</v>
      </c>
      <c r="AN1166" s="32">
        <v>2306.4</v>
      </c>
      <c r="AO1166" s="27" t="s">
        <v>49</v>
      </c>
      <c r="AP1166" s="31" t="s">
        <v>50</v>
      </c>
      <c r="AQ1166" s="27">
        <f t="shared" si="181"/>
        <v>2369.1549999999997</v>
      </c>
      <c r="AR1166" s="27">
        <f t="shared" si="182"/>
        <v>2306.4299999999998</v>
      </c>
      <c r="AS1166" s="27" t="e">
        <f t="shared" si="183"/>
        <v>#NUM!</v>
      </c>
      <c r="AT1166" s="27">
        <f t="shared" si="186"/>
        <v>2668.0210000000002</v>
      </c>
      <c r="AU1166" s="27" t="e">
        <f t="shared" si="187"/>
        <v>#VALUE!</v>
      </c>
      <c r="AV1166" s="29" t="e">
        <f t="shared" si="185"/>
        <v>#VALUE!</v>
      </c>
      <c r="AW1166" s="33" t="s">
        <v>51</v>
      </c>
      <c r="AX1166" s="27" t="s">
        <v>50</v>
      </c>
      <c r="AY1166" s="32">
        <v>2306.4299999999998</v>
      </c>
      <c r="AZ1166" s="34">
        <f t="shared" si="188"/>
        <v>230.643</v>
      </c>
      <c r="BA1166" s="3">
        <f t="shared" si="189"/>
        <v>2537.0729999999999</v>
      </c>
      <c r="BB1166" s="32">
        <f t="shared" si="184"/>
        <v>2740.0388399999997</v>
      </c>
      <c r="BC1166" s="27" t="s">
        <v>12549</v>
      </c>
    </row>
    <row r="1167" spans="1:55" s="27" customFormat="1" ht="31.5" customHeight="1">
      <c r="A1167" s="12" t="s">
        <v>5005</v>
      </c>
      <c r="B1167" s="5">
        <v>1165</v>
      </c>
      <c r="C1167" s="15">
        <v>18050</v>
      </c>
      <c r="D1167" s="15"/>
      <c r="E1167" s="13" t="s">
        <v>5014</v>
      </c>
      <c r="F1167" s="13" t="s">
        <v>5015</v>
      </c>
      <c r="G1167" s="13" t="s">
        <v>5016</v>
      </c>
      <c r="H1167" s="12" t="s">
        <v>5017</v>
      </c>
      <c r="I1167" s="13" t="s">
        <v>820</v>
      </c>
      <c r="J1167" s="13" t="s">
        <v>5018</v>
      </c>
      <c r="K1167" s="14">
        <v>840</v>
      </c>
      <c r="L1167" s="13" t="s">
        <v>69</v>
      </c>
      <c r="M1167" s="15">
        <v>1</v>
      </c>
      <c r="N1167" s="13" t="s">
        <v>45</v>
      </c>
      <c r="O1167" s="13" t="s">
        <v>5011</v>
      </c>
      <c r="P1167" s="13" t="s">
        <v>5019</v>
      </c>
      <c r="Q1167" s="13" t="s">
        <v>5020</v>
      </c>
      <c r="R1167" s="28">
        <v>2412.33</v>
      </c>
      <c r="S1167" s="29"/>
      <c r="T1167" s="30">
        <v>2412.33</v>
      </c>
      <c r="U1167" s="1" t="s">
        <v>56</v>
      </c>
      <c r="V1167" s="28"/>
      <c r="W1167" s="29">
        <v>2408.71</v>
      </c>
      <c r="X1167" s="29">
        <v>2415.9416999999999</v>
      </c>
      <c r="Y1167" s="29">
        <v>2524.0100000000002</v>
      </c>
      <c r="Z1167" s="29">
        <v>3026.1</v>
      </c>
      <c r="AA1167" s="29"/>
      <c r="AB1167" s="29"/>
      <c r="AC1167" s="29"/>
      <c r="AD1167" s="29"/>
      <c r="AE1167" s="31"/>
      <c r="AG1167" s="27">
        <v>2291.4679999999998</v>
      </c>
      <c r="AH1167" s="27">
        <v>2524.0100000000002</v>
      </c>
      <c r="AI1167" s="27">
        <v>3026.1</v>
      </c>
      <c r="AN1167" s="32">
        <v>2407.739</v>
      </c>
      <c r="AO1167" s="27" t="s">
        <v>211</v>
      </c>
      <c r="AP1167" s="31" t="s">
        <v>212</v>
      </c>
      <c r="AQ1167" s="27">
        <f t="shared" si="181"/>
        <v>2407.739</v>
      </c>
      <c r="AR1167" s="27" t="str">
        <f t="shared" si="182"/>
        <v/>
      </c>
      <c r="AS1167" s="27" t="e">
        <f t="shared" si="183"/>
        <v>#NUM!</v>
      </c>
      <c r="AT1167" s="27">
        <f t="shared" si="186"/>
        <v>2593.2547499999996</v>
      </c>
      <c r="AU1167" s="27" t="e">
        <f t="shared" si="187"/>
        <v>#VALUE!</v>
      </c>
      <c r="AV1167" s="29" t="e">
        <f t="shared" si="185"/>
        <v>#VALUE!</v>
      </c>
      <c r="AW1167" s="27" t="s">
        <v>213</v>
      </c>
      <c r="AX1167" s="27" t="s">
        <v>212</v>
      </c>
      <c r="AY1167" s="32">
        <v>2407.739</v>
      </c>
      <c r="AZ1167" s="34">
        <f t="shared" si="188"/>
        <v>240.77390000000003</v>
      </c>
      <c r="BA1167" s="3">
        <f t="shared" si="189"/>
        <v>2648.5129000000002</v>
      </c>
      <c r="BB1167" s="32">
        <f t="shared" si="184"/>
        <v>2860.3939319999999</v>
      </c>
      <c r="BC1167" s="27" t="s">
        <v>12549</v>
      </c>
    </row>
    <row r="1168" spans="1:55" s="27" customFormat="1" ht="31.5" customHeight="1">
      <c r="A1168" s="12" t="s">
        <v>5005</v>
      </c>
      <c r="B1168" s="5">
        <v>1166</v>
      </c>
      <c r="C1168" s="15">
        <v>17944</v>
      </c>
      <c r="D1168" s="15"/>
      <c r="E1168" s="13" t="s">
        <v>5050</v>
      </c>
      <c r="F1168" s="13" t="s">
        <v>5051</v>
      </c>
      <c r="G1168" s="13" t="s">
        <v>5052</v>
      </c>
      <c r="H1168" s="12" t="s">
        <v>5059</v>
      </c>
      <c r="I1168" s="13" t="s">
        <v>394</v>
      </c>
      <c r="J1168" s="13" t="s">
        <v>5060</v>
      </c>
      <c r="K1168" s="14">
        <v>0.4</v>
      </c>
      <c r="L1168" s="13" t="s">
        <v>81</v>
      </c>
      <c r="M1168" s="15">
        <v>1</v>
      </c>
      <c r="N1168" s="13" t="s">
        <v>45</v>
      </c>
      <c r="O1168" s="13" t="s">
        <v>5011</v>
      </c>
      <c r="P1168" s="13" t="s">
        <v>5019</v>
      </c>
      <c r="Q1168" s="13" t="s">
        <v>5061</v>
      </c>
      <c r="R1168" s="28">
        <v>2868.23</v>
      </c>
      <c r="S1168" s="29"/>
      <c r="T1168" s="30">
        <v>3150.43</v>
      </c>
      <c r="U1168" s="1">
        <v>3150.43</v>
      </c>
      <c r="V1168" s="28">
        <v>3844.9</v>
      </c>
      <c r="W1168" s="29">
        <v>2440.81</v>
      </c>
      <c r="X1168" s="29">
        <v>3295.6550000000002</v>
      </c>
      <c r="Y1168" s="29">
        <v>3411.44</v>
      </c>
      <c r="Z1168" s="29">
        <v>4062.11</v>
      </c>
      <c r="AA1168" s="29"/>
      <c r="AB1168" s="29"/>
      <c r="AC1168" s="29"/>
      <c r="AD1168" s="29"/>
      <c r="AE1168" s="31">
        <v>3844.9</v>
      </c>
      <c r="AG1168" s="27">
        <v>3133.12</v>
      </c>
      <c r="AH1168" s="27">
        <v>3411.44</v>
      </c>
      <c r="AI1168" s="27">
        <v>4062.11</v>
      </c>
      <c r="AJ1168" s="27">
        <v>3151.25</v>
      </c>
      <c r="AN1168" s="32">
        <v>2868.23</v>
      </c>
      <c r="AO1168" s="27" t="s">
        <v>49</v>
      </c>
      <c r="AP1168" s="31" t="s">
        <v>50</v>
      </c>
      <c r="AQ1168" s="27">
        <f t="shared" si="181"/>
        <v>3272.2799999999997</v>
      </c>
      <c r="AR1168" s="27">
        <f t="shared" si="182"/>
        <v>2868.23</v>
      </c>
      <c r="AS1168" s="27" t="e">
        <f t="shared" si="183"/>
        <v>#NUM!</v>
      </c>
      <c r="AT1168" s="27">
        <f t="shared" si="186"/>
        <v>3386.7122499999996</v>
      </c>
      <c r="AU1168" s="27">
        <f t="shared" si="187"/>
        <v>3386.7122499999996</v>
      </c>
      <c r="AV1168" s="29">
        <f t="shared" si="185"/>
        <v>2868.23</v>
      </c>
      <c r="AW1168" s="33" t="s">
        <v>51</v>
      </c>
      <c r="AX1168" s="27" t="s">
        <v>50</v>
      </c>
      <c r="AY1168" s="32">
        <v>2868.23</v>
      </c>
      <c r="AZ1168" s="34">
        <f t="shared" si="188"/>
        <v>286.82300000000004</v>
      </c>
      <c r="BA1168" s="3">
        <f t="shared" si="189"/>
        <v>3155.0529999999999</v>
      </c>
      <c r="BB1168" s="32">
        <f t="shared" si="184"/>
        <v>3407.4572399999997</v>
      </c>
      <c r="BC1168" s="27" t="s">
        <v>12549</v>
      </c>
    </row>
    <row r="1169" spans="1:116" s="27" customFormat="1" ht="31.5" customHeight="1">
      <c r="A1169" s="12" t="s">
        <v>5005</v>
      </c>
      <c r="B1169" s="5">
        <v>1167</v>
      </c>
      <c r="C1169" s="15">
        <v>17901</v>
      </c>
      <c r="D1169" s="15"/>
      <c r="E1169" s="13" t="s">
        <v>5120</v>
      </c>
      <c r="F1169" s="13" t="s">
        <v>5121</v>
      </c>
      <c r="G1169" s="13" t="s">
        <v>5122</v>
      </c>
      <c r="H1169" s="12" t="s">
        <v>5127</v>
      </c>
      <c r="I1169" s="13" t="s">
        <v>394</v>
      </c>
      <c r="J1169" s="13" t="s">
        <v>5128</v>
      </c>
      <c r="K1169" s="14">
        <v>10</v>
      </c>
      <c r="L1169" s="13" t="s">
        <v>81</v>
      </c>
      <c r="M1169" s="15">
        <v>1</v>
      </c>
      <c r="N1169" s="13" t="s">
        <v>45</v>
      </c>
      <c r="O1169" s="13" t="s">
        <v>5011</v>
      </c>
      <c r="P1169" s="13" t="s">
        <v>5125</v>
      </c>
      <c r="Q1169" s="13" t="s">
        <v>5129</v>
      </c>
      <c r="R1169" s="28">
        <v>3456.07</v>
      </c>
      <c r="S1169" s="29"/>
      <c r="T1169" s="30" t="s">
        <v>56</v>
      </c>
      <c r="U1169" s="1">
        <v>3290.6</v>
      </c>
      <c r="V1169" s="28">
        <v>4177.6337999999996</v>
      </c>
      <c r="W1169" s="29"/>
      <c r="X1169" s="29">
        <v>3248.9774000000002</v>
      </c>
      <c r="Y1169" s="29">
        <v>3882.32</v>
      </c>
      <c r="Z1169" s="29">
        <v>3682.78</v>
      </c>
      <c r="AA1169" s="29"/>
      <c r="AB1169" s="29"/>
      <c r="AC1169" s="29"/>
      <c r="AD1169" s="29"/>
      <c r="AE1169" s="31">
        <v>4177.6337999999996</v>
      </c>
      <c r="AG1169" s="27">
        <v>3088.31</v>
      </c>
      <c r="AH1169" s="27">
        <v>3882.32</v>
      </c>
      <c r="AI1169" s="27">
        <v>3682.78</v>
      </c>
      <c r="AN1169" s="32">
        <v>3385.4540000000002</v>
      </c>
      <c r="AO1169" s="27" t="s">
        <v>211</v>
      </c>
      <c r="AP1169" s="31" t="s">
        <v>212</v>
      </c>
      <c r="AQ1169" s="27">
        <f t="shared" si="181"/>
        <v>3385.5450000000001</v>
      </c>
      <c r="AR1169" s="27" t="str">
        <f t="shared" si="182"/>
        <v/>
      </c>
      <c r="AS1169" s="27" t="e">
        <f t="shared" si="183"/>
        <v>#NUM!</v>
      </c>
      <c r="AT1169" s="27" t="e">
        <f t="shared" si="186"/>
        <v>#VALUE!</v>
      </c>
      <c r="AU1169" s="27">
        <f t="shared" si="187"/>
        <v>3537.395</v>
      </c>
      <c r="AV1169" s="29" t="e">
        <f t="shared" si="185"/>
        <v>#VALUE!</v>
      </c>
      <c r="AW1169" s="27" t="s">
        <v>213</v>
      </c>
      <c r="AX1169" s="27" t="s">
        <v>212</v>
      </c>
      <c r="AY1169" s="32">
        <v>3385.5450000000001</v>
      </c>
      <c r="AZ1169" s="34">
        <f t="shared" si="188"/>
        <v>338.55450000000002</v>
      </c>
      <c r="BA1169" s="3">
        <f t="shared" si="189"/>
        <v>3724.0995000000003</v>
      </c>
      <c r="BB1169" s="32">
        <f t="shared" si="184"/>
        <v>4022.0274600000002</v>
      </c>
      <c r="BC1169" s="27" t="s">
        <v>12549</v>
      </c>
    </row>
    <row r="1170" spans="1:116" s="27" customFormat="1" ht="31.5" customHeight="1">
      <c r="A1170" s="12" t="s">
        <v>5005</v>
      </c>
      <c r="B1170" s="5">
        <v>1168</v>
      </c>
      <c r="C1170" s="15">
        <v>5372</v>
      </c>
      <c r="D1170" s="15"/>
      <c r="E1170" s="13" t="s">
        <v>5014</v>
      </c>
      <c r="F1170" s="13" t="s">
        <v>5021</v>
      </c>
      <c r="G1170" s="13" t="s">
        <v>5022</v>
      </c>
      <c r="H1170" s="12" t="s">
        <v>5023</v>
      </c>
      <c r="I1170" s="13" t="s">
        <v>820</v>
      </c>
      <c r="J1170" s="13" t="s">
        <v>5024</v>
      </c>
      <c r="K1170" s="14">
        <v>20</v>
      </c>
      <c r="L1170" s="13" t="s">
        <v>81</v>
      </c>
      <c r="M1170" s="15">
        <v>1</v>
      </c>
      <c r="N1170" s="13" t="s">
        <v>45</v>
      </c>
      <c r="O1170" s="13" t="s">
        <v>5011</v>
      </c>
      <c r="P1170" s="13" t="s">
        <v>5025</v>
      </c>
      <c r="Q1170" s="13" t="s">
        <v>5026</v>
      </c>
      <c r="R1170" s="28">
        <v>3511.04</v>
      </c>
      <c r="S1170" s="29"/>
      <c r="T1170" s="30">
        <v>3797</v>
      </c>
      <c r="U1170" s="1">
        <v>3797</v>
      </c>
      <c r="V1170" s="28">
        <v>4864.0173999999997</v>
      </c>
      <c r="W1170" s="29">
        <v>3552</v>
      </c>
      <c r="X1170" s="29">
        <v>3502.2811000000002</v>
      </c>
      <c r="Y1170" s="29">
        <v>3519.79</v>
      </c>
      <c r="Z1170" s="29">
        <v>4049.74</v>
      </c>
      <c r="AA1170" s="29"/>
      <c r="AB1170" s="29"/>
      <c r="AC1170" s="29"/>
      <c r="AD1170" s="29"/>
      <c r="AE1170" s="31">
        <v>4864.0173999999997</v>
      </c>
      <c r="AG1170" s="27">
        <v>3330.6039999999998</v>
      </c>
      <c r="AH1170" s="27">
        <v>3519.79</v>
      </c>
      <c r="AI1170" s="27">
        <v>4049.74</v>
      </c>
      <c r="AN1170" s="32">
        <v>3425.2</v>
      </c>
      <c r="AO1170" s="27" t="s">
        <v>211</v>
      </c>
      <c r="AP1170" s="31" t="s">
        <v>212</v>
      </c>
      <c r="AQ1170" s="27">
        <f t="shared" si="181"/>
        <v>3425.1970000000001</v>
      </c>
      <c r="AR1170" s="27" t="str">
        <f t="shared" si="182"/>
        <v/>
      </c>
      <c r="AS1170" s="27" t="e">
        <f t="shared" si="183"/>
        <v>#NUM!</v>
      </c>
      <c r="AT1170" s="27">
        <f t="shared" si="186"/>
        <v>4081.7749999999996</v>
      </c>
      <c r="AU1170" s="27">
        <f t="shared" si="187"/>
        <v>4081.7749999999996</v>
      </c>
      <c r="AV1170" s="29">
        <f t="shared" si="185"/>
        <v>3425.2</v>
      </c>
      <c r="AW1170" s="27" t="s">
        <v>213</v>
      </c>
      <c r="AX1170" s="27" t="s">
        <v>212</v>
      </c>
      <c r="AY1170" s="32">
        <v>3425.1950000000002</v>
      </c>
      <c r="AZ1170" s="34">
        <f t="shared" si="188"/>
        <v>342.51950000000005</v>
      </c>
      <c r="BA1170" s="3">
        <f t="shared" si="189"/>
        <v>3767.7145</v>
      </c>
      <c r="BB1170" s="32">
        <f t="shared" si="184"/>
        <v>4069.13166</v>
      </c>
      <c r="BC1170" s="27" t="s">
        <v>12549</v>
      </c>
    </row>
    <row r="1171" spans="1:116" s="27" customFormat="1" ht="31.5" customHeight="1">
      <c r="A1171" s="12" t="s">
        <v>5005</v>
      </c>
      <c r="B1171" s="5">
        <v>1169</v>
      </c>
      <c r="C1171" s="15">
        <v>5757</v>
      </c>
      <c r="D1171" s="15"/>
      <c r="E1171" s="13" t="s">
        <v>5006</v>
      </c>
      <c r="F1171" s="13" t="s">
        <v>5007</v>
      </c>
      <c r="G1171" s="13" t="s">
        <v>5008</v>
      </c>
      <c r="H1171" s="12" t="s">
        <v>5009</v>
      </c>
      <c r="I1171" s="13" t="s">
        <v>141</v>
      </c>
      <c r="J1171" s="13" t="s">
        <v>5010</v>
      </c>
      <c r="K1171" s="14"/>
      <c r="L1171" s="13"/>
      <c r="M1171" s="15">
        <v>224</v>
      </c>
      <c r="N1171" s="13" t="s">
        <v>45</v>
      </c>
      <c r="O1171" s="13" t="s">
        <v>5011</v>
      </c>
      <c r="P1171" s="13" t="s">
        <v>5012</v>
      </c>
      <c r="Q1171" s="13" t="s">
        <v>5013</v>
      </c>
      <c r="R1171" s="28">
        <v>4183.01</v>
      </c>
      <c r="S1171" s="29"/>
      <c r="T1171" s="30">
        <v>5058.1499999999996</v>
      </c>
      <c r="U1171" s="1">
        <v>5058.1499999999996</v>
      </c>
      <c r="V1171" s="28">
        <v>5505.259</v>
      </c>
      <c r="W1171" s="29">
        <v>4194.07</v>
      </c>
      <c r="X1171" s="29">
        <v>4171.9454999999998</v>
      </c>
      <c r="Y1171" s="29">
        <v>4385.6000000000004</v>
      </c>
      <c r="Z1171" s="29">
        <v>5215.47</v>
      </c>
      <c r="AA1171" s="29"/>
      <c r="AB1171" s="29"/>
      <c r="AC1171" s="29"/>
      <c r="AD1171" s="29"/>
      <c r="AE1171" s="31">
        <v>5505.259</v>
      </c>
      <c r="AG1171" s="27">
        <v>3971.15</v>
      </c>
      <c r="AH1171" s="27">
        <v>4385.6000000000004</v>
      </c>
      <c r="AI1171" s="27">
        <v>5215.47</v>
      </c>
      <c r="AN1171" s="32">
        <v>4178.375</v>
      </c>
      <c r="AO1171" s="27" t="s">
        <v>211</v>
      </c>
      <c r="AP1171" s="31" t="s">
        <v>212</v>
      </c>
      <c r="AQ1171" s="27">
        <f t="shared" si="181"/>
        <v>4178.375</v>
      </c>
      <c r="AR1171" s="27" t="str">
        <f t="shared" si="182"/>
        <v/>
      </c>
      <c r="AS1171" s="27" t="e">
        <f t="shared" si="183"/>
        <v>#NUM!</v>
      </c>
      <c r="AT1171" s="27">
        <f t="shared" si="186"/>
        <v>5437.5112499999996</v>
      </c>
      <c r="AU1171" s="27">
        <f t="shared" si="187"/>
        <v>5437.5112499999996</v>
      </c>
      <c r="AV1171" s="29">
        <f t="shared" si="185"/>
        <v>4178.375</v>
      </c>
      <c r="AW1171" s="27" t="s">
        <v>213</v>
      </c>
      <c r="AX1171" s="27" t="s">
        <v>212</v>
      </c>
      <c r="AY1171" s="32">
        <v>4178.38</v>
      </c>
      <c r="AZ1171" s="34">
        <f t="shared" si="188"/>
        <v>417.83800000000002</v>
      </c>
      <c r="BA1171" s="3">
        <f t="shared" si="189"/>
        <v>4596.2179999999998</v>
      </c>
      <c r="BB1171" s="32">
        <f t="shared" si="184"/>
        <v>4963.9154399999998</v>
      </c>
      <c r="BC1171" s="27" t="s">
        <v>12549</v>
      </c>
    </row>
    <row r="1172" spans="1:116" s="27" customFormat="1" ht="31.5" customHeight="1">
      <c r="A1172" s="12" t="s">
        <v>5005</v>
      </c>
      <c r="B1172" s="5">
        <v>1170</v>
      </c>
      <c r="C1172" s="15">
        <v>5139</v>
      </c>
      <c r="D1172" s="15"/>
      <c r="E1172" s="13" t="s">
        <v>5038</v>
      </c>
      <c r="F1172" s="13" t="s">
        <v>5039</v>
      </c>
      <c r="G1172" s="13" t="s">
        <v>5040</v>
      </c>
      <c r="H1172" s="12" t="s">
        <v>58</v>
      </c>
      <c r="I1172" s="13" t="s">
        <v>43</v>
      </c>
      <c r="J1172" s="13" t="s">
        <v>5041</v>
      </c>
      <c r="K1172" s="14"/>
      <c r="L1172" s="13"/>
      <c r="M1172" s="15">
        <v>63</v>
      </c>
      <c r="N1172" s="13" t="s">
        <v>45</v>
      </c>
      <c r="O1172" s="13" t="s">
        <v>5011</v>
      </c>
      <c r="P1172" s="13" t="s">
        <v>5042</v>
      </c>
      <c r="Q1172" s="13" t="s">
        <v>5043</v>
      </c>
      <c r="R1172" s="28">
        <v>4540.3599999999997</v>
      </c>
      <c r="S1172" s="29"/>
      <c r="T1172" s="30">
        <v>4946.7</v>
      </c>
      <c r="U1172" s="1" t="s">
        <v>56</v>
      </c>
      <c r="V1172" s="28">
        <v>5414.3581999999997</v>
      </c>
      <c r="W1172" s="29">
        <v>4457.34</v>
      </c>
      <c r="X1172" s="29">
        <v>4623.3715000000002</v>
      </c>
      <c r="Y1172" s="29">
        <v>4647.8999999999996</v>
      </c>
      <c r="Z1172" s="29">
        <v>5063.8900000000003</v>
      </c>
      <c r="AA1172" s="29"/>
      <c r="AB1172" s="29"/>
      <c r="AC1172" s="29"/>
      <c r="AD1172" s="29">
        <v>194.75810000000001</v>
      </c>
      <c r="AE1172" s="31">
        <v>5414.3581999999997</v>
      </c>
      <c r="AG1172" s="27">
        <v>4402.95</v>
      </c>
      <c r="AH1172" s="27">
        <v>4647.8999999999996</v>
      </c>
      <c r="AI1172" s="27">
        <v>5063.8900000000003</v>
      </c>
      <c r="AN1172" s="32">
        <v>4525.4250000000002</v>
      </c>
      <c r="AO1172" s="27" t="s">
        <v>211</v>
      </c>
      <c r="AP1172" s="31" t="s">
        <v>212</v>
      </c>
      <c r="AQ1172" s="27">
        <f t="shared" si="181"/>
        <v>4525.4249999999993</v>
      </c>
      <c r="AR1172" s="27" t="str">
        <f t="shared" si="182"/>
        <v/>
      </c>
      <c r="AS1172" s="27" t="e">
        <f t="shared" si="183"/>
        <v>#NUM!</v>
      </c>
      <c r="AT1172" s="27">
        <f t="shared" si="186"/>
        <v>5317.7024999999994</v>
      </c>
      <c r="AU1172" s="27" t="e">
        <f t="shared" si="187"/>
        <v>#VALUE!</v>
      </c>
      <c r="AV1172" s="29" t="e">
        <f t="shared" si="185"/>
        <v>#VALUE!</v>
      </c>
      <c r="AW1172" s="27" t="s">
        <v>213</v>
      </c>
      <c r="AX1172" s="27" t="s">
        <v>212</v>
      </c>
      <c r="AY1172" s="32">
        <v>4525.43</v>
      </c>
      <c r="AZ1172" s="34">
        <f t="shared" si="188"/>
        <v>452.54300000000006</v>
      </c>
      <c r="BA1172" s="3">
        <f t="shared" si="189"/>
        <v>4977.973</v>
      </c>
      <c r="BB1172" s="32">
        <f t="shared" si="184"/>
        <v>5376.2108399999997</v>
      </c>
      <c r="BC1172" s="27" t="s">
        <v>12549</v>
      </c>
    </row>
    <row r="1173" spans="1:116" s="27" customFormat="1" ht="31.5" customHeight="1">
      <c r="A1173" s="12" t="s">
        <v>5005</v>
      </c>
      <c r="B1173" s="5">
        <v>1171</v>
      </c>
      <c r="C1173" s="15">
        <v>5517</v>
      </c>
      <c r="D1173" s="15"/>
      <c r="E1173" s="13" t="s">
        <v>5108</v>
      </c>
      <c r="F1173" s="13" t="s">
        <v>5109</v>
      </c>
      <c r="G1173" s="13" t="s">
        <v>5110</v>
      </c>
      <c r="H1173" s="12" t="s">
        <v>5111</v>
      </c>
      <c r="I1173" s="13" t="s">
        <v>4963</v>
      </c>
      <c r="J1173" s="13" t="s">
        <v>5112</v>
      </c>
      <c r="K1173" s="14">
        <v>10</v>
      </c>
      <c r="L1173" s="13" t="s">
        <v>81</v>
      </c>
      <c r="M1173" s="15">
        <v>1</v>
      </c>
      <c r="N1173" s="13" t="s">
        <v>45</v>
      </c>
      <c r="O1173" s="13" t="s">
        <v>5011</v>
      </c>
      <c r="P1173" s="13" t="s">
        <v>5085</v>
      </c>
      <c r="Q1173" s="13" t="s">
        <v>5113</v>
      </c>
      <c r="R1173" s="28">
        <v>4873.78</v>
      </c>
      <c r="S1173" s="29"/>
      <c r="T1173" s="30">
        <v>5264.73</v>
      </c>
      <c r="U1173" s="1">
        <v>5264.73</v>
      </c>
      <c r="V1173" s="28">
        <v>5870.6619000000001</v>
      </c>
      <c r="W1173" s="29">
        <v>4967.2700000000004</v>
      </c>
      <c r="X1173" s="29">
        <v>4969.8554999999997</v>
      </c>
      <c r="Y1173" s="29">
        <v>4780.29</v>
      </c>
      <c r="Z1173" s="29">
        <v>5468.12</v>
      </c>
      <c r="AA1173" s="29"/>
      <c r="AB1173" s="29"/>
      <c r="AC1173" s="29"/>
      <c r="AD1173" s="29"/>
      <c r="AE1173" s="31">
        <v>5870.6619000000001</v>
      </c>
      <c r="AG1173" s="27">
        <v>4734.37</v>
      </c>
      <c r="AH1173" s="27">
        <v>4780.29</v>
      </c>
      <c r="AI1173" s="27">
        <v>5468.12</v>
      </c>
      <c r="AN1173" s="32">
        <v>4757.33</v>
      </c>
      <c r="AO1173" s="27" t="s">
        <v>211</v>
      </c>
      <c r="AP1173" s="31" t="s">
        <v>212</v>
      </c>
      <c r="AQ1173" s="27">
        <f t="shared" si="181"/>
        <v>4757.33</v>
      </c>
      <c r="AR1173" s="27" t="str">
        <f t="shared" si="182"/>
        <v/>
      </c>
      <c r="AS1173" s="27" t="e">
        <f t="shared" si="183"/>
        <v>#NUM!</v>
      </c>
      <c r="AT1173" s="27">
        <f t="shared" si="186"/>
        <v>5659.5847499999991</v>
      </c>
      <c r="AU1173" s="27">
        <f t="shared" si="187"/>
        <v>5659.5847499999991</v>
      </c>
      <c r="AV1173" s="29">
        <f t="shared" si="185"/>
        <v>4757.33</v>
      </c>
      <c r="AW1173" s="27" t="s">
        <v>213</v>
      </c>
      <c r="AX1173" s="27" t="s">
        <v>212</v>
      </c>
      <c r="AY1173" s="32">
        <v>4757.33</v>
      </c>
      <c r="AZ1173" s="34">
        <f t="shared" si="188"/>
        <v>475.733</v>
      </c>
      <c r="BA1173" s="3">
        <f t="shared" si="189"/>
        <v>5233.0630000000001</v>
      </c>
      <c r="BB1173" s="32">
        <f t="shared" si="184"/>
        <v>5651.7080400000004</v>
      </c>
      <c r="BC1173" s="27" t="s">
        <v>12549</v>
      </c>
    </row>
    <row r="1174" spans="1:116" s="27" customFormat="1" ht="31.5" customHeight="1">
      <c r="A1174" s="12" t="s">
        <v>5005</v>
      </c>
      <c r="B1174" s="5">
        <v>1172</v>
      </c>
      <c r="C1174" s="15">
        <v>17945</v>
      </c>
      <c r="D1174" s="15"/>
      <c r="E1174" s="13" t="s">
        <v>5050</v>
      </c>
      <c r="F1174" s="13" t="s">
        <v>5051</v>
      </c>
      <c r="G1174" s="13" t="s">
        <v>5052</v>
      </c>
      <c r="H1174" s="12" t="s">
        <v>5053</v>
      </c>
      <c r="I1174" s="13" t="s">
        <v>394</v>
      </c>
      <c r="J1174" s="13" t="s">
        <v>5054</v>
      </c>
      <c r="K1174" s="14">
        <v>0.7</v>
      </c>
      <c r="L1174" s="13" t="s">
        <v>81</v>
      </c>
      <c r="M1174" s="15">
        <v>1</v>
      </c>
      <c r="N1174" s="13" t="s">
        <v>45</v>
      </c>
      <c r="O1174" s="13" t="s">
        <v>5011</v>
      </c>
      <c r="P1174" s="13" t="s">
        <v>5019</v>
      </c>
      <c r="Q1174" s="13" t="s">
        <v>5055</v>
      </c>
      <c r="R1174" s="28">
        <v>5005.43</v>
      </c>
      <c r="S1174" s="29"/>
      <c r="T1174" s="30">
        <v>5005.43</v>
      </c>
      <c r="U1174" s="1" t="s">
        <v>56</v>
      </c>
      <c r="V1174" s="28">
        <v>6887.28</v>
      </c>
      <c r="W1174" s="29">
        <v>4271.4399999999996</v>
      </c>
      <c r="X1174" s="29">
        <v>5739.42</v>
      </c>
      <c r="Y1174" s="29">
        <v>5963.96</v>
      </c>
      <c r="Z1174" s="29">
        <v>7093.23</v>
      </c>
      <c r="AA1174" s="29"/>
      <c r="AB1174" s="29"/>
      <c r="AC1174" s="29"/>
      <c r="AD1174" s="29"/>
      <c r="AE1174" s="31">
        <v>6887.28</v>
      </c>
      <c r="AG1174" s="27">
        <v>5470.75</v>
      </c>
      <c r="AH1174" s="27">
        <v>5963.96</v>
      </c>
      <c r="AI1174" s="27">
        <v>7093.23</v>
      </c>
      <c r="AJ1174" s="27">
        <v>5494.06</v>
      </c>
      <c r="AN1174" s="32">
        <v>5005.43</v>
      </c>
      <c r="AO1174" s="27" t="s">
        <v>49</v>
      </c>
      <c r="AP1174" s="31" t="s">
        <v>50</v>
      </c>
      <c r="AQ1174" s="27">
        <f t="shared" si="181"/>
        <v>5717.3549999999996</v>
      </c>
      <c r="AR1174" s="3">
        <f t="shared" si="182"/>
        <v>5005.43</v>
      </c>
      <c r="AS1174" s="27" t="e">
        <f t="shared" si="183"/>
        <v>#NUM!</v>
      </c>
      <c r="AT1174" s="27">
        <f t="shared" si="186"/>
        <v>5380.8372500000005</v>
      </c>
      <c r="AU1174" s="27" t="e">
        <f t="shared" si="187"/>
        <v>#VALUE!</v>
      </c>
      <c r="AV1174" s="29" t="e">
        <f t="shared" si="185"/>
        <v>#VALUE!</v>
      </c>
      <c r="AW1174" s="33" t="s">
        <v>51</v>
      </c>
      <c r="AX1174" s="27" t="s">
        <v>50</v>
      </c>
      <c r="AY1174" s="32">
        <v>5005.43</v>
      </c>
      <c r="AZ1174" s="34">
        <f t="shared" si="188"/>
        <v>500.54300000000006</v>
      </c>
      <c r="BA1174" s="3">
        <f t="shared" si="189"/>
        <v>5505.973</v>
      </c>
      <c r="BB1174" s="32">
        <f t="shared" si="184"/>
        <v>5946.4508399999995</v>
      </c>
      <c r="BC1174" s="27" t="s">
        <v>12549</v>
      </c>
    </row>
    <row r="1175" spans="1:116" s="27" customFormat="1" ht="31.5" customHeight="1">
      <c r="A1175" s="12" t="s">
        <v>5005</v>
      </c>
      <c r="B1175" s="5">
        <v>1173</v>
      </c>
      <c r="C1175" s="15">
        <v>17946</v>
      </c>
      <c r="D1175" s="15"/>
      <c r="E1175" s="13" t="s">
        <v>5050</v>
      </c>
      <c r="F1175" s="13" t="s">
        <v>5051</v>
      </c>
      <c r="G1175" s="13" t="s">
        <v>5052</v>
      </c>
      <c r="H1175" s="12" t="s">
        <v>5056</v>
      </c>
      <c r="I1175" s="13" t="s">
        <v>394</v>
      </c>
      <c r="J1175" s="13" t="s">
        <v>5057</v>
      </c>
      <c r="K1175" s="14">
        <v>1</v>
      </c>
      <c r="L1175" s="13" t="s">
        <v>81</v>
      </c>
      <c r="M1175" s="15">
        <v>1</v>
      </c>
      <c r="N1175" s="13" t="s">
        <v>45</v>
      </c>
      <c r="O1175" s="13" t="s">
        <v>5011</v>
      </c>
      <c r="P1175" s="13" t="s">
        <v>5019</v>
      </c>
      <c r="Q1175" s="13" t="s">
        <v>5058</v>
      </c>
      <c r="R1175" s="28">
        <v>7142.63</v>
      </c>
      <c r="S1175" s="29"/>
      <c r="T1175" s="30">
        <v>5494.06</v>
      </c>
      <c r="U1175" s="1">
        <v>5494.06</v>
      </c>
      <c r="V1175" s="28">
        <v>9820.94</v>
      </c>
      <c r="W1175" s="29">
        <v>6102.05</v>
      </c>
      <c r="X1175" s="29">
        <v>8183.2034999999996</v>
      </c>
      <c r="Y1175" s="29">
        <v>8516.49</v>
      </c>
      <c r="Z1175" s="29">
        <v>10183.24</v>
      </c>
      <c r="AA1175" s="29"/>
      <c r="AB1175" s="29"/>
      <c r="AC1175" s="29"/>
      <c r="AD1175" s="29"/>
      <c r="AE1175" s="31">
        <v>9820.94</v>
      </c>
      <c r="AG1175" s="27">
        <v>7808.39</v>
      </c>
      <c r="AH1175" s="27">
        <v>8516.49</v>
      </c>
      <c r="AI1175" s="27">
        <v>10183.24</v>
      </c>
      <c r="AJ1175" s="27">
        <v>7836.88</v>
      </c>
      <c r="AN1175" s="32">
        <v>7142.63</v>
      </c>
      <c r="AO1175" s="27" t="s">
        <v>49</v>
      </c>
      <c r="AP1175" s="31" t="s">
        <v>50</v>
      </c>
      <c r="AQ1175" s="27">
        <f t="shared" si="181"/>
        <v>8162.4400000000005</v>
      </c>
      <c r="AR1175" s="27">
        <f t="shared" si="182"/>
        <v>7142.63</v>
      </c>
      <c r="AS1175" s="27" t="e">
        <f t="shared" si="183"/>
        <v>#NUM!</v>
      </c>
      <c r="AT1175" s="27">
        <f t="shared" si="186"/>
        <v>5906.1145000000006</v>
      </c>
      <c r="AU1175" s="27">
        <f t="shared" si="187"/>
        <v>5906.1145000000006</v>
      </c>
      <c r="AV1175" s="29">
        <f t="shared" si="185"/>
        <v>5906.1145000000006</v>
      </c>
      <c r="AW1175" s="27" t="s">
        <v>73</v>
      </c>
      <c r="AX1175" s="27" t="s">
        <v>74</v>
      </c>
      <c r="AY1175" s="32">
        <v>5906.1149999999998</v>
      </c>
      <c r="AZ1175" s="34">
        <f t="shared" si="188"/>
        <v>590.61149999999998</v>
      </c>
      <c r="BA1175" s="3">
        <f t="shared" si="189"/>
        <v>6496.7264999999998</v>
      </c>
      <c r="BB1175" s="32">
        <f t="shared" si="184"/>
        <v>7016.4646199999997</v>
      </c>
      <c r="BC1175" s="27" t="s">
        <v>12549</v>
      </c>
    </row>
    <row r="1176" spans="1:116" s="27" customFormat="1" ht="31.5" customHeight="1">
      <c r="A1176" s="12" t="s">
        <v>5005</v>
      </c>
      <c r="B1176" s="5">
        <v>1174</v>
      </c>
      <c r="C1176" s="15">
        <v>18049</v>
      </c>
      <c r="D1176" s="15"/>
      <c r="E1176" s="13" t="s">
        <v>5120</v>
      </c>
      <c r="F1176" s="13" t="s">
        <v>5121</v>
      </c>
      <c r="G1176" s="13" t="s">
        <v>5122</v>
      </c>
      <c r="H1176" s="12" t="s">
        <v>5123</v>
      </c>
      <c r="I1176" s="13" t="s">
        <v>394</v>
      </c>
      <c r="J1176" s="13" t="s">
        <v>5124</v>
      </c>
      <c r="K1176" s="14">
        <v>15</v>
      </c>
      <c r="L1176" s="13" t="s">
        <v>81</v>
      </c>
      <c r="M1176" s="15">
        <v>1</v>
      </c>
      <c r="N1176" s="13" t="s">
        <v>45</v>
      </c>
      <c r="O1176" s="13" t="s">
        <v>5011</v>
      </c>
      <c r="P1176" s="13" t="s">
        <v>5125</v>
      </c>
      <c r="Q1176" s="13" t="s">
        <v>5126</v>
      </c>
      <c r="R1176" s="28">
        <v>5932.39</v>
      </c>
      <c r="S1176" s="29"/>
      <c r="T1176" s="30" t="s">
        <v>56</v>
      </c>
      <c r="U1176" s="1">
        <v>5721.48</v>
      </c>
      <c r="V1176" s="28">
        <v>7038.2851000000001</v>
      </c>
      <c r="W1176" s="29">
        <v>6080.79</v>
      </c>
      <c r="X1176" s="29">
        <v>5783.9929000000002</v>
      </c>
      <c r="Y1176" s="29">
        <v>6395.59</v>
      </c>
      <c r="Z1176" s="29">
        <v>6595.61</v>
      </c>
      <c r="AA1176" s="29"/>
      <c r="AB1176" s="29"/>
      <c r="AC1176" s="29"/>
      <c r="AD1176" s="29"/>
      <c r="AE1176" s="31">
        <v>7038.2851000000001</v>
      </c>
      <c r="AG1176" s="27">
        <v>5513.11</v>
      </c>
      <c r="AH1176" s="27">
        <v>6395.59</v>
      </c>
      <c r="AI1176" s="27">
        <v>6595.61</v>
      </c>
      <c r="AN1176" s="32">
        <v>5932.39</v>
      </c>
      <c r="AO1176" s="27" t="s">
        <v>49</v>
      </c>
      <c r="AP1176" s="31" t="s">
        <v>50</v>
      </c>
      <c r="AQ1176" s="27">
        <f t="shared" si="181"/>
        <v>5954.35</v>
      </c>
      <c r="AR1176" s="27">
        <f t="shared" si="182"/>
        <v>5932.39</v>
      </c>
      <c r="AS1176" s="27" t="e">
        <f t="shared" si="183"/>
        <v>#NUM!</v>
      </c>
      <c r="AT1176" s="27" t="e">
        <f t="shared" si="186"/>
        <v>#VALUE!</v>
      </c>
      <c r="AU1176" s="27">
        <f t="shared" si="187"/>
        <v>6150.5909999999994</v>
      </c>
      <c r="AV1176" s="29" t="e">
        <f t="shared" si="185"/>
        <v>#VALUE!</v>
      </c>
      <c r="AW1176" s="33" t="s">
        <v>51</v>
      </c>
      <c r="AX1176" s="27" t="s">
        <v>50</v>
      </c>
      <c r="AY1176" s="32">
        <v>5932.39</v>
      </c>
      <c r="AZ1176" s="34">
        <f t="shared" si="188"/>
        <v>593.23900000000003</v>
      </c>
      <c r="BA1176" s="3">
        <f t="shared" si="189"/>
        <v>6525.6290000000008</v>
      </c>
      <c r="BB1176" s="32">
        <f t="shared" si="184"/>
        <v>7047.6793200000011</v>
      </c>
      <c r="BC1176" s="27" t="s">
        <v>12549</v>
      </c>
    </row>
    <row r="1177" spans="1:116" s="27" customFormat="1" ht="31.5" customHeight="1">
      <c r="A1177" s="12" t="s">
        <v>5005</v>
      </c>
      <c r="B1177" s="5">
        <v>1175</v>
      </c>
      <c r="C1177" s="15">
        <v>18184</v>
      </c>
      <c r="D1177" s="15"/>
      <c r="E1177" s="13" t="s">
        <v>5138</v>
      </c>
      <c r="F1177" s="13" t="s">
        <v>5139</v>
      </c>
      <c r="G1177" s="13" t="s">
        <v>5140</v>
      </c>
      <c r="H1177" s="12" t="s">
        <v>78</v>
      </c>
      <c r="I1177" s="13" t="s">
        <v>780</v>
      </c>
      <c r="J1177" s="13" t="s">
        <v>5141</v>
      </c>
      <c r="K1177" s="14">
        <v>6</v>
      </c>
      <c r="L1177" s="13" t="s">
        <v>81</v>
      </c>
      <c r="M1177" s="15">
        <v>1</v>
      </c>
      <c r="N1177" s="13" t="s">
        <v>45</v>
      </c>
      <c r="O1177" s="13" t="s">
        <v>5011</v>
      </c>
      <c r="P1177" s="13" t="s">
        <v>5019</v>
      </c>
      <c r="Q1177" s="13" t="s">
        <v>5142</v>
      </c>
      <c r="R1177" s="28">
        <v>7732.16</v>
      </c>
      <c r="S1177" s="29"/>
      <c r="T1177" s="30">
        <v>6964.38</v>
      </c>
      <c r="U1177" s="1">
        <v>6964.38</v>
      </c>
      <c r="V1177" s="28">
        <v>8647.7132000000001</v>
      </c>
      <c r="W1177" s="29">
        <v>7809.75</v>
      </c>
      <c r="X1177" s="29">
        <v>8690.56</v>
      </c>
      <c r="Y1177" s="29">
        <v>7654.57</v>
      </c>
      <c r="Z1177" s="29"/>
      <c r="AA1177" s="29"/>
      <c r="AB1177" s="29"/>
      <c r="AC1177" s="29"/>
      <c r="AD1177" s="29"/>
      <c r="AE1177" s="31">
        <v>8647.7132000000001</v>
      </c>
      <c r="AG1177" s="27">
        <v>8293.3089999999993</v>
      </c>
      <c r="AH1177" s="27">
        <v>7654.57</v>
      </c>
      <c r="AJ1177" s="27">
        <v>7537.77</v>
      </c>
      <c r="AN1177" s="32">
        <v>7732.16</v>
      </c>
      <c r="AO1177" s="27" t="s">
        <v>49</v>
      </c>
      <c r="AP1177" s="31" t="s">
        <v>50</v>
      </c>
      <c r="AQ1177" s="27">
        <f t="shared" si="181"/>
        <v>7973.9394999999995</v>
      </c>
      <c r="AR1177" s="27">
        <f t="shared" si="182"/>
        <v>7732.16</v>
      </c>
      <c r="AS1177" s="27" t="e">
        <f t="shared" si="183"/>
        <v>#NUM!</v>
      </c>
      <c r="AT1177" s="27">
        <f t="shared" si="186"/>
        <v>7486.7084999999997</v>
      </c>
      <c r="AU1177" s="27">
        <f t="shared" si="187"/>
        <v>7486.7084999999997</v>
      </c>
      <c r="AV1177" s="29">
        <f t="shared" si="185"/>
        <v>7486.7084999999997</v>
      </c>
      <c r="AW1177" s="27" t="s">
        <v>73</v>
      </c>
      <c r="AX1177" s="27" t="s">
        <v>74</v>
      </c>
      <c r="AY1177" s="32">
        <v>7486.7089999999998</v>
      </c>
      <c r="AZ1177" s="34">
        <f t="shared" si="188"/>
        <v>748.67090000000007</v>
      </c>
      <c r="BA1177" s="3">
        <f t="shared" si="189"/>
        <v>8235.3798999999999</v>
      </c>
      <c r="BB1177" s="32">
        <f t="shared" si="184"/>
        <v>8894.2102919999998</v>
      </c>
      <c r="BC1177" s="27" t="s">
        <v>12549</v>
      </c>
    </row>
    <row r="1178" spans="1:116" s="27" customFormat="1" ht="31.5" customHeight="1">
      <c r="A1178" s="12" t="s">
        <v>5005</v>
      </c>
      <c r="B1178" s="5">
        <v>1176</v>
      </c>
      <c r="C1178" s="15">
        <v>18143</v>
      </c>
      <c r="D1178" s="15"/>
      <c r="E1178" s="13" t="s">
        <v>5130</v>
      </c>
      <c r="F1178" s="13" t="s">
        <v>5131</v>
      </c>
      <c r="G1178" s="13" t="s">
        <v>5132</v>
      </c>
      <c r="H1178" s="12" t="s">
        <v>53</v>
      </c>
      <c r="I1178" s="13" t="s">
        <v>2048</v>
      </c>
      <c r="J1178" s="13" t="s">
        <v>5133</v>
      </c>
      <c r="K1178" s="14">
        <v>140</v>
      </c>
      <c r="L1178" s="13" t="s">
        <v>69</v>
      </c>
      <c r="M1178" s="15">
        <v>1</v>
      </c>
      <c r="N1178" s="13" t="s">
        <v>45</v>
      </c>
      <c r="O1178" s="13" t="s">
        <v>5011</v>
      </c>
      <c r="P1178" s="13" t="s">
        <v>5134</v>
      </c>
      <c r="Q1178" s="13" t="s">
        <v>5135</v>
      </c>
      <c r="R1178" s="28">
        <v>9696.92</v>
      </c>
      <c r="S1178" s="29"/>
      <c r="T1178" s="30">
        <v>9216.27</v>
      </c>
      <c r="U1178" s="1" t="s">
        <v>56</v>
      </c>
      <c r="V1178" s="28">
        <v>10788.8701</v>
      </c>
      <c r="W1178" s="29">
        <v>9700.2800000000007</v>
      </c>
      <c r="X1178" s="29">
        <v>10053.9879</v>
      </c>
      <c r="Y1178" s="29">
        <v>9693.5499999999993</v>
      </c>
      <c r="Z1178" s="29">
        <v>10692.2</v>
      </c>
      <c r="AA1178" s="29"/>
      <c r="AB1178" s="29"/>
      <c r="AC1178" s="29"/>
      <c r="AD1178" s="29"/>
      <c r="AE1178" s="31">
        <v>10788.8701</v>
      </c>
      <c r="AG1178" s="27">
        <v>9597.4500000000007</v>
      </c>
      <c r="AH1178" s="27">
        <v>9693.5499999999993</v>
      </c>
      <c r="AI1178" s="27">
        <v>10692.2</v>
      </c>
      <c r="AN1178" s="32">
        <v>9645.5</v>
      </c>
      <c r="AO1178" s="27" t="s">
        <v>211</v>
      </c>
      <c r="AP1178" s="31" t="s">
        <v>212</v>
      </c>
      <c r="AQ1178" s="27">
        <f t="shared" si="181"/>
        <v>9645.5</v>
      </c>
      <c r="AR1178" s="27" t="str">
        <f t="shared" si="182"/>
        <v/>
      </c>
      <c r="AS1178" s="27" t="e">
        <f t="shared" si="183"/>
        <v>#NUM!</v>
      </c>
      <c r="AT1178" s="27">
        <f t="shared" si="186"/>
        <v>9907.4902500000007</v>
      </c>
      <c r="AU1178" s="27" t="e">
        <f t="shared" si="187"/>
        <v>#VALUE!</v>
      </c>
      <c r="AV1178" s="29" t="e">
        <f t="shared" si="185"/>
        <v>#VALUE!</v>
      </c>
      <c r="AW1178" s="27" t="s">
        <v>213</v>
      </c>
      <c r="AX1178" s="27" t="s">
        <v>212</v>
      </c>
      <c r="AY1178" s="32">
        <v>9645.5</v>
      </c>
      <c r="AZ1178" s="34">
        <f t="shared" si="188"/>
        <v>964.55000000000007</v>
      </c>
      <c r="BA1178" s="3">
        <f t="shared" si="189"/>
        <v>10610.05</v>
      </c>
      <c r="BB1178" s="32">
        <f t="shared" si="184"/>
        <v>11458.853999999999</v>
      </c>
      <c r="BC1178" s="27" t="s">
        <v>12549</v>
      </c>
    </row>
    <row r="1179" spans="1:116" s="27" customFormat="1" ht="31.5" customHeight="1">
      <c r="A1179" s="12" t="s">
        <v>2684</v>
      </c>
      <c r="B1179" s="5">
        <v>1177</v>
      </c>
      <c r="C1179" s="15"/>
      <c r="D1179" s="15"/>
      <c r="E1179" s="12" t="s">
        <v>5192</v>
      </c>
      <c r="F1179" s="12" t="s">
        <v>5193</v>
      </c>
      <c r="G1179" s="12" t="s">
        <v>5194</v>
      </c>
      <c r="H1179" s="12" t="s">
        <v>5195</v>
      </c>
      <c r="I1179" s="12" t="s">
        <v>394</v>
      </c>
      <c r="J1179" s="12" t="s">
        <v>5196</v>
      </c>
      <c r="K1179" s="14"/>
      <c r="L1179" s="12"/>
      <c r="M1179" s="15">
        <v>1</v>
      </c>
      <c r="N1179" s="12" t="s">
        <v>45</v>
      </c>
      <c r="O1179" s="12" t="s">
        <v>5197</v>
      </c>
      <c r="P1179" s="12" t="s">
        <v>5197</v>
      </c>
      <c r="Q1179" s="12" t="s">
        <v>5198</v>
      </c>
      <c r="R1179" s="28">
        <v>135.94229999999999</v>
      </c>
      <c r="S1179" s="29"/>
      <c r="T1179" s="30"/>
      <c r="U1179" s="1" t="s">
        <v>56</v>
      </c>
      <c r="V1179" s="28"/>
      <c r="W1179" s="29">
        <v>133.78200000000001</v>
      </c>
      <c r="X1179" s="29"/>
      <c r="Y1179" s="29"/>
      <c r="Z1179" s="29"/>
      <c r="AA1179" s="29"/>
      <c r="AB1179" s="29">
        <v>126.458</v>
      </c>
      <c r="AC1179" s="29"/>
      <c r="AD1179" s="29"/>
      <c r="AE1179" s="31"/>
      <c r="AG1179" s="27">
        <v>133.72</v>
      </c>
      <c r="AI1179" s="27">
        <v>188.67</v>
      </c>
      <c r="AN1179" s="32">
        <v>135.94200000000001</v>
      </c>
      <c r="AO1179" s="27" t="s">
        <v>49</v>
      </c>
      <c r="AP1179" s="31" t="s">
        <v>50</v>
      </c>
      <c r="AQ1179" s="27">
        <f t="shared" si="181"/>
        <v>161.19499999999999</v>
      </c>
      <c r="AR1179" s="27">
        <f t="shared" si="182"/>
        <v>135.94229999999999</v>
      </c>
      <c r="AS1179" s="27" t="e">
        <f t="shared" si="183"/>
        <v>#NUM!</v>
      </c>
      <c r="AT1179" s="27">
        <f t="shared" si="186"/>
        <v>0</v>
      </c>
      <c r="AU1179" s="27" t="e">
        <f t="shared" si="187"/>
        <v>#VALUE!</v>
      </c>
      <c r="AV1179" s="29" t="e">
        <f t="shared" si="185"/>
        <v>#VALUE!</v>
      </c>
      <c r="AW1179" s="33" t="s">
        <v>51</v>
      </c>
      <c r="AX1179" s="27" t="s">
        <v>50</v>
      </c>
      <c r="AY1179" s="32">
        <v>135.94200000000001</v>
      </c>
      <c r="AZ1179" s="34">
        <f t="shared" si="188"/>
        <v>13.594200000000001</v>
      </c>
      <c r="BA1179" s="3">
        <f t="shared" si="189"/>
        <v>149.53620000000001</v>
      </c>
      <c r="BB1179" s="36">
        <v>149.54</v>
      </c>
      <c r="BC1179" s="27" t="s">
        <v>12549</v>
      </c>
    </row>
    <row r="1180" spans="1:116" s="27" customFormat="1" ht="31.5" customHeight="1">
      <c r="A1180" s="4" t="s">
        <v>5216</v>
      </c>
      <c r="B1180" s="5">
        <v>1178</v>
      </c>
      <c r="C1180" s="6">
        <v>2350</v>
      </c>
      <c r="D1180" s="6"/>
      <c r="E1180" s="3" t="s">
        <v>5224</v>
      </c>
      <c r="F1180" s="3" t="s">
        <v>5225</v>
      </c>
      <c r="G1180" s="3" t="s">
        <v>1573</v>
      </c>
      <c r="H1180" s="4" t="s">
        <v>5226</v>
      </c>
      <c r="I1180" s="3" t="s">
        <v>67</v>
      </c>
      <c r="J1180" s="3" t="s">
        <v>5227</v>
      </c>
      <c r="K1180" s="5">
        <v>30</v>
      </c>
      <c r="L1180" s="3" t="s">
        <v>69</v>
      </c>
      <c r="M1180" s="6">
        <v>1</v>
      </c>
      <c r="N1180" s="3" t="s">
        <v>45</v>
      </c>
      <c r="O1180" s="3" t="s">
        <v>5204</v>
      </c>
      <c r="P1180" s="3" t="s">
        <v>5228</v>
      </c>
      <c r="Q1180" s="3" t="s">
        <v>5229</v>
      </c>
      <c r="R1180" s="28">
        <v>4.3</v>
      </c>
      <c r="S1180" s="29"/>
      <c r="T1180" s="30"/>
      <c r="U1180" s="1">
        <v>1.45</v>
      </c>
      <c r="V1180" s="28">
        <v>8.65</v>
      </c>
      <c r="W1180" s="29">
        <v>4.5</v>
      </c>
      <c r="X1180" s="29"/>
      <c r="Y1180" s="29"/>
      <c r="Z1180" s="29"/>
      <c r="AA1180" s="29"/>
      <c r="AB1180" s="29"/>
      <c r="AC1180" s="29"/>
      <c r="AD1180" s="29"/>
      <c r="AE1180" s="31">
        <v>8.65</v>
      </c>
      <c r="AG1180" s="27">
        <v>4.9802999999999997</v>
      </c>
      <c r="AN1180" s="32">
        <v>4.3</v>
      </c>
      <c r="AO1180" s="27" t="s">
        <v>49</v>
      </c>
      <c r="AP1180" s="31" t="s">
        <v>50</v>
      </c>
      <c r="AQ1180" s="27">
        <f t="shared" si="181"/>
        <v>6.81515</v>
      </c>
      <c r="AR1180" s="27">
        <f t="shared" si="182"/>
        <v>4.3</v>
      </c>
      <c r="AS1180" s="27" t="e">
        <f t="shared" si="183"/>
        <v>#NUM!</v>
      </c>
      <c r="AT1180" s="27">
        <f t="shared" si="186"/>
        <v>0</v>
      </c>
      <c r="AU1180" s="27">
        <f t="shared" si="187"/>
        <v>1.5587499999999999</v>
      </c>
      <c r="AV1180" s="29">
        <f t="shared" si="185"/>
        <v>0</v>
      </c>
      <c r="AW1180" s="27" t="s">
        <v>73</v>
      </c>
      <c r="AX1180" s="27" t="s">
        <v>74</v>
      </c>
      <c r="AY1180" s="32">
        <v>1.5580000000000001</v>
      </c>
      <c r="AZ1180" s="34">
        <f t="shared" si="188"/>
        <v>0.38950000000000001</v>
      </c>
      <c r="BA1180" s="3">
        <f t="shared" si="189"/>
        <v>1.9475</v>
      </c>
      <c r="BB1180" s="32">
        <f t="shared" ref="BB1180:BB1211" si="190">BA1180+BA1180*0.08</f>
        <v>2.1032999999999999</v>
      </c>
      <c r="BC1180" s="27" t="s">
        <v>12549</v>
      </c>
    </row>
    <row r="1181" spans="1:116" s="27" customFormat="1" ht="31.5" customHeight="1">
      <c r="A1181" s="12" t="s">
        <v>5210</v>
      </c>
      <c r="B1181" s="5">
        <v>1179</v>
      </c>
      <c r="C1181" s="15"/>
      <c r="D1181" s="15"/>
      <c r="E1181" s="13" t="s">
        <v>5211</v>
      </c>
      <c r="F1181" s="13" t="s">
        <v>5212</v>
      </c>
      <c r="G1181" s="13" t="s">
        <v>5202</v>
      </c>
      <c r="H1181" s="12" t="s">
        <v>58</v>
      </c>
      <c r="I1181" s="13" t="s">
        <v>104</v>
      </c>
      <c r="J1181" s="13" t="s">
        <v>5213</v>
      </c>
      <c r="K1181" s="14"/>
      <c r="L1181" s="13"/>
      <c r="M1181" s="15">
        <v>10</v>
      </c>
      <c r="N1181" s="13" t="s">
        <v>45</v>
      </c>
      <c r="O1181" s="13" t="s">
        <v>5204</v>
      </c>
      <c r="P1181" s="13" t="s">
        <v>5214</v>
      </c>
      <c r="Q1181" s="13" t="s">
        <v>5215</v>
      </c>
      <c r="R1181" s="28">
        <v>5.82</v>
      </c>
      <c r="S1181" s="29"/>
      <c r="T1181" s="30"/>
      <c r="U1181" s="1" t="s">
        <v>56</v>
      </c>
      <c r="V1181" s="28">
        <v>5.82</v>
      </c>
      <c r="W1181" s="29"/>
      <c r="X1181" s="29"/>
      <c r="Y1181" s="29"/>
      <c r="Z1181" s="29"/>
      <c r="AA1181" s="29"/>
      <c r="AB1181" s="29"/>
      <c r="AC1181" s="29"/>
      <c r="AD1181" s="29"/>
      <c r="AE1181" s="31"/>
      <c r="AF1181" s="27">
        <v>3.63</v>
      </c>
      <c r="AG1181" s="27">
        <v>2.1</v>
      </c>
      <c r="AI1181" s="27">
        <v>2.61</v>
      </c>
      <c r="AN1181" s="32"/>
      <c r="AP1181" s="31"/>
      <c r="AQ1181" s="27">
        <f t="shared" si="181"/>
        <v>2.355</v>
      </c>
      <c r="AR1181" s="27" t="str">
        <f t="shared" si="182"/>
        <v/>
      </c>
      <c r="AS1181" s="27" t="e">
        <f t="shared" si="183"/>
        <v>#NUM!</v>
      </c>
      <c r="AT1181" s="27">
        <f t="shared" si="186"/>
        <v>0</v>
      </c>
      <c r="AU1181" s="27" t="e">
        <f t="shared" si="187"/>
        <v>#VALUE!</v>
      </c>
      <c r="AV1181" s="29" t="e">
        <f t="shared" si="185"/>
        <v>#VALUE!</v>
      </c>
      <c r="AW1181" s="27" t="s">
        <v>213</v>
      </c>
      <c r="AX1181" s="27" t="s">
        <v>212</v>
      </c>
      <c r="AY1181" s="32">
        <v>2.355</v>
      </c>
      <c r="AZ1181" s="34">
        <f t="shared" si="188"/>
        <v>0.58875</v>
      </c>
      <c r="BA1181" s="3">
        <f t="shared" si="189"/>
        <v>2.9437500000000001</v>
      </c>
      <c r="BB1181" s="32">
        <f t="shared" si="190"/>
        <v>3.1792500000000001</v>
      </c>
      <c r="BC1181" s="27" t="s">
        <v>12549</v>
      </c>
      <c r="BP1181" s="26"/>
      <c r="BQ1181" s="26"/>
      <c r="BR1181" s="26"/>
      <c r="BS1181" s="26"/>
      <c r="BT1181" s="26"/>
      <c r="BU1181" s="26"/>
      <c r="BV1181" s="26"/>
      <c r="BW1181" s="26"/>
      <c r="BX1181" s="26"/>
      <c r="BY1181" s="26"/>
      <c r="BZ1181" s="26"/>
      <c r="CA1181" s="26"/>
      <c r="CB1181" s="26"/>
      <c r="CC1181" s="26"/>
      <c r="CD1181" s="26"/>
      <c r="CE1181" s="26"/>
      <c r="CF1181" s="26"/>
      <c r="CG1181" s="26"/>
      <c r="CH1181" s="26"/>
      <c r="CI1181" s="26"/>
      <c r="CJ1181" s="26"/>
      <c r="CK1181" s="26"/>
      <c r="CL1181" s="26"/>
      <c r="CM1181" s="26"/>
      <c r="CN1181" s="26"/>
      <c r="CO1181" s="26"/>
      <c r="CP1181" s="26"/>
      <c r="CQ1181" s="26"/>
      <c r="CR1181" s="26"/>
      <c r="CS1181" s="26"/>
      <c r="CT1181" s="26"/>
      <c r="CU1181" s="26"/>
      <c r="CV1181" s="26"/>
      <c r="CW1181" s="26"/>
      <c r="CX1181" s="26"/>
      <c r="CY1181" s="26"/>
      <c r="CZ1181" s="26"/>
      <c r="DA1181" s="26"/>
      <c r="DB1181" s="26"/>
      <c r="DC1181" s="26"/>
      <c r="DD1181" s="26"/>
      <c r="DE1181" s="26"/>
      <c r="DF1181" s="26"/>
      <c r="DG1181" s="26"/>
      <c r="DH1181" s="26"/>
      <c r="DI1181" s="26"/>
      <c r="DJ1181" s="26"/>
      <c r="DK1181" s="26"/>
      <c r="DL1181" s="26"/>
    </row>
    <row r="1182" spans="1:116" s="27" customFormat="1" ht="31.5" customHeight="1">
      <c r="A1182" s="12" t="s">
        <v>5199</v>
      </c>
      <c r="B1182" s="5">
        <v>1180</v>
      </c>
      <c r="C1182" s="15"/>
      <c r="D1182" s="15"/>
      <c r="E1182" s="13" t="s">
        <v>5200</v>
      </c>
      <c r="F1182" s="13" t="s">
        <v>5201</v>
      </c>
      <c r="G1182" s="13" t="s">
        <v>5202</v>
      </c>
      <c r="H1182" s="12" t="s">
        <v>103</v>
      </c>
      <c r="I1182" s="13" t="s">
        <v>3114</v>
      </c>
      <c r="J1182" s="13" t="s">
        <v>5203</v>
      </c>
      <c r="K1182" s="14"/>
      <c r="L1182" s="13"/>
      <c r="M1182" s="15">
        <v>20</v>
      </c>
      <c r="N1182" s="13" t="s">
        <v>45</v>
      </c>
      <c r="O1182" s="13" t="s">
        <v>5204</v>
      </c>
      <c r="P1182" s="13" t="s">
        <v>5205</v>
      </c>
      <c r="Q1182" s="13" t="s">
        <v>5206</v>
      </c>
      <c r="R1182" s="28">
        <v>10.8</v>
      </c>
      <c r="S1182" s="29"/>
      <c r="T1182" s="30"/>
      <c r="U1182" s="1" t="s">
        <v>56</v>
      </c>
      <c r="V1182" s="28">
        <v>10.8</v>
      </c>
      <c r="W1182" s="29"/>
      <c r="X1182" s="29"/>
      <c r="Y1182" s="29"/>
      <c r="Z1182" s="29"/>
      <c r="AA1182" s="29"/>
      <c r="AB1182" s="29"/>
      <c r="AC1182" s="29"/>
      <c r="AD1182" s="29"/>
      <c r="AE1182" s="31"/>
      <c r="AI1182" s="27">
        <v>6.2</v>
      </c>
      <c r="AN1182" s="32"/>
      <c r="AP1182" s="31"/>
      <c r="AQ1182" s="27" t="e">
        <f t="shared" si="181"/>
        <v>#NUM!</v>
      </c>
      <c r="AR1182" s="27" t="e">
        <f t="shared" si="182"/>
        <v>#NUM!</v>
      </c>
      <c r="AS1182" s="27" t="e">
        <f t="shared" si="183"/>
        <v>#NUM!</v>
      </c>
      <c r="AT1182" s="27">
        <f t="shared" si="186"/>
        <v>0</v>
      </c>
      <c r="AU1182" s="27" t="e">
        <f t="shared" si="187"/>
        <v>#VALUE!</v>
      </c>
      <c r="AV1182" s="29">
        <v>6.2</v>
      </c>
      <c r="AW1182" s="27" t="s">
        <v>1817</v>
      </c>
      <c r="AX1182" s="27" t="s">
        <v>379</v>
      </c>
      <c r="AY1182" s="32">
        <v>6.2</v>
      </c>
      <c r="AZ1182" s="34">
        <f t="shared" si="188"/>
        <v>1.55</v>
      </c>
      <c r="BA1182" s="3">
        <f t="shared" si="189"/>
        <v>7.75</v>
      </c>
      <c r="BB1182" s="32">
        <f t="shared" si="190"/>
        <v>8.3699999999999992</v>
      </c>
      <c r="BC1182" s="27" t="s">
        <v>12549</v>
      </c>
      <c r="BP1182" s="26"/>
      <c r="BQ1182" s="26"/>
      <c r="BR1182" s="26"/>
      <c r="BS1182" s="26"/>
      <c r="BT1182" s="26"/>
      <c r="BU1182" s="26"/>
      <c r="BV1182" s="26"/>
      <c r="BW1182" s="26"/>
      <c r="BX1182" s="26"/>
      <c r="BY1182" s="26"/>
      <c r="BZ1182" s="26"/>
      <c r="CA1182" s="26"/>
      <c r="CB1182" s="26"/>
      <c r="CC1182" s="26"/>
      <c r="CD1182" s="26"/>
      <c r="CE1182" s="26"/>
      <c r="CF1182" s="26"/>
      <c r="CG1182" s="26"/>
      <c r="CH1182" s="26"/>
      <c r="CI1182" s="26"/>
      <c r="CJ1182" s="26"/>
      <c r="CK1182" s="26"/>
      <c r="CL1182" s="26"/>
      <c r="CM1182" s="26"/>
      <c r="CN1182" s="26"/>
      <c r="CO1182" s="26"/>
      <c r="CP1182" s="26"/>
      <c r="CQ1182" s="26"/>
      <c r="CR1182" s="26"/>
      <c r="CS1182" s="26"/>
      <c r="CT1182" s="26"/>
      <c r="CU1182" s="26"/>
      <c r="CV1182" s="26"/>
      <c r="CW1182" s="26"/>
      <c r="CX1182" s="26"/>
      <c r="CY1182" s="26"/>
      <c r="CZ1182" s="26"/>
      <c r="DA1182" s="26"/>
      <c r="DB1182" s="26"/>
      <c r="DC1182" s="26"/>
      <c r="DD1182" s="26"/>
      <c r="DE1182" s="26"/>
      <c r="DF1182" s="26"/>
      <c r="DG1182" s="26"/>
      <c r="DH1182" s="26"/>
      <c r="DI1182" s="26"/>
      <c r="DJ1182" s="26"/>
      <c r="DK1182" s="26"/>
      <c r="DL1182" s="26"/>
    </row>
    <row r="1183" spans="1:116" s="27" customFormat="1" ht="31.5" customHeight="1">
      <c r="A1183" s="4" t="s">
        <v>5216</v>
      </c>
      <c r="B1183" s="5">
        <v>1181</v>
      </c>
      <c r="C1183" s="6">
        <v>2351</v>
      </c>
      <c r="D1183" s="6"/>
      <c r="E1183" s="3" t="s">
        <v>5217</v>
      </c>
      <c r="F1183" s="3" t="s">
        <v>5218</v>
      </c>
      <c r="G1183" s="3" t="s">
        <v>5219</v>
      </c>
      <c r="H1183" s="4" t="s">
        <v>5220</v>
      </c>
      <c r="I1183" s="3" t="s">
        <v>3385</v>
      </c>
      <c r="J1183" s="3" t="s">
        <v>5221</v>
      </c>
      <c r="K1183" s="5"/>
      <c r="L1183" s="3"/>
      <c r="M1183" s="6">
        <v>30</v>
      </c>
      <c r="N1183" s="3" t="s">
        <v>45</v>
      </c>
      <c r="O1183" s="3" t="s">
        <v>5204</v>
      </c>
      <c r="P1183" s="3" t="s">
        <v>5222</v>
      </c>
      <c r="Q1183" s="3" t="s">
        <v>5223</v>
      </c>
      <c r="R1183" s="28">
        <v>14.96</v>
      </c>
      <c r="S1183" s="29"/>
      <c r="T1183" s="30"/>
      <c r="U1183" s="1">
        <v>7.6</v>
      </c>
      <c r="V1183" s="28">
        <v>14.96</v>
      </c>
      <c r="W1183" s="29">
        <v>12.3</v>
      </c>
      <c r="X1183" s="29"/>
      <c r="Y1183" s="29"/>
      <c r="Z1183" s="29"/>
      <c r="AA1183" s="29"/>
      <c r="AB1183" s="29"/>
      <c r="AC1183" s="29"/>
      <c r="AD1183" s="29"/>
      <c r="AE1183" s="31">
        <v>14.96</v>
      </c>
      <c r="AN1183" s="32">
        <v>14.96</v>
      </c>
      <c r="AO1183" s="27" t="s">
        <v>49</v>
      </c>
      <c r="AP1183" s="31" t="s">
        <v>50</v>
      </c>
      <c r="AQ1183" s="27" t="e">
        <f t="shared" si="181"/>
        <v>#NUM!</v>
      </c>
      <c r="AR1183" s="27" t="e">
        <f t="shared" si="182"/>
        <v>#NUM!</v>
      </c>
      <c r="AS1183" s="27" t="e">
        <f t="shared" si="183"/>
        <v>#NUM!</v>
      </c>
      <c r="AT1183" s="27">
        <f t="shared" si="186"/>
        <v>0</v>
      </c>
      <c r="AU1183" s="27">
        <f t="shared" si="187"/>
        <v>8.17</v>
      </c>
      <c r="AV1183" s="29">
        <f t="shared" ref="AV1183:AV1246" si="191">MIN(AN1183,AT1183,AU1183)</f>
        <v>0</v>
      </c>
      <c r="AW1183" s="27" t="s">
        <v>73</v>
      </c>
      <c r="AX1183" s="27" t="s">
        <v>74</v>
      </c>
      <c r="AY1183" s="32">
        <v>8.17</v>
      </c>
      <c r="AZ1183" s="34">
        <f t="shared" si="188"/>
        <v>2.0425</v>
      </c>
      <c r="BA1183" s="3">
        <f t="shared" si="189"/>
        <v>10.2125</v>
      </c>
      <c r="BB1183" s="32">
        <f t="shared" si="190"/>
        <v>11.029500000000001</v>
      </c>
      <c r="BC1183" s="27" t="s">
        <v>12549</v>
      </c>
    </row>
    <row r="1184" spans="1:116" s="27" customFormat="1" ht="31.5" customHeight="1">
      <c r="A1184" s="12" t="s">
        <v>5207</v>
      </c>
      <c r="B1184" s="5">
        <v>1182</v>
      </c>
      <c r="C1184" s="15"/>
      <c r="D1184" s="15"/>
      <c r="E1184" s="13" t="s">
        <v>5200</v>
      </c>
      <c r="F1184" s="13" t="s">
        <v>5201</v>
      </c>
      <c r="G1184" s="13" t="s">
        <v>5202</v>
      </c>
      <c r="H1184" s="12" t="s">
        <v>3751</v>
      </c>
      <c r="I1184" s="13" t="s">
        <v>259</v>
      </c>
      <c r="J1184" s="13" t="s">
        <v>5208</v>
      </c>
      <c r="K1184" s="14">
        <v>120</v>
      </c>
      <c r="L1184" s="13" t="s">
        <v>81</v>
      </c>
      <c r="M1184" s="15">
        <v>1</v>
      </c>
      <c r="N1184" s="13" t="s">
        <v>45</v>
      </c>
      <c r="O1184" s="13" t="s">
        <v>5204</v>
      </c>
      <c r="P1184" s="13" t="s">
        <v>5205</v>
      </c>
      <c r="Q1184" s="13" t="s">
        <v>5209</v>
      </c>
      <c r="R1184" s="28">
        <v>10.8</v>
      </c>
      <c r="S1184" s="29"/>
      <c r="T1184" s="30"/>
      <c r="U1184" s="1" t="s">
        <v>56</v>
      </c>
      <c r="V1184" s="28">
        <v>10.8</v>
      </c>
      <c r="W1184" s="29"/>
      <c r="X1184" s="29"/>
      <c r="Y1184" s="29"/>
      <c r="Z1184" s="29"/>
      <c r="AA1184" s="29"/>
      <c r="AB1184" s="29"/>
      <c r="AC1184" s="29"/>
      <c r="AD1184" s="29"/>
      <c r="AE1184" s="31"/>
      <c r="AN1184" s="32"/>
      <c r="AP1184" s="31"/>
      <c r="AQ1184" s="27" t="e">
        <f t="shared" si="181"/>
        <v>#NUM!</v>
      </c>
      <c r="AR1184" s="27" t="e">
        <f t="shared" si="182"/>
        <v>#NUM!</v>
      </c>
      <c r="AS1184" s="27" t="e">
        <f t="shared" si="183"/>
        <v>#NUM!</v>
      </c>
      <c r="AT1184" s="27">
        <f t="shared" si="186"/>
        <v>0</v>
      </c>
      <c r="AU1184" s="27" t="e">
        <f t="shared" si="187"/>
        <v>#VALUE!</v>
      </c>
      <c r="AV1184" s="29" t="e">
        <f t="shared" si="191"/>
        <v>#VALUE!</v>
      </c>
      <c r="AW1184" s="33" t="s">
        <v>51</v>
      </c>
      <c r="AX1184" s="33" t="s">
        <v>50</v>
      </c>
      <c r="AY1184" s="32">
        <v>10.8</v>
      </c>
      <c r="AZ1184" s="34">
        <f t="shared" si="188"/>
        <v>1.8360000000000003</v>
      </c>
      <c r="BA1184" s="3">
        <f t="shared" si="189"/>
        <v>12.636000000000001</v>
      </c>
      <c r="BB1184" s="32">
        <f t="shared" si="190"/>
        <v>13.646880000000001</v>
      </c>
      <c r="BC1184" s="27" t="s">
        <v>12549</v>
      </c>
      <c r="BP1184" s="26"/>
      <c r="BQ1184" s="26"/>
      <c r="BR1184" s="26"/>
      <c r="BS1184" s="26"/>
      <c r="BT1184" s="26"/>
      <c r="BU1184" s="26"/>
      <c r="BV1184" s="26"/>
      <c r="BW1184" s="26"/>
      <c r="BX1184" s="26"/>
      <c r="BY1184" s="26"/>
      <c r="BZ1184" s="26"/>
      <c r="CA1184" s="26"/>
      <c r="CB1184" s="26"/>
      <c r="CC1184" s="26"/>
      <c r="CD1184" s="26"/>
      <c r="CE1184" s="26"/>
      <c r="CF1184" s="26"/>
      <c r="CG1184" s="26"/>
      <c r="CH1184" s="26"/>
      <c r="CI1184" s="26"/>
      <c r="CJ1184" s="26"/>
      <c r="CK1184" s="26"/>
      <c r="CL1184" s="26"/>
      <c r="CM1184" s="26"/>
      <c r="CN1184" s="26"/>
      <c r="CO1184" s="26"/>
      <c r="CP1184" s="26"/>
      <c r="CQ1184" s="26"/>
      <c r="CR1184" s="26"/>
      <c r="CS1184" s="26"/>
      <c r="CT1184" s="26"/>
      <c r="CU1184" s="26"/>
      <c r="CV1184" s="26"/>
      <c r="CW1184" s="26"/>
      <c r="CX1184" s="26"/>
      <c r="CY1184" s="26"/>
      <c r="CZ1184" s="26"/>
      <c r="DA1184" s="26"/>
      <c r="DB1184" s="26"/>
      <c r="DC1184" s="26"/>
      <c r="DD1184" s="26"/>
      <c r="DE1184" s="26"/>
      <c r="DF1184" s="26"/>
      <c r="DG1184" s="26"/>
      <c r="DH1184" s="26"/>
      <c r="DI1184" s="26"/>
      <c r="DJ1184" s="26"/>
      <c r="DK1184" s="26"/>
      <c r="DL1184" s="26"/>
    </row>
    <row r="1185" spans="1:116" s="27" customFormat="1" ht="31.5" customHeight="1">
      <c r="A1185" s="4" t="s">
        <v>380</v>
      </c>
      <c r="B1185" s="5">
        <v>1183</v>
      </c>
      <c r="C1185" s="6">
        <v>19910</v>
      </c>
      <c r="D1185" s="6"/>
      <c r="E1185" s="3" t="s">
        <v>5230</v>
      </c>
      <c r="F1185" s="3" t="s">
        <v>5231</v>
      </c>
      <c r="G1185" s="3" t="s">
        <v>367</v>
      </c>
      <c r="H1185" s="4" t="s">
        <v>103</v>
      </c>
      <c r="I1185" s="3" t="s">
        <v>104</v>
      </c>
      <c r="J1185" s="3" t="s">
        <v>495</v>
      </c>
      <c r="K1185" s="5"/>
      <c r="L1185" s="3"/>
      <c r="M1185" s="6">
        <v>14</v>
      </c>
      <c r="N1185" s="3" t="s">
        <v>45</v>
      </c>
      <c r="O1185" s="3" t="s">
        <v>5232</v>
      </c>
      <c r="P1185" s="3" t="s">
        <v>5233</v>
      </c>
      <c r="Q1185" s="3" t="s">
        <v>5234</v>
      </c>
      <c r="R1185" s="28">
        <v>3.49</v>
      </c>
      <c r="S1185" s="29"/>
      <c r="T1185" s="30" t="s">
        <v>56</v>
      </c>
      <c r="U1185" s="1">
        <v>2.2599999999999998</v>
      </c>
      <c r="V1185" s="28">
        <v>3.49</v>
      </c>
      <c r="W1185" s="29"/>
      <c r="X1185" s="29"/>
      <c r="Y1185" s="29"/>
      <c r="Z1185" s="29"/>
      <c r="AA1185" s="29"/>
      <c r="AB1185" s="29"/>
      <c r="AC1185" s="29"/>
      <c r="AD1185" s="29"/>
      <c r="AE1185" s="31">
        <v>3.49</v>
      </c>
      <c r="AI1185" s="27" t="s">
        <v>5235</v>
      </c>
      <c r="AN1185" s="32">
        <v>1.224</v>
      </c>
      <c r="AO1185" s="27" t="s">
        <v>336</v>
      </c>
      <c r="AP1185" s="31" t="s">
        <v>337</v>
      </c>
      <c r="AQ1185" s="27" t="e">
        <f t="shared" si="181"/>
        <v>#NUM!</v>
      </c>
      <c r="AR1185" s="27" t="e">
        <f t="shared" si="182"/>
        <v>#NUM!</v>
      </c>
      <c r="AS1185" s="27" t="e">
        <f t="shared" si="183"/>
        <v>#NUM!</v>
      </c>
      <c r="AT1185" s="27" t="e">
        <f t="shared" si="186"/>
        <v>#VALUE!</v>
      </c>
      <c r="AU1185" s="27">
        <f t="shared" si="187"/>
        <v>2.4294999999999995</v>
      </c>
      <c r="AV1185" s="29" t="e">
        <f t="shared" si="191"/>
        <v>#VALUE!</v>
      </c>
      <c r="AW1185" s="27" t="s">
        <v>336</v>
      </c>
      <c r="AX1185" s="27" t="s">
        <v>337</v>
      </c>
      <c r="AY1185" s="32">
        <v>1.1648000000000001</v>
      </c>
      <c r="AZ1185" s="34">
        <f t="shared" si="188"/>
        <v>0.29120000000000001</v>
      </c>
      <c r="BA1185" s="3">
        <f t="shared" si="189"/>
        <v>1.456</v>
      </c>
      <c r="BB1185" s="32">
        <f t="shared" si="190"/>
        <v>1.5724799999999999</v>
      </c>
      <c r="BC1185" s="27" t="s">
        <v>12549</v>
      </c>
    </row>
    <row r="1186" spans="1:116" s="27" customFormat="1" ht="31.5" customHeight="1">
      <c r="A1186" s="4" t="s">
        <v>380</v>
      </c>
      <c r="B1186" s="5">
        <v>1184</v>
      </c>
      <c r="C1186" s="6">
        <v>19911</v>
      </c>
      <c r="D1186" s="6"/>
      <c r="E1186" s="3" t="s">
        <v>5230</v>
      </c>
      <c r="F1186" s="3" t="s">
        <v>5231</v>
      </c>
      <c r="G1186" s="3" t="s">
        <v>367</v>
      </c>
      <c r="H1186" s="4" t="s">
        <v>303</v>
      </c>
      <c r="I1186" s="3" t="s">
        <v>104</v>
      </c>
      <c r="J1186" s="3" t="s">
        <v>1771</v>
      </c>
      <c r="K1186" s="5"/>
      <c r="L1186" s="3"/>
      <c r="M1186" s="6">
        <v>28</v>
      </c>
      <c r="N1186" s="3" t="s">
        <v>45</v>
      </c>
      <c r="O1186" s="3" t="s">
        <v>5232</v>
      </c>
      <c r="P1186" s="3" t="s">
        <v>5233</v>
      </c>
      <c r="Q1186" s="3" t="s">
        <v>5236</v>
      </c>
      <c r="R1186" s="28">
        <v>3.24</v>
      </c>
      <c r="S1186" s="29"/>
      <c r="T1186" s="30" t="s">
        <v>56</v>
      </c>
      <c r="U1186" s="1">
        <v>2.1</v>
      </c>
      <c r="V1186" s="28">
        <v>3.24</v>
      </c>
      <c r="W1186" s="29"/>
      <c r="X1186" s="29"/>
      <c r="Y1186" s="29"/>
      <c r="Z1186" s="29"/>
      <c r="AA1186" s="29"/>
      <c r="AB1186" s="29"/>
      <c r="AC1186" s="29"/>
      <c r="AD1186" s="29"/>
      <c r="AE1186" s="31">
        <v>3.24</v>
      </c>
      <c r="AN1186" s="32">
        <v>1.8440000000000001</v>
      </c>
      <c r="AO1186" s="27" t="s">
        <v>336</v>
      </c>
      <c r="AP1186" s="31" t="s">
        <v>337</v>
      </c>
      <c r="AQ1186" s="27" t="e">
        <f t="shared" si="181"/>
        <v>#NUM!</v>
      </c>
      <c r="AR1186" s="27" t="e">
        <f t="shared" si="182"/>
        <v>#NUM!</v>
      </c>
      <c r="AS1186" s="27" t="e">
        <f t="shared" si="183"/>
        <v>#NUM!</v>
      </c>
      <c r="AT1186" s="27" t="e">
        <f t="shared" si="186"/>
        <v>#VALUE!</v>
      </c>
      <c r="AU1186" s="27">
        <f t="shared" si="187"/>
        <v>2.2574999999999998</v>
      </c>
      <c r="AV1186" s="29" t="e">
        <f t="shared" si="191"/>
        <v>#VALUE!</v>
      </c>
      <c r="AW1186" s="27" t="s">
        <v>336</v>
      </c>
      <c r="AX1186" s="27" t="s">
        <v>337</v>
      </c>
      <c r="AY1186" s="32">
        <v>1.6870000000000001</v>
      </c>
      <c r="AZ1186" s="34">
        <f t="shared" si="188"/>
        <v>0.42175000000000001</v>
      </c>
      <c r="BA1186" s="3">
        <f t="shared" si="189"/>
        <v>2.1087500000000001</v>
      </c>
      <c r="BB1186" s="32">
        <f t="shared" si="190"/>
        <v>2.27745</v>
      </c>
      <c r="BC1186" s="27" t="s">
        <v>12549</v>
      </c>
    </row>
    <row r="1187" spans="1:116" s="27" customFormat="1" ht="31.5" customHeight="1">
      <c r="A1187" s="4" t="s">
        <v>380</v>
      </c>
      <c r="B1187" s="5">
        <v>1185</v>
      </c>
      <c r="C1187" s="6">
        <v>3572</v>
      </c>
      <c r="D1187" s="6"/>
      <c r="E1187" s="3" t="s">
        <v>5245</v>
      </c>
      <c r="F1187" s="3" t="s">
        <v>5246</v>
      </c>
      <c r="G1187" s="3" t="s">
        <v>459</v>
      </c>
      <c r="H1187" s="4" t="s">
        <v>42</v>
      </c>
      <c r="I1187" s="3" t="s">
        <v>780</v>
      </c>
      <c r="J1187" s="3" t="s">
        <v>5247</v>
      </c>
      <c r="K1187" s="5"/>
      <c r="L1187" s="3"/>
      <c r="M1187" s="6">
        <v>30</v>
      </c>
      <c r="N1187" s="3" t="s">
        <v>45</v>
      </c>
      <c r="O1187" s="3" t="s">
        <v>5232</v>
      </c>
      <c r="P1187" s="3" t="s">
        <v>5248</v>
      </c>
      <c r="Q1187" s="3" t="s">
        <v>5249</v>
      </c>
      <c r="R1187" s="28">
        <v>3.3</v>
      </c>
      <c r="S1187" s="29"/>
      <c r="T1187" s="30">
        <v>3.3</v>
      </c>
      <c r="U1187" s="1">
        <v>2.5099999999999998</v>
      </c>
      <c r="V1187" s="28">
        <v>3.3</v>
      </c>
      <c r="W1187" s="29"/>
      <c r="X1187" s="29"/>
      <c r="Y1187" s="29"/>
      <c r="Z1187" s="29"/>
      <c r="AA1187" s="29"/>
      <c r="AB1187" s="29"/>
      <c r="AC1187" s="29"/>
      <c r="AD1187" s="29"/>
      <c r="AE1187" s="31">
        <v>3.3</v>
      </c>
      <c r="AN1187" s="32">
        <v>3.3</v>
      </c>
      <c r="AO1187" s="27" t="s">
        <v>49</v>
      </c>
      <c r="AP1187" s="31" t="s">
        <v>50</v>
      </c>
      <c r="AQ1187" s="27" t="e">
        <f t="shared" si="181"/>
        <v>#NUM!</v>
      </c>
      <c r="AR1187" s="27" t="e">
        <f t="shared" si="182"/>
        <v>#NUM!</v>
      </c>
      <c r="AS1187" s="27" t="e">
        <f t="shared" si="183"/>
        <v>#NUM!</v>
      </c>
      <c r="AT1187" s="27">
        <f t="shared" si="186"/>
        <v>3.5474999999999999</v>
      </c>
      <c r="AU1187" s="27">
        <f t="shared" si="187"/>
        <v>2.6982499999999998</v>
      </c>
      <c r="AV1187" s="29">
        <f t="shared" si="191"/>
        <v>2.6982499999999998</v>
      </c>
      <c r="AW1187" s="27" t="s">
        <v>73</v>
      </c>
      <c r="AX1187" s="27" t="s">
        <v>74</v>
      </c>
      <c r="AY1187" s="32">
        <v>2.698</v>
      </c>
      <c r="AZ1187" s="34">
        <f t="shared" si="188"/>
        <v>0.67449999999999999</v>
      </c>
      <c r="BA1187" s="3">
        <f t="shared" si="189"/>
        <v>3.3725000000000001</v>
      </c>
      <c r="BB1187" s="32">
        <f t="shared" si="190"/>
        <v>3.6423000000000001</v>
      </c>
      <c r="BC1187" s="27" t="s">
        <v>12549</v>
      </c>
    </row>
    <row r="1188" spans="1:116" s="27" customFormat="1" ht="31.5" customHeight="1">
      <c r="A1188" s="4" t="s">
        <v>380</v>
      </c>
      <c r="B1188" s="5">
        <v>1186</v>
      </c>
      <c r="C1188" s="6">
        <v>1074</v>
      </c>
      <c r="D1188" s="6"/>
      <c r="E1188" s="3" t="s">
        <v>5237</v>
      </c>
      <c r="F1188" s="3" t="s">
        <v>5250</v>
      </c>
      <c r="G1188" s="3" t="s">
        <v>5239</v>
      </c>
      <c r="H1188" s="4" t="s">
        <v>5240</v>
      </c>
      <c r="I1188" s="3" t="s">
        <v>67</v>
      </c>
      <c r="J1188" s="3" t="s">
        <v>5251</v>
      </c>
      <c r="K1188" s="5">
        <v>32</v>
      </c>
      <c r="L1188" s="3" t="s">
        <v>69</v>
      </c>
      <c r="M1188" s="6">
        <v>1</v>
      </c>
      <c r="N1188" s="3" t="s">
        <v>45</v>
      </c>
      <c r="O1188" s="3" t="s">
        <v>5232</v>
      </c>
      <c r="P1188" s="3" t="s">
        <v>5252</v>
      </c>
      <c r="Q1188" s="3" t="s">
        <v>5253</v>
      </c>
      <c r="R1188" s="28">
        <v>11.62</v>
      </c>
      <c r="S1188" s="29"/>
      <c r="T1188" s="30">
        <v>6.66</v>
      </c>
      <c r="U1188" s="1">
        <v>6.66</v>
      </c>
      <c r="V1188" s="28">
        <v>10.28</v>
      </c>
      <c r="W1188" s="29">
        <v>12.97</v>
      </c>
      <c r="X1188" s="29"/>
      <c r="Y1188" s="29"/>
      <c r="Z1188" s="29"/>
      <c r="AA1188" s="29"/>
      <c r="AB1188" s="29"/>
      <c r="AC1188" s="29"/>
      <c r="AD1188" s="29"/>
      <c r="AE1188" s="31">
        <v>10.28</v>
      </c>
      <c r="AN1188" s="32">
        <v>11.62</v>
      </c>
      <c r="AO1188" s="27" t="s">
        <v>49</v>
      </c>
      <c r="AP1188" s="31" t="s">
        <v>50</v>
      </c>
      <c r="AQ1188" s="27" t="e">
        <f t="shared" si="181"/>
        <v>#NUM!</v>
      </c>
      <c r="AR1188" s="27" t="e">
        <f t="shared" si="182"/>
        <v>#NUM!</v>
      </c>
      <c r="AS1188" s="27" t="e">
        <f t="shared" si="183"/>
        <v>#NUM!</v>
      </c>
      <c r="AT1188" s="27">
        <f t="shared" si="186"/>
        <v>7.1594999999999995</v>
      </c>
      <c r="AU1188" s="27">
        <f t="shared" si="187"/>
        <v>7.1594999999999995</v>
      </c>
      <c r="AV1188" s="29">
        <f t="shared" si="191"/>
        <v>7.1594999999999995</v>
      </c>
      <c r="AW1188" s="27" t="s">
        <v>73</v>
      </c>
      <c r="AX1188" s="27" t="s">
        <v>74</v>
      </c>
      <c r="AY1188" s="32">
        <v>7.1589999999999998</v>
      </c>
      <c r="AZ1188" s="34">
        <f t="shared" si="188"/>
        <v>1.78975</v>
      </c>
      <c r="BA1188" s="3">
        <f t="shared" si="189"/>
        <v>8.9487500000000004</v>
      </c>
      <c r="BB1188" s="32">
        <f t="shared" si="190"/>
        <v>9.66465</v>
      </c>
      <c r="BC1188" s="27" t="s">
        <v>12549</v>
      </c>
    </row>
    <row r="1189" spans="1:116" s="27" customFormat="1" ht="31.5" customHeight="1">
      <c r="A1189" s="4" t="s">
        <v>380</v>
      </c>
      <c r="B1189" s="5">
        <v>1187</v>
      </c>
      <c r="C1189" s="6">
        <v>1070</v>
      </c>
      <c r="D1189" s="6"/>
      <c r="E1189" s="3" t="s">
        <v>5237</v>
      </c>
      <c r="F1189" s="3" t="s">
        <v>5238</v>
      </c>
      <c r="G1189" s="3" t="s">
        <v>5239</v>
      </c>
      <c r="H1189" s="4" t="s">
        <v>5240</v>
      </c>
      <c r="I1189" s="3" t="s">
        <v>5241</v>
      </c>
      <c r="J1189" s="3" t="s">
        <v>5242</v>
      </c>
      <c r="K1189" s="5"/>
      <c r="L1189" s="3"/>
      <c r="M1189" s="6">
        <v>10</v>
      </c>
      <c r="N1189" s="3" t="s">
        <v>45</v>
      </c>
      <c r="O1189" s="3" t="s">
        <v>5232</v>
      </c>
      <c r="P1189" s="3" t="s">
        <v>5243</v>
      </c>
      <c r="Q1189" s="3" t="s">
        <v>5244</v>
      </c>
      <c r="R1189" s="28">
        <v>12.69</v>
      </c>
      <c r="S1189" s="29"/>
      <c r="T1189" s="30">
        <v>7.12</v>
      </c>
      <c r="U1189" s="1">
        <v>7.12</v>
      </c>
      <c r="V1189" s="28">
        <v>10.98</v>
      </c>
      <c r="W1189" s="29">
        <v>14.41</v>
      </c>
      <c r="X1189" s="29"/>
      <c r="Y1189" s="29"/>
      <c r="Z1189" s="29"/>
      <c r="AA1189" s="29"/>
      <c r="AB1189" s="29"/>
      <c r="AC1189" s="29"/>
      <c r="AD1189" s="29"/>
      <c r="AE1189" s="31">
        <v>10.98</v>
      </c>
      <c r="AN1189" s="32">
        <v>12.69</v>
      </c>
      <c r="AO1189" s="27" t="s">
        <v>49</v>
      </c>
      <c r="AP1189" s="31" t="s">
        <v>50</v>
      </c>
      <c r="AQ1189" s="27" t="e">
        <f t="shared" ref="AQ1189:AQ1252" si="192">AVERAGE(SMALL(AE1189:AI1189,1),SMALL(AE1189:AI1189,2))</f>
        <v>#NUM!</v>
      </c>
      <c r="AR1189" s="27" t="e">
        <f t="shared" ref="AR1189:AR1252" si="193">IF(R1189 &lt;=( AVERAGE(SMALL(AE1189:AI1189,1),SMALL(AE1189:AI1189,2))), R1189, "")</f>
        <v>#NUM!</v>
      </c>
      <c r="AS1189" s="27" t="e">
        <f t="shared" ref="AS1189:AS1252" si="194">AVERAGE(SMALL(AJ1189:AM1189,1),SMALL(AJ1189:AM1189,2))</f>
        <v>#NUM!</v>
      </c>
      <c r="AT1189" s="27">
        <f t="shared" si="186"/>
        <v>7.6539999999999999</v>
      </c>
      <c r="AU1189" s="27">
        <f t="shared" si="187"/>
        <v>7.6539999999999999</v>
      </c>
      <c r="AV1189" s="29">
        <f t="shared" si="191"/>
        <v>7.6539999999999999</v>
      </c>
      <c r="AW1189" s="27" t="s">
        <v>73</v>
      </c>
      <c r="AX1189" s="27" t="s">
        <v>74</v>
      </c>
      <c r="AY1189" s="32">
        <v>7.6539999999999999</v>
      </c>
      <c r="AZ1189" s="34">
        <f t="shared" si="188"/>
        <v>1.9135</v>
      </c>
      <c r="BA1189" s="3">
        <f t="shared" si="189"/>
        <v>9.567499999999999</v>
      </c>
      <c r="BB1189" s="32">
        <f t="shared" si="190"/>
        <v>10.332899999999999</v>
      </c>
      <c r="BC1189" s="27" t="s">
        <v>12549</v>
      </c>
    </row>
    <row r="1190" spans="1:116" s="27" customFormat="1" ht="31.5" customHeight="1">
      <c r="A1190" s="4" t="s">
        <v>5254</v>
      </c>
      <c r="B1190" s="5">
        <v>1188</v>
      </c>
      <c r="C1190" s="6">
        <v>3619</v>
      </c>
      <c r="D1190" s="6"/>
      <c r="E1190" s="3" t="s">
        <v>5255</v>
      </c>
      <c r="F1190" s="3" t="s">
        <v>5256</v>
      </c>
      <c r="G1190" s="3" t="s">
        <v>723</v>
      </c>
      <c r="H1190" s="4" t="s">
        <v>226</v>
      </c>
      <c r="I1190" s="3" t="s">
        <v>3385</v>
      </c>
      <c r="J1190" s="3" t="s">
        <v>5257</v>
      </c>
      <c r="K1190" s="5"/>
      <c r="L1190" s="3"/>
      <c r="M1190" s="6">
        <v>40</v>
      </c>
      <c r="N1190" s="3" t="s">
        <v>45</v>
      </c>
      <c r="O1190" s="3" t="s">
        <v>5258</v>
      </c>
      <c r="P1190" s="3" t="s">
        <v>5259</v>
      </c>
      <c r="Q1190" s="3" t="s">
        <v>5260</v>
      </c>
      <c r="R1190" s="28">
        <v>4.3499999999999996</v>
      </c>
      <c r="S1190" s="29"/>
      <c r="T1190" s="30"/>
      <c r="U1190" s="1">
        <v>3</v>
      </c>
      <c r="V1190" s="28"/>
      <c r="W1190" s="29">
        <v>4.2300000000000004</v>
      </c>
      <c r="X1190" s="29"/>
      <c r="Y1190" s="29"/>
      <c r="Z1190" s="29"/>
      <c r="AA1190" s="29"/>
      <c r="AB1190" s="29"/>
      <c r="AC1190" s="29"/>
      <c r="AD1190" s="29"/>
      <c r="AE1190" s="31"/>
      <c r="AN1190" s="32">
        <v>4.3499999999999996</v>
      </c>
      <c r="AO1190" s="27" t="s">
        <v>49</v>
      </c>
      <c r="AP1190" s="31" t="s">
        <v>50</v>
      </c>
      <c r="AQ1190" s="27" t="e">
        <f t="shared" si="192"/>
        <v>#NUM!</v>
      </c>
      <c r="AR1190" s="27" t="e">
        <f t="shared" si="193"/>
        <v>#NUM!</v>
      </c>
      <c r="AS1190" s="27" t="e">
        <f t="shared" si="194"/>
        <v>#NUM!</v>
      </c>
      <c r="AT1190" s="27">
        <f t="shared" si="186"/>
        <v>0</v>
      </c>
      <c r="AU1190" s="27">
        <f t="shared" si="187"/>
        <v>3.2249999999999996</v>
      </c>
      <c r="AV1190" s="29">
        <f t="shared" si="191"/>
        <v>0</v>
      </c>
      <c r="AW1190" s="27" t="s">
        <v>73</v>
      </c>
      <c r="AX1190" s="27" t="s">
        <v>74</v>
      </c>
      <c r="AY1190" s="32">
        <v>3.2250000000000001</v>
      </c>
      <c r="AZ1190" s="34">
        <f t="shared" si="188"/>
        <v>0.80625000000000002</v>
      </c>
      <c r="BA1190" s="3">
        <f t="shared" si="189"/>
        <v>4.03125</v>
      </c>
      <c r="BB1190" s="32">
        <f t="shared" si="190"/>
        <v>4.3537499999999998</v>
      </c>
      <c r="BC1190" s="27" t="s">
        <v>12549</v>
      </c>
    </row>
    <row r="1191" spans="1:116" s="27" customFormat="1" ht="31.5" customHeight="1">
      <c r="A1191" s="7" t="s">
        <v>5261</v>
      </c>
      <c r="B1191" s="5">
        <v>1189</v>
      </c>
      <c r="C1191" s="10"/>
      <c r="D1191" s="10"/>
      <c r="E1191" s="8" t="s">
        <v>5279</v>
      </c>
      <c r="F1191" s="8" t="s">
        <v>5280</v>
      </c>
      <c r="G1191" s="8" t="s">
        <v>5281</v>
      </c>
      <c r="H1191" s="7" t="s">
        <v>5282</v>
      </c>
      <c r="I1191" s="8" t="s">
        <v>555</v>
      </c>
      <c r="J1191" s="8" t="s">
        <v>5283</v>
      </c>
      <c r="K1191" s="9">
        <v>5</v>
      </c>
      <c r="L1191" s="8" t="s">
        <v>81</v>
      </c>
      <c r="M1191" s="10">
        <v>1</v>
      </c>
      <c r="N1191" s="8" t="s">
        <v>45</v>
      </c>
      <c r="O1191" s="8" t="s">
        <v>5267</v>
      </c>
      <c r="P1191" s="8" t="s">
        <v>5277</v>
      </c>
      <c r="Q1191" s="8" t="s">
        <v>5284</v>
      </c>
      <c r="R1191" s="28">
        <v>6</v>
      </c>
      <c r="S1191" s="29">
        <v>5.4</v>
      </c>
      <c r="T1191" s="30"/>
      <c r="U1191" s="1">
        <v>1.07</v>
      </c>
      <c r="V1191" s="28"/>
      <c r="W1191" s="29">
        <v>5</v>
      </c>
      <c r="X1191" s="29"/>
      <c r="Y1191" s="29"/>
      <c r="Z1191" s="29"/>
      <c r="AA1191" s="29"/>
      <c r="AB1191" s="29"/>
      <c r="AC1191" s="29"/>
      <c r="AD1191" s="29"/>
      <c r="AE1191" s="31"/>
      <c r="AN1191" s="32"/>
      <c r="AP1191" s="31"/>
      <c r="AQ1191" s="27" t="e">
        <f t="shared" si="192"/>
        <v>#NUM!</v>
      </c>
      <c r="AR1191" s="27" t="e">
        <f t="shared" si="193"/>
        <v>#NUM!</v>
      </c>
      <c r="AS1191" s="27" t="e">
        <f t="shared" si="194"/>
        <v>#NUM!</v>
      </c>
      <c r="AT1191" s="27">
        <f t="shared" si="186"/>
        <v>0</v>
      </c>
      <c r="AU1191" s="27">
        <f t="shared" si="187"/>
        <v>1.15025</v>
      </c>
      <c r="AV1191" s="29">
        <f t="shared" si="191"/>
        <v>0</v>
      </c>
      <c r="AW1191" s="27" t="s">
        <v>73</v>
      </c>
      <c r="AX1191" s="27" t="s">
        <v>74</v>
      </c>
      <c r="AY1191" s="32">
        <v>1.1499999999999999</v>
      </c>
      <c r="AZ1191" s="34">
        <f t="shared" si="188"/>
        <v>0.28749999999999998</v>
      </c>
      <c r="BA1191" s="3">
        <f t="shared" si="189"/>
        <v>1.4375</v>
      </c>
      <c r="BB1191" s="32">
        <f t="shared" si="190"/>
        <v>1.5525</v>
      </c>
      <c r="BC1191" s="27" t="s">
        <v>12549</v>
      </c>
      <c r="BP1191" s="26"/>
      <c r="BQ1191" s="26"/>
      <c r="BR1191" s="26"/>
      <c r="BS1191" s="26"/>
      <c r="BT1191" s="26"/>
      <c r="BU1191" s="26"/>
      <c r="BV1191" s="26"/>
      <c r="BW1191" s="26"/>
      <c r="BX1191" s="26"/>
      <c r="BY1191" s="26"/>
      <c r="BZ1191" s="26"/>
      <c r="CA1191" s="26"/>
      <c r="CB1191" s="26"/>
      <c r="CC1191" s="26"/>
      <c r="CD1191" s="26"/>
      <c r="CE1191" s="26"/>
      <c r="CF1191" s="26"/>
      <c r="CG1191" s="26"/>
      <c r="CH1191" s="26"/>
      <c r="CI1191" s="26"/>
      <c r="CJ1191" s="26"/>
      <c r="CK1191" s="26"/>
      <c r="CL1191" s="26"/>
      <c r="CM1191" s="26"/>
      <c r="CN1191" s="26"/>
      <c r="CO1191" s="26"/>
      <c r="CP1191" s="26"/>
      <c r="CQ1191" s="26"/>
      <c r="CR1191" s="26"/>
      <c r="CS1191" s="26"/>
      <c r="CT1191" s="26"/>
      <c r="CU1191" s="26"/>
      <c r="CV1191" s="26"/>
      <c r="CW1191" s="26"/>
      <c r="CX1191" s="26"/>
      <c r="CY1191" s="26"/>
      <c r="CZ1191" s="26"/>
      <c r="DA1191" s="26"/>
      <c r="DB1191" s="26"/>
      <c r="DC1191" s="26"/>
      <c r="DD1191" s="26"/>
      <c r="DE1191" s="26"/>
      <c r="DF1191" s="26"/>
      <c r="DG1191" s="26"/>
      <c r="DH1191" s="26"/>
      <c r="DI1191" s="26"/>
      <c r="DJ1191" s="26"/>
      <c r="DK1191" s="26"/>
      <c r="DL1191" s="26"/>
    </row>
    <row r="1192" spans="1:116" s="27" customFormat="1" ht="31.5" customHeight="1">
      <c r="A1192" s="7" t="s">
        <v>5261</v>
      </c>
      <c r="B1192" s="5">
        <v>1190</v>
      </c>
      <c r="C1192" s="10"/>
      <c r="D1192" s="10"/>
      <c r="E1192" s="8" t="s">
        <v>5285</v>
      </c>
      <c r="F1192" s="8" t="s">
        <v>1648</v>
      </c>
      <c r="G1192" s="8" t="s">
        <v>1649</v>
      </c>
      <c r="H1192" s="7" t="s">
        <v>1025</v>
      </c>
      <c r="I1192" s="8" t="s">
        <v>555</v>
      </c>
      <c r="J1192" s="8" t="s">
        <v>5286</v>
      </c>
      <c r="K1192" s="9">
        <v>5</v>
      </c>
      <c r="L1192" s="8" t="s">
        <v>81</v>
      </c>
      <c r="M1192" s="10">
        <v>1</v>
      </c>
      <c r="N1192" s="8" t="s">
        <v>45</v>
      </c>
      <c r="O1192" s="8" t="s">
        <v>5267</v>
      </c>
      <c r="P1192" s="8" t="s">
        <v>5287</v>
      </c>
      <c r="Q1192" s="8" t="s">
        <v>5288</v>
      </c>
      <c r="R1192" s="28">
        <v>5.09</v>
      </c>
      <c r="S1192" s="29">
        <v>4.32</v>
      </c>
      <c r="T1192" s="30">
        <v>4</v>
      </c>
      <c r="U1192" s="1">
        <v>4</v>
      </c>
      <c r="V1192" s="28"/>
      <c r="W1192" s="29">
        <v>4</v>
      </c>
      <c r="X1192" s="29"/>
      <c r="Y1192" s="29"/>
      <c r="Z1192" s="29"/>
      <c r="AA1192" s="29"/>
      <c r="AB1192" s="29"/>
      <c r="AC1192" s="29"/>
      <c r="AD1192" s="29"/>
      <c r="AE1192" s="31"/>
      <c r="AN1192" s="32"/>
      <c r="AP1192" s="31"/>
      <c r="AQ1192" s="27" t="e">
        <f t="shared" si="192"/>
        <v>#NUM!</v>
      </c>
      <c r="AR1192" s="27" t="e">
        <f t="shared" si="193"/>
        <v>#NUM!</v>
      </c>
      <c r="AS1192" s="27" t="e">
        <f t="shared" si="194"/>
        <v>#NUM!</v>
      </c>
      <c r="AT1192" s="27">
        <f t="shared" si="186"/>
        <v>4.3</v>
      </c>
      <c r="AU1192" s="27">
        <f t="shared" si="187"/>
        <v>4.3</v>
      </c>
      <c r="AV1192" s="29">
        <f t="shared" si="191"/>
        <v>4.3</v>
      </c>
      <c r="AW1192" s="27" t="s">
        <v>73</v>
      </c>
      <c r="AX1192" s="27" t="s">
        <v>74</v>
      </c>
      <c r="AY1192" s="32">
        <v>4.3</v>
      </c>
      <c r="AZ1192" s="34">
        <f t="shared" si="188"/>
        <v>1.075</v>
      </c>
      <c r="BA1192" s="3">
        <f t="shared" si="189"/>
        <v>5.375</v>
      </c>
      <c r="BB1192" s="32">
        <f t="shared" si="190"/>
        <v>5.8049999999999997</v>
      </c>
      <c r="BC1192" s="27" t="s">
        <v>12549</v>
      </c>
      <c r="BP1192" s="26"/>
      <c r="BQ1192" s="26"/>
      <c r="BR1192" s="26"/>
      <c r="BS1192" s="26"/>
      <c r="BT1192" s="26"/>
      <c r="BU1192" s="26"/>
      <c r="BV1192" s="26"/>
      <c r="BW1192" s="26"/>
      <c r="BX1192" s="26"/>
      <c r="BY1192" s="26"/>
      <c r="BZ1192" s="26"/>
      <c r="CA1192" s="26"/>
      <c r="CB1192" s="26"/>
      <c r="CC1192" s="26"/>
      <c r="CD1192" s="26"/>
      <c r="CE1192" s="26"/>
      <c r="CF1192" s="26"/>
      <c r="CG1192" s="26"/>
      <c r="CH1192" s="26"/>
      <c r="CI1192" s="26"/>
      <c r="CJ1192" s="26"/>
      <c r="CK1192" s="26"/>
      <c r="CL1192" s="26"/>
      <c r="CM1192" s="26"/>
      <c r="CN1192" s="26"/>
      <c r="CO1192" s="26"/>
      <c r="CP1192" s="26"/>
      <c r="CQ1192" s="26"/>
      <c r="CR1192" s="26"/>
      <c r="CS1192" s="26"/>
      <c r="CT1192" s="26"/>
      <c r="CU1192" s="26"/>
      <c r="CV1192" s="26"/>
      <c r="CW1192" s="26"/>
      <c r="CX1192" s="26"/>
      <c r="CY1192" s="26"/>
      <c r="CZ1192" s="26"/>
      <c r="DA1192" s="26"/>
      <c r="DB1192" s="26"/>
      <c r="DC1192" s="26"/>
      <c r="DD1192" s="26"/>
      <c r="DE1192" s="26"/>
      <c r="DF1192" s="26"/>
      <c r="DG1192" s="26"/>
      <c r="DH1192" s="26"/>
      <c r="DI1192" s="26"/>
      <c r="DJ1192" s="26"/>
      <c r="DK1192" s="26"/>
      <c r="DL1192" s="26"/>
    </row>
    <row r="1193" spans="1:116" s="27" customFormat="1" ht="31.5" customHeight="1">
      <c r="A1193" s="7" t="s">
        <v>5261</v>
      </c>
      <c r="B1193" s="5">
        <v>1191</v>
      </c>
      <c r="C1193" s="10"/>
      <c r="D1193" s="10"/>
      <c r="E1193" s="8" t="s">
        <v>5270</v>
      </c>
      <c r="F1193" s="8" t="s">
        <v>853</v>
      </c>
      <c r="G1193" s="8" t="s">
        <v>4284</v>
      </c>
      <c r="H1193" s="7" t="s">
        <v>2765</v>
      </c>
      <c r="I1193" s="8" t="s">
        <v>555</v>
      </c>
      <c r="J1193" s="8" t="s">
        <v>4507</v>
      </c>
      <c r="K1193" s="9">
        <v>5</v>
      </c>
      <c r="L1193" s="8" t="s">
        <v>81</v>
      </c>
      <c r="M1193" s="10">
        <v>1</v>
      </c>
      <c r="N1193" s="8" t="s">
        <v>45</v>
      </c>
      <c r="O1193" s="8" t="s">
        <v>5267</v>
      </c>
      <c r="P1193" s="8" t="s">
        <v>5271</v>
      </c>
      <c r="Q1193" s="8" t="s">
        <v>5272</v>
      </c>
      <c r="R1193" s="28">
        <v>6</v>
      </c>
      <c r="S1193" s="29">
        <v>5.4</v>
      </c>
      <c r="T1193" s="30">
        <v>5</v>
      </c>
      <c r="U1193" s="1">
        <v>5</v>
      </c>
      <c r="V1193" s="28"/>
      <c r="W1193" s="29">
        <v>5</v>
      </c>
      <c r="X1193" s="29"/>
      <c r="Y1193" s="29"/>
      <c r="Z1193" s="29"/>
      <c r="AA1193" s="29"/>
      <c r="AB1193" s="29"/>
      <c r="AC1193" s="29"/>
      <c r="AD1193" s="29"/>
      <c r="AE1193" s="31"/>
      <c r="AF1193" s="27">
        <v>6.8</v>
      </c>
      <c r="AN1193" s="32"/>
      <c r="AP1193" s="31"/>
      <c r="AQ1193" s="27" t="e">
        <f t="shared" si="192"/>
        <v>#NUM!</v>
      </c>
      <c r="AR1193" s="27" t="e">
        <f t="shared" si="193"/>
        <v>#NUM!</v>
      </c>
      <c r="AS1193" s="27" t="e">
        <f t="shared" si="194"/>
        <v>#NUM!</v>
      </c>
      <c r="AT1193" s="27">
        <f t="shared" si="186"/>
        <v>5.375</v>
      </c>
      <c r="AU1193" s="27">
        <f t="shared" si="187"/>
        <v>5.375</v>
      </c>
      <c r="AV1193" s="29">
        <f t="shared" si="191"/>
        <v>5.375</v>
      </c>
      <c r="AW1193" s="27" t="s">
        <v>73</v>
      </c>
      <c r="AX1193" s="27" t="s">
        <v>74</v>
      </c>
      <c r="AY1193" s="32">
        <v>5.38</v>
      </c>
      <c r="AZ1193" s="34">
        <f t="shared" si="188"/>
        <v>1.345</v>
      </c>
      <c r="BA1193" s="3">
        <f t="shared" si="189"/>
        <v>6.7249999999999996</v>
      </c>
      <c r="BB1193" s="32">
        <f t="shared" si="190"/>
        <v>7.2629999999999999</v>
      </c>
      <c r="BC1193" s="27" t="s">
        <v>12549</v>
      </c>
      <c r="BP1193" s="26"/>
      <c r="BQ1193" s="26"/>
      <c r="BR1193" s="26"/>
      <c r="BS1193" s="26"/>
      <c r="BT1193" s="26"/>
      <c r="BU1193" s="26"/>
      <c r="BV1193" s="26"/>
      <c r="BW1193" s="26"/>
      <c r="BX1193" s="26"/>
      <c r="BY1193" s="26"/>
      <c r="BZ1193" s="26"/>
      <c r="CA1193" s="26"/>
      <c r="CB1193" s="26"/>
      <c r="CC1193" s="26"/>
      <c r="CD1193" s="26"/>
      <c r="CE1193" s="26"/>
      <c r="CF1193" s="26"/>
      <c r="CG1193" s="26"/>
      <c r="CH1193" s="26"/>
      <c r="CI1193" s="26"/>
      <c r="CJ1193" s="26"/>
      <c r="CK1193" s="26"/>
      <c r="CL1193" s="26"/>
      <c r="CM1193" s="26"/>
      <c r="CN1193" s="26"/>
      <c r="CO1193" s="26"/>
      <c r="CP1193" s="26"/>
      <c r="CQ1193" s="26"/>
      <c r="CR1193" s="26"/>
      <c r="CS1193" s="26"/>
      <c r="CT1193" s="26"/>
      <c r="CU1193" s="26"/>
      <c r="CV1193" s="26"/>
      <c r="CW1193" s="26"/>
      <c r="CX1193" s="26"/>
      <c r="CY1193" s="26"/>
      <c r="CZ1193" s="26"/>
      <c r="DA1193" s="26"/>
      <c r="DB1193" s="26"/>
      <c r="DC1193" s="26"/>
      <c r="DD1193" s="26"/>
      <c r="DE1193" s="26"/>
      <c r="DF1193" s="26"/>
      <c r="DG1193" s="26"/>
      <c r="DH1193" s="26"/>
      <c r="DI1193" s="26"/>
      <c r="DJ1193" s="26"/>
      <c r="DK1193" s="26"/>
      <c r="DL1193" s="26"/>
    </row>
    <row r="1194" spans="1:116" s="27" customFormat="1" ht="31.5" customHeight="1">
      <c r="A1194" s="7" t="s">
        <v>5261</v>
      </c>
      <c r="B1194" s="5">
        <v>1192</v>
      </c>
      <c r="C1194" s="10"/>
      <c r="D1194" s="10"/>
      <c r="E1194" s="8" t="s">
        <v>5262</v>
      </c>
      <c r="F1194" s="8" t="s">
        <v>5263</v>
      </c>
      <c r="G1194" s="8" t="s">
        <v>5264</v>
      </c>
      <c r="H1194" s="7" t="s">
        <v>5265</v>
      </c>
      <c r="I1194" s="8" t="s">
        <v>555</v>
      </c>
      <c r="J1194" s="8" t="s">
        <v>5266</v>
      </c>
      <c r="K1194" s="9">
        <v>0.3</v>
      </c>
      <c r="L1194" s="8" t="s">
        <v>81</v>
      </c>
      <c r="M1194" s="10">
        <v>20</v>
      </c>
      <c r="N1194" s="8" t="s">
        <v>45</v>
      </c>
      <c r="O1194" s="8" t="s">
        <v>5267</v>
      </c>
      <c r="P1194" s="8" t="s">
        <v>5268</v>
      </c>
      <c r="Q1194" s="8" t="s">
        <v>5269</v>
      </c>
      <c r="R1194" s="28">
        <v>7</v>
      </c>
      <c r="S1194" s="29">
        <v>6.48</v>
      </c>
      <c r="T1194" s="30">
        <v>6</v>
      </c>
      <c r="U1194" s="1">
        <v>6</v>
      </c>
      <c r="V1194" s="28"/>
      <c r="W1194" s="29">
        <v>6</v>
      </c>
      <c r="X1194" s="29"/>
      <c r="Y1194" s="29"/>
      <c r="Z1194" s="29"/>
      <c r="AA1194" s="29"/>
      <c r="AB1194" s="29"/>
      <c r="AC1194" s="29"/>
      <c r="AD1194" s="29"/>
      <c r="AE1194" s="31"/>
      <c r="AN1194" s="32"/>
      <c r="AP1194" s="31"/>
      <c r="AQ1194" s="27" t="e">
        <f t="shared" si="192"/>
        <v>#NUM!</v>
      </c>
      <c r="AR1194" s="27" t="e">
        <f t="shared" si="193"/>
        <v>#NUM!</v>
      </c>
      <c r="AS1194" s="27" t="e">
        <f t="shared" si="194"/>
        <v>#NUM!</v>
      </c>
      <c r="AT1194" s="27">
        <f t="shared" si="186"/>
        <v>6.4499999999999993</v>
      </c>
      <c r="AU1194" s="27">
        <f t="shared" si="187"/>
        <v>6.4499999999999993</v>
      </c>
      <c r="AV1194" s="29">
        <f t="shared" si="191"/>
        <v>6.4499999999999993</v>
      </c>
      <c r="AW1194" s="27" t="s">
        <v>73</v>
      </c>
      <c r="AX1194" s="27" t="s">
        <v>74</v>
      </c>
      <c r="AY1194" s="32">
        <v>6.45</v>
      </c>
      <c r="AZ1194" s="34">
        <f t="shared" si="188"/>
        <v>1.6125</v>
      </c>
      <c r="BA1194" s="3">
        <f t="shared" si="189"/>
        <v>8.0625</v>
      </c>
      <c r="BB1194" s="32">
        <f t="shared" si="190"/>
        <v>8.7074999999999996</v>
      </c>
      <c r="BC1194" s="27" t="s">
        <v>12549</v>
      </c>
      <c r="BP1194" s="26"/>
      <c r="BQ1194" s="26"/>
      <c r="BR1194" s="26"/>
      <c r="BS1194" s="26"/>
      <c r="BT1194" s="26"/>
      <c r="BU1194" s="26"/>
      <c r="BV1194" s="26"/>
      <c r="BW1194" s="26"/>
      <c r="BX1194" s="26"/>
      <c r="BY1194" s="26"/>
      <c r="BZ1194" s="26"/>
      <c r="CA1194" s="26"/>
      <c r="CB1194" s="26"/>
      <c r="CC1194" s="26"/>
      <c r="CD1194" s="26"/>
      <c r="CE1194" s="26"/>
      <c r="CF1194" s="26"/>
      <c r="CG1194" s="26"/>
      <c r="CH1194" s="26"/>
      <c r="CI1194" s="26"/>
      <c r="CJ1194" s="26"/>
      <c r="CK1194" s="26"/>
      <c r="CL1194" s="26"/>
      <c r="CM1194" s="26"/>
      <c r="CN1194" s="26"/>
      <c r="CO1194" s="26"/>
      <c r="CP1194" s="26"/>
      <c r="CQ1194" s="26"/>
      <c r="CR1194" s="26"/>
      <c r="CS1194" s="26"/>
      <c r="CT1194" s="26"/>
      <c r="CU1194" s="26"/>
      <c r="CV1194" s="26"/>
      <c r="CW1194" s="26"/>
      <c r="CX1194" s="26"/>
      <c r="CY1194" s="26"/>
      <c r="CZ1194" s="26"/>
      <c r="DA1194" s="26"/>
      <c r="DB1194" s="26"/>
      <c r="DC1194" s="26"/>
      <c r="DD1194" s="26"/>
      <c r="DE1194" s="26"/>
      <c r="DF1194" s="26"/>
      <c r="DG1194" s="26"/>
      <c r="DH1194" s="26"/>
      <c r="DI1194" s="26"/>
      <c r="DJ1194" s="26"/>
      <c r="DK1194" s="26"/>
      <c r="DL1194" s="26"/>
    </row>
    <row r="1195" spans="1:116" s="27" customFormat="1" ht="31.5" customHeight="1">
      <c r="A1195" s="7" t="s">
        <v>5261</v>
      </c>
      <c r="B1195" s="5">
        <v>1193</v>
      </c>
      <c r="C1195" s="10"/>
      <c r="D1195" s="10"/>
      <c r="E1195" s="8" t="s">
        <v>5273</v>
      </c>
      <c r="F1195" s="8" t="s">
        <v>5274</v>
      </c>
      <c r="G1195" s="8" t="s">
        <v>5275</v>
      </c>
      <c r="H1195" s="7" t="s">
        <v>828</v>
      </c>
      <c r="I1195" s="8" t="s">
        <v>555</v>
      </c>
      <c r="J1195" s="8" t="s">
        <v>5276</v>
      </c>
      <c r="K1195" s="9">
        <v>10</v>
      </c>
      <c r="L1195" s="8" t="s">
        <v>81</v>
      </c>
      <c r="M1195" s="10">
        <v>1</v>
      </c>
      <c r="N1195" s="8" t="s">
        <v>45</v>
      </c>
      <c r="O1195" s="8" t="s">
        <v>5267</v>
      </c>
      <c r="P1195" s="8" t="s">
        <v>5277</v>
      </c>
      <c r="Q1195" s="8" t="s">
        <v>5278</v>
      </c>
      <c r="R1195" s="28">
        <v>10</v>
      </c>
      <c r="S1195" s="29">
        <v>9.7200000000000006</v>
      </c>
      <c r="T1195" s="30">
        <v>9</v>
      </c>
      <c r="U1195" s="1">
        <v>9</v>
      </c>
      <c r="V1195" s="28"/>
      <c r="W1195" s="29">
        <v>9</v>
      </c>
      <c r="X1195" s="29"/>
      <c r="Y1195" s="29"/>
      <c r="Z1195" s="29"/>
      <c r="AA1195" s="29"/>
      <c r="AB1195" s="29"/>
      <c r="AC1195" s="29"/>
      <c r="AD1195" s="29"/>
      <c r="AE1195" s="31"/>
      <c r="AN1195" s="32"/>
      <c r="AP1195" s="31"/>
      <c r="AQ1195" s="27" t="e">
        <f t="shared" si="192"/>
        <v>#NUM!</v>
      </c>
      <c r="AR1195" s="27" t="e">
        <f t="shared" si="193"/>
        <v>#NUM!</v>
      </c>
      <c r="AS1195" s="27" t="e">
        <f t="shared" si="194"/>
        <v>#NUM!</v>
      </c>
      <c r="AT1195" s="27">
        <f t="shared" si="186"/>
        <v>9.6749999999999989</v>
      </c>
      <c r="AU1195" s="27">
        <f t="shared" si="187"/>
        <v>9.6749999999999989</v>
      </c>
      <c r="AV1195" s="29">
        <f t="shared" si="191"/>
        <v>9.6749999999999989</v>
      </c>
      <c r="AW1195" s="27" t="s">
        <v>73</v>
      </c>
      <c r="AX1195" s="27" t="s">
        <v>74</v>
      </c>
      <c r="AY1195" s="32">
        <v>9.68</v>
      </c>
      <c r="AZ1195" s="34">
        <f t="shared" si="188"/>
        <v>2.42</v>
      </c>
      <c r="BA1195" s="3">
        <f t="shared" si="189"/>
        <v>12.1</v>
      </c>
      <c r="BB1195" s="32">
        <f t="shared" si="190"/>
        <v>13.068</v>
      </c>
      <c r="BC1195" s="27" t="s">
        <v>12549</v>
      </c>
      <c r="BP1195" s="26"/>
      <c r="BQ1195" s="26"/>
      <c r="BR1195" s="26"/>
      <c r="BS1195" s="26"/>
      <c r="BT1195" s="26"/>
      <c r="BU1195" s="26"/>
      <c r="BV1195" s="26"/>
      <c r="BW1195" s="26"/>
      <c r="BX1195" s="26"/>
      <c r="BY1195" s="26"/>
      <c r="BZ1195" s="26"/>
      <c r="CA1195" s="26"/>
      <c r="CB1195" s="26"/>
      <c r="CC1195" s="26"/>
      <c r="CD1195" s="26"/>
      <c r="CE1195" s="26"/>
      <c r="CF1195" s="26"/>
      <c r="CG1195" s="26"/>
      <c r="CH1195" s="26"/>
      <c r="CI1195" s="26"/>
      <c r="CJ1195" s="26"/>
      <c r="CK1195" s="26"/>
      <c r="CL1195" s="26"/>
      <c r="CM1195" s="26"/>
      <c r="CN1195" s="26"/>
      <c r="CO1195" s="26"/>
      <c r="CP1195" s="26"/>
      <c r="CQ1195" s="26"/>
      <c r="CR1195" s="26"/>
      <c r="CS1195" s="26"/>
      <c r="CT1195" s="26"/>
      <c r="CU1195" s="26"/>
      <c r="CV1195" s="26"/>
      <c r="CW1195" s="26"/>
      <c r="CX1195" s="26"/>
      <c r="CY1195" s="26"/>
      <c r="CZ1195" s="26"/>
      <c r="DA1195" s="26"/>
      <c r="DB1195" s="26"/>
      <c r="DC1195" s="26"/>
      <c r="DD1195" s="26"/>
      <c r="DE1195" s="26"/>
      <c r="DF1195" s="26"/>
      <c r="DG1195" s="26"/>
      <c r="DH1195" s="26"/>
      <c r="DI1195" s="26"/>
      <c r="DJ1195" s="26"/>
      <c r="DK1195" s="26"/>
      <c r="DL1195" s="26"/>
    </row>
    <row r="1196" spans="1:116" s="27" customFormat="1" ht="31.5" customHeight="1">
      <c r="A1196" s="4" t="s">
        <v>5305</v>
      </c>
      <c r="B1196" s="5">
        <v>1194</v>
      </c>
      <c r="C1196" s="6">
        <v>2356</v>
      </c>
      <c r="D1196" s="6"/>
      <c r="E1196" s="3" t="s">
        <v>5306</v>
      </c>
      <c r="F1196" s="3" t="s">
        <v>2313</v>
      </c>
      <c r="G1196" s="3" t="s">
        <v>2314</v>
      </c>
      <c r="H1196" s="4" t="s">
        <v>999</v>
      </c>
      <c r="I1196" s="3" t="s">
        <v>43</v>
      </c>
      <c r="J1196" s="3" t="s">
        <v>401</v>
      </c>
      <c r="K1196" s="5"/>
      <c r="L1196" s="3"/>
      <c r="M1196" s="6">
        <v>30</v>
      </c>
      <c r="N1196" s="3" t="s">
        <v>45</v>
      </c>
      <c r="O1196" s="3" t="s">
        <v>5294</v>
      </c>
      <c r="P1196" s="3" t="s">
        <v>5307</v>
      </c>
      <c r="Q1196" s="3" t="s">
        <v>5308</v>
      </c>
      <c r="R1196" s="28">
        <v>13.11</v>
      </c>
      <c r="S1196" s="29"/>
      <c r="T1196" s="30"/>
      <c r="U1196" s="1">
        <v>3.68</v>
      </c>
      <c r="V1196" s="28">
        <v>12.26</v>
      </c>
      <c r="W1196" s="29"/>
      <c r="X1196" s="29"/>
      <c r="Y1196" s="29"/>
      <c r="Z1196" s="29"/>
      <c r="AA1196" s="29"/>
      <c r="AB1196" s="29"/>
      <c r="AC1196" s="29"/>
      <c r="AD1196" s="29"/>
      <c r="AE1196" s="31">
        <v>12.26</v>
      </c>
      <c r="AN1196" s="32">
        <v>13.11</v>
      </c>
      <c r="AO1196" s="27" t="s">
        <v>49</v>
      </c>
      <c r="AP1196" s="31" t="s">
        <v>50</v>
      </c>
      <c r="AQ1196" s="27" t="e">
        <f t="shared" si="192"/>
        <v>#NUM!</v>
      </c>
      <c r="AR1196" s="27" t="e">
        <f t="shared" si="193"/>
        <v>#NUM!</v>
      </c>
      <c r="AS1196" s="27" t="e">
        <f t="shared" si="194"/>
        <v>#NUM!</v>
      </c>
      <c r="AT1196" s="27">
        <f t="shared" si="186"/>
        <v>0</v>
      </c>
      <c r="AU1196" s="27">
        <f t="shared" si="187"/>
        <v>3.956</v>
      </c>
      <c r="AV1196" s="29">
        <f t="shared" si="191"/>
        <v>0</v>
      </c>
      <c r="AW1196" s="27" t="s">
        <v>73</v>
      </c>
      <c r="AX1196" s="27" t="s">
        <v>74</v>
      </c>
      <c r="AY1196" s="32">
        <v>3.956</v>
      </c>
      <c r="AZ1196" s="34">
        <f t="shared" si="188"/>
        <v>0.98899999999999999</v>
      </c>
      <c r="BA1196" s="3">
        <f t="shared" si="189"/>
        <v>4.9450000000000003</v>
      </c>
      <c r="BB1196" s="32">
        <f t="shared" si="190"/>
        <v>5.3406000000000002</v>
      </c>
      <c r="BC1196" s="27" t="s">
        <v>12549</v>
      </c>
    </row>
    <row r="1197" spans="1:116" s="27" customFormat="1" ht="31.5" customHeight="1">
      <c r="A1197" s="7" t="s">
        <v>5289</v>
      </c>
      <c r="B1197" s="5">
        <v>1195</v>
      </c>
      <c r="C1197" s="10"/>
      <c r="D1197" s="10"/>
      <c r="E1197" s="8" t="s">
        <v>5290</v>
      </c>
      <c r="F1197" s="8" t="s">
        <v>5291</v>
      </c>
      <c r="G1197" s="8" t="s">
        <v>5292</v>
      </c>
      <c r="H1197" s="7" t="s">
        <v>103</v>
      </c>
      <c r="I1197" s="8" t="s">
        <v>104</v>
      </c>
      <c r="J1197" s="8" t="s">
        <v>5293</v>
      </c>
      <c r="K1197" s="9"/>
      <c r="L1197" s="8"/>
      <c r="M1197" s="10">
        <v>14</v>
      </c>
      <c r="N1197" s="8" t="s">
        <v>45</v>
      </c>
      <c r="O1197" s="8" t="s">
        <v>5294</v>
      </c>
      <c r="P1197" s="8" t="s">
        <v>5295</v>
      </c>
      <c r="Q1197" s="8" t="s">
        <v>5296</v>
      </c>
      <c r="R1197" s="28">
        <v>9.85</v>
      </c>
      <c r="S1197" s="29">
        <v>7.8</v>
      </c>
      <c r="T1197" s="30">
        <v>7.8</v>
      </c>
      <c r="U1197" s="1">
        <v>4.3899999999999997</v>
      </c>
      <c r="V1197" s="28">
        <v>9.85</v>
      </c>
      <c r="W1197" s="29"/>
      <c r="X1197" s="29"/>
      <c r="Y1197" s="29"/>
      <c r="Z1197" s="29"/>
      <c r="AA1197" s="29"/>
      <c r="AB1197" s="29"/>
      <c r="AC1197" s="29"/>
      <c r="AD1197" s="29"/>
      <c r="AE1197" s="31"/>
      <c r="AN1197" s="32"/>
      <c r="AP1197" s="31"/>
      <c r="AQ1197" s="27" t="e">
        <f t="shared" si="192"/>
        <v>#NUM!</v>
      </c>
      <c r="AR1197" s="27" t="e">
        <f t="shared" si="193"/>
        <v>#NUM!</v>
      </c>
      <c r="AS1197" s="27" t="e">
        <f t="shared" si="194"/>
        <v>#NUM!</v>
      </c>
      <c r="AT1197" s="27">
        <f t="shared" si="186"/>
        <v>8.3849999999999998</v>
      </c>
      <c r="AU1197" s="27">
        <f t="shared" si="187"/>
        <v>4.7192499999999997</v>
      </c>
      <c r="AV1197" s="29">
        <f t="shared" si="191"/>
        <v>4.7192499999999997</v>
      </c>
      <c r="AW1197" s="27" t="s">
        <v>73</v>
      </c>
      <c r="AX1197" s="27" t="s">
        <v>74</v>
      </c>
      <c r="AY1197" s="32">
        <v>4.7190000000000003</v>
      </c>
      <c r="AZ1197" s="34">
        <f t="shared" si="188"/>
        <v>1.1797500000000001</v>
      </c>
      <c r="BA1197" s="3">
        <f t="shared" si="189"/>
        <v>5.8987500000000006</v>
      </c>
      <c r="BB1197" s="32">
        <f t="shared" si="190"/>
        <v>6.3706500000000004</v>
      </c>
      <c r="BC1197" s="27" t="s">
        <v>12549</v>
      </c>
      <c r="BP1197" s="26"/>
      <c r="BQ1197" s="26"/>
      <c r="BR1197" s="26"/>
      <c r="BS1197" s="26"/>
      <c r="BT1197" s="26"/>
      <c r="BU1197" s="26"/>
      <c r="BV1197" s="26"/>
      <c r="BW1197" s="26"/>
      <c r="BX1197" s="26"/>
      <c r="BY1197" s="26"/>
      <c r="BZ1197" s="26"/>
      <c r="CA1197" s="26"/>
      <c r="CB1197" s="26"/>
      <c r="CC1197" s="26"/>
      <c r="CD1197" s="26"/>
      <c r="CE1197" s="26"/>
      <c r="CF1197" s="26"/>
      <c r="CG1197" s="26"/>
      <c r="CH1197" s="26"/>
      <c r="CI1197" s="26"/>
      <c r="CJ1197" s="26"/>
      <c r="CK1197" s="26"/>
      <c r="CL1197" s="26"/>
      <c r="CM1197" s="26"/>
      <c r="CN1197" s="26"/>
      <c r="CO1197" s="26"/>
      <c r="CP1197" s="26"/>
      <c r="CQ1197" s="26"/>
      <c r="CR1197" s="26"/>
      <c r="CS1197" s="26"/>
      <c r="CT1197" s="26"/>
      <c r="CU1197" s="26"/>
      <c r="CV1197" s="26"/>
      <c r="CW1197" s="26"/>
      <c r="CX1197" s="26"/>
      <c r="CY1197" s="26"/>
      <c r="CZ1197" s="26"/>
      <c r="DA1197" s="26"/>
      <c r="DB1197" s="26"/>
      <c r="DC1197" s="26"/>
      <c r="DD1197" s="26"/>
      <c r="DE1197" s="26"/>
      <c r="DF1197" s="26"/>
      <c r="DG1197" s="26"/>
      <c r="DH1197" s="26"/>
      <c r="DI1197" s="26"/>
      <c r="DJ1197" s="26"/>
      <c r="DK1197" s="26"/>
      <c r="DL1197" s="26"/>
    </row>
    <row r="1198" spans="1:116" s="27" customFormat="1" ht="31.5" customHeight="1">
      <c r="A1198" s="7" t="s">
        <v>5289</v>
      </c>
      <c r="B1198" s="5">
        <v>1196</v>
      </c>
      <c r="C1198" s="10"/>
      <c r="D1198" s="10"/>
      <c r="E1198" s="8" t="s">
        <v>5297</v>
      </c>
      <c r="F1198" s="8" t="s">
        <v>256</v>
      </c>
      <c r="G1198" s="8" t="s">
        <v>257</v>
      </c>
      <c r="H1198" s="7" t="s">
        <v>205</v>
      </c>
      <c r="I1198" s="8" t="s">
        <v>43</v>
      </c>
      <c r="J1198" s="8" t="s">
        <v>5301</v>
      </c>
      <c r="K1198" s="9"/>
      <c r="L1198" s="8"/>
      <c r="M1198" s="10">
        <v>60</v>
      </c>
      <c r="N1198" s="8" t="s">
        <v>45</v>
      </c>
      <c r="O1198" s="8" t="s">
        <v>5294</v>
      </c>
      <c r="P1198" s="8" t="s">
        <v>5302</v>
      </c>
      <c r="Q1198" s="8" t="s">
        <v>5304</v>
      </c>
      <c r="R1198" s="28">
        <v>17.66</v>
      </c>
      <c r="S1198" s="29">
        <v>17.5</v>
      </c>
      <c r="T1198" s="30">
        <v>17.5</v>
      </c>
      <c r="U1198" s="1">
        <v>9.2799999999999994</v>
      </c>
      <c r="V1198" s="28">
        <v>17.66</v>
      </c>
      <c r="W1198" s="29"/>
      <c r="X1198" s="29"/>
      <c r="Y1198" s="29"/>
      <c r="Z1198" s="29"/>
      <c r="AA1198" s="29"/>
      <c r="AB1198" s="29"/>
      <c r="AC1198" s="29"/>
      <c r="AD1198" s="29"/>
      <c r="AE1198" s="31"/>
      <c r="AN1198" s="32"/>
      <c r="AP1198" s="31"/>
      <c r="AQ1198" s="27" t="e">
        <f t="shared" si="192"/>
        <v>#NUM!</v>
      </c>
      <c r="AR1198" s="27" t="e">
        <f t="shared" si="193"/>
        <v>#NUM!</v>
      </c>
      <c r="AS1198" s="27" t="e">
        <f t="shared" si="194"/>
        <v>#NUM!</v>
      </c>
      <c r="AT1198" s="27">
        <f t="shared" si="186"/>
        <v>18.8125</v>
      </c>
      <c r="AU1198" s="27">
        <f t="shared" si="187"/>
        <v>9.9759999999999991</v>
      </c>
      <c r="AV1198" s="29">
        <f t="shared" si="191"/>
        <v>9.9759999999999991</v>
      </c>
      <c r="AW1198" s="27" t="s">
        <v>73</v>
      </c>
      <c r="AX1198" s="27" t="s">
        <v>74</v>
      </c>
      <c r="AY1198" s="32">
        <v>9.9760000000000009</v>
      </c>
      <c r="AZ1198" s="34">
        <f t="shared" si="188"/>
        <v>2.4940000000000002</v>
      </c>
      <c r="BA1198" s="3">
        <f t="shared" si="189"/>
        <v>12.47</v>
      </c>
      <c r="BB1198" s="32">
        <f t="shared" si="190"/>
        <v>13.467600000000001</v>
      </c>
      <c r="BC1198" s="27" t="s">
        <v>12549</v>
      </c>
      <c r="BP1198" s="26"/>
      <c r="BQ1198" s="26"/>
      <c r="BR1198" s="26"/>
      <c r="BS1198" s="26"/>
      <c r="BT1198" s="26"/>
      <c r="BU1198" s="26"/>
      <c r="BV1198" s="26"/>
      <c r="BW1198" s="26"/>
      <c r="BX1198" s="26"/>
      <c r="BY1198" s="26"/>
      <c r="BZ1198" s="26"/>
      <c r="CA1198" s="26"/>
      <c r="CB1198" s="26"/>
      <c r="CC1198" s="26"/>
      <c r="CD1198" s="26"/>
      <c r="CE1198" s="26"/>
      <c r="CF1198" s="26"/>
      <c r="CG1198" s="26"/>
      <c r="CH1198" s="26"/>
      <c r="CI1198" s="26"/>
      <c r="CJ1198" s="26"/>
      <c r="CK1198" s="26"/>
      <c r="CL1198" s="26"/>
      <c r="CM1198" s="26"/>
      <c r="CN1198" s="26"/>
      <c r="CO1198" s="26"/>
      <c r="CP1198" s="26"/>
      <c r="CQ1198" s="26"/>
      <c r="CR1198" s="26"/>
      <c r="CS1198" s="26"/>
      <c r="CT1198" s="26"/>
      <c r="CU1198" s="26"/>
      <c r="CV1198" s="26"/>
      <c r="CW1198" s="26"/>
      <c r="CX1198" s="26"/>
      <c r="CY1198" s="26"/>
      <c r="CZ1198" s="26"/>
      <c r="DA1198" s="26"/>
      <c r="DB1198" s="26"/>
      <c r="DC1198" s="26"/>
      <c r="DD1198" s="26"/>
      <c r="DE1198" s="26"/>
      <c r="DF1198" s="26"/>
      <c r="DG1198" s="26"/>
      <c r="DH1198" s="26"/>
      <c r="DI1198" s="26"/>
      <c r="DJ1198" s="26"/>
      <c r="DK1198" s="26"/>
      <c r="DL1198" s="26"/>
    </row>
    <row r="1199" spans="1:116" s="27" customFormat="1" ht="31.5" customHeight="1">
      <c r="A1199" s="7" t="s">
        <v>5289</v>
      </c>
      <c r="B1199" s="5">
        <v>1197</v>
      </c>
      <c r="C1199" s="10"/>
      <c r="D1199" s="10"/>
      <c r="E1199" s="8" t="s">
        <v>5297</v>
      </c>
      <c r="F1199" s="8" t="s">
        <v>256</v>
      </c>
      <c r="G1199" s="8" t="s">
        <v>257</v>
      </c>
      <c r="H1199" s="7" t="s">
        <v>1874</v>
      </c>
      <c r="I1199" s="8" t="s">
        <v>259</v>
      </c>
      <c r="J1199" s="8" t="s">
        <v>5298</v>
      </c>
      <c r="K1199" s="9">
        <v>300</v>
      </c>
      <c r="L1199" s="8" t="s">
        <v>81</v>
      </c>
      <c r="M1199" s="10">
        <v>1</v>
      </c>
      <c r="N1199" s="8" t="s">
        <v>45</v>
      </c>
      <c r="O1199" s="8" t="s">
        <v>5294</v>
      </c>
      <c r="P1199" s="8" t="s">
        <v>5299</v>
      </c>
      <c r="Q1199" s="8" t="s">
        <v>5300</v>
      </c>
      <c r="R1199" s="28">
        <v>19.46</v>
      </c>
      <c r="S1199" s="29">
        <v>19.8</v>
      </c>
      <c r="T1199" s="30">
        <v>19.8</v>
      </c>
      <c r="U1199" s="1">
        <v>13.21</v>
      </c>
      <c r="V1199" s="28">
        <v>19.46</v>
      </c>
      <c r="W1199" s="29"/>
      <c r="X1199" s="29"/>
      <c r="Y1199" s="29"/>
      <c r="Z1199" s="29"/>
      <c r="AA1199" s="29"/>
      <c r="AB1199" s="29"/>
      <c r="AC1199" s="29"/>
      <c r="AD1199" s="29"/>
      <c r="AE1199" s="31"/>
      <c r="AN1199" s="32"/>
      <c r="AP1199" s="31"/>
      <c r="AQ1199" s="27" t="e">
        <f t="shared" si="192"/>
        <v>#NUM!</v>
      </c>
      <c r="AR1199" s="27" t="e">
        <f t="shared" si="193"/>
        <v>#NUM!</v>
      </c>
      <c r="AS1199" s="27" t="e">
        <f t="shared" si="194"/>
        <v>#NUM!</v>
      </c>
      <c r="AT1199" s="27">
        <f t="shared" si="186"/>
        <v>21.285</v>
      </c>
      <c r="AU1199" s="27">
        <f t="shared" si="187"/>
        <v>14.200750000000001</v>
      </c>
      <c r="AV1199" s="29">
        <f t="shared" si="191"/>
        <v>14.200750000000001</v>
      </c>
      <c r="AW1199" s="27" t="s">
        <v>73</v>
      </c>
      <c r="AX1199" s="27" t="s">
        <v>74</v>
      </c>
      <c r="AY1199" s="32">
        <v>14.200699999999999</v>
      </c>
      <c r="AZ1199" s="34">
        <f t="shared" si="188"/>
        <v>2.4141189999999999</v>
      </c>
      <c r="BA1199" s="3">
        <f t="shared" si="189"/>
        <v>16.614819000000001</v>
      </c>
      <c r="BB1199" s="32">
        <f t="shared" si="190"/>
        <v>17.94400452</v>
      </c>
      <c r="BC1199" s="27" t="s">
        <v>12549</v>
      </c>
      <c r="BP1199" s="26"/>
      <c r="BQ1199" s="26"/>
      <c r="BR1199" s="26"/>
      <c r="BS1199" s="26"/>
      <c r="BT1199" s="26"/>
      <c r="BU1199" s="26"/>
      <c r="BV1199" s="26"/>
      <c r="BW1199" s="26"/>
      <c r="BX1199" s="26"/>
      <c r="BY1199" s="26"/>
      <c r="BZ1199" s="26"/>
      <c r="CA1199" s="26"/>
      <c r="CB1199" s="26"/>
      <c r="CC1199" s="26"/>
      <c r="CD1199" s="26"/>
      <c r="CE1199" s="26"/>
      <c r="CF1199" s="26"/>
      <c r="CG1199" s="26"/>
      <c r="CH1199" s="26"/>
      <c r="CI1199" s="26"/>
      <c r="CJ1199" s="26"/>
      <c r="CK1199" s="26"/>
      <c r="CL1199" s="26"/>
      <c r="CM1199" s="26"/>
      <c r="CN1199" s="26"/>
      <c r="CO1199" s="26"/>
      <c r="CP1199" s="26"/>
      <c r="CQ1199" s="26"/>
      <c r="CR1199" s="26"/>
      <c r="CS1199" s="26"/>
      <c r="CT1199" s="26"/>
      <c r="CU1199" s="26"/>
      <c r="CV1199" s="26"/>
      <c r="CW1199" s="26"/>
      <c r="CX1199" s="26"/>
      <c r="CY1199" s="26"/>
      <c r="CZ1199" s="26"/>
      <c r="DA1199" s="26"/>
      <c r="DB1199" s="26"/>
      <c r="DC1199" s="26"/>
      <c r="DD1199" s="26"/>
      <c r="DE1199" s="26"/>
      <c r="DF1199" s="26"/>
      <c r="DG1199" s="26"/>
      <c r="DH1199" s="26"/>
      <c r="DI1199" s="26"/>
      <c r="DJ1199" s="26"/>
      <c r="DK1199" s="26"/>
      <c r="DL1199" s="26"/>
    </row>
    <row r="1200" spans="1:116" s="27" customFormat="1" ht="31.5" customHeight="1">
      <c r="A1200" s="7" t="s">
        <v>5289</v>
      </c>
      <c r="B1200" s="5">
        <v>1198</v>
      </c>
      <c r="C1200" s="10"/>
      <c r="D1200" s="10"/>
      <c r="E1200" s="8" t="s">
        <v>5297</v>
      </c>
      <c r="F1200" s="8" t="s">
        <v>256</v>
      </c>
      <c r="G1200" s="8" t="s">
        <v>257</v>
      </c>
      <c r="H1200" s="7" t="s">
        <v>1004</v>
      </c>
      <c r="I1200" s="8" t="s">
        <v>43</v>
      </c>
      <c r="J1200" s="8" t="s">
        <v>5301</v>
      </c>
      <c r="K1200" s="9"/>
      <c r="L1200" s="8"/>
      <c r="M1200" s="10">
        <v>60</v>
      </c>
      <c r="N1200" s="8" t="s">
        <v>45</v>
      </c>
      <c r="O1200" s="8" t="s">
        <v>5294</v>
      </c>
      <c r="P1200" s="8" t="s">
        <v>5302</v>
      </c>
      <c r="Q1200" s="8" t="s">
        <v>5303</v>
      </c>
      <c r="R1200" s="28">
        <v>30.66</v>
      </c>
      <c r="S1200" s="29">
        <v>24.99</v>
      </c>
      <c r="T1200" s="30">
        <v>24.99</v>
      </c>
      <c r="U1200" s="1">
        <v>15.77</v>
      </c>
      <c r="V1200" s="28">
        <v>30.66</v>
      </c>
      <c r="W1200" s="29"/>
      <c r="X1200" s="29"/>
      <c r="Y1200" s="29"/>
      <c r="Z1200" s="29"/>
      <c r="AA1200" s="29"/>
      <c r="AB1200" s="29"/>
      <c r="AC1200" s="29"/>
      <c r="AD1200" s="29"/>
      <c r="AE1200" s="31"/>
      <c r="AN1200" s="32"/>
      <c r="AP1200" s="31"/>
      <c r="AQ1200" s="27" t="e">
        <f t="shared" si="192"/>
        <v>#NUM!</v>
      </c>
      <c r="AR1200" s="27" t="e">
        <f t="shared" si="193"/>
        <v>#NUM!</v>
      </c>
      <c r="AS1200" s="27" t="e">
        <f t="shared" si="194"/>
        <v>#NUM!</v>
      </c>
      <c r="AT1200" s="27">
        <f t="shared" si="186"/>
        <v>26.864249999999998</v>
      </c>
      <c r="AU1200" s="27">
        <f t="shared" si="187"/>
        <v>16.952749999999998</v>
      </c>
      <c r="AV1200" s="29">
        <f t="shared" si="191"/>
        <v>16.952749999999998</v>
      </c>
      <c r="AW1200" s="27" t="s">
        <v>73</v>
      </c>
      <c r="AX1200" s="27" t="s">
        <v>74</v>
      </c>
      <c r="AY1200" s="32">
        <v>16.952000000000002</v>
      </c>
      <c r="AZ1200" s="34">
        <f t="shared" si="188"/>
        <v>2.8818400000000004</v>
      </c>
      <c r="BA1200" s="3">
        <f t="shared" si="189"/>
        <v>19.833840000000002</v>
      </c>
      <c r="BB1200" s="32">
        <f t="shared" si="190"/>
        <v>21.420547200000001</v>
      </c>
      <c r="BC1200" s="27" t="s">
        <v>12549</v>
      </c>
      <c r="BP1200" s="26"/>
      <c r="BQ1200" s="26"/>
      <c r="BR1200" s="26"/>
      <c r="BS1200" s="26"/>
      <c r="BT1200" s="26"/>
      <c r="BU1200" s="26"/>
      <c r="BV1200" s="26"/>
      <c r="BW1200" s="26"/>
      <c r="BX1200" s="26"/>
      <c r="BY1200" s="26"/>
      <c r="BZ1200" s="26"/>
      <c r="CA1200" s="26"/>
      <c r="CB1200" s="26"/>
      <c r="CC1200" s="26"/>
      <c r="CD1200" s="26"/>
      <c r="CE1200" s="26"/>
      <c r="CF1200" s="26"/>
      <c r="CG1200" s="26"/>
      <c r="CH1200" s="26"/>
      <c r="CI1200" s="26"/>
      <c r="CJ1200" s="26"/>
      <c r="CK1200" s="26"/>
      <c r="CL1200" s="26"/>
      <c r="CM1200" s="26"/>
      <c r="CN1200" s="26"/>
      <c r="CO1200" s="26"/>
      <c r="CP1200" s="26"/>
      <c r="CQ1200" s="26"/>
      <c r="CR1200" s="26"/>
      <c r="CS1200" s="26"/>
      <c r="CT1200" s="26"/>
      <c r="CU1200" s="26"/>
      <c r="CV1200" s="26"/>
      <c r="CW1200" s="26"/>
      <c r="CX1200" s="26"/>
      <c r="CY1200" s="26"/>
      <c r="CZ1200" s="26"/>
      <c r="DA1200" s="26"/>
      <c r="DB1200" s="26"/>
      <c r="DC1200" s="26"/>
      <c r="DD1200" s="26"/>
      <c r="DE1200" s="26"/>
      <c r="DF1200" s="26"/>
      <c r="DG1200" s="26"/>
      <c r="DH1200" s="26"/>
      <c r="DI1200" s="26"/>
      <c r="DJ1200" s="26"/>
      <c r="DK1200" s="26"/>
      <c r="DL1200" s="26"/>
    </row>
    <row r="1201" spans="1:116" s="27" customFormat="1" ht="31.5" customHeight="1">
      <c r="A1201" s="4" t="s">
        <v>492</v>
      </c>
      <c r="B1201" s="5">
        <v>1199</v>
      </c>
      <c r="C1201" s="6">
        <v>1169</v>
      </c>
      <c r="D1201" s="6"/>
      <c r="E1201" s="3" t="s">
        <v>5309</v>
      </c>
      <c r="F1201" s="3" t="s">
        <v>5310</v>
      </c>
      <c r="G1201" s="3" t="s">
        <v>86</v>
      </c>
      <c r="H1201" s="4" t="s">
        <v>1004</v>
      </c>
      <c r="I1201" s="3" t="s">
        <v>104</v>
      </c>
      <c r="J1201" s="3" t="s">
        <v>5311</v>
      </c>
      <c r="K1201" s="5"/>
      <c r="L1201" s="3"/>
      <c r="M1201" s="6">
        <v>12</v>
      </c>
      <c r="N1201" s="3" t="s">
        <v>45</v>
      </c>
      <c r="O1201" s="3" t="s">
        <v>5312</v>
      </c>
      <c r="P1201" s="3" t="s">
        <v>5313</v>
      </c>
      <c r="Q1201" s="3" t="s">
        <v>5314</v>
      </c>
      <c r="R1201" s="28">
        <v>3.27</v>
      </c>
      <c r="S1201" s="29"/>
      <c r="T1201" s="30"/>
      <c r="U1201" s="1">
        <v>1.67</v>
      </c>
      <c r="V1201" s="28"/>
      <c r="W1201" s="29"/>
      <c r="X1201" s="29"/>
      <c r="Y1201" s="29"/>
      <c r="Z1201" s="29"/>
      <c r="AA1201" s="29"/>
      <c r="AB1201" s="29"/>
      <c r="AC1201" s="29"/>
      <c r="AD1201" s="29"/>
      <c r="AE1201" s="31"/>
      <c r="AN1201" s="32">
        <v>3.27</v>
      </c>
      <c r="AO1201" s="27" t="s">
        <v>49</v>
      </c>
      <c r="AP1201" s="31" t="s">
        <v>50</v>
      </c>
      <c r="AQ1201" s="27" t="e">
        <f t="shared" si="192"/>
        <v>#NUM!</v>
      </c>
      <c r="AR1201" s="27" t="e">
        <f t="shared" si="193"/>
        <v>#NUM!</v>
      </c>
      <c r="AS1201" s="27" t="e">
        <f t="shared" si="194"/>
        <v>#NUM!</v>
      </c>
      <c r="AT1201" s="27">
        <f t="shared" si="186"/>
        <v>0</v>
      </c>
      <c r="AU1201" s="27">
        <f t="shared" si="187"/>
        <v>1.7952499999999998</v>
      </c>
      <c r="AV1201" s="29">
        <f t="shared" si="191"/>
        <v>0</v>
      </c>
      <c r="AW1201" s="27" t="s">
        <v>73</v>
      </c>
      <c r="AX1201" s="27" t="s">
        <v>74</v>
      </c>
      <c r="AY1201" s="32">
        <v>1.7949999999999999</v>
      </c>
      <c r="AZ1201" s="34">
        <f t="shared" si="188"/>
        <v>0.44874999999999998</v>
      </c>
      <c r="BA1201" s="3">
        <f t="shared" si="189"/>
        <v>2.2437499999999999</v>
      </c>
      <c r="BB1201" s="32">
        <f t="shared" si="190"/>
        <v>2.4232499999999999</v>
      </c>
      <c r="BC1201" s="27" t="s">
        <v>12549</v>
      </c>
    </row>
    <row r="1202" spans="1:116" s="27" customFormat="1" ht="31.5" customHeight="1">
      <c r="A1202" s="4" t="s">
        <v>492</v>
      </c>
      <c r="B1202" s="5">
        <v>1200</v>
      </c>
      <c r="C1202" s="6">
        <v>5338</v>
      </c>
      <c r="D1202" s="6"/>
      <c r="E1202" s="3" t="s">
        <v>5315</v>
      </c>
      <c r="F1202" s="3" t="s">
        <v>5316</v>
      </c>
      <c r="G1202" s="3" t="s">
        <v>3166</v>
      </c>
      <c r="H1202" s="4" t="s">
        <v>205</v>
      </c>
      <c r="I1202" s="3" t="s">
        <v>104</v>
      </c>
      <c r="J1202" s="3" t="s">
        <v>5317</v>
      </c>
      <c r="K1202" s="5"/>
      <c r="L1202" s="3"/>
      <c r="M1202" s="6">
        <v>14</v>
      </c>
      <c r="N1202" s="3" t="s">
        <v>45</v>
      </c>
      <c r="O1202" s="3" t="s">
        <v>5318</v>
      </c>
      <c r="P1202" s="3" t="s">
        <v>4861</v>
      </c>
      <c r="Q1202" s="3" t="s">
        <v>5319</v>
      </c>
      <c r="R1202" s="28">
        <v>5.8</v>
      </c>
      <c r="S1202" s="29"/>
      <c r="T1202" s="30"/>
      <c r="U1202" s="1">
        <v>2.75</v>
      </c>
      <c r="V1202" s="28">
        <v>5.8</v>
      </c>
      <c r="W1202" s="29"/>
      <c r="X1202" s="29"/>
      <c r="Y1202" s="29"/>
      <c r="Z1202" s="29"/>
      <c r="AA1202" s="29"/>
      <c r="AB1202" s="29"/>
      <c r="AC1202" s="29"/>
      <c r="AD1202" s="29"/>
      <c r="AE1202" s="31">
        <v>5.8</v>
      </c>
      <c r="AN1202" s="32">
        <v>5.8</v>
      </c>
      <c r="AO1202" s="27" t="s">
        <v>49</v>
      </c>
      <c r="AP1202" s="31" t="s">
        <v>50</v>
      </c>
      <c r="AQ1202" s="27" t="e">
        <f t="shared" si="192"/>
        <v>#NUM!</v>
      </c>
      <c r="AR1202" s="27" t="e">
        <f t="shared" si="193"/>
        <v>#NUM!</v>
      </c>
      <c r="AS1202" s="27" t="e">
        <f t="shared" si="194"/>
        <v>#NUM!</v>
      </c>
      <c r="AT1202" s="27">
        <f t="shared" si="186"/>
        <v>0</v>
      </c>
      <c r="AU1202" s="27">
        <f t="shared" si="187"/>
        <v>2.9562499999999998</v>
      </c>
      <c r="AV1202" s="29">
        <f t="shared" si="191"/>
        <v>0</v>
      </c>
      <c r="AW1202" s="27" t="s">
        <v>73</v>
      </c>
      <c r="AX1202" s="27" t="s">
        <v>74</v>
      </c>
      <c r="AY1202" s="32">
        <v>2.956</v>
      </c>
      <c r="AZ1202" s="34">
        <f t="shared" si="188"/>
        <v>0.73899999999999999</v>
      </c>
      <c r="BA1202" s="3">
        <f t="shared" si="189"/>
        <v>3.6949999999999998</v>
      </c>
      <c r="BB1202" s="32">
        <f t="shared" si="190"/>
        <v>3.9905999999999997</v>
      </c>
      <c r="BC1202" s="27" t="s">
        <v>12549</v>
      </c>
    </row>
    <row r="1203" spans="1:116" s="27" customFormat="1" ht="31.5" customHeight="1">
      <c r="A1203" s="7" t="s">
        <v>5320</v>
      </c>
      <c r="B1203" s="5">
        <v>1201</v>
      </c>
      <c r="C1203" s="10"/>
      <c r="D1203" s="10"/>
      <c r="E1203" s="8" t="s">
        <v>5315</v>
      </c>
      <c r="F1203" s="8" t="s">
        <v>5316</v>
      </c>
      <c r="G1203" s="8" t="s">
        <v>3166</v>
      </c>
      <c r="H1203" s="7" t="s">
        <v>205</v>
      </c>
      <c r="I1203" s="8" t="s">
        <v>104</v>
      </c>
      <c r="J1203" s="8" t="s">
        <v>5317</v>
      </c>
      <c r="K1203" s="9"/>
      <c r="L1203" s="8"/>
      <c r="M1203" s="10">
        <v>14</v>
      </c>
      <c r="N1203" s="8" t="s">
        <v>45</v>
      </c>
      <c r="O1203" s="8" t="s">
        <v>5318</v>
      </c>
      <c r="P1203" s="8" t="s">
        <v>4861</v>
      </c>
      <c r="Q1203" s="8" t="s">
        <v>5319</v>
      </c>
      <c r="R1203" s="28">
        <v>6.9</v>
      </c>
      <c r="S1203" s="29">
        <v>3</v>
      </c>
      <c r="T1203" s="30"/>
      <c r="U1203" s="1">
        <v>2.75</v>
      </c>
      <c r="V1203" s="28"/>
      <c r="W1203" s="29"/>
      <c r="X1203" s="29"/>
      <c r="Y1203" s="29"/>
      <c r="Z1203" s="29"/>
      <c r="AA1203" s="29"/>
      <c r="AB1203" s="29"/>
      <c r="AC1203" s="29"/>
      <c r="AD1203" s="29"/>
      <c r="AE1203" s="31"/>
      <c r="AN1203" s="32"/>
      <c r="AP1203" s="31"/>
      <c r="AQ1203" s="27" t="e">
        <f t="shared" si="192"/>
        <v>#NUM!</v>
      </c>
      <c r="AR1203" s="27" t="e">
        <f t="shared" si="193"/>
        <v>#NUM!</v>
      </c>
      <c r="AS1203" s="27" t="e">
        <f t="shared" si="194"/>
        <v>#NUM!</v>
      </c>
      <c r="AT1203" s="27">
        <f t="shared" si="186"/>
        <v>0</v>
      </c>
      <c r="AU1203" s="27">
        <f t="shared" si="187"/>
        <v>2.9562499999999998</v>
      </c>
      <c r="AV1203" s="29">
        <f t="shared" si="191"/>
        <v>0</v>
      </c>
      <c r="AW1203" s="27" t="s">
        <v>73</v>
      </c>
      <c r="AX1203" s="27" t="s">
        <v>74</v>
      </c>
      <c r="AY1203" s="32">
        <v>2.956</v>
      </c>
      <c r="AZ1203" s="34">
        <f t="shared" si="188"/>
        <v>0.73899999999999999</v>
      </c>
      <c r="BA1203" s="3">
        <f t="shared" si="189"/>
        <v>3.6949999999999998</v>
      </c>
      <c r="BB1203" s="32">
        <f t="shared" si="190"/>
        <v>3.9905999999999997</v>
      </c>
      <c r="BC1203" s="27" t="s">
        <v>12549</v>
      </c>
      <c r="BP1203" s="26"/>
      <c r="BQ1203" s="26"/>
      <c r="BR1203" s="26"/>
      <c r="BS1203" s="26"/>
      <c r="BT1203" s="26"/>
      <c r="BU1203" s="26"/>
      <c r="BV1203" s="26"/>
      <c r="BW1203" s="26"/>
      <c r="BX1203" s="26"/>
      <c r="BY1203" s="26"/>
      <c r="BZ1203" s="26"/>
      <c r="CA1203" s="26"/>
      <c r="CB1203" s="26"/>
      <c r="CC1203" s="26"/>
      <c r="CD1203" s="26"/>
      <c r="CE1203" s="26"/>
      <c r="CF1203" s="26"/>
      <c r="CG1203" s="26"/>
      <c r="CH1203" s="26"/>
      <c r="CI1203" s="26"/>
      <c r="CJ1203" s="26"/>
      <c r="CK1203" s="26"/>
      <c r="CL1203" s="26"/>
      <c r="CM1203" s="26"/>
      <c r="CN1203" s="26"/>
      <c r="CO1203" s="26"/>
      <c r="CP1203" s="26"/>
      <c r="CQ1203" s="26"/>
      <c r="CR1203" s="26"/>
      <c r="CS1203" s="26"/>
      <c r="CT1203" s="26"/>
      <c r="CU1203" s="26"/>
      <c r="CV1203" s="26"/>
      <c r="CW1203" s="26"/>
      <c r="CX1203" s="26"/>
      <c r="CY1203" s="26"/>
      <c r="CZ1203" s="26"/>
      <c r="DA1203" s="26"/>
      <c r="DB1203" s="26"/>
      <c r="DC1203" s="26"/>
      <c r="DD1203" s="26"/>
      <c r="DE1203" s="26"/>
      <c r="DF1203" s="26"/>
      <c r="DG1203" s="26"/>
      <c r="DH1203" s="26"/>
      <c r="DI1203" s="26"/>
      <c r="DJ1203" s="26"/>
      <c r="DK1203" s="26"/>
      <c r="DL1203" s="26"/>
    </row>
    <row r="1204" spans="1:116" s="27" customFormat="1" ht="31.5" customHeight="1">
      <c r="A1204" s="12" t="s">
        <v>5321</v>
      </c>
      <c r="B1204" s="5">
        <v>1202</v>
      </c>
      <c r="C1204" s="15">
        <v>5112</v>
      </c>
      <c r="D1204" s="15"/>
      <c r="E1204" s="13" t="s">
        <v>5322</v>
      </c>
      <c r="F1204" s="13" t="s">
        <v>5323</v>
      </c>
      <c r="G1204" s="13" t="s">
        <v>5324</v>
      </c>
      <c r="H1204" s="12" t="s">
        <v>5330</v>
      </c>
      <c r="I1204" s="13" t="s">
        <v>141</v>
      </c>
      <c r="J1204" s="13" t="s">
        <v>5331</v>
      </c>
      <c r="K1204" s="14"/>
      <c r="L1204" s="13"/>
      <c r="M1204" s="15">
        <v>28</v>
      </c>
      <c r="N1204" s="13" t="s">
        <v>45</v>
      </c>
      <c r="O1204" s="13" t="s">
        <v>5327</v>
      </c>
      <c r="P1204" s="13" t="s">
        <v>5332</v>
      </c>
      <c r="Q1204" s="13" t="s">
        <v>5333</v>
      </c>
      <c r="R1204" s="28">
        <v>9.32</v>
      </c>
      <c r="S1204" s="29"/>
      <c r="T1204" s="30" t="s">
        <v>56</v>
      </c>
      <c r="U1204" s="1" t="s">
        <v>56</v>
      </c>
      <c r="V1204" s="28">
        <v>9.06</v>
      </c>
      <c r="W1204" s="29"/>
      <c r="X1204" s="29"/>
      <c r="Y1204" s="29"/>
      <c r="Z1204" s="29"/>
      <c r="AA1204" s="29"/>
      <c r="AB1204" s="29"/>
      <c r="AC1204" s="29"/>
      <c r="AD1204" s="29">
        <v>9.58</v>
      </c>
      <c r="AE1204" s="31">
        <v>9.06</v>
      </c>
      <c r="AN1204" s="32">
        <v>9.32</v>
      </c>
      <c r="AO1204" s="27" t="s">
        <v>49</v>
      </c>
      <c r="AP1204" s="31" t="s">
        <v>50</v>
      </c>
      <c r="AQ1204" s="27" t="e">
        <f t="shared" si="192"/>
        <v>#NUM!</v>
      </c>
      <c r="AR1204" s="27" t="e">
        <f t="shared" si="193"/>
        <v>#NUM!</v>
      </c>
      <c r="AS1204" s="27" t="e">
        <f t="shared" si="194"/>
        <v>#NUM!</v>
      </c>
      <c r="AT1204" s="27" t="e">
        <f t="shared" si="186"/>
        <v>#VALUE!</v>
      </c>
      <c r="AU1204" s="27" t="e">
        <f t="shared" si="187"/>
        <v>#VALUE!</v>
      </c>
      <c r="AV1204" s="29" t="e">
        <f t="shared" si="191"/>
        <v>#VALUE!</v>
      </c>
      <c r="AW1204" s="33" t="s">
        <v>51</v>
      </c>
      <c r="AX1204" s="33" t="s">
        <v>50</v>
      </c>
      <c r="AY1204" s="32">
        <v>9.32</v>
      </c>
      <c r="AZ1204" s="34">
        <f t="shared" si="188"/>
        <v>2.33</v>
      </c>
      <c r="BA1204" s="3">
        <f t="shared" si="189"/>
        <v>11.65</v>
      </c>
      <c r="BB1204" s="32">
        <f t="shared" si="190"/>
        <v>12.582000000000001</v>
      </c>
      <c r="BC1204" s="27" t="s">
        <v>12549</v>
      </c>
    </row>
    <row r="1205" spans="1:116" s="27" customFormat="1" ht="31.5" customHeight="1">
      <c r="A1205" s="12" t="s">
        <v>5321</v>
      </c>
      <c r="B1205" s="5">
        <v>1203</v>
      </c>
      <c r="C1205" s="15">
        <v>5111</v>
      </c>
      <c r="D1205" s="15"/>
      <c r="E1205" s="13" t="s">
        <v>5322</v>
      </c>
      <c r="F1205" s="13" t="s">
        <v>5323</v>
      </c>
      <c r="G1205" s="13" t="s">
        <v>5324</v>
      </c>
      <c r="H1205" s="12" t="s">
        <v>5334</v>
      </c>
      <c r="I1205" s="13" t="s">
        <v>141</v>
      </c>
      <c r="J1205" s="13" t="s">
        <v>5331</v>
      </c>
      <c r="K1205" s="14"/>
      <c r="L1205" s="13"/>
      <c r="M1205" s="15">
        <v>28</v>
      </c>
      <c r="N1205" s="13" t="s">
        <v>45</v>
      </c>
      <c r="O1205" s="13" t="s">
        <v>5327</v>
      </c>
      <c r="P1205" s="13" t="s">
        <v>5332</v>
      </c>
      <c r="Q1205" s="13" t="s">
        <v>5335</v>
      </c>
      <c r="R1205" s="28">
        <v>9.8249999999999993</v>
      </c>
      <c r="S1205" s="29"/>
      <c r="T1205" s="30">
        <v>7.34</v>
      </c>
      <c r="U1205" s="1">
        <v>5.76</v>
      </c>
      <c r="V1205" s="28">
        <v>10.68</v>
      </c>
      <c r="W1205" s="29"/>
      <c r="X1205" s="29"/>
      <c r="Y1205" s="29"/>
      <c r="Z1205" s="29"/>
      <c r="AA1205" s="29"/>
      <c r="AB1205" s="29"/>
      <c r="AC1205" s="29"/>
      <c r="AD1205" s="29">
        <v>8.9700000000000006</v>
      </c>
      <c r="AE1205" s="31">
        <v>10.68</v>
      </c>
      <c r="AN1205" s="32">
        <v>9.8249999999999993</v>
      </c>
      <c r="AO1205" s="27" t="s">
        <v>49</v>
      </c>
      <c r="AP1205" s="31" t="s">
        <v>50</v>
      </c>
      <c r="AQ1205" s="27" t="e">
        <f t="shared" si="192"/>
        <v>#NUM!</v>
      </c>
      <c r="AR1205" s="27" t="e">
        <f t="shared" si="193"/>
        <v>#NUM!</v>
      </c>
      <c r="AS1205" s="27" t="e">
        <f t="shared" si="194"/>
        <v>#NUM!</v>
      </c>
      <c r="AT1205" s="27">
        <f t="shared" si="186"/>
        <v>7.8904999999999994</v>
      </c>
      <c r="AU1205" s="27">
        <f t="shared" si="187"/>
        <v>6.1919999999999993</v>
      </c>
      <c r="AV1205" s="29">
        <f t="shared" si="191"/>
        <v>6.1919999999999993</v>
      </c>
      <c r="AW1205" s="27" t="s">
        <v>73</v>
      </c>
      <c r="AX1205" s="27" t="s">
        <v>74</v>
      </c>
      <c r="AY1205" s="32">
        <v>9.83</v>
      </c>
      <c r="AZ1205" s="34">
        <f t="shared" si="188"/>
        <v>2.4575</v>
      </c>
      <c r="BA1205" s="3">
        <f t="shared" si="189"/>
        <v>12.2875</v>
      </c>
      <c r="BB1205" s="32">
        <f t="shared" si="190"/>
        <v>13.2705</v>
      </c>
      <c r="BC1205" s="27" t="s">
        <v>12549</v>
      </c>
    </row>
    <row r="1206" spans="1:116" s="27" customFormat="1" ht="31.5" customHeight="1">
      <c r="A1206" s="12" t="s">
        <v>5321</v>
      </c>
      <c r="B1206" s="5">
        <v>1204</v>
      </c>
      <c r="C1206" s="15">
        <v>5113</v>
      </c>
      <c r="D1206" s="15"/>
      <c r="E1206" s="13" t="s">
        <v>5322</v>
      </c>
      <c r="F1206" s="13" t="s">
        <v>5323</v>
      </c>
      <c r="G1206" s="13" t="s">
        <v>5324</v>
      </c>
      <c r="H1206" s="12" t="s">
        <v>5325</v>
      </c>
      <c r="I1206" s="13" t="s">
        <v>141</v>
      </c>
      <c r="J1206" s="13" t="s">
        <v>5326</v>
      </c>
      <c r="K1206" s="14"/>
      <c r="L1206" s="13"/>
      <c r="M1206" s="15">
        <v>28</v>
      </c>
      <c r="N1206" s="13" t="s">
        <v>45</v>
      </c>
      <c r="O1206" s="13" t="s">
        <v>5327</v>
      </c>
      <c r="P1206" s="13" t="s">
        <v>5328</v>
      </c>
      <c r="Q1206" s="13" t="s">
        <v>5329</v>
      </c>
      <c r="R1206" s="28">
        <v>11.535</v>
      </c>
      <c r="S1206" s="29"/>
      <c r="T1206" s="30" t="s">
        <v>56</v>
      </c>
      <c r="U1206" s="1" t="s">
        <v>56</v>
      </c>
      <c r="V1206" s="28">
        <v>14.04</v>
      </c>
      <c r="W1206" s="29"/>
      <c r="X1206" s="29"/>
      <c r="Y1206" s="29"/>
      <c r="Z1206" s="29"/>
      <c r="AA1206" s="29"/>
      <c r="AB1206" s="29"/>
      <c r="AC1206" s="29"/>
      <c r="AD1206" s="29">
        <v>9.0299999999999994</v>
      </c>
      <c r="AE1206" s="31">
        <v>14.04</v>
      </c>
      <c r="AN1206" s="32">
        <v>11.535</v>
      </c>
      <c r="AO1206" s="27" t="s">
        <v>49</v>
      </c>
      <c r="AP1206" s="31" t="s">
        <v>50</v>
      </c>
      <c r="AQ1206" s="27" t="e">
        <f t="shared" si="192"/>
        <v>#NUM!</v>
      </c>
      <c r="AR1206" s="27" t="e">
        <f t="shared" si="193"/>
        <v>#NUM!</v>
      </c>
      <c r="AS1206" s="27" t="e">
        <f t="shared" si="194"/>
        <v>#NUM!</v>
      </c>
      <c r="AT1206" s="27" t="e">
        <f t="shared" si="186"/>
        <v>#VALUE!</v>
      </c>
      <c r="AU1206" s="27" t="e">
        <f t="shared" si="187"/>
        <v>#VALUE!</v>
      </c>
      <c r="AV1206" s="29" t="e">
        <f t="shared" si="191"/>
        <v>#VALUE!</v>
      </c>
      <c r="AW1206" s="33" t="s">
        <v>51</v>
      </c>
      <c r="AX1206" s="33" t="s">
        <v>50</v>
      </c>
      <c r="AY1206" s="32">
        <v>11.54</v>
      </c>
      <c r="AZ1206" s="34">
        <f t="shared" si="188"/>
        <v>1.9618</v>
      </c>
      <c r="BA1206" s="3">
        <f t="shared" si="189"/>
        <v>13.501799999999999</v>
      </c>
      <c r="BB1206" s="32">
        <f t="shared" si="190"/>
        <v>14.581944</v>
      </c>
      <c r="BC1206" s="27" t="s">
        <v>12549</v>
      </c>
    </row>
    <row r="1207" spans="1:116" s="27" customFormat="1" ht="31.5" customHeight="1">
      <c r="A1207" s="12" t="s">
        <v>5336</v>
      </c>
      <c r="B1207" s="5">
        <v>1205</v>
      </c>
      <c r="C1207" s="15">
        <v>852</v>
      </c>
      <c r="D1207" s="15"/>
      <c r="E1207" s="13" t="s">
        <v>5345</v>
      </c>
      <c r="F1207" s="13" t="s">
        <v>5346</v>
      </c>
      <c r="G1207" s="13" t="s">
        <v>5347</v>
      </c>
      <c r="H1207" s="12" t="s">
        <v>5348</v>
      </c>
      <c r="I1207" s="13" t="s">
        <v>5349</v>
      </c>
      <c r="J1207" s="13" t="s">
        <v>5350</v>
      </c>
      <c r="K1207" s="14"/>
      <c r="L1207" s="13"/>
      <c r="M1207" s="15">
        <v>1</v>
      </c>
      <c r="N1207" s="13" t="s">
        <v>45</v>
      </c>
      <c r="O1207" s="13" t="s">
        <v>5342</v>
      </c>
      <c r="P1207" s="13" t="s">
        <v>5351</v>
      </c>
      <c r="Q1207" s="13" t="s">
        <v>5352</v>
      </c>
      <c r="R1207" s="28">
        <v>85.594999999999999</v>
      </c>
      <c r="S1207" s="29"/>
      <c r="T1207" s="30">
        <v>59.4</v>
      </c>
      <c r="U1207" s="1" t="s">
        <v>56</v>
      </c>
      <c r="V1207" s="28"/>
      <c r="W1207" s="29"/>
      <c r="X1207" s="29">
        <v>74.569999999999993</v>
      </c>
      <c r="Y1207" s="29"/>
      <c r="Z1207" s="29">
        <v>96.42</v>
      </c>
      <c r="AA1207" s="29"/>
      <c r="AB1207" s="29"/>
      <c r="AC1207" s="29"/>
      <c r="AD1207" s="29"/>
      <c r="AE1207" s="31"/>
      <c r="AG1207" s="27">
        <v>74.38</v>
      </c>
      <c r="AI1207" s="27">
        <v>96.62</v>
      </c>
      <c r="AN1207" s="32">
        <v>85.5</v>
      </c>
      <c r="AO1207" s="27" t="s">
        <v>211</v>
      </c>
      <c r="AP1207" s="31" t="s">
        <v>212</v>
      </c>
      <c r="AQ1207" s="27">
        <f t="shared" si="192"/>
        <v>85.5</v>
      </c>
      <c r="AR1207" s="27" t="str">
        <f t="shared" si="193"/>
        <v/>
      </c>
      <c r="AS1207" s="27" t="e">
        <f t="shared" si="194"/>
        <v>#NUM!</v>
      </c>
      <c r="AT1207" s="27">
        <f t="shared" si="186"/>
        <v>63.854999999999997</v>
      </c>
      <c r="AU1207" s="27" t="e">
        <f t="shared" si="187"/>
        <v>#VALUE!</v>
      </c>
      <c r="AV1207" s="29" t="e">
        <f t="shared" si="191"/>
        <v>#VALUE!</v>
      </c>
      <c r="AW1207" s="27" t="s">
        <v>73</v>
      </c>
      <c r="AX1207" s="27" t="s">
        <v>74</v>
      </c>
      <c r="AY1207" s="32">
        <v>63.854999999999997</v>
      </c>
      <c r="AZ1207" s="34">
        <f t="shared" si="188"/>
        <v>7.6625999999999994</v>
      </c>
      <c r="BA1207" s="3">
        <f t="shared" si="189"/>
        <v>71.517600000000002</v>
      </c>
      <c r="BB1207" s="32">
        <f t="shared" si="190"/>
        <v>77.239007999999998</v>
      </c>
      <c r="BC1207" s="27" t="s">
        <v>12549</v>
      </c>
    </row>
    <row r="1208" spans="1:116" s="27" customFormat="1" ht="31.5" customHeight="1">
      <c r="A1208" s="12" t="s">
        <v>5336</v>
      </c>
      <c r="B1208" s="5">
        <v>1206</v>
      </c>
      <c r="C1208" s="15">
        <v>3662</v>
      </c>
      <c r="D1208" s="15"/>
      <c r="E1208" s="13" t="s">
        <v>5337</v>
      </c>
      <c r="F1208" s="13" t="s">
        <v>5338</v>
      </c>
      <c r="G1208" s="13" t="s">
        <v>5339</v>
      </c>
      <c r="H1208" s="12" t="s">
        <v>5340</v>
      </c>
      <c r="I1208" s="13" t="s">
        <v>96</v>
      </c>
      <c r="J1208" s="13" t="s">
        <v>5341</v>
      </c>
      <c r="K1208" s="14"/>
      <c r="L1208" s="13"/>
      <c r="M1208" s="15">
        <v>10</v>
      </c>
      <c r="N1208" s="13" t="s">
        <v>45</v>
      </c>
      <c r="O1208" s="13" t="s">
        <v>5342</v>
      </c>
      <c r="P1208" s="13" t="s">
        <v>5343</v>
      </c>
      <c r="Q1208" s="13" t="s">
        <v>5344</v>
      </c>
      <c r="R1208" s="28">
        <v>170.91</v>
      </c>
      <c r="S1208" s="29"/>
      <c r="T1208" s="30">
        <v>110</v>
      </c>
      <c r="U1208" s="1">
        <v>100</v>
      </c>
      <c r="V1208" s="28">
        <v>369.9</v>
      </c>
      <c r="W1208" s="29"/>
      <c r="X1208" s="29">
        <v>164.46</v>
      </c>
      <c r="Y1208" s="29">
        <v>156.94999999999999</v>
      </c>
      <c r="Z1208" s="29">
        <v>180.83</v>
      </c>
      <c r="AA1208" s="29">
        <v>180.84</v>
      </c>
      <c r="AB1208" s="29">
        <v>177.36</v>
      </c>
      <c r="AC1208" s="29"/>
      <c r="AD1208" s="29"/>
      <c r="AE1208" s="31">
        <v>369.9</v>
      </c>
      <c r="AG1208" s="27">
        <v>164.02699999999999</v>
      </c>
      <c r="AH1208" s="27">
        <v>156.94999999999999</v>
      </c>
      <c r="AI1208" s="27">
        <v>180.83</v>
      </c>
      <c r="AN1208" s="32">
        <v>160.48849999999999</v>
      </c>
      <c r="AO1208" s="27" t="s">
        <v>211</v>
      </c>
      <c r="AP1208" s="31" t="s">
        <v>212</v>
      </c>
      <c r="AQ1208" s="27">
        <f t="shared" si="192"/>
        <v>160.48849999999999</v>
      </c>
      <c r="AR1208" s="27" t="str">
        <f t="shared" si="193"/>
        <v/>
      </c>
      <c r="AS1208" s="27" t="e">
        <f t="shared" si="194"/>
        <v>#NUM!</v>
      </c>
      <c r="AT1208" s="27">
        <f t="shared" si="186"/>
        <v>118.25</v>
      </c>
      <c r="AU1208" s="27">
        <f t="shared" si="187"/>
        <v>107.5</v>
      </c>
      <c r="AV1208" s="29">
        <f t="shared" si="191"/>
        <v>107.5</v>
      </c>
      <c r="AW1208" s="27" t="s">
        <v>73</v>
      </c>
      <c r="AX1208" s="27" t="s">
        <v>74</v>
      </c>
      <c r="AY1208" s="32">
        <v>107.5</v>
      </c>
      <c r="AZ1208" s="34">
        <f t="shared" si="188"/>
        <v>10.75</v>
      </c>
      <c r="BA1208" s="3">
        <f t="shared" si="189"/>
        <v>118.25</v>
      </c>
      <c r="BB1208" s="32">
        <f t="shared" si="190"/>
        <v>127.71000000000001</v>
      </c>
      <c r="BC1208" s="27" t="s">
        <v>12549</v>
      </c>
    </row>
    <row r="1209" spans="1:116" s="27" customFormat="1" ht="31.5" customHeight="1">
      <c r="A1209" s="12" t="s">
        <v>5353</v>
      </c>
      <c r="B1209" s="5">
        <v>1207</v>
      </c>
      <c r="C1209" s="15">
        <v>3753</v>
      </c>
      <c r="D1209" s="15"/>
      <c r="E1209" s="13" t="s">
        <v>5354</v>
      </c>
      <c r="F1209" s="13" t="s">
        <v>5355</v>
      </c>
      <c r="G1209" s="13" t="s">
        <v>5356</v>
      </c>
      <c r="H1209" s="12" t="s">
        <v>5357</v>
      </c>
      <c r="I1209" s="13" t="s">
        <v>104</v>
      </c>
      <c r="J1209" s="13" t="s">
        <v>5358</v>
      </c>
      <c r="K1209" s="14"/>
      <c r="L1209" s="13"/>
      <c r="M1209" s="15">
        <v>30</v>
      </c>
      <c r="N1209" s="13" t="s">
        <v>45</v>
      </c>
      <c r="O1209" s="13" t="s">
        <v>5359</v>
      </c>
      <c r="P1209" s="13" t="s">
        <v>5351</v>
      </c>
      <c r="Q1209" s="13" t="s">
        <v>5360</v>
      </c>
      <c r="R1209" s="28">
        <v>34.74</v>
      </c>
      <c r="S1209" s="29"/>
      <c r="T1209" s="30">
        <v>17.420000000000002</v>
      </c>
      <c r="U1209" s="1">
        <v>17.420000000000002</v>
      </c>
      <c r="V1209" s="28"/>
      <c r="W1209" s="29"/>
      <c r="X1209" s="29">
        <v>37.04</v>
      </c>
      <c r="Y1209" s="29">
        <v>32.44</v>
      </c>
      <c r="Z1209" s="29"/>
      <c r="AA1209" s="29">
        <v>56.74</v>
      </c>
      <c r="AB1209" s="29">
        <v>75.28</v>
      </c>
      <c r="AC1209" s="29"/>
      <c r="AD1209" s="29"/>
      <c r="AE1209" s="31"/>
      <c r="AG1209" s="27">
        <v>36.948399999999999</v>
      </c>
      <c r="AH1209" s="27">
        <v>32.44</v>
      </c>
      <c r="AI1209" s="27">
        <v>37.950000000000003</v>
      </c>
      <c r="AJ1209" s="27">
        <v>54.74</v>
      </c>
      <c r="AN1209" s="32">
        <v>34.694200000000002</v>
      </c>
      <c r="AO1209" s="27" t="s">
        <v>211</v>
      </c>
      <c r="AP1209" s="31" t="s">
        <v>212</v>
      </c>
      <c r="AQ1209" s="27">
        <f t="shared" si="192"/>
        <v>34.694199999999995</v>
      </c>
      <c r="AR1209" s="27" t="str">
        <f t="shared" si="193"/>
        <v/>
      </c>
      <c r="AS1209" s="27" t="e">
        <f t="shared" si="194"/>
        <v>#NUM!</v>
      </c>
      <c r="AT1209" s="27">
        <f t="shared" si="186"/>
        <v>18.726500000000001</v>
      </c>
      <c r="AU1209" s="27">
        <f t="shared" si="187"/>
        <v>18.726500000000001</v>
      </c>
      <c r="AV1209" s="29">
        <f t="shared" si="191"/>
        <v>18.726500000000001</v>
      </c>
      <c r="AW1209" s="27" t="s">
        <v>73</v>
      </c>
      <c r="AX1209" s="27" t="s">
        <v>74</v>
      </c>
      <c r="AY1209" s="32">
        <v>18.73</v>
      </c>
      <c r="AZ1209" s="34">
        <f t="shared" si="188"/>
        <v>3.1841000000000004</v>
      </c>
      <c r="BA1209" s="3">
        <f t="shared" si="189"/>
        <v>21.914100000000001</v>
      </c>
      <c r="BB1209" s="32">
        <f t="shared" si="190"/>
        <v>23.667228000000001</v>
      </c>
      <c r="BC1209" s="27" t="s">
        <v>12549</v>
      </c>
    </row>
    <row r="1210" spans="1:116" s="27" customFormat="1" ht="31.5" customHeight="1">
      <c r="A1210" s="12" t="s">
        <v>5353</v>
      </c>
      <c r="B1210" s="5">
        <v>1208</v>
      </c>
      <c r="C1210" s="15">
        <v>851</v>
      </c>
      <c r="D1210" s="15"/>
      <c r="E1210" s="13" t="s">
        <v>5361</v>
      </c>
      <c r="F1210" s="13" t="s">
        <v>5362</v>
      </c>
      <c r="G1210" s="13" t="s">
        <v>5347</v>
      </c>
      <c r="H1210" s="12" t="s">
        <v>5363</v>
      </c>
      <c r="I1210" s="13" t="s">
        <v>394</v>
      </c>
      <c r="J1210" s="13" t="s">
        <v>5364</v>
      </c>
      <c r="K1210" s="14"/>
      <c r="L1210" s="13"/>
      <c r="M1210" s="15">
        <v>7</v>
      </c>
      <c r="N1210" s="13" t="s">
        <v>45</v>
      </c>
      <c r="O1210" s="13" t="s">
        <v>5359</v>
      </c>
      <c r="P1210" s="13" t="s">
        <v>5365</v>
      </c>
      <c r="Q1210" s="13" t="s">
        <v>5366</v>
      </c>
      <c r="R1210" s="28">
        <v>35.630000000000003</v>
      </c>
      <c r="S1210" s="29"/>
      <c r="T1210" s="30">
        <v>19.8</v>
      </c>
      <c r="U1210" s="1">
        <v>19.8</v>
      </c>
      <c r="V1210" s="28"/>
      <c r="W1210" s="29"/>
      <c r="X1210" s="29">
        <v>34.65</v>
      </c>
      <c r="Y1210" s="29"/>
      <c r="Z1210" s="29">
        <v>45.82</v>
      </c>
      <c r="AA1210" s="29">
        <v>71.22</v>
      </c>
      <c r="AB1210" s="29">
        <v>36.61</v>
      </c>
      <c r="AC1210" s="29"/>
      <c r="AD1210" s="29"/>
      <c r="AE1210" s="31"/>
      <c r="AG1210" s="27">
        <v>34.56</v>
      </c>
      <c r="AI1210" s="27">
        <v>45.82</v>
      </c>
      <c r="AN1210" s="32">
        <v>35.6</v>
      </c>
      <c r="AO1210" s="27" t="s">
        <v>49</v>
      </c>
      <c r="AP1210" s="31" t="s">
        <v>50</v>
      </c>
      <c r="AQ1210" s="27">
        <f t="shared" si="192"/>
        <v>40.19</v>
      </c>
      <c r="AR1210" s="27">
        <f t="shared" si="193"/>
        <v>35.630000000000003</v>
      </c>
      <c r="AS1210" s="27" t="e">
        <f t="shared" si="194"/>
        <v>#NUM!</v>
      </c>
      <c r="AT1210" s="27">
        <f t="shared" si="186"/>
        <v>21.285</v>
      </c>
      <c r="AU1210" s="27">
        <f t="shared" si="187"/>
        <v>21.285</v>
      </c>
      <c r="AV1210" s="29">
        <f t="shared" si="191"/>
        <v>21.285</v>
      </c>
      <c r="AW1210" s="27" t="s">
        <v>73</v>
      </c>
      <c r="AX1210" s="27" t="s">
        <v>74</v>
      </c>
      <c r="AY1210" s="32">
        <v>21.29</v>
      </c>
      <c r="AZ1210" s="34">
        <f t="shared" si="188"/>
        <v>3.6193</v>
      </c>
      <c r="BA1210" s="3">
        <f t="shared" si="189"/>
        <v>24.909299999999998</v>
      </c>
      <c r="BB1210" s="32">
        <f t="shared" si="190"/>
        <v>26.902043999999997</v>
      </c>
      <c r="BC1210" s="27" t="s">
        <v>12549</v>
      </c>
    </row>
    <row r="1211" spans="1:116" s="27" customFormat="1" ht="31.5" customHeight="1">
      <c r="A1211" s="7" t="s">
        <v>5367</v>
      </c>
      <c r="B1211" s="5">
        <v>1209</v>
      </c>
      <c r="C1211" s="10"/>
      <c r="D1211" s="10"/>
      <c r="E1211" s="8" t="s">
        <v>5368</v>
      </c>
      <c r="F1211" s="8" t="s">
        <v>64</v>
      </c>
      <c r="G1211" s="8" t="s">
        <v>65</v>
      </c>
      <c r="H1211" s="7" t="s">
        <v>66</v>
      </c>
      <c r="I1211" s="8" t="s">
        <v>5369</v>
      </c>
      <c r="J1211" s="8" t="s">
        <v>5370</v>
      </c>
      <c r="K1211" s="9">
        <v>2.5</v>
      </c>
      <c r="L1211" s="8" t="s">
        <v>69</v>
      </c>
      <c r="M1211" s="10">
        <v>1</v>
      </c>
      <c r="N1211" s="8" t="s">
        <v>45</v>
      </c>
      <c r="O1211" s="8" t="s">
        <v>5371</v>
      </c>
      <c r="P1211" s="8" t="s">
        <v>5372</v>
      </c>
      <c r="Q1211" s="8" t="s">
        <v>5373</v>
      </c>
      <c r="R1211" s="28">
        <v>6</v>
      </c>
      <c r="S1211" s="29">
        <v>6.45</v>
      </c>
      <c r="T1211" s="30"/>
      <c r="U1211" s="1">
        <v>3</v>
      </c>
      <c r="V1211" s="28"/>
      <c r="W1211" s="29">
        <v>6</v>
      </c>
      <c r="X1211" s="29"/>
      <c r="Y1211" s="29"/>
      <c r="Z1211" s="29"/>
      <c r="AA1211" s="29"/>
      <c r="AB1211" s="29"/>
      <c r="AC1211" s="29"/>
      <c r="AD1211" s="29"/>
      <c r="AE1211" s="31"/>
      <c r="AN1211" s="32"/>
      <c r="AP1211" s="31"/>
      <c r="AQ1211" s="27" t="e">
        <f t="shared" si="192"/>
        <v>#NUM!</v>
      </c>
      <c r="AR1211" s="27" t="e">
        <f t="shared" si="193"/>
        <v>#NUM!</v>
      </c>
      <c r="AS1211" s="27" t="e">
        <f t="shared" si="194"/>
        <v>#NUM!</v>
      </c>
      <c r="AT1211" s="27">
        <f t="shared" si="186"/>
        <v>0</v>
      </c>
      <c r="AU1211" s="27">
        <f t="shared" si="187"/>
        <v>3.2249999999999996</v>
      </c>
      <c r="AV1211" s="29">
        <f t="shared" si="191"/>
        <v>0</v>
      </c>
      <c r="AW1211" s="27" t="s">
        <v>73</v>
      </c>
      <c r="AX1211" s="27" t="s">
        <v>74</v>
      </c>
      <c r="AY1211" s="32">
        <v>3.2250000000000001</v>
      </c>
      <c r="AZ1211" s="34">
        <f t="shared" si="188"/>
        <v>0.80625000000000002</v>
      </c>
      <c r="BA1211" s="3">
        <f t="shared" si="189"/>
        <v>4.03125</v>
      </c>
      <c r="BB1211" s="32">
        <f t="shared" si="190"/>
        <v>4.3537499999999998</v>
      </c>
      <c r="BC1211" s="27" t="s">
        <v>12549</v>
      </c>
      <c r="BP1211" s="26"/>
      <c r="BQ1211" s="26"/>
      <c r="BR1211" s="26"/>
      <c r="BS1211" s="26"/>
      <c r="BT1211" s="26"/>
      <c r="BU1211" s="26"/>
      <c r="BV1211" s="26"/>
      <c r="BW1211" s="26"/>
      <c r="BX1211" s="26"/>
      <c r="BY1211" s="26"/>
      <c r="BZ1211" s="26"/>
      <c r="CA1211" s="26"/>
      <c r="CB1211" s="26"/>
      <c r="CC1211" s="26"/>
      <c r="CD1211" s="26"/>
      <c r="CE1211" s="26"/>
      <c r="CF1211" s="26"/>
      <c r="CG1211" s="26"/>
      <c r="CH1211" s="26"/>
      <c r="CI1211" s="26"/>
      <c r="CJ1211" s="26"/>
      <c r="CK1211" s="26"/>
      <c r="CL1211" s="26"/>
      <c r="CM1211" s="26"/>
      <c r="CN1211" s="26"/>
      <c r="CO1211" s="26"/>
      <c r="CP1211" s="26"/>
      <c r="CQ1211" s="26"/>
      <c r="CR1211" s="26"/>
      <c r="CS1211" s="26"/>
      <c r="CT1211" s="26"/>
      <c r="CU1211" s="26"/>
      <c r="CV1211" s="26"/>
      <c r="CW1211" s="26"/>
      <c r="CX1211" s="26"/>
      <c r="CY1211" s="26"/>
      <c r="CZ1211" s="26"/>
      <c r="DA1211" s="26"/>
      <c r="DB1211" s="26"/>
      <c r="DC1211" s="26"/>
      <c r="DD1211" s="26"/>
      <c r="DE1211" s="26"/>
      <c r="DF1211" s="26"/>
      <c r="DG1211" s="26"/>
      <c r="DH1211" s="26"/>
      <c r="DI1211" s="26"/>
      <c r="DJ1211" s="26"/>
      <c r="DK1211" s="26"/>
      <c r="DL1211" s="26"/>
    </row>
    <row r="1212" spans="1:116" s="27" customFormat="1" ht="31.5" customHeight="1">
      <c r="A1212" s="7" t="s">
        <v>5367</v>
      </c>
      <c r="B1212" s="5">
        <v>1210</v>
      </c>
      <c r="C1212" s="10"/>
      <c r="D1212" s="10"/>
      <c r="E1212" s="8" t="s">
        <v>5388</v>
      </c>
      <c r="F1212" s="8" t="s">
        <v>5389</v>
      </c>
      <c r="G1212" s="8" t="s">
        <v>5390</v>
      </c>
      <c r="H1212" s="7" t="s">
        <v>5391</v>
      </c>
      <c r="I1212" s="8" t="s">
        <v>67</v>
      </c>
      <c r="J1212" s="8" t="s">
        <v>5392</v>
      </c>
      <c r="K1212" s="9">
        <v>15</v>
      </c>
      <c r="L1212" s="8" t="s">
        <v>69</v>
      </c>
      <c r="M1212" s="10">
        <v>1</v>
      </c>
      <c r="N1212" s="8" t="s">
        <v>45</v>
      </c>
      <c r="O1212" s="8" t="s">
        <v>5371</v>
      </c>
      <c r="P1212" s="8" t="s">
        <v>5386</v>
      </c>
      <c r="Q1212" s="8" t="s">
        <v>5393</v>
      </c>
      <c r="R1212" s="28">
        <v>10</v>
      </c>
      <c r="S1212" s="29">
        <v>10.75</v>
      </c>
      <c r="T1212" s="30"/>
      <c r="U1212" s="1">
        <v>3</v>
      </c>
      <c r="V1212" s="28">
        <v>14.4</v>
      </c>
      <c r="W1212" s="29"/>
      <c r="X1212" s="29"/>
      <c r="Y1212" s="29"/>
      <c r="Z1212" s="29"/>
      <c r="AA1212" s="29"/>
      <c r="AB1212" s="29"/>
      <c r="AC1212" s="29"/>
      <c r="AD1212" s="29"/>
      <c r="AE1212" s="31"/>
      <c r="AN1212" s="32"/>
      <c r="AP1212" s="31"/>
      <c r="AQ1212" s="27" t="e">
        <f t="shared" si="192"/>
        <v>#NUM!</v>
      </c>
      <c r="AR1212" s="27" t="e">
        <f t="shared" si="193"/>
        <v>#NUM!</v>
      </c>
      <c r="AS1212" s="27" t="e">
        <f t="shared" si="194"/>
        <v>#NUM!</v>
      </c>
      <c r="AT1212" s="27">
        <f t="shared" si="186"/>
        <v>0</v>
      </c>
      <c r="AU1212" s="27">
        <f t="shared" si="187"/>
        <v>3.2249999999999996</v>
      </c>
      <c r="AV1212" s="29">
        <f t="shared" si="191"/>
        <v>0</v>
      </c>
      <c r="AW1212" s="27" t="s">
        <v>73</v>
      </c>
      <c r="AX1212" s="27" t="s">
        <v>74</v>
      </c>
      <c r="AY1212" s="32">
        <v>3.2250000000000001</v>
      </c>
      <c r="AZ1212" s="34">
        <f t="shared" si="188"/>
        <v>0.80625000000000002</v>
      </c>
      <c r="BA1212" s="3">
        <f t="shared" si="189"/>
        <v>4.03125</v>
      </c>
      <c r="BB1212" s="32">
        <f t="shared" ref="BB1212:BB1231" si="195">BA1212+BA1212*0.08</f>
        <v>4.3537499999999998</v>
      </c>
      <c r="BC1212" s="27" t="s">
        <v>12549</v>
      </c>
      <c r="BP1212" s="26"/>
      <c r="BQ1212" s="26"/>
      <c r="BR1212" s="26"/>
      <c r="BS1212" s="26"/>
      <c r="BT1212" s="26"/>
      <c r="BU1212" s="26"/>
      <c r="BV1212" s="26"/>
      <c r="BW1212" s="26"/>
      <c r="BX1212" s="26"/>
      <c r="BY1212" s="26"/>
      <c r="BZ1212" s="26"/>
      <c r="CA1212" s="26"/>
      <c r="CB1212" s="26"/>
      <c r="CC1212" s="26"/>
      <c r="CD1212" s="26"/>
      <c r="CE1212" s="26"/>
      <c r="CF1212" s="26"/>
      <c r="CG1212" s="26"/>
      <c r="CH1212" s="26"/>
      <c r="CI1212" s="26"/>
      <c r="CJ1212" s="26"/>
      <c r="CK1212" s="26"/>
      <c r="CL1212" s="26"/>
      <c r="CM1212" s="26"/>
      <c r="CN1212" s="26"/>
      <c r="CO1212" s="26"/>
      <c r="CP1212" s="26"/>
      <c r="CQ1212" s="26"/>
      <c r="CR1212" s="26"/>
      <c r="CS1212" s="26"/>
      <c r="CT1212" s="26"/>
      <c r="CU1212" s="26"/>
      <c r="CV1212" s="26"/>
      <c r="CW1212" s="26"/>
      <c r="CX1212" s="26"/>
      <c r="CY1212" s="26"/>
      <c r="CZ1212" s="26"/>
      <c r="DA1212" s="26"/>
      <c r="DB1212" s="26"/>
      <c r="DC1212" s="26"/>
      <c r="DD1212" s="26"/>
      <c r="DE1212" s="26"/>
      <c r="DF1212" s="26"/>
      <c r="DG1212" s="26"/>
      <c r="DH1212" s="26"/>
      <c r="DI1212" s="26"/>
      <c r="DJ1212" s="26"/>
      <c r="DK1212" s="26"/>
      <c r="DL1212" s="26"/>
    </row>
    <row r="1213" spans="1:116" s="27" customFormat="1" ht="31.5" customHeight="1">
      <c r="A1213" s="7" t="s">
        <v>5367</v>
      </c>
      <c r="B1213" s="5">
        <v>1211</v>
      </c>
      <c r="C1213" s="10"/>
      <c r="D1213" s="10"/>
      <c r="E1213" s="8" t="s">
        <v>5394</v>
      </c>
      <c r="F1213" s="8" t="s">
        <v>5395</v>
      </c>
      <c r="G1213" s="8" t="s">
        <v>5376</v>
      </c>
      <c r="H1213" s="7" t="s">
        <v>5396</v>
      </c>
      <c r="I1213" s="8" t="s">
        <v>67</v>
      </c>
      <c r="J1213" s="8" t="s">
        <v>5397</v>
      </c>
      <c r="K1213" s="9">
        <v>25</v>
      </c>
      <c r="L1213" s="8" t="s">
        <v>69</v>
      </c>
      <c r="M1213" s="10" t="s">
        <v>5398</v>
      </c>
      <c r="N1213" s="8" t="s">
        <v>45</v>
      </c>
      <c r="O1213" s="8" t="s">
        <v>5371</v>
      </c>
      <c r="P1213" s="8" t="s">
        <v>5379</v>
      </c>
      <c r="Q1213" s="8" t="s">
        <v>5399</v>
      </c>
      <c r="R1213" s="28">
        <v>9</v>
      </c>
      <c r="S1213" s="29">
        <v>9.68</v>
      </c>
      <c r="T1213" s="30">
        <v>9</v>
      </c>
      <c r="U1213" s="1">
        <v>3.7</v>
      </c>
      <c r="V1213" s="28">
        <v>12.5</v>
      </c>
      <c r="W1213" s="29"/>
      <c r="X1213" s="29"/>
      <c r="Y1213" s="29"/>
      <c r="Z1213" s="29"/>
      <c r="AA1213" s="29"/>
      <c r="AB1213" s="29"/>
      <c r="AC1213" s="29"/>
      <c r="AD1213" s="29"/>
      <c r="AE1213" s="31"/>
      <c r="AF1213" s="27">
        <v>7.3440000000000003</v>
      </c>
      <c r="AN1213" s="32"/>
      <c r="AP1213" s="31"/>
      <c r="AQ1213" s="27" t="e">
        <f t="shared" si="192"/>
        <v>#NUM!</v>
      </c>
      <c r="AR1213" s="27" t="e">
        <f t="shared" si="193"/>
        <v>#NUM!</v>
      </c>
      <c r="AS1213" s="27" t="e">
        <f t="shared" si="194"/>
        <v>#NUM!</v>
      </c>
      <c r="AT1213" s="27">
        <f t="shared" si="186"/>
        <v>9.6749999999999989</v>
      </c>
      <c r="AU1213" s="27">
        <f t="shared" si="187"/>
        <v>3.9775</v>
      </c>
      <c r="AV1213" s="29">
        <f t="shared" si="191"/>
        <v>3.9775</v>
      </c>
      <c r="AW1213" s="27" t="s">
        <v>73</v>
      </c>
      <c r="AX1213" s="27" t="s">
        <v>74</v>
      </c>
      <c r="AY1213" s="32">
        <v>3.98</v>
      </c>
      <c r="AZ1213" s="34">
        <f t="shared" si="188"/>
        <v>0.995</v>
      </c>
      <c r="BA1213" s="3">
        <f t="shared" si="189"/>
        <v>4.9749999999999996</v>
      </c>
      <c r="BB1213" s="32">
        <f t="shared" si="195"/>
        <v>5.3729999999999993</v>
      </c>
      <c r="BC1213" s="27" t="s">
        <v>12549</v>
      </c>
      <c r="BP1213" s="26"/>
      <c r="BQ1213" s="26"/>
      <c r="BR1213" s="26"/>
      <c r="BS1213" s="26"/>
      <c r="BT1213" s="26"/>
      <c r="BU1213" s="26"/>
      <c r="BV1213" s="26"/>
      <c r="BW1213" s="26"/>
      <c r="BX1213" s="26"/>
      <c r="BY1213" s="26"/>
      <c r="BZ1213" s="26"/>
      <c r="CA1213" s="26"/>
      <c r="CB1213" s="26"/>
      <c r="CC1213" s="26"/>
      <c r="CD1213" s="26"/>
      <c r="CE1213" s="26"/>
      <c r="CF1213" s="26"/>
      <c r="CG1213" s="26"/>
      <c r="CH1213" s="26"/>
      <c r="CI1213" s="26"/>
      <c r="CJ1213" s="26"/>
      <c r="CK1213" s="26"/>
      <c r="CL1213" s="26"/>
      <c r="CM1213" s="26"/>
      <c r="CN1213" s="26"/>
      <c r="CO1213" s="26"/>
      <c r="CP1213" s="26"/>
      <c r="CQ1213" s="26"/>
      <c r="CR1213" s="26"/>
      <c r="CS1213" s="26"/>
      <c r="CT1213" s="26"/>
      <c r="CU1213" s="26"/>
      <c r="CV1213" s="26"/>
      <c r="CW1213" s="26"/>
      <c r="CX1213" s="26"/>
      <c r="CY1213" s="26"/>
      <c r="CZ1213" s="26"/>
      <c r="DA1213" s="26"/>
      <c r="DB1213" s="26"/>
      <c r="DC1213" s="26"/>
      <c r="DD1213" s="26"/>
      <c r="DE1213" s="26"/>
      <c r="DF1213" s="26"/>
      <c r="DG1213" s="26"/>
      <c r="DH1213" s="26"/>
      <c r="DI1213" s="26"/>
      <c r="DJ1213" s="26"/>
      <c r="DK1213" s="26"/>
      <c r="DL1213" s="26"/>
    </row>
    <row r="1214" spans="1:116" s="27" customFormat="1" ht="31.5" customHeight="1">
      <c r="A1214" s="7" t="s">
        <v>5367</v>
      </c>
      <c r="B1214" s="5">
        <v>1212</v>
      </c>
      <c r="C1214" s="10"/>
      <c r="D1214" s="10"/>
      <c r="E1214" s="8" t="s">
        <v>5374</v>
      </c>
      <c r="F1214" s="8" t="s">
        <v>5375</v>
      </c>
      <c r="G1214" s="8" t="s">
        <v>5376</v>
      </c>
      <c r="H1214" s="7" t="s">
        <v>5377</v>
      </c>
      <c r="I1214" s="8" t="s">
        <v>5241</v>
      </c>
      <c r="J1214" s="8" t="s">
        <v>5378</v>
      </c>
      <c r="K1214" s="9"/>
      <c r="L1214" s="8"/>
      <c r="M1214" s="10">
        <v>10</v>
      </c>
      <c r="N1214" s="8" t="s">
        <v>45</v>
      </c>
      <c r="O1214" s="8" t="s">
        <v>5371</v>
      </c>
      <c r="P1214" s="8" t="s">
        <v>5379</v>
      </c>
      <c r="Q1214" s="8" t="s">
        <v>5380</v>
      </c>
      <c r="R1214" s="28">
        <v>6</v>
      </c>
      <c r="S1214" s="29">
        <v>6.45</v>
      </c>
      <c r="T1214" s="30">
        <v>10</v>
      </c>
      <c r="U1214" s="1">
        <v>4</v>
      </c>
      <c r="V1214" s="28">
        <v>6</v>
      </c>
      <c r="W1214" s="29"/>
      <c r="X1214" s="29"/>
      <c r="Y1214" s="29"/>
      <c r="Z1214" s="29"/>
      <c r="AA1214" s="29"/>
      <c r="AB1214" s="29"/>
      <c r="AC1214" s="29"/>
      <c r="AD1214" s="29"/>
      <c r="AE1214" s="31"/>
      <c r="AN1214" s="32"/>
      <c r="AP1214" s="31"/>
      <c r="AQ1214" s="27" t="e">
        <f t="shared" si="192"/>
        <v>#NUM!</v>
      </c>
      <c r="AR1214" s="27" t="e">
        <f t="shared" si="193"/>
        <v>#NUM!</v>
      </c>
      <c r="AS1214" s="27" t="e">
        <f t="shared" si="194"/>
        <v>#NUM!</v>
      </c>
      <c r="AT1214" s="27">
        <f t="shared" si="186"/>
        <v>10.75</v>
      </c>
      <c r="AU1214" s="27">
        <f t="shared" si="187"/>
        <v>4.3</v>
      </c>
      <c r="AV1214" s="29">
        <f t="shared" si="191"/>
        <v>4.3</v>
      </c>
      <c r="AW1214" s="27" t="s">
        <v>73</v>
      </c>
      <c r="AX1214" s="27" t="s">
        <v>74</v>
      </c>
      <c r="AY1214" s="32">
        <v>4.3</v>
      </c>
      <c r="AZ1214" s="34">
        <f t="shared" si="188"/>
        <v>1.075</v>
      </c>
      <c r="BA1214" s="3">
        <f t="shared" si="189"/>
        <v>5.375</v>
      </c>
      <c r="BB1214" s="32">
        <f t="shared" si="195"/>
        <v>5.8049999999999997</v>
      </c>
      <c r="BC1214" s="27" t="s">
        <v>12549</v>
      </c>
      <c r="BP1214" s="26"/>
      <c r="BQ1214" s="26"/>
      <c r="BR1214" s="26"/>
      <c r="BS1214" s="26"/>
      <c r="BT1214" s="26"/>
      <c r="BU1214" s="26"/>
      <c r="BV1214" s="26"/>
      <c r="BW1214" s="26"/>
      <c r="BX1214" s="26"/>
      <c r="BY1214" s="26"/>
      <c r="BZ1214" s="26"/>
      <c r="CA1214" s="26"/>
      <c r="CB1214" s="26"/>
      <c r="CC1214" s="26"/>
      <c r="CD1214" s="26"/>
      <c r="CE1214" s="26"/>
      <c r="CF1214" s="26"/>
      <c r="CG1214" s="26"/>
      <c r="CH1214" s="26"/>
      <c r="CI1214" s="26"/>
      <c r="CJ1214" s="26"/>
      <c r="CK1214" s="26"/>
      <c r="CL1214" s="26"/>
      <c r="CM1214" s="26"/>
      <c r="CN1214" s="26"/>
      <c r="CO1214" s="26"/>
      <c r="CP1214" s="26"/>
      <c r="CQ1214" s="26"/>
      <c r="CR1214" s="26"/>
      <c r="CS1214" s="26"/>
      <c r="CT1214" s="26"/>
      <c r="CU1214" s="26"/>
      <c r="CV1214" s="26"/>
      <c r="CW1214" s="26"/>
      <c r="CX1214" s="26"/>
      <c r="CY1214" s="26"/>
      <c r="CZ1214" s="26"/>
      <c r="DA1214" s="26"/>
      <c r="DB1214" s="26"/>
      <c r="DC1214" s="26"/>
      <c r="DD1214" s="26"/>
      <c r="DE1214" s="26"/>
      <c r="DF1214" s="26"/>
      <c r="DG1214" s="26"/>
      <c r="DH1214" s="26"/>
      <c r="DI1214" s="26"/>
      <c r="DJ1214" s="26"/>
      <c r="DK1214" s="26"/>
      <c r="DL1214" s="26"/>
    </row>
    <row r="1215" spans="1:116" s="27" customFormat="1" ht="31.5" customHeight="1">
      <c r="A1215" s="7" t="s">
        <v>5367</v>
      </c>
      <c r="B1215" s="5">
        <v>1213</v>
      </c>
      <c r="C1215" s="10"/>
      <c r="D1215" s="10"/>
      <c r="E1215" s="8" t="s">
        <v>5381</v>
      </c>
      <c r="F1215" s="8" t="s">
        <v>5382</v>
      </c>
      <c r="G1215" s="8" t="s">
        <v>5383</v>
      </c>
      <c r="H1215" s="7" t="s">
        <v>4338</v>
      </c>
      <c r="I1215" s="8" t="s">
        <v>5384</v>
      </c>
      <c r="J1215" s="8" t="s">
        <v>5385</v>
      </c>
      <c r="K1215" s="9">
        <v>2</v>
      </c>
      <c r="L1215" s="8" t="s">
        <v>81</v>
      </c>
      <c r="M1215" s="10">
        <v>1</v>
      </c>
      <c r="N1215" s="8" t="s">
        <v>45</v>
      </c>
      <c r="O1215" s="8" t="s">
        <v>5371</v>
      </c>
      <c r="P1215" s="8" t="s">
        <v>5386</v>
      </c>
      <c r="Q1215" s="8" t="s">
        <v>5387</v>
      </c>
      <c r="R1215" s="28">
        <v>26</v>
      </c>
      <c r="S1215" s="29">
        <v>27.96</v>
      </c>
      <c r="T1215" s="30"/>
      <c r="U1215" s="1">
        <v>12</v>
      </c>
      <c r="V1215" s="28">
        <v>35</v>
      </c>
      <c r="W1215" s="29"/>
      <c r="X1215" s="29"/>
      <c r="Y1215" s="29"/>
      <c r="Z1215" s="29"/>
      <c r="AA1215" s="29"/>
      <c r="AB1215" s="29"/>
      <c r="AC1215" s="29"/>
      <c r="AD1215" s="29"/>
      <c r="AE1215" s="31"/>
      <c r="AN1215" s="32"/>
      <c r="AP1215" s="31"/>
      <c r="AQ1215" s="27" t="e">
        <f t="shared" si="192"/>
        <v>#NUM!</v>
      </c>
      <c r="AR1215" s="27" t="e">
        <f t="shared" si="193"/>
        <v>#NUM!</v>
      </c>
      <c r="AS1215" s="27" t="e">
        <f t="shared" si="194"/>
        <v>#NUM!</v>
      </c>
      <c r="AT1215" s="27">
        <f t="shared" si="186"/>
        <v>0</v>
      </c>
      <c r="AU1215" s="27">
        <f t="shared" si="187"/>
        <v>12.899999999999999</v>
      </c>
      <c r="AV1215" s="29">
        <f t="shared" si="191"/>
        <v>0</v>
      </c>
      <c r="AW1215" s="27" t="s">
        <v>73</v>
      </c>
      <c r="AX1215" s="27" t="s">
        <v>74</v>
      </c>
      <c r="AY1215" s="32">
        <v>12.9</v>
      </c>
      <c r="AZ1215" s="34">
        <f t="shared" si="188"/>
        <v>2.1930000000000001</v>
      </c>
      <c r="BA1215" s="3">
        <f t="shared" si="189"/>
        <v>15.093</v>
      </c>
      <c r="BB1215" s="32">
        <f t="shared" si="195"/>
        <v>16.300440000000002</v>
      </c>
      <c r="BC1215" s="27" t="s">
        <v>12549</v>
      </c>
      <c r="BP1215" s="26"/>
      <c r="BQ1215" s="26"/>
      <c r="BR1215" s="26"/>
      <c r="BS1215" s="26"/>
      <c r="BT1215" s="26"/>
      <c r="BU1215" s="26"/>
      <c r="BV1215" s="26"/>
      <c r="BW1215" s="26"/>
      <c r="BX1215" s="26"/>
      <c r="BY1215" s="26"/>
      <c r="BZ1215" s="26"/>
      <c r="CA1215" s="26"/>
      <c r="CB1215" s="26"/>
      <c r="CC1215" s="26"/>
      <c r="CD1215" s="26"/>
      <c r="CE1215" s="26"/>
      <c r="CF1215" s="26"/>
      <c r="CG1215" s="26"/>
      <c r="CH1215" s="26"/>
      <c r="CI1215" s="26"/>
      <c r="CJ1215" s="26"/>
      <c r="CK1215" s="26"/>
      <c r="CL1215" s="26"/>
      <c r="CM1215" s="26"/>
      <c r="CN1215" s="26"/>
      <c r="CO1215" s="26"/>
      <c r="CP1215" s="26"/>
      <c r="CQ1215" s="26"/>
      <c r="CR1215" s="26"/>
      <c r="CS1215" s="26"/>
      <c r="CT1215" s="26"/>
      <c r="CU1215" s="26"/>
      <c r="CV1215" s="26"/>
      <c r="CW1215" s="26"/>
      <c r="CX1215" s="26"/>
      <c r="CY1215" s="26"/>
      <c r="CZ1215" s="26"/>
      <c r="DA1215" s="26"/>
      <c r="DB1215" s="26"/>
      <c r="DC1215" s="26"/>
      <c r="DD1215" s="26"/>
      <c r="DE1215" s="26"/>
      <c r="DF1215" s="26"/>
      <c r="DG1215" s="26"/>
      <c r="DH1215" s="26"/>
      <c r="DI1215" s="26"/>
      <c r="DJ1215" s="26"/>
      <c r="DK1215" s="26"/>
      <c r="DL1215" s="26"/>
    </row>
    <row r="1216" spans="1:116" s="27" customFormat="1" ht="31.5" customHeight="1">
      <c r="A1216" s="7" t="s">
        <v>5405</v>
      </c>
      <c r="B1216" s="5">
        <v>1214</v>
      </c>
      <c r="C1216" s="10"/>
      <c r="D1216" s="10"/>
      <c r="E1216" s="8" t="s">
        <v>5401</v>
      </c>
      <c r="F1216" s="8" t="s">
        <v>215</v>
      </c>
      <c r="G1216" s="8" t="s">
        <v>216</v>
      </c>
      <c r="H1216" s="7" t="s">
        <v>303</v>
      </c>
      <c r="I1216" s="8" t="s">
        <v>104</v>
      </c>
      <c r="J1216" s="8" t="s">
        <v>495</v>
      </c>
      <c r="K1216" s="9"/>
      <c r="L1216" s="8"/>
      <c r="M1216" s="10">
        <v>14</v>
      </c>
      <c r="N1216" s="8" t="s">
        <v>45</v>
      </c>
      <c r="O1216" s="8" t="s">
        <v>5402</v>
      </c>
      <c r="P1216" s="8" t="s">
        <v>5403</v>
      </c>
      <c r="Q1216" s="8" t="s">
        <v>5406</v>
      </c>
      <c r="R1216" s="28">
        <v>2.5299999999999998</v>
      </c>
      <c r="S1216" s="29"/>
      <c r="T1216" s="30">
        <v>2.5299999999999998</v>
      </c>
      <c r="U1216" s="1">
        <v>0.78</v>
      </c>
      <c r="V1216" s="28">
        <v>2.5630000000000002</v>
      </c>
      <c r="W1216" s="29"/>
      <c r="X1216" s="29"/>
      <c r="Y1216" s="29"/>
      <c r="Z1216" s="29"/>
      <c r="AA1216" s="29"/>
      <c r="AB1216" s="29"/>
      <c r="AC1216" s="29"/>
      <c r="AD1216" s="29"/>
      <c r="AE1216" s="31"/>
      <c r="AN1216" s="32"/>
      <c r="AP1216" s="31"/>
      <c r="AQ1216" s="27" t="e">
        <f t="shared" si="192"/>
        <v>#NUM!</v>
      </c>
      <c r="AR1216" s="27" t="e">
        <f t="shared" si="193"/>
        <v>#NUM!</v>
      </c>
      <c r="AS1216" s="27" t="e">
        <f t="shared" si="194"/>
        <v>#NUM!</v>
      </c>
      <c r="AT1216" s="27">
        <f t="shared" si="186"/>
        <v>2.7197499999999999</v>
      </c>
      <c r="AU1216" s="27">
        <f t="shared" si="187"/>
        <v>0.83850000000000002</v>
      </c>
      <c r="AV1216" s="29">
        <f t="shared" si="191"/>
        <v>0.83850000000000002</v>
      </c>
      <c r="AW1216" s="27" t="s">
        <v>73</v>
      </c>
      <c r="AX1216" s="27" t="s">
        <v>74</v>
      </c>
      <c r="AY1216" s="32">
        <v>0.73799999999999999</v>
      </c>
      <c r="AZ1216" s="34">
        <f t="shared" si="188"/>
        <v>0.1845</v>
      </c>
      <c r="BA1216" s="3">
        <f t="shared" si="189"/>
        <v>0.92249999999999999</v>
      </c>
      <c r="BB1216" s="32">
        <f t="shared" si="195"/>
        <v>0.99629999999999996</v>
      </c>
      <c r="BC1216" s="27" t="s">
        <v>12549</v>
      </c>
      <c r="BP1216" s="26"/>
      <c r="BQ1216" s="26"/>
      <c r="BR1216" s="26"/>
      <c r="BS1216" s="26"/>
      <c r="BT1216" s="26"/>
      <c r="BU1216" s="26"/>
      <c r="BV1216" s="26"/>
      <c r="BW1216" s="26"/>
      <c r="BX1216" s="26"/>
      <c r="BY1216" s="26"/>
      <c r="BZ1216" s="26"/>
      <c r="CA1216" s="26"/>
      <c r="CB1216" s="26"/>
      <c r="CC1216" s="26"/>
      <c r="CD1216" s="26"/>
      <c r="CE1216" s="26"/>
      <c r="CF1216" s="26"/>
      <c r="CG1216" s="26"/>
      <c r="CH1216" s="26"/>
      <c r="CI1216" s="26"/>
      <c r="CJ1216" s="26"/>
      <c r="CK1216" s="26"/>
      <c r="CL1216" s="26"/>
      <c r="CM1216" s="26"/>
      <c r="CN1216" s="26"/>
      <c r="CO1216" s="26"/>
      <c r="CP1216" s="26"/>
      <c r="CQ1216" s="26"/>
      <c r="CR1216" s="26"/>
      <c r="CS1216" s="26"/>
      <c r="CT1216" s="26"/>
      <c r="CU1216" s="26"/>
      <c r="CV1216" s="26"/>
      <c r="CW1216" s="26"/>
      <c r="CX1216" s="26"/>
      <c r="CY1216" s="26"/>
      <c r="CZ1216" s="26"/>
      <c r="DA1216" s="26"/>
      <c r="DB1216" s="26"/>
      <c r="DC1216" s="26"/>
      <c r="DD1216" s="26"/>
      <c r="DE1216" s="26"/>
      <c r="DF1216" s="26"/>
      <c r="DG1216" s="26"/>
      <c r="DH1216" s="26"/>
      <c r="DI1216" s="26"/>
      <c r="DJ1216" s="26"/>
      <c r="DK1216" s="26"/>
      <c r="DL1216" s="26"/>
    </row>
    <row r="1217" spans="1:116" s="27" customFormat="1" ht="31.5" customHeight="1">
      <c r="A1217" s="7" t="s">
        <v>5400</v>
      </c>
      <c r="B1217" s="5">
        <v>1215</v>
      </c>
      <c r="C1217" s="10"/>
      <c r="D1217" s="10"/>
      <c r="E1217" s="8" t="s">
        <v>5401</v>
      </c>
      <c r="F1217" s="8" t="s">
        <v>215</v>
      </c>
      <c r="G1217" s="8" t="s">
        <v>216</v>
      </c>
      <c r="H1217" s="7" t="s">
        <v>103</v>
      </c>
      <c r="I1217" s="8" t="s">
        <v>104</v>
      </c>
      <c r="J1217" s="8" t="s">
        <v>495</v>
      </c>
      <c r="K1217" s="9"/>
      <c r="L1217" s="8"/>
      <c r="M1217" s="10">
        <v>14</v>
      </c>
      <c r="N1217" s="8" t="s">
        <v>45</v>
      </c>
      <c r="O1217" s="8" t="s">
        <v>5402</v>
      </c>
      <c r="P1217" s="8" t="s">
        <v>5403</v>
      </c>
      <c r="Q1217" s="8" t="s">
        <v>5404</v>
      </c>
      <c r="R1217" s="28">
        <v>2.7214</v>
      </c>
      <c r="S1217" s="29"/>
      <c r="T1217" s="30">
        <v>2.72</v>
      </c>
      <c r="U1217" s="1">
        <v>0.72</v>
      </c>
      <c r="V1217" s="28">
        <v>2.7214</v>
      </c>
      <c r="W1217" s="29"/>
      <c r="X1217" s="29"/>
      <c r="Y1217" s="29"/>
      <c r="Z1217" s="29"/>
      <c r="AA1217" s="29"/>
      <c r="AB1217" s="29"/>
      <c r="AC1217" s="29"/>
      <c r="AD1217" s="29"/>
      <c r="AE1217" s="31"/>
      <c r="AN1217" s="32"/>
      <c r="AP1217" s="31"/>
      <c r="AQ1217" s="27" t="e">
        <f t="shared" si="192"/>
        <v>#NUM!</v>
      </c>
      <c r="AR1217" s="27" t="e">
        <f t="shared" si="193"/>
        <v>#NUM!</v>
      </c>
      <c r="AS1217" s="27" t="e">
        <f t="shared" si="194"/>
        <v>#NUM!</v>
      </c>
      <c r="AT1217" s="27">
        <f t="shared" si="186"/>
        <v>2.9239999999999999</v>
      </c>
      <c r="AU1217" s="27">
        <f t="shared" si="187"/>
        <v>0.77399999999999991</v>
      </c>
      <c r="AV1217" s="29">
        <f t="shared" si="191"/>
        <v>0.77399999999999991</v>
      </c>
      <c r="AW1217" s="27" t="s">
        <v>73</v>
      </c>
      <c r="AX1217" s="27" t="s">
        <v>74</v>
      </c>
      <c r="AY1217" s="32">
        <v>0.77</v>
      </c>
      <c r="AZ1217" s="34">
        <f t="shared" si="188"/>
        <v>0.1925</v>
      </c>
      <c r="BA1217" s="3">
        <f t="shared" si="189"/>
        <v>0.96250000000000002</v>
      </c>
      <c r="BB1217" s="32">
        <f t="shared" si="195"/>
        <v>1.0395000000000001</v>
      </c>
      <c r="BC1217" s="27" t="s">
        <v>12549</v>
      </c>
      <c r="BP1217" s="26"/>
      <c r="BQ1217" s="26"/>
      <c r="BR1217" s="26"/>
      <c r="BS1217" s="26"/>
      <c r="BT1217" s="26"/>
      <c r="BU1217" s="26"/>
      <c r="BV1217" s="26"/>
      <c r="BW1217" s="26"/>
      <c r="BX1217" s="26"/>
      <c r="BY1217" s="26"/>
      <c r="BZ1217" s="26"/>
      <c r="CA1217" s="26"/>
      <c r="CB1217" s="26"/>
      <c r="CC1217" s="26"/>
      <c r="CD1217" s="26"/>
      <c r="CE1217" s="26"/>
      <c r="CF1217" s="26"/>
      <c r="CG1217" s="26"/>
      <c r="CH1217" s="26"/>
      <c r="CI1217" s="26"/>
      <c r="CJ1217" s="26"/>
      <c r="CK1217" s="26"/>
      <c r="CL1217" s="26"/>
      <c r="CM1217" s="26"/>
      <c r="CN1217" s="26"/>
      <c r="CO1217" s="26"/>
      <c r="CP1217" s="26"/>
      <c r="CQ1217" s="26"/>
      <c r="CR1217" s="26"/>
      <c r="CS1217" s="26"/>
      <c r="CT1217" s="26"/>
      <c r="CU1217" s="26"/>
      <c r="CV1217" s="26"/>
      <c r="CW1217" s="26"/>
      <c r="CX1217" s="26"/>
      <c r="CY1217" s="26"/>
      <c r="CZ1217" s="26"/>
      <c r="DA1217" s="26"/>
      <c r="DB1217" s="26"/>
      <c r="DC1217" s="26"/>
      <c r="DD1217" s="26"/>
      <c r="DE1217" s="26"/>
      <c r="DF1217" s="26"/>
      <c r="DG1217" s="26"/>
      <c r="DH1217" s="26"/>
      <c r="DI1217" s="26"/>
      <c r="DJ1217" s="26"/>
      <c r="DK1217" s="26"/>
      <c r="DL1217" s="26"/>
    </row>
    <row r="1218" spans="1:116" s="27" customFormat="1" ht="31.5" customHeight="1">
      <c r="A1218" s="7" t="s">
        <v>5411</v>
      </c>
      <c r="B1218" s="5">
        <v>1216</v>
      </c>
      <c r="C1218" s="10"/>
      <c r="D1218" s="10"/>
      <c r="E1218" s="8" t="s">
        <v>5408</v>
      </c>
      <c r="F1218" s="8" t="s">
        <v>5412</v>
      </c>
      <c r="G1218" s="8" t="s">
        <v>1704</v>
      </c>
      <c r="H1218" s="7" t="s">
        <v>58</v>
      </c>
      <c r="I1218" s="8" t="s">
        <v>141</v>
      </c>
      <c r="J1218" s="8" t="s">
        <v>4417</v>
      </c>
      <c r="K1218" s="9"/>
      <c r="L1218" s="8"/>
      <c r="M1218" s="10">
        <v>14</v>
      </c>
      <c r="N1218" s="8" t="s">
        <v>45</v>
      </c>
      <c r="O1218" s="8" t="s">
        <v>5402</v>
      </c>
      <c r="P1218" s="8" t="s">
        <v>5403</v>
      </c>
      <c r="Q1218" s="8" t="s">
        <v>5413</v>
      </c>
      <c r="R1218" s="28">
        <v>2.9514999999999998</v>
      </c>
      <c r="S1218" s="29"/>
      <c r="T1218" s="30">
        <v>2.95</v>
      </c>
      <c r="U1218" s="1">
        <v>0.78</v>
      </c>
      <c r="V1218" s="28">
        <v>2.9514999999999998</v>
      </c>
      <c r="W1218" s="29"/>
      <c r="X1218" s="29"/>
      <c r="Y1218" s="29"/>
      <c r="Z1218" s="29"/>
      <c r="AA1218" s="29"/>
      <c r="AB1218" s="29"/>
      <c r="AC1218" s="29"/>
      <c r="AD1218" s="29"/>
      <c r="AE1218" s="31"/>
      <c r="AN1218" s="32"/>
      <c r="AP1218" s="31"/>
      <c r="AQ1218" s="27" t="e">
        <f t="shared" si="192"/>
        <v>#NUM!</v>
      </c>
      <c r="AR1218" s="27" t="e">
        <f t="shared" si="193"/>
        <v>#NUM!</v>
      </c>
      <c r="AS1218" s="27" t="e">
        <f t="shared" si="194"/>
        <v>#NUM!</v>
      </c>
      <c r="AT1218" s="27">
        <f t="shared" si="186"/>
        <v>3.1712500000000001</v>
      </c>
      <c r="AU1218" s="27">
        <f t="shared" si="187"/>
        <v>0.83850000000000002</v>
      </c>
      <c r="AV1218" s="29">
        <f t="shared" si="191"/>
        <v>0.83850000000000002</v>
      </c>
      <c r="AW1218" s="27" t="s">
        <v>73</v>
      </c>
      <c r="AX1218" s="27" t="s">
        <v>74</v>
      </c>
      <c r="AY1218" s="32">
        <v>0.84</v>
      </c>
      <c r="AZ1218" s="34">
        <f t="shared" si="188"/>
        <v>0.21</v>
      </c>
      <c r="BA1218" s="3">
        <f t="shared" si="189"/>
        <v>1.05</v>
      </c>
      <c r="BB1218" s="32">
        <f t="shared" si="195"/>
        <v>1.1340000000000001</v>
      </c>
      <c r="BC1218" s="27" t="s">
        <v>12549</v>
      </c>
      <c r="BP1218" s="26"/>
      <c r="BQ1218" s="26"/>
      <c r="BR1218" s="26"/>
      <c r="BS1218" s="26"/>
      <c r="BT1218" s="26"/>
      <c r="BU1218" s="26"/>
      <c r="BV1218" s="26"/>
      <c r="BW1218" s="26"/>
      <c r="BX1218" s="26"/>
      <c r="BY1218" s="26"/>
      <c r="BZ1218" s="26"/>
      <c r="CA1218" s="26"/>
      <c r="CB1218" s="26"/>
      <c r="CC1218" s="26"/>
      <c r="CD1218" s="26"/>
      <c r="CE1218" s="26"/>
      <c r="CF1218" s="26"/>
      <c r="CG1218" s="26"/>
      <c r="CH1218" s="26"/>
      <c r="CI1218" s="26"/>
      <c r="CJ1218" s="26"/>
      <c r="CK1218" s="26"/>
      <c r="CL1218" s="26"/>
      <c r="CM1218" s="26"/>
      <c r="CN1218" s="26"/>
      <c r="CO1218" s="26"/>
      <c r="CP1218" s="26"/>
      <c r="CQ1218" s="26"/>
      <c r="CR1218" s="26"/>
      <c r="CS1218" s="26"/>
      <c r="CT1218" s="26"/>
      <c r="CU1218" s="26"/>
      <c r="CV1218" s="26"/>
      <c r="CW1218" s="26"/>
      <c r="CX1218" s="26"/>
      <c r="CY1218" s="26"/>
      <c r="CZ1218" s="26"/>
      <c r="DA1218" s="26"/>
      <c r="DB1218" s="26"/>
      <c r="DC1218" s="26"/>
      <c r="DD1218" s="26"/>
      <c r="DE1218" s="26"/>
      <c r="DF1218" s="26"/>
      <c r="DG1218" s="26"/>
      <c r="DH1218" s="26"/>
      <c r="DI1218" s="26"/>
      <c r="DJ1218" s="26"/>
      <c r="DK1218" s="26"/>
      <c r="DL1218" s="26"/>
    </row>
    <row r="1219" spans="1:116" s="27" customFormat="1" ht="31.5" customHeight="1">
      <c r="A1219" s="7" t="s">
        <v>5407</v>
      </c>
      <c r="B1219" s="5">
        <v>1217</v>
      </c>
      <c r="C1219" s="10"/>
      <c r="D1219" s="10"/>
      <c r="E1219" s="8" t="s">
        <v>5408</v>
      </c>
      <c r="F1219" s="8" t="s">
        <v>5409</v>
      </c>
      <c r="G1219" s="8" t="s">
        <v>1704</v>
      </c>
      <c r="H1219" s="7" t="s">
        <v>167</v>
      </c>
      <c r="I1219" s="8" t="s">
        <v>141</v>
      </c>
      <c r="J1219" s="8" t="s">
        <v>4417</v>
      </c>
      <c r="K1219" s="9"/>
      <c r="L1219" s="8"/>
      <c r="M1219" s="10">
        <v>14</v>
      </c>
      <c r="N1219" s="8" t="s">
        <v>45</v>
      </c>
      <c r="O1219" s="8" t="s">
        <v>5402</v>
      </c>
      <c r="P1219" s="8" t="s">
        <v>5403</v>
      </c>
      <c r="Q1219" s="8" t="s">
        <v>5410</v>
      </c>
      <c r="R1219" s="28">
        <v>3.7019000000000002</v>
      </c>
      <c r="S1219" s="29"/>
      <c r="T1219" s="30">
        <v>3.7</v>
      </c>
      <c r="U1219" s="1">
        <v>1.06</v>
      </c>
      <c r="V1219" s="28">
        <v>3.7019000000000002</v>
      </c>
      <c r="W1219" s="29"/>
      <c r="X1219" s="29"/>
      <c r="Y1219" s="29"/>
      <c r="Z1219" s="29"/>
      <c r="AA1219" s="29"/>
      <c r="AB1219" s="29"/>
      <c r="AC1219" s="29"/>
      <c r="AD1219" s="29"/>
      <c r="AE1219" s="31"/>
      <c r="AN1219" s="32"/>
      <c r="AP1219" s="31"/>
      <c r="AQ1219" s="27" t="e">
        <f t="shared" si="192"/>
        <v>#NUM!</v>
      </c>
      <c r="AR1219" s="27" t="e">
        <f t="shared" si="193"/>
        <v>#NUM!</v>
      </c>
      <c r="AS1219" s="27" t="e">
        <f t="shared" si="194"/>
        <v>#NUM!</v>
      </c>
      <c r="AT1219" s="27">
        <f t="shared" ref="AT1219:AT1282" si="196">T1219*1.075</f>
        <v>3.9775</v>
      </c>
      <c r="AU1219" s="27">
        <f t="shared" ref="AU1219:AU1282" si="197">U1219*1.075</f>
        <v>1.1395</v>
      </c>
      <c r="AV1219" s="29">
        <f t="shared" si="191"/>
        <v>1.1395</v>
      </c>
      <c r="AW1219" s="27" t="s">
        <v>73</v>
      </c>
      <c r="AX1219" s="27" t="s">
        <v>74</v>
      </c>
      <c r="AY1219" s="32">
        <v>1.1399999999999999</v>
      </c>
      <c r="AZ1219" s="34">
        <f t="shared" ref="AZ1219:AZ1282" si="198">IF(AND(AY1219&gt;0,AY1219&lt;=10),AY1219*0.25,IF(AND(AY1219&gt;10,AY1219&lt;=50),AY1219*0.17,IF(AND(AY1219&gt;10,AY1219&lt;=100),AY1219*0.12,IF(AY1219&gt;100,AY1219*0.1))))</f>
        <v>0.28499999999999998</v>
      </c>
      <c r="BA1219" s="3">
        <f t="shared" ref="BA1219:BA1282" si="199">AZ1219+AY1219</f>
        <v>1.4249999999999998</v>
      </c>
      <c r="BB1219" s="32">
        <f t="shared" si="195"/>
        <v>1.5389999999999997</v>
      </c>
      <c r="BC1219" s="27" t="s">
        <v>12549</v>
      </c>
      <c r="BP1219" s="26"/>
      <c r="BQ1219" s="26"/>
      <c r="BR1219" s="26"/>
      <c r="BS1219" s="26"/>
      <c r="BT1219" s="26"/>
      <c r="BU1219" s="26"/>
      <c r="BV1219" s="26"/>
      <c r="BW1219" s="26"/>
      <c r="BX1219" s="26"/>
      <c r="BY1219" s="26"/>
      <c r="BZ1219" s="26"/>
      <c r="CA1219" s="26"/>
      <c r="CB1219" s="26"/>
      <c r="CC1219" s="26"/>
      <c r="CD1219" s="26"/>
      <c r="CE1219" s="26"/>
      <c r="CF1219" s="26"/>
      <c r="CG1219" s="26"/>
      <c r="CH1219" s="26"/>
      <c r="CI1219" s="26"/>
      <c r="CJ1219" s="26"/>
      <c r="CK1219" s="26"/>
      <c r="CL1219" s="26"/>
      <c r="CM1219" s="26"/>
      <c r="CN1219" s="26"/>
      <c r="CO1219" s="26"/>
      <c r="CP1219" s="26"/>
      <c r="CQ1219" s="26"/>
      <c r="CR1219" s="26"/>
      <c r="CS1219" s="26"/>
      <c r="CT1219" s="26"/>
      <c r="CU1219" s="26"/>
      <c r="CV1219" s="26"/>
      <c r="CW1219" s="26"/>
      <c r="CX1219" s="26"/>
      <c r="CY1219" s="26"/>
      <c r="CZ1219" s="26"/>
      <c r="DA1219" s="26"/>
      <c r="DB1219" s="26"/>
      <c r="DC1219" s="26"/>
      <c r="DD1219" s="26"/>
      <c r="DE1219" s="26"/>
      <c r="DF1219" s="26"/>
      <c r="DG1219" s="26"/>
      <c r="DH1219" s="26"/>
      <c r="DI1219" s="26"/>
      <c r="DJ1219" s="26"/>
      <c r="DK1219" s="26"/>
      <c r="DL1219" s="26"/>
    </row>
    <row r="1220" spans="1:116" s="27" customFormat="1" ht="31.5" customHeight="1">
      <c r="A1220" s="7" t="s">
        <v>5414</v>
      </c>
      <c r="B1220" s="5">
        <v>1218</v>
      </c>
      <c r="C1220" s="10"/>
      <c r="D1220" s="10"/>
      <c r="E1220" s="8" t="s">
        <v>5415</v>
      </c>
      <c r="F1220" s="8" t="s">
        <v>4899</v>
      </c>
      <c r="G1220" s="8" t="s">
        <v>1013</v>
      </c>
      <c r="H1220" s="7" t="s">
        <v>140</v>
      </c>
      <c r="I1220" s="8" t="s">
        <v>104</v>
      </c>
      <c r="J1220" s="8" t="s">
        <v>5416</v>
      </c>
      <c r="K1220" s="9"/>
      <c r="L1220" s="8"/>
      <c r="M1220" s="10">
        <v>10</v>
      </c>
      <c r="N1220" s="8" t="s">
        <v>45</v>
      </c>
      <c r="O1220" s="8" t="s">
        <v>5402</v>
      </c>
      <c r="P1220" s="8" t="s">
        <v>5403</v>
      </c>
      <c r="Q1220" s="8" t="s">
        <v>5417</v>
      </c>
      <c r="R1220" s="28">
        <v>4.1721000000000004</v>
      </c>
      <c r="S1220" s="29"/>
      <c r="T1220" s="30">
        <v>4.17</v>
      </c>
      <c r="U1220" s="1">
        <v>1.24</v>
      </c>
      <c r="V1220" s="28">
        <v>4.1721000000000004</v>
      </c>
      <c r="W1220" s="29"/>
      <c r="X1220" s="29"/>
      <c r="Y1220" s="29"/>
      <c r="Z1220" s="29"/>
      <c r="AA1220" s="29"/>
      <c r="AB1220" s="29"/>
      <c r="AC1220" s="29"/>
      <c r="AD1220" s="29"/>
      <c r="AE1220" s="31"/>
      <c r="AN1220" s="32"/>
      <c r="AP1220" s="31"/>
      <c r="AQ1220" s="27" t="e">
        <f t="shared" si="192"/>
        <v>#NUM!</v>
      </c>
      <c r="AR1220" s="27" t="e">
        <f t="shared" si="193"/>
        <v>#NUM!</v>
      </c>
      <c r="AS1220" s="27" t="e">
        <f t="shared" si="194"/>
        <v>#NUM!</v>
      </c>
      <c r="AT1220" s="27">
        <f t="shared" si="196"/>
        <v>4.4827499999999993</v>
      </c>
      <c r="AU1220" s="27">
        <f t="shared" si="197"/>
        <v>1.333</v>
      </c>
      <c r="AV1220" s="29">
        <f t="shared" si="191"/>
        <v>1.333</v>
      </c>
      <c r="AW1220" s="27" t="s">
        <v>73</v>
      </c>
      <c r="AX1220" s="27" t="s">
        <v>74</v>
      </c>
      <c r="AY1220" s="32">
        <v>1.333</v>
      </c>
      <c r="AZ1220" s="34">
        <f t="shared" si="198"/>
        <v>0.33324999999999999</v>
      </c>
      <c r="BA1220" s="3">
        <f t="shared" si="199"/>
        <v>1.66625</v>
      </c>
      <c r="BB1220" s="32">
        <f t="shared" si="195"/>
        <v>1.79955</v>
      </c>
      <c r="BC1220" s="27" t="s">
        <v>12549</v>
      </c>
      <c r="BP1220" s="26"/>
      <c r="BQ1220" s="26"/>
      <c r="BR1220" s="26"/>
      <c r="BS1220" s="26"/>
      <c r="BT1220" s="26"/>
      <c r="BU1220" s="26"/>
      <c r="BV1220" s="26"/>
      <c r="BW1220" s="26"/>
      <c r="BX1220" s="26"/>
      <c r="BY1220" s="26"/>
      <c r="BZ1220" s="26"/>
      <c r="CA1220" s="26"/>
      <c r="CB1220" s="26"/>
      <c r="CC1220" s="26"/>
      <c r="CD1220" s="26"/>
      <c r="CE1220" s="26"/>
      <c r="CF1220" s="26"/>
      <c r="CG1220" s="26"/>
      <c r="CH1220" s="26"/>
      <c r="CI1220" s="26"/>
      <c r="CJ1220" s="26"/>
      <c r="CK1220" s="26"/>
      <c r="CL1220" s="26"/>
      <c r="CM1220" s="26"/>
      <c r="CN1220" s="26"/>
      <c r="CO1220" s="26"/>
      <c r="CP1220" s="26"/>
      <c r="CQ1220" s="26"/>
      <c r="CR1220" s="26"/>
      <c r="CS1220" s="26"/>
      <c r="CT1220" s="26"/>
      <c r="CU1220" s="26"/>
      <c r="CV1220" s="26"/>
      <c r="CW1220" s="26"/>
      <c r="CX1220" s="26"/>
      <c r="CY1220" s="26"/>
      <c r="CZ1220" s="26"/>
      <c r="DA1220" s="26"/>
      <c r="DB1220" s="26"/>
      <c r="DC1220" s="26"/>
      <c r="DD1220" s="26"/>
      <c r="DE1220" s="26"/>
      <c r="DF1220" s="26"/>
      <c r="DG1220" s="26"/>
      <c r="DH1220" s="26"/>
      <c r="DI1220" s="26"/>
      <c r="DJ1220" s="26"/>
      <c r="DK1220" s="26"/>
      <c r="DL1220" s="26"/>
    </row>
    <row r="1221" spans="1:116" s="27" customFormat="1" ht="31.5" customHeight="1">
      <c r="A1221" s="7" t="s">
        <v>5418</v>
      </c>
      <c r="B1221" s="5">
        <v>1219</v>
      </c>
      <c r="C1221" s="10"/>
      <c r="D1221" s="10"/>
      <c r="E1221" s="8" t="s">
        <v>5415</v>
      </c>
      <c r="F1221" s="8" t="s">
        <v>5419</v>
      </c>
      <c r="G1221" s="8" t="s">
        <v>1013</v>
      </c>
      <c r="H1221" s="7" t="s">
        <v>205</v>
      </c>
      <c r="I1221" s="8" t="s">
        <v>104</v>
      </c>
      <c r="J1221" s="8" t="s">
        <v>655</v>
      </c>
      <c r="K1221" s="9"/>
      <c r="L1221" s="8"/>
      <c r="M1221" s="10">
        <v>10</v>
      </c>
      <c r="N1221" s="8" t="s">
        <v>45</v>
      </c>
      <c r="O1221" s="8" t="s">
        <v>5402</v>
      </c>
      <c r="P1221" s="8" t="s">
        <v>5403</v>
      </c>
      <c r="Q1221" s="8" t="s">
        <v>5420</v>
      </c>
      <c r="R1221" s="28">
        <v>5.0324999999999998</v>
      </c>
      <c r="S1221" s="29"/>
      <c r="T1221" s="30">
        <v>5.03</v>
      </c>
      <c r="U1221" s="1">
        <v>1.58</v>
      </c>
      <c r="V1221" s="28">
        <v>5.0324999999999998</v>
      </c>
      <c r="W1221" s="29"/>
      <c r="X1221" s="29"/>
      <c r="Y1221" s="29"/>
      <c r="Z1221" s="29"/>
      <c r="AA1221" s="29"/>
      <c r="AB1221" s="29"/>
      <c r="AC1221" s="29"/>
      <c r="AD1221" s="29"/>
      <c r="AE1221" s="31"/>
      <c r="AN1221" s="32"/>
      <c r="AP1221" s="31"/>
      <c r="AQ1221" s="27" t="e">
        <f t="shared" si="192"/>
        <v>#NUM!</v>
      </c>
      <c r="AR1221" s="27" t="e">
        <f t="shared" si="193"/>
        <v>#NUM!</v>
      </c>
      <c r="AS1221" s="27" t="e">
        <f t="shared" si="194"/>
        <v>#NUM!</v>
      </c>
      <c r="AT1221" s="27">
        <f t="shared" si="196"/>
        <v>5.4072500000000003</v>
      </c>
      <c r="AU1221" s="27">
        <f t="shared" si="197"/>
        <v>1.6984999999999999</v>
      </c>
      <c r="AV1221" s="29">
        <f t="shared" si="191"/>
        <v>1.6984999999999999</v>
      </c>
      <c r="AW1221" s="27" t="s">
        <v>73</v>
      </c>
      <c r="AX1221" s="27" t="s">
        <v>74</v>
      </c>
      <c r="AY1221" s="32">
        <v>1.698</v>
      </c>
      <c r="AZ1221" s="34">
        <f t="shared" si="198"/>
        <v>0.42449999999999999</v>
      </c>
      <c r="BA1221" s="3">
        <f t="shared" si="199"/>
        <v>2.1225000000000001</v>
      </c>
      <c r="BB1221" s="32">
        <f t="shared" si="195"/>
        <v>2.2923</v>
      </c>
      <c r="BC1221" s="27" t="s">
        <v>12549</v>
      </c>
      <c r="BP1221" s="26"/>
      <c r="BQ1221" s="26"/>
      <c r="BR1221" s="26"/>
      <c r="BS1221" s="26"/>
      <c r="BT1221" s="26"/>
      <c r="BU1221" s="26"/>
      <c r="BV1221" s="26"/>
      <c r="BW1221" s="26"/>
      <c r="BX1221" s="26"/>
      <c r="BY1221" s="26"/>
      <c r="BZ1221" s="26"/>
      <c r="CA1221" s="26"/>
      <c r="CB1221" s="26"/>
      <c r="CC1221" s="26"/>
      <c r="CD1221" s="26"/>
      <c r="CE1221" s="26"/>
      <c r="CF1221" s="26"/>
      <c r="CG1221" s="26"/>
      <c r="CH1221" s="26"/>
      <c r="CI1221" s="26"/>
      <c r="CJ1221" s="26"/>
      <c r="CK1221" s="26"/>
      <c r="CL1221" s="26"/>
      <c r="CM1221" s="26"/>
      <c r="CN1221" s="26"/>
      <c r="CO1221" s="26"/>
      <c r="CP1221" s="26"/>
      <c r="CQ1221" s="26"/>
      <c r="CR1221" s="26"/>
      <c r="CS1221" s="26"/>
      <c r="CT1221" s="26"/>
      <c r="CU1221" s="26"/>
      <c r="CV1221" s="26"/>
      <c r="CW1221" s="26"/>
      <c r="CX1221" s="26"/>
      <c r="CY1221" s="26"/>
      <c r="CZ1221" s="26"/>
      <c r="DA1221" s="26"/>
      <c r="DB1221" s="26"/>
      <c r="DC1221" s="26"/>
      <c r="DD1221" s="26"/>
      <c r="DE1221" s="26"/>
      <c r="DF1221" s="26"/>
      <c r="DG1221" s="26"/>
      <c r="DH1221" s="26"/>
      <c r="DI1221" s="26"/>
      <c r="DJ1221" s="26"/>
      <c r="DK1221" s="26"/>
      <c r="DL1221" s="26"/>
    </row>
    <row r="1222" spans="1:116" s="27" customFormat="1" ht="31.5" customHeight="1">
      <c r="A1222" s="7" t="s">
        <v>1577</v>
      </c>
      <c r="B1222" s="5">
        <v>1220</v>
      </c>
      <c r="C1222" s="10"/>
      <c r="D1222" s="10"/>
      <c r="E1222" s="8" t="s">
        <v>5426</v>
      </c>
      <c r="F1222" s="8" t="s">
        <v>5427</v>
      </c>
      <c r="G1222" s="8" t="s">
        <v>979</v>
      </c>
      <c r="H1222" s="7" t="s">
        <v>5428</v>
      </c>
      <c r="I1222" s="8" t="s">
        <v>141</v>
      </c>
      <c r="J1222" s="8" t="s">
        <v>5429</v>
      </c>
      <c r="K1222" s="9"/>
      <c r="L1222" s="8"/>
      <c r="M1222" s="10">
        <v>20</v>
      </c>
      <c r="N1222" s="8" t="s">
        <v>45</v>
      </c>
      <c r="O1222" s="8" t="s">
        <v>5423</v>
      </c>
      <c r="P1222" s="8" t="s">
        <v>5424</v>
      </c>
      <c r="Q1222" s="8" t="s">
        <v>5430</v>
      </c>
      <c r="R1222" s="28">
        <v>10.42</v>
      </c>
      <c r="S1222" s="29">
        <v>2.89</v>
      </c>
      <c r="T1222" s="30"/>
      <c r="U1222" s="1">
        <v>0.95</v>
      </c>
      <c r="V1222" s="28">
        <v>10.4244</v>
      </c>
      <c r="W1222" s="29"/>
      <c r="X1222" s="29"/>
      <c r="Y1222" s="29"/>
      <c r="Z1222" s="29"/>
      <c r="AA1222" s="29"/>
      <c r="AB1222" s="29">
        <v>10.4244</v>
      </c>
      <c r="AC1222" s="29"/>
      <c r="AD1222" s="29"/>
      <c r="AE1222" s="31"/>
      <c r="AK1222" s="27">
        <v>10.45</v>
      </c>
      <c r="AN1222" s="32"/>
      <c r="AP1222" s="31"/>
      <c r="AQ1222" s="27" t="e">
        <f t="shared" si="192"/>
        <v>#NUM!</v>
      </c>
      <c r="AR1222" s="27" t="e">
        <f t="shared" si="193"/>
        <v>#NUM!</v>
      </c>
      <c r="AS1222" s="27" t="e">
        <f t="shared" si="194"/>
        <v>#NUM!</v>
      </c>
      <c r="AT1222" s="27">
        <f t="shared" si="196"/>
        <v>0</v>
      </c>
      <c r="AU1222" s="27">
        <f t="shared" si="197"/>
        <v>1.02125</v>
      </c>
      <c r="AV1222" s="29">
        <f t="shared" si="191"/>
        <v>0</v>
      </c>
      <c r="AW1222" s="27" t="s">
        <v>73</v>
      </c>
      <c r="AX1222" s="27" t="s">
        <v>74</v>
      </c>
      <c r="AY1222" s="32">
        <v>1.0212000000000001</v>
      </c>
      <c r="AZ1222" s="34">
        <f t="shared" si="198"/>
        <v>0.25530000000000003</v>
      </c>
      <c r="BA1222" s="3">
        <f t="shared" si="199"/>
        <v>1.2765000000000002</v>
      </c>
      <c r="BB1222" s="32">
        <f t="shared" si="195"/>
        <v>1.3786200000000002</v>
      </c>
      <c r="BC1222" s="27" t="s">
        <v>12549</v>
      </c>
      <c r="BP1222" s="26"/>
      <c r="BQ1222" s="26"/>
      <c r="BR1222" s="26"/>
      <c r="BS1222" s="26"/>
      <c r="BT1222" s="26"/>
      <c r="BU1222" s="26"/>
      <c r="BV1222" s="26"/>
      <c r="BW1222" s="26"/>
      <c r="BX1222" s="26"/>
      <c r="BY1222" s="26"/>
      <c r="BZ1222" s="26"/>
      <c r="CA1222" s="26"/>
      <c r="CB1222" s="26"/>
      <c r="CC1222" s="26"/>
      <c r="CD1222" s="26"/>
      <c r="CE1222" s="26"/>
      <c r="CF1222" s="26"/>
      <c r="CG1222" s="26"/>
      <c r="CH1222" s="26"/>
      <c r="CI1222" s="26"/>
      <c r="CJ1222" s="26"/>
      <c r="CK1222" s="26"/>
      <c r="CL1222" s="26"/>
      <c r="CM1222" s="26"/>
      <c r="CN1222" s="26"/>
      <c r="CO1222" s="26"/>
      <c r="CP1222" s="26"/>
      <c r="CQ1222" s="26"/>
      <c r="CR1222" s="26"/>
      <c r="CS1222" s="26"/>
      <c r="CT1222" s="26"/>
      <c r="CU1222" s="26"/>
      <c r="CV1222" s="26"/>
      <c r="CW1222" s="26"/>
      <c r="CX1222" s="26"/>
      <c r="CY1222" s="26"/>
      <c r="CZ1222" s="26"/>
      <c r="DA1222" s="26"/>
      <c r="DB1222" s="26"/>
      <c r="DC1222" s="26"/>
      <c r="DD1222" s="26"/>
      <c r="DE1222" s="26"/>
      <c r="DF1222" s="26"/>
      <c r="DG1222" s="26"/>
      <c r="DH1222" s="26"/>
      <c r="DI1222" s="26"/>
      <c r="DJ1222" s="26"/>
      <c r="DK1222" s="26"/>
      <c r="DL1222" s="26"/>
    </row>
    <row r="1223" spans="1:116" s="27" customFormat="1" ht="31.5" customHeight="1">
      <c r="A1223" s="7" t="s">
        <v>1577</v>
      </c>
      <c r="B1223" s="5">
        <v>1221</v>
      </c>
      <c r="C1223" s="10"/>
      <c r="D1223" s="10"/>
      <c r="E1223" s="8" t="s">
        <v>5436</v>
      </c>
      <c r="F1223" s="8" t="s">
        <v>5437</v>
      </c>
      <c r="G1223" s="8" t="s">
        <v>5438</v>
      </c>
      <c r="H1223" s="7" t="s">
        <v>303</v>
      </c>
      <c r="I1223" s="8" t="s">
        <v>104</v>
      </c>
      <c r="J1223" s="8" t="s">
        <v>5439</v>
      </c>
      <c r="K1223" s="9"/>
      <c r="L1223" s="8"/>
      <c r="M1223" s="10">
        <v>20</v>
      </c>
      <c r="N1223" s="8" t="s">
        <v>45</v>
      </c>
      <c r="O1223" s="8" t="s">
        <v>5423</v>
      </c>
      <c r="P1223" s="8" t="s">
        <v>5424</v>
      </c>
      <c r="Q1223" s="8" t="s">
        <v>5440</v>
      </c>
      <c r="R1223" s="28">
        <v>5.48</v>
      </c>
      <c r="S1223" s="29">
        <v>2.44</v>
      </c>
      <c r="T1223" s="30"/>
      <c r="U1223" s="1">
        <v>0.95</v>
      </c>
      <c r="V1223" s="28">
        <v>5.4875999999999996</v>
      </c>
      <c r="W1223" s="29"/>
      <c r="X1223" s="29"/>
      <c r="Y1223" s="29"/>
      <c r="Z1223" s="29"/>
      <c r="AA1223" s="29"/>
      <c r="AB1223" s="29">
        <v>5.4875999999999996</v>
      </c>
      <c r="AC1223" s="29"/>
      <c r="AD1223" s="29"/>
      <c r="AE1223" s="31"/>
      <c r="AK1223" s="27">
        <v>5.5</v>
      </c>
      <c r="AN1223" s="32"/>
      <c r="AP1223" s="31"/>
      <c r="AQ1223" s="27" t="e">
        <f t="shared" si="192"/>
        <v>#NUM!</v>
      </c>
      <c r="AR1223" s="27" t="e">
        <f t="shared" si="193"/>
        <v>#NUM!</v>
      </c>
      <c r="AS1223" s="27" t="e">
        <f t="shared" si="194"/>
        <v>#NUM!</v>
      </c>
      <c r="AT1223" s="27">
        <f t="shared" si="196"/>
        <v>0</v>
      </c>
      <c r="AU1223" s="27">
        <f t="shared" si="197"/>
        <v>1.02125</v>
      </c>
      <c r="AV1223" s="29">
        <f t="shared" si="191"/>
        <v>0</v>
      </c>
      <c r="AW1223" s="27" t="s">
        <v>910</v>
      </c>
      <c r="AX1223" s="27" t="s">
        <v>74</v>
      </c>
      <c r="AY1223" s="32">
        <v>1.0212000000000001</v>
      </c>
      <c r="AZ1223" s="34">
        <f t="shared" si="198"/>
        <v>0.25530000000000003</v>
      </c>
      <c r="BA1223" s="3">
        <f t="shared" si="199"/>
        <v>1.2765000000000002</v>
      </c>
      <c r="BB1223" s="32">
        <f t="shared" si="195"/>
        <v>1.3786200000000002</v>
      </c>
      <c r="BC1223" s="27" t="s">
        <v>12549</v>
      </c>
      <c r="BP1223" s="26"/>
      <c r="BQ1223" s="26"/>
      <c r="BR1223" s="26"/>
      <c r="BS1223" s="26"/>
      <c r="BT1223" s="26"/>
      <c r="BU1223" s="26"/>
      <c r="BV1223" s="26"/>
      <c r="BW1223" s="26"/>
      <c r="BX1223" s="26"/>
      <c r="BY1223" s="26"/>
      <c r="BZ1223" s="26"/>
      <c r="CA1223" s="26"/>
      <c r="CB1223" s="26"/>
      <c r="CC1223" s="26"/>
      <c r="CD1223" s="26"/>
      <c r="CE1223" s="26"/>
      <c r="CF1223" s="26"/>
      <c r="CG1223" s="26"/>
      <c r="CH1223" s="26"/>
      <c r="CI1223" s="26"/>
      <c r="CJ1223" s="26"/>
      <c r="CK1223" s="26"/>
      <c r="CL1223" s="26"/>
      <c r="CM1223" s="26"/>
      <c r="CN1223" s="26"/>
      <c r="CO1223" s="26"/>
      <c r="CP1223" s="26"/>
      <c r="CQ1223" s="26"/>
      <c r="CR1223" s="26"/>
      <c r="CS1223" s="26"/>
      <c r="CT1223" s="26"/>
      <c r="CU1223" s="26"/>
      <c r="CV1223" s="26"/>
      <c r="CW1223" s="26"/>
      <c r="CX1223" s="26"/>
      <c r="CY1223" s="26"/>
      <c r="CZ1223" s="26"/>
      <c r="DA1223" s="26"/>
      <c r="DB1223" s="26"/>
      <c r="DC1223" s="26"/>
      <c r="DD1223" s="26"/>
      <c r="DE1223" s="26"/>
      <c r="DF1223" s="26"/>
      <c r="DG1223" s="26"/>
      <c r="DH1223" s="26"/>
      <c r="DI1223" s="26"/>
      <c r="DJ1223" s="26"/>
      <c r="DK1223" s="26"/>
      <c r="DL1223" s="26"/>
    </row>
    <row r="1224" spans="1:116" s="27" customFormat="1" ht="31.5" customHeight="1">
      <c r="A1224" s="7" t="s">
        <v>1577</v>
      </c>
      <c r="B1224" s="5">
        <v>1222</v>
      </c>
      <c r="C1224" s="10"/>
      <c r="D1224" s="10"/>
      <c r="E1224" s="8" t="s">
        <v>5431</v>
      </c>
      <c r="F1224" s="8" t="s">
        <v>5432</v>
      </c>
      <c r="G1224" s="8" t="s">
        <v>979</v>
      </c>
      <c r="H1224" s="7" t="s">
        <v>5433</v>
      </c>
      <c r="I1224" s="8" t="s">
        <v>780</v>
      </c>
      <c r="J1224" s="8" t="s">
        <v>5434</v>
      </c>
      <c r="K1224" s="9"/>
      <c r="L1224" s="8"/>
      <c r="M1224" s="10">
        <v>12</v>
      </c>
      <c r="N1224" s="8" t="s">
        <v>45</v>
      </c>
      <c r="O1224" s="8" t="s">
        <v>5423</v>
      </c>
      <c r="P1224" s="8" t="s">
        <v>5424</v>
      </c>
      <c r="Q1224" s="8" t="s">
        <v>5435</v>
      </c>
      <c r="R1224" s="28">
        <v>5.07</v>
      </c>
      <c r="S1224" s="29">
        <v>2.81</v>
      </c>
      <c r="T1224" s="30"/>
      <c r="U1224" s="1">
        <v>1</v>
      </c>
      <c r="V1224" s="28">
        <v>5.0744999999999996</v>
      </c>
      <c r="W1224" s="29"/>
      <c r="X1224" s="29"/>
      <c r="Y1224" s="29"/>
      <c r="Z1224" s="29"/>
      <c r="AA1224" s="29"/>
      <c r="AB1224" s="29">
        <v>5.0744999999999996</v>
      </c>
      <c r="AC1224" s="29"/>
      <c r="AD1224" s="29"/>
      <c r="AE1224" s="31"/>
      <c r="AK1224" s="27">
        <v>7.63</v>
      </c>
      <c r="AN1224" s="32"/>
      <c r="AP1224" s="31"/>
      <c r="AQ1224" s="27" t="e">
        <f t="shared" si="192"/>
        <v>#NUM!</v>
      </c>
      <c r="AR1224" s="27" t="e">
        <f t="shared" si="193"/>
        <v>#NUM!</v>
      </c>
      <c r="AS1224" s="27" t="e">
        <f t="shared" si="194"/>
        <v>#NUM!</v>
      </c>
      <c r="AT1224" s="27">
        <f t="shared" si="196"/>
        <v>0</v>
      </c>
      <c r="AU1224" s="27">
        <f t="shared" si="197"/>
        <v>1.075</v>
      </c>
      <c r="AV1224" s="29">
        <f t="shared" si="191"/>
        <v>0</v>
      </c>
      <c r="AW1224" s="27" t="s">
        <v>73</v>
      </c>
      <c r="AX1224" s="27" t="s">
        <v>74</v>
      </c>
      <c r="AY1224" s="32">
        <v>1.075</v>
      </c>
      <c r="AZ1224" s="34">
        <f t="shared" si="198"/>
        <v>0.26874999999999999</v>
      </c>
      <c r="BA1224" s="3">
        <f t="shared" si="199"/>
        <v>1.34375</v>
      </c>
      <c r="BB1224" s="32">
        <f t="shared" si="195"/>
        <v>1.4512499999999999</v>
      </c>
      <c r="BC1224" s="27" t="s">
        <v>12549</v>
      </c>
      <c r="BP1224" s="26"/>
      <c r="BQ1224" s="26"/>
      <c r="BR1224" s="26"/>
      <c r="BS1224" s="26"/>
      <c r="BT1224" s="26"/>
      <c r="BU1224" s="26"/>
      <c r="BV1224" s="26"/>
      <c r="BW1224" s="26"/>
      <c r="BX1224" s="26"/>
      <c r="BY1224" s="26"/>
      <c r="BZ1224" s="26"/>
      <c r="CA1224" s="26"/>
      <c r="CB1224" s="26"/>
      <c r="CC1224" s="26"/>
      <c r="CD1224" s="26"/>
      <c r="CE1224" s="26"/>
      <c r="CF1224" s="26"/>
      <c r="CG1224" s="26"/>
      <c r="CH1224" s="26"/>
      <c r="CI1224" s="26"/>
      <c r="CJ1224" s="26"/>
      <c r="CK1224" s="26"/>
      <c r="CL1224" s="26"/>
      <c r="CM1224" s="26"/>
      <c r="CN1224" s="26"/>
      <c r="CO1224" s="26"/>
      <c r="CP1224" s="26"/>
      <c r="CQ1224" s="26"/>
      <c r="CR1224" s="26"/>
      <c r="CS1224" s="26"/>
      <c r="CT1224" s="26"/>
      <c r="CU1224" s="26"/>
      <c r="CV1224" s="26"/>
      <c r="CW1224" s="26"/>
      <c r="CX1224" s="26"/>
      <c r="CY1224" s="26"/>
      <c r="CZ1224" s="26"/>
      <c r="DA1224" s="26"/>
      <c r="DB1224" s="26"/>
      <c r="DC1224" s="26"/>
      <c r="DD1224" s="26"/>
      <c r="DE1224" s="26"/>
      <c r="DF1224" s="26"/>
      <c r="DG1224" s="26"/>
      <c r="DH1224" s="26"/>
      <c r="DI1224" s="26"/>
      <c r="DJ1224" s="26"/>
      <c r="DK1224" s="26"/>
      <c r="DL1224" s="26"/>
    </row>
    <row r="1225" spans="1:116" s="27" customFormat="1" ht="31.5" customHeight="1">
      <c r="A1225" s="7" t="s">
        <v>1577</v>
      </c>
      <c r="B1225" s="5">
        <v>1223</v>
      </c>
      <c r="C1225" s="10"/>
      <c r="D1225" s="10"/>
      <c r="E1225" s="8" t="s">
        <v>5421</v>
      </c>
      <c r="F1225" s="8" t="s">
        <v>3878</v>
      </c>
      <c r="G1225" s="8" t="s">
        <v>3885</v>
      </c>
      <c r="H1225" s="7" t="s">
        <v>128</v>
      </c>
      <c r="I1225" s="8" t="s">
        <v>104</v>
      </c>
      <c r="J1225" s="8" t="s">
        <v>5422</v>
      </c>
      <c r="K1225" s="9"/>
      <c r="L1225" s="8"/>
      <c r="M1225" s="10">
        <v>30</v>
      </c>
      <c r="N1225" s="8" t="s">
        <v>45</v>
      </c>
      <c r="O1225" s="8" t="s">
        <v>5423</v>
      </c>
      <c r="P1225" s="8" t="s">
        <v>5424</v>
      </c>
      <c r="Q1225" s="8" t="s">
        <v>5425</v>
      </c>
      <c r="R1225" s="28">
        <v>15.69</v>
      </c>
      <c r="S1225" s="29">
        <v>5.93</v>
      </c>
      <c r="T1225" s="30"/>
      <c r="U1225" s="1">
        <v>2.5</v>
      </c>
      <c r="V1225" s="28">
        <v>15.6927</v>
      </c>
      <c r="W1225" s="29"/>
      <c r="X1225" s="29"/>
      <c r="Y1225" s="29"/>
      <c r="Z1225" s="29"/>
      <c r="AA1225" s="29"/>
      <c r="AB1225" s="29">
        <v>15.6927</v>
      </c>
      <c r="AC1225" s="29"/>
      <c r="AD1225" s="29"/>
      <c r="AE1225" s="31"/>
      <c r="AK1225" s="27">
        <v>15.73</v>
      </c>
      <c r="AN1225" s="32"/>
      <c r="AP1225" s="31"/>
      <c r="AQ1225" s="27" t="e">
        <f t="shared" si="192"/>
        <v>#NUM!</v>
      </c>
      <c r="AR1225" s="27" t="e">
        <f t="shared" si="193"/>
        <v>#NUM!</v>
      </c>
      <c r="AS1225" s="27" t="e">
        <f t="shared" si="194"/>
        <v>#NUM!</v>
      </c>
      <c r="AT1225" s="27">
        <f t="shared" si="196"/>
        <v>0</v>
      </c>
      <c r="AU1225" s="27">
        <f t="shared" si="197"/>
        <v>2.6875</v>
      </c>
      <c r="AV1225" s="29">
        <f t="shared" si="191"/>
        <v>0</v>
      </c>
      <c r="AW1225" s="27" t="s">
        <v>73</v>
      </c>
      <c r="AX1225" s="27" t="s">
        <v>74</v>
      </c>
      <c r="AY1225" s="32">
        <v>2.6869999999999998</v>
      </c>
      <c r="AZ1225" s="34">
        <f t="shared" si="198"/>
        <v>0.67174999999999996</v>
      </c>
      <c r="BA1225" s="3">
        <f t="shared" si="199"/>
        <v>3.3587499999999997</v>
      </c>
      <c r="BB1225" s="32">
        <f t="shared" si="195"/>
        <v>3.6274499999999996</v>
      </c>
      <c r="BC1225" s="27" t="s">
        <v>12549</v>
      </c>
      <c r="BP1225" s="26"/>
      <c r="BQ1225" s="26"/>
      <c r="BR1225" s="26"/>
      <c r="BS1225" s="26"/>
      <c r="BT1225" s="26"/>
      <c r="BU1225" s="26"/>
      <c r="BV1225" s="26"/>
      <c r="BW1225" s="26"/>
      <c r="BX1225" s="26"/>
      <c r="BY1225" s="26"/>
      <c r="BZ1225" s="26"/>
      <c r="CA1225" s="26"/>
      <c r="CB1225" s="26"/>
      <c r="CC1225" s="26"/>
      <c r="CD1225" s="26"/>
      <c r="CE1225" s="26"/>
      <c r="CF1225" s="26"/>
      <c r="CG1225" s="26"/>
      <c r="CH1225" s="26"/>
      <c r="CI1225" s="26"/>
      <c r="CJ1225" s="26"/>
      <c r="CK1225" s="26"/>
      <c r="CL1225" s="26"/>
      <c r="CM1225" s="26"/>
      <c r="CN1225" s="26"/>
      <c r="CO1225" s="26"/>
      <c r="CP1225" s="26"/>
      <c r="CQ1225" s="26"/>
      <c r="CR1225" s="26"/>
      <c r="CS1225" s="26"/>
      <c r="CT1225" s="26"/>
      <c r="CU1225" s="26"/>
      <c r="CV1225" s="26"/>
      <c r="CW1225" s="26"/>
      <c r="CX1225" s="26"/>
      <c r="CY1225" s="26"/>
      <c r="CZ1225" s="26"/>
      <c r="DA1225" s="26"/>
      <c r="DB1225" s="26"/>
      <c r="DC1225" s="26"/>
      <c r="DD1225" s="26"/>
      <c r="DE1225" s="26"/>
      <c r="DF1225" s="26"/>
      <c r="DG1225" s="26"/>
      <c r="DH1225" s="26"/>
      <c r="DI1225" s="26"/>
      <c r="DJ1225" s="26"/>
      <c r="DK1225" s="26"/>
      <c r="DL1225" s="26"/>
    </row>
    <row r="1226" spans="1:116" s="27" customFormat="1" ht="31.5" customHeight="1">
      <c r="A1226" s="7" t="s">
        <v>5441</v>
      </c>
      <c r="B1226" s="5">
        <v>1224</v>
      </c>
      <c r="C1226" s="10"/>
      <c r="D1226" s="10"/>
      <c r="E1226" s="8" t="s">
        <v>5448</v>
      </c>
      <c r="F1226" s="8" t="s">
        <v>4476</v>
      </c>
      <c r="G1226" s="8" t="s">
        <v>534</v>
      </c>
      <c r="H1226" s="7" t="s">
        <v>42</v>
      </c>
      <c r="I1226" s="8" t="s">
        <v>43</v>
      </c>
      <c r="J1226" s="8" t="s">
        <v>4195</v>
      </c>
      <c r="K1226" s="9"/>
      <c r="L1226" s="8"/>
      <c r="M1226" s="10">
        <v>10</v>
      </c>
      <c r="N1226" s="8" t="s">
        <v>45</v>
      </c>
      <c r="O1226" s="8" t="s">
        <v>5445</v>
      </c>
      <c r="P1226" s="8" t="s">
        <v>5446</v>
      </c>
      <c r="Q1226" s="8" t="s">
        <v>5449</v>
      </c>
      <c r="R1226" s="28">
        <v>1.56</v>
      </c>
      <c r="S1226" s="29">
        <v>1.6</v>
      </c>
      <c r="T1226" s="30">
        <v>1.6</v>
      </c>
      <c r="U1226" s="1">
        <v>0.3</v>
      </c>
      <c r="V1226" s="28">
        <v>1.5680000000000001</v>
      </c>
      <c r="W1226" s="29"/>
      <c r="X1226" s="29"/>
      <c r="Y1226" s="29"/>
      <c r="Z1226" s="29"/>
      <c r="AA1226" s="29"/>
      <c r="AB1226" s="29"/>
      <c r="AC1226" s="29"/>
      <c r="AD1226" s="29"/>
      <c r="AE1226" s="31"/>
      <c r="AN1226" s="32"/>
      <c r="AP1226" s="31"/>
      <c r="AQ1226" s="27" t="e">
        <f t="shared" si="192"/>
        <v>#NUM!</v>
      </c>
      <c r="AR1226" s="27" t="e">
        <f t="shared" si="193"/>
        <v>#NUM!</v>
      </c>
      <c r="AS1226" s="27" t="e">
        <f t="shared" si="194"/>
        <v>#NUM!</v>
      </c>
      <c r="AT1226" s="27">
        <f t="shared" si="196"/>
        <v>1.72</v>
      </c>
      <c r="AU1226" s="27">
        <f t="shared" si="197"/>
        <v>0.32249999999999995</v>
      </c>
      <c r="AV1226" s="29">
        <f t="shared" si="191"/>
        <v>0.32249999999999995</v>
      </c>
      <c r="AW1226" s="27" t="s">
        <v>73</v>
      </c>
      <c r="AX1226" s="27" t="s">
        <v>74</v>
      </c>
      <c r="AY1226" s="32">
        <v>0.32</v>
      </c>
      <c r="AZ1226" s="34">
        <f t="shared" si="198"/>
        <v>0.08</v>
      </c>
      <c r="BA1226" s="3">
        <f t="shared" si="199"/>
        <v>0.4</v>
      </c>
      <c r="BB1226" s="32">
        <f t="shared" si="195"/>
        <v>0.43200000000000005</v>
      </c>
      <c r="BC1226" s="27" t="s">
        <v>12549</v>
      </c>
      <c r="BP1226" s="26"/>
      <c r="BQ1226" s="26"/>
      <c r="BR1226" s="26"/>
      <c r="BS1226" s="26"/>
      <c r="BT1226" s="26"/>
      <c r="BU1226" s="26"/>
      <c r="BV1226" s="26"/>
      <c r="BW1226" s="26"/>
      <c r="BX1226" s="26"/>
      <c r="BY1226" s="26"/>
      <c r="BZ1226" s="26"/>
      <c r="CA1226" s="26"/>
      <c r="CB1226" s="26"/>
      <c r="CC1226" s="26"/>
      <c r="CD1226" s="26"/>
      <c r="CE1226" s="26"/>
      <c r="CF1226" s="26"/>
      <c r="CG1226" s="26"/>
      <c r="CH1226" s="26"/>
      <c r="CI1226" s="26"/>
      <c r="CJ1226" s="26"/>
      <c r="CK1226" s="26"/>
      <c r="CL1226" s="26"/>
      <c r="CM1226" s="26"/>
      <c r="CN1226" s="26"/>
      <c r="CO1226" s="26"/>
      <c r="CP1226" s="26"/>
      <c r="CQ1226" s="26"/>
      <c r="CR1226" s="26"/>
      <c r="CS1226" s="26"/>
      <c r="CT1226" s="26"/>
      <c r="CU1226" s="26"/>
      <c r="CV1226" s="26"/>
      <c r="CW1226" s="26"/>
      <c r="CX1226" s="26"/>
      <c r="CY1226" s="26"/>
      <c r="CZ1226" s="26"/>
      <c r="DA1226" s="26"/>
      <c r="DB1226" s="26"/>
      <c r="DC1226" s="26"/>
      <c r="DD1226" s="26"/>
      <c r="DE1226" s="26"/>
      <c r="DF1226" s="26"/>
      <c r="DG1226" s="26"/>
      <c r="DH1226" s="26"/>
      <c r="DI1226" s="26"/>
      <c r="DJ1226" s="26"/>
      <c r="DK1226" s="26"/>
      <c r="DL1226" s="26"/>
    </row>
    <row r="1227" spans="1:116" s="27" customFormat="1" ht="31.5" customHeight="1">
      <c r="A1227" s="7" t="s">
        <v>5450</v>
      </c>
      <c r="B1227" s="5">
        <v>1225</v>
      </c>
      <c r="C1227" s="10"/>
      <c r="D1227" s="10"/>
      <c r="E1227" s="8" t="s">
        <v>5451</v>
      </c>
      <c r="F1227" s="8" t="s">
        <v>4476</v>
      </c>
      <c r="G1227" s="8" t="s">
        <v>534</v>
      </c>
      <c r="H1227" s="7" t="s">
        <v>42</v>
      </c>
      <c r="I1227" s="8" t="s">
        <v>300</v>
      </c>
      <c r="J1227" s="8" t="s">
        <v>5452</v>
      </c>
      <c r="K1227" s="9"/>
      <c r="L1227" s="8"/>
      <c r="M1227" s="10">
        <v>10</v>
      </c>
      <c r="N1227" s="8" t="s">
        <v>45</v>
      </c>
      <c r="O1227" s="8" t="s">
        <v>5445</v>
      </c>
      <c r="P1227" s="8" t="s">
        <v>5446</v>
      </c>
      <c r="Q1227" s="8" t="s">
        <v>5453</v>
      </c>
      <c r="R1227" s="28">
        <v>1.8</v>
      </c>
      <c r="S1227" s="29">
        <v>1.79</v>
      </c>
      <c r="T1227" s="30">
        <v>1.8</v>
      </c>
      <c r="U1227" s="1">
        <v>0.3</v>
      </c>
      <c r="V1227" s="28">
        <v>1.792</v>
      </c>
      <c r="W1227" s="29"/>
      <c r="X1227" s="29"/>
      <c r="Y1227" s="29"/>
      <c r="Z1227" s="29"/>
      <c r="AA1227" s="29"/>
      <c r="AB1227" s="29"/>
      <c r="AC1227" s="29"/>
      <c r="AD1227" s="29"/>
      <c r="AE1227" s="31"/>
      <c r="AN1227" s="32"/>
      <c r="AP1227" s="31"/>
      <c r="AQ1227" s="27" t="e">
        <f t="shared" si="192"/>
        <v>#NUM!</v>
      </c>
      <c r="AR1227" s="27" t="e">
        <f t="shared" si="193"/>
        <v>#NUM!</v>
      </c>
      <c r="AS1227" s="27" t="e">
        <f t="shared" si="194"/>
        <v>#NUM!</v>
      </c>
      <c r="AT1227" s="27">
        <f t="shared" si="196"/>
        <v>1.9350000000000001</v>
      </c>
      <c r="AU1227" s="27">
        <f t="shared" si="197"/>
        <v>0.32249999999999995</v>
      </c>
      <c r="AV1227" s="29">
        <f t="shared" si="191"/>
        <v>0.32249999999999995</v>
      </c>
      <c r="AW1227" s="27" t="s">
        <v>73</v>
      </c>
      <c r="AX1227" s="27" t="s">
        <v>74</v>
      </c>
      <c r="AY1227" s="32">
        <v>0.32</v>
      </c>
      <c r="AZ1227" s="34">
        <f t="shared" si="198"/>
        <v>0.08</v>
      </c>
      <c r="BA1227" s="3">
        <f t="shared" si="199"/>
        <v>0.4</v>
      </c>
      <c r="BB1227" s="32">
        <f t="shared" si="195"/>
        <v>0.43200000000000005</v>
      </c>
      <c r="BC1227" s="27" t="s">
        <v>12549</v>
      </c>
      <c r="BP1227" s="26"/>
      <c r="BQ1227" s="26"/>
      <c r="BR1227" s="26"/>
      <c r="BS1227" s="26"/>
      <c r="BT1227" s="26"/>
      <c r="BU1227" s="26"/>
      <c r="BV1227" s="26"/>
      <c r="BW1227" s="26"/>
      <c r="BX1227" s="26"/>
      <c r="BY1227" s="26"/>
      <c r="BZ1227" s="26"/>
      <c r="CA1227" s="26"/>
      <c r="CB1227" s="26"/>
      <c r="CC1227" s="26"/>
      <c r="CD1227" s="26"/>
      <c r="CE1227" s="26"/>
      <c r="CF1227" s="26"/>
      <c r="CG1227" s="26"/>
      <c r="CH1227" s="26"/>
      <c r="CI1227" s="26"/>
      <c r="CJ1227" s="26"/>
      <c r="CK1227" s="26"/>
      <c r="CL1227" s="26"/>
      <c r="CM1227" s="26"/>
      <c r="CN1227" s="26"/>
      <c r="CO1227" s="26"/>
      <c r="CP1227" s="26"/>
      <c r="CQ1227" s="26"/>
      <c r="CR1227" s="26"/>
      <c r="CS1227" s="26"/>
      <c r="CT1227" s="26"/>
      <c r="CU1227" s="26"/>
      <c r="CV1227" s="26"/>
      <c r="CW1227" s="26"/>
      <c r="CX1227" s="26"/>
      <c r="CY1227" s="26"/>
      <c r="CZ1227" s="26"/>
      <c r="DA1227" s="26"/>
      <c r="DB1227" s="26"/>
      <c r="DC1227" s="26"/>
      <c r="DD1227" s="26"/>
      <c r="DE1227" s="26"/>
      <c r="DF1227" s="26"/>
      <c r="DG1227" s="26"/>
      <c r="DH1227" s="26"/>
      <c r="DI1227" s="26"/>
      <c r="DJ1227" s="26"/>
      <c r="DK1227" s="26"/>
      <c r="DL1227" s="26"/>
    </row>
    <row r="1228" spans="1:116" s="27" customFormat="1" ht="31.5" customHeight="1">
      <c r="A1228" s="7" t="s">
        <v>5441</v>
      </c>
      <c r="B1228" s="5">
        <v>1226</v>
      </c>
      <c r="C1228" s="10"/>
      <c r="D1228" s="10"/>
      <c r="E1228" s="8" t="s">
        <v>5442</v>
      </c>
      <c r="F1228" s="8" t="s">
        <v>4476</v>
      </c>
      <c r="G1228" s="8" t="s">
        <v>534</v>
      </c>
      <c r="H1228" s="7" t="s">
        <v>42</v>
      </c>
      <c r="I1228" s="8" t="s">
        <v>5443</v>
      </c>
      <c r="J1228" s="8" t="s">
        <v>5444</v>
      </c>
      <c r="K1228" s="9"/>
      <c r="L1228" s="8"/>
      <c r="M1228" s="10">
        <v>7</v>
      </c>
      <c r="N1228" s="8" t="s">
        <v>45</v>
      </c>
      <c r="O1228" s="8" t="s">
        <v>5445</v>
      </c>
      <c r="P1228" s="8" t="s">
        <v>5446</v>
      </c>
      <c r="Q1228" s="8" t="s">
        <v>5447</v>
      </c>
      <c r="R1228" s="28">
        <v>2.46</v>
      </c>
      <c r="S1228" s="29">
        <v>2.5</v>
      </c>
      <c r="T1228" s="30">
        <v>2.5</v>
      </c>
      <c r="U1228" s="1">
        <v>0.7</v>
      </c>
      <c r="V1228" s="28">
        <v>2.464</v>
      </c>
      <c r="W1228" s="29"/>
      <c r="X1228" s="29"/>
      <c r="Y1228" s="29"/>
      <c r="Z1228" s="29"/>
      <c r="AA1228" s="29"/>
      <c r="AB1228" s="29"/>
      <c r="AC1228" s="29"/>
      <c r="AD1228" s="29"/>
      <c r="AE1228" s="31"/>
      <c r="AN1228" s="32"/>
      <c r="AP1228" s="31"/>
      <c r="AQ1228" s="27" t="e">
        <f t="shared" si="192"/>
        <v>#NUM!</v>
      </c>
      <c r="AR1228" s="27" t="e">
        <f t="shared" si="193"/>
        <v>#NUM!</v>
      </c>
      <c r="AS1228" s="27" t="e">
        <f t="shared" si="194"/>
        <v>#NUM!</v>
      </c>
      <c r="AT1228" s="27">
        <f t="shared" si="196"/>
        <v>2.6875</v>
      </c>
      <c r="AU1228" s="27">
        <f t="shared" si="197"/>
        <v>0.75249999999999995</v>
      </c>
      <c r="AV1228" s="29">
        <f t="shared" si="191"/>
        <v>0.75249999999999995</v>
      </c>
      <c r="AW1228" s="27" t="s">
        <v>73</v>
      </c>
      <c r="AX1228" s="27" t="s">
        <v>74</v>
      </c>
      <c r="AY1228" s="32">
        <v>0.75</v>
      </c>
      <c r="AZ1228" s="34">
        <f t="shared" si="198"/>
        <v>0.1875</v>
      </c>
      <c r="BA1228" s="3">
        <f t="shared" si="199"/>
        <v>0.9375</v>
      </c>
      <c r="BB1228" s="32">
        <f t="shared" si="195"/>
        <v>1.0125</v>
      </c>
      <c r="BC1228" s="27" t="s">
        <v>12549</v>
      </c>
      <c r="BP1228" s="26"/>
      <c r="BQ1228" s="26"/>
      <c r="BR1228" s="26"/>
      <c r="BS1228" s="26"/>
      <c r="BT1228" s="26"/>
      <c r="BU1228" s="26"/>
      <c r="BV1228" s="26"/>
      <c r="BW1228" s="26"/>
      <c r="BX1228" s="26"/>
      <c r="BY1228" s="26"/>
      <c r="BZ1228" s="26"/>
      <c r="CA1228" s="26"/>
      <c r="CB1228" s="26"/>
      <c r="CC1228" s="26"/>
      <c r="CD1228" s="26"/>
      <c r="CE1228" s="26"/>
      <c r="CF1228" s="26"/>
      <c r="CG1228" s="26"/>
      <c r="CH1228" s="26"/>
      <c r="CI1228" s="26"/>
      <c r="CJ1228" s="26"/>
      <c r="CK1228" s="26"/>
      <c r="CL1228" s="26"/>
      <c r="CM1228" s="26"/>
      <c r="CN1228" s="26"/>
      <c r="CO1228" s="26"/>
      <c r="CP1228" s="26"/>
      <c r="CQ1228" s="26"/>
      <c r="CR1228" s="26"/>
      <c r="CS1228" s="26"/>
      <c r="CT1228" s="26"/>
      <c r="CU1228" s="26"/>
      <c r="CV1228" s="26"/>
      <c r="CW1228" s="26"/>
      <c r="CX1228" s="26"/>
      <c r="CY1228" s="26"/>
      <c r="CZ1228" s="26"/>
      <c r="DA1228" s="26"/>
      <c r="DB1228" s="26"/>
      <c r="DC1228" s="26"/>
      <c r="DD1228" s="26"/>
      <c r="DE1228" s="26"/>
      <c r="DF1228" s="26"/>
      <c r="DG1228" s="26"/>
      <c r="DH1228" s="26"/>
      <c r="DI1228" s="26"/>
      <c r="DJ1228" s="26"/>
      <c r="DK1228" s="26"/>
      <c r="DL1228" s="26"/>
    </row>
    <row r="1229" spans="1:116" s="27" customFormat="1" ht="31.5" customHeight="1">
      <c r="A1229" s="7" t="s">
        <v>5454</v>
      </c>
      <c r="B1229" s="5">
        <v>1227</v>
      </c>
      <c r="C1229" s="10"/>
      <c r="D1229" s="10"/>
      <c r="E1229" s="8" t="s">
        <v>5468</v>
      </c>
      <c r="F1229" s="8" t="s">
        <v>5469</v>
      </c>
      <c r="G1229" s="8" t="s">
        <v>4204</v>
      </c>
      <c r="H1229" s="7" t="s">
        <v>5470</v>
      </c>
      <c r="I1229" s="8" t="s">
        <v>79</v>
      </c>
      <c r="J1229" s="8" t="s">
        <v>5471</v>
      </c>
      <c r="K1229" s="9">
        <v>12.5</v>
      </c>
      <c r="L1229" s="8" t="s">
        <v>81</v>
      </c>
      <c r="M1229" s="10">
        <v>1</v>
      </c>
      <c r="N1229" s="8" t="s">
        <v>45</v>
      </c>
      <c r="O1229" s="8" t="s">
        <v>5458</v>
      </c>
      <c r="P1229" s="8" t="s">
        <v>5466</v>
      </c>
      <c r="Q1229" s="8" t="s">
        <v>5472</v>
      </c>
      <c r="R1229" s="28">
        <v>8</v>
      </c>
      <c r="S1229" s="29"/>
      <c r="T1229" s="30">
        <v>8</v>
      </c>
      <c r="U1229" s="1">
        <v>1.95</v>
      </c>
      <c r="V1229" s="28"/>
      <c r="W1229" s="29"/>
      <c r="X1229" s="29"/>
      <c r="Y1229" s="29"/>
      <c r="Z1229" s="29"/>
      <c r="AA1229" s="29">
        <v>7.61</v>
      </c>
      <c r="AB1229" s="29"/>
      <c r="AC1229" s="29"/>
      <c r="AD1229" s="29"/>
      <c r="AE1229" s="31"/>
      <c r="AF1229" s="27">
        <v>4.0125999999999999</v>
      </c>
      <c r="AI1229" s="27">
        <v>7.5</v>
      </c>
      <c r="AN1229" s="32"/>
      <c r="AP1229" s="31"/>
      <c r="AQ1229" s="27">
        <f t="shared" si="192"/>
        <v>5.7562999999999995</v>
      </c>
      <c r="AR1229" s="27" t="str">
        <f t="shared" si="193"/>
        <v/>
      </c>
      <c r="AS1229" s="27" t="e">
        <f t="shared" si="194"/>
        <v>#NUM!</v>
      </c>
      <c r="AT1229" s="27">
        <f t="shared" si="196"/>
        <v>8.6</v>
      </c>
      <c r="AU1229" s="27">
        <f t="shared" si="197"/>
        <v>2.0962499999999999</v>
      </c>
      <c r="AV1229" s="29">
        <f t="shared" si="191"/>
        <v>2.0962499999999999</v>
      </c>
      <c r="AW1229" s="27" t="s">
        <v>73</v>
      </c>
      <c r="AX1229" s="27" t="s">
        <v>74</v>
      </c>
      <c r="AY1229" s="32">
        <v>2.1</v>
      </c>
      <c r="AZ1229" s="34">
        <f t="shared" si="198"/>
        <v>0.52500000000000002</v>
      </c>
      <c r="BA1229" s="3">
        <f t="shared" si="199"/>
        <v>2.625</v>
      </c>
      <c r="BB1229" s="32">
        <f t="shared" si="195"/>
        <v>2.835</v>
      </c>
      <c r="BC1229" s="27" t="s">
        <v>12549</v>
      </c>
      <c r="BP1229" s="26"/>
      <c r="BQ1229" s="26"/>
      <c r="BR1229" s="26"/>
      <c r="BS1229" s="26"/>
      <c r="BT1229" s="26"/>
      <c r="BU1229" s="26"/>
      <c r="BV1229" s="26"/>
      <c r="BW1229" s="26"/>
      <c r="BX1229" s="26"/>
      <c r="BY1229" s="26"/>
      <c r="BZ1229" s="26"/>
      <c r="CA1229" s="26"/>
      <c r="CB1229" s="26"/>
      <c r="CC1229" s="26"/>
      <c r="CD1229" s="26"/>
      <c r="CE1229" s="26"/>
      <c r="CF1229" s="26"/>
      <c r="CG1229" s="26"/>
      <c r="CH1229" s="26"/>
      <c r="CI1229" s="26"/>
      <c r="CJ1229" s="26"/>
      <c r="CK1229" s="26"/>
      <c r="CL1229" s="26"/>
      <c r="CM1229" s="26"/>
      <c r="CN1229" s="26"/>
      <c r="CO1229" s="26"/>
      <c r="CP1229" s="26"/>
      <c r="CQ1229" s="26"/>
      <c r="CR1229" s="26"/>
      <c r="CS1229" s="26"/>
      <c r="CT1229" s="26"/>
      <c r="CU1229" s="26"/>
      <c r="CV1229" s="26"/>
      <c r="CW1229" s="26"/>
      <c r="CX1229" s="26"/>
      <c r="CY1229" s="26"/>
      <c r="CZ1229" s="26"/>
      <c r="DA1229" s="26"/>
      <c r="DB1229" s="26"/>
      <c r="DC1229" s="26"/>
      <c r="DD1229" s="26"/>
      <c r="DE1229" s="26"/>
      <c r="DF1229" s="26"/>
      <c r="DG1229" s="26"/>
      <c r="DH1229" s="26"/>
      <c r="DI1229" s="26"/>
      <c r="DJ1229" s="26"/>
      <c r="DK1229" s="26"/>
      <c r="DL1229" s="26"/>
    </row>
    <row r="1230" spans="1:116" s="27" customFormat="1" ht="31.5" customHeight="1">
      <c r="A1230" s="7" t="s">
        <v>5454</v>
      </c>
      <c r="B1230" s="5">
        <v>1228</v>
      </c>
      <c r="C1230" s="10"/>
      <c r="D1230" s="10"/>
      <c r="E1230" s="8" t="s">
        <v>5473</v>
      </c>
      <c r="F1230" s="8" t="s">
        <v>5474</v>
      </c>
      <c r="G1230" s="8" t="s">
        <v>5475</v>
      </c>
      <c r="H1230" s="7" t="s">
        <v>5476</v>
      </c>
      <c r="I1230" s="8" t="s">
        <v>820</v>
      </c>
      <c r="J1230" s="8" t="s">
        <v>5477</v>
      </c>
      <c r="K1230" s="9">
        <v>20</v>
      </c>
      <c r="L1230" s="8" t="s">
        <v>81</v>
      </c>
      <c r="M1230" s="10">
        <v>20</v>
      </c>
      <c r="N1230" s="8" t="s">
        <v>45</v>
      </c>
      <c r="O1230" s="8" t="s">
        <v>5458</v>
      </c>
      <c r="P1230" s="8" t="s">
        <v>5466</v>
      </c>
      <c r="Q1230" s="8" t="s">
        <v>5478</v>
      </c>
      <c r="R1230" s="28">
        <v>24</v>
      </c>
      <c r="S1230" s="29"/>
      <c r="T1230" s="30">
        <v>24</v>
      </c>
      <c r="U1230" s="1">
        <v>5</v>
      </c>
      <c r="V1230" s="28">
        <v>40</v>
      </c>
      <c r="W1230" s="29"/>
      <c r="X1230" s="29"/>
      <c r="Y1230" s="29"/>
      <c r="Z1230" s="29"/>
      <c r="AA1230" s="29"/>
      <c r="AB1230" s="29"/>
      <c r="AC1230" s="29"/>
      <c r="AD1230" s="29"/>
      <c r="AE1230" s="31"/>
      <c r="AN1230" s="32"/>
      <c r="AP1230" s="31"/>
      <c r="AQ1230" s="27" t="e">
        <f t="shared" si="192"/>
        <v>#NUM!</v>
      </c>
      <c r="AR1230" s="27" t="e">
        <f t="shared" si="193"/>
        <v>#NUM!</v>
      </c>
      <c r="AS1230" s="27" t="e">
        <f t="shared" si="194"/>
        <v>#NUM!</v>
      </c>
      <c r="AT1230" s="27">
        <f t="shared" si="196"/>
        <v>25.799999999999997</v>
      </c>
      <c r="AU1230" s="27">
        <f t="shared" si="197"/>
        <v>5.375</v>
      </c>
      <c r="AV1230" s="29">
        <f t="shared" si="191"/>
        <v>5.375</v>
      </c>
      <c r="AW1230" s="27" t="s">
        <v>73</v>
      </c>
      <c r="AX1230" s="27" t="s">
        <v>74</v>
      </c>
      <c r="AY1230" s="32">
        <v>5.38</v>
      </c>
      <c r="AZ1230" s="34">
        <f t="shared" si="198"/>
        <v>1.345</v>
      </c>
      <c r="BA1230" s="3">
        <f t="shared" si="199"/>
        <v>6.7249999999999996</v>
      </c>
      <c r="BB1230" s="32">
        <f t="shared" si="195"/>
        <v>7.2629999999999999</v>
      </c>
      <c r="BC1230" s="27" t="s">
        <v>12549</v>
      </c>
      <c r="BP1230" s="26"/>
      <c r="BQ1230" s="26"/>
      <c r="BR1230" s="26"/>
      <c r="BS1230" s="26"/>
      <c r="BT1230" s="26"/>
      <c r="BU1230" s="26"/>
      <c r="BV1230" s="26"/>
      <c r="BW1230" s="26"/>
      <c r="BX1230" s="26"/>
      <c r="BY1230" s="26"/>
      <c r="BZ1230" s="26"/>
      <c r="CA1230" s="26"/>
      <c r="CB1230" s="26"/>
      <c r="CC1230" s="26"/>
      <c r="CD1230" s="26"/>
      <c r="CE1230" s="26"/>
      <c r="CF1230" s="26"/>
      <c r="CG1230" s="26"/>
      <c r="CH1230" s="26"/>
      <c r="CI1230" s="26"/>
      <c r="CJ1230" s="26"/>
      <c r="CK1230" s="26"/>
      <c r="CL1230" s="26"/>
      <c r="CM1230" s="26"/>
      <c r="CN1230" s="26"/>
      <c r="CO1230" s="26"/>
      <c r="CP1230" s="26"/>
      <c r="CQ1230" s="26"/>
      <c r="CR1230" s="26"/>
      <c r="CS1230" s="26"/>
      <c r="CT1230" s="26"/>
      <c r="CU1230" s="26"/>
      <c r="CV1230" s="26"/>
      <c r="CW1230" s="26"/>
      <c r="CX1230" s="26"/>
      <c r="CY1230" s="26"/>
      <c r="CZ1230" s="26"/>
      <c r="DA1230" s="26"/>
      <c r="DB1230" s="26"/>
      <c r="DC1230" s="26"/>
      <c r="DD1230" s="26"/>
      <c r="DE1230" s="26"/>
      <c r="DF1230" s="26"/>
      <c r="DG1230" s="26"/>
      <c r="DH1230" s="26"/>
      <c r="DI1230" s="26"/>
      <c r="DJ1230" s="26"/>
      <c r="DK1230" s="26"/>
      <c r="DL1230" s="26"/>
    </row>
    <row r="1231" spans="1:116" s="27" customFormat="1" ht="31.5" customHeight="1">
      <c r="A1231" s="7" t="s">
        <v>5454</v>
      </c>
      <c r="B1231" s="5">
        <v>1229</v>
      </c>
      <c r="C1231" s="10"/>
      <c r="D1231" s="10"/>
      <c r="E1231" s="8" t="s">
        <v>5479</v>
      </c>
      <c r="F1231" s="8" t="s">
        <v>5480</v>
      </c>
      <c r="G1231" s="8" t="s">
        <v>2022</v>
      </c>
      <c r="H1231" s="7" t="s">
        <v>5481</v>
      </c>
      <c r="I1231" s="8" t="s">
        <v>2023</v>
      </c>
      <c r="J1231" s="8" t="s">
        <v>5482</v>
      </c>
      <c r="K1231" s="9">
        <v>20</v>
      </c>
      <c r="L1231" s="8" t="s">
        <v>81</v>
      </c>
      <c r="M1231" s="10">
        <v>5</v>
      </c>
      <c r="N1231" s="8" t="s">
        <v>45</v>
      </c>
      <c r="O1231" s="8" t="s">
        <v>5458</v>
      </c>
      <c r="P1231" s="8" t="s">
        <v>5483</v>
      </c>
      <c r="Q1231" s="8" t="s">
        <v>5484</v>
      </c>
      <c r="R1231" s="28">
        <v>14.76</v>
      </c>
      <c r="S1231" s="29"/>
      <c r="T1231" s="30">
        <v>14.76</v>
      </c>
      <c r="U1231" s="1">
        <v>5.25</v>
      </c>
      <c r="V1231" s="28"/>
      <c r="W1231" s="29"/>
      <c r="X1231" s="29"/>
      <c r="Y1231" s="29"/>
      <c r="Z1231" s="29">
        <v>14.76</v>
      </c>
      <c r="AA1231" s="29"/>
      <c r="AB1231" s="29"/>
      <c r="AC1231" s="29"/>
      <c r="AD1231" s="29"/>
      <c r="AE1231" s="31"/>
      <c r="AG1231" s="27">
        <v>9.6999999999999993</v>
      </c>
      <c r="AI1231" s="27">
        <v>14.06</v>
      </c>
      <c r="AN1231" s="32"/>
      <c r="AP1231" s="31"/>
      <c r="AQ1231" s="27">
        <f t="shared" si="192"/>
        <v>11.879999999999999</v>
      </c>
      <c r="AR1231" s="27" t="str">
        <f t="shared" si="193"/>
        <v/>
      </c>
      <c r="AS1231" s="27" t="e">
        <f t="shared" si="194"/>
        <v>#NUM!</v>
      </c>
      <c r="AT1231" s="27">
        <f t="shared" si="196"/>
        <v>15.866999999999999</v>
      </c>
      <c r="AU1231" s="27">
        <f t="shared" si="197"/>
        <v>5.6437499999999998</v>
      </c>
      <c r="AV1231" s="29">
        <f t="shared" si="191"/>
        <v>5.6437499999999998</v>
      </c>
      <c r="AW1231" s="27" t="s">
        <v>73</v>
      </c>
      <c r="AX1231" s="27" t="s">
        <v>74</v>
      </c>
      <c r="AY1231" s="32">
        <v>5.64</v>
      </c>
      <c r="AZ1231" s="34">
        <f t="shared" si="198"/>
        <v>1.41</v>
      </c>
      <c r="BA1231" s="3">
        <f t="shared" si="199"/>
        <v>7.05</v>
      </c>
      <c r="BB1231" s="32">
        <f t="shared" si="195"/>
        <v>7.6139999999999999</v>
      </c>
      <c r="BC1231" s="27" t="s">
        <v>12549</v>
      </c>
      <c r="BP1231" s="26"/>
      <c r="BQ1231" s="26"/>
      <c r="BR1231" s="26"/>
      <c r="BS1231" s="26"/>
      <c r="BT1231" s="26"/>
      <c r="BU1231" s="26"/>
      <c r="BV1231" s="26"/>
      <c r="BW1231" s="26"/>
      <c r="BX1231" s="26"/>
      <c r="BY1231" s="26"/>
      <c r="BZ1231" s="26"/>
      <c r="CA1231" s="26"/>
      <c r="CB1231" s="26"/>
      <c r="CC1231" s="26"/>
      <c r="CD1231" s="26"/>
      <c r="CE1231" s="26"/>
      <c r="CF1231" s="26"/>
      <c r="CG1231" s="26"/>
      <c r="CH1231" s="26"/>
      <c r="CI1231" s="26"/>
      <c r="CJ1231" s="26"/>
      <c r="CK1231" s="26"/>
      <c r="CL1231" s="26"/>
      <c r="CM1231" s="26"/>
      <c r="CN1231" s="26"/>
      <c r="CO1231" s="26"/>
      <c r="CP1231" s="26"/>
      <c r="CQ1231" s="26"/>
      <c r="CR1231" s="26"/>
      <c r="CS1231" s="26"/>
      <c r="CT1231" s="26"/>
      <c r="CU1231" s="26"/>
      <c r="CV1231" s="26"/>
      <c r="CW1231" s="26"/>
      <c r="CX1231" s="26"/>
      <c r="CY1231" s="26"/>
      <c r="CZ1231" s="26"/>
      <c r="DA1231" s="26"/>
      <c r="DB1231" s="26"/>
      <c r="DC1231" s="26"/>
      <c r="DD1231" s="26"/>
      <c r="DE1231" s="26"/>
      <c r="DF1231" s="26"/>
      <c r="DG1231" s="26"/>
      <c r="DH1231" s="26"/>
      <c r="DI1231" s="26"/>
      <c r="DJ1231" s="26"/>
      <c r="DK1231" s="26"/>
      <c r="DL1231" s="26"/>
    </row>
    <row r="1232" spans="1:116" s="27" customFormat="1" ht="31.5" customHeight="1">
      <c r="A1232" s="7" t="s">
        <v>5454</v>
      </c>
      <c r="B1232" s="5">
        <v>1230</v>
      </c>
      <c r="C1232" s="10"/>
      <c r="D1232" s="10"/>
      <c r="E1232" s="8" t="s">
        <v>5493</v>
      </c>
      <c r="F1232" s="8" t="s">
        <v>5494</v>
      </c>
      <c r="G1232" s="8" t="s">
        <v>5495</v>
      </c>
      <c r="H1232" s="7" t="s">
        <v>5496</v>
      </c>
      <c r="I1232" s="8" t="s">
        <v>820</v>
      </c>
      <c r="J1232" s="8" t="s">
        <v>5497</v>
      </c>
      <c r="K1232" s="9">
        <v>20</v>
      </c>
      <c r="L1232" s="8" t="s">
        <v>81</v>
      </c>
      <c r="M1232" s="10">
        <v>10</v>
      </c>
      <c r="N1232" s="8" t="s">
        <v>45</v>
      </c>
      <c r="O1232" s="8" t="s">
        <v>5458</v>
      </c>
      <c r="P1232" s="8" t="s">
        <v>5498</v>
      </c>
      <c r="Q1232" s="8" t="s">
        <v>5499</v>
      </c>
      <c r="R1232" s="28">
        <v>27</v>
      </c>
      <c r="S1232" s="29"/>
      <c r="T1232" s="30">
        <v>27</v>
      </c>
      <c r="U1232" s="1">
        <v>5.5</v>
      </c>
      <c r="V1232" s="28">
        <v>30</v>
      </c>
      <c r="W1232" s="29"/>
      <c r="X1232" s="29"/>
      <c r="Y1232" s="29"/>
      <c r="Z1232" s="29"/>
      <c r="AA1232" s="29"/>
      <c r="AB1232" s="29"/>
      <c r="AC1232" s="29"/>
      <c r="AD1232" s="29"/>
      <c r="AE1232" s="31"/>
      <c r="AN1232" s="32"/>
      <c r="AP1232" s="31"/>
      <c r="AQ1232" s="27" t="e">
        <f t="shared" si="192"/>
        <v>#NUM!</v>
      </c>
      <c r="AR1232" s="27" t="e">
        <f t="shared" si="193"/>
        <v>#NUM!</v>
      </c>
      <c r="AS1232" s="27" t="e">
        <f t="shared" si="194"/>
        <v>#NUM!</v>
      </c>
      <c r="AT1232" s="27">
        <f t="shared" si="196"/>
        <v>29.024999999999999</v>
      </c>
      <c r="AU1232" s="27">
        <f t="shared" si="197"/>
        <v>5.9124999999999996</v>
      </c>
      <c r="AV1232" s="29">
        <f t="shared" si="191"/>
        <v>5.9124999999999996</v>
      </c>
      <c r="AW1232" s="27" t="s">
        <v>73</v>
      </c>
      <c r="AX1232" s="27" t="s">
        <v>74</v>
      </c>
      <c r="AY1232" s="32">
        <v>5.91</v>
      </c>
      <c r="AZ1232" s="34">
        <f t="shared" si="198"/>
        <v>1.4775</v>
      </c>
      <c r="BA1232" s="3">
        <f t="shared" si="199"/>
        <v>7.3875000000000002</v>
      </c>
      <c r="BB1232" s="36">
        <v>7.39</v>
      </c>
      <c r="BC1232" s="27" t="s">
        <v>12549</v>
      </c>
      <c r="BP1232" s="26"/>
      <c r="BQ1232" s="26"/>
      <c r="BR1232" s="26"/>
      <c r="BS1232" s="26"/>
      <c r="BT1232" s="26"/>
      <c r="BU1232" s="26"/>
      <c r="BV1232" s="26"/>
      <c r="BW1232" s="26"/>
      <c r="BX1232" s="26"/>
      <c r="BY1232" s="26"/>
      <c r="BZ1232" s="26"/>
      <c r="CA1232" s="26"/>
      <c r="CB1232" s="26"/>
      <c r="CC1232" s="26"/>
      <c r="CD1232" s="26"/>
      <c r="CE1232" s="26"/>
      <c r="CF1232" s="26"/>
      <c r="CG1232" s="26"/>
      <c r="CH1232" s="26"/>
      <c r="CI1232" s="26"/>
      <c r="CJ1232" s="26"/>
      <c r="CK1232" s="26"/>
      <c r="CL1232" s="26"/>
      <c r="CM1232" s="26"/>
      <c r="CN1232" s="26"/>
      <c r="CO1232" s="26"/>
      <c r="CP1232" s="26"/>
      <c r="CQ1232" s="26"/>
      <c r="CR1232" s="26"/>
      <c r="CS1232" s="26"/>
      <c r="CT1232" s="26"/>
      <c r="CU1232" s="26"/>
      <c r="CV1232" s="26"/>
      <c r="CW1232" s="26"/>
      <c r="CX1232" s="26"/>
      <c r="CY1232" s="26"/>
      <c r="CZ1232" s="26"/>
      <c r="DA1232" s="26"/>
      <c r="DB1232" s="26"/>
      <c r="DC1232" s="26"/>
      <c r="DD1232" s="26"/>
      <c r="DE1232" s="26"/>
      <c r="DF1232" s="26"/>
      <c r="DG1232" s="26"/>
      <c r="DH1232" s="26"/>
      <c r="DI1232" s="26"/>
      <c r="DJ1232" s="26"/>
      <c r="DK1232" s="26"/>
      <c r="DL1232" s="26"/>
    </row>
    <row r="1233" spans="1:116" s="27" customFormat="1" ht="31.5" customHeight="1">
      <c r="A1233" s="7" t="s">
        <v>5454</v>
      </c>
      <c r="B1233" s="5">
        <v>1231</v>
      </c>
      <c r="C1233" s="10"/>
      <c r="D1233" s="10"/>
      <c r="E1233" s="8" t="s">
        <v>5487</v>
      </c>
      <c r="F1233" s="8" t="s">
        <v>5488</v>
      </c>
      <c r="G1233" s="8" t="s">
        <v>5489</v>
      </c>
      <c r="H1233" s="7">
        <v>0.2</v>
      </c>
      <c r="I1233" s="8" t="s">
        <v>1977</v>
      </c>
      <c r="J1233" s="8" t="s">
        <v>5490</v>
      </c>
      <c r="K1233" s="9"/>
      <c r="L1233" s="8"/>
      <c r="M1233" s="10">
        <v>12</v>
      </c>
      <c r="N1233" s="8" t="s">
        <v>45</v>
      </c>
      <c r="O1233" s="8" t="s">
        <v>5458</v>
      </c>
      <c r="P1233" s="8" t="s">
        <v>5491</v>
      </c>
      <c r="Q1233" s="8" t="s">
        <v>5492</v>
      </c>
      <c r="R1233" s="28">
        <v>144</v>
      </c>
      <c r="S1233" s="29"/>
      <c r="T1233" s="30">
        <v>144</v>
      </c>
      <c r="U1233" s="1">
        <v>5.95</v>
      </c>
      <c r="V1233" s="28">
        <v>144</v>
      </c>
      <c r="W1233" s="29"/>
      <c r="X1233" s="29"/>
      <c r="Y1233" s="29"/>
      <c r="Z1233" s="29"/>
      <c r="AA1233" s="29"/>
      <c r="AB1233" s="29"/>
      <c r="AC1233" s="29"/>
      <c r="AD1233" s="29"/>
      <c r="AE1233" s="31"/>
      <c r="AG1233" s="27">
        <v>97.02</v>
      </c>
      <c r="AN1233" s="32"/>
      <c r="AP1233" s="31"/>
      <c r="AQ1233" s="27" t="e">
        <f t="shared" si="192"/>
        <v>#NUM!</v>
      </c>
      <c r="AR1233" s="27" t="e">
        <f t="shared" si="193"/>
        <v>#NUM!</v>
      </c>
      <c r="AS1233" s="27" t="e">
        <f t="shared" si="194"/>
        <v>#NUM!</v>
      </c>
      <c r="AT1233" s="27">
        <f t="shared" si="196"/>
        <v>154.79999999999998</v>
      </c>
      <c r="AU1233" s="27">
        <f t="shared" si="197"/>
        <v>6.3962500000000002</v>
      </c>
      <c r="AV1233" s="29">
        <f t="shared" si="191"/>
        <v>6.3962500000000002</v>
      </c>
      <c r="AW1233" s="27" t="s">
        <v>73</v>
      </c>
      <c r="AX1233" s="27" t="s">
        <v>74</v>
      </c>
      <c r="AY1233" s="32">
        <v>6.3959999999999999</v>
      </c>
      <c r="AZ1233" s="34">
        <f t="shared" si="198"/>
        <v>1.599</v>
      </c>
      <c r="BA1233" s="3">
        <f t="shared" si="199"/>
        <v>7.9950000000000001</v>
      </c>
      <c r="BB1233" s="32">
        <f>BA1233+BA1233*0.08</f>
        <v>8.6346000000000007</v>
      </c>
      <c r="BC1233" s="27" t="s">
        <v>12549</v>
      </c>
      <c r="BP1233" s="26"/>
      <c r="BQ1233" s="26"/>
      <c r="BR1233" s="26"/>
      <c r="BS1233" s="26"/>
      <c r="BT1233" s="26"/>
      <c r="BU1233" s="26"/>
      <c r="BV1233" s="26"/>
      <c r="BW1233" s="26"/>
      <c r="BX1233" s="26"/>
      <c r="BY1233" s="26"/>
      <c r="BZ1233" s="26"/>
      <c r="CA1233" s="26"/>
      <c r="CB1233" s="26"/>
      <c r="CC1233" s="26"/>
      <c r="CD1233" s="26"/>
      <c r="CE1233" s="26"/>
      <c r="CF1233" s="26"/>
      <c r="CG1233" s="26"/>
      <c r="CH1233" s="26"/>
      <c r="CI1233" s="26"/>
      <c r="CJ1233" s="26"/>
      <c r="CK1233" s="26"/>
      <c r="CL1233" s="26"/>
      <c r="CM1233" s="26"/>
      <c r="CN1233" s="26"/>
      <c r="CO1233" s="26"/>
      <c r="CP1233" s="26"/>
      <c r="CQ1233" s="26"/>
      <c r="CR1233" s="26"/>
      <c r="CS1233" s="26"/>
      <c r="CT1233" s="26"/>
      <c r="CU1233" s="26"/>
      <c r="CV1233" s="26"/>
      <c r="CW1233" s="26"/>
      <c r="CX1233" s="26"/>
      <c r="CY1233" s="26"/>
      <c r="CZ1233" s="26"/>
      <c r="DA1233" s="26"/>
      <c r="DB1233" s="26"/>
      <c r="DC1233" s="26"/>
      <c r="DD1233" s="26"/>
      <c r="DE1233" s="26"/>
      <c r="DF1233" s="26"/>
      <c r="DG1233" s="26"/>
      <c r="DH1233" s="26"/>
      <c r="DI1233" s="26"/>
      <c r="DJ1233" s="26"/>
      <c r="DK1233" s="26"/>
      <c r="DL1233" s="26"/>
    </row>
    <row r="1234" spans="1:116" s="27" customFormat="1" ht="31.5" customHeight="1">
      <c r="A1234" s="7" t="s">
        <v>5454</v>
      </c>
      <c r="B1234" s="5">
        <v>1232</v>
      </c>
      <c r="C1234" s="10"/>
      <c r="D1234" s="10"/>
      <c r="E1234" s="8" t="s">
        <v>5461</v>
      </c>
      <c r="F1234" s="8" t="s">
        <v>5462</v>
      </c>
      <c r="G1234" s="8" t="s">
        <v>5463</v>
      </c>
      <c r="H1234" s="7" t="s">
        <v>5464</v>
      </c>
      <c r="I1234" s="8" t="s">
        <v>2001</v>
      </c>
      <c r="J1234" s="8" t="s">
        <v>5465</v>
      </c>
      <c r="K1234" s="9">
        <v>10</v>
      </c>
      <c r="L1234" s="8" t="s">
        <v>81</v>
      </c>
      <c r="M1234" s="10">
        <v>5</v>
      </c>
      <c r="N1234" s="8" t="s">
        <v>45</v>
      </c>
      <c r="O1234" s="8" t="s">
        <v>5458</v>
      </c>
      <c r="P1234" s="8" t="s">
        <v>5466</v>
      </c>
      <c r="Q1234" s="8" t="s">
        <v>5467</v>
      </c>
      <c r="R1234" s="28">
        <v>7.5</v>
      </c>
      <c r="S1234" s="29"/>
      <c r="T1234" s="30">
        <v>10</v>
      </c>
      <c r="U1234" s="1" t="s">
        <v>56</v>
      </c>
      <c r="V1234" s="28">
        <v>7.5</v>
      </c>
      <c r="W1234" s="29"/>
      <c r="X1234" s="29"/>
      <c r="Y1234" s="29"/>
      <c r="Z1234" s="29"/>
      <c r="AA1234" s="29"/>
      <c r="AB1234" s="29"/>
      <c r="AC1234" s="29"/>
      <c r="AD1234" s="29"/>
      <c r="AE1234" s="31"/>
      <c r="AN1234" s="32"/>
      <c r="AP1234" s="31"/>
      <c r="AQ1234" s="27" t="e">
        <f t="shared" si="192"/>
        <v>#NUM!</v>
      </c>
      <c r="AR1234" s="27" t="e">
        <f t="shared" si="193"/>
        <v>#NUM!</v>
      </c>
      <c r="AS1234" s="27" t="e">
        <f t="shared" si="194"/>
        <v>#NUM!</v>
      </c>
      <c r="AT1234" s="27">
        <f t="shared" si="196"/>
        <v>10.75</v>
      </c>
      <c r="AU1234" s="27" t="e">
        <f t="shared" si="197"/>
        <v>#VALUE!</v>
      </c>
      <c r="AV1234" s="29" t="e">
        <f t="shared" si="191"/>
        <v>#VALUE!</v>
      </c>
      <c r="AW1234" s="33" t="s">
        <v>51</v>
      </c>
      <c r="AX1234" s="33" t="s">
        <v>50</v>
      </c>
      <c r="AY1234" s="32">
        <v>7.5</v>
      </c>
      <c r="AZ1234" s="34">
        <f t="shared" si="198"/>
        <v>1.875</v>
      </c>
      <c r="BA1234" s="3">
        <f t="shared" si="199"/>
        <v>9.375</v>
      </c>
      <c r="BB1234" s="32">
        <f>BA1234+BA1234*0.08</f>
        <v>10.125</v>
      </c>
      <c r="BC1234" s="27" t="s">
        <v>12549</v>
      </c>
      <c r="BP1234" s="26"/>
      <c r="BQ1234" s="26"/>
      <c r="BR1234" s="26"/>
      <c r="BS1234" s="26"/>
      <c r="BT1234" s="26"/>
      <c r="BU1234" s="26"/>
      <c r="BV1234" s="26"/>
      <c r="BW1234" s="26"/>
      <c r="BX1234" s="26"/>
      <c r="BY1234" s="26"/>
      <c r="BZ1234" s="26"/>
      <c r="CA1234" s="26"/>
      <c r="CB1234" s="26"/>
      <c r="CC1234" s="26"/>
      <c r="CD1234" s="26"/>
      <c r="CE1234" s="26"/>
      <c r="CF1234" s="26"/>
      <c r="CG1234" s="26"/>
      <c r="CH1234" s="26"/>
      <c r="CI1234" s="26"/>
      <c r="CJ1234" s="26"/>
      <c r="CK1234" s="26"/>
      <c r="CL1234" s="26"/>
      <c r="CM1234" s="26"/>
      <c r="CN1234" s="26"/>
      <c r="CO1234" s="26"/>
      <c r="CP1234" s="26"/>
      <c r="CQ1234" s="26"/>
      <c r="CR1234" s="26"/>
      <c r="CS1234" s="26"/>
      <c r="CT1234" s="26"/>
      <c r="CU1234" s="26"/>
      <c r="CV1234" s="26"/>
      <c r="CW1234" s="26"/>
      <c r="CX1234" s="26"/>
      <c r="CY1234" s="26"/>
      <c r="CZ1234" s="26"/>
      <c r="DA1234" s="26"/>
      <c r="DB1234" s="26"/>
      <c r="DC1234" s="26"/>
      <c r="DD1234" s="26"/>
      <c r="DE1234" s="26"/>
      <c r="DF1234" s="26"/>
      <c r="DG1234" s="26"/>
      <c r="DH1234" s="26"/>
      <c r="DI1234" s="26"/>
      <c r="DJ1234" s="26"/>
      <c r="DK1234" s="26"/>
      <c r="DL1234" s="26"/>
    </row>
    <row r="1235" spans="1:116" s="27" customFormat="1" ht="31.5" customHeight="1">
      <c r="A1235" s="7" t="s">
        <v>5454</v>
      </c>
      <c r="B1235" s="5">
        <v>1233</v>
      </c>
      <c r="C1235" s="10"/>
      <c r="D1235" s="10"/>
      <c r="E1235" s="8" t="s">
        <v>5479</v>
      </c>
      <c r="F1235" s="8" t="s">
        <v>5480</v>
      </c>
      <c r="G1235" s="8" t="s">
        <v>2022</v>
      </c>
      <c r="H1235" s="7" t="s">
        <v>5481</v>
      </c>
      <c r="I1235" s="8" t="s">
        <v>2023</v>
      </c>
      <c r="J1235" s="8" t="s">
        <v>5485</v>
      </c>
      <c r="K1235" s="9">
        <v>20</v>
      </c>
      <c r="L1235" s="8" t="s">
        <v>81</v>
      </c>
      <c r="M1235" s="10">
        <v>10</v>
      </c>
      <c r="N1235" s="8" t="s">
        <v>45</v>
      </c>
      <c r="O1235" s="8" t="s">
        <v>5458</v>
      </c>
      <c r="P1235" s="8" t="s">
        <v>5483</v>
      </c>
      <c r="Q1235" s="8" t="s">
        <v>5486</v>
      </c>
      <c r="R1235" s="28">
        <v>29.52</v>
      </c>
      <c r="S1235" s="29"/>
      <c r="T1235" s="30">
        <v>29.52</v>
      </c>
      <c r="U1235" s="1" t="s">
        <v>56</v>
      </c>
      <c r="V1235" s="28">
        <v>29.52</v>
      </c>
      <c r="W1235" s="29"/>
      <c r="X1235" s="29"/>
      <c r="Y1235" s="29"/>
      <c r="Z1235" s="29"/>
      <c r="AA1235" s="29"/>
      <c r="AB1235" s="29"/>
      <c r="AC1235" s="29"/>
      <c r="AD1235" s="29"/>
      <c r="AE1235" s="31"/>
      <c r="AG1235" s="27">
        <v>19.399999999999999</v>
      </c>
      <c r="AH1235" s="27">
        <v>7.46</v>
      </c>
      <c r="AI1235" s="27">
        <v>64.709999999999994</v>
      </c>
      <c r="AN1235" s="32"/>
      <c r="AP1235" s="31"/>
      <c r="AQ1235" s="27">
        <f t="shared" si="192"/>
        <v>13.43</v>
      </c>
      <c r="AR1235" s="27" t="str">
        <f t="shared" si="193"/>
        <v/>
      </c>
      <c r="AS1235" s="27" t="e">
        <f t="shared" si="194"/>
        <v>#NUM!</v>
      </c>
      <c r="AT1235" s="27">
        <f t="shared" si="196"/>
        <v>31.733999999999998</v>
      </c>
      <c r="AU1235" s="27" t="e">
        <f t="shared" si="197"/>
        <v>#VALUE!</v>
      </c>
      <c r="AV1235" s="29" t="e">
        <f t="shared" si="191"/>
        <v>#VALUE!</v>
      </c>
      <c r="AW1235" s="27" t="s">
        <v>213</v>
      </c>
      <c r="AX1235" s="27" t="s">
        <v>212</v>
      </c>
      <c r="AY1235" s="32">
        <v>13.43</v>
      </c>
      <c r="AZ1235" s="34">
        <f t="shared" si="198"/>
        <v>2.2831000000000001</v>
      </c>
      <c r="BA1235" s="3">
        <f t="shared" si="199"/>
        <v>15.713100000000001</v>
      </c>
      <c r="BB1235" s="32">
        <f>BA1235+BA1235*0.08</f>
        <v>16.970148000000002</v>
      </c>
      <c r="BC1235" s="27" t="s">
        <v>12549</v>
      </c>
      <c r="BP1235" s="26"/>
      <c r="BQ1235" s="26"/>
      <c r="BR1235" s="26"/>
      <c r="BS1235" s="26"/>
      <c r="BT1235" s="26"/>
      <c r="BU1235" s="26"/>
      <c r="BV1235" s="26"/>
      <c r="BW1235" s="26"/>
      <c r="BX1235" s="26"/>
      <c r="BY1235" s="26"/>
      <c r="BZ1235" s="26"/>
      <c r="CA1235" s="26"/>
      <c r="CB1235" s="26"/>
      <c r="CC1235" s="26"/>
      <c r="CD1235" s="26"/>
      <c r="CE1235" s="26"/>
      <c r="CF1235" s="26"/>
      <c r="CG1235" s="26"/>
      <c r="CH1235" s="26"/>
      <c r="CI1235" s="26"/>
      <c r="CJ1235" s="26"/>
      <c r="CK1235" s="26"/>
      <c r="CL1235" s="26"/>
      <c r="CM1235" s="26"/>
      <c r="CN1235" s="26"/>
      <c r="CO1235" s="26"/>
      <c r="CP1235" s="26"/>
      <c r="CQ1235" s="26"/>
      <c r="CR1235" s="26"/>
      <c r="CS1235" s="26"/>
      <c r="CT1235" s="26"/>
      <c r="CU1235" s="26"/>
      <c r="CV1235" s="26"/>
      <c r="CW1235" s="26"/>
      <c r="CX1235" s="26"/>
      <c r="CY1235" s="26"/>
      <c r="CZ1235" s="26"/>
      <c r="DA1235" s="26"/>
      <c r="DB1235" s="26"/>
      <c r="DC1235" s="26"/>
      <c r="DD1235" s="26"/>
      <c r="DE1235" s="26"/>
      <c r="DF1235" s="26"/>
      <c r="DG1235" s="26"/>
      <c r="DH1235" s="26"/>
      <c r="DI1235" s="26"/>
      <c r="DJ1235" s="26"/>
      <c r="DK1235" s="26"/>
      <c r="DL1235" s="26"/>
    </row>
    <row r="1236" spans="1:116" s="27" customFormat="1" ht="31.5" customHeight="1">
      <c r="A1236" s="7" t="s">
        <v>5454</v>
      </c>
      <c r="B1236" s="5">
        <v>1234</v>
      </c>
      <c r="C1236" s="10"/>
      <c r="D1236" s="10"/>
      <c r="E1236" s="8" t="s">
        <v>5455</v>
      </c>
      <c r="F1236" s="8" t="s">
        <v>5456</v>
      </c>
      <c r="G1236" s="8" t="s">
        <v>1975</v>
      </c>
      <c r="H1236" s="7" t="s">
        <v>66</v>
      </c>
      <c r="I1236" s="8" t="s">
        <v>1962</v>
      </c>
      <c r="J1236" s="8" t="s">
        <v>5457</v>
      </c>
      <c r="K1236" s="9">
        <v>500</v>
      </c>
      <c r="L1236" s="8" t="s">
        <v>81</v>
      </c>
      <c r="M1236" s="10">
        <v>10</v>
      </c>
      <c r="N1236" s="8" t="s">
        <v>45</v>
      </c>
      <c r="O1236" s="8" t="s">
        <v>5458</v>
      </c>
      <c r="P1236" s="8" t="s">
        <v>5459</v>
      </c>
      <c r="Q1236" s="8" t="s">
        <v>5460</v>
      </c>
      <c r="R1236" s="28">
        <v>110.59</v>
      </c>
      <c r="S1236" s="29"/>
      <c r="T1236" s="30">
        <v>110.59</v>
      </c>
      <c r="U1236" s="1">
        <v>31.9</v>
      </c>
      <c r="V1236" s="28">
        <v>110.59</v>
      </c>
      <c r="W1236" s="29"/>
      <c r="X1236" s="29"/>
      <c r="Y1236" s="29"/>
      <c r="Z1236" s="29"/>
      <c r="AA1236" s="29"/>
      <c r="AB1236" s="29"/>
      <c r="AC1236" s="29"/>
      <c r="AD1236" s="29"/>
      <c r="AE1236" s="31"/>
      <c r="AG1236" s="27">
        <v>38.04</v>
      </c>
      <c r="AH1236" s="27">
        <v>38.042999999999999</v>
      </c>
      <c r="AI1236" s="27">
        <v>105.32</v>
      </c>
      <c r="AN1236" s="32"/>
      <c r="AP1236" s="31"/>
      <c r="AQ1236" s="27">
        <f t="shared" si="192"/>
        <v>38.041499999999999</v>
      </c>
      <c r="AR1236" s="27" t="str">
        <f t="shared" si="193"/>
        <v/>
      </c>
      <c r="AS1236" s="27" t="e">
        <f t="shared" si="194"/>
        <v>#NUM!</v>
      </c>
      <c r="AT1236" s="27">
        <f t="shared" si="196"/>
        <v>118.88424999999999</v>
      </c>
      <c r="AU1236" s="27">
        <f t="shared" si="197"/>
        <v>34.292499999999997</v>
      </c>
      <c r="AV1236" s="29">
        <f t="shared" si="191"/>
        <v>34.292499999999997</v>
      </c>
      <c r="AW1236" s="27" t="s">
        <v>73</v>
      </c>
      <c r="AX1236" s="27" t="s">
        <v>74</v>
      </c>
      <c r="AY1236" s="32">
        <v>34.29</v>
      </c>
      <c r="AZ1236" s="34">
        <f t="shared" si="198"/>
        <v>5.8292999999999999</v>
      </c>
      <c r="BA1236" s="3">
        <f t="shared" si="199"/>
        <v>40.119299999999996</v>
      </c>
      <c r="BB1236" s="32">
        <f>BA1236+BA1236*0.08</f>
        <v>43.328843999999997</v>
      </c>
      <c r="BC1236" s="27" t="s">
        <v>12549</v>
      </c>
      <c r="BP1236" s="26"/>
      <c r="BQ1236" s="26"/>
      <c r="BR1236" s="26"/>
      <c r="BS1236" s="26"/>
      <c r="BT1236" s="26"/>
      <c r="BU1236" s="26"/>
      <c r="BV1236" s="26"/>
      <c r="BW1236" s="26"/>
      <c r="BX1236" s="26"/>
      <c r="BY1236" s="26"/>
      <c r="BZ1236" s="26"/>
      <c r="CA1236" s="26"/>
      <c r="CB1236" s="26"/>
      <c r="CC1236" s="26"/>
      <c r="CD1236" s="26"/>
      <c r="CE1236" s="26"/>
      <c r="CF1236" s="26"/>
      <c r="CG1236" s="26"/>
      <c r="CH1236" s="26"/>
      <c r="CI1236" s="26"/>
      <c r="CJ1236" s="26"/>
      <c r="CK1236" s="26"/>
      <c r="CL1236" s="26"/>
      <c r="CM1236" s="26"/>
      <c r="CN1236" s="26"/>
      <c r="CO1236" s="26"/>
      <c r="CP1236" s="26"/>
      <c r="CQ1236" s="26"/>
      <c r="CR1236" s="26"/>
      <c r="CS1236" s="26"/>
      <c r="CT1236" s="26"/>
      <c r="CU1236" s="26"/>
      <c r="CV1236" s="26"/>
      <c r="CW1236" s="26"/>
      <c r="CX1236" s="26"/>
      <c r="CY1236" s="26"/>
      <c r="CZ1236" s="26"/>
      <c r="DA1236" s="26"/>
      <c r="DB1236" s="26"/>
      <c r="DC1236" s="26"/>
      <c r="DD1236" s="26"/>
      <c r="DE1236" s="26"/>
      <c r="DF1236" s="26"/>
      <c r="DG1236" s="26"/>
      <c r="DH1236" s="26"/>
      <c r="DI1236" s="26"/>
      <c r="DJ1236" s="26"/>
      <c r="DK1236" s="26"/>
      <c r="DL1236" s="26"/>
    </row>
    <row r="1237" spans="1:116" s="27" customFormat="1" ht="31.5" customHeight="1">
      <c r="A1237" s="7" t="s">
        <v>5454</v>
      </c>
      <c r="B1237" s="5">
        <v>1235</v>
      </c>
      <c r="C1237" s="10"/>
      <c r="D1237" s="10"/>
      <c r="E1237" s="8" t="s">
        <v>5500</v>
      </c>
      <c r="F1237" s="8" t="s">
        <v>5501</v>
      </c>
      <c r="G1237" s="17" t="s">
        <v>5502</v>
      </c>
      <c r="H1237" s="7" t="s">
        <v>5503</v>
      </c>
      <c r="I1237" s="8"/>
      <c r="J1237" s="8" t="s">
        <v>5509</v>
      </c>
      <c r="K1237" s="9"/>
      <c r="L1237" s="8"/>
      <c r="M1237" s="10">
        <v>1</v>
      </c>
      <c r="N1237" s="8" t="s">
        <v>5505</v>
      </c>
      <c r="O1237" s="8" t="s">
        <v>5506</v>
      </c>
      <c r="P1237" s="8" t="s">
        <v>5507</v>
      </c>
      <c r="Q1237" s="8" t="s">
        <v>5508</v>
      </c>
      <c r="R1237" s="28">
        <v>24</v>
      </c>
      <c r="S1237" s="29"/>
      <c r="T1237" s="30">
        <v>24</v>
      </c>
      <c r="U1237" s="1">
        <v>4.1500000000000004</v>
      </c>
      <c r="V1237" s="28">
        <v>34.96</v>
      </c>
      <c r="W1237" s="29"/>
      <c r="X1237" s="29"/>
      <c r="Y1237" s="29"/>
      <c r="Z1237" s="29"/>
      <c r="AA1237" s="29"/>
      <c r="AB1237" s="29"/>
      <c r="AC1237" s="29"/>
      <c r="AD1237" s="29"/>
      <c r="AE1237" s="31"/>
      <c r="AG1237" s="27">
        <v>10.054</v>
      </c>
      <c r="AI1237" s="27">
        <v>15.38</v>
      </c>
      <c r="AN1237" s="32"/>
      <c r="AP1237" s="31"/>
      <c r="AQ1237" s="27">
        <f t="shared" si="192"/>
        <v>12.717000000000001</v>
      </c>
      <c r="AR1237" s="27" t="str">
        <f t="shared" si="193"/>
        <v/>
      </c>
      <c r="AS1237" s="27" t="e">
        <f t="shared" si="194"/>
        <v>#NUM!</v>
      </c>
      <c r="AT1237" s="27">
        <f t="shared" si="196"/>
        <v>25.799999999999997</v>
      </c>
      <c r="AU1237" s="27">
        <f t="shared" si="197"/>
        <v>4.4612500000000006</v>
      </c>
      <c r="AV1237" s="29">
        <f t="shared" si="191"/>
        <v>4.4612500000000006</v>
      </c>
      <c r="AW1237" s="27" t="s">
        <v>73</v>
      </c>
      <c r="AX1237" s="27" t="s">
        <v>74</v>
      </c>
      <c r="AY1237" s="32">
        <v>4.46</v>
      </c>
      <c r="AZ1237" s="34">
        <f t="shared" si="198"/>
        <v>1.115</v>
      </c>
      <c r="BA1237" s="3">
        <f t="shared" si="199"/>
        <v>5.5750000000000002</v>
      </c>
      <c r="BB1237" s="36">
        <v>5.58</v>
      </c>
      <c r="BC1237" s="27" t="s">
        <v>12549</v>
      </c>
      <c r="BP1237" s="26"/>
      <c r="BQ1237" s="26"/>
      <c r="BR1237" s="26"/>
      <c r="BS1237" s="26"/>
      <c r="BT1237" s="26"/>
      <c r="BU1237" s="26"/>
      <c r="BV1237" s="26"/>
      <c r="BW1237" s="26"/>
      <c r="BX1237" s="26"/>
      <c r="BY1237" s="26"/>
      <c r="BZ1237" s="26"/>
      <c r="CA1237" s="26"/>
      <c r="CB1237" s="26"/>
      <c r="CC1237" s="26"/>
      <c r="CD1237" s="26"/>
      <c r="CE1237" s="26"/>
      <c r="CF1237" s="26"/>
      <c r="CG1237" s="26"/>
      <c r="CH1237" s="26"/>
      <c r="CI1237" s="26"/>
      <c r="CJ1237" s="26"/>
      <c r="CK1237" s="26"/>
      <c r="CL1237" s="26"/>
      <c r="CM1237" s="26"/>
      <c r="CN1237" s="26"/>
      <c r="CO1237" s="26"/>
      <c r="CP1237" s="26"/>
      <c r="CQ1237" s="26"/>
      <c r="CR1237" s="26"/>
      <c r="CS1237" s="26"/>
      <c r="CT1237" s="26"/>
      <c r="CU1237" s="26"/>
      <c r="CV1237" s="26"/>
      <c r="CW1237" s="26"/>
      <c r="CX1237" s="26"/>
      <c r="CY1237" s="26"/>
      <c r="CZ1237" s="26"/>
      <c r="DA1237" s="26"/>
      <c r="DB1237" s="26"/>
      <c r="DC1237" s="26"/>
      <c r="DD1237" s="26"/>
      <c r="DE1237" s="26"/>
      <c r="DF1237" s="26"/>
      <c r="DG1237" s="26"/>
      <c r="DH1237" s="26"/>
      <c r="DI1237" s="26"/>
      <c r="DJ1237" s="26"/>
      <c r="DK1237" s="26"/>
      <c r="DL1237" s="26"/>
    </row>
    <row r="1238" spans="1:116" s="27" customFormat="1" ht="31.5" customHeight="1">
      <c r="A1238" s="7" t="s">
        <v>5454</v>
      </c>
      <c r="B1238" s="5">
        <v>1236</v>
      </c>
      <c r="C1238" s="10"/>
      <c r="D1238" s="10"/>
      <c r="E1238" s="8" t="s">
        <v>5500</v>
      </c>
      <c r="F1238" s="8" t="s">
        <v>5501</v>
      </c>
      <c r="G1238" s="17" t="s">
        <v>5502</v>
      </c>
      <c r="H1238" s="7" t="s">
        <v>5503</v>
      </c>
      <c r="I1238" s="8"/>
      <c r="J1238" s="8" t="s">
        <v>5504</v>
      </c>
      <c r="K1238" s="9"/>
      <c r="L1238" s="8"/>
      <c r="M1238" s="10">
        <v>1</v>
      </c>
      <c r="N1238" s="8" t="s">
        <v>5505</v>
      </c>
      <c r="O1238" s="8" t="s">
        <v>5506</v>
      </c>
      <c r="P1238" s="8" t="s">
        <v>5507</v>
      </c>
      <c r="Q1238" s="8" t="s">
        <v>5508</v>
      </c>
      <c r="R1238" s="28">
        <v>80</v>
      </c>
      <c r="S1238" s="29"/>
      <c r="T1238" s="30">
        <v>80</v>
      </c>
      <c r="U1238" s="1">
        <v>12</v>
      </c>
      <c r="V1238" s="28">
        <v>102.35</v>
      </c>
      <c r="W1238" s="29"/>
      <c r="X1238" s="29"/>
      <c r="Y1238" s="29"/>
      <c r="Z1238" s="29"/>
      <c r="AA1238" s="29"/>
      <c r="AB1238" s="29"/>
      <c r="AC1238" s="29"/>
      <c r="AD1238" s="29"/>
      <c r="AE1238" s="31"/>
      <c r="AG1238" s="27">
        <v>31.978999999999999</v>
      </c>
      <c r="AI1238" s="27">
        <v>72.19</v>
      </c>
      <c r="AN1238" s="32"/>
      <c r="AP1238" s="31"/>
      <c r="AQ1238" s="27">
        <f t="shared" si="192"/>
        <v>52.084499999999998</v>
      </c>
      <c r="AR1238" s="27" t="str">
        <f t="shared" si="193"/>
        <v/>
      </c>
      <c r="AS1238" s="27" t="e">
        <f t="shared" si="194"/>
        <v>#NUM!</v>
      </c>
      <c r="AT1238" s="27">
        <f t="shared" si="196"/>
        <v>86</v>
      </c>
      <c r="AU1238" s="27">
        <f t="shared" si="197"/>
        <v>12.899999999999999</v>
      </c>
      <c r="AV1238" s="29">
        <f t="shared" si="191"/>
        <v>12.899999999999999</v>
      </c>
      <c r="AW1238" s="27" t="s">
        <v>73</v>
      </c>
      <c r="AX1238" s="27" t="s">
        <v>74</v>
      </c>
      <c r="AY1238" s="32">
        <v>12.9</v>
      </c>
      <c r="AZ1238" s="34">
        <f t="shared" si="198"/>
        <v>2.1930000000000001</v>
      </c>
      <c r="BA1238" s="3">
        <f t="shared" si="199"/>
        <v>15.093</v>
      </c>
      <c r="BB1238" s="36">
        <v>15.09</v>
      </c>
      <c r="BC1238" s="27" t="s">
        <v>12549</v>
      </c>
      <c r="BP1238" s="26"/>
      <c r="BQ1238" s="26"/>
      <c r="BR1238" s="26"/>
      <c r="BS1238" s="26"/>
      <c r="BT1238" s="26"/>
      <c r="BU1238" s="26"/>
      <c r="BV1238" s="26"/>
      <c r="BW1238" s="26"/>
      <c r="BX1238" s="26"/>
      <c r="BY1238" s="26"/>
      <c r="BZ1238" s="26"/>
      <c r="CA1238" s="26"/>
      <c r="CB1238" s="26"/>
      <c r="CC1238" s="26"/>
      <c r="CD1238" s="26"/>
      <c r="CE1238" s="26"/>
      <c r="CF1238" s="26"/>
      <c r="CG1238" s="26"/>
      <c r="CH1238" s="26"/>
      <c r="CI1238" s="26"/>
      <c r="CJ1238" s="26"/>
      <c r="CK1238" s="26"/>
      <c r="CL1238" s="26"/>
      <c r="CM1238" s="26"/>
      <c r="CN1238" s="26"/>
      <c r="CO1238" s="26"/>
      <c r="CP1238" s="26"/>
      <c r="CQ1238" s="26"/>
      <c r="CR1238" s="26"/>
      <c r="CS1238" s="26"/>
      <c r="CT1238" s="26"/>
      <c r="CU1238" s="26"/>
      <c r="CV1238" s="26"/>
      <c r="CW1238" s="26"/>
      <c r="CX1238" s="26"/>
      <c r="CY1238" s="26"/>
      <c r="CZ1238" s="26"/>
      <c r="DA1238" s="26"/>
      <c r="DB1238" s="26"/>
      <c r="DC1238" s="26"/>
      <c r="DD1238" s="26"/>
      <c r="DE1238" s="26"/>
      <c r="DF1238" s="26"/>
      <c r="DG1238" s="26"/>
      <c r="DH1238" s="26"/>
      <c r="DI1238" s="26"/>
      <c r="DJ1238" s="26"/>
      <c r="DK1238" s="26"/>
      <c r="DL1238" s="26"/>
    </row>
    <row r="1239" spans="1:116" s="27" customFormat="1" ht="31.5" customHeight="1">
      <c r="A1239" s="7" t="s">
        <v>5454</v>
      </c>
      <c r="B1239" s="5">
        <v>1237</v>
      </c>
      <c r="C1239" s="10"/>
      <c r="D1239" s="10"/>
      <c r="E1239" s="8" t="s">
        <v>5544</v>
      </c>
      <c r="F1239" s="8" t="s">
        <v>5545</v>
      </c>
      <c r="G1239" s="8" t="s">
        <v>818</v>
      </c>
      <c r="H1239" s="7" t="s">
        <v>5546</v>
      </c>
      <c r="I1239" s="8" t="s">
        <v>1962</v>
      </c>
      <c r="J1239" s="8" t="s">
        <v>5547</v>
      </c>
      <c r="K1239" s="9">
        <v>100</v>
      </c>
      <c r="L1239" s="8" t="s">
        <v>81</v>
      </c>
      <c r="M1239" s="10">
        <v>10</v>
      </c>
      <c r="N1239" s="8" t="s">
        <v>45</v>
      </c>
      <c r="O1239" s="8" t="s">
        <v>5514</v>
      </c>
      <c r="P1239" s="8" t="s">
        <v>5548</v>
      </c>
      <c r="Q1239" s="8" t="s">
        <v>5549</v>
      </c>
      <c r="R1239" s="28">
        <v>60</v>
      </c>
      <c r="S1239" s="29"/>
      <c r="T1239" s="30">
        <v>60</v>
      </c>
      <c r="U1239" s="1">
        <v>4</v>
      </c>
      <c r="V1239" s="28">
        <v>93.84</v>
      </c>
      <c r="W1239" s="29"/>
      <c r="X1239" s="29"/>
      <c r="Y1239" s="29"/>
      <c r="Z1239" s="29"/>
      <c r="AA1239" s="29"/>
      <c r="AB1239" s="29"/>
      <c r="AC1239" s="29"/>
      <c r="AD1239" s="29"/>
      <c r="AE1239" s="31"/>
      <c r="AI1239" s="27">
        <v>74.510000000000005</v>
      </c>
      <c r="AN1239" s="32"/>
      <c r="AP1239" s="31"/>
      <c r="AQ1239" s="27" t="e">
        <f t="shared" si="192"/>
        <v>#NUM!</v>
      </c>
      <c r="AR1239" s="27" t="e">
        <f t="shared" si="193"/>
        <v>#NUM!</v>
      </c>
      <c r="AS1239" s="27" t="e">
        <f t="shared" si="194"/>
        <v>#NUM!</v>
      </c>
      <c r="AT1239" s="27">
        <f t="shared" si="196"/>
        <v>64.5</v>
      </c>
      <c r="AU1239" s="27">
        <f t="shared" si="197"/>
        <v>4.3</v>
      </c>
      <c r="AV1239" s="29">
        <f t="shared" si="191"/>
        <v>4.3</v>
      </c>
      <c r="AW1239" s="27" t="s">
        <v>73</v>
      </c>
      <c r="AX1239" s="27" t="s">
        <v>74</v>
      </c>
      <c r="AY1239" s="32">
        <v>4.3</v>
      </c>
      <c r="AZ1239" s="34">
        <f t="shared" si="198"/>
        <v>1.075</v>
      </c>
      <c r="BA1239" s="3">
        <f t="shared" si="199"/>
        <v>5.375</v>
      </c>
      <c r="BB1239" s="32">
        <f>BA1239+BA1239*0.08</f>
        <v>5.8049999999999997</v>
      </c>
      <c r="BC1239" s="27" t="s">
        <v>12549</v>
      </c>
      <c r="BP1239" s="26"/>
      <c r="BQ1239" s="26"/>
      <c r="BR1239" s="26"/>
      <c r="BS1239" s="26"/>
      <c r="BT1239" s="26"/>
      <c r="BU1239" s="26"/>
      <c r="BV1239" s="26"/>
      <c r="BW1239" s="26"/>
      <c r="BX1239" s="26"/>
      <c r="BY1239" s="26"/>
      <c r="BZ1239" s="26"/>
      <c r="CA1239" s="26"/>
      <c r="CB1239" s="26"/>
      <c r="CC1239" s="26"/>
      <c r="CD1239" s="26"/>
      <c r="CE1239" s="26"/>
      <c r="CF1239" s="26"/>
      <c r="CG1239" s="26"/>
      <c r="CH1239" s="26"/>
      <c r="CI1239" s="26"/>
      <c r="CJ1239" s="26"/>
      <c r="CK1239" s="26"/>
      <c r="CL1239" s="26"/>
      <c r="CM1239" s="26"/>
      <c r="CN1239" s="26"/>
      <c r="CO1239" s="26"/>
      <c r="CP1239" s="26"/>
      <c r="CQ1239" s="26"/>
      <c r="CR1239" s="26"/>
      <c r="CS1239" s="26"/>
      <c r="CT1239" s="26"/>
      <c r="CU1239" s="26"/>
      <c r="CV1239" s="26"/>
      <c r="CW1239" s="26"/>
      <c r="CX1239" s="26"/>
      <c r="CY1239" s="26"/>
      <c r="CZ1239" s="26"/>
      <c r="DA1239" s="26"/>
      <c r="DB1239" s="26"/>
      <c r="DC1239" s="26"/>
      <c r="DD1239" s="26"/>
      <c r="DE1239" s="26"/>
      <c r="DF1239" s="26"/>
      <c r="DG1239" s="26"/>
      <c r="DH1239" s="26"/>
      <c r="DI1239" s="26"/>
      <c r="DJ1239" s="26"/>
      <c r="DK1239" s="26"/>
      <c r="DL1239" s="26"/>
    </row>
    <row r="1240" spans="1:116" s="27" customFormat="1" ht="31.5" customHeight="1">
      <c r="A1240" s="7" t="s">
        <v>5454</v>
      </c>
      <c r="B1240" s="5">
        <v>1238</v>
      </c>
      <c r="C1240" s="10"/>
      <c r="D1240" s="10"/>
      <c r="E1240" s="8" t="s">
        <v>5574</v>
      </c>
      <c r="F1240" s="8" t="s">
        <v>1992</v>
      </c>
      <c r="G1240" s="8" t="s">
        <v>1993</v>
      </c>
      <c r="H1240" s="7" t="s">
        <v>4729</v>
      </c>
      <c r="I1240" s="8" t="s">
        <v>1962</v>
      </c>
      <c r="J1240" s="8" t="s">
        <v>5575</v>
      </c>
      <c r="K1240" s="9">
        <v>100</v>
      </c>
      <c r="L1240" s="8" t="s">
        <v>81</v>
      </c>
      <c r="M1240" s="10">
        <v>10</v>
      </c>
      <c r="N1240" s="8" t="s">
        <v>45</v>
      </c>
      <c r="O1240" s="8" t="s">
        <v>5514</v>
      </c>
      <c r="P1240" s="8" t="s">
        <v>5576</v>
      </c>
      <c r="Q1240" s="8" t="s">
        <v>5577</v>
      </c>
      <c r="R1240" s="28">
        <v>20</v>
      </c>
      <c r="S1240" s="29"/>
      <c r="T1240" s="30">
        <v>20</v>
      </c>
      <c r="U1240" s="1">
        <v>4.5</v>
      </c>
      <c r="V1240" s="28">
        <v>21.28</v>
      </c>
      <c r="W1240" s="29"/>
      <c r="X1240" s="29"/>
      <c r="Y1240" s="29"/>
      <c r="Z1240" s="29"/>
      <c r="AA1240" s="29"/>
      <c r="AB1240" s="29"/>
      <c r="AC1240" s="29"/>
      <c r="AD1240" s="29"/>
      <c r="AE1240" s="31"/>
      <c r="AG1240" s="27">
        <v>8.06</v>
      </c>
      <c r="AI1240" s="27">
        <v>16.13</v>
      </c>
      <c r="AN1240" s="32"/>
      <c r="AP1240" s="31"/>
      <c r="AQ1240" s="27">
        <f t="shared" si="192"/>
        <v>12.094999999999999</v>
      </c>
      <c r="AR1240" s="27" t="str">
        <f t="shared" si="193"/>
        <v/>
      </c>
      <c r="AS1240" s="27" t="e">
        <f t="shared" si="194"/>
        <v>#NUM!</v>
      </c>
      <c r="AT1240" s="27">
        <f t="shared" si="196"/>
        <v>21.5</v>
      </c>
      <c r="AU1240" s="27">
        <f t="shared" si="197"/>
        <v>4.8374999999999995</v>
      </c>
      <c r="AV1240" s="29">
        <f t="shared" si="191"/>
        <v>4.8374999999999995</v>
      </c>
      <c r="AW1240" s="27" t="s">
        <v>73</v>
      </c>
      <c r="AX1240" s="27" t="s">
        <v>74</v>
      </c>
      <c r="AY1240" s="32">
        <v>4.8369999999999997</v>
      </c>
      <c r="AZ1240" s="34">
        <f t="shared" si="198"/>
        <v>1.2092499999999999</v>
      </c>
      <c r="BA1240" s="3">
        <f t="shared" si="199"/>
        <v>6.0462499999999997</v>
      </c>
      <c r="BB1240" s="32">
        <f>BA1240+BA1240*0.08</f>
        <v>6.5299499999999995</v>
      </c>
      <c r="BC1240" s="27" t="s">
        <v>12549</v>
      </c>
      <c r="BP1240" s="26"/>
      <c r="BQ1240" s="26"/>
      <c r="BR1240" s="26"/>
      <c r="BS1240" s="26"/>
      <c r="BT1240" s="26"/>
      <c r="BU1240" s="26"/>
      <c r="BV1240" s="26"/>
      <c r="BW1240" s="26"/>
      <c r="BX1240" s="26"/>
      <c r="BY1240" s="26"/>
      <c r="BZ1240" s="26"/>
      <c r="CA1240" s="26"/>
      <c r="CB1240" s="26"/>
      <c r="CC1240" s="26"/>
      <c r="CD1240" s="26"/>
      <c r="CE1240" s="26"/>
      <c r="CF1240" s="26"/>
      <c r="CG1240" s="26"/>
      <c r="CH1240" s="26"/>
      <c r="CI1240" s="26"/>
      <c r="CJ1240" s="26"/>
      <c r="CK1240" s="26"/>
      <c r="CL1240" s="26"/>
      <c r="CM1240" s="26"/>
      <c r="CN1240" s="26"/>
      <c r="CO1240" s="26"/>
      <c r="CP1240" s="26"/>
      <c r="CQ1240" s="26"/>
      <c r="CR1240" s="26"/>
      <c r="CS1240" s="26"/>
      <c r="CT1240" s="26"/>
      <c r="CU1240" s="26"/>
      <c r="CV1240" s="26"/>
      <c r="CW1240" s="26"/>
      <c r="CX1240" s="26"/>
      <c r="CY1240" s="26"/>
      <c r="CZ1240" s="26"/>
      <c r="DA1240" s="26"/>
      <c r="DB1240" s="26"/>
      <c r="DC1240" s="26"/>
      <c r="DD1240" s="26"/>
      <c r="DE1240" s="26"/>
      <c r="DF1240" s="26"/>
      <c r="DG1240" s="26"/>
      <c r="DH1240" s="26"/>
      <c r="DI1240" s="26"/>
      <c r="DJ1240" s="26"/>
      <c r="DK1240" s="26"/>
      <c r="DL1240" s="26"/>
    </row>
    <row r="1241" spans="1:116" s="27" customFormat="1" ht="31.5" customHeight="1">
      <c r="A1241" s="7" t="s">
        <v>5454</v>
      </c>
      <c r="B1241" s="5">
        <v>1239</v>
      </c>
      <c r="C1241" s="10"/>
      <c r="D1241" s="10"/>
      <c r="E1241" s="8" t="s">
        <v>5590</v>
      </c>
      <c r="F1241" s="8" t="s">
        <v>5591</v>
      </c>
      <c r="G1241" s="8" t="s">
        <v>5592</v>
      </c>
      <c r="H1241" s="7" t="s">
        <v>5593</v>
      </c>
      <c r="I1241" s="8" t="s">
        <v>820</v>
      </c>
      <c r="J1241" s="8" t="s">
        <v>5600</v>
      </c>
      <c r="K1241" s="9">
        <v>5</v>
      </c>
      <c r="L1241" s="8" t="s">
        <v>81</v>
      </c>
      <c r="M1241" s="10">
        <v>1</v>
      </c>
      <c r="N1241" s="8" t="s">
        <v>45</v>
      </c>
      <c r="O1241" s="8" t="s">
        <v>5514</v>
      </c>
      <c r="P1241" s="8" t="s">
        <v>5595</v>
      </c>
      <c r="Q1241" s="8" t="s">
        <v>5601</v>
      </c>
      <c r="R1241" s="28">
        <v>35</v>
      </c>
      <c r="S1241" s="29"/>
      <c r="T1241" s="30">
        <v>35</v>
      </c>
      <c r="U1241" s="1">
        <v>5</v>
      </c>
      <c r="V1241" s="28"/>
      <c r="W1241" s="29"/>
      <c r="X1241" s="29"/>
      <c r="Y1241" s="29"/>
      <c r="Z1241" s="29"/>
      <c r="AA1241" s="29">
        <v>38.35</v>
      </c>
      <c r="AB1241" s="29"/>
      <c r="AC1241" s="29"/>
      <c r="AD1241" s="29"/>
      <c r="AE1241" s="31"/>
      <c r="AI1241" s="27">
        <v>50.4</v>
      </c>
      <c r="AN1241" s="32"/>
      <c r="AP1241" s="31"/>
      <c r="AQ1241" s="27" t="e">
        <f t="shared" si="192"/>
        <v>#NUM!</v>
      </c>
      <c r="AR1241" s="27" t="e">
        <f t="shared" si="193"/>
        <v>#NUM!</v>
      </c>
      <c r="AS1241" s="27" t="e">
        <f t="shared" si="194"/>
        <v>#NUM!</v>
      </c>
      <c r="AT1241" s="27">
        <f t="shared" si="196"/>
        <v>37.625</v>
      </c>
      <c r="AU1241" s="27">
        <f t="shared" si="197"/>
        <v>5.375</v>
      </c>
      <c r="AV1241" s="29">
        <f t="shared" si="191"/>
        <v>5.375</v>
      </c>
      <c r="AW1241" s="27" t="s">
        <v>73</v>
      </c>
      <c r="AX1241" s="27" t="s">
        <v>74</v>
      </c>
      <c r="AY1241" s="32">
        <v>5.38</v>
      </c>
      <c r="AZ1241" s="34">
        <f t="shared" si="198"/>
        <v>1.345</v>
      </c>
      <c r="BA1241" s="3">
        <f t="shared" si="199"/>
        <v>6.7249999999999996</v>
      </c>
      <c r="BB1241" s="36">
        <v>6.73</v>
      </c>
      <c r="BC1241" s="27" t="s">
        <v>12549</v>
      </c>
      <c r="BP1241" s="26"/>
      <c r="BQ1241" s="26"/>
      <c r="BR1241" s="26"/>
      <c r="BS1241" s="26"/>
      <c r="BT1241" s="26"/>
      <c r="BU1241" s="26"/>
      <c r="BV1241" s="26"/>
      <c r="BW1241" s="26"/>
      <c r="BX1241" s="26"/>
      <c r="BY1241" s="26"/>
      <c r="BZ1241" s="26"/>
      <c r="CA1241" s="26"/>
      <c r="CB1241" s="26"/>
      <c r="CC1241" s="26"/>
      <c r="CD1241" s="26"/>
      <c r="CE1241" s="26"/>
      <c r="CF1241" s="26"/>
      <c r="CG1241" s="26"/>
      <c r="CH1241" s="26"/>
      <c r="CI1241" s="26"/>
      <c r="CJ1241" s="26"/>
      <c r="CK1241" s="26"/>
      <c r="CL1241" s="26"/>
      <c r="CM1241" s="26"/>
      <c r="CN1241" s="26"/>
      <c r="CO1241" s="26"/>
      <c r="CP1241" s="26"/>
      <c r="CQ1241" s="26"/>
      <c r="CR1241" s="26"/>
      <c r="CS1241" s="26"/>
      <c r="CT1241" s="26"/>
      <c r="CU1241" s="26"/>
      <c r="CV1241" s="26"/>
      <c r="CW1241" s="26"/>
      <c r="CX1241" s="26"/>
      <c r="CY1241" s="26"/>
      <c r="CZ1241" s="26"/>
      <c r="DA1241" s="26"/>
      <c r="DB1241" s="26"/>
      <c r="DC1241" s="26"/>
      <c r="DD1241" s="26"/>
      <c r="DE1241" s="26"/>
      <c r="DF1241" s="26"/>
      <c r="DG1241" s="26"/>
      <c r="DH1241" s="26"/>
      <c r="DI1241" s="26"/>
      <c r="DJ1241" s="26"/>
      <c r="DK1241" s="26"/>
      <c r="DL1241" s="26"/>
    </row>
    <row r="1242" spans="1:116" s="27" customFormat="1" ht="31.5" customHeight="1">
      <c r="A1242" s="7" t="s">
        <v>5454</v>
      </c>
      <c r="B1242" s="5">
        <v>1240</v>
      </c>
      <c r="C1242" s="10"/>
      <c r="D1242" s="10"/>
      <c r="E1242" s="8" t="s">
        <v>5622</v>
      </c>
      <c r="F1242" s="8" t="s">
        <v>5623</v>
      </c>
      <c r="G1242" s="8" t="s">
        <v>2036</v>
      </c>
      <c r="H1242" s="7" t="s">
        <v>5624</v>
      </c>
      <c r="I1242" s="8" t="s">
        <v>1962</v>
      </c>
      <c r="J1242" s="8" t="s">
        <v>5625</v>
      </c>
      <c r="K1242" s="9">
        <v>500</v>
      </c>
      <c r="L1242" s="8" t="s">
        <v>81</v>
      </c>
      <c r="M1242" s="10">
        <v>10</v>
      </c>
      <c r="N1242" s="8" t="s">
        <v>45</v>
      </c>
      <c r="O1242" s="8" t="s">
        <v>5514</v>
      </c>
      <c r="P1242" s="8" t="s">
        <v>5626</v>
      </c>
      <c r="Q1242" s="8" t="s">
        <v>5627</v>
      </c>
      <c r="R1242" s="28">
        <v>10</v>
      </c>
      <c r="S1242" s="29"/>
      <c r="T1242" s="30">
        <v>10</v>
      </c>
      <c r="U1242" s="1">
        <v>5.9</v>
      </c>
      <c r="V1242" s="28">
        <v>22</v>
      </c>
      <c r="W1242" s="29"/>
      <c r="X1242" s="29"/>
      <c r="Y1242" s="29"/>
      <c r="Z1242" s="29"/>
      <c r="AA1242" s="29"/>
      <c r="AB1242" s="29"/>
      <c r="AC1242" s="29"/>
      <c r="AD1242" s="29"/>
      <c r="AE1242" s="31"/>
      <c r="AI1242" s="27">
        <v>13.13</v>
      </c>
      <c r="AN1242" s="32"/>
      <c r="AP1242" s="31"/>
      <c r="AQ1242" s="27" t="e">
        <f t="shared" si="192"/>
        <v>#NUM!</v>
      </c>
      <c r="AR1242" s="27" t="e">
        <f t="shared" si="193"/>
        <v>#NUM!</v>
      </c>
      <c r="AS1242" s="27" t="e">
        <f t="shared" si="194"/>
        <v>#NUM!</v>
      </c>
      <c r="AT1242" s="27">
        <f t="shared" si="196"/>
        <v>10.75</v>
      </c>
      <c r="AU1242" s="27">
        <f t="shared" si="197"/>
        <v>6.3425000000000002</v>
      </c>
      <c r="AV1242" s="29">
        <f t="shared" si="191"/>
        <v>6.3425000000000002</v>
      </c>
      <c r="AW1242" s="27" t="s">
        <v>73</v>
      </c>
      <c r="AX1242" s="27" t="s">
        <v>74</v>
      </c>
      <c r="AY1242" s="32">
        <v>6.34</v>
      </c>
      <c r="AZ1242" s="34">
        <f t="shared" si="198"/>
        <v>1.585</v>
      </c>
      <c r="BA1242" s="3">
        <f t="shared" si="199"/>
        <v>7.9249999999999998</v>
      </c>
      <c r="BB1242" s="36">
        <v>7.93</v>
      </c>
      <c r="BC1242" s="27" t="s">
        <v>12549</v>
      </c>
      <c r="BP1242" s="26"/>
      <c r="BQ1242" s="26"/>
      <c r="BR1242" s="26"/>
      <c r="BS1242" s="26"/>
      <c r="BT1242" s="26"/>
      <c r="BU1242" s="26"/>
      <c r="BV1242" s="26"/>
      <c r="BW1242" s="26"/>
      <c r="BX1242" s="26"/>
      <c r="BY1242" s="26"/>
      <c r="BZ1242" s="26"/>
      <c r="CA1242" s="26"/>
      <c r="CB1242" s="26"/>
      <c r="CC1242" s="26"/>
      <c r="CD1242" s="26"/>
      <c r="CE1242" s="26"/>
      <c r="CF1242" s="26"/>
      <c r="CG1242" s="26"/>
      <c r="CH1242" s="26"/>
      <c r="CI1242" s="26"/>
      <c r="CJ1242" s="26"/>
      <c r="CK1242" s="26"/>
      <c r="CL1242" s="26"/>
      <c r="CM1242" s="26"/>
      <c r="CN1242" s="26"/>
      <c r="CO1242" s="26"/>
      <c r="CP1242" s="26"/>
      <c r="CQ1242" s="26"/>
      <c r="CR1242" s="26"/>
      <c r="CS1242" s="26"/>
      <c r="CT1242" s="26"/>
      <c r="CU1242" s="26"/>
      <c r="CV1242" s="26"/>
      <c r="CW1242" s="26"/>
      <c r="CX1242" s="26"/>
      <c r="CY1242" s="26"/>
      <c r="CZ1242" s="26"/>
      <c r="DA1242" s="26"/>
      <c r="DB1242" s="26"/>
      <c r="DC1242" s="26"/>
      <c r="DD1242" s="26"/>
      <c r="DE1242" s="26"/>
      <c r="DF1242" s="26"/>
      <c r="DG1242" s="26"/>
      <c r="DH1242" s="26"/>
      <c r="DI1242" s="26"/>
      <c r="DJ1242" s="26"/>
      <c r="DK1242" s="26"/>
      <c r="DL1242" s="26"/>
    </row>
    <row r="1243" spans="1:116" s="27" customFormat="1" ht="31.5" customHeight="1">
      <c r="A1243" s="7" t="s">
        <v>5454</v>
      </c>
      <c r="B1243" s="5">
        <v>1241</v>
      </c>
      <c r="C1243" s="10"/>
      <c r="D1243" s="10"/>
      <c r="E1243" s="8" t="s">
        <v>5630</v>
      </c>
      <c r="F1243" s="8" t="s">
        <v>5631</v>
      </c>
      <c r="G1243" s="8" t="s">
        <v>2036</v>
      </c>
      <c r="H1243" s="7" t="s">
        <v>5632</v>
      </c>
      <c r="I1243" s="8" t="s">
        <v>1962</v>
      </c>
      <c r="J1243" s="8" t="s">
        <v>5633</v>
      </c>
      <c r="K1243" s="9"/>
      <c r="L1243" s="8"/>
      <c r="M1243" s="10">
        <v>10</v>
      </c>
      <c r="N1243" s="8" t="s">
        <v>45</v>
      </c>
      <c r="O1243" s="8" t="s">
        <v>5514</v>
      </c>
      <c r="P1243" s="8" t="s">
        <v>5634</v>
      </c>
      <c r="Q1243" s="8" t="s">
        <v>5635</v>
      </c>
      <c r="R1243" s="28">
        <v>15</v>
      </c>
      <c r="S1243" s="29"/>
      <c r="T1243" s="30">
        <v>15</v>
      </c>
      <c r="U1243" s="1">
        <v>6</v>
      </c>
      <c r="V1243" s="28"/>
      <c r="W1243" s="29"/>
      <c r="X1243" s="29"/>
      <c r="Y1243" s="29"/>
      <c r="Z1243" s="29">
        <v>15.16</v>
      </c>
      <c r="AA1243" s="29"/>
      <c r="AB1243" s="29"/>
      <c r="AC1243" s="29"/>
      <c r="AD1243" s="29"/>
      <c r="AE1243" s="31"/>
      <c r="AI1243" s="27">
        <v>14.44</v>
      </c>
      <c r="AN1243" s="32"/>
      <c r="AP1243" s="31"/>
      <c r="AQ1243" s="27" t="e">
        <f t="shared" si="192"/>
        <v>#NUM!</v>
      </c>
      <c r="AR1243" s="27" t="e">
        <f t="shared" si="193"/>
        <v>#NUM!</v>
      </c>
      <c r="AS1243" s="27" t="e">
        <f t="shared" si="194"/>
        <v>#NUM!</v>
      </c>
      <c r="AT1243" s="27">
        <f t="shared" si="196"/>
        <v>16.125</v>
      </c>
      <c r="AU1243" s="27">
        <f t="shared" si="197"/>
        <v>6.4499999999999993</v>
      </c>
      <c r="AV1243" s="29">
        <f t="shared" si="191"/>
        <v>6.4499999999999993</v>
      </c>
      <c r="AW1243" s="27" t="s">
        <v>73</v>
      </c>
      <c r="AX1243" s="27" t="s">
        <v>74</v>
      </c>
      <c r="AY1243" s="32">
        <v>6.45</v>
      </c>
      <c r="AZ1243" s="34">
        <f t="shared" si="198"/>
        <v>1.6125</v>
      </c>
      <c r="BA1243" s="3">
        <f t="shared" si="199"/>
        <v>8.0625</v>
      </c>
      <c r="BB1243" s="36">
        <v>8.06</v>
      </c>
      <c r="BC1243" s="27" t="s">
        <v>12549</v>
      </c>
      <c r="BP1243" s="26"/>
      <c r="BQ1243" s="26"/>
      <c r="BR1243" s="26"/>
      <c r="BS1243" s="26"/>
      <c r="BT1243" s="26"/>
      <c r="BU1243" s="26"/>
      <c r="BV1243" s="26"/>
      <c r="BW1243" s="26"/>
      <c r="BX1243" s="26"/>
      <c r="BY1243" s="26"/>
      <c r="BZ1243" s="26"/>
      <c r="CA1243" s="26"/>
      <c r="CB1243" s="26"/>
      <c r="CC1243" s="26"/>
      <c r="CD1243" s="26"/>
      <c r="CE1243" s="26"/>
      <c r="CF1243" s="26"/>
      <c r="CG1243" s="26"/>
      <c r="CH1243" s="26"/>
      <c r="CI1243" s="26"/>
      <c r="CJ1243" s="26"/>
      <c r="CK1243" s="26"/>
      <c r="CL1243" s="26"/>
      <c r="CM1243" s="26"/>
      <c r="CN1243" s="26"/>
      <c r="CO1243" s="26"/>
      <c r="CP1243" s="26"/>
      <c r="CQ1243" s="26"/>
      <c r="CR1243" s="26"/>
      <c r="CS1243" s="26"/>
      <c r="CT1243" s="26"/>
      <c r="CU1243" s="26"/>
      <c r="CV1243" s="26"/>
      <c r="CW1243" s="26"/>
      <c r="CX1243" s="26"/>
      <c r="CY1243" s="26"/>
      <c r="CZ1243" s="26"/>
      <c r="DA1243" s="26"/>
      <c r="DB1243" s="26"/>
      <c r="DC1243" s="26"/>
      <c r="DD1243" s="26"/>
      <c r="DE1243" s="26"/>
      <c r="DF1243" s="26"/>
      <c r="DG1243" s="26"/>
      <c r="DH1243" s="26"/>
      <c r="DI1243" s="26"/>
      <c r="DJ1243" s="26"/>
      <c r="DK1243" s="26"/>
      <c r="DL1243" s="26"/>
    </row>
    <row r="1244" spans="1:116" s="27" customFormat="1" ht="31.5" customHeight="1">
      <c r="A1244" s="7" t="s">
        <v>5454</v>
      </c>
      <c r="B1244" s="5">
        <v>1242</v>
      </c>
      <c r="C1244" s="10"/>
      <c r="D1244" s="10"/>
      <c r="E1244" s="8" t="s">
        <v>5537</v>
      </c>
      <c r="F1244" s="8" t="s">
        <v>5538</v>
      </c>
      <c r="G1244" s="8" t="s">
        <v>94</v>
      </c>
      <c r="H1244" s="7" t="s">
        <v>87</v>
      </c>
      <c r="I1244" s="8" t="s">
        <v>1481</v>
      </c>
      <c r="J1244" s="8" t="s">
        <v>5539</v>
      </c>
      <c r="K1244" s="9">
        <v>15</v>
      </c>
      <c r="L1244" s="8" t="s">
        <v>81</v>
      </c>
      <c r="M1244" s="10">
        <v>10</v>
      </c>
      <c r="N1244" s="8" t="s">
        <v>45</v>
      </c>
      <c r="O1244" s="8" t="s">
        <v>5514</v>
      </c>
      <c r="P1244" s="8" t="s">
        <v>5540</v>
      </c>
      <c r="Q1244" s="8" t="s">
        <v>5541</v>
      </c>
      <c r="R1244" s="28">
        <v>35</v>
      </c>
      <c r="S1244" s="29"/>
      <c r="T1244" s="30">
        <v>35</v>
      </c>
      <c r="U1244" s="1">
        <v>6.8</v>
      </c>
      <c r="V1244" s="28">
        <v>97.77</v>
      </c>
      <c r="W1244" s="29"/>
      <c r="X1244" s="29"/>
      <c r="Y1244" s="29"/>
      <c r="Z1244" s="29"/>
      <c r="AA1244" s="29"/>
      <c r="AB1244" s="29"/>
      <c r="AC1244" s="29"/>
      <c r="AD1244" s="29"/>
      <c r="AE1244" s="31"/>
      <c r="AI1244" s="27">
        <v>48.82</v>
      </c>
      <c r="AM1244" s="27">
        <v>25.04</v>
      </c>
      <c r="AN1244" s="32"/>
      <c r="AP1244" s="31"/>
      <c r="AQ1244" s="27" t="e">
        <f t="shared" si="192"/>
        <v>#NUM!</v>
      </c>
      <c r="AR1244" s="27" t="e">
        <f t="shared" si="193"/>
        <v>#NUM!</v>
      </c>
      <c r="AS1244" s="27" t="e">
        <f t="shared" si="194"/>
        <v>#NUM!</v>
      </c>
      <c r="AT1244" s="27">
        <f t="shared" si="196"/>
        <v>37.625</v>
      </c>
      <c r="AU1244" s="27">
        <f t="shared" si="197"/>
        <v>7.31</v>
      </c>
      <c r="AV1244" s="29">
        <f t="shared" si="191"/>
        <v>7.31</v>
      </c>
      <c r="AW1244" s="27" t="s">
        <v>73</v>
      </c>
      <c r="AX1244" s="27" t="s">
        <v>74</v>
      </c>
      <c r="AY1244" s="32">
        <v>7.31</v>
      </c>
      <c r="AZ1244" s="34">
        <f t="shared" si="198"/>
        <v>1.8274999999999999</v>
      </c>
      <c r="BA1244" s="3">
        <f t="shared" si="199"/>
        <v>9.1374999999999993</v>
      </c>
      <c r="BB1244" s="32">
        <f>BA1244+BA1244*0.08</f>
        <v>9.8684999999999992</v>
      </c>
      <c r="BC1244" s="27" t="s">
        <v>12549</v>
      </c>
      <c r="BP1244" s="26"/>
      <c r="BQ1244" s="26"/>
      <c r="BR1244" s="26"/>
      <c r="BS1244" s="26"/>
      <c r="BT1244" s="26"/>
      <c r="BU1244" s="26"/>
      <c r="BV1244" s="26"/>
      <c r="BW1244" s="26"/>
      <c r="BX1244" s="26"/>
      <c r="BY1244" s="26"/>
      <c r="BZ1244" s="26"/>
      <c r="CA1244" s="26"/>
      <c r="CB1244" s="26"/>
      <c r="CC1244" s="26"/>
      <c r="CD1244" s="26"/>
      <c r="CE1244" s="26"/>
      <c r="CF1244" s="26"/>
      <c r="CG1244" s="26"/>
      <c r="CH1244" s="26"/>
      <c r="CI1244" s="26"/>
      <c r="CJ1244" s="26"/>
      <c r="CK1244" s="26"/>
      <c r="CL1244" s="26"/>
      <c r="CM1244" s="26"/>
      <c r="CN1244" s="26"/>
      <c r="CO1244" s="26"/>
      <c r="CP1244" s="26"/>
      <c r="CQ1244" s="26"/>
      <c r="CR1244" s="26"/>
      <c r="CS1244" s="26"/>
      <c r="CT1244" s="26"/>
      <c r="CU1244" s="26"/>
      <c r="CV1244" s="26"/>
      <c r="CW1244" s="26"/>
      <c r="CX1244" s="26"/>
      <c r="CY1244" s="26"/>
      <c r="CZ1244" s="26"/>
      <c r="DA1244" s="26"/>
      <c r="DB1244" s="26"/>
      <c r="DC1244" s="26"/>
      <c r="DD1244" s="26"/>
      <c r="DE1244" s="26"/>
      <c r="DF1244" s="26"/>
      <c r="DG1244" s="26"/>
      <c r="DH1244" s="26"/>
      <c r="DI1244" s="26"/>
      <c r="DJ1244" s="26"/>
      <c r="DK1244" s="26"/>
      <c r="DL1244" s="26"/>
    </row>
    <row r="1245" spans="1:116" s="27" customFormat="1" ht="31.5" customHeight="1">
      <c r="A1245" s="7" t="s">
        <v>5454</v>
      </c>
      <c r="B1245" s="5">
        <v>1243</v>
      </c>
      <c r="C1245" s="10"/>
      <c r="D1245" s="10"/>
      <c r="E1245" s="8" t="s">
        <v>5602</v>
      </c>
      <c r="F1245" s="8" t="s">
        <v>1177</v>
      </c>
      <c r="G1245" s="8" t="s">
        <v>1178</v>
      </c>
      <c r="H1245" s="7" t="s">
        <v>107</v>
      </c>
      <c r="I1245" s="8" t="s">
        <v>1962</v>
      </c>
      <c r="J1245" s="8" t="s">
        <v>5603</v>
      </c>
      <c r="K1245" s="9">
        <v>50</v>
      </c>
      <c r="L1245" s="8" t="s">
        <v>81</v>
      </c>
      <c r="M1245" s="10">
        <v>10</v>
      </c>
      <c r="N1245" s="8" t="s">
        <v>45</v>
      </c>
      <c r="O1245" s="8" t="s">
        <v>5514</v>
      </c>
      <c r="P1245" s="8" t="s">
        <v>5604</v>
      </c>
      <c r="Q1245" s="8" t="s">
        <v>5605</v>
      </c>
      <c r="R1245" s="28">
        <v>25</v>
      </c>
      <c r="S1245" s="29"/>
      <c r="T1245" s="30">
        <v>25</v>
      </c>
      <c r="U1245" s="1">
        <v>8.6999999999999993</v>
      </c>
      <c r="V1245" s="28">
        <v>29.12</v>
      </c>
      <c r="W1245" s="29"/>
      <c r="X1245" s="29"/>
      <c r="Y1245" s="29"/>
      <c r="Z1245" s="29"/>
      <c r="AA1245" s="29"/>
      <c r="AB1245" s="29"/>
      <c r="AC1245" s="29"/>
      <c r="AD1245" s="29"/>
      <c r="AE1245" s="31"/>
      <c r="AG1245" s="27">
        <v>12.99</v>
      </c>
      <c r="AN1245" s="32"/>
      <c r="AP1245" s="31"/>
      <c r="AQ1245" s="27" t="e">
        <f t="shared" si="192"/>
        <v>#NUM!</v>
      </c>
      <c r="AR1245" s="27" t="e">
        <f t="shared" si="193"/>
        <v>#NUM!</v>
      </c>
      <c r="AS1245" s="27" t="e">
        <f t="shared" si="194"/>
        <v>#NUM!</v>
      </c>
      <c r="AT1245" s="27">
        <f t="shared" si="196"/>
        <v>26.875</v>
      </c>
      <c r="AU1245" s="27">
        <f t="shared" si="197"/>
        <v>9.3524999999999991</v>
      </c>
      <c r="AV1245" s="29">
        <f t="shared" si="191"/>
        <v>9.3524999999999991</v>
      </c>
      <c r="AW1245" s="27" t="s">
        <v>73</v>
      </c>
      <c r="AX1245" s="27" t="s">
        <v>74</v>
      </c>
      <c r="AY1245" s="32">
        <v>9.35</v>
      </c>
      <c r="AZ1245" s="34">
        <f t="shared" si="198"/>
        <v>2.3374999999999999</v>
      </c>
      <c r="BA1245" s="3">
        <f t="shared" si="199"/>
        <v>11.6875</v>
      </c>
      <c r="BB1245" s="32">
        <f>BA1245+BA1245*0.08</f>
        <v>12.6225</v>
      </c>
      <c r="BC1245" s="27" t="s">
        <v>12549</v>
      </c>
      <c r="BP1245" s="26"/>
      <c r="BQ1245" s="26"/>
      <c r="BR1245" s="26"/>
      <c r="BS1245" s="26"/>
      <c r="BT1245" s="26"/>
      <c r="BU1245" s="26"/>
      <c r="BV1245" s="26"/>
      <c r="BW1245" s="26"/>
      <c r="BX1245" s="26"/>
      <c r="BY1245" s="26"/>
      <c r="BZ1245" s="26"/>
      <c r="CA1245" s="26"/>
      <c r="CB1245" s="26"/>
      <c r="CC1245" s="26"/>
      <c r="CD1245" s="26"/>
      <c r="CE1245" s="26"/>
      <c r="CF1245" s="26"/>
      <c r="CG1245" s="26"/>
      <c r="CH1245" s="26"/>
      <c r="CI1245" s="26"/>
      <c r="CJ1245" s="26"/>
      <c r="CK1245" s="26"/>
      <c r="CL1245" s="26"/>
      <c r="CM1245" s="26"/>
      <c r="CN1245" s="26"/>
      <c r="CO1245" s="26"/>
      <c r="CP1245" s="26"/>
      <c r="CQ1245" s="26"/>
      <c r="CR1245" s="26"/>
      <c r="CS1245" s="26"/>
      <c r="CT1245" s="26"/>
      <c r="CU1245" s="26"/>
      <c r="CV1245" s="26"/>
      <c r="CW1245" s="26"/>
      <c r="CX1245" s="26"/>
      <c r="CY1245" s="26"/>
      <c r="CZ1245" s="26"/>
      <c r="DA1245" s="26"/>
      <c r="DB1245" s="26"/>
      <c r="DC1245" s="26"/>
      <c r="DD1245" s="26"/>
      <c r="DE1245" s="26"/>
      <c r="DF1245" s="26"/>
      <c r="DG1245" s="26"/>
      <c r="DH1245" s="26"/>
      <c r="DI1245" s="26"/>
      <c r="DJ1245" s="26"/>
      <c r="DK1245" s="26"/>
      <c r="DL1245" s="26"/>
    </row>
    <row r="1246" spans="1:116" s="27" customFormat="1" ht="31.5" customHeight="1">
      <c r="A1246" s="7" t="s">
        <v>5454</v>
      </c>
      <c r="B1246" s="5">
        <v>1244</v>
      </c>
      <c r="C1246" s="10"/>
      <c r="D1246" s="10"/>
      <c r="E1246" s="8" t="s">
        <v>5590</v>
      </c>
      <c r="F1246" s="8" t="s">
        <v>5591</v>
      </c>
      <c r="G1246" s="8" t="s">
        <v>5592</v>
      </c>
      <c r="H1246" s="7" t="s">
        <v>5593</v>
      </c>
      <c r="I1246" s="8" t="s">
        <v>820</v>
      </c>
      <c r="J1246" s="8" t="s">
        <v>5597</v>
      </c>
      <c r="K1246" s="9">
        <v>16.7</v>
      </c>
      <c r="L1246" s="8" t="s">
        <v>81</v>
      </c>
      <c r="M1246" s="10">
        <v>1</v>
      </c>
      <c r="N1246" s="8" t="s">
        <v>45</v>
      </c>
      <c r="O1246" s="8" t="s">
        <v>5514</v>
      </c>
      <c r="P1246" s="8" t="s">
        <v>5598</v>
      </c>
      <c r="Q1246" s="8" t="s">
        <v>5599</v>
      </c>
      <c r="R1246" s="28">
        <v>95</v>
      </c>
      <c r="S1246" s="29"/>
      <c r="T1246" s="30">
        <v>95</v>
      </c>
      <c r="U1246" s="1">
        <v>9.4499999999999993</v>
      </c>
      <c r="V1246" s="28"/>
      <c r="W1246" s="29"/>
      <c r="X1246" s="29"/>
      <c r="Y1246" s="29"/>
      <c r="Z1246" s="29"/>
      <c r="AA1246" s="29">
        <v>147.16999999999999</v>
      </c>
      <c r="AB1246" s="29"/>
      <c r="AC1246" s="29"/>
      <c r="AD1246" s="29"/>
      <c r="AE1246" s="31"/>
      <c r="AI1246" s="27">
        <v>161.91</v>
      </c>
      <c r="AN1246" s="32"/>
      <c r="AP1246" s="31"/>
      <c r="AQ1246" s="27" t="e">
        <f t="shared" si="192"/>
        <v>#NUM!</v>
      </c>
      <c r="AR1246" s="27" t="e">
        <f t="shared" si="193"/>
        <v>#NUM!</v>
      </c>
      <c r="AS1246" s="27" t="e">
        <f t="shared" si="194"/>
        <v>#NUM!</v>
      </c>
      <c r="AT1246" s="27">
        <f t="shared" si="196"/>
        <v>102.125</v>
      </c>
      <c r="AU1246" s="27">
        <f t="shared" si="197"/>
        <v>10.15875</v>
      </c>
      <c r="AV1246" s="29">
        <f t="shared" si="191"/>
        <v>10.15875</v>
      </c>
      <c r="AW1246" s="33" t="s">
        <v>51</v>
      </c>
      <c r="AX1246" s="27" t="s">
        <v>50</v>
      </c>
      <c r="AY1246" s="32">
        <v>10.16</v>
      </c>
      <c r="AZ1246" s="34">
        <f t="shared" si="198"/>
        <v>1.7272000000000001</v>
      </c>
      <c r="BA1246" s="3">
        <f t="shared" si="199"/>
        <v>11.8872</v>
      </c>
      <c r="BB1246" s="36">
        <v>11.89</v>
      </c>
      <c r="BC1246" s="27" t="s">
        <v>12549</v>
      </c>
      <c r="BP1246" s="26"/>
      <c r="BQ1246" s="26"/>
      <c r="BR1246" s="26"/>
      <c r="BS1246" s="26"/>
      <c r="BT1246" s="26"/>
      <c r="BU1246" s="26"/>
      <c r="BV1246" s="26"/>
      <c r="BW1246" s="26"/>
      <c r="BX1246" s="26"/>
      <c r="BY1246" s="26"/>
      <c r="BZ1246" s="26"/>
      <c r="CA1246" s="26"/>
      <c r="CB1246" s="26"/>
      <c r="CC1246" s="26"/>
      <c r="CD1246" s="26"/>
      <c r="CE1246" s="26"/>
      <c r="CF1246" s="26"/>
      <c r="CG1246" s="26"/>
      <c r="CH1246" s="26"/>
      <c r="CI1246" s="26"/>
      <c r="CJ1246" s="26"/>
      <c r="CK1246" s="26"/>
      <c r="CL1246" s="26"/>
      <c r="CM1246" s="26"/>
      <c r="CN1246" s="26"/>
      <c r="CO1246" s="26"/>
      <c r="CP1246" s="26"/>
      <c r="CQ1246" s="26"/>
      <c r="CR1246" s="26"/>
      <c r="CS1246" s="26"/>
      <c r="CT1246" s="26"/>
      <c r="CU1246" s="26"/>
      <c r="CV1246" s="26"/>
      <c r="CW1246" s="26"/>
      <c r="CX1246" s="26"/>
      <c r="CY1246" s="26"/>
      <c r="CZ1246" s="26"/>
      <c r="DA1246" s="26"/>
      <c r="DB1246" s="26"/>
      <c r="DC1246" s="26"/>
      <c r="DD1246" s="26"/>
      <c r="DE1246" s="26"/>
      <c r="DF1246" s="26"/>
      <c r="DG1246" s="26"/>
      <c r="DH1246" s="26"/>
      <c r="DI1246" s="26"/>
      <c r="DJ1246" s="26"/>
      <c r="DK1246" s="26"/>
      <c r="DL1246" s="26"/>
    </row>
    <row r="1247" spans="1:116" s="27" customFormat="1" ht="31.5" customHeight="1">
      <c r="A1247" s="7" t="s">
        <v>5454</v>
      </c>
      <c r="B1247" s="5">
        <v>1245</v>
      </c>
      <c r="C1247" s="10"/>
      <c r="D1247" s="10"/>
      <c r="E1247" s="8" t="s">
        <v>5537</v>
      </c>
      <c r="F1247" s="8" t="s">
        <v>5538</v>
      </c>
      <c r="G1247" s="8" t="s">
        <v>94</v>
      </c>
      <c r="H1247" s="7" t="s">
        <v>5534</v>
      </c>
      <c r="I1247" s="8" t="s">
        <v>3650</v>
      </c>
      <c r="J1247" s="8" t="s">
        <v>5542</v>
      </c>
      <c r="K1247" s="9">
        <v>50</v>
      </c>
      <c r="L1247" s="8" t="s">
        <v>81</v>
      </c>
      <c r="M1247" s="10">
        <v>10</v>
      </c>
      <c r="N1247" s="8" t="s">
        <v>45</v>
      </c>
      <c r="O1247" s="8" t="s">
        <v>5514</v>
      </c>
      <c r="P1247" s="8" t="s">
        <v>5540</v>
      </c>
      <c r="Q1247" s="8" t="s">
        <v>5543</v>
      </c>
      <c r="R1247" s="28">
        <v>60</v>
      </c>
      <c r="S1247" s="29"/>
      <c r="T1247" s="30">
        <v>60</v>
      </c>
      <c r="U1247" s="1">
        <v>10</v>
      </c>
      <c r="V1247" s="28">
        <v>97.78</v>
      </c>
      <c r="W1247" s="29"/>
      <c r="X1247" s="29"/>
      <c r="Y1247" s="29"/>
      <c r="Z1247" s="29"/>
      <c r="AA1247" s="29"/>
      <c r="AB1247" s="29"/>
      <c r="AC1247" s="29"/>
      <c r="AD1247" s="29"/>
      <c r="AE1247" s="31"/>
      <c r="AI1247" s="27">
        <v>102.73</v>
      </c>
      <c r="AM1247" s="27">
        <v>54.97</v>
      </c>
      <c r="AN1247" s="32"/>
      <c r="AP1247" s="31"/>
      <c r="AQ1247" s="27" t="e">
        <f t="shared" si="192"/>
        <v>#NUM!</v>
      </c>
      <c r="AR1247" s="27" t="e">
        <f t="shared" si="193"/>
        <v>#NUM!</v>
      </c>
      <c r="AS1247" s="27" t="e">
        <f t="shared" si="194"/>
        <v>#NUM!</v>
      </c>
      <c r="AT1247" s="27">
        <f t="shared" si="196"/>
        <v>64.5</v>
      </c>
      <c r="AU1247" s="27">
        <f t="shared" si="197"/>
        <v>10.75</v>
      </c>
      <c r="AV1247" s="29">
        <f t="shared" ref="AV1247:AV1310" si="200">MIN(AN1247,AT1247,AU1247)</f>
        <v>10.75</v>
      </c>
      <c r="AW1247" s="27" t="s">
        <v>73</v>
      </c>
      <c r="AX1247" s="27" t="s">
        <v>74</v>
      </c>
      <c r="AY1247" s="32">
        <v>10.75</v>
      </c>
      <c r="AZ1247" s="34">
        <f t="shared" si="198"/>
        <v>1.8275000000000001</v>
      </c>
      <c r="BA1247" s="3">
        <f t="shared" si="199"/>
        <v>12.577500000000001</v>
      </c>
      <c r="BB1247" s="32">
        <f>BA1247+BA1247*0.08</f>
        <v>13.5837</v>
      </c>
      <c r="BC1247" s="27" t="s">
        <v>12549</v>
      </c>
      <c r="BP1247" s="26"/>
      <c r="BQ1247" s="26"/>
      <c r="BR1247" s="26"/>
      <c r="BS1247" s="26"/>
      <c r="BT1247" s="26"/>
      <c r="BU1247" s="26"/>
      <c r="BV1247" s="26"/>
      <c r="BW1247" s="26"/>
      <c r="BX1247" s="26"/>
      <c r="BY1247" s="26"/>
      <c r="BZ1247" s="26"/>
      <c r="CA1247" s="26"/>
      <c r="CB1247" s="26"/>
      <c r="CC1247" s="26"/>
      <c r="CD1247" s="26"/>
      <c r="CE1247" s="26"/>
      <c r="CF1247" s="26"/>
      <c r="CG1247" s="26"/>
      <c r="CH1247" s="26"/>
      <c r="CI1247" s="26"/>
      <c r="CJ1247" s="26"/>
      <c r="CK1247" s="26"/>
      <c r="CL1247" s="26"/>
      <c r="CM1247" s="26"/>
      <c r="CN1247" s="26"/>
      <c r="CO1247" s="26"/>
      <c r="CP1247" s="26"/>
      <c r="CQ1247" s="26"/>
      <c r="CR1247" s="26"/>
      <c r="CS1247" s="26"/>
      <c r="CT1247" s="26"/>
      <c r="CU1247" s="26"/>
      <c r="CV1247" s="26"/>
      <c r="CW1247" s="26"/>
      <c r="CX1247" s="26"/>
      <c r="CY1247" s="26"/>
      <c r="CZ1247" s="26"/>
      <c r="DA1247" s="26"/>
      <c r="DB1247" s="26"/>
      <c r="DC1247" s="26"/>
      <c r="DD1247" s="26"/>
      <c r="DE1247" s="26"/>
      <c r="DF1247" s="26"/>
      <c r="DG1247" s="26"/>
      <c r="DH1247" s="26"/>
      <c r="DI1247" s="26"/>
      <c r="DJ1247" s="26"/>
      <c r="DK1247" s="26"/>
      <c r="DL1247" s="26"/>
    </row>
    <row r="1248" spans="1:116" s="27" customFormat="1" ht="31.5" customHeight="1">
      <c r="A1248" s="7" t="s">
        <v>5454</v>
      </c>
      <c r="B1248" s="5">
        <v>1246</v>
      </c>
      <c r="C1248" s="10"/>
      <c r="D1248" s="10"/>
      <c r="E1248" s="8" t="s">
        <v>5563</v>
      </c>
      <c r="F1248" s="8" t="s">
        <v>5564</v>
      </c>
      <c r="G1248" s="8" t="s">
        <v>1013</v>
      </c>
      <c r="H1248" s="7" t="s">
        <v>1025</v>
      </c>
      <c r="I1248" s="8" t="s">
        <v>1962</v>
      </c>
      <c r="J1248" s="8" t="s">
        <v>5565</v>
      </c>
      <c r="K1248" s="9">
        <v>100</v>
      </c>
      <c r="L1248" s="8" t="s">
        <v>81</v>
      </c>
      <c r="M1248" s="10">
        <v>10</v>
      </c>
      <c r="N1248" s="8" t="s">
        <v>45</v>
      </c>
      <c r="O1248" s="8" t="s">
        <v>5514</v>
      </c>
      <c r="P1248" s="8" t="s">
        <v>5566</v>
      </c>
      <c r="Q1248" s="8" t="s">
        <v>5567</v>
      </c>
      <c r="R1248" s="28">
        <v>90</v>
      </c>
      <c r="S1248" s="29"/>
      <c r="T1248" s="30">
        <v>90</v>
      </c>
      <c r="U1248" s="1">
        <v>10</v>
      </c>
      <c r="V1248" s="28">
        <v>308.61</v>
      </c>
      <c r="W1248" s="29"/>
      <c r="X1248" s="29"/>
      <c r="Y1248" s="29"/>
      <c r="Z1248" s="29"/>
      <c r="AA1248" s="29"/>
      <c r="AB1248" s="29"/>
      <c r="AC1248" s="29"/>
      <c r="AD1248" s="29"/>
      <c r="AE1248" s="31"/>
      <c r="AN1248" s="32"/>
      <c r="AP1248" s="31"/>
      <c r="AQ1248" s="27" t="e">
        <f t="shared" si="192"/>
        <v>#NUM!</v>
      </c>
      <c r="AR1248" s="27" t="e">
        <f t="shared" si="193"/>
        <v>#NUM!</v>
      </c>
      <c r="AS1248" s="27" t="e">
        <f t="shared" si="194"/>
        <v>#NUM!</v>
      </c>
      <c r="AT1248" s="27">
        <f t="shared" si="196"/>
        <v>96.75</v>
      </c>
      <c r="AU1248" s="27">
        <f t="shared" si="197"/>
        <v>10.75</v>
      </c>
      <c r="AV1248" s="29">
        <f t="shared" si="200"/>
        <v>10.75</v>
      </c>
      <c r="AW1248" s="27" t="s">
        <v>73</v>
      </c>
      <c r="AX1248" s="27" t="s">
        <v>74</v>
      </c>
      <c r="AY1248" s="32">
        <v>10.75</v>
      </c>
      <c r="AZ1248" s="34">
        <f t="shared" si="198"/>
        <v>1.8275000000000001</v>
      </c>
      <c r="BA1248" s="3">
        <f t="shared" si="199"/>
        <v>12.577500000000001</v>
      </c>
      <c r="BB1248" s="32">
        <f>BA1248+BA1248*0.08</f>
        <v>13.5837</v>
      </c>
      <c r="BC1248" s="27" t="s">
        <v>12549</v>
      </c>
      <c r="BP1248" s="26"/>
      <c r="BQ1248" s="26"/>
      <c r="BR1248" s="26"/>
      <c r="BS1248" s="26"/>
      <c r="BT1248" s="26"/>
      <c r="BU1248" s="26"/>
      <c r="BV1248" s="26"/>
      <c r="BW1248" s="26"/>
      <c r="BX1248" s="26"/>
      <c r="BY1248" s="26"/>
      <c r="BZ1248" s="26"/>
      <c r="CA1248" s="26"/>
      <c r="CB1248" s="26"/>
      <c r="CC1248" s="26"/>
      <c r="CD1248" s="26"/>
      <c r="CE1248" s="26"/>
      <c r="CF1248" s="26"/>
      <c r="CG1248" s="26"/>
      <c r="CH1248" s="26"/>
      <c r="CI1248" s="26"/>
      <c r="CJ1248" s="26"/>
      <c r="CK1248" s="26"/>
      <c r="CL1248" s="26"/>
      <c r="CM1248" s="26"/>
      <c r="CN1248" s="26"/>
      <c r="CO1248" s="26"/>
      <c r="CP1248" s="26"/>
      <c r="CQ1248" s="26"/>
      <c r="CR1248" s="26"/>
      <c r="CS1248" s="26"/>
      <c r="CT1248" s="26"/>
      <c r="CU1248" s="26"/>
      <c r="CV1248" s="26"/>
      <c r="CW1248" s="26"/>
      <c r="CX1248" s="26"/>
      <c r="CY1248" s="26"/>
      <c r="CZ1248" s="26"/>
      <c r="DA1248" s="26"/>
      <c r="DB1248" s="26"/>
      <c r="DC1248" s="26"/>
      <c r="DD1248" s="26"/>
      <c r="DE1248" s="26"/>
      <c r="DF1248" s="26"/>
      <c r="DG1248" s="26"/>
      <c r="DH1248" s="26"/>
      <c r="DI1248" s="26"/>
      <c r="DJ1248" s="26"/>
      <c r="DK1248" s="26"/>
      <c r="DL1248" s="26"/>
    </row>
    <row r="1249" spans="1:116" s="27" customFormat="1" ht="31.5" customHeight="1">
      <c r="A1249" s="7" t="s">
        <v>5454</v>
      </c>
      <c r="B1249" s="5">
        <v>1247</v>
      </c>
      <c r="C1249" s="10"/>
      <c r="D1249" s="10"/>
      <c r="E1249" s="8" t="s">
        <v>5578</v>
      </c>
      <c r="F1249" s="8" t="s">
        <v>5579</v>
      </c>
      <c r="G1249" s="8" t="s">
        <v>5580</v>
      </c>
      <c r="H1249" s="7" t="s">
        <v>5584</v>
      </c>
      <c r="I1249" s="8" t="s">
        <v>820</v>
      </c>
      <c r="J1249" s="8" t="s">
        <v>5585</v>
      </c>
      <c r="K1249" s="9">
        <v>20</v>
      </c>
      <c r="L1249" s="8" t="s">
        <v>81</v>
      </c>
      <c r="M1249" s="10">
        <v>1</v>
      </c>
      <c r="N1249" s="8" t="s">
        <v>45</v>
      </c>
      <c r="O1249" s="8" t="s">
        <v>5514</v>
      </c>
      <c r="P1249" s="8" t="s">
        <v>5582</v>
      </c>
      <c r="Q1249" s="8" t="s">
        <v>5586</v>
      </c>
      <c r="R1249" s="28">
        <v>95</v>
      </c>
      <c r="S1249" s="29"/>
      <c r="T1249" s="30">
        <v>95</v>
      </c>
      <c r="U1249" s="1">
        <v>10.5</v>
      </c>
      <c r="V1249" s="28"/>
      <c r="W1249" s="29"/>
      <c r="X1249" s="29"/>
      <c r="Y1249" s="29"/>
      <c r="Z1249" s="29"/>
      <c r="AA1249" s="29">
        <v>126.12</v>
      </c>
      <c r="AB1249" s="29"/>
      <c r="AC1249" s="29"/>
      <c r="AD1249" s="29"/>
      <c r="AE1249" s="31"/>
      <c r="AI1249" s="27">
        <v>225.05</v>
      </c>
      <c r="AN1249" s="32"/>
      <c r="AP1249" s="31"/>
      <c r="AQ1249" s="27" t="e">
        <f t="shared" si="192"/>
        <v>#NUM!</v>
      </c>
      <c r="AR1249" s="27" t="e">
        <f t="shared" si="193"/>
        <v>#NUM!</v>
      </c>
      <c r="AS1249" s="27" t="e">
        <f t="shared" si="194"/>
        <v>#NUM!</v>
      </c>
      <c r="AT1249" s="27">
        <f t="shared" si="196"/>
        <v>102.125</v>
      </c>
      <c r="AU1249" s="27">
        <f t="shared" si="197"/>
        <v>11.2875</v>
      </c>
      <c r="AV1249" s="29">
        <f t="shared" si="200"/>
        <v>11.2875</v>
      </c>
      <c r="AW1249" s="27" t="s">
        <v>73</v>
      </c>
      <c r="AX1249" s="27" t="s">
        <v>74</v>
      </c>
      <c r="AY1249" s="32">
        <v>11.287000000000001</v>
      </c>
      <c r="AZ1249" s="34">
        <f t="shared" si="198"/>
        <v>1.9187900000000002</v>
      </c>
      <c r="BA1249" s="3">
        <f t="shared" si="199"/>
        <v>13.20579</v>
      </c>
      <c r="BB1249" s="36">
        <v>13.21</v>
      </c>
      <c r="BC1249" s="27" t="s">
        <v>12549</v>
      </c>
      <c r="BP1249" s="26"/>
      <c r="BQ1249" s="26"/>
      <c r="BR1249" s="26"/>
      <c r="BS1249" s="26"/>
      <c r="BT1249" s="26"/>
      <c r="BU1249" s="26"/>
      <c r="BV1249" s="26"/>
      <c r="BW1249" s="26"/>
      <c r="BX1249" s="26"/>
      <c r="BY1249" s="26"/>
      <c r="BZ1249" s="26"/>
      <c r="CA1249" s="26"/>
      <c r="CB1249" s="26"/>
      <c r="CC1249" s="26"/>
      <c r="CD1249" s="26"/>
      <c r="CE1249" s="26"/>
      <c r="CF1249" s="26"/>
      <c r="CG1249" s="26"/>
      <c r="CH1249" s="26"/>
      <c r="CI1249" s="26"/>
      <c r="CJ1249" s="26"/>
      <c r="CK1249" s="26"/>
      <c r="CL1249" s="26"/>
      <c r="CM1249" s="26"/>
      <c r="CN1249" s="26"/>
      <c r="CO1249" s="26"/>
      <c r="CP1249" s="26"/>
      <c r="CQ1249" s="26"/>
      <c r="CR1249" s="26"/>
      <c r="CS1249" s="26"/>
      <c r="CT1249" s="26"/>
      <c r="CU1249" s="26"/>
      <c r="CV1249" s="26"/>
      <c r="CW1249" s="26"/>
      <c r="CX1249" s="26"/>
      <c r="CY1249" s="26"/>
      <c r="CZ1249" s="26"/>
      <c r="DA1249" s="26"/>
      <c r="DB1249" s="26"/>
      <c r="DC1249" s="26"/>
      <c r="DD1249" s="26"/>
      <c r="DE1249" s="26"/>
      <c r="DF1249" s="26"/>
      <c r="DG1249" s="26"/>
      <c r="DH1249" s="26"/>
      <c r="DI1249" s="26"/>
      <c r="DJ1249" s="26"/>
      <c r="DK1249" s="26"/>
      <c r="DL1249" s="26"/>
    </row>
    <row r="1250" spans="1:116" s="27" customFormat="1" ht="31.5" customHeight="1">
      <c r="A1250" s="7" t="s">
        <v>5454</v>
      </c>
      <c r="B1250" s="5">
        <v>1248</v>
      </c>
      <c r="C1250" s="10"/>
      <c r="D1250" s="10"/>
      <c r="E1250" s="8" t="s">
        <v>5602</v>
      </c>
      <c r="F1250" s="8" t="s">
        <v>1177</v>
      </c>
      <c r="G1250" s="8" t="s">
        <v>1178</v>
      </c>
      <c r="H1250" s="7" t="s">
        <v>107</v>
      </c>
      <c r="I1250" s="8" t="s">
        <v>1962</v>
      </c>
      <c r="J1250" s="8" t="s">
        <v>5606</v>
      </c>
      <c r="K1250" s="9">
        <v>100</v>
      </c>
      <c r="L1250" s="8" t="s">
        <v>81</v>
      </c>
      <c r="M1250" s="10">
        <v>10</v>
      </c>
      <c r="N1250" s="8" t="s">
        <v>45</v>
      </c>
      <c r="O1250" s="8" t="s">
        <v>5514</v>
      </c>
      <c r="P1250" s="8" t="s">
        <v>5604</v>
      </c>
      <c r="Q1250" s="8" t="s">
        <v>5605</v>
      </c>
      <c r="R1250" s="28">
        <v>26</v>
      </c>
      <c r="S1250" s="29"/>
      <c r="T1250" s="30">
        <v>26</v>
      </c>
      <c r="U1250" s="1">
        <v>11</v>
      </c>
      <c r="V1250" s="28">
        <v>29.2</v>
      </c>
      <c r="W1250" s="29"/>
      <c r="X1250" s="29"/>
      <c r="Y1250" s="29"/>
      <c r="Z1250" s="29"/>
      <c r="AA1250" s="29"/>
      <c r="AB1250" s="29"/>
      <c r="AC1250" s="29"/>
      <c r="AD1250" s="29"/>
      <c r="AE1250" s="31"/>
      <c r="AG1250" s="27">
        <v>15.68</v>
      </c>
      <c r="AI1250" s="27">
        <v>21.82</v>
      </c>
      <c r="AN1250" s="32"/>
      <c r="AP1250" s="31"/>
      <c r="AQ1250" s="27">
        <f t="shared" si="192"/>
        <v>18.75</v>
      </c>
      <c r="AR1250" s="27" t="str">
        <f t="shared" si="193"/>
        <v/>
      </c>
      <c r="AS1250" s="27" t="e">
        <f t="shared" si="194"/>
        <v>#NUM!</v>
      </c>
      <c r="AT1250" s="27">
        <f t="shared" si="196"/>
        <v>27.95</v>
      </c>
      <c r="AU1250" s="27">
        <f t="shared" si="197"/>
        <v>11.824999999999999</v>
      </c>
      <c r="AV1250" s="29">
        <f t="shared" si="200"/>
        <v>11.824999999999999</v>
      </c>
      <c r="AW1250" s="27" t="s">
        <v>73</v>
      </c>
      <c r="AX1250" s="27" t="s">
        <v>74</v>
      </c>
      <c r="AY1250" s="32">
        <v>11.83</v>
      </c>
      <c r="AZ1250" s="34">
        <f t="shared" si="198"/>
        <v>2.0111000000000003</v>
      </c>
      <c r="BA1250" s="3">
        <f t="shared" si="199"/>
        <v>13.841100000000001</v>
      </c>
      <c r="BB1250" s="32">
        <f>BA1250+BA1250*0.08</f>
        <v>14.948388000000001</v>
      </c>
      <c r="BC1250" s="27" t="s">
        <v>12549</v>
      </c>
      <c r="BP1250" s="26"/>
      <c r="BQ1250" s="26"/>
      <c r="BR1250" s="26"/>
      <c r="BS1250" s="26"/>
      <c r="BT1250" s="26"/>
      <c r="BU1250" s="26"/>
      <c r="BV1250" s="26"/>
      <c r="BW1250" s="26"/>
      <c r="BX1250" s="26"/>
      <c r="BY1250" s="26"/>
      <c r="BZ1250" s="26"/>
      <c r="CA1250" s="26"/>
      <c r="CB1250" s="26"/>
      <c r="CC1250" s="26"/>
      <c r="CD1250" s="26"/>
      <c r="CE1250" s="26"/>
      <c r="CF1250" s="26"/>
      <c r="CG1250" s="26"/>
      <c r="CH1250" s="26"/>
      <c r="CI1250" s="26"/>
      <c r="CJ1250" s="26"/>
      <c r="CK1250" s="26"/>
      <c r="CL1250" s="26"/>
      <c r="CM1250" s="26"/>
      <c r="CN1250" s="26"/>
      <c r="CO1250" s="26"/>
      <c r="CP1250" s="26"/>
      <c r="CQ1250" s="26"/>
      <c r="CR1250" s="26"/>
      <c r="CS1250" s="26"/>
      <c r="CT1250" s="26"/>
      <c r="CU1250" s="26"/>
      <c r="CV1250" s="26"/>
      <c r="CW1250" s="26"/>
      <c r="CX1250" s="26"/>
      <c r="CY1250" s="26"/>
      <c r="CZ1250" s="26"/>
      <c r="DA1250" s="26"/>
      <c r="DB1250" s="26"/>
      <c r="DC1250" s="26"/>
      <c r="DD1250" s="26"/>
      <c r="DE1250" s="26"/>
      <c r="DF1250" s="26"/>
      <c r="DG1250" s="26"/>
      <c r="DH1250" s="26"/>
      <c r="DI1250" s="26"/>
      <c r="DJ1250" s="26"/>
      <c r="DK1250" s="26"/>
      <c r="DL1250" s="26"/>
    </row>
    <row r="1251" spans="1:116" s="27" customFormat="1" ht="31.5" customHeight="1">
      <c r="A1251" s="7" t="s">
        <v>5454</v>
      </c>
      <c r="B1251" s="5">
        <v>1249</v>
      </c>
      <c r="C1251" s="10"/>
      <c r="D1251" s="10"/>
      <c r="E1251" s="8" t="s">
        <v>5622</v>
      </c>
      <c r="F1251" s="8" t="s">
        <v>5623</v>
      </c>
      <c r="G1251" s="8" t="s">
        <v>2036</v>
      </c>
      <c r="H1251" s="7" t="s">
        <v>5624</v>
      </c>
      <c r="I1251" s="8" t="s">
        <v>1962</v>
      </c>
      <c r="J1251" s="8" t="s">
        <v>5628</v>
      </c>
      <c r="K1251" s="9">
        <v>100</v>
      </c>
      <c r="L1251" s="8" t="s">
        <v>81</v>
      </c>
      <c r="M1251" s="10">
        <v>40</v>
      </c>
      <c r="N1251" s="8" t="s">
        <v>45</v>
      </c>
      <c r="O1251" s="8" t="s">
        <v>5514</v>
      </c>
      <c r="P1251" s="8" t="s">
        <v>5626</v>
      </c>
      <c r="Q1251" s="8" t="s">
        <v>5629</v>
      </c>
      <c r="R1251" s="28">
        <v>40</v>
      </c>
      <c r="S1251" s="29"/>
      <c r="T1251" s="30">
        <v>40</v>
      </c>
      <c r="U1251" s="1">
        <v>12</v>
      </c>
      <c r="V1251" s="28">
        <v>80</v>
      </c>
      <c r="W1251" s="29"/>
      <c r="X1251" s="29"/>
      <c r="Y1251" s="29"/>
      <c r="Z1251" s="29"/>
      <c r="AA1251" s="29"/>
      <c r="AB1251" s="29"/>
      <c r="AC1251" s="29"/>
      <c r="AD1251" s="29"/>
      <c r="AE1251" s="31"/>
      <c r="AI1251" s="27">
        <v>42.88</v>
      </c>
      <c r="AN1251" s="32"/>
      <c r="AP1251" s="31"/>
      <c r="AQ1251" s="27" t="e">
        <f t="shared" si="192"/>
        <v>#NUM!</v>
      </c>
      <c r="AR1251" s="27" t="e">
        <f t="shared" si="193"/>
        <v>#NUM!</v>
      </c>
      <c r="AS1251" s="27" t="e">
        <f t="shared" si="194"/>
        <v>#NUM!</v>
      </c>
      <c r="AT1251" s="27">
        <f t="shared" si="196"/>
        <v>43</v>
      </c>
      <c r="AU1251" s="27">
        <f t="shared" si="197"/>
        <v>12.899999999999999</v>
      </c>
      <c r="AV1251" s="29">
        <f t="shared" si="200"/>
        <v>12.899999999999999</v>
      </c>
      <c r="AW1251" s="27" t="s">
        <v>73</v>
      </c>
      <c r="AX1251" s="27" t="s">
        <v>74</v>
      </c>
      <c r="AY1251" s="32">
        <v>12.9</v>
      </c>
      <c r="AZ1251" s="34">
        <f t="shared" si="198"/>
        <v>2.1930000000000001</v>
      </c>
      <c r="BA1251" s="3">
        <f t="shared" si="199"/>
        <v>15.093</v>
      </c>
      <c r="BB1251" s="36">
        <v>15.09</v>
      </c>
      <c r="BC1251" s="27" t="s">
        <v>12549</v>
      </c>
      <c r="BP1251" s="26"/>
      <c r="BQ1251" s="26"/>
      <c r="BR1251" s="26"/>
      <c r="BS1251" s="26"/>
      <c r="BT1251" s="26"/>
      <c r="BU1251" s="26"/>
      <c r="BV1251" s="26"/>
      <c r="BW1251" s="26"/>
      <c r="BX1251" s="26"/>
      <c r="BY1251" s="26"/>
      <c r="BZ1251" s="26"/>
      <c r="CA1251" s="26"/>
      <c r="CB1251" s="26"/>
      <c r="CC1251" s="26"/>
      <c r="CD1251" s="26"/>
      <c r="CE1251" s="26"/>
      <c r="CF1251" s="26"/>
      <c r="CG1251" s="26"/>
      <c r="CH1251" s="26"/>
      <c r="CI1251" s="26"/>
      <c r="CJ1251" s="26"/>
      <c r="CK1251" s="26"/>
      <c r="CL1251" s="26"/>
      <c r="CM1251" s="26"/>
      <c r="CN1251" s="26"/>
      <c r="CO1251" s="26"/>
      <c r="CP1251" s="26"/>
      <c r="CQ1251" s="26"/>
      <c r="CR1251" s="26"/>
      <c r="CS1251" s="26"/>
      <c r="CT1251" s="26"/>
      <c r="CU1251" s="26"/>
      <c r="CV1251" s="26"/>
      <c r="CW1251" s="26"/>
      <c r="CX1251" s="26"/>
      <c r="CY1251" s="26"/>
      <c r="CZ1251" s="26"/>
      <c r="DA1251" s="26"/>
      <c r="DB1251" s="26"/>
      <c r="DC1251" s="26"/>
      <c r="DD1251" s="26"/>
      <c r="DE1251" s="26"/>
      <c r="DF1251" s="26"/>
      <c r="DG1251" s="26"/>
      <c r="DH1251" s="26"/>
      <c r="DI1251" s="26"/>
      <c r="DJ1251" s="26"/>
      <c r="DK1251" s="26"/>
      <c r="DL1251" s="26"/>
    </row>
    <row r="1252" spans="1:116" s="27" customFormat="1" ht="31.5" customHeight="1">
      <c r="A1252" s="7" t="s">
        <v>5454</v>
      </c>
      <c r="B1252" s="5">
        <v>1250</v>
      </c>
      <c r="C1252" s="10"/>
      <c r="D1252" s="10"/>
      <c r="E1252" s="8" t="s">
        <v>5523</v>
      </c>
      <c r="F1252" s="8" t="s">
        <v>5524</v>
      </c>
      <c r="G1252" s="8" t="s">
        <v>5525</v>
      </c>
      <c r="H1252" s="7" t="s">
        <v>107</v>
      </c>
      <c r="I1252" s="8" t="s">
        <v>820</v>
      </c>
      <c r="J1252" s="8" t="s">
        <v>5526</v>
      </c>
      <c r="K1252" s="9">
        <v>45</v>
      </c>
      <c r="L1252" s="8" t="s">
        <v>81</v>
      </c>
      <c r="M1252" s="10">
        <v>1</v>
      </c>
      <c r="N1252" s="8" t="s">
        <v>45</v>
      </c>
      <c r="O1252" s="8" t="s">
        <v>5514</v>
      </c>
      <c r="P1252" s="8" t="s">
        <v>5527</v>
      </c>
      <c r="Q1252" s="8" t="s">
        <v>5528</v>
      </c>
      <c r="R1252" s="28">
        <v>80</v>
      </c>
      <c r="S1252" s="29"/>
      <c r="T1252" s="30">
        <v>80</v>
      </c>
      <c r="U1252" s="1">
        <v>15</v>
      </c>
      <c r="V1252" s="28">
        <v>228.24</v>
      </c>
      <c r="W1252" s="29"/>
      <c r="X1252" s="29"/>
      <c r="Y1252" s="29"/>
      <c r="Z1252" s="29"/>
      <c r="AA1252" s="29"/>
      <c r="AB1252" s="29"/>
      <c r="AC1252" s="29"/>
      <c r="AD1252" s="29"/>
      <c r="AE1252" s="31"/>
      <c r="AM1252" s="27">
        <v>59.65</v>
      </c>
      <c r="AN1252" s="32"/>
      <c r="AP1252" s="31"/>
      <c r="AQ1252" s="27" t="e">
        <f t="shared" si="192"/>
        <v>#NUM!</v>
      </c>
      <c r="AR1252" s="27" t="e">
        <f t="shared" si="193"/>
        <v>#NUM!</v>
      </c>
      <c r="AS1252" s="27" t="e">
        <f t="shared" si="194"/>
        <v>#NUM!</v>
      </c>
      <c r="AT1252" s="27">
        <f t="shared" si="196"/>
        <v>86</v>
      </c>
      <c r="AU1252" s="27">
        <f t="shared" si="197"/>
        <v>16.125</v>
      </c>
      <c r="AV1252" s="29">
        <f t="shared" si="200"/>
        <v>16.125</v>
      </c>
      <c r="AW1252" s="27" t="s">
        <v>73</v>
      </c>
      <c r="AX1252" s="27" t="s">
        <v>74</v>
      </c>
      <c r="AY1252" s="32">
        <v>16.13</v>
      </c>
      <c r="AZ1252" s="34">
        <f t="shared" si="198"/>
        <v>2.7421000000000002</v>
      </c>
      <c r="BA1252" s="3">
        <f t="shared" si="199"/>
        <v>18.8721</v>
      </c>
      <c r="BB1252" s="36">
        <v>18.87</v>
      </c>
      <c r="BC1252" s="27" t="s">
        <v>12549</v>
      </c>
      <c r="BP1252" s="26"/>
      <c r="BQ1252" s="26"/>
      <c r="BR1252" s="26"/>
      <c r="BS1252" s="26"/>
      <c r="BT1252" s="26"/>
      <c r="BU1252" s="26"/>
      <c r="BV1252" s="26"/>
      <c r="BW1252" s="26"/>
      <c r="BX1252" s="26"/>
      <c r="BY1252" s="26"/>
      <c r="BZ1252" s="26"/>
      <c r="CA1252" s="26"/>
      <c r="CB1252" s="26"/>
      <c r="CC1252" s="26"/>
      <c r="CD1252" s="26"/>
      <c r="CE1252" s="26"/>
      <c r="CF1252" s="26"/>
      <c r="CG1252" s="26"/>
      <c r="CH1252" s="26"/>
      <c r="CI1252" s="26"/>
      <c r="CJ1252" s="26"/>
      <c r="CK1252" s="26"/>
      <c r="CL1252" s="26"/>
      <c r="CM1252" s="26"/>
      <c r="CN1252" s="26"/>
      <c r="CO1252" s="26"/>
      <c r="CP1252" s="26"/>
      <c r="CQ1252" s="26"/>
      <c r="CR1252" s="26"/>
      <c r="CS1252" s="26"/>
      <c r="CT1252" s="26"/>
      <c r="CU1252" s="26"/>
      <c r="CV1252" s="26"/>
      <c r="CW1252" s="26"/>
      <c r="CX1252" s="26"/>
      <c r="CY1252" s="26"/>
      <c r="CZ1252" s="26"/>
      <c r="DA1252" s="26"/>
      <c r="DB1252" s="26"/>
      <c r="DC1252" s="26"/>
      <c r="DD1252" s="26"/>
      <c r="DE1252" s="26"/>
      <c r="DF1252" s="26"/>
      <c r="DG1252" s="26"/>
      <c r="DH1252" s="26"/>
      <c r="DI1252" s="26"/>
      <c r="DJ1252" s="26"/>
      <c r="DK1252" s="26"/>
      <c r="DL1252" s="26"/>
    </row>
    <row r="1253" spans="1:116" s="27" customFormat="1" ht="31.5" customHeight="1">
      <c r="A1253" s="7" t="s">
        <v>5454</v>
      </c>
      <c r="B1253" s="5">
        <v>1251</v>
      </c>
      <c r="C1253" s="10"/>
      <c r="D1253" s="10"/>
      <c r="E1253" s="8" t="s">
        <v>5568</v>
      </c>
      <c r="F1253" s="8" t="s">
        <v>5569</v>
      </c>
      <c r="G1253" s="8" t="s">
        <v>5570</v>
      </c>
      <c r="H1253" s="7" t="s">
        <v>205</v>
      </c>
      <c r="I1253" s="8" t="s">
        <v>1481</v>
      </c>
      <c r="J1253" s="8" t="s">
        <v>5571</v>
      </c>
      <c r="K1253" s="9"/>
      <c r="L1253" s="8"/>
      <c r="M1253" s="10">
        <v>10</v>
      </c>
      <c r="N1253" s="8" t="s">
        <v>45</v>
      </c>
      <c r="O1253" s="8" t="s">
        <v>5514</v>
      </c>
      <c r="P1253" s="8" t="s">
        <v>5572</v>
      </c>
      <c r="Q1253" s="8" t="s">
        <v>5573</v>
      </c>
      <c r="R1253" s="28">
        <v>100</v>
      </c>
      <c r="S1253" s="29"/>
      <c r="T1253" s="30">
        <v>100</v>
      </c>
      <c r="U1253" s="1">
        <v>16.5</v>
      </c>
      <c r="V1253" s="28">
        <v>199.17</v>
      </c>
      <c r="W1253" s="29"/>
      <c r="X1253" s="29"/>
      <c r="Y1253" s="29"/>
      <c r="Z1253" s="29"/>
      <c r="AA1253" s="29"/>
      <c r="AB1253" s="29"/>
      <c r="AC1253" s="29"/>
      <c r="AD1253" s="29"/>
      <c r="AE1253" s="31"/>
      <c r="AI1253" s="27">
        <v>97.03</v>
      </c>
      <c r="AN1253" s="32"/>
      <c r="AP1253" s="31"/>
      <c r="AQ1253" s="27" t="e">
        <f t="shared" ref="AQ1253:AQ1316" si="201">AVERAGE(SMALL(AE1253:AI1253,1),SMALL(AE1253:AI1253,2))</f>
        <v>#NUM!</v>
      </c>
      <c r="AR1253" s="27" t="e">
        <f t="shared" ref="AR1253:AR1316" si="202">IF(R1253 &lt;=( AVERAGE(SMALL(AE1253:AI1253,1),SMALL(AE1253:AI1253,2))), R1253, "")</f>
        <v>#NUM!</v>
      </c>
      <c r="AS1253" s="27" t="e">
        <f t="shared" ref="AS1253:AS1316" si="203">AVERAGE(SMALL(AJ1253:AM1253,1),SMALL(AJ1253:AM1253,2))</f>
        <v>#NUM!</v>
      </c>
      <c r="AT1253" s="27">
        <f t="shared" si="196"/>
        <v>107.5</v>
      </c>
      <c r="AU1253" s="27">
        <f t="shared" si="197"/>
        <v>17.737500000000001</v>
      </c>
      <c r="AV1253" s="29">
        <f t="shared" si="200"/>
        <v>17.737500000000001</v>
      </c>
      <c r="AW1253" s="27" t="s">
        <v>73</v>
      </c>
      <c r="AX1253" s="27" t="s">
        <v>74</v>
      </c>
      <c r="AY1253" s="32">
        <v>17.739999999999998</v>
      </c>
      <c r="AZ1253" s="34">
        <f t="shared" si="198"/>
        <v>3.0158</v>
      </c>
      <c r="BA1253" s="3">
        <f t="shared" si="199"/>
        <v>20.755799999999997</v>
      </c>
      <c r="BB1253" s="32">
        <f t="shared" ref="BB1253:BB1258" si="204">BA1253+BA1253*0.08</f>
        <v>22.416263999999998</v>
      </c>
      <c r="BC1253" s="27" t="s">
        <v>12549</v>
      </c>
      <c r="BP1253" s="26"/>
      <c r="BQ1253" s="26"/>
      <c r="BR1253" s="26"/>
      <c r="BS1253" s="26"/>
      <c r="BT1253" s="26"/>
      <c r="BU1253" s="26"/>
      <c r="BV1253" s="26"/>
      <c r="BW1253" s="26"/>
      <c r="BX1253" s="26"/>
      <c r="BY1253" s="26"/>
      <c r="BZ1253" s="26"/>
      <c r="CA1253" s="26"/>
      <c r="CB1253" s="26"/>
      <c r="CC1253" s="26"/>
      <c r="CD1253" s="26"/>
      <c r="CE1253" s="26"/>
      <c r="CF1253" s="26"/>
      <c r="CG1253" s="26"/>
      <c r="CH1253" s="26"/>
      <c r="CI1253" s="26"/>
      <c r="CJ1253" s="26"/>
      <c r="CK1253" s="26"/>
      <c r="CL1253" s="26"/>
      <c r="CM1253" s="26"/>
      <c r="CN1253" s="26"/>
      <c r="CO1253" s="26"/>
      <c r="CP1253" s="26"/>
      <c r="CQ1253" s="26"/>
      <c r="CR1253" s="26"/>
      <c r="CS1253" s="26"/>
      <c r="CT1253" s="26"/>
      <c r="CU1253" s="26"/>
      <c r="CV1253" s="26"/>
      <c r="CW1253" s="26"/>
      <c r="CX1253" s="26"/>
      <c r="CY1253" s="26"/>
      <c r="CZ1253" s="26"/>
      <c r="DA1253" s="26"/>
      <c r="DB1253" s="26"/>
      <c r="DC1253" s="26"/>
      <c r="DD1253" s="26"/>
      <c r="DE1253" s="26"/>
      <c r="DF1253" s="26"/>
      <c r="DG1253" s="26"/>
      <c r="DH1253" s="26"/>
      <c r="DI1253" s="26"/>
      <c r="DJ1253" s="26"/>
      <c r="DK1253" s="26"/>
      <c r="DL1253" s="26"/>
    </row>
    <row r="1254" spans="1:116" s="27" customFormat="1" ht="31.5" customHeight="1">
      <c r="A1254" s="7" t="s">
        <v>5454</v>
      </c>
      <c r="B1254" s="5">
        <v>1252</v>
      </c>
      <c r="C1254" s="10"/>
      <c r="D1254" s="10"/>
      <c r="E1254" s="8" t="s">
        <v>5550</v>
      </c>
      <c r="F1254" s="8" t="s">
        <v>5551</v>
      </c>
      <c r="G1254" s="8" t="s">
        <v>1975</v>
      </c>
      <c r="H1254" s="7" t="s">
        <v>5552</v>
      </c>
      <c r="I1254" s="8" t="s">
        <v>1977</v>
      </c>
      <c r="J1254" s="8" t="s">
        <v>5553</v>
      </c>
      <c r="K1254" s="9">
        <v>1440</v>
      </c>
      <c r="L1254" s="8" t="s">
        <v>81</v>
      </c>
      <c r="M1254" s="10">
        <v>1</v>
      </c>
      <c r="N1254" s="8" t="s">
        <v>45</v>
      </c>
      <c r="O1254" s="8" t="s">
        <v>5514</v>
      </c>
      <c r="P1254" s="8" t="s">
        <v>5554</v>
      </c>
      <c r="Q1254" s="8" t="s">
        <v>5555</v>
      </c>
      <c r="R1254" s="28">
        <v>62</v>
      </c>
      <c r="S1254" s="29"/>
      <c r="T1254" s="30">
        <v>65</v>
      </c>
      <c r="U1254" s="1">
        <v>18.899999999999999</v>
      </c>
      <c r="V1254" s="28">
        <v>68</v>
      </c>
      <c r="W1254" s="29"/>
      <c r="X1254" s="29"/>
      <c r="Y1254" s="29"/>
      <c r="Z1254" s="29"/>
      <c r="AA1254" s="29"/>
      <c r="AB1254" s="29"/>
      <c r="AC1254" s="29"/>
      <c r="AD1254" s="29"/>
      <c r="AE1254" s="31"/>
      <c r="AG1254" s="27">
        <v>40.26</v>
      </c>
      <c r="AI1254" s="27">
        <v>144.77000000000001</v>
      </c>
      <c r="AK1254" s="27">
        <v>101.9</v>
      </c>
      <c r="AN1254" s="32"/>
      <c r="AP1254" s="31"/>
      <c r="AQ1254" s="27">
        <f t="shared" si="201"/>
        <v>92.515000000000001</v>
      </c>
      <c r="AR1254" s="27">
        <f t="shared" si="202"/>
        <v>62</v>
      </c>
      <c r="AS1254" s="27" t="e">
        <f t="shared" si="203"/>
        <v>#NUM!</v>
      </c>
      <c r="AT1254" s="27">
        <f t="shared" si="196"/>
        <v>69.875</v>
      </c>
      <c r="AU1254" s="27">
        <f t="shared" si="197"/>
        <v>20.317499999999999</v>
      </c>
      <c r="AV1254" s="29">
        <f t="shared" si="200"/>
        <v>20.317499999999999</v>
      </c>
      <c r="AW1254" s="27" t="s">
        <v>73</v>
      </c>
      <c r="AX1254" s="27" t="s">
        <v>74</v>
      </c>
      <c r="AY1254" s="32">
        <v>20.32</v>
      </c>
      <c r="AZ1254" s="34">
        <f t="shared" si="198"/>
        <v>3.4544000000000001</v>
      </c>
      <c r="BA1254" s="3">
        <f t="shared" si="199"/>
        <v>23.7744</v>
      </c>
      <c r="BB1254" s="32">
        <f t="shared" si="204"/>
        <v>25.676352000000001</v>
      </c>
      <c r="BC1254" s="27" t="s">
        <v>12549</v>
      </c>
      <c r="BP1254" s="26"/>
      <c r="BQ1254" s="26"/>
      <c r="BR1254" s="26"/>
      <c r="BS1254" s="26"/>
      <c r="BT1254" s="26"/>
      <c r="BU1254" s="26"/>
      <c r="BV1254" s="26"/>
      <c r="BW1254" s="26"/>
      <c r="BX1254" s="26"/>
      <c r="BY1254" s="26"/>
      <c r="BZ1254" s="26"/>
      <c r="CA1254" s="26"/>
      <c r="CB1254" s="26"/>
      <c r="CC1254" s="26"/>
      <c r="CD1254" s="26"/>
      <c r="CE1254" s="26"/>
      <c r="CF1254" s="26"/>
      <c r="CG1254" s="26"/>
      <c r="CH1254" s="26"/>
      <c r="CI1254" s="26"/>
      <c r="CJ1254" s="26"/>
      <c r="CK1254" s="26"/>
      <c r="CL1254" s="26"/>
      <c r="CM1254" s="26"/>
      <c r="CN1254" s="26"/>
      <c r="CO1254" s="26"/>
      <c r="CP1254" s="26"/>
      <c r="CQ1254" s="26"/>
      <c r="CR1254" s="26"/>
      <c r="CS1254" s="26"/>
      <c r="CT1254" s="26"/>
      <c r="CU1254" s="26"/>
      <c r="CV1254" s="26"/>
      <c r="CW1254" s="26"/>
      <c r="CX1254" s="26"/>
      <c r="CY1254" s="26"/>
      <c r="CZ1254" s="26"/>
      <c r="DA1254" s="26"/>
      <c r="DB1254" s="26"/>
      <c r="DC1254" s="26"/>
      <c r="DD1254" s="26"/>
      <c r="DE1254" s="26"/>
      <c r="DF1254" s="26"/>
      <c r="DG1254" s="26"/>
      <c r="DH1254" s="26"/>
      <c r="DI1254" s="26"/>
      <c r="DJ1254" s="26"/>
      <c r="DK1254" s="26"/>
      <c r="DL1254" s="26"/>
    </row>
    <row r="1255" spans="1:116" s="27" customFormat="1" ht="31.5" customHeight="1">
      <c r="A1255" s="7" t="s">
        <v>5454</v>
      </c>
      <c r="B1255" s="5">
        <v>1253</v>
      </c>
      <c r="C1255" s="10"/>
      <c r="D1255" s="10"/>
      <c r="E1255" s="8" t="s">
        <v>5556</v>
      </c>
      <c r="F1255" s="8" t="s">
        <v>5557</v>
      </c>
      <c r="G1255" s="8" t="s">
        <v>5558</v>
      </c>
      <c r="H1255" s="7" t="s">
        <v>5559</v>
      </c>
      <c r="I1255" s="8" t="s">
        <v>3650</v>
      </c>
      <c r="J1255" s="8" t="s">
        <v>5560</v>
      </c>
      <c r="K1255" s="9">
        <v>20</v>
      </c>
      <c r="L1255" s="8" t="s">
        <v>81</v>
      </c>
      <c r="M1255" s="10">
        <v>10</v>
      </c>
      <c r="N1255" s="8" t="s">
        <v>45</v>
      </c>
      <c r="O1255" s="8" t="s">
        <v>5514</v>
      </c>
      <c r="P1255" s="8" t="s">
        <v>5561</v>
      </c>
      <c r="Q1255" s="8" t="s">
        <v>5562</v>
      </c>
      <c r="R1255" s="28">
        <v>100</v>
      </c>
      <c r="S1255" s="29"/>
      <c r="T1255" s="30">
        <v>100</v>
      </c>
      <c r="U1255" s="1">
        <v>28</v>
      </c>
      <c r="V1255" s="28">
        <v>171.82</v>
      </c>
      <c r="W1255" s="29"/>
      <c r="X1255" s="29"/>
      <c r="Y1255" s="29"/>
      <c r="Z1255" s="29"/>
      <c r="AA1255" s="29"/>
      <c r="AB1255" s="29"/>
      <c r="AC1255" s="29"/>
      <c r="AD1255" s="29"/>
      <c r="AE1255" s="31"/>
      <c r="AN1255" s="32"/>
      <c r="AP1255" s="31"/>
      <c r="AQ1255" s="27" t="e">
        <f t="shared" si="201"/>
        <v>#NUM!</v>
      </c>
      <c r="AR1255" s="27" t="e">
        <f t="shared" si="202"/>
        <v>#NUM!</v>
      </c>
      <c r="AS1255" s="27" t="e">
        <f t="shared" si="203"/>
        <v>#NUM!</v>
      </c>
      <c r="AT1255" s="27">
        <f t="shared" si="196"/>
        <v>107.5</v>
      </c>
      <c r="AU1255" s="27">
        <f t="shared" si="197"/>
        <v>30.099999999999998</v>
      </c>
      <c r="AV1255" s="29">
        <f t="shared" si="200"/>
        <v>30.099999999999998</v>
      </c>
      <c r="AW1255" s="27" t="s">
        <v>73</v>
      </c>
      <c r="AX1255" s="27" t="s">
        <v>74</v>
      </c>
      <c r="AY1255" s="32">
        <v>30.1</v>
      </c>
      <c r="AZ1255" s="34">
        <f t="shared" si="198"/>
        <v>5.1170000000000009</v>
      </c>
      <c r="BA1255" s="3">
        <f t="shared" si="199"/>
        <v>35.216999999999999</v>
      </c>
      <c r="BB1255" s="32">
        <f t="shared" si="204"/>
        <v>38.03436</v>
      </c>
      <c r="BC1255" s="27" t="s">
        <v>12549</v>
      </c>
      <c r="BP1255" s="26"/>
      <c r="BQ1255" s="26"/>
      <c r="BR1255" s="26"/>
      <c r="BS1255" s="26"/>
      <c r="BT1255" s="26"/>
      <c r="BU1255" s="26"/>
      <c r="BV1255" s="26"/>
      <c r="BW1255" s="26"/>
      <c r="BX1255" s="26"/>
      <c r="BY1255" s="26"/>
      <c r="BZ1255" s="26"/>
      <c r="CA1255" s="26"/>
      <c r="CB1255" s="26"/>
      <c r="CC1255" s="26"/>
      <c r="CD1255" s="26"/>
      <c r="CE1255" s="26"/>
      <c r="CF1255" s="26"/>
      <c r="CG1255" s="26"/>
      <c r="CH1255" s="26"/>
      <c r="CI1255" s="26"/>
      <c r="CJ1255" s="26"/>
      <c r="CK1255" s="26"/>
      <c r="CL1255" s="26"/>
      <c r="CM1255" s="26"/>
      <c r="CN1255" s="26"/>
      <c r="CO1255" s="26"/>
      <c r="CP1255" s="26"/>
      <c r="CQ1255" s="26"/>
      <c r="CR1255" s="26"/>
      <c r="CS1255" s="26"/>
      <c r="CT1255" s="26"/>
      <c r="CU1255" s="26"/>
      <c r="CV1255" s="26"/>
      <c r="CW1255" s="26"/>
      <c r="CX1255" s="26"/>
      <c r="CY1255" s="26"/>
      <c r="CZ1255" s="26"/>
      <c r="DA1255" s="26"/>
      <c r="DB1255" s="26"/>
      <c r="DC1255" s="26"/>
      <c r="DD1255" s="26"/>
      <c r="DE1255" s="26"/>
      <c r="DF1255" s="26"/>
      <c r="DG1255" s="26"/>
      <c r="DH1255" s="26"/>
      <c r="DI1255" s="26"/>
      <c r="DJ1255" s="26"/>
      <c r="DK1255" s="26"/>
      <c r="DL1255" s="26"/>
    </row>
    <row r="1256" spans="1:116" s="27" customFormat="1" ht="31.5" customHeight="1">
      <c r="A1256" s="7" t="s">
        <v>5454</v>
      </c>
      <c r="B1256" s="5">
        <v>1254</v>
      </c>
      <c r="C1256" s="10"/>
      <c r="D1256" s="10"/>
      <c r="E1256" s="8" t="s">
        <v>5510</v>
      </c>
      <c r="F1256" s="8" t="s">
        <v>5511</v>
      </c>
      <c r="G1256" s="8" t="s">
        <v>5512</v>
      </c>
      <c r="H1256" s="7" t="s">
        <v>226</v>
      </c>
      <c r="I1256" s="8" t="s">
        <v>43</v>
      </c>
      <c r="J1256" s="8" t="s">
        <v>5513</v>
      </c>
      <c r="K1256" s="9"/>
      <c r="L1256" s="8"/>
      <c r="M1256" s="10">
        <v>100</v>
      </c>
      <c r="N1256" s="8" t="s">
        <v>45</v>
      </c>
      <c r="O1256" s="8" t="s">
        <v>5514</v>
      </c>
      <c r="P1256" s="8" t="s">
        <v>5515</v>
      </c>
      <c r="Q1256" s="8" t="s">
        <v>5516</v>
      </c>
      <c r="R1256" s="28">
        <v>80</v>
      </c>
      <c r="S1256" s="29"/>
      <c r="T1256" s="30">
        <v>80</v>
      </c>
      <c r="U1256" s="1">
        <v>31</v>
      </c>
      <c r="V1256" s="28">
        <v>93.24</v>
      </c>
      <c r="W1256" s="29"/>
      <c r="X1256" s="29"/>
      <c r="Y1256" s="29"/>
      <c r="Z1256" s="29"/>
      <c r="AA1256" s="29"/>
      <c r="AB1256" s="29"/>
      <c r="AC1256" s="29"/>
      <c r="AD1256" s="29"/>
      <c r="AE1256" s="31"/>
      <c r="AF1256" s="27">
        <v>39.606999999999999</v>
      </c>
      <c r="AN1256" s="32"/>
      <c r="AP1256" s="31"/>
      <c r="AQ1256" s="27" t="e">
        <f t="shared" si="201"/>
        <v>#NUM!</v>
      </c>
      <c r="AR1256" s="27" t="e">
        <f t="shared" si="202"/>
        <v>#NUM!</v>
      </c>
      <c r="AS1256" s="27" t="e">
        <f t="shared" si="203"/>
        <v>#NUM!</v>
      </c>
      <c r="AT1256" s="27">
        <f t="shared" si="196"/>
        <v>86</v>
      </c>
      <c r="AU1256" s="27">
        <f t="shared" si="197"/>
        <v>33.324999999999996</v>
      </c>
      <c r="AV1256" s="29">
        <f t="shared" si="200"/>
        <v>33.324999999999996</v>
      </c>
      <c r="AW1256" s="27" t="s">
        <v>73</v>
      </c>
      <c r="AX1256" s="27" t="s">
        <v>74</v>
      </c>
      <c r="AY1256" s="32">
        <v>33.325000000000003</v>
      </c>
      <c r="AZ1256" s="34">
        <f t="shared" si="198"/>
        <v>5.6652500000000012</v>
      </c>
      <c r="BA1256" s="3">
        <f t="shared" si="199"/>
        <v>38.990250000000003</v>
      </c>
      <c r="BB1256" s="32">
        <f t="shared" si="204"/>
        <v>42.109470000000002</v>
      </c>
      <c r="BC1256" s="27" t="s">
        <v>12549</v>
      </c>
      <c r="BP1256" s="26"/>
      <c r="BQ1256" s="26"/>
      <c r="BR1256" s="26"/>
      <c r="BS1256" s="26"/>
      <c r="BT1256" s="26"/>
      <c r="BU1256" s="26"/>
      <c r="BV1256" s="26"/>
      <c r="BW1256" s="26"/>
      <c r="BX1256" s="26"/>
      <c r="BY1256" s="26"/>
      <c r="BZ1256" s="26"/>
      <c r="CA1256" s="26"/>
      <c r="CB1256" s="26"/>
      <c r="CC1256" s="26"/>
      <c r="CD1256" s="26"/>
      <c r="CE1256" s="26"/>
      <c r="CF1256" s="26"/>
      <c r="CG1256" s="26"/>
      <c r="CH1256" s="26"/>
      <c r="CI1256" s="26"/>
      <c r="CJ1256" s="26"/>
      <c r="CK1256" s="26"/>
      <c r="CL1256" s="26"/>
      <c r="CM1256" s="26"/>
      <c r="CN1256" s="26"/>
      <c r="CO1256" s="26"/>
      <c r="CP1256" s="26"/>
      <c r="CQ1256" s="26"/>
      <c r="CR1256" s="26"/>
      <c r="CS1256" s="26"/>
      <c r="CT1256" s="26"/>
      <c r="CU1256" s="26"/>
      <c r="CV1256" s="26"/>
      <c r="CW1256" s="26"/>
      <c r="CX1256" s="26"/>
      <c r="CY1256" s="26"/>
      <c r="CZ1256" s="26"/>
      <c r="DA1256" s="26"/>
      <c r="DB1256" s="26"/>
      <c r="DC1256" s="26"/>
      <c r="DD1256" s="26"/>
      <c r="DE1256" s="26"/>
      <c r="DF1256" s="26"/>
      <c r="DG1256" s="26"/>
      <c r="DH1256" s="26"/>
      <c r="DI1256" s="26"/>
      <c r="DJ1256" s="26"/>
      <c r="DK1256" s="26"/>
      <c r="DL1256" s="26"/>
    </row>
    <row r="1257" spans="1:116" s="27" customFormat="1" ht="31.5" customHeight="1">
      <c r="A1257" s="7" t="s">
        <v>5454</v>
      </c>
      <c r="B1257" s="5">
        <v>1255</v>
      </c>
      <c r="C1257" s="10"/>
      <c r="D1257" s="10"/>
      <c r="E1257" s="8" t="s">
        <v>5618</v>
      </c>
      <c r="F1257" s="8" t="s">
        <v>5619</v>
      </c>
      <c r="G1257" s="8" t="s">
        <v>2029</v>
      </c>
      <c r="H1257" s="7" t="s">
        <v>107</v>
      </c>
      <c r="I1257" s="8" t="s">
        <v>2001</v>
      </c>
      <c r="J1257" s="8" t="s">
        <v>5620</v>
      </c>
      <c r="K1257" s="9">
        <v>5</v>
      </c>
      <c r="L1257" s="8" t="s">
        <v>81</v>
      </c>
      <c r="M1257" s="10">
        <v>10</v>
      </c>
      <c r="N1257" s="8" t="s">
        <v>45</v>
      </c>
      <c r="O1257" s="8" t="s">
        <v>5514</v>
      </c>
      <c r="P1257" s="8" t="s">
        <v>5466</v>
      </c>
      <c r="Q1257" s="8" t="s">
        <v>5621</v>
      </c>
      <c r="R1257" s="28">
        <v>60</v>
      </c>
      <c r="S1257" s="29"/>
      <c r="T1257" s="30">
        <v>60</v>
      </c>
      <c r="U1257" s="1">
        <v>33.6</v>
      </c>
      <c r="V1257" s="28">
        <v>71.400000000000006</v>
      </c>
      <c r="W1257" s="29"/>
      <c r="X1257" s="29"/>
      <c r="Y1257" s="29"/>
      <c r="Z1257" s="29"/>
      <c r="AA1257" s="29"/>
      <c r="AB1257" s="29"/>
      <c r="AC1257" s="29"/>
      <c r="AD1257" s="29"/>
      <c r="AE1257" s="31"/>
      <c r="AG1257" s="27">
        <v>56.029000000000003</v>
      </c>
      <c r="AI1257" s="27">
        <v>32.57</v>
      </c>
      <c r="AN1257" s="32"/>
      <c r="AP1257" s="31"/>
      <c r="AQ1257" s="27">
        <f t="shared" si="201"/>
        <v>44.299500000000002</v>
      </c>
      <c r="AR1257" s="27" t="str">
        <f t="shared" si="202"/>
        <v/>
      </c>
      <c r="AS1257" s="27" t="e">
        <f t="shared" si="203"/>
        <v>#NUM!</v>
      </c>
      <c r="AT1257" s="27">
        <f t="shared" si="196"/>
        <v>64.5</v>
      </c>
      <c r="AU1257" s="27">
        <f t="shared" si="197"/>
        <v>36.119999999999997</v>
      </c>
      <c r="AV1257" s="29">
        <f t="shared" si="200"/>
        <v>36.119999999999997</v>
      </c>
      <c r="AW1257" s="27" t="s">
        <v>73</v>
      </c>
      <c r="AX1257" s="27" t="s">
        <v>74</v>
      </c>
      <c r="AY1257" s="32">
        <v>36.119999999999997</v>
      </c>
      <c r="AZ1257" s="34">
        <f t="shared" si="198"/>
        <v>6.1403999999999996</v>
      </c>
      <c r="BA1257" s="3">
        <f t="shared" si="199"/>
        <v>42.260399999999997</v>
      </c>
      <c r="BB1257" s="32">
        <f t="shared" si="204"/>
        <v>45.641231999999995</v>
      </c>
      <c r="BC1257" s="27" t="s">
        <v>12549</v>
      </c>
      <c r="BP1257" s="26"/>
      <c r="BQ1257" s="26"/>
      <c r="BR1257" s="26"/>
      <c r="BS1257" s="26"/>
      <c r="BT1257" s="26"/>
      <c r="BU1257" s="26"/>
      <c r="BV1257" s="26"/>
      <c r="BW1257" s="26"/>
      <c r="BX1257" s="26"/>
      <c r="BY1257" s="26"/>
      <c r="BZ1257" s="26"/>
      <c r="CA1257" s="26"/>
      <c r="CB1257" s="26"/>
      <c r="CC1257" s="26"/>
      <c r="CD1257" s="26"/>
      <c r="CE1257" s="26"/>
      <c r="CF1257" s="26"/>
      <c r="CG1257" s="26"/>
      <c r="CH1257" s="26"/>
      <c r="CI1257" s="26"/>
      <c r="CJ1257" s="26"/>
      <c r="CK1257" s="26"/>
      <c r="CL1257" s="26"/>
      <c r="CM1257" s="26"/>
      <c r="CN1257" s="26"/>
      <c r="CO1257" s="26"/>
      <c r="CP1257" s="26"/>
      <c r="CQ1257" s="26"/>
      <c r="CR1257" s="26"/>
      <c r="CS1257" s="26"/>
      <c r="CT1257" s="26"/>
      <c r="CU1257" s="26"/>
      <c r="CV1257" s="26"/>
      <c r="CW1257" s="26"/>
      <c r="CX1257" s="26"/>
      <c r="CY1257" s="26"/>
      <c r="CZ1257" s="26"/>
      <c r="DA1257" s="26"/>
      <c r="DB1257" s="26"/>
      <c r="DC1257" s="26"/>
      <c r="DD1257" s="26"/>
      <c r="DE1257" s="26"/>
      <c r="DF1257" s="26"/>
      <c r="DG1257" s="26"/>
      <c r="DH1257" s="26"/>
      <c r="DI1257" s="26"/>
      <c r="DJ1257" s="26"/>
      <c r="DK1257" s="26"/>
      <c r="DL1257" s="26"/>
    </row>
    <row r="1258" spans="1:116" s="27" customFormat="1" ht="31.5" customHeight="1">
      <c r="A1258" s="7" t="s">
        <v>5454</v>
      </c>
      <c r="B1258" s="5">
        <v>1256</v>
      </c>
      <c r="C1258" s="10"/>
      <c r="D1258" s="10"/>
      <c r="E1258" s="8" t="s">
        <v>5529</v>
      </c>
      <c r="F1258" s="8" t="s">
        <v>5530</v>
      </c>
      <c r="G1258" s="8" t="s">
        <v>4152</v>
      </c>
      <c r="H1258" s="7" t="s">
        <v>87</v>
      </c>
      <c r="I1258" s="8" t="s">
        <v>1456</v>
      </c>
      <c r="J1258" s="8" t="s">
        <v>5531</v>
      </c>
      <c r="K1258" s="9">
        <v>15</v>
      </c>
      <c r="L1258" s="8" t="s">
        <v>81</v>
      </c>
      <c r="M1258" s="10">
        <v>10</v>
      </c>
      <c r="N1258" s="8" t="s">
        <v>45</v>
      </c>
      <c r="O1258" s="8" t="s">
        <v>5514</v>
      </c>
      <c r="P1258" s="8" t="s">
        <v>5532</v>
      </c>
      <c r="Q1258" s="8" t="s">
        <v>5533</v>
      </c>
      <c r="R1258" s="28">
        <v>35</v>
      </c>
      <c r="S1258" s="29"/>
      <c r="T1258" s="30">
        <v>35</v>
      </c>
      <c r="U1258" s="1" t="s">
        <v>56</v>
      </c>
      <c r="V1258" s="28">
        <v>48.53</v>
      </c>
      <c r="W1258" s="29"/>
      <c r="X1258" s="29"/>
      <c r="Y1258" s="29"/>
      <c r="Z1258" s="29"/>
      <c r="AA1258" s="29"/>
      <c r="AB1258" s="29"/>
      <c r="AC1258" s="29"/>
      <c r="AD1258" s="29"/>
      <c r="AE1258" s="31"/>
      <c r="AN1258" s="32"/>
      <c r="AP1258" s="31"/>
      <c r="AQ1258" s="27" t="e">
        <f t="shared" si="201"/>
        <v>#NUM!</v>
      </c>
      <c r="AR1258" s="27" t="e">
        <f t="shared" si="202"/>
        <v>#NUM!</v>
      </c>
      <c r="AS1258" s="27" t="e">
        <f t="shared" si="203"/>
        <v>#NUM!</v>
      </c>
      <c r="AT1258" s="27">
        <f t="shared" si="196"/>
        <v>37.625</v>
      </c>
      <c r="AU1258" s="27" t="e">
        <f t="shared" si="197"/>
        <v>#VALUE!</v>
      </c>
      <c r="AV1258" s="29" t="e">
        <f t="shared" si="200"/>
        <v>#VALUE!</v>
      </c>
      <c r="AW1258" s="27" t="s">
        <v>73</v>
      </c>
      <c r="AX1258" s="27" t="s">
        <v>74</v>
      </c>
      <c r="AY1258" s="32">
        <v>37.625</v>
      </c>
      <c r="AZ1258" s="34">
        <f t="shared" si="198"/>
        <v>6.3962500000000002</v>
      </c>
      <c r="BA1258" s="3">
        <f t="shared" si="199"/>
        <v>44.021250000000002</v>
      </c>
      <c r="BB1258" s="32">
        <f t="shared" si="204"/>
        <v>47.542950000000005</v>
      </c>
      <c r="BC1258" s="27" t="s">
        <v>12549</v>
      </c>
      <c r="BP1258" s="26"/>
      <c r="BQ1258" s="26"/>
      <c r="BR1258" s="26"/>
      <c r="BS1258" s="26"/>
      <c r="BT1258" s="26"/>
      <c r="BU1258" s="26"/>
      <c r="BV1258" s="26"/>
      <c r="BW1258" s="26"/>
      <c r="BX1258" s="26"/>
      <c r="BY1258" s="26"/>
      <c r="BZ1258" s="26"/>
      <c r="CA1258" s="26"/>
      <c r="CB1258" s="26"/>
      <c r="CC1258" s="26"/>
      <c r="CD1258" s="26"/>
      <c r="CE1258" s="26"/>
      <c r="CF1258" s="26"/>
      <c r="CG1258" s="26"/>
      <c r="CH1258" s="26"/>
      <c r="CI1258" s="26"/>
      <c r="CJ1258" s="26"/>
      <c r="CK1258" s="26"/>
      <c r="CL1258" s="26"/>
      <c r="CM1258" s="26"/>
      <c r="CN1258" s="26"/>
      <c r="CO1258" s="26"/>
      <c r="CP1258" s="26"/>
      <c r="CQ1258" s="26"/>
      <c r="CR1258" s="26"/>
      <c r="CS1258" s="26"/>
      <c r="CT1258" s="26"/>
      <c r="CU1258" s="26"/>
      <c r="CV1258" s="26"/>
      <c r="CW1258" s="26"/>
      <c r="CX1258" s="26"/>
      <c r="CY1258" s="26"/>
      <c r="CZ1258" s="26"/>
      <c r="DA1258" s="26"/>
      <c r="DB1258" s="26"/>
      <c r="DC1258" s="26"/>
      <c r="DD1258" s="26"/>
      <c r="DE1258" s="26"/>
      <c r="DF1258" s="26"/>
      <c r="DG1258" s="26"/>
      <c r="DH1258" s="26"/>
      <c r="DI1258" s="26"/>
      <c r="DJ1258" s="26"/>
      <c r="DK1258" s="26"/>
      <c r="DL1258" s="26"/>
    </row>
    <row r="1259" spans="1:116" s="27" customFormat="1" ht="31.5" customHeight="1">
      <c r="A1259" s="7" t="s">
        <v>5454</v>
      </c>
      <c r="B1259" s="5">
        <v>1257</v>
      </c>
      <c r="C1259" s="10"/>
      <c r="D1259" s="10"/>
      <c r="E1259" s="8" t="s">
        <v>5578</v>
      </c>
      <c r="F1259" s="8" t="s">
        <v>5579</v>
      </c>
      <c r="G1259" s="8" t="s">
        <v>5580</v>
      </c>
      <c r="H1259" s="7" t="s">
        <v>1025</v>
      </c>
      <c r="I1259" s="8" t="s">
        <v>820</v>
      </c>
      <c r="J1259" s="8" t="s">
        <v>5581</v>
      </c>
      <c r="K1259" s="9">
        <v>10</v>
      </c>
      <c r="L1259" s="8" t="s">
        <v>81</v>
      </c>
      <c r="M1259" s="10">
        <v>1</v>
      </c>
      <c r="N1259" s="8" t="s">
        <v>45</v>
      </c>
      <c r="O1259" s="8" t="s">
        <v>5514</v>
      </c>
      <c r="P1259" s="8" t="s">
        <v>5582</v>
      </c>
      <c r="Q1259" s="8" t="s">
        <v>5583</v>
      </c>
      <c r="R1259" s="28">
        <v>50</v>
      </c>
      <c r="S1259" s="29"/>
      <c r="T1259" s="30">
        <v>50</v>
      </c>
      <c r="U1259" s="1" t="s">
        <v>56</v>
      </c>
      <c r="V1259" s="28"/>
      <c r="W1259" s="29"/>
      <c r="X1259" s="29"/>
      <c r="Y1259" s="29"/>
      <c r="Z1259" s="29"/>
      <c r="AA1259" s="29">
        <v>55.14</v>
      </c>
      <c r="AB1259" s="29"/>
      <c r="AC1259" s="29"/>
      <c r="AD1259" s="29"/>
      <c r="AE1259" s="31"/>
      <c r="AI1259" s="27">
        <v>110.61</v>
      </c>
      <c r="AN1259" s="32"/>
      <c r="AP1259" s="31"/>
      <c r="AQ1259" s="27" t="e">
        <f t="shared" si="201"/>
        <v>#NUM!</v>
      </c>
      <c r="AR1259" s="27" t="e">
        <f t="shared" si="202"/>
        <v>#NUM!</v>
      </c>
      <c r="AS1259" s="27" t="e">
        <f t="shared" si="203"/>
        <v>#NUM!</v>
      </c>
      <c r="AT1259" s="27">
        <f t="shared" si="196"/>
        <v>53.75</v>
      </c>
      <c r="AU1259" s="27" t="e">
        <f t="shared" si="197"/>
        <v>#VALUE!</v>
      </c>
      <c r="AV1259" s="29" t="e">
        <f t="shared" si="200"/>
        <v>#VALUE!</v>
      </c>
      <c r="AW1259" s="27" t="s">
        <v>73</v>
      </c>
      <c r="AX1259" s="27" t="s">
        <v>74</v>
      </c>
      <c r="AY1259" s="32">
        <v>53.75</v>
      </c>
      <c r="AZ1259" s="34">
        <f t="shared" si="198"/>
        <v>6.45</v>
      </c>
      <c r="BA1259" s="3">
        <f t="shared" si="199"/>
        <v>60.2</v>
      </c>
      <c r="BB1259" s="36">
        <v>60.2</v>
      </c>
      <c r="BC1259" s="27" t="s">
        <v>12549</v>
      </c>
      <c r="BP1259" s="26"/>
      <c r="BQ1259" s="26"/>
      <c r="BR1259" s="26"/>
      <c r="BS1259" s="26"/>
      <c r="BT1259" s="26"/>
      <c r="BU1259" s="26"/>
      <c r="BV1259" s="26"/>
      <c r="BW1259" s="26"/>
      <c r="BX1259" s="26"/>
      <c r="BY1259" s="26"/>
      <c r="BZ1259" s="26"/>
      <c r="CA1259" s="26"/>
      <c r="CB1259" s="26"/>
      <c r="CC1259" s="26"/>
      <c r="CD1259" s="26"/>
      <c r="CE1259" s="26"/>
      <c r="CF1259" s="26"/>
      <c r="CG1259" s="26"/>
      <c r="CH1259" s="26"/>
      <c r="CI1259" s="26"/>
      <c r="CJ1259" s="26"/>
      <c r="CK1259" s="26"/>
      <c r="CL1259" s="26"/>
      <c r="CM1259" s="26"/>
      <c r="CN1259" s="26"/>
      <c r="CO1259" s="26"/>
      <c r="CP1259" s="26"/>
      <c r="CQ1259" s="26"/>
      <c r="CR1259" s="26"/>
      <c r="CS1259" s="26"/>
      <c r="CT1259" s="26"/>
      <c r="CU1259" s="26"/>
      <c r="CV1259" s="26"/>
      <c r="CW1259" s="26"/>
      <c r="CX1259" s="26"/>
      <c r="CY1259" s="26"/>
      <c r="CZ1259" s="26"/>
      <c r="DA1259" s="26"/>
      <c r="DB1259" s="26"/>
      <c r="DC1259" s="26"/>
      <c r="DD1259" s="26"/>
      <c r="DE1259" s="26"/>
      <c r="DF1259" s="26"/>
      <c r="DG1259" s="26"/>
      <c r="DH1259" s="26"/>
      <c r="DI1259" s="26"/>
      <c r="DJ1259" s="26"/>
      <c r="DK1259" s="26"/>
      <c r="DL1259" s="26"/>
    </row>
    <row r="1260" spans="1:116" s="27" customFormat="1" ht="31.5" customHeight="1">
      <c r="A1260" s="7" t="s">
        <v>5454</v>
      </c>
      <c r="B1260" s="5">
        <v>1258</v>
      </c>
      <c r="C1260" s="10"/>
      <c r="D1260" s="10"/>
      <c r="E1260" s="8" t="s">
        <v>5529</v>
      </c>
      <c r="F1260" s="8" t="s">
        <v>5530</v>
      </c>
      <c r="G1260" s="8" t="s">
        <v>4152</v>
      </c>
      <c r="H1260" s="7" t="s">
        <v>5534</v>
      </c>
      <c r="I1260" s="8" t="s">
        <v>1481</v>
      </c>
      <c r="J1260" s="8" t="s">
        <v>5535</v>
      </c>
      <c r="K1260" s="9">
        <v>100</v>
      </c>
      <c r="L1260" s="8" t="s">
        <v>81</v>
      </c>
      <c r="M1260" s="10">
        <v>10</v>
      </c>
      <c r="N1260" s="8" t="s">
        <v>45</v>
      </c>
      <c r="O1260" s="8" t="s">
        <v>5514</v>
      </c>
      <c r="P1260" s="8" t="s">
        <v>5532</v>
      </c>
      <c r="Q1260" s="8" t="s">
        <v>5536</v>
      </c>
      <c r="R1260" s="28">
        <v>60</v>
      </c>
      <c r="S1260" s="29"/>
      <c r="T1260" s="30">
        <v>60</v>
      </c>
      <c r="U1260" s="1" t="s">
        <v>56</v>
      </c>
      <c r="V1260" s="28">
        <v>77.62</v>
      </c>
      <c r="W1260" s="29"/>
      <c r="X1260" s="29"/>
      <c r="Y1260" s="29"/>
      <c r="Z1260" s="29"/>
      <c r="AA1260" s="29"/>
      <c r="AB1260" s="29"/>
      <c r="AC1260" s="29"/>
      <c r="AD1260" s="29"/>
      <c r="AE1260" s="31"/>
      <c r="AN1260" s="32"/>
      <c r="AP1260" s="31"/>
      <c r="AQ1260" s="27" t="e">
        <f t="shared" si="201"/>
        <v>#NUM!</v>
      </c>
      <c r="AR1260" s="27" t="e">
        <f t="shared" si="202"/>
        <v>#NUM!</v>
      </c>
      <c r="AS1260" s="27" t="e">
        <f t="shared" si="203"/>
        <v>#NUM!</v>
      </c>
      <c r="AT1260" s="27">
        <f t="shared" si="196"/>
        <v>64.5</v>
      </c>
      <c r="AU1260" s="27" t="e">
        <f t="shared" si="197"/>
        <v>#VALUE!</v>
      </c>
      <c r="AV1260" s="29" t="e">
        <f t="shared" si="200"/>
        <v>#VALUE!</v>
      </c>
      <c r="AW1260" s="27" t="s">
        <v>73</v>
      </c>
      <c r="AX1260" s="27" t="s">
        <v>74</v>
      </c>
      <c r="AY1260" s="32">
        <v>64.5</v>
      </c>
      <c r="AZ1260" s="34">
        <f t="shared" si="198"/>
        <v>7.7399999999999993</v>
      </c>
      <c r="BA1260" s="3">
        <f t="shared" si="199"/>
        <v>72.239999999999995</v>
      </c>
      <c r="BB1260" s="32">
        <f>BA1260+BA1260*0.08</f>
        <v>78.019199999999998</v>
      </c>
      <c r="BC1260" s="27" t="s">
        <v>12549</v>
      </c>
      <c r="BP1260" s="26"/>
      <c r="BQ1260" s="26"/>
      <c r="BR1260" s="26"/>
      <c r="BS1260" s="26"/>
      <c r="BT1260" s="26"/>
      <c r="BU1260" s="26"/>
      <c r="BV1260" s="26"/>
      <c r="BW1260" s="26"/>
      <c r="BX1260" s="26"/>
      <c r="BY1260" s="26"/>
      <c r="BZ1260" s="26"/>
      <c r="CA1260" s="26"/>
      <c r="CB1260" s="26"/>
      <c r="CC1260" s="26"/>
      <c r="CD1260" s="26"/>
      <c r="CE1260" s="26"/>
      <c r="CF1260" s="26"/>
      <c r="CG1260" s="26"/>
      <c r="CH1260" s="26"/>
      <c r="CI1260" s="26"/>
      <c r="CJ1260" s="26"/>
      <c r="CK1260" s="26"/>
      <c r="CL1260" s="26"/>
      <c r="CM1260" s="26"/>
      <c r="CN1260" s="26"/>
      <c r="CO1260" s="26"/>
      <c r="CP1260" s="26"/>
      <c r="CQ1260" s="26"/>
      <c r="CR1260" s="26"/>
      <c r="CS1260" s="26"/>
      <c r="CT1260" s="26"/>
      <c r="CU1260" s="26"/>
      <c r="CV1260" s="26"/>
      <c r="CW1260" s="26"/>
      <c r="CX1260" s="26"/>
      <c r="CY1260" s="26"/>
      <c r="CZ1260" s="26"/>
      <c r="DA1260" s="26"/>
      <c r="DB1260" s="26"/>
      <c r="DC1260" s="26"/>
      <c r="DD1260" s="26"/>
      <c r="DE1260" s="26"/>
      <c r="DF1260" s="26"/>
      <c r="DG1260" s="26"/>
      <c r="DH1260" s="26"/>
      <c r="DI1260" s="26"/>
      <c r="DJ1260" s="26"/>
      <c r="DK1260" s="26"/>
      <c r="DL1260" s="26"/>
    </row>
    <row r="1261" spans="1:116" s="27" customFormat="1" ht="31.5" customHeight="1">
      <c r="A1261" s="7" t="s">
        <v>5454</v>
      </c>
      <c r="B1261" s="5">
        <v>1259</v>
      </c>
      <c r="C1261" s="10"/>
      <c r="D1261" s="10"/>
      <c r="E1261" s="8" t="s">
        <v>5641</v>
      </c>
      <c r="F1261" s="8" t="s">
        <v>5642</v>
      </c>
      <c r="G1261" s="8" t="s">
        <v>3655</v>
      </c>
      <c r="H1261" s="7" t="s">
        <v>3656</v>
      </c>
      <c r="I1261" s="8" t="s">
        <v>820</v>
      </c>
      <c r="J1261" s="8" t="s">
        <v>5643</v>
      </c>
      <c r="K1261" s="9">
        <v>5</v>
      </c>
      <c r="L1261" s="8" t="s">
        <v>81</v>
      </c>
      <c r="M1261" s="10">
        <v>10</v>
      </c>
      <c r="N1261" s="8" t="s">
        <v>45</v>
      </c>
      <c r="O1261" s="8" t="s">
        <v>5514</v>
      </c>
      <c r="P1261" s="8" t="s">
        <v>5466</v>
      </c>
      <c r="Q1261" s="8" t="s">
        <v>5644</v>
      </c>
      <c r="R1261" s="28">
        <v>450</v>
      </c>
      <c r="S1261" s="29"/>
      <c r="T1261" s="30">
        <v>450</v>
      </c>
      <c r="U1261" s="1">
        <v>84</v>
      </c>
      <c r="V1261" s="28">
        <v>450.71</v>
      </c>
      <c r="W1261" s="29"/>
      <c r="X1261" s="29"/>
      <c r="Y1261" s="29"/>
      <c r="Z1261" s="29"/>
      <c r="AA1261" s="29"/>
      <c r="AB1261" s="29"/>
      <c r="AC1261" s="29"/>
      <c r="AD1261" s="29"/>
      <c r="AE1261" s="31"/>
      <c r="AN1261" s="32"/>
      <c r="AP1261" s="31"/>
      <c r="AQ1261" s="27" t="e">
        <f t="shared" si="201"/>
        <v>#NUM!</v>
      </c>
      <c r="AR1261" s="27" t="e">
        <f t="shared" si="202"/>
        <v>#NUM!</v>
      </c>
      <c r="AS1261" s="27" t="e">
        <f t="shared" si="203"/>
        <v>#NUM!</v>
      </c>
      <c r="AT1261" s="27">
        <f t="shared" si="196"/>
        <v>483.75</v>
      </c>
      <c r="AU1261" s="27">
        <f t="shared" si="197"/>
        <v>90.3</v>
      </c>
      <c r="AV1261" s="29">
        <f t="shared" si="200"/>
        <v>90.3</v>
      </c>
      <c r="AW1261" s="27" t="s">
        <v>73</v>
      </c>
      <c r="AX1261" s="27" t="s">
        <v>74</v>
      </c>
      <c r="AY1261" s="32">
        <v>90.3</v>
      </c>
      <c r="AZ1261" s="34">
        <f t="shared" si="198"/>
        <v>10.835999999999999</v>
      </c>
      <c r="BA1261" s="3">
        <f t="shared" si="199"/>
        <v>101.136</v>
      </c>
      <c r="BB1261" s="32">
        <f>BA1261+BA1261*0.08</f>
        <v>109.22687999999999</v>
      </c>
      <c r="BC1261" s="27" t="s">
        <v>12549</v>
      </c>
      <c r="BP1261" s="26"/>
      <c r="BQ1261" s="26"/>
      <c r="BR1261" s="26"/>
      <c r="BS1261" s="26"/>
      <c r="BT1261" s="26"/>
      <c r="BU1261" s="26"/>
      <c r="BV1261" s="26"/>
      <c r="BW1261" s="26"/>
      <c r="BX1261" s="26"/>
      <c r="BY1261" s="26"/>
      <c r="BZ1261" s="26"/>
      <c r="CA1261" s="26"/>
      <c r="CB1261" s="26"/>
      <c r="CC1261" s="26"/>
      <c r="CD1261" s="26"/>
      <c r="CE1261" s="26"/>
      <c r="CF1261" s="26"/>
      <c r="CG1261" s="26"/>
      <c r="CH1261" s="26"/>
      <c r="CI1261" s="26"/>
      <c r="CJ1261" s="26"/>
      <c r="CK1261" s="26"/>
      <c r="CL1261" s="26"/>
      <c r="CM1261" s="26"/>
      <c r="CN1261" s="26"/>
      <c r="CO1261" s="26"/>
      <c r="CP1261" s="26"/>
      <c r="CQ1261" s="26"/>
      <c r="CR1261" s="26"/>
      <c r="CS1261" s="26"/>
      <c r="CT1261" s="26"/>
      <c r="CU1261" s="26"/>
      <c r="CV1261" s="26"/>
      <c r="CW1261" s="26"/>
      <c r="CX1261" s="26"/>
      <c r="CY1261" s="26"/>
      <c r="CZ1261" s="26"/>
      <c r="DA1261" s="26"/>
      <c r="DB1261" s="26"/>
      <c r="DC1261" s="26"/>
      <c r="DD1261" s="26"/>
      <c r="DE1261" s="26"/>
      <c r="DF1261" s="26"/>
      <c r="DG1261" s="26"/>
      <c r="DH1261" s="26"/>
      <c r="DI1261" s="26"/>
      <c r="DJ1261" s="26"/>
      <c r="DK1261" s="26"/>
      <c r="DL1261" s="26"/>
    </row>
    <row r="1262" spans="1:116" s="27" customFormat="1" ht="31.5" customHeight="1">
      <c r="A1262" s="7" t="s">
        <v>5454</v>
      </c>
      <c r="B1262" s="5">
        <v>1260</v>
      </c>
      <c r="C1262" s="10"/>
      <c r="D1262" s="10"/>
      <c r="E1262" s="8" t="s">
        <v>5607</v>
      </c>
      <c r="F1262" s="8" t="s">
        <v>5608</v>
      </c>
      <c r="G1262" s="8" t="s">
        <v>5609</v>
      </c>
      <c r="H1262" s="7" t="s">
        <v>5610</v>
      </c>
      <c r="I1262" s="8" t="s">
        <v>1481</v>
      </c>
      <c r="J1262" s="8" t="s">
        <v>5611</v>
      </c>
      <c r="K1262" s="9">
        <v>50</v>
      </c>
      <c r="L1262" s="8" t="s">
        <v>81</v>
      </c>
      <c r="M1262" s="10">
        <v>10</v>
      </c>
      <c r="N1262" s="8" t="s">
        <v>45</v>
      </c>
      <c r="O1262" s="8" t="s">
        <v>5514</v>
      </c>
      <c r="P1262" s="8" t="s">
        <v>5612</v>
      </c>
      <c r="Q1262" s="8" t="s">
        <v>5613</v>
      </c>
      <c r="R1262" s="28">
        <v>100</v>
      </c>
      <c r="S1262" s="29"/>
      <c r="T1262" s="30">
        <v>100</v>
      </c>
      <c r="U1262" s="1" t="s">
        <v>56</v>
      </c>
      <c r="V1262" s="28">
        <v>130.66999999999999</v>
      </c>
      <c r="W1262" s="29"/>
      <c r="X1262" s="29"/>
      <c r="Y1262" s="29"/>
      <c r="Z1262" s="29"/>
      <c r="AA1262" s="29"/>
      <c r="AB1262" s="29"/>
      <c r="AC1262" s="29"/>
      <c r="AD1262" s="29"/>
      <c r="AE1262" s="31"/>
      <c r="AI1262" s="27">
        <v>57.63</v>
      </c>
      <c r="AN1262" s="32"/>
      <c r="AP1262" s="31"/>
      <c r="AQ1262" s="27" t="e">
        <f t="shared" si="201"/>
        <v>#NUM!</v>
      </c>
      <c r="AR1262" s="27" t="e">
        <f t="shared" si="202"/>
        <v>#NUM!</v>
      </c>
      <c r="AS1262" s="27" t="e">
        <f t="shared" si="203"/>
        <v>#NUM!</v>
      </c>
      <c r="AT1262" s="27">
        <f t="shared" si="196"/>
        <v>107.5</v>
      </c>
      <c r="AU1262" s="27" t="e">
        <f t="shared" si="197"/>
        <v>#VALUE!</v>
      </c>
      <c r="AV1262" s="29" t="e">
        <f t="shared" si="200"/>
        <v>#VALUE!</v>
      </c>
      <c r="AW1262" s="33" t="s">
        <v>51</v>
      </c>
      <c r="AX1262" s="27" t="s">
        <v>50</v>
      </c>
      <c r="AY1262" s="32">
        <v>100</v>
      </c>
      <c r="AZ1262" s="34">
        <f t="shared" si="198"/>
        <v>12</v>
      </c>
      <c r="BA1262" s="3">
        <f t="shared" si="199"/>
        <v>112</v>
      </c>
      <c r="BB1262" s="32">
        <f>BA1262+BA1262*0.08</f>
        <v>120.96000000000001</v>
      </c>
      <c r="BC1262" s="27" t="s">
        <v>12549</v>
      </c>
      <c r="BP1262" s="26"/>
      <c r="BQ1262" s="26"/>
      <c r="BR1262" s="26"/>
      <c r="BS1262" s="26"/>
      <c r="BT1262" s="26"/>
      <c r="BU1262" s="26"/>
      <c r="BV1262" s="26"/>
      <c r="BW1262" s="26"/>
      <c r="BX1262" s="26"/>
      <c r="BY1262" s="26"/>
      <c r="BZ1262" s="26"/>
      <c r="CA1262" s="26"/>
      <c r="CB1262" s="26"/>
      <c r="CC1262" s="26"/>
      <c r="CD1262" s="26"/>
      <c r="CE1262" s="26"/>
      <c r="CF1262" s="26"/>
      <c r="CG1262" s="26"/>
      <c r="CH1262" s="26"/>
      <c r="CI1262" s="26"/>
      <c r="CJ1262" s="26"/>
      <c r="CK1262" s="26"/>
      <c r="CL1262" s="26"/>
      <c r="CM1262" s="26"/>
      <c r="CN1262" s="26"/>
      <c r="CO1262" s="26"/>
      <c r="CP1262" s="26"/>
      <c r="CQ1262" s="26"/>
      <c r="CR1262" s="26"/>
      <c r="CS1262" s="26"/>
      <c r="CT1262" s="26"/>
      <c r="CU1262" s="26"/>
      <c r="CV1262" s="26"/>
      <c r="CW1262" s="26"/>
      <c r="CX1262" s="26"/>
      <c r="CY1262" s="26"/>
      <c r="CZ1262" s="26"/>
      <c r="DA1262" s="26"/>
      <c r="DB1262" s="26"/>
      <c r="DC1262" s="26"/>
      <c r="DD1262" s="26"/>
      <c r="DE1262" s="26"/>
      <c r="DF1262" s="26"/>
      <c r="DG1262" s="26"/>
      <c r="DH1262" s="26"/>
      <c r="DI1262" s="26"/>
      <c r="DJ1262" s="26"/>
      <c r="DK1262" s="26"/>
      <c r="DL1262" s="26"/>
    </row>
    <row r="1263" spans="1:116" s="27" customFormat="1" ht="31.5" customHeight="1">
      <c r="A1263" s="7" t="s">
        <v>5454</v>
      </c>
      <c r="B1263" s="5">
        <v>1261</v>
      </c>
      <c r="C1263" s="10"/>
      <c r="D1263" s="10"/>
      <c r="E1263" s="8" t="s">
        <v>5607</v>
      </c>
      <c r="F1263" s="8" t="s">
        <v>5608</v>
      </c>
      <c r="G1263" s="8" t="s">
        <v>5609</v>
      </c>
      <c r="H1263" s="7" t="s">
        <v>5614</v>
      </c>
      <c r="I1263" s="8" t="s">
        <v>1481</v>
      </c>
      <c r="J1263" s="8" t="s">
        <v>5615</v>
      </c>
      <c r="K1263" s="9">
        <v>50</v>
      </c>
      <c r="L1263" s="8" t="s">
        <v>81</v>
      </c>
      <c r="M1263" s="10">
        <v>10</v>
      </c>
      <c r="N1263" s="8" t="s">
        <v>45</v>
      </c>
      <c r="O1263" s="8" t="s">
        <v>5514</v>
      </c>
      <c r="P1263" s="8" t="s">
        <v>5616</v>
      </c>
      <c r="Q1263" s="8" t="s">
        <v>5617</v>
      </c>
      <c r="R1263" s="28">
        <v>120</v>
      </c>
      <c r="S1263" s="29"/>
      <c r="T1263" s="30">
        <v>120</v>
      </c>
      <c r="U1263" s="1" t="s">
        <v>56</v>
      </c>
      <c r="V1263" s="28">
        <v>210.07</v>
      </c>
      <c r="W1263" s="29"/>
      <c r="X1263" s="29"/>
      <c r="Y1263" s="29"/>
      <c r="Z1263" s="29"/>
      <c r="AA1263" s="29"/>
      <c r="AB1263" s="29"/>
      <c r="AC1263" s="29"/>
      <c r="AD1263" s="29"/>
      <c r="AE1263" s="31"/>
      <c r="AI1263" s="27">
        <v>80.709999999999994</v>
      </c>
      <c r="AN1263" s="32"/>
      <c r="AP1263" s="31"/>
      <c r="AQ1263" s="27" t="e">
        <f t="shared" si="201"/>
        <v>#NUM!</v>
      </c>
      <c r="AR1263" s="27" t="e">
        <f t="shared" si="202"/>
        <v>#NUM!</v>
      </c>
      <c r="AS1263" s="27" t="e">
        <f t="shared" si="203"/>
        <v>#NUM!</v>
      </c>
      <c r="AT1263" s="27">
        <f t="shared" si="196"/>
        <v>129</v>
      </c>
      <c r="AU1263" s="27" t="e">
        <f t="shared" si="197"/>
        <v>#VALUE!</v>
      </c>
      <c r="AV1263" s="29" t="e">
        <f t="shared" si="200"/>
        <v>#VALUE!</v>
      </c>
      <c r="AW1263" s="33" t="s">
        <v>768</v>
      </c>
      <c r="AX1263" s="27" t="s">
        <v>50</v>
      </c>
      <c r="AY1263" s="32">
        <v>120</v>
      </c>
      <c r="AZ1263" s="34">
        <f t="shared" si="198"/>
        <v>12</v>
      </c>
      <c r="BA1263" s="3">
        <f t="shared" si="199"/>
        <v>132</v>
      </c>
      <c r="BB1263" s="32">
        <f>BA1263+BA1263*0.08</f>
        <v>142.56</v>
      </c>
      <c r="BC1263" s="27" t="s">
        <v>12549</v>
      </c>
      <c r="BP1263" s="26"/>
      <c r="BQ1263" s="26"/>
      <c r="BR1263" s="26"/>
      <c r="BS1263" s="26"/>
      <c r="BT1263" s="26"/>
      <c r="BU1263" s="26"/>
      <c r="BV1263" s="26"/>
      <c r="BW1263" s="26"/>
      <c r="BX1263" s="26"/>
      <c r="BY1263" s="26"/>
      <c r="BZ1263" s="26"/>
      <c r="CA1263" s="26"/>
      <c r="CB1263" s="26"/>
      <c r="CC1263" s="26"/>
      <c r="CD1263" s="26"/>
      <c r="CE1263" s="26"/>
      <c r="CF1263" s="26"/>
      <c r="CG1263" s="26"/>
      <c r="CH1263" s="26"/>
      <c r="CI1263" s="26"/>
      <c r="CJ1263" s="26"/>
      <c r="CK1263" s="26"/>
      <c r="CL1263" s="26"/>
      <c r="CM1263" s="26"/>
      <c r="CN1263" s="26"/>
      <c r="CO1263" s="26"/>
      <c r="CP1263" s="26"/>
      <c r="CQ1263" s="26"/>
      <c r="CR1263" s="26"/>
      <c r="CS1263" s="26"/>
      <c r="CT1263" s="26"/>
      <c r="CU1263" s="26"/>
      <c r="CV1263" s="26"/>
      <c r="CW1263" s="26"/>
      <c r="CX1263" s="26"/>
      <c r="CY1263" s="26"/>
      <c r="CZ1263" s="26"/>
      <c r="DA1263" s="26"/>
      <c r="DB1263" s="26"/>
      <c r="DC1263" s="26"/>
      <c r="DD1263" s="26"/>
      <c r="DE1263" s="26"/>
      <c r="DF1263" s="26"/>
      <c r="DG1263" s="26"/>
      <c r="DH1263" s="26"/>
      <c r="DI1263" s="26"/>
      <c r="DJ1263" s="26"/>
      <c r="DK1263" s="26"/>
      <c r="DL1263" s="26"/>
    </row>
    <row r="1264" spans="1:116" s="27" customFormat="1" ht="31.5" customHeight="1">
      <c r="A1264" s="7" t="s">
        <v>5454</v>
      </c>
      <c r="B1264" s="5">
        <v>1262</v>
      </c>
      <c r="C1264" s="10"/>
      <c r="D1264" s="10"/>
      <c r="E1264" s="8" t="s">
        <v>5578</v>
      </c>
      <c r="F1264" s="8" t="s">
        <v>5579</v>
      </c>
      <c r="G1264" s="8" t="s">
        <v>5580</v>
      </c>
      <c r="H1264" s="7" t="s">
        <v>5584</v>
      </c>
      <c r="I1264" s="8" t="s">
        <v>820</v>
      </c>
      <c r="J1264" s="8" t="s">
        <v>5587</v>
      </c>
      <c r="K1264" s="9">
        <v>40</v>
      </c>
      <c r="L1264" s="8" t="s">
        <v>81</v>
      </c>
      <c r="M1264" s="10">
        <v>1</v>
      </c>
      <c r="N1264" s="8" t="s">
        <v>45</v>
      </c>
      <c r="O1264" s="8" t="s">
        <v>5514</v>
      </c>
      <c r="P1264" s="8" t="s">
        <v>5582</v>
      </c>
      <c r="Q1264" s="8" t="s">
        <v>5588</v>
      </c>
      <c r="R1264" s="28">
        <v>180</v>
      </c>
      <c r="S1264" s="29"/>
      <c r="T1264" s="30">
        <v>180</v>
      </c>
      <c r="U1264" s="1" t="s">
        <v>56</v>
      </c>
      <c r="V1264" s="28"/>
      <c r="W1264" s="29"/>
      <c r="X1264" s="29"/>
      <c r="Y1264" s="29"/>
      <c r="Z1264" s="29"/>
      <c r="AA1264" s="29">
        <v>199.74</v>
      </c>
      <c r="AB1264" s="29"/>
      <c r="AC1264" s="29"/>
      <c r="AD1264" s="29"/>
      <c r="AE1264" s="31"/>
      <c r="AI1264" s="27">
        <v>190.93</v>
      </c>
      <c r="AN1264" s="32"/>
      <c r="AP1264" s="31"/>
      <c r="AQ1264" s="27" t="e">
        <f t="shared" si="201"/>
        <v>#NUM!</v>
      </c>
      <c r="AR1264" s="27" t="e">
        <f t="shared" si="202"/>
        <v>#NUM!</v>
      </c>
      <c r="AS1264" s="27" t="e">
        <f t="shared" si="203"/>
        <v>#NUM!</v>
      </c>
      <c r="AT1264" s="27">
        <f t="shared" si="196"/>
        <v>193.5</v>
      </c>
      <c r="AU1264" s="27" t="e">
        <f t="shared" si="197"/>
        <v>#VALUE!</v>
      </c>
      <c r="AV1264" s="29" t="e">
        <f t="shared" si="200"/>
        <v>#VALUE!</v>
      </c>
      <c r="AW1264" s="33" t="s">
        <v>51</v>
      </c>
      <c r="AX1264" s="27" t="s">
        <v>50</v>
      </c>
      <c r="AY1264" s="32">
        <v>180</v>
      </c>
      <c r="AZ1264" s="34">
        <f t="shared" si="198"/>
        <v>18</v>
      </c>
      <c r="BA1264" s="3">
        <f t="shared" si="199"/>
        <v>198</v>
      </c>
      <c r="BB1264" s="36">
        <v>198</v>
      </c>
      <c r="BC1264" s="27" t="s">
        <v>12549</v>
      </c>
      <c r="BP1264" s="26"/>
      <c r="BQ1264" s="26"/>
      <c r="BR1264" s="26"/>
      <c r="BS1264" s="26"/>
      <c r="BT1264" s="26"/>
      <c r="BU1264" s="26"/>
      <c r="BV1264" s="26"/>
      <c r="BW1264" s="26"/>
      <c r="BX1264" s="26"/>
      <c r="BY1264" s="26"/>
      <c r="BZ1264" s="26"/>
      <c r="CA1264" s="26"/>
      <c r="CB1264" s="26"/>
      <c r="CC1264" s="26"/>
      <c r="CD1264" s="26"/>
      <c r="CE1264" s="26"/>
      <c r="CF1264" s="26"/>
      <c r="CG1264" s="26"/>
      <c r="CH1264" s="26"/>
      <c r="CI1264" s="26"/>
      <c r="CJ1264" s="26"/>
      <c r="CK1264" s="26"/>
      <c r="CL1264" s="26"/>
      <c r="CM1264" s="26"/>
      <c r="CN1264" s="26"/>
      <c r="CO1264" s="26"/>
      <c r="CP1264" s="26"/>
      <c r="CQ1264" s="26"/>
      <c r="CR1264" s="26"/>
      <c r="CS1264" s="26"/>
      <c r="CT1264" s="26"/>
      <c r="CU1264" s="26"/>
      <c r="CV1264" s="26"/>
      <c r="CW1264" s="26"/>
      <c r="CX1264" s="26"/>
      <c r="CY1264" s="26"/>
      <c r="CZ1264" s="26"/>
      <c r="DA1264" s="26"/>
      <c r="DB1264" s="26"/>
      <c r="DC1264" s="26"/>
      <c r="DD1264" s="26"/>
      <c r="DE1264" s="26"/>
      <c r="DF1264" s="26"/>
      <c r="DG1264" s="26"/>
      <c r="DH1264" s="26"/>
      <c r="DI1264" s="26"/>
      <c r="DJ1264" s="26"/>
      <c r="DK1264" s="26"/>
      <c r="DL1264" s="26"/>
    </row>
    <row r="1265" spans="1:116" s="35" customFormat="1" ht="31.5" customHeight="1">
      <c r="A1265" s="7" t="s">
        <v>5589</v>
      </c>
      <c r="B1265" s="5">
        <v>1263</v>
      </c>
      <c r="C1265" s="10"/>
      <c r="D1265" s="10"/>
      <c r="E1265" s="8" t="s">
        <v>5590</v>
      </c>
      <c r="F1265" s="8" t="s">
        <v>5591</v>
      </c>
      <c r="G1265" s="8" t="s">
        <v>5592</v>
      </c>
      <c r="H1265" s="7" t="s">
        <v>5593</v>
      </c>
      <c r="I1265" s="8" t="s">
        <v>820</v>
      </c>
      <c r="J1265" s="8" t="s">
        <v>5594</v>
      </c>
      <c r="K1265" s="9">
        <v>50</v>
      </c>
      <c r="L1265" s="8" t="s">
        <v>81</v>
      </c>
      <c r="M1265" s="10">
        <v>1</v>
      </c>
      <c r="N1265" s="8" t="s">
        <v>45</v>
      </c>
      <c r="O1265" s="8" t="s">
        <v>5514</v>
      </c>
      <c r="P1265" s="8" t="s">
        <v>5595</v>
      </c>
      <c r="Q1265" s="8" t="s">
        <v>5596</v>
      </c>
      <c r="R1265" s="28">
        <v>225</v>
      </c>
      <c r="S1265" s="29"/>
      <c r="T1265" s="30"/>
      <c r="U1265" s="1" t="s">
        <v>56</v>
      </c>
      <c r="V1265" s="28">
        <v>225.22499999999999</v>
      </c>
      <c r="W1265" s="29"/>
      <c r="X1265" s="29"/>
      <c r="Y1265" s="29"/>
      <c r="Z1265" s="29"/>
      <c r="AA1265" s="29"/>
      <c r="AB1265" s="29"/>
      <c r="AC1265" s="29"/>
      <c r="AD1265" s="29"/>
      <c r="AE1265" s="31"/>
      <c r="AF1265" s="27"/>
      <c r="AG1265" s="27"/>
      <c r="AH1265" s="27"/>
      <c r="AI1265" s="27">
        <v>516.83000000000004</v>
      </c>
      <c r="AJ1265" s="27"/>
      <c r="AK1265" s="27"/>
      <c r="AL1265" s="27"/>
      <c r="AM1265" s="27"/>
      <c r="AN1265" s="32"/>
      <c r="AO1265" s="27"/>
      <c r="AP1265" s="31"/>
      <c r="AQ1265" s="27" t="e">
        <f t="shared" si="201"/>
        <v>#NUM!</v>
      </c>
      <c r="AR1265" s="27" t="e">
        <f t="shared" si="202"/>
        <v>#NUM!</v>
      </c>
      <c r="AS1265" s="27" t="e">
        <f t="shared" si="203"/>
        <v>#NUM!</v>
      </c>
      <c r="AT1265" s="27">
        <f t="shared" si="196"/>
        <v>0</v>
      </c>
      <c r="AU1265" s="27" t="e">
        <f t="shared" si="197"/>
        <v>#VALUE!</v>
      </c>
      <c r="AV1265" s="29" t="e">
        <f t="shared" si="200"/>
        <v>#VALUE!</v>
      </c>
      <c r="AW1265" s="27" t="s">
        <v>213</v>
      </c>
      <c r="AX1265" s="27" t="s">
        <v>212</v>
      </c>
      <c r="AY1265" s="32">
        <v>225</v>
      </c>
      <c r="AZ1265" s="34">
        <f t="shared" si="198"/>
        <v>22.5</v>
      </c>
      <c r="BA1265" s="3">
        <f t="shared" si="199"/>
        <v>247.5</v>
      </c>
      <c r="BB1265" s="36">
        <v>247.5</v>
      </c>
      <c r="BC1265" s="27" t="s">
        <v>12549</v>
      </c>
      <c r="BD1265" s="27"/>
      <c r="BE1265" s="27"/>
      <c r="BF1265" s="27"/>
      <c r="BG1265" s="27"/>
      <c r="BH1265" s="27"/>
      <c r="BI1265" s="27"/>
      <c r="BJ1265" s="27"/>
      <c r="BK1265" s="27"/>
      <c r="BL1265" s="27"/>
      <c r="BM1265" s="27"/>
      <c r="BN1265" s="27"/>
      <c r="BO1265" s="27"/>
      <c r="BP1265" s="26"/>
      <c r="BQ1265" s="26"/>
      <c r="BR1265" s="26"/>
      <c r="BS1265" s="26"/>
      <c r="BT1265" s="26"/>
      <c r="BU1265" s="26"/>
      <c r="BV1265" s="26"/>
      <c r="BW1265" s="26"/>
      <c r="BX1265" s="26"/>
      <c r="BY1265" s="26"/>
      <c r="BZ1265" s="26"/>
      <c r="CA1265" s="26"/>
      <c r="CB1265" s="26"/>
      <c r="CC1265" s="26"/>
      <c r="CD1265" s="26"/>
      <c r="CE1265" s="26"/>
      <c r="CF1265" s="26"/>
      <c r="CG1265" s="26"/>
      <c r="CH1265" s="26"/>
      <c r="CI1265" s="26"/>
      <c r="CJ1265" s="26"/>
      <c r="CK1265" s="26"/>
      <c r="CL1265" s="26"/>
      <c r="CM1265" s="26"/>
      <c r="CN1265" s="26"/>
      <c r="CO1265" s="26"/>
      <c r="CP1265" s="26"/>
      <c r="CQ1265" s="26"/>
      <c r="CR1265" s="26"/>
      <c r="CS1265" s="26"/>
      <c r="CT1265" s="26"/>
      <c r="CU1265" s="26"/>
      <c r="CV1265" s="26"/>
      <c r="CW1265" s="26"/>
      <c r="CX1265" s="26"/>
      <c r="CY1265" s="26"/>
      <c r="CZ1265" s="26"/>
      <c r="DA1265" s="26"/>
      <c r="DB1265" s="26"/>
      <c r="DC1265" s="26"/>
      <c r="DD1265" s="26"/>
      <c r="DE1265" s="26"/>
      <c r="DF1265" s="26"/>
      <c r="DG1265" s="26"/>
      <c r="DH1265" s="26"/>
      <c r="DI1265" s="26"/>
      <c r="DJ1265" s="26"/>
      <c r="DK1265" s="26"/>
      <c r="DL1265" s="26"/>
    </row>
    <row r="1266" spans="1:116" s="27" customFormat="1" ht="31.5" customHeight="1">
      <c r="A1266" s="7" t="s">
        <v>5454</v>
      </c>
      <c r="B1266" s="5">
        <v>1264</v>
      </c>
      <c r="C1266" s="10"/>
      <c r="D1266" s="10"/>
      <c r="E1266" s="8" t="s">
        <v>5517</v>
      </c>
      <c r="F1266" s="8" t="s">
        <v>5518</v>
      </c>
      <c r="G1266" s="8" t="s">
        <v>5519</v>
      </c>
      <c r="H1266" s="7" t="s">
        <v>5520</v>
      </c>
      <c r="I1266" s="8" t="s">
        <v>1456</v>
      </c>
      <c r="J1266" s="8" t="s">
        <v>4730</v>
      </c>
      <c r="K1266" s="9"/>
      <c r="L1266" s="8"/>
      <c r="M1266" s="10">
        <v>1</v>
      </c>
      <c r="N1266" s="8" t="s">
        <v>45</v>
      </c>
      <c r="O1266" s="8" t="s">
        <v>5514</v>
      </c>
      <c r="P1266" s="8" t="s">
        <v>5521</v>
      </c>
      <c r="Q1266" s="8" t="s">
        <v>5522</v>
      </c>
      <c r="R1266" s="28">
        <v>255.33</v>
      </c>
      <c r="S1266" s="29"/>
      <c r="T1266" s="30">
        <v>255.33</v>
      </c>
      <c r="U1266" s="1" t="s">
        <v>56</v>
      </c>
      <c r="V1266" s="28">
        <v>255.33</v>
      </c>
      <c r="W1266" s="29"/>
      <c r="X1266" s="29"/>
      <c r="Y1266" s="29"/>
      <c r="Z1266" s="29"/>
      <c r="AA1266" s="29"/>
      <c r="AB1266" s="29"/>
      <c r="AC1266" s="29"/>
      <c r="AD1266" s="29"/>
      <c r="AE1266" s="31"/>
      <c r="AI1266" s="27">
        <v>423.09</v>
      </c>
      <c r="AN1266" s="32"/>
      <c r="AP1266" s="31"/>
      <c r="AQ1266" s="27" t="e">
        <f t="shared" si="201"/>
        <v>#NUM!</v>
      </c>
      <c r="AR1266" s="27" t="e">
        <f t="shared" si="202"/>
        <v>#NUM!</v>
      </c>
      <c r="AS1266" s="27" t="e">
        <f t="shared" si="203"/>
        <v>#NUM!</v>
      </c>
      <c r="AT1266" s="27">
        <f t="shared" si="196"/>
        <v>274.47975000000002</v>
      </c>
      <c r="AU1266" s="27" t="e">
        <f t="shared" si="197"/>
        <v>#VALUE!</v>
      </c>
      <c r="AV1266" s="29" t="e">
        <f t="shared" si="200"/>
        <v>#VALUE!</v>
      </c>
      <c r="AW1266" s="33" t="s">
        <v>51</v>
      </c>
      <c r="AX1266" s="33" t="s">
        <v>50</v>
      </c>
      <c r="AY1266" s="32">
        <v>255.33</v>
      </c>
      <c r="AZ1266" s="34">
        <f t="shared" si="198"/>
        <v>25.533000000000001</v>
      </c>
      <c r="BA1266" s="3">
        <f t="shared" si="199"/>
        <v>280.863</v>
      </c>
      <c r="BB1266" s="32">
        <f t="shared" ref="BB1266:BB1297" si="205">BA1266+BA1266*0.08</f>
        <v>303.33204000000001</v>
      </c>
      <c r="BC1266" s="27" t="s">
        <v>12549</v>
      </c>
      <c r="BP1266" s="26"/>
      <c r="BQ1266" s="26"/>
      <c r="BR1266" s="26"/>
      <c r="BS1266" s="26"/>
      <c r="BT1266" s="26"/>
      <c r="BU1266" s="26"/>
      <c r="BV1266" s="26"/>
      <c r="BW1266" s="26"/>
      <c r="BX1266" s="26"/>
      <c r="BY1266" s="26"/>
      <c r="BZ1266" s="26"/>
      <c r="CA1266" s="26"/>
      <c r="CB1266" s="26"/>
      <c r="CC1266" s="26"/>
      <c r="CD1266" s="26"/>
      <c r="CE1266" s="26"/>
      <c r="CF1266" s="26"/>
      <c r="CG1266" s="26"/>
      <c r="CH1266" s="26"/>
      <c r="CI1266" s="26"/>
      <c r="CJ1266" s="26"/>
      <c r="CK1266" s="26"/>
      <c r="CL1266" s="26"/>
      <c r="CM1266" s="26"/>
      <c r="CN1266" s="26"/>
      <c r="CO1266" s="26"/>
      <c r="CP1266" s="26"/>
      <c r="CQ1266" s="26"/>
      <c r="CR1266" s="26"/>
      <c r="CS1266" s="26"/>
      <c r="CT1266" s="26"/>
      <c r="CU1266" s="26"/>
      <c r="CV1266" s="26"/>
      <c r="CW1266" s="26"/>
      <c r="CX1266" s="26"/>
      <c r="CY1266" s="26"/>
      <c r="CZ1266" s="26"/>
      <c r="DA1266" s="26"/>
      <c r="DB1266" s="26"/>
      <c r="DC1266" s="26"/>
      <c r="DD1266" s="26"/>
      <c r="DE1266" s="26"/>
      <c r="DF1266" s="26"/>
      <c r="DG1266" s="26"/>
      <c r="DH1266" s="26"/>
      <c r="DI1266" s="26"/>
      <c r="DJ1266" s="26"/>
      <c r="DK1266" s="26"/>
      <c r="DL1266" s="26"/>
    </row>
    <row r="1267" spans="1:116" s="27" customFormat="1" ht="31.5" customHeight="1">
      <c r="A1267" s="7" t="s">
        <v>5454</v>
      </c>
      <c r="B1267" s="5">
        <v>1265</v>
      </c>
      <c r="C1267" s="10"/>
      <c r="D1267" s="10"/>
      <c r="E1267" s="8" t="s">
        <v>5636</v>
      </c>
      <c r="F1267" s="8" t="s">
        <v>5637</v>
      </c>
      <c r="G1267" s="8" t="s">
        <v>5155</v>
      </c>
      <c r="H1267" s="7" t="s">
        <v>5638</v>
      </c>
      <c r="I1267" s="8" t="s">
        <v>394</v>
      </c>
      <c r="J1267" s="8" t="s">
        <v>5639</v>
      </c>
      <c r="K1267" s="9"/>
      <c r="L1267" s="8"/>
      <c r="M1267" s="10">
        <v>4</v>
      </c>
      <c r="N1267" s="8" t="s">
        <v>45</v>
      </c>
      <c r="O1267" s="8" t="s">
        <v>5514</v>
      </c>
      <c r="P1267" s="8" t="s">
        <v>5466</v>
      </c>
      <c r="Q1267" s="8" t="s">
        <v>5640</v>
      </c>
      <c r="R1267" s="28">
        <v>1859.03</v>
      </c>
      <c r="S1267" s="29"/>
      <c r="T1267" s="30">
        <v>1859.03</v>
      </c>
      <c r="U1267" s="1" t="s">
        <v>56</v>
      </c>
      <c r="V1267" s="28">
        <v>1859.03</v>
      </c>
      <c r="W1267" s="29"/>
      <c r="X1267" s="29"/>
      <c r="Y1267" s="29"/>
      <c r="Z1267" s="29"/>
      <c r="AA1267" s="29"/>
      <c r="AB1267" s="29"/>
      <c r="AC1267" s="29"/>
      <c r="AD1267" s="29"/>
      <c r="AE1267" s="31"/>
      <c r="AI1267" s="27">
        <v>847.19</v>
      </c>
      <c r="AN1267" s="32"/>
      <c r="AP1267" s="31"/>
      <c r="AQ1267" s="27" t="e">
        <f t="shared" si="201"/>
        <v>#NUM!</v>
      </c>
      <c r="AR1267" s="27" t="e">
        <f t="shared" si="202"/>
        <v>#NUM!</v>
      </c>
      <c r="AS1267" s="27" t="e">
        <f t="shared" si="203"/>
        <v>#NUM!</v>
      </c>
      <c r="AT1267" s="27">
        <f t="shared" si="196"/>
        <v>1998.4572499999999</v>
      </c>
      <c r="AU1267" s="27" t="e">
        <f t="shared" si="197"/>
        <v>#VALUE!</v>
      </c>
      <c r="AV1267" s="29" t="e">
        <f t="shared" si="200"/>
        <v>#VALUE!</v>
      </c>
      <c r="AW1267" s="27" t="s">
        <v>336</v>
      </c>
      <c r="AX1267" s="27" t="s">
        <v>337</v>
      </c>
      <c r="AY1267" s="32">
        <v>583.64</v>
      </c>
      <c r="AZ1267" s="34">
        <f t="shared" si="198"/>
        <v>58.364000000000004</v>
      </c>
      <c r="BA1267" s="3">
        <f t="shared" si="199"/>
        <v>642.00400000000002</v>
      </c>
      <c r="BB1267" s="32">
        <f t="shared" si="205"/>
        <v>693.36432000000002</v>
      </c>
      <c r="BC1267" s="27" t="s">
        <v>12549</v>
      </c>
      <c r="BP1267" s="26"/>
      <c r="BQ1267" s="26"/>
      <c r="BR1267" s="26"/>
      <c r="BS1267" s="26"/>
      <c r="BT1267" s="26"/>
      <c r="BU1267" s="26"/>
      <c r="BV1267" s="26"/>
      <c r="BW1267" s="26"/>
      <c r="BX1267" s="26"/>
      <c r="BY1267" s="26"/>
      <c r="BZ1267" s="26"/>
      <c r="CA1267" s="26"/>
      <c r="CB1267" s="26"/>
      <c r="CC1267" s="26"/>
      <c r="CD1267" s="26"/>
      <c r="CE1267" s="26"/>
      <c r="CF1267" s="26"/>
      <c r="CG1267" s="26"/>
      <c r="CH1267" s="26"/>
      <c r="CI1267" s="26"/>
      <c r="CJ1267" s="26"/>
      <c r="CK1267" s="26"/>
      <c r="CL1267" s="26"/>
      <c r="CM1267" s="26"/>
      <c r="CN1267" s="26"/>
      <c r="CO1267" s="26"/>
      <c r="CP1267" s="26"/>
      <c r="CQ1267" s="26"/>
      <c r="CR1267" s="26"/>
      <c r="CS1267" s="26"/>
      <c r="CT1267" s="26"/>
      <c r="CU1267" s="26"/>
      <c r="CV1267" s="26"/>
      <c r="CW1267" s="26"/>
      <c r="CX1267" s="26"/>
      <c r="CY1267" s="26"/>
      <c r="CZ1267" s="26"/>
      <c r="DA1267" s="26"/>
      <c r="DB1267" s="26"/>
      <c r="DC1267" s="26"/>
      <c r="DD1267" s="26"/>
      <c r="DE1267" s="26"/>
      <c r="DF1267" s="26"/>
      <c r="DG1267" s="26"/>
      <c r="DH1267" s="26"/>
      <c r="DI1267" s="26"/>
      <c r="DJ1267" s="26"/>
      <c r="DK1267" s="26"/>
      <c r="DL1267" s="26"/>
    </row>
    <row r="1268" spans="1:116" s="27" customFormat="1" ht="31.5" customHeight="1">
      <c r="A1268" s="7" t="s">
        <v>5454</v>
      </c>
      <c r="B1268" s="5">
        <v>1266</v>
      </c>
      <c r="C1268" s="10"/>
      <c r="D1268" s="10"/>
      <c r="E1268" s="8" t="s">
        <v>5645</v>
      </c>
      <c r="F1268" s="8" t="s">
        <v>5646</v>
      </c>
      <c r="G1268" s="8" t="s">
        <v>5647</v>
      </c>
      <c r="H1268" s="7" t="s">
        <v>5648</v>
      </c>
      <c r="I1268" s="8" t="s">
        <v>1962</v>
      </c>
      <c r="J1268" s="8" t="s">
        <v>5649</v>
      </c>
      <c r="K1268" s="9">
        <v>500</v>
      </c>
      <c r="L1268" s="8" t="s">
        <v>81</v>
      </c>
      <c r="M1268" s="10">
        <v>1</v>
      </c>
      <c r="N1268" s="8" t="s">
        <v>45</v>
      </c>
      <c r="O1268" s="8" t="s">
        <v>5650</v>
      </c>
      <c r="P1268" s="8" t="s">
        <v>5651</v>
      </c>
      <c r="Q1268" s="8" t="s">
        <v>5652</v>
      </c>
      <c r="R1268" s="28">
        <v>14</v>
      </c>
      <c r="S1268" s="29"/>
      <c r="T1268" s="30">
        <v>14</v>
      </c>
      <c r="U1268" s="1">
        <v>4.12</v>
      </c>
      <c r="V1268" s="28">
        <v>14</v>
      </c>
      <c r="W1268" s="29"/>
      <c r="X1268" s="29"/>
      <c r="Y1268" s="29"/>
      <c r="Z1268" s="29"/>
      <c r="AA1268" s="29"/>
      <c r="AB1268" s="29"/>
      <c r="AC1268" s="29"/>
      <c r="AD1268" s="29"/>
      <c r="AE1268" s="31"/>
      <c r="AN1268" s="32"/>
      <c r="AP1268" s="31"/>
      <c r="AQ1268" s="27" t="e">
        <f t="shared" si="201"/>
        <v>#NUM!</v>
      </c>
      <c r="AR1268" s="27" t="e">
        <f t="shared" si="202"/>
        <v>#NUM!</v>
      </c>
      <c r="AS1268" s="27" t="e">
        <f t="shared" si="203"/>
        <v>#NUM!</v>
      </c>
      <c r="AT1268" s="27">
        <f t="shared" si="196"/>
        <v>15.049999999999999</v>
      </c>
      <c r="AU1268" s="27">
        <f t="shared" si="197"/>
        <v>4.4290000000000003</v>
      </c>
      <c r="AV1268" s="29">
        <f t="shared" si="200"/>
        <v>4.4290000000000003</v>
      </c>
      <c r="AW1268" s="27" t="s">
        <v>73</v>
      </c>
      <c r="AX1268" s="27" t="s">
        <v>74</v>
      </c>
      <c r="AY1268" s="32">
        <v>4.43</v>
      </c>
      <c r="AZ1268" s="34">
        <f t="shared" si="198"/>
        <v>1.1074999999999999</v>
      </c>
      <c r="BA1268" s="3">
        <f t="shared" si="199"/>
        <v>5.5374999999999996</v>
      </c>
      <c r="BB1268" s="32">
        <f t="shared" si="205"/>
        <v>5.9804999999999993</v>
      </c>
      <c r="BC1268" s="27" t="s">
        <v>12549</v>
      </c>
      <c r="BP1268" s="26"/>
      <c r="BQ1268" s="26"/>
      <c r="BR1268" s="26"/>
      <c r="BS1268" s="26"/>
      <c r="BT1268" s="26"/>
      <c r="BU1268" s="26"/>
      <c r="BV1268" s="26"/>
      <c r="BW1268" s="26"/>
      <c r="BX1268" s="26"/>
      <c r="BY1268" s="26"/>
      <c r="BZ1268" s="26"/>
      <c r="CA1268" s="26"/>
      <c r="CB1268" s="26"/>
      <c r="CC1268" s="26"/>
      <c r="CD1268" s="26"/>
      <c r="CE1268" s="26"/>
      <c r="CF1268" s="26"/>
      <c r="CG1268" s="26"/>
      <c r="CH1268" s="26"/>
      <c r="CI1268" s="26"/>
      <c r="CJ1268" s="26"/>
      <c r="CK1268" s="26"/>
      <c r="CL1268" s="26"/>
      <c r="CM1268" s="26"/>
      <c r="CN1268" s="26"/>
      <c r="CO1268" s="26"/>
      <c r="CP1268" s="26"/>
      <c r="CQ1268" s="26"/>
      <c r="CR1268" s="26"/>
      <c r="CS1268" s="26"/>
      <c r="CT1268" s="26"/>
      <c r="CU1268" s="26"/>
      <c r="CV1268" s="26"/>
      <c r="CW1268" s="26"/>
      <c r="CX1268" s="26"/>
      <c r="CY1268" s="26"/>
      <c r="CZ1268" s="26"/>
      <c r="DA1268" s="26"/>
      <c r="DB1268" s="26"/>
      <c r="DC1268" s="26"/>
      <c r="DD1268" s="26"/>
      <c r="DE1268" s="26"/>
      <c r="DF1268" s="26"/>
      <c r="DG1268" s="26"/>
      <c r="DH1268" s="26"/>
      <c r="DI1268" s="26"/>
      <c r="DJ1268" s="26"/>
      <c r="DK1268" s="26"/>
      <c r="DL1268" s="26"/>
    </row>
    <row r="1269" spans="1:116" s="27" customFormat="1" ht="31.5" customHeight="1">
      <c r="A1269" s="4" t="s">
        <v>5653</v>
      </c>
      <c r="B1269" s="5">
        <v>1267</v>
      </c>
      <c r="C1269" s="6">
        <v>3822</v>
      </c>
      <c r="D1269" s="6"/>
      <c r="E1269" s="3" t="s">
        <v>5654</v>
      </c>
      <c r="F1269" s="3" t="s">
        <v>5655</v>
      </c>
      <c r="G1269" s="3" t="s">
        <v>854</v>
      </c>
      <c r="H1269" s="4" t="s">
        <v>2732</v>
      </c>
      <c r="I1269" s="3" t="s">
        <v>1529</v>
      </c>
      <c r="J1269" s="3" t="s">
        <v>5660</v>
      </c>
      <c r="K1269" s="5"/>
      <c r="L1269" s="3"/>
      <c r="M1269" s="6">
        <v>10</v>
      </c>
      <c r="N1269" s="3" t="s">
        <v>45</v>
      </c>
      <c r="O1269" s="3" t="s">
        <v>5657</v>
      </c>
      <c r="P1269" s="3" t="s">
        <v>5661</v>
      </c>
      <c r="Q1269" s="3" t="s">
        <v>5662</v>
      </c>
      <c r="R1269" s="28">
        <v>2.2000000000000002</v>
      </c>
      <c r="S1269" s="29"/>
      <c r="T1269" s="30">
        <v>1.03</v>
      </c>
      <c r="U1269" s="1">
        <v>0.92</v>
      </c>
      <c r="V1269" s="28">
        <v>6.5</v>
      </c>
      <c r="W1269" s="29"/>
      <c r="X1269" s="29"/>
      <c r="Y1269" s="29"/>
      <c r="Z1269" s="29"/>
      <c r="AA1269" s="29"/>
      <c r="AB1269" s="29"/>
      <c r="AC1269" s="29"/>
      <c r="AD1269" s="29"/>
      <c r="AE1269" s="31">
        <v>6.5</v>
      </c>
      <c r="AN1269" s="32">
        <v>2.2000000000000002</v>
      </c>
      <c r="AO1269" s="27" t="s">
        <v>49</v>
      </c>
      <c r="AP1269" s="31" t="s">
        <v>50</v>
      </c>
      <c r="AQ1269" s="27" t="e">
        <f t="shared" si="201"/>
        <v>#NUM!</v>
      </c>
      <c r="AR1269" s="27" t="e">
        <f t="shared" si="202"/>
        <v>#NUM!</v>
      </c>
      <c r="AS1269" s="27" t="e">
        <f t="shared" si="203"/>
        <v>#NUM!</v>
      </c>
      <c r="AT1269" s="27">
        <f t="shared" si="196"/>
        <v>1.1072500000000001</v>
      </c>
      <c r="AU1269" s="27">
        <f t="shared" si="197"/>
        <v>0.98899999999999999</v>
      </c>
      <c r="AV1269" s="29">
        <f t="shared" si="200"/>
        <v>0.98899999999999999</v>
      </c>
      <c r="AW1269" s="27" t="s">
        <v>73</v>
      </c>
      <c r="AX1269" s="27" t="s">
        <v>74</v>
      </c>
      <c r="AY1269" s="32">
        <v>0.99</v>
      </c>
      <c r="AZ1269" s="34">
        <f t="shared" si="198"/>
        <v>0.2475</v>
      </c>
      <c r="BA1269" s="3">
        <f t="shared" si="199"/>
        <v>1.2375</v>
      </c>
      <c r="BB1269" s="32">
        <f t="shared" si="205"/>
        <v>1.3365</v>
      </c>
      <c r="BC1269" s="27" t="s">
        <v>12549</v>
      </c>
      <c r="BP1269" s="35"/>
      <c r="BQ1269" s="35"/>
      <c r="BR1269" s="35"/>
      <c r="BS1269" s="35"/>
      <c r="BT1269" s="35"/>
      <c r="BU1269" s="35"/>
      <c r="BV1269" s="35"/>
      <c r="BW1269" s="35"/>
      <c r="BX1269" s="35"/>
      <c r="BY1269" s="35"/>
      <c r="BZ1269" s="35"/>
      <c r="CA1269" s="35"/>
      <c r="CB1269" s="35"/>
      <c r="CC1269" s="35"/>
      <c r="CD1269" s="35"/>
      <c r="CE1269" s="35"/>
      <c r="CF1269" s="35"/>
      <c r="CG1269" s="35"/>
      <c r="CH1269" s="35"/>
      <c r="CI1269" s="35"/>
      <c r="CJ1269" s="35"/>
      <c r="CK1269" s="35"/>
      <c r="CL1269" s="35"/>
      <c r="CM1269" s="35"/>
      <c r="CN1269" s="35"/>
      <c r="CO1269" s="35"/>
      <c r="CP1269" s="35"/>
      <c r="CQ1269" s="35"/>
      <c r="CR1269" s="35"/>
      <c r="CS1269" s="35"/>
      <c r="CT1269" s="35"/>
      <c r="CU1269" s="35"/>
      <c r="CV1269" s="35"/>
      <c r="CW1269" s="35"/>
      <c r="CX1269" s="35"/>
      <c r="CY1269" s="35"/>
      <c r="CZ1269" s="35"/>
      <c r="DA1269" s="35"/>
      <c r="DB1269" s="35"/>
      <c r="DC1269" s="35"/>
      <c r="DD1269" s="35"/>
      <c r="DE1269" s="35"/>
      <c r="DF1269" s="35"/>
      <c r="DG1269" s="35"/>
      <c r="DH1269" s="35"/>
      <c r="DI1269" s="35"/>
      <c r="DJ1269" s="35"/>
      <c r="DK1269" s="35"/>
      <c r="DL1269" s="35"/>
    </row>
    <row r="1270" spans="1:116" s="27" customFormat="1" ht="31.5" customHeight="1">
      <c r="A1270" s="4" t="s">
        <v>5653</v>
      </c>
      <c r="B1270" s="5">
        <v>1268</v>
      </c>
      <c r="C1270" s="6">
        <v>3820</v>
      </c>
      <c r="D1270" s="6"/>
      <c r="E1270" s="3" t="s">
        <v>5654</v>
      </c>
      <c r="F1270" s="3" t="s">
        <v>5655</v>
      </c>
      <c r="G1270" s="3" t="s">
        <v>854</v>
      </c>
      <c r="H1270" s="4" t="s">
        <v>951</v>
      </c>
      <c r="I1270" s="3" t="s">
        <v>1529</v>
      </c>
      <c r="J1270" s="3" t="s">
        <v>5663</v>
      </c>
      <c r="K1270" s="5"/>
      <c r="L1270" s="3"/>
      <c r="M1270" s="6">
        <v>10</v>
      </c>
      <c r="N1270" s="3" t="s">
        <v>45</v>
      </c>
      <c r="O1270" s="3" t="s">
        <v>5657</v>
      </c>
      <c r="P1270" s="3" t="s">
        <v>5661</v>
      </c>
      <c r="Q1270" s="3" t="s">
        <v>5664</v>
      </c>
      <c r="R1270" s="28">
        <v>2.2000000000000002</v>
      </c>
      <c r="S1270" s="29"/>
      <c r="T1270" s="30">
        <v>1.03</v>
      </c>
      <c r="U1270" s="1">
        <v>0.92</v>
      </c>
      <c r="V1270" s="28">
        <v>6.5</v>
      </c>
      <c r="W1270" s="29"/>
      <c r="X1270" s="29"/>
      <c r="Y1270" s="29"/>
      <c r="Z1270" s="29"/>
      <c r="AA1270" s="29"/>
      <c r="AB1270" s="29"/>
      <c r="AC1270" s="29"/>
      <c r="AD1270" s="29"/>
      <c r="AE1270" s="31">
        <v>6.5</v>
      </c>
      <c r="AN1270" s="32">
        <v>2.2000000000000002</v>
      </c>
      <c r="AO1270" s="27" t="s">
        <v>49</v>
      </c>
      <c r="AP1270" s="31" t="s">
        <v>50</v>
      </c>
      <c r="AQ1270" s="27" t="e">
        <f t="shared" si="201"/>
        <v>#NUM!</v>
      </c>
      <c r="AR1270" s="27" t="e">
        <f t="shared" si="202"/>
        <v>#NUM!</v>
      </c>
      <c r="AS1270" s="27" t="e">
        <f t="shared" si="203"/>
        <v>#NUM!</v>
      </c>
      <c r="AT1270" s="27">
        <f t="shared" si="196"/>
        <v>1.1072500000000001</v>
      </c>
      <c r="AU1270" s="27">
        <f t="shared" si="197"/>
        <v>0.98899999999999999</v>
      </c>
      <c r="AV1270" s="29">
        <f t="shared" si="200"/>
        <v>0.98899999999999999</v>
      </c>
      <c r="AW1270" s="27" t="s">
        <v>73</v>
      </c>
      <c r="AX1270" s="27" t="s">
        <v>74</v>
      </c>
      <c r="AY1270" s="32">
        <v>0.99</v>
      </c>
      <c r="AZ1270" s="34">
        <f t="shared" si="198"/>
        <v>0.2475</v>
      </c>
      <c r="BA1270" s="3">
        <f t="shared" si="199"/>
        <v>1.2375</v>
      </c>
      <c r="BB1270" s="32">
        <f t="shared" si="205"/>
        <v>1.3365</v>
      </c>
      <c r="BC1270" s="27" t="s">
        <v>12549</v>
      </c>
    </row>
    <row r="1271" spans="1:116" s="27" customFormat="1" ht="31.5" customHeight="1">
      <c r="A1271" s="4" t="s">
        <v>5653</v>
      </c>
      <c r="B1271" s="5">
        <v>1269</v>
      </c>
      <c r="C1271" s="6">
        <v>3823</v>
      </c>
      <c r="D1271" s="6"/>
      <c r="E1271" s="3" t="s">
        <v>5654</v>
      </c>
      <c r="F1271" s="3" t="s">
        <v>5655</v>
      </c>
      <c r="G1271" s="3" t="s">
        <v>854</v>
      </c>
      <c r="H1271" s="4" t="s">
        <v>42</v>
      </c>
      <c r="I1271" s="3" t="s">
        <v>1529</v>
      </c>
      <c r="J1271" s="3" t="s">
        <v>5656</v>
      </c>
      <c r="K1271" s="5"/>
      <c r="L1271" s="3"/>
      <c r="M1271" s="6">
        <v>10</v>
      </c>
      <c r="N1271" s="3" t="s">
        <v>45</v>
      </c>
      <c r="O1271" s="3" t="s">
        <v>5657</v>
      </c>
      <c r="P1271" s="3" t="s">
        <v>5658</v>
      </c>
      <c r="Q1271" s="3" t="s">
        <v>5659</v>
      </c>
      <c r="R1271" s="28">
        <v>2.2000000000000002</v>
      </c>
      <c r="S1271" s="29"/>
      <c r="T1271" s="30">
        <v>1.131</v>
      </c>
      <c r="U1271" s="1">
        <v>1.01</v>
      </c>
      <c r="V1271" s="28">
        <v>6.5</v>
      </c>
      <c r="W1271" s="29"/>
      <c r="X1271" s="29"/>
      <c r="Y1271" s="29"/>
      <c r="Z1271" s="29"/>
      <c r="AA1271" s="29"/>
      <c r="AB1271" s="29"/>
      <c r="AC1271" s="29"/>
      <c r="AD1271" s="29"/>
      <c r="AE1271" s="31">
        <v>6.5</v>
      </c>
      <c r="AN1271" s="32">
        <v>2.2000000000000002</v>
      </c>
      <c r="AO1271" s="27" t="s">
        <v>49</v>
      </c>
      <c r="AP1271" s="31" t="s">
        <v>50</v>
      </c>
      <c r="AQ1271" s="27" t="e">
        <f t="shared" si="201"/>
        <v>#NUM!</v>
      </c>
      <c r="AR1271" s="27" t="e">
        <f t="shared" si="202"/>
        <v>#NUM!</v>
      </c>
      <c r="AS1271" s="27" t="e">
        <f t="shared" si="203"/>
        <v>#NUM!</v>
      </c>
      <c r="AT1271" s="27">
        <f t="shared" si="196"/>
        <v>1.2158249999999999</v>
      </c>
      <c r="AU1271" s="27">
        <f t="shared" si="197"/>
        <v>1.08575</v>
      </c>
      <c r="AV1271" s="29">
        <f t="shared" si="200"/>
        <v>1.08575</v>
      </c>
      <c r="AW1271" s="27" t="s">
        <v>73</v>
      </c>
      <c r="AX1271" s="27" t="s">
        <v>74</v>
      </c>
      <c r="AY1271" s="32">
        <v>1.0900000000000001</v>
      </c>
      <c r="AZ1271" s="34">
        <f t="shared" si="198"/>
        <v>0.27250000000000002</v>
      </c>
      <c r="BA1271" s="3">
        <f t="shared" si="199"/>
        <v>1.3625</v>
      </c>
      <c r="BB1271" s="32">
        <f t="shared" si="205"/>
        <v>1.4715</v>
      </c>
      <c r="BC1271" s="27" t="s">
        <v>12549</v>
      </c>
      <c r="BP1271" s="35"/>
      <c r="BQ1271" s="35"/>
      <c r="BR1271" s="35"/>
      <c r="BS1271" s="35"/>
      <c r="BT1271" s="35"/>
      <c r="BU1271" s="35"/>
      <c r="BV1271" s="35"/>
      <c r="BW1271" s="35"/>
      <c r="BX1271" s="35"/>
      <c r="BY1271" s="35"/>
      <c r="BZ1271" s="35"/>
      <c r="CA1271" s="35"/>
      <c r="CB1271" s="35"/>
      <c r="CC1271" s="35"/>
      <c r="CD1271" s="35"/>
      <c r="CE1271" s="35"/>
      <c r="CF1271" s="35"/>
      <c r="CG1271" s="35"/>
      <c r="CH1271" s="35"/>
      <c r="CI1271" s="35"/>
      <c r="CJ1271" s="35"/>
      <c r="CK1271" s="35"/>
      <c r="CL1271" s="35"/>
      <c r="CM1271" s="35"/>
      <c r="CN1271" s="35"/>
      <c r="CO1271" s="35"/>
      <c r="CP1271" s="35"/>
      <c r="CQ1271" s="35"/>
      <c r="CR1271" s="35"/>
      <c r="CS1271" s="35"/>
      <c r="CT1271" s="35"/>
      <c r="CU1271" s="35"/>
      <c r="CV1271" s="35"/>
      <c r="CW1271" s="35"/>
      <c r="CX1271" s="35"/>
      <c r="CY1271" s="35"/>
      <c r="CZ1271" s="35"/>
      <c r="DA1271" s="35"/>
      <c r="DB1271" s="35"/>
      <c r="DC1271" s="35"/>
      <c r="DD1271" s="35"/>
      <c r="DE1271" s="35"/>
      <c r="DF1271" s="35"/>
      <c r="DG1271" s="35"/>
      <c r="DH1271" s="35"/>
      <c r="DI1271" s="35"/>
      <c r="DJ1271" s="35"/>
      <c r="DK1271" s="35"/>
      <c r="DL1271" s="35"/>
    </row>
    <row r="1272" spans="1:116" s="27" customFormat="1" ht="31.5" customHeight="1">
      <c r="A1272" s="4" t="s">
        <v>5653</v>
      </c>
      <c r="B1272" s="5">
        <v>1270</v>
      </c>
      <c r="C1272" s="6">
        <v>3900</v>
      </c>
      <c r="D1272" s="6"/>
      <c r="E1272" s="3" t="s">
        <v>5671</v>
      </c>
      <c r="F1272" s="3" t="s">
        <v>1177</v>
      </c>
      <c r="G1272" s="3" t="s">
        <v>1178</v>
      </c>
      <c r="H1272" s="4" t="s">
        <v>1886</v>
      </c>
      <c r="I1272" s="3" t="s">
        <v>1529</v>
      </c>
      <c r="J1272" s="3" t="s">
        <v>5656</v>
      </c>
      <c r="K1272" s="5"/>
      <c r="L1272" s="3"/>
      <c r="M1272" s="6">
        <v>10</v>
      </c>
      <c r="N1272" s="3" t="s">
        <v>45</v>
      </c>
      <c r="O1272" s="3" t="s">
        <v>5657</v>
      </c>
      <c r="P1272" s="3" t="s">
        <v>5672</v>
      </c>
      <c r="Q1272" s="3" t="s">
        <v>5673</v>
      </c>
      <c r="R1272" s="28">
        <v>1.49</v>
      </c>
      <c r="S1272" s="29"/>
      <c r="T1272" s="30">
        <v>1.1519999999999999</v>
      </c>
      <c r="U1272" s="1">
        <v>1.03</v>
      </c>
      <c r="V1272" s="28">
        <v>5.4</v>
      </c>
      <c r="W1272" s="29"/>
      <c r="X1272" s="29"/>
      <c r="Y1272" s="29"/>
      <c r="Z1272" s="29"/>
      <c r="AA1272" s="29"/>
      <c r="AB1272" s="29"/>
      <c r="AC1272" s="29"/>
      <c r="AD1272" s="29"/>
      <c r="AE1272" s="31">
        <v>5.4</v>
      </c>
      <c r="AN1272" s="32">
        <v>1.49</v>
      </c>
      <c r="AO1272" s="27" t="s">
        <v>49</v>
      </c>
      <c r="AP1272" s="31" t="s">
        <v>50</v>
      </c>
      <c r="AQ1272" s="27" t="e">
        <f t="shared" si="201"/>
        <v>#NUM!</v>
      </c>
      <c r="AR1272" s="27" t="e">
        <f t="shared" si="202"/>
        <v>#NUM!</v>
      </c>
      <c r="AS1272" s="27" t="e">
        <f t="shared" si="203"/>
        <v>#NUM!</v>
      </c>
      <c r="AT1272" s="27">
        <f t="shared" si="196"/>
        <v>1.2383999999999999</v>
      </c>
      <c r="AU1272" s="27">
        <f t="shared" si="197"/>
        <v>1.1072500000000001</v>
      </c>
      <c r="AV1272" s="29">
        <f t="shared" si="200"/>
        <v>1.1072500000000001</v>
      </c>
      <c r="AW1272" s="27" t="s">
        <v>73</v>
      </c>
      <c r="AX1272" s="27" t="s">
        <v>74</v>
      </c>
      <c r="AY1272" s="32">
        <v>1.107</v>
      </c>
      <c r="AZ1272" s="34">
        <f t="shared" si="198"/>
        <v>0.27675</v>
      </c>
      <c r="BA1272" s="3">
        <f t="shared" si="199"/>
        <v>1.38375</v>
      </c>
      <c r="BB1272" s="32">
        <f t="shared" si="205"/>
        <v>1.4944500000000001</v>
      </c>
      <c r="BC1272" s="27" t="s">
        <v>12549</v>
      </c>
    </row>
    <row r="1273" spans="1:116" s="27" customFormat="1" ht="31.5" customHeight="1">
      <c r="A1273" s="4" t="s">
        <v>5653</v>
      </c>
      <c r="B1273" s="5">
        <v>1271</v>
      </c>
      <c r="C1273" s="6">
        <v>3898</v>
      </c>
      <c r="D1273" s="6"/>
      <c r="E1273" s="3" t="s">
        <v>5674</v>
      </c>
      <c r="F1273" s="3" t="s">
        <v>5675</v>
      </c>
      <c r="G1273" s="3" t="s">
        <v>1178</v>
      </c>
      <c r="H1273" s="4" t="s">
        <v>140</v>
      </c>
      <c r="I1273" s="3" t="s">
        <v>1529</v>
      </c>
      <c r="J1273" s="3" t="s">
        <v>5656</v>
      </c>
      <c r="K1273" s="5"/>
      <c r="L1273" s="3"/>
      <c r="M1273" s="6">
        <v>10</v>
      </c>
      <c r="N1273" s="3" t="s">
        <v>45</v>
      </c>
      <c r="O1273" s="3" t="s">
        <v>5657</v>
      </c>
      <c r="P1273" s="3" t="s">
        <v>5658</v>
      </c>
      <c r="Q1273" s="3" t="s">
        <v>5676</v>
      </c>
      <c r="R1273" s="28">
        <v>1.55</v>
      </c>
      <c r="S1273" s="29"/>
      <c r="T1273" s="30">
        <v>1.21</v>
      </c>
      <c r="U1273" s="1">
        <v>1.08</v>
      </c>
      <c r="V1273" s="28">
        <v>6.1</v>
      </c>
      <c r="W1273" s="29"/>
      <c r="X1273" s="29"/>
      <c r="Y1273" s="29"/>
      <c r="Z1273" s="29"/>
      <c r="AA1273" s="29"/>
      <c r="AB1273" s="29"/>
      <c r="AC1273" s="29"/>
      <c r="AD1273" s="29"/>
      <c r="AE1273" s="31">
        <v>6.1</v>
      </c>
      <c r="AN1273" s="32">
        <v>1.55</v>
      </c>
      <c r="AO1273" s="27" t="s">
        <v>49</v>
      </c>
      <c r="AP1273" s="31" t="s">
        <v>50</v>
      </c>
      <c r="AQ1273" s="27" t="e">
        <f t="shared" si="201"/>
        <v>#NUM!</v>
      </c>
      <c r="AR1273" s="27" t="e">
        <f t="shared" si="202"/>
        <v>#NUM!</v>
      </c>
      <c r="AS1273" s="27" t="e">
        <f t="shared" si="203"/>
        <v>#NUM!</v>
      </c>
      <c r="AT1273" s="27">
        <f t="shared" si="196"/>
        <v>1.3007499999999999</v>
      </c>
      <c r="AU1273" s="27">
        <f t="shared" si="197"/>
        <v>1.161</v>
      </c>
      <c r="AV1273" s="29">
        <f t="shared" si="200"/>
        <v>1.161</v>
      </c>
      <c r="AW1273" s="27" t="s">
        <v>73</v>
      </c>
      <c r="AX1273" s="27" t="s">
        <v>74</v>
      </c>
      <c r="AY1273" s="32">
        <v>1.161</v>
      </c>
      <c r="AZ1273" s="34">
        <f t="shared" si="198"/>
        <v>0.29025000000000001</v>
      </c>
      <c r="BA1273" s="3">
        <f t="shared" si="199"/>
        <v>1.4512499999999999</v>
      </c>
      <c r="BB1273" s="32">
        <f t="shared" si="205"/>
        <v>1.56735</v>
      </c>
      <c r="BC1273" s="27" t="s">
        <v>12549</v>
      </c>
    </row>
    <row r="1274" spans="1:116" s="27" customFormat="1" ht="31.5" customHeight="1">
      <c r="A1274" s="4" t="s">
        <v>5653</v>
      </c>
      <c r="B1274" s="5">
        <v>1272</v>
      </c>
      <c r="C1274" s="6">
        <v>3897</v>
      </c>
      <c r="D1274" s="6"/>
      <c r="E1274" s="3" t="s">
        <v>5674</v>
      </c>
      <c r="F1274" s="3" t="s">
        <v>1177</v>
      </c>
      <c r="G1274" s="3" t="s">
        <v>1178</v>
      </c>
      <c r="H1274" s="4" t="s">
        <v>2249</v>
      </c>
      <c r="I1274" s="3" t="s">
        <v>1529</v>
      </c>
      <c r="J1274" s="3" t="s">
        <v>5656</v>
      </c>
      <c r="K1274" s="5"/>
      <c r="L1274" s="3"/>
      <c r="M1274" s="6">
        <v>10</v>
      </c>
      <c r="N1274" s="3" t="s">
        <v>45</v>
      </c>
      <c r="O1274" s="3" t="s">
        <v>5657</v>
      </c>
      <c r="P1274" s="3" t="s">
        <v>5661</v>
      </c>
      <c r="Q1274" s="3" t="s">
        <v>5677</v>
      </c>
      <c r="R1274" s="28">
        <v>1.86</v>
      </c>
      <c r="S1274" s="29"/>
      <c r="T1274" s="30">
        <v>1.2430000000000001</v>
      </c>
      <c r="U1274" s="1">
        <v>1.1100000000000001</v>
      </c>
      <c r="V1274" s="28">
        <v>6.9</v>
      </c>
      <c r="W1274" s="29"/>
      <c r="X1274" s="29"/>
      <c r="Y1274" s="29"/>
      <c r="Z1274" s="29"/>
      <c r="AA1274" s="29"/>
      <c r="AB1274" s="29"/>
      <c r="AC1274" s="29"/>
      <c r="AD1274" s="29"/>
      <c r="AE1274" s="31">
        <v>6.9</v>
      </c>
      <c r="AN1274" s="32">
        <v>1.86</v>
      </c>
      <c r="AO1274" s="27" t="s">
        <v>49</v>
      </c>
      <c r="AP1274" s="31" t="s">
        <v>50</v>
      </c>
      <c r="AQ1274" s="27" t="e">
        <f t="shared" si="201"/>
        <v>#NUM!</v>
      </c>
      <c r="AR1274" s="27" t="e">
        <f t="shared" si="202"/>
        <v>#NUM!</v>
      </c>
      <c r="AS1274" s="27" t="e">
        <f t="shared" si="203"/>
        <v>#NUM!</v>
      </c>
      <c r="AT1274" s="27">
        <f t="shared" si="196"/>
        <v>1.336225</v>
      </c>
      <c r="AU1274" s="27">
        <f t="shared" si="197"/>
        <v>1.1932500000000001</v>
      </c>
      <c r="AV1274" s="29">
        <f t="shared" si="200"/>
        <v>1.1932500000000001</v>
      </c>
      <c r="AW1274" s="27" t="s">
        <v>73</v>
      </c>
      <c r="AX1274" s="27" t="s">
        <v>74</v>
      </c>
      <c r="AY1274" s="32">
        <v>1.1930000000000001</v>
      </c>
      <c r="AZ1274" s="34">
        <f t="shared" si="198"/>
        <v>0.29825000000000002</v>
      </c>
      <c r="BA1274" s="3">
        <f t="shared" si="199"/>
        <v>1.49125</v>
      </c>
      <c r="BB1274" s="32">
        <f t="shared" si="205"/>
        <v>1.6105499999999999</v>
      </c>
      <c r="BC1274" s="27" t="s">
        <v>12549</v>
      </c>
    </row>
    <row r="1275" spans="1:116" s="27" customFormat="1" ht="31.5" customHeight="1">
      <c r="A1275" s="4" t="s">
        <v>5653</v>
      </c>
      <c r="B1275" s="5">
        <v>1273</v>
      </c>
      <c r="C1275" s="6">
        <v>14281</v>
      </c>
      <c r="D1275" s="6"/>
      <c r="E1275" s="3" t="s">
        <v>5665</v>
      </c>
      <c r="F1275" s="3" t="s">
        <v>5666</v>
      </c>
      <c r="G1275" s="3" t="s">
        <v>562</v>
      </c>
      <c r="H1275" s="4" t="s">
        <v>5667</v>
      </c>
      <c r="I1275" s="3" t="s">
        <v>564</v>
      </c>
      <c r="J1275" s="3" t="s">
        <v>5668</v>
      </c>
      <c r="K1275" s="5"/>
      <c r="L1275" s="3"/>
      <c r="M1275" s="6">
        <v>10</v>
      </c>
      <c r="N1275" s="3" t="s">
        <v>45</v>
      </c>
      <c r="O1275" s="3" t="s">
        <v>5657</v>
      </c>
      <c r="P1275" s="3" t="s">
        <v>5669</v>
      </c>
      <c r="Q1275" s="3" t="s">
        <v>5670</v>
      </c>
      <c r="R1275" s="28">
        <v>6.2</v>
      </c>
      <c r="S1275" s="29"/>
      <c r="T1275" s="30">
        <v>2.0379999999999998</v>
      </c>
      <c r="U1275" s="1">
        <v>1.82</v>
      </c>
      <c r="V1275" s="28">
        <v>17.5</v>
      </c>
      <c r="W1275" s="29"/>
      <c r="X1275" s="29"/>
      <c r="Y1275" s="29"/>
      <c r="Z1275" s="29"/>
      <c r="AA1275" s="29"/>
      <c r="AB1275" s="29"/>
      <c r="AC1275" s="29"/>
      <c r="AD1275" s="29"/>
      <c r="AE1275" s="31">
        <v>17.5</v>
      </c>
      <c r="AN1275" s="32">
        <v>6.2</v>
      </c>
      <c r="AO1275" s="27" t="s">
        <v>49</v>
      </c>
      <c r="AP1275" s="31" t="s">
        <v>50</v>
      </c>
      <c r="AQ1275" s="27" t="e">
        <f t="shared" si="201"/>
        <v>#NUM!</v>
      </c>
      <c r="AR1275" s="27" t="e">
        <f t="shared" si="202"/>
        <v>#NUM!</v>
      </c>
      <c r="AS1275" s="27" t="e">
        <f t="shared" si="203"/>
        <v>#NUM!</v>
      </c>
      <c r="AT1275" s="27">
        <f t="shared" si="196"/>
        <v>2.1908499999999997</v>
      </c>
      <c r="AU1275" s="27">
        <f t="shared" si="197"/>
        <v>1.9564999999999999</v>
      </c>
      <c r="AV1275" s="29">
        <f t="shared" si="200"/>
        <v>1.9564999999999999</v>
      </c>
      <c r="AW1275" s="27" t="s">
        <v>73</v>
      </c>
      <c r="AX1275" s="27" t="s">
        <v>74</v>
      </c>
      <c r="AY1275" s="32">
        <v>1.956</v>
      </c>
      <c r="AZ1275" s="34">
        <f t="shared" si="198"/>
        <v>0.48899999999999999</v>
      </c>
      <c r="BA1275" s="3">
        <f t="shared" si="199"/>
        <v>2.4449999999999998</v>
      </c>
      <c r="BB1275" s="32">
        <f t="shared" si="205"/>
        <v>2.6406000000000001</v>
      </c>
      <c r="BC1275" s="27" t="s">
        <v>12549</v>
      </c>
    </row>
    <row r="1276" spans="1:116" s="27" customFormat="1" ht="31.5" customHeight="1">
      <c r="A1276" s="4" t="s">
        <v>4920</v>
      </c>
      <c r="B1276" s="5">
        <v>1274</v>
      </c>
      <c r="C1276" s="6">
        <v>7009</v>
      </c>
      <c r="D1276" s="6"/>
      <c r="E1276" s="3" t="s">
        <v>5741</v>
      </c>
      <c r="F1276" s="3" t="s">
        <v>1323</v>
      </c>
      <c r="G1276" s="3" t="s">
        <v>1324</v>
      </c>
      <c r="H1276" s="4" t="s">
        <v>5742</v>
      </c>
      <c r="I1276" s="3" t="s">
        <v>43</v>
      </c>
      <c r="J1276" s="3" t="s">
        <v>5743</v>
      </c>
      <c r="K1276" s="5"/>
      <c r="L1276" s="3"/>
      <c r="M1276" s="6">
        <v>20</v>
      </c>
      <c r="N1276" s="3" t="s">
        <v>45</v>
      </c>
      <c r="O1276" s="3" t="s">
        <v>5681</v>
      </c>
      <c r="P1276" s="3" t="s">
        <v>5682</v>
      </c>
      <c r="Q1276" s="3" t="s">
        <v>5744</v>
      </c>
      <c r="R1276" s="28">
        <v>2.25</v>
      </c>
      <c r="S1276" s="29"/>
      <c r="T1276" s="30">
        <v>1.9</v>
      </c>
      <c r="U1276" s="1">
        <v>1.9</v>
      </c>
      <c r="V1276" s="28">
        <v>2.13</v>
      </c>
      <c r="W1276" s="29"/>
      <c r="X1276" s="29"/>
      <c r="Y1276" s="29"/>
      <c r="Z1276" s="29"/>
      <c r="AA1276" s="29"/>
      <c r="AB1276" s="29"/>
      <c r="AC1276" s="29"/>
      <c r="AD1276" s="29"/>
      <c r="AE1276" s="31">
        <v>2.13</v>
      </c>
      <c r="AN1276" s="32">
        <v>2.13</v>
      </c>
      <c r="AO1276" s="27" t="s">
        <v>378</v>
      </c>
      <c r="AP1276" s="31" t="s">
        <v>379</v>
      </c>
      <c r="AQ1276" s="27" t="e">
        <f t="shared" si="201"/>
        <v>#NUM!</v>
      </c>
      <c r="AR1276" s="27" t="e">
        <f t="shared" si="202"/>
        <v>#NUM!</v>
      </c>
      <c r="AS1276" s="27" t="e">
        <f t="shared" si="203"/>
        <v>#NUM!</v>
      </c>
      <c r="AT1276" s="27">
        <f t="shared" si="196"/>
        <v>2.0425</v>
      </c>
      <c r="AU1276" s="27">
        <f t="shared" si="197"/>
        <v>2.0425</v>
      </c>
      <c r="AV1276" s="29">
        <f t="shared" si="200"/>
        <v>2.0425</v>
      </c>
      <c r="AW1276" s="27" t="s">
        <v>73</v>
      </c>
      <c r="AX1276" s="27" t="s">
        <v>74</v>
      </c>
      <c r="AY1276" s="32">
        <v>2.0419999999999998</v>
      </c>
      <c r="AZ1276" s="34">
        <f t="shared" si="198"/>
        <v>0.51049999999999995</v>
      </c>
      <c r="BA1276" s="3">
        <f t="shared" si="199"/>
        <v>2.5524999999999998</v>
      </c>
      <c r="BB1276" s="32">
        <f t="shared" si="205"/>
        <v>2.7566999999999999</v>
      </c>
      <c r="BC1276" s="27" t="s">
        <v>12549</v>
      </c>
    </row>
    <row r="1277" spans="1:116" s="27" customFormat="1" ht="31.5" customHeight="1">
      <c r="A1277" s="4" t="s">
        <v>4920</v>
      </c>
      <c r="B1277" s="5">
        <v>1275</v>
      </c>
      <c r="C1277" s="6">
        <v>3887</v>
      </c>
      <c r="D1277" s="6"/>
      <c r="E1277" s="3" t="s">
        <v>5709</v>
      </c>
      <c r="F1277" s="3" t="s">
        <v>5710</v>
      </c>
      <c r="G1277" s="3" t="s">
        <v>5711</v>
      </c>
      <c r="H1277" s="4" t="s">
        <v>2249</v>
      </c>
      <c r="I1277" s="3" t="s">
        <v>227</v>
      </c>
      <c r="J1277" s="3" t="s">
        <v>5712</v>
      </c>
      <c r="K1277" s="5"/>
      <c r="L1277" s="3"/>
      <c r="M1277" s="6">
        <v>50</v>
      </c>
      <c r="N1277" s="3" t="s">
        <v>45</v>
      </c>
      <c r="O1277" s="3" t="s">
        <v>5681</v>
      </c>
      <c r="P1277" s="3" t="s">
        <v>5713</v>
      </c>
      <c r="Q1277" s="3" t="s">
        <v>5714</v>
      </c>
      <c r="R1277" s="28">
        <v>7.35</v>
      </c>
      <c r="S1277" s="29"/>
      <c r="T1277" s="30"/>
      <c r="U1277" s="1">
        <v>6.8</v>
      </c>
      <c r="V1277" s="28">
        <v>6.2</v>
      </c>
      <c r="W1277" s="29"/>
      <c r="X1277" s="29"/>
      <c r="Y1277" s="29"/>
      <c r="Z1277" s="29"/>
      <c r="AA1277" s="29"/>
      <c r="AB1277" s="29"/>
      <c r="AC1277" s="29"/>
      <c r="AD1277" s="29"/>
      <c r="AE1277" s="31">
        <v>6.2</v>
      </c>
      <c r="AK1277" s="27">
        <v>2.1160000000000001</v>
      </c>
      <c r="AN1277" s="32">
        <v>2.1160000000000001</v>
      </c>
      <c r="AO1277" s="27" t="s">
        <v>378</v>
      </c>
      <c r="AP1277" s="31" t="s">
        <v>379</v>
      </c>
      <c r="AQ1277" s="27" t="e">
        <f t="shared" si="201"/>
        <v>#NUM!</v>
      </c>
      <c r="AR1277" s="27" t="e">
        <f t="shared" si="202"/>
        <v>#NUM!</v>
      </c>
      <c r="AS1277" s="27" t="e">
        <f t="shared" si="203"/>
        <v>#NUM!</v>
      </c>
      <c r="AT1277" s="27">
        <f t="shared" si="196"/>
        <v>0</v>
      </c>
      <c r="AU1277" s="27">
        <f t="shared" si="197"/>
        <v>7.31</v>
      </c>
      <c r="AV1277" s="29">
        <f t="shared" si="200"/>
        <v>0</v>
      </c>
      <c r="AW1277" s="27" t="s">
        <v>378</v>
      </c>
      <c r="AX1277" s="27" t="s">
        <v>379</v>
      </c>
      <c r="AY1277" s="32">
        <v>7.31</v>
      </c>
      <c r="AZ1277" s="34">
        <f t="shared" si="198"/>
        <v>1.8274999999999999</v>
      </c>
      <c r="BA1277" s="3">
        <f t="shared" si="199"/>
        <v>9.1374999999999993</v>
      </c>
      <c r="BB1277" s="32">
        <f t="shared" si="205"/>
        <v>9.8684999999999992</v>
      </c>
      <c r="BC1277" s="27" t="s">
        <v>12549</v>
      </c>
    </row>
    <row r="1278" spans="1:116" s="27" customFormat="1" ht="31.5" customHeight="1">
      <c r="A1278" s="4" t="s">
        <v>4920</v>
      </c>
      <c r="B1278" s="5">
        <v>1276</v>
      </c>
      <c r="C1278" s="6">
        <v>5492</v>
      </c>
      <c r="D1278" s="6"/>
      <c r="E1278" s="3" t="s">
        <v>5717</v>
      </c>
      <c r="F1278" s="3" t="s">
        <v>5718</v>
      </c>
      <c r="G1278" s="3" t="s">
        <v>5711</v>
      </c>
      <c r="H1278" s="4" t="s">
        <v>5719</v>
      </c>
      <c r="I1278" s="3" t="s">
        <v>259</v>
      </c>
      <c r="J1278" s="3" t="s">
        <v>2742</v>
      </c>
      <c r="K1278" s="5">
        <v>100</v>
      </c>
      <c r="L1278" s="3" t="s">
        <v>81</v>
      </c>
      <c r="M1278" s="6">
        <v>1</v>
      </c>
      <c r="N1278" s="3" t="s">
        <v>45</v>
      </c>
      <c r="O1278" s="3" t="s">
        <v>5681</v>
      </c>
      <c r="P1278" s="3" t="s">
        <v>5682</v>
      </c>
      <c r="Q1278" s="3" t="s">
        <v>5720</v>
      </c>
      <c r="R1278" s="28">
        <v>21.475000000000001</v>
      </c>
      <c r="S1278" s="29"/>
      <c r="T1278" s="30"/>
      <c r="U1278" s="1">
        <v>13.4</v>
      </c>
      <c r="V1278" s="28">
        <v>26.2</v>
      </c>
      <c r="W1278" s="29"/>
      <c r="X1278" s="29"/>
      <c r="Y1278" s="29"/>
      <c r="Z1278" s="29"/>
      <c r="AA1278" s="29"/>
      <c r="AB1278" s="29"/>
      <c r="AC1278" s="29"/>
      <c r="AD1278" s="29"/>
      <c r="AE1278" s="31">
        <v>26.2</v>
      </c>
      <c r="AK1278" s="27">
        <v>2.2599100000000001</v>
      </c>
      <c r="AN1278" s="32">
        <v>2.2599999999999998</v>
      </c>
      <c r="AO1278" s="27" t="s">
        <v>378</v>
      </c>
      <c r="AP1278" s="31" t="s">
        <v>379</v>
      </c>
      <c r="AQ1278" s="27" t="e">
        <f t="shared" si="201"/>
        <v>#NUM!</v>
      </c>
      <c r="AR1278" s="27" t="e">
        <f t="shared" si="202"/>
        <v>#NUM!</v>
      </c>
      <c r="AS1278" s="27" t="e">
        <f t="shared" si="203"/>
        <v>#NUM!</v>
      </c>
      <c r="AT1278" s="27">
        <f t="shared" si="196"/>
        <v>0</v>
      </c>
      <c r="AU1278" s="27">
        <f t="shared" si="197"/>
        <v>14.404999999999999</v>
      </c>
      <c r="AV1278" s="29">
        <f t="shared" si="200"/>
        <v>0</v>
      </c>
      <c r="AW1278" s="27" t="s">
        <v>378</v>
      </c>
      <c r="AX1278" s="27" t="s">
        <v>5721</v>
      </c>
      <c r="AY1278" s="32">
        <v>14.404999999999999</v>
      </c>
      <c r="AZ1278" s="34">
        <f t="shared" si="198"/>
        <v>2.4488500000000002</v>
      </c>
      <c r="BA1278" s="3">
        <f t="shared" si="199"/>
        <v>16.853850000000001</v>
      </c>
      <c r="BB1278" s="32">
        <f t="shared" si="205"/>
        <v>18.202158000000001</v>
      </c>
      <c r="BC1278" s="27" t="s">
        <v>12549</v>
      </c>
    </row>
    <row r="1279" spans="1:116" s="27" customFormat="1" ht="31.5" customHeight="1">
      <c r="A1279" s="4" t="s">
        <v>4920</v>
      </c>
      <c r="B1279" s="5">
        <v>1277</v>
      </c>
      <c r="C1279" s="6">
        <v>7076</v>
      </c>
      <c r="D1279" s="6"/>
      <c r="E1279" s="3" t="s">
        <v>5684</v>
      </c>
      <c r="F1279" s="3" t="s">
        <v>5685</v>
      </c>
      <c r="G1279" s="3" t="s">
        <v>933</v>
      </c>
      <c r="H1279" s="4" t="s">
        <v>58</v>
      </c>
      <c r="I1279" s="3" t="s">
        <v>43</v>
      </c>
      <c r="J1279" s="3" t="s">
        <v>878</v>
      </c>
      <c r="K1279" s="5"/>
      <c r="L1279" s="3"/>
      <c r="M1279" s="6">
        <v>28</v>
      </c>
      <c r="N1279" s="3" t="s">
        <v>45</v>
      </c>
      <c r="O1279" s="3" t="s">
        <v>5681</v>
      </c>
      <c r="P1279" s="3" t="s">
        <v>5682</v>
      </c>
      <c r="Q1279" s="3" t="s">
        <v>5686</v>
      </c>
      <c r="R1279" s="28">
        <v>6.3949999999999996</v>
      </c>
      <c r="S1279" s="29"/>
      <c r="T1279" s="30"/>
      <c r="U1279" s="1">
        <v>2.4</v>
      </c>
      <c r="V1279" s="28">
        <v>9.7899999999999991</v>
      </c>
      <c r="W1279" s="29"/>
      <c r="X1279" s="29"/>
      <c r="Y1279" s="29"/>
      <c r="Z1279" s="29"/>
      <c r="AA1279" s="29"/>
      <c r="AB1279" s="29"/>
      <c r="AC1279" s="29"/>
      <c r="AD1279" s="29"/>
      <c r="AE1279" s="31">
        <v>9.7899999999999991</v>
      </c>
      <c r="AN1279" s="32">
        <v>6.4</v>
      </c>
      <c r="AO1279" s="27" t="s">
        <v>49</v>
      </c>
      <c r="AP1279" s="31" t="s">
        <v>50</v>
      </c>
      <c r="AQ1279" s="27" t="e">
        <f t="shared" si="201"/>
        <v>#NUM!</v>
      </c>
      <c r="AR1279" s="27" t="e">
        <f t="shared" si="202"/>
        <v>#NUM!</v>
      </c>
      <c r="AS1279" s="27" t="e">
        <f t="shared" si="203"/>
        <v>#NUM!</v>
      </c>
      <c r="AT1279" s="27">
        <f t="shared" si="196"/>
        <v>0</v>
      </c>
      <c r="AU1279" s="27">
        <f t="shared" si="197"/>
        <v>2.5799999999999996</v>
      </c>
      <c r="AV1279" s="29">
        <f t="shared" si="200"/>
        <v>0</v>
      </c>
      <c r="AW1279" s="27" t="s">
        <v>73</v>
      </c>
      <c r="AX1279" s="27" t="s">
        <v>74</v>
      </c>
      <c r="AY1279" s="32">
        <v>2.58</v>
      </c>
      <c r="AZ1279" s="34">
        <f t="shared" si="198"/>
        <v>0.64500000000000002</v>
      </c>
      <c r="BA1279" s="3">
        <f t="shared" si="199"/>
        <v>3.2250000000000001</v>
      </c>
      <c r="BB1279" s="32">
        <f t="shared" si="205"/>
        <v>3.4830000000000001</v>
      </c>
      <c r="BC1279" s="27" t="s">
        <v>12549</v>
      </c>
    </row>
    <row r="1280" spans="1:116" s="27" customFormat="1" ht="31.5" customHeight="1">
      <c r="A1280" s="12" t="s">
        <v>4920</v>
      </c>
      <c r="B1280" s="5">
        <v>1278</v>
      </c>
      <c r="C1280" s="15">
        <v>3825</v>
      </c>
      <c r="D1280" s="15"/>
      <c r="E1280" s="13" t="s">
        <v>5725</v>
      </c>
      <c r="F1280" s="13" t="s">
        <v>5726</v>
      </c>
      <c r="G1280" s="13" t="s">
        <v>4091</v>
      </c>
      <c r="H1280" s="12" t="s">
        <v>5727</v>
      </c>
      <c r="I1280" s="13" t="s">
        <v>394</v>
      </c>
      <c r="J1280" s="13" t="s">
        <v>5728</v>
      </c>
      <c r="K1280" s="14">
        <v>2</v>
      </c>
      <c r="L1280" s="13" t="s">
        <v>81</v>
      </c>
      <c r="M1280" s="15">
        <v>5</v>
      </c>
      <c r="N1280" s="13" t="s">
        <v>45</v>
      </c>
      <c r="O1280" s="13" t="s">
        <v>5681</v>
      </c>
      <c r="P1280" s="13" t="s">
        <v>5682</v>
      </c>
      <c r="Q1280" s="13" t="s">
        <v>5729</v>
      </c>
      <c r="R1280" s="28">
        <v>4.0350000000000001</v>
      </c>
      <c r="S1280" s="29"/>
      <c r="T1280" s="30"/>
      <c r="U1280" s="1">
        <v>2.6</v>
      </c>
      <c r="V1280" s="28">
        <v>4.82</v>
      </c>
      <c r="W1280" s="29"/>
      <c r="X1280" s="29"/>
      <c r="Y1280" s="29"/>
      <c r="Z1280" s="29"/>
      <c r="AA1280" s="29"/>
      <c r="AB1280" s="29"/>
      <c r="AC1280" s="29"/>
      <c r="AD1280" s="29"/>
      <c r="AE1280" s="31">
        <v>4.82</v>
      </c>
      <c r="AN1280" s="32">
        <v>4.04</v>
      </c>
      <c r="AO1280" s="27" t="s">
        <v>49</v>
      </c>
      <c r="AP1280" s="31" t="s">
        <v>50</v>
      </c>
      <c r="AQ1280" s="27" t="e">
        <f t="shared" si="201"/>
        <v>#NUM!</v>
      </c>
      <c r="AR1280" s="27" t="e">
        <f t="shared" si="202"/>
        <v>#NUM!</v>
      </c>
      <c r="AS1280" s="27" t="e">
        <f t="shared" si="203"/>
        <v>#NUM!</v>
      </c>
      <c r="AT1280" s="27">
        <f t="shared" si="196"/>
        <v>0</v>
      </c>
      <c r="AU1280" s="27">
        <f t="shared" si="197"/>
        <v>2.7949999999999999</v>
      </c>
      <c r="AV1280" s="29">
        <f t="shared" si="200"/>
        <v>0</v>
      </c>
      <c r="AW1280" s="27" t="s">
        <v>73</v>
      </c>
      <c r="AX1280" s="27" t="s">
        <v>74</v>
      </c>
      <c r="AY1280" s="32">
        <v>2.7949999999999999</v>
      </c>
      <c r="AZ1280" s="34">
        <f t="shared" si="198"/>
        <v>0.69874999999999998</v>
      </c>
      <c r="BA1280" s="3">
        <f t="shared" si="199"/>
        <v>3.4937499999999999</v>
      </c>
      <c r="BB1280" s="32">
        <f t="shared" si="205"/>
        <v>3.77325</v>
      </c>
      <c r="BC1280" s="27" t="s">
        <v>12549</v>
      </c>
    </row>
    <row r="1281" spans="1:116" s="27" customFormat="1" ht="31.5" customHeight="1">
      <c r="A1281" s="4" t="s">
        <v>4920</v>
      </c>
      <c r="B1281" s="5">
        <v>1279</v>
      </c>
      <c r="C1281" s="6">
        <v>3826</v>
      </c>
      <c r="D1281" s="6"/>
      <c r="E1281" s="3" t="s">
        <v>5730</v>
      </c>
      <c r="F1281" s="3" t="s">
        <v>5731</v>
      </c>
      <c r="G1281" s="3" t="s">
        <v>4091</v>
      </c>
      <c r="H1281" s="4" t="s">
        <v>5732</v>
      </c>
      <c r="I1281" s="3" t="s">
        <v>394</v>
      </c>
      <c r="J1281" s="3" t="s">
        <v>5733</v>
      </c>
      <c r="K1281" s="5">
        <v>2</v>
      </c>
      <c r="L1281" s="3" t="s">
        <v>81</v>
      </c>
      <c r="M1281" s="6">
        <v>5</v>
      </c>
      <c r="N1281" s="3" t="s">
        <v>45</v>
      </c>
      <c r="O1281" s="3" t="s">
        <v>5681</v>
      </c>
      <c r="P1281" s="3" t="s">
        <v>5682</v>
      </c>
      <c r="Q1281" s="3" t="s">
        <v>5734</v>
      </c>
      <c r="R1281" s="28">
        <v>4.2</v>
      </c>
      <c r="S1281" s="29"/>
      <c r="T1281" s="30"/>
      <c r="U1281" s="1">
        <v>2.6</v>
      </c>
      <c r="V1281" s="28">
        <v>5.15</v>
      </c>
      <c r="W1281" s="29"/>
      <c r="X1281" s="29"/>
      <c r="Y1281" s="29"/>
      <c r="Z1281" s="29"/>
      <c r="AA1281" s="29"/>
      <c r="AB1281" s="29"/>
      <c r="AC1281" s="29"/>
      <c r="AD1281" s="29"/>
      <c r="AE1281" s="31">
        <v>5.15</v>
      </c>
      <c r="AN1281" s="32">
        <v>4.2</v>
      </c>
      <c r="AO1281" s="27" t="s">
        <v>49</v>
      </c>
      <c r="AP1281" s="31" t="s">
        <v>50</v>
      </c>
      <c r="AQ1281" s="27" t="e">
        <f t="shared" si="201"/>
        <v>#NUM!</v>
      </c>
      <c r="AR1281" s="27" t="e">
        <f t="shared" si="202"/>
        <v>#NUM!</v>
      </c>
      <c r="AS1281" s="27" t="e">
        <f t="shared" si="203"/>
        <v>#NUM!</v>
      </c>
      <c r="AT1281" s="27">
        <f t="shared" si="196"/>
        <v>0</v>
      </c>
      <c r="AU1281" s="27">
        <f t="shared" si="197"/>
        <v>2.7949999999999999</v>
      </c>
      <c r="AV1281" s="29">
        <f t="shared" si="200"/>
        <v>0</v>
      </c>
      <c r="AW1281" s="27" t="s">
        <v>73</v>
      </c>
      <c r="AX1281" s="27" t="s">
        <v>74</v>
      </c>
      <c r="AY1281" s="32">
        <v>2.7949999999999999</v>
      </c>
      <c r="AZ1281" s="34">
        <f t="shared" si="198"/>
        <v>0.69874999999999998</v>
      </c>
      <c r="BA1281" s="3">
        <f t="shared" si="199"/>
        <v>3.4937499999999999</v>
      </c>
      <c r="BB1281" s="32">
        <f t="shared" si="205"/>
        <v>3.77325</v>
      </c>
      <c r="BC1281" s="27" t="s">
        <v>12549</v>
      </c>
    </row>
    <row r="1282" spans="1:116" s="27" customFormat="1" ht="31.5" customHeight="1">
      <c r="A1282" s="12" t="s">
        <v>4920</v>
      </c>
      <c r="B1282" s="5">
        <v>1280</v>
      </c>
      <c r="C1282" s="15">
        <v>7077</v>
      </c>
      <c r="D1282" s="15"/>
      <c r="E1282" s="13" t="s">
        <v>5678</v>
      </c>
      <c r="F1282" s="13" t="s">
        <v>5679</v>
      </c>
      <c r="G1282" s="13" t="s">
        <v>1527</v>
      </c>
      <c r="H1282" s="12" t="s">
        <v>5680</v>
      </c>
      <c r="I1282" s="13" t="s">
        <v>159</v>
      </c>
      <c r="J1282" s="13" t="s">
        <v>889</v>
      </c>
      <c r="K1282" s="14"/>
      <c r="L1282" s="13"/>
      <c r="M1282" s="15">
        <v>30</v>
      </c>
      <c r="N1282" s="13" t="s">
        <v>45</v>
      </c>
      <c r="O1282" s="13" t="s">
        <v>5681</v>
      </c>
      <c r="P1282" s="13" t="s">
        <v>5682</v>
      </c>
      <c r="Q1282" s="13" t="s">
        <v>5683</v>
      </c>
      <c r="R1282" s="28">
        <v>6.93</v>
      </c>
      <c r="S1282" s="29"/>
      <c r="T1282" s="30"/>
      <c r="U1282" s="1">
        <v>4.3</v>
      </c>
      <c r="V1282" s="28">
        <v>8.5</v>
      </c>
      <c r="W1282" s="29"/>
      <c r="X1282" s="29"/>
      <c r="Y1282" s="29"/>
      <c r="Z1282" s="29"/>
      <c r="AA1282" s="29"/>
      <c r="AB1282" s="29"/>
      <c r="AC1282" s="29"/>
      <c r="AD1282" s="29"/>
      <c r="AE1282" s="31">
        <v>8.5</v>
      </c>
      <c r="AN1282" s="32">
        <v>6.93</v>
      </c>
      <c r="AO1282" s="27" t="s">
        <v>49</v>
      </c>
      <c r="AP1282" s="31" t="s">
        <v>50</v>
      </c>
      <c r="AQ1282" s="27" t="e">
        <f t="shared" si="201"/>
        <v>#NUM!</v>
      </c>
      <c r="AR1282" s="27" t="e">
        <f t="shared" si="202"/>
        <v>#NUM!</v>
      </c>
      <c r="AS1282" s="27" t="e">
        <f t="shared" si="203"/>
        <v>#NUM!</v>
      </c>
      <c r="AT1282" s="27">
        <f t="shared" si="196"/>
        <v>0</v>
      </c>
      <c r="AU1282" s="27">
        <f t="shared" si="197"/>
        <v>4.6224999999999996</v>
      </c>
      <c r="AV1282" s="29">
        <f t="shared" si="200"/>
        <v>0</v>
      </c>
      <c r="AW1282" s="27" t="s">
        <v>73</v>
      </c>
      <c r="AX1282" s="27" t="s">
        <v>74</v>
      </c>
      <c r="AY1282" s="32">
        <v>4.6224999999999996</v>
      </c>
      <c r="AZ1282" s="34">
        <f t="shared" si="198"/>
        <v>1.1556249999999999</v>
      </c>
      <c r="BA1282" s="3">
        <f t="shared" si="199"/>
        <v>5.7781249999999993</v>
      </c>
      <c r="BB1282" s="32">
        <f t="shared" si="205"/>
        <v>6.2403749999999993</v>
      </c>
      <c r="BC1282" s="27" t="s">
        <v>12549</v>
      </c>
    </row>
    <row r="1283" spans="1:116" s="27" customFormat="1" ht="31.5" customHeight="1">
      <c r="A1283" s="4" t="s">
        <v>4920</v>
      </c>
      <c r="B1283" s="5">
        <v>1281</v>
      </c>
      <c r="C1283" s="6">
        <v>5879</v>
      </c>
      <c r="D1283" s="6"/>
      <c r="E1283" s="3" t="s">
        <v>5696</v>
      </c>
      <c r="F1283" s="3" t="s">
        <v>3334</v>
      </c>
      <c r="G1283" s="3" t="s">
        <v>1993</v>
      </c>
      <c r="H1283" s="4" t="s">
        <v>205</v>
      </c>
      <c r="I1283" s="3" t="s">
        <v>43</v>
      </c>
      <c r="J1283" s="3" t="s">
        <v>661</v>
      </c>
      <c r="K1283" s="5"/>
      <c r="L1283" s="3"/>
      <c r="M1283" s="6">
        <v>14</v>
      </c>
      <c r="N1283" s="3" t="s">
        <v>45</v>
      </c>
      <c r="O1283" s="3" t="s">
        <v>5681</v>
      </c>
      <c r="P1283" s="3" t="s">
        <v>5682</v>
      </c>
      <c r="Q1283" s="3" t="s">
        <v>5697</v>
      </c>
      <c r="R1283" s="28">
        <v>7.15</v>
      </c>
      <c r="S1283" s="29"/>
      <c r="T1283" s="30"/>
      <c r="U1283" s="1">
        <v>4.4000000000000004</v>
      </c>
      <c r="V1283" s="28">
        <v>8.8000000000000007</v>
      </c>
      <c r="W1283" s="29"/>
      <c r="X1283" s="29"/>
      <c r="Y1283" s="29"/>
      <c r="Z1283" s="29"/>
      <c r="AA1283" s="29"/>
      <c r="AB1283" s="29"/>
      <c r="AC1283" s="29"/>
      <c r="AD1283" s="29"/>
      <c r="AE1283" s="31">
        <v>8.8000000000000007</v>
      </c>
      <c r="AN1283" s="32">
        <v>7.15</v>
      </c>
      <c r="AO1283" s="27" t="s">
        <v>49</v>
      </c>
      <c r="AP1283" s="31" t="s">
        <v>50</v>
      </c>
      <c r="AQ1283" s="27" t="e">
        <f t="shared" si="201"/>
        <v>#NUM!</v>
      </c>
      <c r="AR1283" s="27" t="e">
        <f t="shared" si="202"/>
        <v>#NUM!</v>
      </c>
      <c r="AS1283" s="27" t="e">
        <f t="shared" si="203"/>
        <v>#NUM!</v>
      </c>
      <c r="AT1283" s="27">
        <f t="shared" ref="AT1283:AT1346" si="206">T1283*1.075</f>
        <v>0</v>
      </c>
      <c r="AU1283" s="27">
        <f t="shared" ref="AU1283:AU1346" si="207">U1283*1.075</f>
        <v>4.7300000000000004</v>
      </c>
      <c r="AV1283" s="29">
        <f t="shared" si="200"/>
        <v>0</v>
      </c>
      <c r="AW1283" s="27" t="s">
        <v>73</v>
      </c>
      <c r="AX1283" s="27" t="s">
        <v>74</v>
      </c>
      <c r="AY1283" s="32">
        <v>4.7300000000000004</v>
      </c>
      <c r="AZ1283" s="34">
        <f t="shared" ref="AZ1283:AZ1346" si="208">IF(AND(AY1283&gt;0,AY1283&lt;=10),AY1283*0.25,IF(AND(AY1283&gt;10,AY1283&lt;=50),AY1283*0.17,IF(AND(AY1283&gt;10,AY1283&lt;=100),AY1283*0.12,IF(AY1283&gt;100,AY1283*0.1))))</f>
        <v>1.1825000000000001</v>
      </c>
      <c r="BA1283" s="3">
        <f t="shared" ref="BA1283:BA1346" si="209">AZ1283+AY1283</f>
        <v>5.9125000000000005</v>
      </c>
      <c r="BB1283" s="32">
        <f t="shared" si="205"/>
        <v>6.3855000000000004</v>
      </c>
      <c r="BC1283" s="27" t="s">
        <v>12549</v>
      </c>
    </row>
    <row r="1284" spans="1:116" s="27" customFormat="1" ht="31.5" customHeight="1">
      <c r="A1284" s="12" t="s">
        <v>4920</v>
      </c>
      <c r="B1284" s="5">
        <v>1282</v>
      </c>
      <c r="C1284" s="15">
        <v>19352</v>
      </c>
      <c r="D1284" s="15"/>
      <c r="E1284" s="13" t="s">
        <v>5735</v>
      </c>
      <c r="F1284" s="13" t="s">
        <v>5736</v>
      </c>
      <c r="G1284" s="13" t="s">
        <v>5737</v>
      </c>
      <c r="H1284" s="12" t="s">
        <v>5738</v>
      </c>
      <c r="I1284" s="13" t="s">
        <v>43</v>
      </c>
      <c r="J1284" s="13" t="s">
        <v>5739</v>
      </c>
      <c r="K1284" s="14"/>
      <c r="L1284" s="13"/>
      <c r="M1284" s="15">
        <v>20</v>
      </c>
      <c r="N1284" s="13" t="s">
        <v>45</v>
      </c>
      <c r="O1284" s="13" t="s">
        <v>5681</v>
      </c>
      <c r="P1284" s="13" t="s">
        <v>5682</v>
      </c>
      <c r="Q1284" s="13" t="s">
        <v>5740</v>
      </c>
      <c r="R1284" s="28">
        <v>7.96</v>
      </c>
      <c r="S1284" s="29"/>
      <c r="T1284" s="30"/>
      <c r="U1284" s="1">
        <v>6.5</v>
      </c>
      <c r="V1284" s="28">
        <v>7.8</v>
      </c>
      <c r="W1284" s="29"/>
      <c r="X1284" s="29"/>
      <c r="Y1284" s="29"/>
      <c r="Z1284" s="29"/>
      <c r="AA1284" s="29"/>
      <c r="AB1284" s="29"/>
      <c r="AC1284" s="29"/>
      <c r="AD1284" s="29"/>
      <c r="AE1284" s="31">
        <v>7.8</v>
      </c>
      <c r="AN1284" s="32">
        <v>7.96</v>
      </c>
      <c r="AO1284" s="27" t="s">
        <v>49</v>
      </c>
      <c r="AP1284" s="31" t="s">
        <v>50</v>
      </c>
      <c r="AQ1284" s="27" t="e">
        <f t="shared" si="201"/>
        <v>#NUM!</v>
      </c>
      <c r="AR1284" s="27" t="e">
        <f t="shared" si="202"/>
        <v>#NUM!</v>
      </c>
      <c r="AS1284" s="27" t="e">
        <f t="shared" si="203"/>
        <v>#NUM!</v>
      </c>
      <c r="AT1284" s="27">
        <f t="shared" si="206"/>
        <v>0</v>
      </c>
      <c r="AU1284" s="27">
        <f t="shared" si="207"/>
        <v>6.9874999999999998</v>
      </c>
      <c r="AV1284" s="29">
        <f t="shared" si="200"/>
        <v>0</v>
      </c>
      <c r="AW1284" s="27" t="s">
        <v>73</v>
      </c>
      <c r="AX1284" s="27" t="s">
        <v>74</v>
      </c>
      <c r="AY1284" s="32">
        <v>6.9874999999999998</v>
      </c>
      <c r="AZ1284" s="34">
        <f t="shared" si="208"/>
        <v>1.746875</v>
      </c>
      <c r="BA1284" s="3">
        <f t="shared" si="209"/>
        <v>8.734375</v>
      </c>
      <c r="BB1284" s="32">
        <f t="shared" si="205"/>
        <v>9.4331250000000004</v>
      </c>
      <c r="BC1284" s="27" t="s">
        <v>12549</v>
      </c>
    </row>
    <row r="1285" spans="1:116" s="27" customFormat="1" ht="31.5" customHeight="1">
      <c r="A1285" s="4" t="s">
        <v>4920</v>
      </c>
      <c r="B1285" s="5">
        <v>1283</v>
      </c>
      <c r="C1285" s="6">
        <v>3888</v>
      </c>
      <c r="D1285" s="6"/>
      <c r="E1285" s="3" t="s">
        <v>5717</v>
      </c>
      <c r="F1285" s="3" t="s">
        <v>5722</v>
      </c>
      <c r="G1285" s="3" t="s">
        <v>5711</v>
      </c>
      <c r="H1285" s="4" t="s">
        <v>4975</v>
      </c>
      <c r="I1285" s="3" t="s">
        <v>125</v>
      </c>
      <c r="J1285" s="3" t="s">
        <v>5723</v>
      </c>
      <c r="K1285" s="5">
        <v>100</v>
      </c>
      <c r="L1285" s="3" t="s">
        <v>81</v>
      </c>
      <c r="M1285" s="6">
        <v>1</v>
      </c>
      <c r="N1285" s="3" t="s">
        <v>45</v>
      </c>
      <c r="O1285" s="3" t="s">
        <v>5681</v>
      </c>
      <c r="P1285" s="3" t="s">
        <v>5682</v>
      </c>
      <c r="Q1285" s="3" t="s">
        <v>5724</v>
      </c>
      <c r="R1285" s="28">
        <v>8.5124999999999993</v>
      </c>
      <c r="S1285" s="29"/>
      <c r="T1285" s="30"/>
      <c r="U1285" s="1">
        <v>7.3</v>
      </c>
      <c r="V1285" s="28">
        <v>7.9</v>
      </c>
      <c r="W1285" s="29"/>
      <c r="X1285" s="29"/>
      <c r="Y1285" s="29"/>
      <c r="Z1285" s="29"/>
      <c r="AA1285" s="29"/>
      <c r="AB1285" s="29"/>
      <c r="AC1285" s="29"/>
      <c r="AD1285" s="29"/>
      <c r="AE1285" s="31">
        <v>7.9</v>
      </c>
      <c r="AN1285" s="32">
        <v>8.5124999999999993</v>
      </c>
      <c r="AO1285" s="27" t="s">
        <v>49</v>
      </c>
      <c r="AP1285" s="31" t="s">
        <v>50</v>
      </c>
      <c r="AQ1285" s="27" t="e">
        <f t="shared" si="201"/>
        <v>#NUM!</v>
      </c>
      <c r="AR1285" s="27" t="e">
        <f t="shared" si="202"/>
        <v>#NUM!</v>
      </c>
      <c r="AS1285" s="27" t="e">
        <f t="shared" si="203"/>
        <v>#NUM!</v>
      </c>
      <c r="AT1285" s="27">
        <f t="shared" si="206"/>
        <v>0</v>
      </c>
      <c r="AU1285" s="27">
        <f t="shared" si="207"/>
        <v>7.8474999999999993</v>
      </c>
      <c r="AV1285" s="29">
        <f t="shared" si="200"/>
        <v>0</v>
      </c>
      <c r="AW1285" s="27" t="s">
        <v>73</v>
      </c>
      <c r="AX1285" s="27" t="s">
        <v>74</v>
      </c>
      <c r="AY1285" s="32">
        <v>7.8470000000000004</v>
      </c>
      <c r="AZ1285" s="34">
        <f t="shared" si="208"/>
        <v>1.9617500000000001</v>
      </c>
      <c r="BA1285" s="3">
        <f t="shared" si="209"/>
        <v>9.8087499999999999</v>
      </c>
      <c r="BB1285" s="32">
        <f t="shared" si="205"/>
        <v>10.593450000000001</v>
      </c>
      <c r="BC1285" s="27" t="s">
        <v>12549</v>
      </c>
    </row>
    <row r="1286" spans="1:116" s="27" customFormat="1" ht="31.5" customHeight="1">
      <c r="A1286" s="4" t="s">
        <v>4920</v>
      </c>
      <c r="B1286" s="5">
        <v>1284</v>
      </c>
      <c r="C1286" s="6">
        <v>3886</v>
      </c>
      <c r="D1286" s="6"/>
      <c r="E1286" s="3" t="s">
        <v>5709</v>
      </c>
      <c r="F1286" s="3" t="s">
        <v>5710</v>
      </c>
      <c r="G1286" s="3" t="s">
        <v>5711</v>
      </c>
      <c r="H1286" s="4" t="s">
        <v>205</v>
      </c>
      <c r="I1286" s="3" t="s">
        <v>227</v>
      </c>
      <c r="J1286" s="3" t="s">
        <v>5715</v>
      </c>
      <c r="K1286" s="5"/>
      <c r="L1286" s="3"/>
      <c r="M1286" s="6">
        <v>50</v>
      </c>
      <c r="N1286" s="3" t="s">
        <v>45</v>
      </c>
      <c r="O1286" s="3" t="s">
        <v>5681</v>
      </c>
      <c r="P1286" s="3" t="s">
        <v>5713</v>
      </c>
      <c r="Q1286" s="3" t="s">
        <v>5716</v>
      </c>
      <c r="R1286" s="28">
        <v>10.8</v>
      </c>
      <c r="S1286" s="29"/>
      <c r="T1286" s="30"/>
      <c r="U1286" s="1">
        <v>9.4</v>
      </c>
      <c r="V1286" s="28">
        <v>9.85</v>
      </c>
      <c r="W1286" s="29"/>
      <c r="X1286" s="29"/>
      <c r="Y1286" s="29"/>
      <c r="Z1286" s="29"/>
      <c r="AA1286" s="29"/>
      <c r="AB1286" s="29"/>
      <c r="AC1286" s="29"/>
      <c r="AD1286" s="29"/>
      <c r="AE1286" s="31">
        <v>9.85</v>
      </c>
      <c r="AN1286" s="32"/>
      <c r="AP1286" s="31"/>
      <c r="AQ1286" s="27" t="e">
        <f t="shared" si="201"/>
        <v>#NUM!</v>
      </c>
      <c r="AR1286" s="27" t="e">
        <f t="shared" si="202"/>
        <v>#NUM!</v>
      </c>
      <c r="AS1286" s="27" t="e">
        <f t="shared" si="203"/>
        <v>#NUM!</v>
      </c>
      <c r="AT1286" s="27">
        <f t="shared" si="206"/>
        <v>0</v>
      </c>
      <c r="AU1286" s="27">
        <f t="shared" si="207"/>
        <v>10.105</v>
      </c>
      <c r="AV1286" s="29">
        <f t="shared" si="200"/>
        <v>0</v>
      </c>
      <c r="AW1286" s="33" t="s">
        <v>51</v>
      </c>
      <c r="AX1286" s="27" t="s">
        <v>50</v>
      </c>
      <c r="AY1286" s="32">
        <v>10.8</v>
      </c>
      <c r="AZ1286" s="34">
        <f t="shared" si="208"/>
        <v>1.8360000000000003</v>
      </c>
      <c r="BA1286" s="3">
        <f t="shared" si="209"/>
        <v>12.636000000000001</v>
      </c>
      <c r="BB1286" s="32">
        <f t="shared" si="205"/>
        <v>13.646880000000001</v>
      </c>
      <c r="BC1286" s="27" t="s">
        <v>12549</v>
      </c>
    </row>
    <row r="1287" spans="1:116" s="27" customFormat="1" ht="31.5" customHeight="1">
      <c r="A1287" s="4" t="s">
        <v>4920</v>
      </c>
      <c r="B1287" s="5">
        <v>1285</v>
      </c>
      <c r="C1287" s="6">
        <v>5243</v>
      </c>
      <c r="D1287" s="6"/>
      <c r="E1287" s="3" t="s">
        <v>5698</v>
      </c>
      <c r="F1287" s="3" t="s">
        <v>5699</v>
      </c>
      <c r="G1287" s="3" t="s">
        <v>5700</v>
      </c>
      <c r="H1287" s="4" t="s">
        <v>103</v>
      </c>
      <c r="I1287" s="3" t="s">
        <v>43</v>
      </c>
      <c r="J1287" s="3" t="s">
        <v>5701</v>
      </c>
      <c r="K1287" s="5"/>
      <c r="L1287" s="3"/>
      <c r="M1287" s="6">
        <v>30</v>
      </c>
      <c r="N1287" s="3" t="s">
        <v>45</v>
      </c>
      <c r="O1287" s="3" t="s">
        <v>5681</v>
      </c>
      <c r="P1287" s="3" t="s">
        <v>5702</v>
      </c>
      <c r="Q1287" s="3" t="s">
        <v>5703</v>
      </c>
      <c r="R1287" s="28">
        <v>14.737500000000001</v>
      </c>
      <c r="S1287" s="29"/>
      <c r="T1287" s="30"/>
      <c r="U1287" s="1">
        <v>12.5</v>
      </c>
      <c r="V1287" s="28">
        <v>13.85</v>
      </c>
      <c r="W1287" s="29"/>
      <c r="X1287" s="29"/>
      <c r="Y1287" s="29"/>
      <c r="Z1287" s="29"/>
      <c r="AA1287" s="29"/>
      <c r="AB1287" s="29"/>
      <c r="AC1287" s="29"/>
      <c r="AD1287" s="29"/>
      <c r="AE1287" s="31">
        <v>13.85</v>
      </c>
      <c r="AN1287" s="32">
        <v>14.74</v>
      </c>
      <c r="AO1287" s="27" t="s">
        <v>49</v>
      </c>
      <c r="AP1287" s="31" t="s">
        <v>50</v>
      </c>
      <c r="AQ1287" s="27" t="e">
        <f t="shared" si="201"/>
        <v>#NUM!</v>
      </c>
      <c r="AR1287" s="27" t="e">
        <f t="shared" si="202"/>
        <v>#NUM!</v>
      </c>
      <c r="AS1287" s="27" t="e">
        <f t="shared" si="203"/>
        <v>#NUM!</v>
      </c>
      <c r="AT1287" s="27">
        <f t="shared" si="206"/>
        <v>0</v>
      </c>
      <c r="AU1287" s="27">
        <f t="shared" si="207"/>
        <v>13.4375</v>
      </c>
      <c r="AV1287" s="29">
        <f t="shared" si="200"/>
        <v>0</v>
      </c>
      <c r="AW1287" s="27" t="s">
        <v>73</v>
      </c>
      <c r="AX1287" s="27" t="s">
        <v>74</v>
      </c>
      <c r="AY1287" s="32">
        <v>13.436999999999999</v>
      </c>
      <c r="AZ1287" s="34">
        <f t="shared" si="208"/>
        <v>2.2842899999999999</v>
      </c>
      <c r="BA1287" s="3">
        <f t="shared" si="209"/>
        <v>15.72129</v>
      </c>
      <c r="BB1287" s="32">
        <f t="shared" si="205"/>
        <v>16.978993199999998</v>
      </c>
      <c r="BC1287" s="27" t="s">
        <v>12549</v>
      </c>
    </row>
    <row r="1288" spans="1:116" s="27" customFormat="1" ht="31.5" customHeight="1">
      <c r="A1288" s="12" t="s">
        <v>4920</v>
      </c>
      <c r="B1288" s="5">
        <v>1286</v>
      </c>
      <c r="C1288" s="15">
        <v>3928</v>
      </c>
      <c r="D1288" s="15"/>
      <c r="E1288" s="13" t="s">
        <v>5687</v>
      </c>
      <c r="F1288" s="13" t="s">
        <v>5688</v>
      </c>
      <c r="G1288" s="13" t="s">
        <v>5689</v>
      </c>
      <c r="H1288" s="12" t="s">
        <v>5690</v>
      </c>
      <c r="I1288" s="13" t="s">
        <v>394</v>
      </c>
      <c r="J1288" s="13" t="s">
        <v>5691</v>
      </c>
      <c r="K1288" s="14">
        <v>3</v>
      </c>
      <c r="L1288" s="13" t="s">
        <v>81</v>
      </c>
      <c r="M1288" s="15">
        <v>3</v>
      </c>
      <c r="N1288" s="13" t="s">
        <v>45</v>
      </c>
      <c r="O1288" s="13" t="s">
        <v>5681</v>
      </c>
      <c r="P1288" s="13" t="s">
        <v>5682</v>
      </c>
      <c r="Q1288" s="13" t="s">
        <v>5692</v>
      </c>
      <c r="R1288" s="28">
        <v>15.5</v>
      </c>
      <c r="S1288" s="29"/>
      <c r="T1288" s="30"/>
      <c r="U1288" s="1">
        <v>13.2</v>
      </c>
      <c r="V1288" s="28">
        <v>14.5</v>
      </c>
      <c r="W1288" s="29"/>
      <c r="X1288" s="29"/>
      <c r="Y1288" s="29"/>
      <c r="Z1288" s="29"/>
      <c r="AA1288" s="29"/>
      <c r="AB1288" s="29"/>
      <c r="AC1288" s="29"/>
      <c r="AD1288" s="29"/>
      <c r="AE1288" s="31">
        <v>14.5</v>
      </c>
      <c r="AN1288" s="32">
        <v>15.5</v>
      </c>
      <c r="AO1288" s="27" t="s">
        <v>49</v>
      </c>
      <c r="AP1288" s="31" t="s">
        <v>50</v>
      </c>
      <c r="AQ1288" s="27" t="e">
        <f t="shared" si="201"/>
        <v>#NUM!</v>
      </c>
      <c r="AR1288" s="27" t="e">
        <f t="shared" si="202"/>
        <v>#NUM!</v>
      </c>
      <c r="AS1288" s="27" t="e">
        <f t="shared" si="203"/>
        <v>#NUM!</v>
      </c>
      <c r="AT1288" s="27">
        <f t="shared" si="206"/>
        <v>0</v>
      </c>
      <c r="AU1288" s="27">
        <f t="shared" si="207"/>
        <v>14.19</v>
      </c>
      <c r="AV1288" s="29">
        <f t="shared" si="200"/>
        <v>0</v>
      </c>
      <c r="AW1288" s="27" t="s">
        <v>73</v>
      </c>
      <c r="AX1288" s="27" t="s">
        <v>74</v>
      </c>
      <c r="AY1288" s="32">
        <v>14.19</v>
      </c>
      <c r="AZ1288" s="34">
        <f t="shared" si="208"/>
        <v>2.4123000000000001</v>
      </c>
      <c r="BA1288" s="3">
        <f t="shared" si="209"/>
        <v>16.6023</v>
      </c>
      <c r="BB1288" s="32">
        <f t="shared" si="205"/>
        <v>17.930484</v>
      </c>
      <c r="BC1288" s="27" t="s">
        <v>12549</v>
      </c>
    </row>
    <row r="1289" spans="1:116" s="27" customFormat="1" ht="31.5" customHeight="1">
      <c r="A1289" s="4" t="s">
        <v>4920</v>
      </c>
      <c r="B1289" s="5">
        <v>1287</v>
      </c>
      <c r="C1289" s="6">
        <v>5244</v>
      </c>
      <c r="D1289" s="6"/>
      <c r="E1289" s="3" t="s">
        <v>5698</v>
      </c>
      <c r="F1289" s="3" t="s">
        <v>5699</v>
      </c>
      <c r="G1289" s="3" t="s">
        <v>5700</v>
      </c>
      <c r="H1289" s="4" t="s">
        <v>58</v>
      </c>
      <c r="I1289" s="3" t="s">
        <v>227</v>
      </c>
      <c r="J1289" s="3" t="s">
        <v>5704</v>
      </c>
      <c r="K1289" s="5"/>
      <c r="L1289" s="3"/>
      <c r="M1289" s="6">
        <v>30</v>
      </c>
      <c r="N1289" s="3" t="s">
        <v>45</v>
      </c>
      <c r="O1289" s="3" t="s">
        <v>5681</v>
      </c>
      <c r="P1289" s="3" t="s">
        <v>5702</v>
      </c>
      <c r="Q1289" s="3" t="s">
        <v>5705</v>
      </c>
      <c r="R1289" s="28">
        <v>22.237500000000001</v>
      </c>
      <c r="S1289" s="29"/>
      <c r="T1289" s="30"/>
      <c r="U1289" s="1">
        <v>18.5</v>
      </c>
      <c r="V1289" s="28">
        <v>21.35</v>
      </c>
      <c r="W1289" s="29"/>
      <c r="X1289" s="29"/>
      <c r="Y1289" s="29"/>
      <c r="Z1289" s="29"/>
      <c r="AA1289" s="29"/>
      <c r="AB1289" s="29"/>
      <c r="AC1289" s="29"/>
      <c r="AD1289" s="29"/>
      <c r="AE1289" s="31">
        <v>21.35</v>
      </c>
      <c r="AN1289" s="32">
        <v>22.24</v>
      </c>
      <c r="AO1289" s="27" t="s">
        <v>49</v>
      </c>
      <c r="AP1289" s="31" t="s">
        <v>50</v>
      </c>
      <c r="AQ1289" s="27" t="e">
        <f t="shared" si="201"/>
        <v>#NUM!</v>
      </c>
      <c r="AR1289" s="27" t="e">
        <f t="shared" si="202"/>
        <v>#NUM!</v>
      </c>
      <c r="AS1289" s="27" t="e">
        <f t="shared" si="203"/>
        <v>#NUM!</v>
      </c>
      <c r="AT1289" s="27">
        <f t="shared" si="206"/>
        <v>0</v>
      </c>
      <c r="AU1289" s="27">
        <f t="shared" si="207"/>
        <v>19.887499999999999</v>
      </c>
      <c r="AV1289" s="29">
        <f t="shared" si="200"/>
        <v>0</v>
      </c>
      <c r="AW1289" s="27" t="s">
        <v>73</v>
      </c>
      <c r="AX1289" s="27" t="s">
        <v>74</v>
      </c>
      <c r="AY1289" s="32">
        <v>19.887</v>
      </c>
      <c r="AZ1289" s="34">
        <f t="shared" si="208"/>
        <v>3.3807900000000002</v>
      </c>
      <c r="BA1289" s="3">
        <f t="shared" si="209"/>
        <v>23.267790000000002</v>
      </c>
      <c r="BB1289" s="32">
        <f t="shared" si="205"/>
        <v>25.129213200000002</v>
      </c>
      <c r="BC1289" s="27" t="s">
        <v>12549</v>
      </c>
    </row>
    <row r="1290" spans="1:116" s="27" customFormat="1" ht="31.5" customHeight="1">
      <c r="A1290" s="4" t="s">
        <v>4920</v>
      </c>
      <c r="B1290" s="5">
        <v>1288</v>
      </c>
      <c r="C1290" s="6">
        <v>16303</v>
      </c>
      <c r="D1290" s="6"/>
      <c r="E1290" s="3" t="s">
        <v>5693</v>
      </c>
      <c r="F1290" s="3" t="s">
        <v>256</v>
      </c>
      <c r="G1290" s="3" t="s">
        <v>257</v>
      </c>
      <c r="H1290" s="4" t="s">
        <v>1874</v>
      </c>
      <c r="I1290" s="3" t="s">
        <v>259</v>
      </c>
      <c r="J1290" s="3" t="s">
        <v>5694</v>
      </c>
      <c r="K1290" s="5">
        <v>300</v>
      </c>
      <c r="L1290" s="3" t="s">
        <v>81</v>
      </c>
      <c r="M1290" s="6">
        <v>1</v>
      </c>
      <c r="N1290" s="3" t="s">
        <v>45</v>
      </c>
      <c r="O1290" s="3" t="s">
        <v>5681</v>
      </c>
      <c r="P1290" s="3" t="s">
        <v>5682</v>
      </c>
      <c r="Q1290" s="3" t="s">
        <v>5695</v>
      </c>
      <c r="R1290" s="28">
        <v>27.875</v>
      </c>
      <c r="S1290" s="29"/>
      <c r="T1290" s="30">
        <v>19.8</v>
      </c>
      <c r="U1290" s="1">
        <v>19.8</v>
      </c>
      <c r="V1290" s="28">
        <v>31</v>
      </c>
      <c r="W1290" s="29"/>
      <c r="X1290" s="29"/>
      <c r="Y1290" s="29"/>
      <c r="Z1290" s="29"/>
      <c r="AA1290" s="29"/>
      <c r="AB1290" s="29"/>
      <c r="AC1290" s="29"/>
      <c r="AD1290" s="29"/>
      <c r="AE1290" s="31">
        <v>31</v>
      </c>
      <c r="AN1290" s="32">
        <v>27.875</v>
      </c>
      <c r="AO1290" s="27" t="s">
        <v>49</v>
      </c>
      <c r="AP1290" s="31" t="s">
        <v>50</v>
      </c>
      <c r="AQ1290" s="27" t="e">
        <f t="shared" si="201"/>
        <v>#NUM!</v>
      </c>
      <c r="AR1290" s="27" t="e">
        <f t="shared" si="202"/>
        <v>#NUM!</v>
      </c>
      <c r="AS1290" s="27" t="e">
        <f t="shared" si="203"/>
        <v>#NUM!</v>
      </c>
      <c r="AT1290" s="27">
        <f t="shared" si="206"/>
        <v>21.285</v>
      </c>
      <c r="AU1290" s="27">
        <f t="shared" si="207"/>
        <v>21.285</v>
      </c>
      <c r="AV1290" s="29">
        <f t="shared" si="200"/>
        <v>21.285</v>
      </c>
      <c r="AW1290" s="27" t="s">
        <v>73</v>
      </c>
      <c r="AX1290" s="27" t="s">
        <v>74</v>
      </c>
      <c r="AY1290" s="32">
        <v>21.29</v>
      </c>
      <c r="AZ1290" s="34">
        <f t="shared" si="208"/>
        <v>3.6193</v>
      </c>
      <c r="BA1290" s="3">
        <f t="shared" si="209"/>
        <v>24.909299999999998</v>
      </c>
      <c r="BB1290" s="32">
        <f t="shared" si="205"/>
        <v>26.902043999999997</v>
      </c>
      <c r="BC1290" s="27" t="s">
        <v>12549</v>
      </c>
    </row>
    <row r="1291" spans="1:116" s="35" customFormat="1" ht="31.5" customHeight="1">
      <c r="A1291" s="4" t="s">
        <v>4920</v>
      </c>
      <c r="B1291" s="5">
        <v>1289</v>
      </c>
      <c r="C1291" s="6">
        <v>16298</v>
      </c>
      <c r="D1291" s="6"/>
      <c r="E1291" s="3" t="s">
        <v>5698</v>
      </c>
      <c r="F1291" s="3" t="s">
        <v>5699</v>
      </c>
      <c r="G1291" s="3" t="s">
        <v>5700</v>
      </c>
      <c r="H1291" s="4" t="s">
        <v>169</v>
      </c>
      <c r="I1291" s="3" t="s">
        <v>227</v>
      </c>
      <c r="J1291" s="3" t="s">
        <v>5706</v>
      </c>
      <c r="K1291" s="5"/>
      <c r="L1291" s="3"/>
      <c r="M1291" s="6">
        <v>30</v>
      </c>
      <c r="N1291" s="3" t="s">
        <v>45</v>
      </c>
      <c r="O1291" s="3" t="s">
        <v>5681</v>
      </c>
      <c r="P1291" s="3" t="s">
        <v>5707</v>
      </c>
      <c r="Q1291" s="3" t="s">
        <v>5708</v>
      </c>
      <c r="R1291" s="28">
        <v>57.737499999999997</v>
      </c>
      <c r="S1291" s="29"/>
      <c r="T1291" s="30"/>
      <c r="U1291" s="1" t="s">
        <v>56</v>
      </c>
      <c r="V1291" s="28">
        <v>73.599999999999994</v>
      </c>
      <c r="W1291" s="29"/>
      <c r="X1291" s="29"/>
      <c r="Y1291" s="29"/>
      <c r="Z1291" s="29"/>
      <c r="AA1291" s="29"/>
      <c r="AB1291" s="29"/>
      <c r="AC1291" s="29"/>
      <c r="AD1291" s="29"/>
      <c r="AE1291" s="31">
        <v>73.599999999999994</v>
      </c>
      <c r="AF1291" s="27"/>
      <c r="AG1291" s="27"/>
      <c r="AH1291" s="27"/>
      <c r="AI1291" s="27"/>
      <c r="AJ1291" s="27"/>
      <c r="AK1291" s="27"/>
      <c r="AL1291" s="27"/>
      <c r="AM1291" s="27"/>
      <c r="AN1291" s="32">
        <v>57.74</v>
      </c>
      <c r="AO1291" s="27" t="s">
        <v>49</v>
      </c>
      <c r="AP1291" s="31" t="s">
        <v>50</v>
      </c>
      <c r="AQ1291" s="27" t="e">
        <f t="shared" si="201"/>
        <v>#NUM!</v>
      </c>
      <c r="AR1291" s="27" t="e">
        <f t="shared" si="202"/>
        <v>#NUM!</v>
      </c>
      <c r="AS1291" s="27" t="e">
        <f t="shared" si="203"/>
        <v>#NUM!</v>
      </c>
      <c r="AT1291" s="27">
        <f t="shared" si="206"/>
        <v>0</v>
      </c>
      <c r="AU1291" s="27" t="e">
        <f t="shared" si="207"/>
        <v>#VALUE!</v>
      </c>
      <c r="AV1291" s="29" t="e">
        <f t="shared" si="200"/>
        <v>#VALUE!</v>
      </c>
      <c r="AW1291" s="33" t="s">
        <v>51</v>
      </c>
      <c r="AX1291" s="27" t="s">
        <v>50</v>
      </c>
      <c r="AY1291" s="32">
        <v>57.74</v>
      </c>
      <c r="AZ1291" s="34">
        <f t="shared" si="208"/>
        <v>6.9287999999999998</v>
      </c>
      <c r="BA1291" s="3">
        <f t="shared" si="209"/>
        <v>64.668800000000005</v>
      </c>
      <c r="BB1291" s="32">
        <f t="shared" si="205"/>
        <v>69.842303999999999</v>
      </c>
      <c r="BC1291" s="27" t="s">
        <v>12549</v>
      </c>
      <c r="BD1291" s="27"/>
      <c r="BE1291" s="27"/>
      <c r="BF1291" s="27"/>
      <c r="BG1291" s="27"/>
      <c r="BH1291" s="27"/>
      <c r="BI1291" s="27"/>
      <c r="BJ1291" s="27"/>
      <c r="BK1291" s="27"/>
      <c r="BL1291" s="27"/>
      <c r="BM1291" s="27"/>
      <c r="BN1291" s="27"/>
      <c r="BO1291" s="27"/>
    </row>
    <row r="1292" spans="1:116" s="35" customFormat="1" ht="31.5" customHeight="1">
      <c r="A1292" s="4" t="s">
        <v>5745</v>
      </c>
      <c r="B1292" s="5">
        <v>1290</v>
      </c>
      <c r="C1292" s="6">
        <v>5320</v>
      </c>
      <c r="D1292" s="6"/>
      <c r="E1292" s="3" t="s">
        <v>5788</v>
      </c>
      <c r="F1292" s="3" t="s">
        <v>5789</v>
      </c>
      <c r="G1292" s="3" t="s">
        <v>4295</v>
      </c>
      <c r="H1292" s="4" t="s">
        <v>42</v>
      </c>
      <c r="I1292" s="3" t="s">
        <v>141</v>
      </c>
      <c r="J1292" s="3" t="s">
        <v>5790</v>
      </c>
      <c r="K1292" s="5"/>
      <c r="L1292" s="3"/>
      <c r="M1292" s="6">
        <v>5</v>
      </c>
      <c r="N1292" s="3" t="s">
        <v>45</v>
      </c>
      <c r="O1292" s="3" t="s">
        <v>5747</v>
      </c>
      <c r="P1292" s="3" t="s">
        <v>5791</v>
      </c>
      <c r="Q1292" s="3" t="s">
        <v>5792</v>
      </c>
      <c r="R1292" s="28">
        <v>0.6</v>
      </c>
      <c r="S1292" s="29"/>
      <c r="T1292" s="30">
        <v>0.63</v>
      </c>
      <c r="U1292" s="1">
        <v>0.63</v>
      </c>
      <c r="V1292" s="28">
        <v>0.76</v>
      </c>
      <c r="W1292" s="29"/>
      <c r="X1292" s="29"/>
      <c r="Y1292" s="29">
        <v>0.44</v>
      </c>
      <c r="Z1292" s="29"/>
      <c r="AA1292" s="29"/>
      <c r="AB1292" s="29"/>
      <c r="AC1292" s="29"/>
      <c r="AD1292" s="29"/>
      <c r="AE1292" s="31">
        <v>0.76</v>
      </c>
      <c r="AF1292" s="27"/>
      <c r="AG1292" s="27"/>
      <c r="AH1292" s="27">
        <v>0.44</v>
      </c>
      <c r="AI1292" s="27"/>
      <c r="AJ1292" s="27"/>
      <c r="AK1292" s="27"/>
      <c r="AL1292" s="27"/>
      <c r="AM1292" s="27"/>
      <c r="AN1292" s="32">
        <v>0.6</v>
      </c>
      <c r="AO1292" s="27" t="s">
        <v>49</v>
      </c>
      <c r="AP1292" s="31" t="s">
        <v>50</v>
      </c>
      <c r="AQ1292" s="27">
        <f t="shared" si="201"/>
        <v>0.6</v>
      </c>
      <c r="AR1292" s="27">
        <f t="shared" si="202"/>
        <v>0.6</v>
      </c>
      <c r="AS1292" s="27" t="e">
        <f t="shared" si="203"/>
        <v>#NUM!</v>
      </c>
      <c r="AT1292" s="27">
        <f t="shared" si="206"/>
        <v>0.67725000000000002</v>
      </c>
      <c r="AU1292" s="27">
        <f t="shared" si="207"/>
        <v>0.67725000000000002</v>
      </c>
      <c r="AV1292" s="29">
        <f t="shared" si="200"/>
        <v>0.6</v>
      </c>
      <c r="AW1292" s="33" t="s">
        <v>51</v>
      </c>
      <c r="AX1292" s="33" t="s">
        <v>50</v>
      </c>
      <c r="AY1292" s="32">
        <v>0.6</v>
      </c>
      <c r="AZ1292" s="34">
        <f t="shared" si="208"/>
        <v>0.15</v>
      </c>
      <c r="BA1292" s="3">
        <f t="shared" si="209"/>
        <v>0.75</v>
      </c>
      <c r="BB1292" s="32">
        <f t="shared" si="205"/>
        <v>0.81</v>
      </c>
      <c r="BC1292" s="27" t="s">
        <v>12549</v>
      </c>
      <c r="BD1292" s="27"/>
      <c r="BE1292" s="27"/>
      <c r="BF1292" s="27"/>
      <c r="BG1292" s="27"/>
      <c r="BH1292" s="27"/>
      <c r="BI1292" s="27"/>
      <c r="BJ1292" s="27"/>
      <c r="BK1292" s="27"/>
      <c r="BL1292" s="27"/>
      <c r="BM1292" s="27"/>
      <c r="BN1292" s="27"/>
      <c r="BO1292" s="27"/>
      <c r="BP1292" s="27"/>
      <c r="BQ1292" s="27"/>
      <c r="BR1292" s="27"/>
      <c r="BS1292" s="27"/>
      <c r="BT1292" s="27"/>
      <c r="BU1292" s="27"/>
      <c r="BV1292" s="27"/>
      <c r="BW1292" s="27"/>
      <c r="BX1292" s="27"/>
      <c r="BY1292" s="27"/>
      <c r="BZ1292" s="27"/>
      <c r="CA1292" s="27"/>
      <c r="CB1292" s="27"/>
      <c r="CC1292" s="27"/>
      <c r="CD1292" s="27"/>
      <c r="CE1292" s="27"/>
      <c r="CF1292" s="27"/>
      <c r="CG1292" s="27"/>
      <c r="CH1292" s="27"/>
      <c r="CI1292" s="27"/>
      <c r="CJ1292" s="27"/>
      <c r="CK1292" s="27"/>
      <c r="CL1292" s="27"/>
      <c r="CM1292" s="27"/>
      <c r="CN1292" s="27"/>
      <c r="CO1292" s="27"/>
      <c r="CP1292" s="27"/>
      <c r="CQ1292" s="27"/>
      <c r="CR1292" s="27"/>
      <c r="CS1292" s="27"/>
      <c r="CT1292" s="27"/>
      <c r="CU1292" s="27"/>
      <c r="CV1292" s="27"/>
      <c r="CW1292" s="27"/>
      <c r="CX1292" s="27"/>
      <c r="CY1292" s="27"/>
      <c r="CZ1292" s="27"/>
      <c r="DA1292" s="27"/>
      <c r="DB1292" s="27"/>
      <c r="DC1292" s="27"/>
      <c r="DD1292" s="27"/>
      <c r="DE1292" s="27"/>
      <c r="DF1292" s="27"/>
      <c r="DG1292" s="27"/>
      <c r="DH1292" s="27"/>
      <c r="DI1292" s="27"/>
      <c r="DJ1292" s="27"/>
      <c r="DK1292" s="27"/>
      <c r="DL1292" s="27"/>
    </row>
    <row r="1293" spans="1:116" s="27" customFormat="1" ht="31.5" customHeight="1">
      <c r="A1293" s="4" t="s">
        <v>5745</v>
      </c>
      <c r="B1293" s="5">
        <v>1291</v>
      </c>
      <c r="C1293" s="6">
        <v>14282</v>
      </c>
      <c r="D1293" s="6"/>
      <c r="E1293" s="3" t="s">
        <v>5776</v>
      </c>
      <c r="F1293" s="3" t="s">
        <v>4267</v>
      </c>
      <c r="G1293" s="3" t="s">
        <v>846</v>
      </c>
      <c r="H1293" s="4" t="s">
        <v>686</v>
      </c>
      <c r="I1293" s="3" t="s">
        <v>104</v>
      </c>
      <c r="J1293" s="3" t="s">
        <v>5777</v>
      </c>
      <c r="K1293" s="5"/>
      <c r="L1293" s="3"/>
      <c r="M1293" s="6">
        <v>30</v>
      </c>
      <c r="N1293" s="3" t="s">
        <v>45</v>
      </c>
      <c r="O1293" s="3" t="s">
        <v>5747</v>
      </c>
      <c r="P1293" s="3" t="s">
        <v>5748</v>
      </c>
      <c r="Q1293" s="3" t="s">
        <v>5779</v>
      </c>
      <c r="R1293" s="28">
        <v>0.83</v>
      </c>
      <c r="S1293" s="29"/>
      <c r="T1293" s="30">
        <v>0.79</v>
      </c>
      <c r="U1293" s="1">
        <v>0.79</v>
      </c>
      <c r="V1293" s="28">
        <v>1.03</v>
      </c>
      <c r="W1293" s="29"/>
      <c r="X1293" s="29"/>
      <c r="Y1293" s="29">
        <v>0.63</v>
      </c>
      <c r="Z1293" s="29"/>
      <c r="AA1293" s="29"/>
      <c r="AB1293" s="29"/>
      <c r="AC1293" s="29"/>
      <c r="AD1293" s="29"/>
      <c r="AE1293" s="31">
        <v>1.03</v>
      </c>
      <c r="AH1293" s="27">
        <v>0.59</v>
      </c>
      <c r="AN1293" s="32">
        <v>0.81</v>
      </c>
      <c r="AO1293" s="27" t="s">
        <v>211</v>
      </c>
      <c r="AP1293" s="31" t="s">
        <v>212</v>
      </c>
      <c r="AQ1293" s="27">
        <f t="shared" si="201"/>
        <v>0.81</v>
      </c>
      <c r="AR1293" s="27" t="str">
        <f t="shared" si="202"/>
        <v/>
      </c>
      <c r="AS1293" s="27" t="e">
        <f t="shared" si="203"/>
        <v>#NUM!</v>
      </c>
      <c r="AT1293" s="27">
        <f t="shared" si="206"/>
        <v>0.84924999999999995</v>
      </c>
      <c r="AU1293" s="27">
        <f t="shared" si="207"/>
        <v>0.84924999999999995</v>
      </c>
      <c r="AV1293" s="29">
        <f t="shared" si="200"/>
        <v>0.81</v>
      </c>
      <c r="AW1293" s="27" t="s">
        <v>213</v>
      </c>
      <c r="AX1293" s="27" t="s">
        <v>212</v>
      </c>
      <c r="AY1293" s="32">
        <v>0.81</v>
      </c>
      <c r="AZ1293" s="34">
        <f t="shared" si="208"/>
        <v>0.20250000000000001</v>
      </c>
      <c r="BA1293" s="3">
        <f t="shared" si="209"/>
        <v>1.0125000000000002</v>
      </c>
      <c r="BB1293" s="32">
        <f t="shared" si="205"/>
        <v>1.0935000000000001</v>
      </c>
      <c r="BC1293" s="27" t="s">
        <v>12549</v>
      </c>
    </row>
    <row r="1294" spans="1:116" s="27" customFormat="1" ht="31.5" customHeight="1">
      <c r="A1294" s="4" t="s">
        <v>5745</v>
      </c>
      <c r="B1294" s="5">
        <v>1292</v>
      </c>
      <c r="C1294" s="6">
        <v>11399</v>
      </c>
      <c r="D1294" s="6"/>
      <c r="E1294" s="3" t="s">
        <v>5746</v>
      </c>
      <c r="F1294" s="3" t="s">
        <v>76</v>
      </c>
      <c r="G1294" s="3" t="s">
        <v>77</v>
      </c>
      <c r="H1294" s="4" t="s">
        <v>594</v>
      </c>
      <c r="I1294" s="3" t="s">
        <v>104</v>
      </c>
      <c r="J1294" s="3" t="s">
        <v>401</v>
      </c>
      <c r="K1294" s="5"/>
      <c r="L1294" s="3"/>
      <c r="M1294" s="6">
        <v>30</v>
      </c>
      <c r="N1294" s="3" t="s">
        <v>45</v>
      </c>
      <c r="O1294" s="3" t="s">
        <v>5747</v>
      </c>
      <c r="P1294" s="3" t="s">
        <v>5748</v>
      </c>
      <c r="Q1294" s="3" t="s">
        <v>5749</v>
      </c>
      <c r="R1294" s="28">
        <v>1.35</v>
      </c>
      <c r="S1294" s="29"/>
      <c r="T1294" s="30">
        <v>0.76</v>
      </c>
      <c r="U1294" s="1">
        <v>0.76</v>
      </c>
      <c r="V1294" s="28">
        <v>1.1599999999999999</v>
      </c>
      <c r="W1294" s="29"/>
      <c r="X1294" s="29"/>
      <c r="Y1294" s="29">
        <v>1.55</v>
      </c>
      <c r="Z1294" s="29"/>
      <c r="AA1294" s="29"/>
      <c r="AB1294" s="29"/>
      <c r="AC1294" s="29"/>
      <c r="AD1294" s="29"/>
      <c r="AE1294" s="31">
        <v>1.1599999999999999</v>
      </c>
      <c r="AN1294" s="32">
        <v>0.81200000000000006</v>
      </c>
      <c r="AO1294" s="27" t="s">
        <v>336</v>
      </c>
      <c r="AP1294" s="31" t="s">
        <v>337</v>
      </c>
      <c r="AQ1294" s="27" t="e">
        <f t="shared" si="201"/>
        <v>#NUM!</v>
      </c>
      <c r="AR1294" s="27" t="e">
        <f t="shared" si="202"/>
        <v>#NUM!</v>
      </c>
      <c r="AS1294" s="27" t="e">
        <f t="shared" si="203"/>
        <v>#NUM!</v>
      </c>
      <c r="AT1294" s="27">
        <f t="shared" si="206"/>
        <v>0.81699999999999995</v>
      </c>
      <c r="AU1294" s="27">
        <f t="shared" si="207"/>
        <v>0.81699999999999995</v>
      </c>
      <c r="AV1294" s="29">
        <f t="shared" si="200"/>
        <v>0.81200000000000006</v>
      </c>
      <c r="AW1294" s="27" t="s">
        <v>336</v>
      </c>
      <c r="AX1294" s="27" t="s">
        <v>337</v>
      </c>
      <c r="AY1294" s="32">
        <v>0.81200000000000006</v>
      </c>
      <c r="AZ1294" s="34">
        <f t="shared" si="208"/>
        <v>0.20300000000000001</v>
      </c>
      <c r="BA1294" s="3">
        <f t="shared" si="209"/>
        <v>1.0150000000000001</v>
      </c>
      <c r="BB1294" s="32">
        <f t="shared" si="205"/>
        <v>1.0962000000000001</v>
      </c>
      <c r="BC1294" s="27" t="s">
        <v>12549</v>
      </c>
    </row>
    <row r="1295" spans="1:116" s="27" customFormat="1" ht="31.5" customHeight="1">
      <c r="A1295" s="4" t="s">
        <v>5745</v>
      </c>
      <c r="B1295" s="5">
        <v>1293</v>
      </c>
      <c r="C1295" s="6">
        <v>14284</v>
      </c>
      <c r="D1295" s="6"/>
      <c r="E1295" s="3" t="s">
        <v>5776</v>
      </c>
      <c r="F1295" s="3" t="s">
        <v>4267</v>
      </c>
      <c r="G1295" s="3" t="s">
        <v>846</v>
      </c>
      <c r="H1295" s="4" t="s">
        <v>303</v>
      </c>
      <c r="I1295" s="3" t="s">
        <v>104</v>
      </c>
      <c r="J1295" s="3" t="s">
        <v>1245</v>
      </c>
      <c r="K1295" s="5"/>
      <c r="L1295" s="3"/>
      <c r="M1295" s="6">
        <v>30</v>
      </c>
      <c r="N1295" s="3" t="s">
        <v>45</v>
      </c>
      <c r="O1295" s="3" t="s">
        <v>5747</v>
      </c>
      <c r="P1295" s="3" t="s">
        <v>5748</v>
      </c>
      <c r="Q1295" s="3" t="s">
        <v>5780</v>
      </c>
      <c r="R1295" s="28">
        <v>0.87</v>
      </c>
      <c r="S1295" s="29"/>
      <c r="T1295" s="30">
        <v>0.82</v>
      </c>
      <c r="U1295" s="1">
        <v>0.82</v>
      </c>
      <c r="V1295" s="28">
        <v>0.98</v>
      </c>
      <c r="W1295" s="29"/>
      <c r="X1295" s="29"/>
      <c r="Y1295" s="29">
        <v>0.76</v>
      </c>
      <c r="Z1295" s="29"/>
      <c r="AA1295" s="29"/>
      <c r="AB1295" s="29"/>
      <c r="AC1295" s="29"/>
      <c r="AD1295" s="29"/>
      <c r="AE1295" s="31">
        <v>0.98</v>
      </c>
      <c r="AH1295" s="27">
        <v>0.76</v>
      </c>
      <c r="AN1295" s="32">
        <v>0.87</v>
      </c>
      <c r="AO1295" s="27" t="s">
        <v>49</v>
      </c>
      <c r="AP1295" s="31" t="s">
        <v>50</v>
      </c>
      <c r="AQ1295" s="27">
        <f t="shared" si="201"/>
        <v>0.87</v>
      </c>
      <c r="AR1295" s="27">
        <f t="shared" si="202"/>
        <v>0.87</v>
      </c>
      <c r="AS1295" s="27" t="e">
        <f t="shared" si="203"/>
        <v>#NUM!</v>
      </c>
      <c r="AT1295" s="27">
        <f t="shared" si="206"/>
        <v>0.88149999999999995</v>
      </c>
      <c r="AU1295" s="27">
        <f t="shared" si="207"/>
        <v>0.88149999999999995</v>
      </c>
      <c r="AV1295" s="29">
        <f t="shared" si="200"/>
        <v>0.87</v>
      </c>
      <c r="AW1295" s="27" t="s">
        <v>73</v>
      </c>
      <c r="AX1295" s="27" t="s">
        <v>74</v>
      </c>
      <c r="AY1295" s="32">
        <v>0.87</v>
      </c>
      <c r="AZ1295" s="34">
        <f t="shared" si="208"/>
        <v>0.2175</v>
      </c>
      <c r="BA1295" s="3">
        <f t="shared" si="209"/>
        <v>1.0874999999999999</v>
      </c>
      <c r="BB1295" s="32">
        <f t="shared" si="205"/>
        <v>1.1744999999999999</v>
      </c>
      <c r="BC1295" s="27" t="s">
        <v>12549</v>
      </c>
    </row>
    <row r="1296" spans="1:116" s="27" customFormat="1" ht="31.5" customHeight="1">
      <c r="A1296" s="4" t="s">
        <v>5745</v>
      </c>
      <c r="B1296" s="5">
        <v>1294</v>
      </c>
      <c r="C1296" s="6">
        <v>11559</v>
      </c>
      <c r="D1296" s="6"/>
      <c r="E1296" s="3" t="s">
        <v>5800</v>
      </c>
      <c r="F1296" s="3" t="s">
        <v>5801</v>
      </c>
      <c r="G1296" s="3" t="s">
        <v>1494</v>
      </c>
      <c r="H1296" s="4" t="s">
        <v>5802</v>
      </c>
      <c r="I1296" s="3" t="s">
        <v>1218</v>
      </c>
      <c r="J1296" s="3" t="s">
        <v>5803</v>
      </c>
      <c r="K1296" s="5">
        <v>15</v>
      </c>
      <c r="L1296" s="3" t="s">
        <v>69</v>
      </c>
      <c r="M1296" s="6">
        <v>1</v>
      </c>
      <c r="N1296" s="3" t="s">
        <v>45</v>
      </c>
      <c r="O1296" s="3" t="s">
        <v>5747</v>
      </c>
      <c r="P1296" s="3" t="s">
        <v>5804</v>
      </c>
      <c r="Q1296" s="3" t="s">
        <v>5805</v>
      </c>
      <c r="R1296" s="28">
        <v>0.94</v>
      </c>
      <c r="S1296" s="29"/>
      <c r="T1296" s="30">
        <v>0.88</v>
      </c>
      <c r="U1296" s="1">
        <v>0.88</v>
      </c>
      <c r="V1296" s="28">
        <v>1.08</v>
      </c>
      <c r="W1296" s="29"/>
      <c r="X1296" s="29">
        <v>0.8</v>
      </c>
      <c r="Y1296" s="29">
        <v>1.99</v>
      </c>
      <c r="Z1296" s="29"/>
      <c r="AA1296" s="29"/>
      <c r="AB1296" s="29"/>
      <c r="AC1296" s="29"/>
      <c r="AD1296" s="29"/>
      <c r="AE1296" s="31">
        <v>1.08</v>
      </c>
      <c r="AG1296" s="27">
        <v>0.80100000000000005</v>
      </c>
      <c r="AN1296" s="32">
        <v>0.94</v>
      </c>
      <c r="AO1296" s="27" t="s">
        <v>49</v>
      </c>
      <c r="AP1296" s="31" t="s">
        <v>50</v>
      </c>
      <c r="AQ1296" s="27">
        <f t="shared" si="201"/>
        <v>0.94050000000000011</v>
      </c>
      <c r="AR1296" s="27">
        <f t="shared" si="202"/>
        <v>0.94</v>
      </c>
      <c r="AS1296" s="27" t="e">
        <f t="shared" si="203"/>
        <v>#NUM!</v>
      </c>
      <c r="AT1296" s="27">
        <f t="shared" si="206"/>
        <v>0.94599999999999995</v>
      </c>
      <c r="AU1296" s="27">
        <f t="shared" si="207"/>
        <v>0.94599999999999995</v>
      </c>
      <c r="AV1296" s="29">
        <f t="shared" si="200"/>
        <v>0.94</v>
      </c>
      <c r="AW1296" s="27" t="s">
        <v>73</v>
      </c>
      <c r="AX1296" s="27" t="s">
        <v>74</v>
      </c>
      <c r="AY1296" s="32">
        <v>0.94</v>
      </c>
      <c r="AZ1296" s="34">
        <f t="shared" si="208"/>
        <v>0.23499999999999999</v>
      </c>
      <c r="BA1296" s="3">
        <f t="shared" si="209"/>
        <v>1.1749999999999998</v>
      </c>
      <c r="BB1296" s="32">
        <f t="shared" si="205"/>
        <v>1.2689999999999999</v>
      </c>
      <c r="BC1296" s="27" t="s">
        <v>12549</v>
      </c>
    </row>
    <row r="1297" spans="1:55" s="27" customFormat="1" ht="31.5" customHeight="1">
      <c r="A1297" s="4" t="s">
        <v>5745</v>
      </c>
      <c r="B1297" s="5">
        <v>1295</v>
      </c>
      <c r="C1297" s="6">
        <v>5678</v>
      </c>
      <c r="D1297" s="6"/>
      <c r="E1297" s="3" t="s">
        <v>5793</v>
      </c>
      <c r="F1297" s="3" t="s">
        <v>5794</v>
      </c>
      <c r="G1297" s="3" t="s">
        <v>5795</v>
      </c>
      <c r="H1297" s="4" t="s">
        <v>5796</v>
      </c>
      <c r="I1297" s="3" t="s">
        <v>314</v>
      </c>
      <c r="J1297" s="3" t="s">
        <v>5797</v>
      </c>
      <c r="K1297" s="5">
        <v>30</v>
      </c>
      <c r="L1297" s="3" t="s">
        <v>69</v>
      </c>
      <c r="M1297" s="6">
        <v>1</v>
      </c>
      <c r="N1297" s="3" t="s">
        <v>45</v>
      </c>
      <c r="O1297" s="3" t="s">
        <v>5747</v>
      </c>
      <c r="P1297" s="3" t="s">
        <v>5798</v>
      </c>
      <c r="Q1297" s="3" t="s">
        <v>5799</v>
      </c>
      <c r="R1297" s="28">
        <v>1.0900000000000001</v>
      </c>
      <c r="S1297" s="29"/>
      <c r="T1297" s="30">
        <v>0.94</v>
      </c>
      <c r="U1297" s="1">
        <v>0.94</v>
      </c>
      <c r="V1297" s="28">
        <v>1.22</v>
      </c>
      <c r="W1297" s="29"/>
      <c r="X1297" s="29">
        <v>0.96</v>
      </c>
      <c r="Y1297" s="29">
        <v>1.59</v>
      </c>
      <c r="Z1297" s="29"/>
      <c r="AA1297" s="29"/>
      <c r="AB1297" s="29"/>
      <c r="AC1297" s="29"/>
      <c r="AD1297" s="29"/>
      <c r="AE1297" s="31">
        <v>1.22</v>
      </c>
      <c r="AG1297" s="27">
        <v>0.96130000000000004</v>
      </c>
      <c r="AH1297" s="27">
        <v>1.2</v>
      </c>
      <c r="AN1297" s="32">
        <v>1.08</v>
      </c>
      <c r="AO1297" s="27" t="s">
        <v>211</v>
      </c>
      <c r="AP1297" s="31" t="s">
        <v>212</v>
      </c>
      <c r="AQ1297" s="27">
        <f t="shared" si="201"/>
        <v>1.0806499999999999</v>
      </c>
      <c r="AR1297" s="27" t="str">
        <f t="shared" si="202"/>
        <v/>
      </c>
      <c r="AS1297" s="27" t="e">
        <f t="shared" si="203"/>
        <v>#NUM!</v>
      </c>
      <c r="AT1297" s="27">
        <f t="shared" si="206"/>
        <v>1.0105</v>
      </c>
      <c r="AU1297" s="27">
        <f t="shared" si="207"/>
        <v>1.0105</v>
      </c>
      <c r="AV1297" s="29">
        <f t="shared" si="200"/>
        <v>1.0105</v>
      </c>
      <c r="AW1297" s="27" t="s">
        <v>73</v>
      </c>
      <c r="AX1297" s="27" t="s">
        <v>74</v>
      </c>
      <c r="AY1297" s="32">
        <v>1.01</v>
      </c>
      <c r="AZ1297" s="34">
        <f t="shared" si="208"/>
        <v>0.2525</v>
      </c>
      <c r="BA1297" s="3">
        <f t="shared" si="209"/>
        <v>1.2625</v>
      </c>
      <c r="BB1297" s="32">
        <f t="shared" si="205"/>
        <v>1.3634999999999999</v>
      </c>
      <c r="BC1297" s="27" t="s">
        <v>12549</v>
      </c>
    </row>
    <row r="1298" spans="1:55" s="27" customFormat="1" ht="31.5" customHeight="1">
      <c r="A1298" s="4" t="s">
        <v>5745</v>
      </c>
      <c r="B1298" s="5">
        <v>1296</v>
      </c>
      <c r="C1298" s="6">
        <v>5194</v>
      </c>
      <c r="D1298" s="6"/>
      <c r="E1298" s="3" t="s">
        <v>5781</v>
      </c>
      <c r="F1298" s="3" t="s">
        <v>853</v>
      </c>
      <c r="G1298" s="3" t="s">
        <v>854</v>
      </c>
      <c r="H1298" s="4" t="s">
        <v>4278</v>
      </c>
      <c r="I1298" s="3" t="s">
        <v>394</v>
      </c>
      <c r="J1298" s="3" t="s">
        <v>5786</v>
      </c>
      <c r="K1298" s="5">
        <v>3</v>
      </c>
      <c r="L1298" s="3" t="s">
        <v>81</v>
      </c>
      <c r="M1298" s="6">
        <v>5</v>
      </c>
      <c r="N1298" s="3" t="s">
        <v>45</v>
      </c>
      <c r="O1298" s="3" t="s">
        <v>5747</v>
      </c>
      <c r="P1298" s="3" t="s">
        <v>5762</v>
      </c>
      <c r="Q1298" s="3" t="s">
        <v>5787</v>
      </c>
      <c r="R1298" s="28">
        <v>1.1200000000000001</v>
      </c>
      <c r="S1298" s="29"/>
      <c r="T1298" s="30">
        <v>1</v>
      </c>
      <c r="U1298" s="1">
        <v>1</v>
      </c>
      <c r="V1298" s="28">
        <v>1.02</v>
      </c>
      <c r="W1298" s="29"/>
      <c r="X1298" s="29">
        <v>1.22</v>
      </c>
      <c r="Y1298" s="29"/>
      <c r="Z1298" s="29"/>
      <c r="AA1298" s="29"/>
      <c r="AB1298" s="29"/>
      <c r="AC1298" s="29"/>
      <c r="AD1298" s="29"/>
      <c r="AE1298" s="31">
        <v>1.02</v>
      </c>
      <c r="AN1298" s="32">
        <v>1.1200000000000001</v>
      </c>
      <c r="AO1298" s="27" t="s">
        <v>49</v>
      </c>
      <c r="AP1298" s="31" t="s">
        <v>50</v>
      </c>
      <c r="AQ1298" s="27" t="e">
        <f t="shared" si="201"/>
        <v>#NUM!</v>
      </c>
      <c r="AR1298" s="27" t="e">
        <f t="shared" si="202"/>
        <v>#NUM!</v>
      </c>
      <c r="AS1298" s="27" t="e">
        <f t="shared" si="203"/>
        <v>#NUM!</v>
      </c>
      <c r="AT1298" s="27">
        <f t="shared" si="206"/>
        <v>1.075</v>
      </c>
      <c r="AU1298" s="27">
        <f t="shared" si="207"/>
        <v>1.075</v>
      </c>
      <c r="AV1298" s="29">
        <f t="shared" si="200"/>
        <v>1.075</v>
      </c>
      <c r="AW1298" s="27" t="s">
        <v>73</v>
      </c>
      <c r="AX1298" s="27" t="s">
        <v>74</v>
      </c>
      <c r="AY1298" s="32">
        <v>1.075</v>
      </c>
      <c r="AZ1298" s="34">
        <f t="shared" si="208"/>
        <v>0.26874999999999999</v>
      </c>
      <c r="BA1298" s="3">
        <f t="shared" si="209"/>
        <v>1.34375</v>
      </c>
      <c r="BB1298" s="32">
        <f t="shared" ref="BB1298:BB1316" si="210">BA1298+BA1298*0.08</f>
        <v>1.4512499999999999</v>
      </c>
      <c r="BC1298" s="27" t="s">
        <v>12549</v>
      </c>
    </row>
    <row r="1299" spans="1:55" s="27" customFormat="1" ht="31.5" customHeight="1">
      <c r="A1299" s="4" t="s">
        <v>5745</v>
      </c>
      <c r="B1299" s="5">
        <v>1297</v>
      </c>
      <c r="C1299" s="6">
        <v>5368</v>
      </c>
      <c r="D1299" s="6"/>
      <c r="E1299" s="3" t="s">
        <v>5758</v>
      </c>
      <c r="F1299" s="3" t="s">
        <v>5759</v>
      </c>
      <c r="G1299" s="3" t="s">
        <v>5760</v>
      </c>
      <c r="H1299" s="4" t="s">
        <v>951</v>
      </c>
      <c r="I1299" s="3" t="s">
        <v>104</v>
      </c>
      <c r="J1299" s="3" t="s">
        <v>5761</v>
      </c>
      <c r="K1299" s="5"/>
      <c r="L1299" s="3"/>
      <c r="M1299" s="6">
        <v>40</v>
      </c>
      <c r="N1299" s="3" t="s">
        <v>45</v>
      </c>
      <c r="O1299" s="3" t="s">
        <v>5747</v>
      </c>
      <c r="P1299" s="3" t="s">
        <v>5762</v>
      </c>
      <c r="Q1299" s="3" t="s">
        <v>5763</v>
      </c>
      <c r="R1299" s="28">
        <v>2.0099999999999998</v>
      </c>
      <c r="S1299" s="29"/>
      <c r="T1299" s="30">
        <v>1.1000000000000001</v>
      </c>
      <c r="U1299" s="1">
        <v>1.1000000000000001</v>
      </c>
      <c r="V1299" s="28">
        <v>2.0099999999999998</v>
      </c>
      <c r="W1299" s="29"/>
      <c r="X1299" s="29"/>
      <c r="Y1299" s="29"/>
      <c r="Z1299" s="29"/>
      <c r="AA1299" s="29"/>
      <c r="AB1299" s="29"/>
      <c r="AC1299" s="29"/>
      <c r="AD1299" s="29"/>
      <c r="AE1299" s="31">
        <v>2.0099999999999998</v>
      </c>
      <c r="AF1299" s="27">
        <v>1.506</v>
      </c>
      <c r="AN1299" s="32">
        <v>1.758</v>
      </c>
      <c r="AO1299" s="27" t="s">
        <v>211</v>
      </c>
      <c r="AP1299" s="31" t="s">
        <v>212</v>
      </c>
      <c r="AQ1299" s="27">
        <f t="shared" si="201"/>
        <v>1.758</v>
      </c>
      <c r="AR1299" s="27" t="str">
        <f t="shared" si="202"/>
        <v/>
      </c>
      <c r="AS1299" s="27" t="e">
        <f t="shared" si="203"/>
        <v>#NUM!</v>
      </c>
      <c r="AT1299" s="27">
        <f t="shared" si="206"/>
        <v>1.1825000000000001</v>
      </c>
      <c r="AU1299" s="27">
        <f t="shared" si="207"/>
        <v>1.1825000000000001</v>
      </c>
      <c r="AV1299" s="29">
        <f t="shared" si="200"/>
        <v>1.1825000000000001</v>
      </c>
      <c r="AW1299" s="27" t="s">
        <v>73</v>
      </c>
      <c r="AX1299" s="27" t="s">
        <v>74</v>
      </c>
      <c r="AY1299" s="32">
        <v>1.18</v>
      </c>
      <c r="AZ1299" s="34">
        <f t="shared" si="208"/>
        <v>0.29499999999999998</v>
      </c>
      <c r="BA1299" s="3">
        <f t="shared" si="209"/>
        <v>1.4749999999999999</v>
      </c>
      <c r="BB1299" s="32">
        <f t="shared" si="210"/>
        <v>1.593</v>
      </c>
      <c r="BC1299" s="27" t="s">
        <v>12549</v>
      </c>
    </row>
    <row r="1300" spans="1:55" s="27" customFormat="1" ht="31.5" customHeight="1">
      <c r="A1300" s="4" t="s">
        <v>5745</v>
      </c>
      <c r="B1300" s="5">
        <v>1298</v>
      </c>
      <c r="C1300" s="6">
        <v>14226</v>
      </c>
      <c r="D1300" s="6"/>
      <c r="E1300" s="3" t="s">
        <v>5876</v>
      </c>
      <c r="F1300" s="3" t="s">
        <v>5877</v>
      </c>
      <c r="G1300" s="3" t="s">
        <v>5878</v>
      </c>
      <c r="H1300" s="4" t="s">
        <v>167</v>
      </c>
      <c r="I1300" s="3" t="s">
        <v>104</v>
      </c>
      <c r="J1300" s="3" t="s">
        <v>2295</v>
      </c>
      <c r="K1300" s="5"/>
      <c r="L1300" s="3"/>
      <c r="M1300" s="6">
        <v>50</v>
      </c>
      <c r="N1300" s="3" t="s">
        <v>45</v>
      </c>
      <c r="O1300" s="3" t="s">
        <v>5747</v>
      </c>
      <c r="P1300" s="3" t="s">
        <v>5879</v>
      </c>
      <c r="Q1300" s="3" t="s">
        <v>5880</v>
      </c>
      <c r="R1300" s="28">
        <v>1.3</v>
      </c>
      <c r="S1300" s="29"/>
      <c r="T1300" s="30">
        <v>1.1000000000000001</v>
      </c>
      <c r="U1300" s="1">
        <v>1.1000000000000001</v>
      </c>
      <c r="V1300" s="28">
        <v>1.71</v>
      </c>
      <c r="W1300" s="29"/>
      <c r="X1300" s="29">
        <v>1.18</v>
      </c>
      <c r="Y1300" s="29">
        <v>1.42</v>
      </c>
      <c r="Z1300" s="29"/>
      <c r="AA1300" s="29"/>
      <c r="AB1300" s="29"/>
      <c r="AC1300" s="29"/>
      <c r="AD1300" s="29"/>
      <c r="AE1300" s="31">
        <v>1.71</v>
      </c>
      <c r="AG1300" s="27">
        <v>1.17</v>
      </c>
      <c r="AH1300" s="27">
        <v>1.42</v>
      </c>
      <c r="AN1300" s="32">
        <v>1.2949999999999999</v>
      </c>
      <c r="AO1300" s="27" t="s">
        <v>211</v>
      </c>
      <c r="AP1300" s="31" t="s">
        <v>212</v>
      </c>
      <c r="AQ1300" s="27">
        <f t="shared" si="201"/>
        <v>1.2949999999999999</v>
      </c>
      <c r="AR1300" s="27" t="str">
        <f t="shared" si="202"/>
        <v/>
      </c>
      <c r="AS1300" s="27" t="e">
        <f t="shared" si="203"/>
        <v>#NUM!</v>
      </c>
      <c r="AT1300" s="27">
        <f t="shared" si="206"/>
        <v>1.1825000000000001</v>
      </c>
      <c r="AU1300" s="27">
        <f t="shared" si="207"/>
        <v>1.1825000000000001</v>
      </c>
      <c r="AV1300" s="29">
        <f t="shared" si="200"/>
        <v>1.1825000000000001</v>
      </c>
      <c r="AW1300" s="27" t="s">
        <v>73</v>
      </c>
      <c r="AX1300" s="27" t="s">
        <v>74</v>
      </c>
      <c r="AY1300" s="32">
        <v>1.1819999999999999</v>
      </c>
      <c r="AZ1300" s="34">
        <f t="shared" si="208"/>
        <v>0.29549999999999998</v>
      </c>
      <c r="BA1300" s="3">
        <f t="shared" si="209"/>
        <v>1.4775</v>
      </c>
      <c r="BB1300" s="32">
        <f t="shared" si="210"/>
        <v>1.5957000000000001</v>
      </c>
      <c r="BC1300" s="27" t="s">
        <v>12549</v>
      </c>
    </row>
    <row r="1301" spans="1:55" s="27" customFormat="1" ht="31.5" customHeight="1">
      <c r="A1301" s="4" t="s">
        <v>5745</v>
      </c>
      <c r="B1301" s="5">
        <v>1299</v>
      </c>
      <c r="C1301" s="6">
        <v>11400</v>
      </c>
      <c r="D1301" s="6"/>
      <c r="E1301" s="3" t="s">
        <v>5746</v>
      </c>
      <c r="F1301" s="3" t="s">
        <v>76</v>
      </c>
      <c r="G1301" s="3" t="s">
        <v>77</v>
      </c>
      <c r="H1301" s="4" t="s">
        <v>598</v>
      </c>
      <c r="I1301" s="3" t="s">
        <v>104</v>
      </c>
      <c r="J1301" s="3" t="s">
        <v>401</v>
      </c>
      <c r="K1301" s="5"/>
      <c r="L1301" s="3"/>
      <c r="M1301" s="6">
        <v>30</v>
      </c>
      <c r="N1301" s="3" t="s">
        <v>45</v>
      </c>
      <c r="O1301" s="3" t="s">
        <v>5747</v>
      </c>
      <c r="P1301" s="3" t="s">
        <v>5748</v>
      </c>
      <c r="Q1301" s="3" t="s">
        <v>5750</v>
      </c>
      <c r="R1301" s="28">
        <v>1.29</v>
      </c>
      <c r="S1301" s="29"/>
      <c r="T1301" s="30">
        <v>1.23</v>
      </c>
      <c r="U1301" s="1">
        <v>1.23</v>
      </c>
      <c r="V1301" s="28">
        <v>1.89</v>
      </c>
      <c r="W1301" s="29"/>
      <c r="X1301" s="29"/>
      <c r="Y1301" s="29">
        <v>0.47</v>
      </c>
      <c r="Z1301" s="29"/>
      <c r="AA1301" s="29"/>
      <c r="AB1301" s="29"/>
      <c r="AC1301" s="29"/>
      <c r="AD1301" s="29"/>
      <c r="AE1301" s="31">
        <v>1.89</v>
      </c>
      <c r="AN1301" s="32">
        <v>1.2350000000000001</v>
      </c>
      <c r="AO1301" s="27" t="s">
        <v>336</v>
      </c>
      <c r="AP1301" s="31" t="s">
        <v>337</v>
      </c>
      <c r="AQ1301" s="27" t="e">
        <f t="shared" si="201"/>
        <v>#NUM!</v>
      </c>
      <c r="AR1301" s="27" t="e">
        <f t="shared" si="202"/>
        <v>#NUM!</v>
      </c>
      <c r="AS1301" s="27" t="e">
        <f t="shared" si="203"/>
        <v>#NUM!</v>
      </c>
      <c r="AT1301" s="27">
        <f t="shared" si="206"/>
        <v>1.3222499999999999</v>
      </c>
      <c r="AU1301" s="27">
        <f t="shared" si="207"/>
        <v>1.3222499999999999</v>
      </c>
      <c r="AV1301" s="29">
        <f t="shared" si="200"/>
        <v>1.2350000000000001</v>
      </c>
      <c r="AW1301" s="27" t="s">
        <v>336</v>
      </c>
      <c r="AX1301" s="27" t="s">
        <v>337</v>
      </c>
      <c r="AY1301" s="32">
        <v>1.232</v>
      </c>
      <c r="AZ1301" s="34">
        <f t="shared" si="208"/>
        <v>0.308</v>
      </c>
      <c r="BA1301" s="3">
        <f t="shared" si="209"/>
        <v>1.54</v>
      </c>
      <c r="BB1301" s="32">
        <f t="shared" si="210"/>
        <v>1.6632</v>
      </c>
      <c r="BC1301" s="27" t="s">
        <v>12549</v>
      </c>
    </row>
    <row r="1302" spans="1:55" s="27" customFormat="1" ht="31.5" customHeight="1">
      <c r="A1302" s="4" t="s">
        <v>5745</v>
      </c>
      <c r="B1302" s="5">
        <v>1300</v>
      </c>
      <c r="C1302" s="6">
        <v>14285</v>
      </c>
      <c r="D1302" s="6"/>
      <c r="E1302" s="3" t="s">
        <v>5776</v>
      </c>
      <c r="F1302" s="3" t="s">
        <v>4267</v>
      </c>
      <c r="G1302" s="3" t="s">
        <v>846</v>
      </c>
      <c r="H1302" s="4" t="s">
        <v>103</v>
      </c>
      <c r="I1302" s="3" t="s">
        <v>104</v>
      </c>
      <c r="J1302" s="3" t="s">
        <v>5777</v>
      </c>
      <c r="K1302" s="5"/>
      <c r="L1302" s="3"/>
      <c r="M1302" s="6">
        <v>30</v>
      </c>
      <c r="N1302" s="3" t="s">
        <v>45</v>
      </c>
      <c r="O1302" s="3" t="s">
        <v>5747</v>
      </c>
      <c r="P1302" s="3" t="s">
        <v>5748</v>
      </c>
      <c r="Q1302" s="3" t="s">
        <v>5778</v>
      </c>
      <c r="R1302" s="28">
        <v>1.27</v>
      </c>
      <c r="S1302" s="29"/>
      <c r="T1302" s="30">
        <v>1.18</v>
      </c>
      <c r="U1302" s="1">
        <v>1.18</v>
      </c>
      <c r="V1302" s="28">
        <v>1.47</v>
      </c>
      <c r="W1302" s="29"/>
      <c r="X1302" s="29"/>
      <c r="Y1302" s="29">
        <v>1.07</v>
      </c>
      <c r="Z1302" s="29"/>
      <c r="AA1302" s="29"/>
      <c r="AB1302" s="29"/>
      <c r="AC1302" s="29"/>
      <c r="AD1302" s="29"/>
      <c r="AE1302" s="31">
        <v>1.47</v>
      </c>
      <c r="AH1302" s="27">
        <v>1</v>
      </c>
      <c r="AN1302" s="32">
        <v>1.2350000000000001</v>
      </c>
      <c r="AO1302" s="27" t="s">
        <v>211</v>
      </c>
      <c r="AP1302" s="31" t="s">
        <v>212</v>
      </c>
      <c r="AQ1302" s="27">
        <f t="shared" si="201"/>
        <v>1.2349999999999999</v>
      </c>
      <c r="AR1302" s="27" t="str">
        <f t="shared" si="202"/>
        <v/>
      </c>
      <c r="AS1302" s="27" t="e">
        <f t="shared" si="203"/>
        <v>#NUM!</v>
      </c>
      <c r="AT1302" s="27">
        <f t="shared" si="206"/>
        <v>1.2685</v>
      </c>
      <c r="AU1302" s="27">
        <f t="shared" si="207"/>
        <v>1.2685</v>
      </c>
      <c r="AV1302" s="29">
        <f t="shared" si="200"/>
        <v>1.2350000000000001</v>
      </c>
      <c r="AW1302" s="27" t="s">
        <v>213</v>
      </c>
      <c r="AX1302" s="27" t="s">
        <v>212</v>
      </c>
      <c r="AY1302" s="32">
        <v>1.24</v>
      </c>
      <c r="AZ1302" s="34">
        <f t="shared" si="208"/>
        <v>0.31</v>
      </c>
      <c r="BA1302" s="3">
        <f t="shared" si="209"/>
        <v>1.55</v>
      </c>
      <c r="BB1302" s="32">
        <f t="shared" si="210"/>
        <v>1.6740000000000002</v>
      </c>
      <c r="BC1302" s="27" t="s">
        <v>12549</v>
      </c>
    </row>
    <row r="1303" spans="1:55" s="27" customFormat="1" ht="31.5" customHeight="1">
      <c r="A1303" s="4" t="s">
        <v>5745</v>
      </c>
      <c r="B1303" s="5">
        <v>1301</v>
      </c>
      <c r="C1303" s="6">
        <v>5352</v>
      </c>
      <c r="D1303" s="6"/>
      <c r="E1303" s="3" t="s">
        <v>5819</v>
      </c>
      <c r="F1303" s="3" t="s">
        <v>5820</v>
      </c>
      <c r="G1303" s="3" t="s">
        <v>1588</v>
      </c>
      <c r="H1303" s="4" t="s">
        <v>5821</v>
      </c>
      <c r="I1303" s="3" t="s">
        <v>1218</v>
      </c>
      <c r="J1303" s="3" t="s">
        <v>5822</v>
      </c>
      <c r="K1303" s="5">
        <v>15</v>
      </c>
      <c r="L1303" s="3" t="s">
        <v>69</v>
      </c>
      <c r="M1303" s="6">
        <v>1</v>
      </c>
      <c r="N1303" s="3" t="s">
        <v>45</v>
      </c>
      <c r="O1303" s="3" t="s">
        <v>5747</v>
      </c>
      <c r="P1303" s="3" t="s">
        <v>5804</v>
      </c>
      <c r="Q1303" s="3" t="s">
        <v>5823</v>
      </c>
      <c r="R1303" s="28">
        <v>2</v>
      </c>
      <c r="S1303" s="29"/>
      <c r="T1303" s="30">
        <v>1.6</v>
      </c>
      <c r="U1303" s="1">
        <v>1.6</v>
      </c>
      <c r="V1303" s="28">
        <v>2.2799999999999998</v>
      </c>
      <c r="W1303" s="29"/>
      <c r="X1303" s="29">
        <v>1.87</v>
      </c>
      <c r="Y1303" s="29">
        <v>2.14</v>
      </c>
      <c r="Z1303" s="29"/>
      <c r="AA1303" s="29"/>
      <c r="AB1303" s="29"/>
      <c r="AC1303" s="29"/>
      <c r="AD1303" s="29"/>
      <c r="AE1303" s="31">
        <v>2.2799999999999998</v>
      </c>
      <c r="AG1303" s="27">
        <v>0.84499999999999997</v>
      </c>
      <c r="AH1303" s="27">
        <v>1.69</v>
      </c>
      <c r="AN1303" s="32">
        <v>1.2675000000000001</v>
      </c>
      <c r="AO1303" s="27" t="s">
        <v>211</v>
      </c>
      <c r="AP1303" s="31" t="s">
        <v>212</v>
      </c>
      <c r="AQ1303" s="27">
        <f t="shared" si="201"/>
        <v>1.2675000000000001</v>
      </c>
      <c r="AR1303" s="27" t="str">
        <f t="shared" si="202"/>
        <v/>
      </c>
      <c r="AS1303" s="27" t="e">
        <f t="shared" si="203"/>
        <v>#NUM!</v>
      </c>
      <c r="AT1303" s="27">
        <f t="shared" si="206"/>
        <v>1.72</v>
      </c>
      <c r="AU1303" s="27">
        <f t="shared" si="207"/>
        <v>1.72</v>
      </c>
      <c r="AV1303" s="29">
        <f t="shared" si="200"/>
        <v>1.2675000000000001</v>
      </c>
      <c r="AW1303" s="27" t="s">
        <v>73</v>
      </c>
      <c r="AX1303" s="27" t="s">
        <v>74</v>
      </c>
      <c r="AY1303" s="32">
        <v>1.27</v>
      </c>
      <c r="AZ1303" s="34">
        <f t="shared" si="208"/>
        <v>0.3175</v>
      </c>
      <c r="BA1303" s="3">
        <f t="shared" si="209"/>
        <v>1.5874999999999999</v>
      </c>
      <c r="BB1303" s="32">
        <f t="shared" si="210"/>
        <v>1.7144999999999999</v>
      </c>
      <c r="BC1303" s="27" t="s">
        <v>12549</v>
      </c>
    </row>
    <row r="1304" spans="1:55" s="27" customFormat="1" ht="31.5" customHeight="1">
      <c r="A1304" s="4" t="s">
        <v>5745</v>
      </c>
      <c r="B1304" s="5">
        <v>1302</v>
      </c>
      <c r="C1304" s="6">
        <v>5275</v>
      </c>
      <c r="D1304" s="6"/>
      <c r="E1304" s="3" t="s">
        <v>5781</v>
      </c>
      <c r="F1304" s="3" t="s">
        <v>853</v>
      </c>
      <c r="G1304" s="3" t="s">
        <v>854</v>
      </c>
      <c r="H1304" s="4" t="s">
        <v>42</v>
      </c>
      <c r="I1304" s="3" t="s">
        <v>227</v>
      </c>
      <c r="J1304" s="3" t="s">
        <v>105</v>
      </c>
      <c r="K1304" s="5"/>
      <c r="L1304" s="3"/>
      <c r="M1304" s="6">
        <v>20</v>
      </c>
      <c r="N1304" s="3" t="s">
        <v>45</v>
      </c>
      <c r="O1304" s="3" t="s">
        <v>5747</v>
      </c>
      <c r="P1304" s="3" t="s">
        <v>5762</v>
      </c>
      <c r="Q1304" s="3" t="s">
        <v>5785</v>
      </c>
      <c r="R1304" s="28">
        <v>1.42</v>
      </c>
      <c r="S1304" s="29"/>
      <c r="T1304" s="30">
        <v>1.68</v>
      </c>
      <c r="U1304" s="1">
        <v>1.68</v>
      </c>
      <c r="V1304" s="28">
        <v>1.68</v>
      </c>
      <c r="W1304" s="29"/>
      <c r="X1304" s="29">
        <v>1.1599999999999999</v>
      </c>
      <c r="Y1304" s="29"/>
      <c r="Z1304" s="29"/>
      <c r="AA1304" s="29"/>
      <c r="AB1304" s="29"/>
      <c r="AC1304" s="29"/>
      <c r="AD1304" s="29"/>
      <c r="AE1304" s="31">
        <v>1.68</v>
      </c>
      <c r="AN1304" s="32">
        <v>1.42</v>
      </c>
      <c r="AO1304" s="27" t="s">
        <v>211</v>
      </c>
      <c r="AP1304" s="31" t="s">
        <v>212</v>
      </c>
      <c r="AQ1304" s="27" t="e">
        <f t="shared" si="201"/>
        <v>#NUM!</v>
      </c>
      <c r="AR1304" s="27" t="e">
        <f t="shared" si="202"/>
        <v>#NUM!</v>
      </c>
      <c r="AS1304" s="27" t="e">
        <f t="shared" si="203"/>
        <v>#NUM!</v>
      </c>
      <c r="AT1304" s="27">
        <f t="shared" si="206"/>
        <v>1.8059999999999998</v>
      </c>
      <c r="AU1304" s="27">
        <f t="shared" si="207"/>
        <v>1.8059999999999998</v>
      </c>
      <c r="AV1304" s="29">
        <f t="shared" si="200"/>
        <v>1.42</v>
      </c>
      <c r="AW1304" s="27" t="s">
        <v>213</v>
      </c>
      <c r="AX1304" s="27" t="s">
        <v>212</v>
      </c>
      <c r="AY1304" s="32">
        <v>1.42</v>
      </c>
      <c r="AZ1304" s="34">
        <f t="shared" si="208"/>
        <v>0.35499999999999998</v>
      </c>
      <c r="BA1304" s="3">
        <f t="shared" si="209"/>
        <v>1.7749999999999999</v>
      </c>
      <c r="BB1304" s="32">
        <f t="shared" si="210"/>
        <v>1.9169999999999998</v>
      </c>
      <c r="BC1304" s="27" t="s">
        <v>12549</v>
      </c>
    </row>
    <row r="1305" spans="1:55" s="27" customFormat="1" ht="31.5" customHeight="1">
      <c r="A1305" s="4" t="s">
        <v>5745</v>
      </c>
      <c r="B1305" s="5">
        <v>1303</v>
      </c>
      <c r="C1305" s="6">
        <v>5367</v>
      </c>
      <c r="D1305" s="6"/>
      <c r="E1305" s="3" t="s">
        <v>5758</v>
      </c>
      <c r="F1305" s="3" t="s">
        <v>5759</v>
      </c>
      <c r="G1305" s="3" t="s">
        <v>5760</v>
      </c>
      <c r="H1305" s="4" t="s">
        <v>535</v>
      </c>
      <c r="I1305" s="3" t="s">
        <v>104</v>
      </c>
      <c r="J1305" s="3" t="s">
        <v>5761</v>
      </c>
      <c r="K1305" s="5"/>
      <c r="L1305" s="3"/>
      <c r="M1305" s="6">
        <v>40</v>
      </c>
      <c r="N1305" s="3" t="s">
        <v>45</v>
      </c>
      <c r="O1305" s="3" t="s">
        <v>5747</v>
      </c>
      <c r="P1305" s="3" t="s">
        <v>5762</v>
      </c>
      <c r="Q1305" s="3" t="s">
        <v>5764</v>
      </c>
      <c r="R1305" s="28">
        <v>3.69</v>
      </c>
      <c r="S1305" s="29"/>
      <c r="T1305" s="30">
        <v>1.35</v>
      </c>
      <c r="U1305" s="1">
        <v>1.35</v>
      </c>
      <c r="V1305" s="28">
        <v>3.69</v>
      </c>
      <c r="W1305" s="29"/>
      <c r="X1305" s="29"/>
      <c r="Y1305" s="29"/>
      <c r="Z1305" s="29"/>
      <c r="AA1305" s="29"/>
      <c r="AB1305" s="29"/>
      <c r="AC1305" s="29"/>
      <c r="AD1305" s="29"/>
      <c r="AE1305" s="31">
        <v>3.69</v>
      </c>
      <c r="AF1305" s="27">
        <v>3.0329999999999999</v>
      </c>
      <c r="AN1305" s="32">
        <v>3.3614999999999999</v>
      </c>
      <c r="AO1305" s="27" t="s">
        <v>211</v>
      </c>
      <c r="AP1305" s="31" t="s">
        <v>212</v>
      </c>
      <c r="AQ1305" s="27">
        <f t="shared" si="201"/>
        <v>3.3614999999999999</v>
      </c>
      <c r="AR1305" s="27" t="str">
        <f t="shared" si="202"/>
        <v/>
      </c>
      <c r="AS1305" s="27" t="e">
        <f t="shared" si="203"/>
        <v>#NUM!</v>
      </c>
      <c r="AT1305" s="27">
        <f t="shared" si="206"/>
        <v>1.4512499999999999</v>
      </c>
      <c r="AU1305" s="27">
        <f t="shared" si="207"/>
        <v>1.4512499999999999</v>
      </c>
      <c r="AV1305" s="29">
        <f t="shared" si="200"/>
        <v>1.4512499999999999</v>
      </c>
      <c r="AW1305" s="27" t="s">
        <v>73</v>
      </c>
      <c r="AX1305" s="27" t="s">
        <v>74</v>
      </c>
      <c r="AY1305" s="32">
        <v>1.45</v>
      </c>
      <c r="AZ1305" s="34">
        <f t="shared" si="208"/>
        <v>0.36249999999999999</v>
      </c>
      <c r="BA1305" s="3">
        <f t="shared" si="209"/>
        <v>1.8125</v>
      </c>
      <c r="BB1305" s="32">
        <f t="shared" si="210"/>
        <v>1.9575</v>
      </c>
      <c r="BC1305" s="27" t="s">
        <v>12549</v>
      </c>
    </row>
    <row r="1306" spans="1:55" s="27" customFormat="1" ht="31.5" customHeight="1">
      <c r="A1306" s="4" t="s">
        <v>5745</v>
      </c>
      <c r="B1306" s="5">
        <v>1304</v>
      </c>
      <c r="C1306" s="6">
        <v>5277</v>
      </c>
      <c r="D1306" s="6"/>
      <c r="E1306" s="3" t="s">
        <v>5897</v>
      </c>
      <c r="F1306" s="3" t="s">
        <v>5898</v>
      </c>
      <c r="G1306" s="3" t="s">
        <v>4932</v>
      </c>
      <c r="H1306" s="4" t="s">
        <v>951</v>
      </c>
      <c r="I1306" s="3" t="s">
        <v>104</v>
      </c>
      <c r="J1306" s="3" t="s">
        <v>5761</v>
      </c>
      <c r="K1306" s="5"/>
      <c r="L1306" s="3"/>
      <c r="M1306" s="6">
        <v>40</v>
      </c>
      <c r="N1306" s="3" t="s">
        <v>45</v>
      </c>
      <c r="O1306" s="3" t="s">
        <v>5747</v>
      </c>
      <c r="P1306" s="3" t="s">
        <v>5762</v>
      </c>
      <c r="Q1306" s="3" t="s">
        <v>5901</v>
      </c>
      <c r="R1306" s="28">
        <v>3.01</v>
      </c>
      <c r="S1306" s="29"/>
      <c r="T1306" s="30">
        <v>1.48</v>
      </c>
      <c r="U1306" s="1">
        <v>1.36</v>
      </c>
      <c r="V1306" s="28">
        <v>3.3</v>
      </c>
      <c r="W1306" s="29"/>
      <c r="X1306" s="29">
        <v>2.72</v>
      </c>
      <c r="Y1306" s="29"/>
      <c r="Z1306" s="29"/>
      <c r="AA1306" s="29"/>
      <c r="AB1306" s="29"/>
      <c r="AC1306" s="29"/>
      <c r="AD1306" s="29"/>
      <c r="AE1306" s="31">
        <v>3.3</v>
      </c>
      <c r="AN1306" s="32">
        <v>2.9119999999999999</v>
      </c>
      <c r="AO1306" s="27" t="s">
        <v>336</v>
      </c>
      <c r="AP1306" s="31" t="s">
        <v>337</v>
      </c>
      <c r="AQ1306" s="27" t="e">
        <f t="shared" si="201"/>
        <v>#NUM!</v>
      </c>
      <c r="AR1306" s="27" t="e">
        <f t="shared" si="202"/>
        <v>#NUM!</v>
      </c>
      <c r="AS1306" s="27" t="e">
        <f t="shared" si="203"/>
        <v>#NUM!</v>
      </c>
      <c r="AT1306" s="27">
        <f t="shared" si="206"/>
        <v>1.591</v>
      </c>
      <c r="AU1306" s="27">
        <f t="shared" si="207"/>
        <v>1.462</v>
      </c>
      <c r="AV1306" s="29">
        <f t="shared" si="200"/>
        <v>1.462</v>
      </c>
      <c r="AW1306" s="27" t="s">
        <v>73</v>
      </c>
      <c r="AX1306" s="27" t="s">
        <v>74</v>
      </c>
      <c r="AY1306" s="32">
        <v>1.46</v>
      </c>
      <c r="AZ1306" s="34">
        <f t="shared" si="208"/>
        <v>0.36499999999999999</v>
      </c>
      <c r="BA1306" s="3">
        <f t="shared" si="209"/>
        <v>1.825</v>
      </c>
      <c r="BB1306" s="32">
        <f t="shared" si="210"/>
        <v>1.9709999999999999</v>
      </c>
      <c r="BC1306" s="27" t="s">
        <v>12549</v>
      </c>
    </row>
    <row r="1307" spans="1:55" s="27" customFormat="1" ht="31.5" customHeight="1">
      <c r="A1307" s="4" t="s">
        <v>5745</v>
      </c>
      <c r="B1307" s="5">
        <v>1305</v>
      </c>
      <c r="C1307" s="6">
        <v>11401</v>
      </c>
      <c r="D1307" s="6"/>
      <c r="E1307" s="3" t="s">
        <v>5746</v>
      </c>
      <c r="F1307" s="3" t="s">
        <v>76</v>
      </c>
      <c r="G1307" s="3" t="s">
        <v>77</v>
      </c>
      <c r="H1307" s="4" t="s">
        <v>407</v>
      </c>
      <c r="I1307" s="3" t="s">
        <v>104</v>
      </c>
      <c r="J1307" s="3" t="s">
        <v>401</v>
      </c>
      <c r="K1307" s="5"/>
      <c r="L1307" s="3"/>
      <c r="M1307" s="6">
        <v>30</v>
      </c>
      <c r="N1307" s="3" t="s">
        <v>45</v>
      </c>
      <c r="O1307" s="3" t="s">
        <v>5747</v>
      </c>
      <c r="P1307" s="3" t="s">
        <v>5748</v>
      </c>
      <c r="Q1307" s="3" t="s">
        <v>5751</v>
      </c>
      <c r="R1307" s="28">
        <v>1.65</v>
      </c>
      <c r="S1307" s="29"/>
      <c r="T1307" s="30">
        <v>1.41</v>
      </c>
      <c r="U1307" s="1">
        <v>1.41</v>
      </c>
      <c r="V1307" s="28">
        <v>1.96</v>
      </c>
      <c r="W1307" s="29"/>
      <c r="X1307" s="29"/>
      <c r="Y1307" s="29">
        <v>1.34</v>
      </c>
      <c r="Z1307" s="29"/>
      <c r="AA1307" s="29"/>
      <c r="AB1307" s="29"/>
      <c r="AC1307" s="29"/>
      <c r="AD1307" s="29"/>
      <c r="AE1307" s="31">
        <v>1.96</v>
      </c>
      <c r="AN1307" s="32">
        <v>1.65</v>
      </c>
      <c r="AO1307" s="27" t="s">
        <v>49</v>
      </c>
      <c r="AP1307" s="31" t="s">
        <v>50</v>
      </c>
      <c r="AQ1307" s="27" t="e">
        <f t="shared" si="201"/>
        <v>#NUM!</v>
      </c>
      <c r="AR1307" s="27" t="e">
        <f t="shared" si="202"/>
        <v>#NUM!</v>
      </c>
      <c r="AS1307" s="27" t="e">
        <f t="shared" si="203"/>
        <v>#NUM!</v>
      </c>
      <c r="AT1307" s="27">
        <f t="shared" si="206"/>
        <v>1.5157499999999999</v>
      </c>
      <c r="AU1307" s="27">
        <f t="shared" si="207"/>
        <v>1.5157499999999999</v>
      </c>
      <c r="AV1307" s="29">
        <f t="shared" si="200"/>
        <v>1.5157499999999999</v>
      </c>
      <c r="AW1307" s="27" t="s">
        <v>73</v>
      </c>
      <c r="AX1307" s="27" t="s">
        <v>74</v>
      </c>
      <c r="AY1307" s="32">
        <v>1.52</v>
      </c>
      <c r="AZ1307" s="34">
        <f t="shared" si="208"/>
        <v>0.38</v>
      </c>
      <c r="BA1307" s="3">
        <f t="shared" si="209"/>
        <v>1.9</v>
      </c>
      <c r="BB1307" s="32">
        <f t="shared" si="210"/>
        <v>2.052</v>
      </c>
      <c r="BC1307" s="27" t="s">
        <v>12549</v>
      </c>
    </row>
    <row r="1308" spans="1:55" s="27" customFormat="1" ht="31.5" customHeight="1">
      <c r="A1308" s="4" t="s">
        <v>5745</v>
      </c>
      <c r="B1308" s="5">
        <v>1306</v>
      </c>
      <c r="C1308" s="6">
        <v>5369</v>
      </c>
      <c r="D1308" s="6"/>
      <c r="E1308" s="3" t="s">
        <v>5770</v>
      </c>
      <c r="F1308" s="3" t="s">
        <v>5771</v>
      </c>
      <c r="G1308" s="3" t="s">
        <v>5772</v>
      </c>
      <c r="H1308" s="4" t="s">
        <v>5773</v>
      </c>
      <c r="I1308" s="3" t="s">
        <v>829</v>
      </c>
      <c r="J1308" s="3" t="s">
        <v>5774</v>
      </c>
      <c r="K1308" s="5">
        <v>10</v>
      </c>
      <c r="L1308" s="3" t="s">
        <v>81</v>
      </c>
      <c r="M1308" s="6">
        <v>1</v>
      </c>
      <c r="N1308" s="3" t="s">
        <v>45</v>
      </c>
      <c r="O1308" s="3" t="s">
        <v>5747</v>
      </c>
      <c r="P1308" s="3" t="s">
        <v>5762</v>
      </c>
      <c r="Q1308" s="3" t="s">
        <v>5775</v>
      </c>
      <c r="R1308" s="28">
        <v>1.7</v>
      </c>
      <c r="S1308" s="29"/>
      <c r="T1308" s="30">
        <v>1.83</v>
      </c>
      <c r="U1308" s="1" t="s">
        <v>56</v>
      </c>
      <c r="V1308" s="28">
        <v>2.36</v>
      </c>
      <c r="W1308" s="29"/>
      <c r="X1308" s="29">
        <v>1.83</v>
      </c>
      <c r="Y1308" s="29">
        <v>1.57</v>
      </c>
      <c r="Z1308" s="29"/>
      <c r="AA1308" s="29"/>
      <c r="AB1308" s="29"/>
      <c r="AC1308" s="29"/>
      <c r="AD1308" s="29"/>
      <c r="AE1308" s="31">
        <v>2.36</v>
      </c>
      <c r="AG1308" s="27">
        <v>1.82</v>
      </c>
      <c r="AH1308" s="27">
        <v>1.48</v>
      </c>
      <c r="AN1308" s="32">
        <v>1.65</v>
      </c>
      <c r="AO1308" s="27" t="s">
        <v>211</v>
      </c>
      <c r="AP1308" s="31" t="s">
        <v>212</v>
      </c>
      <c r="AQ1308" s="27">
        <f t="shared" si="201"/>
        <v>1.65</v>
      </c>
      <c r="AR1308" s="27" t="str">
        <f t="shared" si="202"/>
        <v/>
      </c>
      <c r="AS1308" s="27" t="e">
        <f t="shared" si="203"/>
        <v>#NUM!</v>
      </c>
      <c r="AT1308" s="27">
        <f t="shared" si="206"/>
        <v>1.9672499999999999</v>
      </c>
      <c r="AU1308" s="27" t="e">
        <f t="shared" si="207"/>
        <v>#VALUE!</v>
      </c>
      <c r="AV1308" s="29" t="e">
        <f t="shared" si="200"/>
        <v>#VALUE!</v>
      </c>
      <c r="AW1308" s="27" t="s">
        <v>213</v>
      </c>
      <c r="AX1308" s="27" t="s">
        <v>212</v>
      </c>
      <c r="AY1308" s="32">
        <v>1.65</v>
      </c>
      <c r="AZ1308" s="34">
        <f t="shared" si="208"/>
        <v>0.41249999999999998</v>
      </c>
      <c r="BA1308" s="3">
        <f t="shared" si="209"/>
        <v>2.0625</v>
      </c>
      <c r="BB1308" s="32">
        <f t="shared" si="210"/>
        <v>2.2275</v>
      </c>
      <c r="BC1308" s="27" t="s">
        <v>12549</v>
      </c>
    </row>
    <row r="1309" spans="1:55" s="27" customFormat="1" ht="31.5" customHeight="1">
      <c r="A1309" s="4" t="s">
        <v>5745</v>
      </c>
      <c r="B1309" s="5">
        <v>1307</v>
      </c>
      <c r="C1309" s="6">
        <v>16084</v>
      </c>
      <c r="D1309" s="6"/>
      <c r="E1309" s="3" t="s">
        <v>5806</v>
      </c>
      <c r="F1309" s="3" t="s">
        <v>5807</v>
      </c>
      <c r="G1309" s="3" t="s">
        <v>3235</v>
      </c>
      <c r="H1309" s="4" t="s">
        <v>2765</v>
      </c>
      <c r="I1309" s="3" t="s">
        <v>1218</v>
      </c>
      <c r="J1309" s="3" t="s">
        <v>5808</v>
      </c>
      <c r="K1309" s="5">
        <v>15</v>
      </c>
      <c r="L1309" s="3" t="s">
        <v>69</v>
      </c>
      <c r="M1309" s="6">
        <v>1</v>
      </c>
      <c r="N1309" s="3" t="s">
        <v>45</v>
      </c>
      <c r="O1309" s="3" t="s">
        <v>5747</v>
      </c>
      <c r="P1309" s="3" t="s">
        <v>5809</v>
      </c>
      <c r="Q1309" s="3" t="s">
        <v>5810</v>
      </c>
      <c r="R1309" s="28">
        <v>1.66</v>
      </c>
      <c r="S1309" s="29"/>
      <c r="T1309" s="30">
        <v>2</v>
      </c>
      <c r="U1309" s="1">
        <v>2</v>
      </c>
      <c r="V1309" s="28">
        <v>2.33</v>
      </c>
      <c r="W1309" s="29"/>
      <c r="X1309" s="29">
        <v>1</v>
      </c>
      <c r="Y1309" s="29"/>
      <c r="Z1309" s="29"/>
      <c r="AA1309" s="29"/>
      <c r="AB1309" s="29"/>
      <c r="AC1309" s="29"/>
      <c r="AD1309" s="29"/>
      <c r="AE1309" s="31">
        <v>2.33</v>
      </c>
      <c r="AN1309" s="32">
        <v>1.67</v>
      </c>
      <c r="AO1309" s="27" t="s">
        <v>211</v>
      </c>
      <c r="AP1309" s="31" t="s">
        <v>212</v>
      </c>
      <c r="AQ1309" s="27" t="e">
        <f t="shared" si="201"/>
        <v>#NUM!</v>
      </c>
      <c r="AR1309" s="27" t="e">
        <f t="shared" si="202"/>
        <v>#NUM!</v>
      </c>
      <c r="AS1309" s="27" t="e">
        <f t="shared" si="203"/>
        <v>#NUM!</v>
      </c>
      <c r="AT1309" s="27">
        <f t="shared" si="206"/>
        <v>2.15</v>
      </c>
      <c r="AU1309" s="27">
        <f t="shared" si="207"/>
        <v>2.15</v>
      </c>
      <c r="AV1309" s="29">
        <f t="shared" si="200"/>
        <v>1.67</v>
      </c>
      <c r="AW1309" s="33" t="s">
        <v>51</v>
      </c>
      <c r="AX1309" s="27" t="s">
        <v>50</v>
      </c>
      <c r="AY1309" s="32">
        <v>1.66</v>
      </c>
      <c r="AZ1309" s="34">
        <f t="shared" si="208"/>
        <v>0.41499999999999998</v>
      </c>
      <c r="BA1309" s="3">
        <f t="shared" si="209"/>
        <v>2.0749999999999997</v>
      </c>
      <c r="BB1309" s="32">
        <f t="shared" si="210"/>
        <v>2.2409999999999997</v>
      </c>
      <c r="BC1309" s="27" t="s">
        <v>12549</v>
      </c>
    </row>
    <row r="1310" spans="1:55" s="27" customFormat="1" ht="31.5" customHeight="1">
      <c r="A1310" s="4" t="s">
        <v>5745</v>
      </c>
      <c r="B1310" s="5">
        <v>1308</v>
      </c>
      <c r="C1310" s="6">
        <v>5216</v>
      </c>
      <c r="D1310" s="6"/>
      <c r="E1310" s="3" t="s">
        <v>5866</v>
      </c>
      <c r="F1310" s="3" t="s">
        <v>4987</v>
      </c>
      <c r="G1310" s="3" t="s">
        <v>2299</v>
      </c>
      <c r="H1310" s="4" t="s">
        <v>3866</v>
      </c>
      <c r="I1310" s="3" t="s">
        <v>67</v>
      </c>
      <c r="J1310" s="3" t="s">
        <v>5867</v>
      </c>
      <c r="K1310" s="5">
        <v>30</v>
      </c>
      <c r="L1310" s="3" t="s">
        <v>69</v>
      </c>
      <c r="M1310" s="6">
        <v>1</v>
      </c>
      <c r="N1310" s="3" t="s">
        <v>45</v>
      </c>
      <c r="O1310" s="3" t="s">
        <v>5747</v>
      </c>
      <c r="P1310" s="3" t="s">
        <v>5762</v>
      </c>
      <c r="Q1310" s="3" t="s">
        <v>5868</v>
      </c>
      <c r="R1310" s="28">
        <v>1.86</v>
      </c>
      <c r="S1310" s="29"/>
      <c r="T1310" s="30">
        <v>1.78</v>
      </c>
      <c r="U1310" s="1">
        <v>1.78</v>
      </c>
      <c r="V1310" s="28">
        <v>2.19</v>
      </c>
      <c r="W1310" s="29"/>
      <c r="X1310" s="29">
        <v>2.09</v>
      </c>
      <c r="Y1310" s="29">
        <v>1.62</v>
      </c>
      <c r="Z1310" s="29"/>
      <c r="AA1310" s="29"/>
      <c r="AB1310" s="29"/>
      <c r="AC1310" s="29"/>
      <c r="AD1310" s="29"/>
      <c r="AE1310" s="31">
        <v>2.19</v>
      </c>
      <c r="AG1310" s="27">
        <v>1.74</v>
      </c>
      <c r="AH1310" s="27">
        <v>1.62</v>
      </c>
      <c r="AN1310" s="32">
        <v>1.68</v>
      </c>
      <c r="AO1310" s="27" t="s">
        <v>211</v>
      </c>
      <c r="AP1310" s="31" t="s">
        <v>212</v>
      </c>
      <c r="AQ1310" s="27">
        <f t="shared" si="201"/>
        <v>1.6800000000000002</v>
      </c>
      <c r="AR1310" s="27" t="str">
        <f t="shared" si="202"/>
        <v/>
      </c>
      <c r="AS1310" s="27" t="e">
        <f t="shared" si="203"/>
        <v>#NUM!</v>
      </c>
      <c r="AT1310" s="27">
        <f t="shared" si="206"/>
        <v>1.9135</v>
      </c>
      <c r="AU1310" s="27">
        <f t="shared" si="207"/>
        <v>1.9135</v>
      </c>
      <c r="AV1310" s="29">
        <f t="shared" si="200"/>
        <v>1.68</v>
      </c>
      <c r="AW1310" s="27" t="s">
        <v>213</v>
      </c>
      <c r="AX1310" s="27" t="s">
        <v>212</v>
      </c>
      <c r="AY1310" s="32">
        <v>1.68</v>
      </c>
      <c r="AZ1310" s="34">
        <f t="shared" si="208"/>
        <v>0.42</v>
      </c>
      <c r="BA1310" s="3">
        <f t="shared" si="209"/>
        <v>2.1</v>
      </c>
      <c r="BB1310" s="32">
        <f t="shared" si="210"/>
        <v>2.2680000000000002</v>
      </c>
      <c r="BC1310" s="27" t="s">
        <v>12549</v>
      </c>
    </row>
    <row r="1311" spans="1:55" s="27" customFormat="1" ht="31.5" customHeight="1">
      <c r="A1311" s="4" t="s">
        <v>5745</v>
      </c>
      <c r="B1311" s="5">
        <v>1309</v>
      </c>
      <c r="C1311" s="6">
        <v>5510</v>
      </c>
      <c r="D1311" s="6"/>
      <c r="E1311" s="3" t="s">
        <v>5892</v>
      </c>
      <c r="F1311" s="3" t="s">
        <v>5893</v>
      </c>
      <c r="G1311" s="3" t="s">
        <v>3457</v>
      </c>
      <c r="H1311" s="4" t="s">
        <v>1025</v>
      </c>
      <c r="I1311" s="3" t="s">
        <v>4440</v>
      </c>
      <c r="J1311" s="3" t="s">
        <v>5894</v>
      </c>
      <c r="K1311" s="5">
        <v>10</v>
      </c>
      <c r="L1311" s="3" t="s">
        <v>81</v>
      </c>
      <c r="M1311" s="6">
        <v>1</v>
      </c>
      <c r="N1311" s="3" t="s">
        <v>45</v>
      </c>
      <c r="O1311" s="3" t="s">
        <v>5747</v>
      </c>
      <c r="P1311" s="3" t="s">
        <v>5895</v>
      </c>
      <c r="Q1311" s="3" t="s">
        <v>5896</v>
      </c>
      <c r="R1311" s="28">
        <v>1.88</v>
      </c>
      <c r="S1311" s="29"/>
      <c r="T1311" s="30">
        <v>1.6</v>
      </c>
      <c r="U1311" s="1">
        <v>1.6</v>
      </c>
      <c r="V1311" s="28">
        <v>2.0499999999999998</v>
      </c>
      <c r="W1311" s="29"/>
      <c r="X1311" s="29"/>
      <c r="Y1311" s="29">
        <v>1.71</v>
      </c>
      <c r="Z1311" s="29"/>
      <c r="AA1311" s="29"/>
      <c r="AB1311" s="29"/>
      <c r="AC1311" s="29"/>
      <c r="AD1311" s="29"/>
      <c r="AE1311" s="31">
        <v>2.0499999999999998</v>
      </c>
      <c r="AN1311" s="32">
        <v>1.88</v>
      </c>
      <c r="AO1311" s="27" t="s">
        <v>49</v>
      </c>
      <c r="AP1311" s="31" t="s">
        <v>50</v>
      </c>
      <c r="AQ1311" s="27" t="e">
        <f t="shared" si="201"/>
        <v>#NUM!</v>
      </c>
      <c r="AR1311" s="27" t="e">
        <f t="shared" si="202"/>
        <v>#NUM!</v>
      </c>
      <c r="AS1311" s="27" t="e">
        <f t="shared" si="203"/>
        <v>#NUM!</v>
      </c>
      <c r="AT1311" s="27">
        <f t="shared" si="206"/>
        <v>1.72</v>
      </c>
      <c r="AU1311" s="27">
        <f t="shared" si="207"/>
        <v>1.72</v>
      </c>
      <c r="AV1311" s="29">
        <f t="shared" ref="AV1311:AV1374" si="211">MIN(AN1311,AT1311,AU1311)</f>
        <v>1.72</v>
      </c>
      <c r="AW1311" s="27" t="s">
        <v>73</v>
      </c>
      <c r="AX1311" s="27" t="s">
        <v>74</v>
      </c>
      <c r="AY1311" s="32">
        <v>1.72</v>
      </c>
      <c r="AZ1311" s="34">
        <f t="shared" si="208"/>
        <v>0.43</v>
      </c>
      <c r="BA1311" s="3">
        <f t="shared" si="209"/>
        <v>2.15</v>
      </c>
      <c r="BB1311" s="32">
        <f t="shared" si="210"/>
        <v>2.3220000000000001</v>
      </c>
      <c r="BC1311" s="27" t="s">
        <v>12549</v>
      </c>
    </row>
    <row r="1312" spans="1:55" s="27" customFormat="1" ht="31.5" customHeight="1">
      <c r="A1312" s="4" t="s">
        <v>5745</v>
      </c>
      <c r="B1312" s="5">
        <v>1310</v>
      </c>
      <c r="C1312" s="6">
        <v>5511</v>
      </c>
      <c r="D1312" s="6"/>
      <c r="E1312" s="3" t="s">
        <v>5834</v>
      </c>
      <c r="F1312" s="3" t="s">
        <v>5835</v>
      </c>
      <c r="G1312" s="3" t="s">
        <v>5836</v>
      </c>
      <c r="H1312" s="4" t="s">
        <v>5837</v>
      </c>
      <c r="I1312" s="3" t="s">
        <v>1218</v>
      </c>
      <c r="J1312" s="3" t="s">
        <v>5838</v>
      </c>
      <c r="K1312" s="5">
        <v>20</v>
      </c>
      <c r="L1312" s="3" t="s">
        <v>69</v>
      </c>
      <c r="M1312" s="6">
        <v>1</v>
      </c>
      <c r="N1312" s="3" t="s">
        <v>45</v>
      </c>
      <c r="O1312" s="3" t="s">
        <v>5747</v>
      </c>
      <c r="P1312" s="3" t="s">
        <v>5804</v>
      </c>
      <c r="Q1312" s="3" t="s">
        <v>5839</v>
      </c>
      <c r="R1312" s="28">
        <v>1.75</v>
      </c>
      <c r="S1312" s="29"/>
      <c r="T1312" s="30">
        <v>1.7</v>
      </c>
      <c r="U1312" s="1">
        <v>1.7</v>
      </c>
      <c r="V1312" s="28">
        <v>2.15</v>
      </c>
      <c r="W1312" s="29"/>
      <c r="X1312" s="29">
        <v>1.35</v>
      </c>
      <c r="Y1312" s="29">
        <v>2.19</v>
      </c>
      <c r="Z1312" s="29"/>
      <c r="AA1312" s="29"/>
      <c r="AB1312" s="29"/>
      <c r="AC1312" s="29"/>
      <c r="AD1312" s="29"/>
      <c r="AE1312" s="31">
        <v>2.15</v>
      </c>
      <c r="AG1312" s="27">
        <v>1.3531</v>
      </c>
      <c r="AN1312" s="32">
        <v>1.75</v>
      </c>
      <c r="AO1312" s="27" t="s">
        <v>49</v>
      </c>
      <c r="AP1312" s="31" t="s">
        <v>50</v>
      </c>
      <c r="AQ1312" s="27">
        <f t="shared" si="201"/>
        <v>1.7515499999999999</v>
      </c>
      <c r="AR1312" s="27">
        <f t="shared" si="202"/>
        <v>1.75</v>
      </c>
      <c r="AS1312" s="27" t="e">
        <f t="shared" si="203"/>
        <v>#NUM!</v>
      </c>
      <c r="AT1312" s="27">
        <f t="shared" si="206"/>
        <v>1.8274999999999999</v>
      </c>
      <c r="AU1312" s="27">
        <f t="shared" si="207"/>
        <v>1.8274999999999999</v>
      </c>
      <c r="AV1312" s="29">
        <f t="shared" si="211"/>
        <v>1.75</v>
      </c>
      <c r="AW1312" s="27" t="s">
        <v>51</v>
      </c>
      <c r="AX1312" s="27" t="s">
        <v>50</v>
      </c>
      <c r="AY1312" s="32">
        <v>1.75</v>
      </c>
      <c r="AZ1312" s="34">
        <f t="shared" si="208"/>
        <v>0.4375</v>
      </c>
      <c r="BA1312" s="3">
        <f t="shared" si="209"/>
        <v>2.1875</v>
      </c>
      <c r="BB1312" s="32">
        <f t="shared" si="210"/>
        <v>2.3624999999999998</v>
      </c>
      <c r="BC1312" s="27" t="s">
        <v>12549</v>
      </c>
    </row>
    <row r="1313" spans="1:116" s="27" customFormat="1" ht="31.5" customHeight="1">
      <c r="A1313" s="4" t="s">
        <v>5745</v>
      </c>
      <c r="B1313" s="5">
        <v>1311</v>
      </c>
      <c r="C1313" s="6">
        <v>5890</v>
      </c>
      <c r="D1313" s="6"/>
      <c r="E1313" s="3" t="s">
        <v>5863</v>
      </c>
      <c r="F1313" s="3" t="s">
        <v>5864</v>
      </c>
      <c r="G1313" s="3" t="s">
        <v>1925</v>
      </c>
      <c r="H1313" s="4" t="s">
        <v>810</v>
      </c>
      <c r="I1313" s="3" t="s">
        <v>394</v>
      </c>
      <c r="J1313" s="3" t="s">
        <v>395</v>
      </c>
      <c r="K1313" s="5"/>
      <c r="L1313" s="3"/>
      <c r="M1313" s="6">
        <v>10</v>
      </c>
      <c r="N1313" s="3" t="s">
        <v>45</v>
      </c>
      <c r="O1313" s="3" t="s">
        <v>5747</v>
      </c>
      <c r="P1313" s="3" t="s">
        <v>5845</v>
      </c>
      <c r="Q1313" s="3" t="s">
        <v>5865</v>
      </c>
      <c r="R1313" s="28">
        <v>1.96</v>
      </c>
      <c r="S1313" s="29"/>
      <c r="T1313" s="30">
        <v>1.75</v>
      </c>
      <c r="U1313" s="1">
        <v>1.75</v>
      </c>
      <c r="V1313" s="28">
        <v>2.2999999999999998</v>
      </c>
      <c r="W1313" s="29"/>
      <c r="X1313" s="29"/>
      <c r="Y1313" s="29">
        <v>1.63</v>
      </c>
      <c r="Z1313" s="29"/>
      <c r="AA1313" s="29"/>
      <c r="AB1313" s="29"/>
      <c r="AC1313" s="29"/>
      <c r="AD1313" s="29"/>
      <c r="AE1313" s="31">
        <v>2.2999999999999998</v>
      </c>
      <c r="AN1313" s="32">
        <v>1.96</v>
      </c>
      <c r="AO1313" s="27" t="s">
        <v>49</v>
      </c>
      <c r="AP1313" s="31" t="s">
        <v>50</v>
      </c>
      <c r="AQ1313" s="27" t="e">
        <f t="shared" si="201"/>
        <v>#NUM!</v>
      </c>
      <c r="AR1313" s="27" t="e">
        <f t="shared" si="202"/>
        <v>#NUM!</v>
      </c>
      <c r="AS1313" s="27" t="e">
        <f t="shared" si="203"/>
        <v>#NUM!</v>
      </c>
      <c r="AT1313" s="27">
        <f t="shared" si="206"/>
        <v>1.8812499999999999</v>
      </c>
      <c r="AU1313" s="27">
        <f t="shared" si="207"/>
        <v>1.8812499999999999</v>
      </c>
      <c r="AV1313" s="29">
        <f t="shared" si="211"/>
        <v>1.8812499999999999</v>
      </c>
      <c r="AW1313" s="27" t="s">
        <v>73</v>
      </c>
      <c r="AX1313" s="27" t="s">
        <v>3738</v>
      </c>
      <c r="AY1313" s="32">
        <v>1.88</v>
      </c>
      <c r="AZ1313" s="34">
        <f t="shared" si="208"/>
        <v>0.47</v>
      </c>
      <c r="BA1313" s="3">
        <f t="shared" si="209"/>
        <v>2.3499999999999996</v>
      </c>
      <c r="BB1313" s="32">
        <f t="shared" si="210"/>
        <v>2.5379999999999998</v>
      </c>
      <c r="BC1313" s="27" t="s">
        <v>12549</v>
      </c>
      <c r="BP1313" s="35"/>
      <c r="BQ1313" s="35"/>
      <c r="BR1313" s="35"/>
      <c r="BS1313" s="35"/>
      <c r="BT1313" s="35"/>
      <c r="BU1313" s="35"/>
      <c r="BV1313" s="35"/>
      <c r="BW1313" s="35"/>
      <c r="BX1313" s="35"/>
      <c r="BY1313" s="35"/>
      <c r="BZ1313" s="35"/>
      <c r="CA1313" s="35"/>
      <c r="CB1313" s="35"/>
      <c r="CC1313" s="35"/>
      <c r="CD1313" s="35"/>
      <c r="CE1313" s="35"/>
      <c r="CF1313" s="35"/>
      <c r="CG1313" s="35"/>
      <c r="CH1313" s="35"/>
      <c r="CI1313" s="35"/>
      <c r="CJ1313" s="35"/>
      <c r="CK1313" s="35"/>
      <c r="CL1313" s="35"/>
      <c r="CM1313" s="35"/>
      <c r="CN1313" s="35"/>
      <c r="CO1313" s="35"/>
      <c r="CP1313" s="35"/>
      <c r="CQ1313" s="35"/>
      <c r="CR1313" s="35"/>
      <c r="CS1313" s="35"/>
      <c r="CT1313" s="35"/>
      <c r="CU1313" s="35"/>
      <c r="CV1313" s="35"/>
      <c r="CW1313" s="35"/>
      <c r="CX1313" s="35"/>
      <c r="CY1313" s="35"/>
      <c r="CZ1313" s="35"/>
      <c r="DA1313" s="35"/>
      <c r="DB1313" s="35"/>
      <c r="DC1313" s="35"/>
      <c r="DD1313" s="35"/>
      <c r="DE1313" s="35"/>
      <c r="DF1313" s="35"/>
      <c r="DG1313" s="35"/>
      <c r="DH1313" s="35"/>
      <c r="DI1313" s="35"/>
      <c r="DJ1313" s="35"/>
      <c r="DK1313" s="35"/>
      <c r="DL1313" s="35"/>
    </row>
    <row r="1314" spans="1:116" s="27" customFormat="1" ht="31.5" customHeight="1">
      <c r="A1314" s="4" t="s">
        <v>5745</v>
      </c>
      <c r="B1314" s="5">
        <v>1312</v>
      </c>
      <c r="C1314" s="6">
        <v>16252</v>
      </c>
      <c r="D1314" s="6"/>
      <c r="E1314" s="3" t="s">
        <v>5873</v>
      </c>
      <c r="F1314" s="3" t="s">
        <v>1177</v>
      </c>
      <c r="G1314" s="3" t="s">
        <v>1178</v>
      </c>
      <c r="H1314" s="4" t="s">
        <v>205</v>
      </c>
      <c r="I1314" s="3" t="s">
        <v>104</v>
      </c>
      <c r="J1314" s="3" t="s">
        <v>5874</v>
      </c>
      <c r="K1314" s="5"/>
      <c r="L1314" s="3"/>
      <c r="M1314" s="6">
        <v>20</v>
      </c>
      <c r="N1314" s="3" t="s">
        <v>45</v>
      </c>
      <c r="O1314" s="3" t="s">
        <v>5747</v>
      </c>
      <c r="P1314" s="3" t="s">
        <v>5748</v>
      </c>
      <c r="Q1314" s="3" t="s">
        <v>5875</v>
      </c>
      <c r="R1314" s="28">
        <v>1.75</v>
      </c>
      <c r="S1314" s="29"/>
      <c r="T1314" s="30">
        <v>1.88</v>
      </c>
      <c r="U1314" s="1" t="s">
        <v>56</v>
      </c>
      <c r="V1314" s="28">
        <v>2.2000000000000002</v>
      </c>
      <c r="W1314" s="29">
        <v>2</v>
      </c>
      <c r="X1314" s="29"/>
      <c r="Y1314" s="29">
        <v>1.5</v>
      </c>
      <c r="Z1314" s="29"/>
      <c r="AA1314" s="29"/>
      <c r="AB1314" s="29"/>
      <c r="AC1314" s="29"/>
      <c r="AD1314" s="29"/>
      <c r="AE1314" s="31">
        <v>2.2000000000000002</v>
      </c>
      <c r="AN1314" s="32">
        <v>1.75</v>
      </c>
      <c r="AO1314" s="27" t="s">
        <v>49</v>
      </c>
      <c r="AP1314" s="31" t="s">
        <v>50</v>
      </c>
      <c r="AQ1314" s="27" t="e">
        <f t="shared" si="201"/>
        <v>#NUM!</v>
      </c>
      <c r="AR1314" s="27" t="e">
        <f t="shared" si="202"/>
        <v>#NUM!</v>
      </c>
      <c r="AS1314" s="27" t="e">
        <f t="shared" si="203"/>
        <v>#NUM!</v>
      </c>
      <c r="AT1314" s="27">
        <f t="shared" si="206"/>
        <v>2.0209999999999999</v>
      </c>
      <c r="AU1314" s="27" t="e">
        <f t="shared" si="207"/>
        <v>#VALUE!</v>
      </c>
      <c r="AV1314" s="29" t="e">
        <f t="shared" si="211"/>
        <v>#VALUE!</v>
      </c>
      <c r="AW1314" s="33" t="s">
        <v>51</v>
      </c>
      <c r="AX1314" s="27" t="s">
        <v>50</v>
      </c>
      <c r="AY1314" s="32">
        <v>1.75</v>
      </c>
      <c r="AZ1314" s="34">
        <f t="shared" si="208"/>
        <v>0.4375</v>
      </c>
      <c r="BA1314" s="3">
        <f t="shared" si="209"/>
        <v>2.1875</v>
      </c>
      <c r="BB1314" s="32">
        <f t="shared" si="210"/>
        <v>2.3624999999999998</v>
      </c>
      <c r="BC1314" s="27" t="s">
        <v>12549</v>
      </c>
    </row>
    <row r="1315" spans="1:116" s="27" customFormat="1" ht="31.5" customHeight="1">
      <c r="A1315" s="4" t="s">
        <v>5745</v>
      </c>
      <c r="B1315" s="5">
        <v>1313</v>
      </c>
      <c r="C1315" s="6">
        <v>16067</v>
      </c>
      <c r="D1315" s="6"/>
      <c r="E1315" s="3" t="s">
        <v>5765</v>
      </c>
      <c r="F1315" s="3" t="s">
        <v>5766</v>
      </c>
      <c r="G1315" s="3" t="s">
        <v>809</v>
      </c>
      <c r="H1315" s="4" t="s">
        <v>5767</v>
      </c>
      <c r="I1315" s="3" t="s">
        <v>581</v>
      </c>
      <c r="J1315" s="3" t="s">
        <v>5768</v>
      </c>
      <c r="K1315" s="5">
        <v>5</v>
      </c>
      <c r="L1315" s="3" t="s">
        <v>69</v>
      </c>
      <c r="M1315" s="6">
        <v>1</v>
      </c>
      <c r="N1315" s="3" t="s">
        <v>45</v>
      </c>
      <c r="O1315" s="3" t="s">
        <v>5747</v>
      </c>
      <c r="P1315" s="3" t="s">
        <v>5748</v>
      </c>
      <c r="Q1315" s="3" t="s">
        <v>5769</v>
      </c>
      <c r="R1315" s="28">
        <v>2.0499999999999998</v>
      </c>
      <c r="S1315" s="29"/>
      <c r="T1315" s="30">
        <v>2.2000000000000002</v>
      </c>
      <c r="U1315" s="1" t="s">
        <v>56</v>
      </c>
      <c r="V1315" s="28">
        <v>2.4</v>
      </c>
      <c r="W1315" s="29"/>
      <c r="X1315" s="29">
        <v>1.69</v>
      </c>
      <c r="Y1315" s="29"/>
      <c r="Z1315" s="29"/>
      <c r="AA1315" s="29"/>
      <c r="AB1315" s="29"/>
      <c r="AC1315" s="29"/>
      <c r="AD1315" s="29"/>
      <c r="AE1315" s="31">
        <v>2.4</v>
      </c>
      <c r="AG1315" s="27">
        <v>1.6978500000000001</v>
      </c>
      <c r="AN1315" s="32">
        <v>2.0489000000000002</v>
      </c>
      <c r="AO1315" s="27" t="s">
        <v>211</v>
      </c>
      <c r="AP1315" s="31" t="s">
        <v>212</v>
      </c>
      <c r="AQ1315" s="27">
        <f t="shared" si="201"/>
        <v>2.0489250000000001</v>
      </c>
      <c r="AR1315" s="27" t="str">
        <f t="shared" si="202"/>
        <v/>
      </c>
      <c r="AS1315" s="27" t="e">
        <f t="shared" si="203"/>
        <v>#NUM!</v>
      </c>
      <c r="AT1315" s="27">
        <f t="shared" si="206"/>
        <v>2.3650000000000002</v>
      </c>
      <c r="AU1315" s="27" t="e">
        <f t="shared" si="207"/>
        <v>#VALUE!</v>
      </c>
      <c r="AV1315" s="29" t="e">
        <f t="shared" si="211"/>
        <v>#VALUE!</v>
      </c>
      <c r="AW1315" s="27" t="s">
        <v>213</v>
      </c>
      <c r="AX1315" s="27" t="s">
        <v>212</v>
      </c>
      <c r="AY1315" s="32">
        <v>2.0499999999999998</v>
      </c>
      <c r="AZ1315" s="34">
        <f t="shared" si="208"/>
        <v>0.51249999999999996</v>
      </c>
      <c r="BA1315" s="3">
        <f t="shared" si="209"/>
        <v>2.5625</v>
      </c>
      <c r="BB1315" s="32">
        <f t="shared" si="210"/>
        <v>2.7675000000000001</v>
      </c>
      <c r="BC1315" s="27" t="s">
        <v>12549</v>
      </c>
    </row>
    <row r="1316" spans="1:116" s="27" customFormat="1" ht="31.5" customHeight="1">
      <c r="A1316" s="4" t="s">
        <v>5745</v>
      </c>
      <c r="B1316" s="5">
        <v>1314</v>
      </c>
      <c r="C1316" s="6">
        <v>5217</v>
      </c>
      <c r="D1316" s="6"/>
      <c r="E1316" s="3" t="s">
        <v>5866</v>
      </c>
      <c r="F1316" s="3" t="s">
        <v>5869</v>
      </c>
      <c r="G1316" s="3" t="s">
        <v>2299</v>
      </c>
      <c r="H1316" s="4" t="s">
        <v>3866</v>
      </c>
      <c r="I1316" s="3" t="s">
        <v>5870</v>
      </c>
      <c r="J1316" s="3" t="s">
        <v>5871</v>
      </c>
      <c r="K1316" s="5">
        <v>40</v>
      </c>
      <c r="L1316" s="3" t="s">
        <v>69</v>
      </c>
      <c r="M1316" s="6">
        <v>1</v>
      </c>
      <c r="N1316" s="3" t="s">
        <v>45</v>
      </c>
      <c r="O1316" s="3" t="s">
        <v>5747</v>
      </c>
      <c r="P1316" s="3" t="s">
        <v>5829</v>
      </c>
      <c r="Q1316" s="3" t="s">
        <v>5872</v>
      </c>
      <c r="R1316" s="28">
        <v>2.1800000000000002</v>
      </c>
      <c r="S1316" s="29"/>
      <c r="T1316" s="30">
        <v>2.0299999999999998</v>
      </c>
      <c r="U1316" s="1">
        <v>2.0299999999999998</v>
      </c>
      <c r="V1316" s="28">
        <v>2.57</v>
      </c>
      <c r="W1316" s="29">
        <v>1.78</v>
      </c>
      <c r="X1316" s="29">
        <v>5.56</v>
      </c>
      <c r="Y1316" s="29">
        <v>2.92</v>
      </c>
      <c r="Z1316" s="29"/>
      <c r="AA1316" s="29"/>
      <c r="AB1316" s="29"/>
      <c r="AC1316" s="29"/>
      <c r="AD1316" s="29"/>
      <c r="AE1316" s="31">
        <v>2.57</v>
      </c>
      <c r="AH1316" s="27">
        <v>2.92</v>
      </c>
      <c r="AN1316" s="32">
        <v>2.1800000000000002</v>
      </c>
      <c r="AO1316" s="27" t="s">
        <v>49</v>
      </c>
      <c r="AP1316" s="31" t="s">
        <v>50</v>
      </c>
      <c r="AQ1316" s="27">
        <f t="shared" si="201"/>
        <v>2.7450000000000001</v>
      </c>
      <c r="AR1316" s="27">
        <f t="shared" si="202"/>
        <v>2.1800000000000002</v>
      </c>
      <c r="AS1316" s="27" t="e">
        <f t="shared" si="203"/>
        <v>#NUM!</v>
      </c>
      <c r="AT1316" s="27">
        <f t="shared" si="206"/>
        <v>2.1822499999999998</v>
      </c>
      <c r="AU1316" s="27">
        <f t="shared" si="207"/>
        <v>2.1822499999999998</v>
      </c>
      <c r="AV1316" s="29">
        <f t="shared" si="211"/>
        <v>2.1800000000000002</v>
      </c>
      <c r="AW1316" s="27" t="s">
        <v>73</v>
      </c>
      <c r="AX1316" s="27" t="s">
        <v>74</v>
      </c>
      <c r="AY1316" s="32">
        <v>2.1800000000000002</v>
      </c>
      <c r="AZ1316" s="34">
        <f t="shared" si="208"/>
        <v>0.54500000000000004</v>
      </c>
      <c r="BA1316" s="3">
        <f t="shared" si="209"/>
        <v>2.7250000000000001</v>
      </c>
      <c r="BB1316" s="32">
        <f t="shared" si="210"/>
        <v>2.9430000000000001</v>
      </c>
      <c r="BC1316" s="27" t="s">
        <v>12549</v>
      </c>
    </row>
    <row r="1317" spans="1:116" s="27" customFormat="1" ht="31.5" customHeight="1">
      <c r="A1317" s="4" t="s">
        <v>5745</v>
      </c>
      <c r="B1317" s="5">
        <v>1315</v>
      </c>
      <c r="C1317" s="6">
        <v>5870</v>
      </c>
      <c r="D1317" s="6"/>
      <c r="E1317" s="3" t="s">
        <v>5840</v>
      </c>
      <c r="F1317" s="3" t="s">
        <v>5841</v>
      </c>
      <c r="G1317" s="3" t="s">
        <v>5842</v>
      </c>
      <c r="H1317" s="4" t="s">
        <v>5843</v>
      </c>
      <c r="I1317" s="3" t="s">
        <v>394</v>
      </c>
      <c r="J1317" s="3" t="s">
        <v>5844</v>
      </c>
      <c r="K1317" s="5">
        <v>2</v>
      </c>
      <c r="L1317" s="3" t="s">
        <v>81</v>
      </c>
      <c r="M1317" s="6">
        <v>5</v>
      </c>
      <c r="N1317" s="3" t="s">
        <v>45</v>
      </c>
      <c r="O1317" s="3" t="s">
        <v>5747</v>
      </c>
      <c r="P1317" s="3" t="s">
        <v>5845</v>
      </c>
      <c r="Q1317" s="3" t="s">
        <v>5846</v>
      </c>
      <c r="R1317" s="28">
        <v>2.61</v>
      </c>
      <c r="S1317" s="29"/>
      <c r="T1317" s="30">
        <v>2.69</v>
      </c>
      <c r="U1317" s="1">
        <v>2.69</v>
      </c>
      <c r="V1317" s="28">
        <v>3.61</v>
      </c>
      <c r="W1317" s="29"/>
      <c r="X1317" s="29">
        <v>2.6</v>
      </c>
      <c r="Y1317" s="29">
        <v>2.61</v>
      </c>
      <c r="Z1317" s="29"/>
      <c r="AA1317" s="29"/>
      <c r="AB1317" s="29"/>
      <c r="AC1317" s="29"/>
      <c r="AD1317" s="29"/>
      <c r="AE1317" s="31">
        <v>3.61</v>
      </c>
      <c r="AG1317" s="27">
        <v>1.9455</v>
      </c>
      <c r="AH1317" s="27">
        <v>2.61</v>
      </c>
      <c r="AN1317" s="32">
        <v>2.2770000000000001</v>
      </c>
      <c r="AO1317" s="27" t="s">
        <v>211</v>
      </c>
      <c r="AP1317" s="31" t="s">
        <v>212</v>
      </c>
      <c r="AQ1317" s="27">
        <f t="shared" ref="AQ1317:AQ1380" si="212">AVERAGE(SMALL(AE1317:AI1317,1),SMALL(AE1317:AI1317,2))</f>
        <v>2.2777500000000002</v>
      </c>
      <c r="AR1317" s="27" t="str">
        <f t="shared" ref="AR1317:AR1380" si="213">IF(R1317 &lt;=( AVERAGE(SMALL(AE1317:AI1317,1),SMALL(AE1317:AI1317,2))), R1317, "")</f>
        <v/>
      </c>
      <c r="AS1317" s="27" t="e">
        <f t="shared" ref="AS1317:AS1380" si="214">AVERAGE(SMALL(AJ1317:AM1317,1),SMALL(AJ1317:AM1317,2))</f>
        <v>#NUM!</v>
      </c>
      <c r="AT1317" s="27">
        <f t="shared" si="206"/>
        <v>2.89175</v>
      </c>
      <c r="AU1317" s="27">
        <f t="shared" si="207"/>
        <v>2.89175</v>
      </c>
      <c r="AV1317" s="29">
        <f t="shared" si="211"/>
        <v>2.2770000000000001</v>
      </c>
      <c r="AW1317" s="27" t="s">
        <v>213</v>
      </c>
      <c r="AX1317" s="27" t="s">
        <v>212</v>
      </c>
      <c r="AY1317" s="32">
        <v>2.2770000000000001</v>
      </c>
      <c r="AZ1317" s="34">
        <f t="shared" si="208"/>
        <v>0.56925000000000003</v>
      </c>
      <c r="BA1317" s="3">
        <f t="shared" si="209"/>
        <v>2.8462500000000004</v>
      </c>
      <c r="BB1317" s="36">
        <v>2.85</v>
      </c>
      <c r="BC1317" s="27" t="s">
        <v>12549</v>
      </c>
      <c r="BP1317" s="35"/>
      <c r="BQ1317" s="35"/>
      <c r="BR1317" s="35"/>
      <c r="BS1317" s="35"/>
      <c r="BT1317" s="35"/>
      <c r="BU1317" s="35"/>
      <c r="BV1317" s="35"/>
      <c r="BW1317" s="35"/>
      <c r="BX1317" s="35"/>
      <c r="BY1317" s="35"/>
      <c r="BZ1317" s="35"/>
      <c r="CA1317" s="35"/>
      <c r="CB1317" s="35"/>
      <c r="CC1317" s="35"/>
      <c r="CD1317" s="35"/>
      <c r="CE1317" s="35"/>
      <c r="CF1317" s="35"/>
      <c r="CG1317" s="35"/>
      <c r="CH1317" s="35"/>
      <c r="CI1317" s="35"/>
      <c r="CJ1317" s="35"/>
      <c r="CK1317" s="35"/>
      <c r="CL1317" s="35"/>
      <c r="CM1317" s="35"/>
      <c r="CN1317" s="35"/>
      <c r="CO1317" s="35"/>
      <c r="CP1317" s="35"/>
      <c r="CQ1317" s="35"/>
      <c r="CR1317" s="35"/>
      <c r="CS1317" s="35"/>
      <c r="CT1317" s="35"/>
      <c r="CU1317" s="35"/>
      <c r="CV1317" s="35"/>
      <c r="CW1317" s="35"/>
      <c r="CX1317" s="35"/>
      <c r="CY1317" s="35"/>
      <c r="CZ1317" s="35"/>
      <c r="DA1317" s="35"/>
      <c r="DB1317" s="35"/>
      <c r="DC1317" s="35"/>
      <c r="DD1317" s="35"/>
      <c r="DE1317" s="35"/>
      <c r="DF1317" s="35"/>
      <c r="DG1317" s="35"/>
      <c r="DH1317" s="35"/>
      <c r="DI1317" s="35"/>
      <c r="DJ1317" s="35"/>
      <c r="DK1317" s="35"/>
      <c r="DL1317" s="35"/>
    </row>
    <row r="1318" spans="1:116" s="27" customFormat="1" ht="31.5" customHeight="1">
      <c r="A1318" s="4" t="s">
        <v>5745</v>
      </c>
      <c r="B1318" s="5">
        <v>1316</v>
      </c>
      <c r="C1318" s="6">
        <v>16072</v>
      </c>
      <c r="D1318" s="6"/>
      <c r="E1318" s="3" t="s">
        <v>5853</v>
      </c>
      <c r="F1318" s="3" t="s">
        <v>5854</v>
      </c>
      <c r="G1318" s="3" t="s">
        <v>3383</v>
      </c>
      <c r="H1318" s="4" t="s">
        <v>5855</v>
      </c>
      <c r="I1318" s="3" t="s">
        <v>125</v>
      </c>
      <c r="J1318" s="3" t="s">
        <v>5856</v>
      </c>
      <c r="K1318" s="5">
        <v>100</v>
      </c>
      <c r="L1318" s="3" t="s">
        <v>81</v>
      </c>
      <c r="M1318" s="6">
        <v>1</v>
      </c>
      <c r="N1318" s="3" t="s">
        <v>45</v>
      </c>
      <c r="O1318" s="3" t="s">
        <v>5747</v>
      </c>
      <c r="P1318" s="3" t="s">
        <v>5748</v>
      </c>
      <c r="Q1318" s="3" t="s">
        <v>5857</v>
      </c>
      <c r="R1318" s="28">
        <v>2.5299999999999998</v>
      </c>
      <c r="S1318" s="29"/>
      <c r="T1318" s="30">
        <v>2.67</v>
      </c>
      <c r="U1318" s="1" t="s">
        <v>56</v>
      </c>
      <c r="V1318" s="28">
        <v>4</v>
      </c>
      <c r="W1318" s="29">
        <v>2.39</v>
      </c>
      <c r="X1318" s="29">
        <v>2.67</v>
      </c>
      <c r="Y1318" s="29">
        <v>3.07</v>
      </c>
      <c r="Z1318" s="29"/>
      <c r="AA1318" s="29"/>
      <c r="AB1318" s="29"/>
      <c r="AC1318" s="29"/>
      <c r="AD1318" s="29"/>
      <c r="AE1318" s="31">
        <v>4</v>
      </c>
      <c r="AN1318" s="32">
        <v>2.5299999999999998</v>
      </c>
      <c r="AO1318" s="27" t="s">
        <v>211</v>
      </c>
      <c r="AP1318" s="31" t="s">
        <v>212</v>
      </c>
      <c r="AQ1318" s="27" t="e">
        <f t="shared" si="212"/>
        <v>#NUM!</v>
      </c>
      <c r="AR1318" s="27" t="e">
        <f t="shared" si="213"/>
        <v>#NUM!</v>
      </c>
      <c r="AS1318" s="27" t="e">
        <f t="shared" si="214"/>
        <v>#NUM!</v>
      </c>
      <c r="AT1318" s="27">
        <f t="shared" si="206"/>
        <v>2.87025</v>
      </c>
      <c r="AU1318" s="27" t="e">
        <f t="shared" si="207"/>
        <v>#VALUE!</v>
      </c>
      <c r="AV1318" s="29" t="e">
        <f t="shared" si="211"/>
        <v>#VALUE!</v>
      </c>
      <c r="AW1318" s="27" t="s">
        <v>51</v>
      </c>
      <c r="AX1318" s="27" t="s">
        <v>50</v>
      </c>
      <c r="AY1318" s="32">
        <v>2.5299999999999998</v>
      </c>
      <c r="AZ1318" s="34">
        <f t="shared" si="208"/>
        <v>0.63249999999999995</v>
      </c>
      <c r="BA1318" s="3">
        <f t="shared" si="209"/>
        <v>3.1624999999999996</v>
      </c>
      <c r="BB1318" s="32">
        <f t="shared" ref="BB1318:BB1349" si="215">BA1318+BA1318*0.08</f>
        <v>3.4154999999999998</v>
      </c>
      <c r="BC1318" s="27" t="s">
        <v>12549</v>
      </c>
    </row>
    <row r="1319" spans="1:116" s="27" customFormat="1" ht="31.5" customHeight="1">
      <c r="A1319" s="4" t="s">
        <v>5745</v>
      </c>
      <c r="B1319" s="5">
        <v>1317</v>
      </c>
      <c r="C1319" s="6">
        <v>5493</v>
      </c>
      <c r="D1319" s="6"/>
      <c r="E1319" s="3" t="s">
        <v>5781</v>
      </c>
      <c r="F1319" s="3" t="s">
        <v>5782</v>
      </c>
      <c r="G1319" s="3" t="s">
        <v>3184</v>
      </c>
      <c r="H1319" s="4" t="s">
        <v>4950</v>
      </c>
      <c r="I1319" s="3" t="s">
        <v>314</v>
      </c>
      <c r="J1319" s="3" t="s">
        <v>5783</v>
      </c>
      <c r="K1319" s="5">
        <v>50</v>
      </c>
      <c r="L1319" s="3" t="s">
        <v>69</v>
      </c>
      <c r="M1319" s="6">
        <v>1</v>
      </c>
      <c r="N1319" s="3" t="s">
        <v>45</v>
      </c>
      <c r="O1319" s="3" t="s">
        <v>5747</v>
      </c>
      <c r="P1319" s="3" t="s">
        <v>5762</v>
      </c>
      <c r="Q1319" s="3" t="s">
        <v>5784</v>
      </c>
      <c r="R1319" s="28">
        <v>2.85</v>
      </c>
      <c r="S1319" s="29"/>
      <c r="T1319" s="30">
        <v>2.46</v>
      </c>
      <c r="U1319" s="1">
        <v>2.46</v>
      </c>
      <c r="V1319" s="28">
        <v>3.23</v>
      </c>
      <c r="W1319" s="29">
        <v>2.73</v>
      </c>
      <c r="X1319" s="29"/>
      <c r="Y1319" s="29">
        <v>2.98</v>
      </c>
      <c r="Z1319" s="29"/>
      <c r="AA1319" s="29"/>
      <c r="AB1319" s="29"/>
      <c r="AC1319" s="29"/>
      <c r="AD1319" s="29"/>
      <c r="AE1319" s="31">
        <v>3.23</v>
      </c>
      <c r="AN1319" s="32">
        <v>2.85</v>
      </c>
      <c r="AO1319" s="27" t="s">
        <v>49</v>
      </c>
      <c r="AP1319" s="31" t="s">
        <v>50</v>
      </c>
      <c r="AQ1319" s="27" t="e">
        <f t="shared" si="212"/>
        <v>#NUM!</v>
      </c>
      <c r="AR1319" s="27" t="e">
        <f t="shared" si="213"/>
        <v>#NUM!</v>
      </c>
      <c r="AS1319" s="27" t="e">
        <f t="shared" si="214"/>
        <v>#NUM!</v>
      </c>
      <c r="AT1319" s="27">
        <f t="shared" si="206"/>
        <v>2.6444999999999999</v>
      </c>
      <c r="AU1319" s="27">
        <f t="shared" si="207"/>
        <v>2.6444999999999999</v>
      </c>
      <c r="AV1319" s="29">
        <f t="shared" si="211"/>
        <v>2.6444999999999999</v>
      </c>
      <c r="AW1319" s="27" t="s">
        <v>73</v>
      </c>
      <c r="AX1319" s="27" t="s">
        <v>74</v>
      </c>
      <c r="AY1319" s="32">
        <v>2.6440000000000001</v>
      </c>
      <c r="AZ1319" s="34">
        <f t="shared" si="208"/>
        <v>0.66100000000000003</v>
      </c>
      <c r="BA1319" s="3">
        <f t="shared" si="209"/>
        <v>3.3050000000000002</v>
      </c>
      <c r="BB1319" s="32">
        <f t="shared" si="215"/>
        <v>3.5694000000000004</v>
      </c>
      <c r="BC1319" s="27" t="s">
        <v>12549</v>
      </c>
    </row>
    <row r="1320" spans="1:116" s="27" customFormat="1" ht="31.5" customHeight="1">
      <c r="A1320" s="4" t="s">
        <v>5745</v>
      </c>
      <c r="B1320" s="5">
        <v>1318</v>
      </c>
      <c r="C1320" s="6">
        <v>18031</v>
      </c>
      <c r="D1320" s="6"/>
      <c r="E1320" s="3" t="s">
        <v>5858</v>
      </c>
      <c r="F1320" s="3" t="s">
        <v>5854</v>
      </c>
      <c r="G1320" s="3" t="s">
        <v>3383</v>
      </c>
      <c r="H1320" s="4" t="s">
        <v>5859</v>
      </c>
      <c r="I1320" s="3" t="s">
        <v>43</v>
      </c>
      <c r="J1320" s="3" t="s">
        <v>5860</v>
      </c>
      <c r="K1320" s="5"/>
      <c r="L1320" s="3"/>
      <c r="M1320" s="6">
        <v>10</v>
      </c>
      <c r="N1320" s="3" t="s">
        <v>45</v>
      </c>
      <c r="O1320" s="3" t="s">
        <v>5747</v>
      </c>
      <c r="P1320" s="3" t="s">
        <v>5861</v>
      </c>
      <c r="Q1320" s="3" t="s">
        <v>5862</v>
      </c>
      <c r="R1320" s="28">
        <v>3.83</v>
      </c>
      <c r="S1320" s="29"/>
      <c r="T1320" s="30">
        <v>3.15</v>
      </c>
      <c r="U1320" s="1">
        <v>3.15</v>
      </c>
      <c r="V1320" s="28">
        <v>4.6100000000000003</v>
      </c>
      <c r="W1320" s="29">
        <v>3.76</v>
      </c>
      <c r="X1320" s="29">
        <v>3.9</v>
      </c>
      <c r="Y1320" s="29">
        <v>4.49</v>
      </c>
      <c r="Z1320" s="29"/>
      <c r="AA1320" s="29"/>
      <c r="AB1320" s="29"/>
      <c r="AC1320" s="29"/>
      <c r="AD1320" s="29"/>
      <c r="AE1320" s="31">
        <v>4.6100000000000003</v>
      </c>
      <c r="AN1320" s="32">
        <v>2.83</v>
      </c>
      <c r="AO1320" s="27" t="s">
        <v>211</v>
      </c>
      <c r="AP1320" s="31" t="s">
        <v>212</v>
      </c>
      <c r="AQ1320" s="27" t="e">
        <f t="shared" si="212"/>
        <v>#NUM!</v>
      </c>
      <c r="AR1320" s="27" t="e">
        <f t="shared" si="213"/>
        <v>#NUM!</v>
      </c>
      <c r="AS1320" s="27" t="e">
        <f t="shared" si="214"/>
        <v>#NUM!</v>
      </c>
      <c r="AT1320" s="27">
        <f t="shared" si="206"/>
        <v>3.38625</v>
      </c>
      <c r="AU1320" s="27">
        <f t="shared" si="207"/>
        <v>3.38625</v>
      </c>
      <c r="AV1320" s="29">
        <f t="shared" si="211"/>
        <v>2.83</v>
      </c>
      <c r="AW1320" s="27" t="s">
        <v>51</v>
      </c>
      <c r="AX1320" s="27" t="s">
        <v>50</v>
      </c>
      <c r="AY1320" s="32">
        <v>3.15</v>
      </c>
      <c r="AZ1320" s="34">
        <f t="shared" si="208"/>
        <v>0.78749999999999998</v>
      </c>
      <c r="BA1320" s="3">
        <f t="shared" si="209"/>
        <v>3.9375</v>
      </c>
      <c r="BB1320" s="32">
        <f t="shared" si="215"/>
        <v>4.2525000000000004</v>
      </c>
      <c r="BC1320" s="27" t="s">
        <v>12549</v>
      </c>
    </row>
    <row r="1321" spans="1:116" s="27" customFormat="1" ht="31.5" customHeight="1">
      <c r="A1321" s="4" t="s">
        <v>5745</v>
      </c>
      <c r="B1321" s="5">
        <v>1319</v>
      </c>
      <c r="C1321" s="6">
        <v>5366</v>
      </c>
      <c r="D1321" s="6"/>
      <c r="E1321" s="3" t="s">
        <v>5824</v>
      </c>
      <c r="F1321" s="3" t="s">
        <v>5825</v>
      </c>
      <c r="G1321" s="3" t="s">
        <v>5826</v>
      </c>
      <c r="H1321" s="4" t="s">
        <v>5827</v>
      </c>
      <c r="I1321" s="3" t="s">
        <v>314</v>
      </c>
      <c r="J1321" s="3" t="s">
        <v>5828</v>
      </c>
      <c r="K1321" s="5">
        <v>40</v>
      </c>
      <c r="L1321" s="3" t="s">
        <v>69</v>
      </c>
      <c r="M1321" s="6">
        <v>1</v>
      </c>
      <c r="N1321" s="3" t="s">
        <v>45</v>
      </c>
      <c r="O1321" s="3" t="s">
        <v>5747</v>
      </c>
      <c r="P1321" s="3" t="s">
        <v>5829</v>
      </c>
      <c r="Q1321" s="3" t="s">
        <v>5830</v>
      </c>
      <c r="R1321" s="28">
        <v>3.53</v>
      </c>
      <c r="S1321" s="29"/>
      <c r="T1321" s="30">
        <v>3.1</v>
      </c>
      <c r="U1321" s="1">
        <v>3.1</v>
      </c>
      <c r="V1321" s="28">
        <v>4.4000000000000004</v>
      </c>
      <c r="W1321" s="29">
        <v>3.05</v>
      </c>
      <c r="X1321" s="29"/>
      <c r="Y1321" s="29">
        <v>4.01</v>
      </c>
      <c r="Z1321" s="29"/>
      <c r="AA1321" s="29"/>
      <c r="AB1321" s="29"/>
      <c r="AC1321" s="29"/>
      <c r="AD1321" s="29"/>
      <c r="AE1321" s="31">
        <v>4.4000000000000004</v>
      </c>
      <c r="AN1321" s="32">
        <v>3.53</v>
      </c>
      <c r="AO1321" s="27" t="s">
        <v>49</v>
      </c>
      <c r="AP1321" s="31" t="s">
        <v>50</v>
      </c>
      <c r="AQ1321" s="27" t="e">
        <f t="shared" si="212"/>
        <v>#NUM!</v>
      </c>
      <c r="AR1321" s="27" t="e">
        <f t="shared" si="213"/>
        <v>#NUM!</v>
      </c>
      <c r="AS1321" s="27" t="e">
        <f t="shared" si="214"/>
        <v>#NUM!</v>
      </c>
      <c r="AT1321" s="27">
        <f t="shared" si="206"/>
        <v>3.3325</v>
      </c>
      <c r="AU1321" s="27">
        <f t="shared" si="207"/>
        <v>3.3325</v>
      </c>
      <c r="AV1321" s="29">
        <f t="shared" si="211"/>
        <v>3.3325</v>
      </c>
      <c r="AW1321" s="27" t="s">
        <v>73</v>
      </c>
      <c r="AX1321" s="27" t="s">
        <v>74</v>
      </c>
      <c r="AY1321" s="32">
        <v>3.3319999999999999</v>
      </c>
      <c r="AZ1321" s="34">
        <f t="shared" si="208"/>
        <v>0.83299999999999996</v>
      </c>
      <c r="BA1321" s="3">
        <f t="shared" si="209"/>
        <v>4.165</v>
      </c>
      <c r="BB1321" s="32">
        <f t="shared" si="215"/>
        <v>4.4981999999999998</v>
      </c>
      <c r="BC1321" s="27" t="s">
        <v>12549</v>
      </c>
    </row>
    <row r="1322" spans="1:116" s="27" customFormat="1" ht="31.5" customHeight="1">
      <c r="A1322" s="4" t="s">
        <v>5745</v>
      </c>
      <c r="B1322" s="5">
        <v>1320</v>
      </c>
      <c r="C1322" s="6">
        <v>5365</v>
      </c>
      <c r="D1322" s="6"/>
      <c r="E1322" s="3" t="s">
        <v>5824</v>
      </c>
      <c r="F1322" s="3" t="s">
        <v>5825</v>
      </c>
      <c r="G1322" s="3" t="s">
        <v>5826</v>
      </c>
      <c r="H1322" s="4" t="s">
        <v>5831</v>
      </c>
      <c r="I1322" s="3" t="s">
        <v>67</v>
      </c>
      <c r="J1322" s="3" t="s">
        <v>5832</v>
      </c>
      <c r="K1322" s="5">
        <v>40</v>
      </c>
      <c r="L1322" s="3" t="s">
        <v>69</v>
      </c>
      <c r="M1322" s="6">
        <v>1</v>
      </c>
      <c r="N1322" s="3" t="s">
        <v>45</v>
      </c>
      <c r="O1322" s="3" t="s">
        <v>5747</v>
      </c>
      <c r="P1322" s="3" t="s">
        <v>5762</v>
      </c>
      <c r="Q1322" s="3" t="s">
        <v>5833</v>
      </c>
      <c r="R1322" s="28">
        <v>4.2</v>
      </c>
      <c r="S1322" s="29"/>
      <c r="T1322" s="30">
        <v>3.1</v>
      </c>
      <c r="U1322" s="1">
        <v>3.1</v>
      </c>
      <c r="V1322" s="28">
        <v>4.01</v>
      </c>
      <c r="W1322" s="29"/>
      <c r="X1322" s="29"/>
      <c r="Y1322" s="29">
        <v>4.01</v>
      </c>
      <c r="Z1322" s="29"/>
      <c r="AA1322" s="29"/>
      <c r="AB1322" s="29"/>
      <c r="AC1322" s="29"/>
      <c r="AD1322" s="29"/>
      <c r="AE1322" s="31">
        <v>4.01</v>
      </c>
      <c r="AN1322" s="32">
        <v>4.2</v>
      </c>
      <c r="AO1322" s="27" t="s">
        <v>49</v>
      </c>
      <c r="AP1322" s="31" t="s">
        <v>50</v>
      </c>
      <c r="AQ1322" s="27" t="e">
        <f t="shared" si="212"/>
        <v>#NUM!</v>
      </c>
      <c r="AR1322" s="27" t="e">
        <f t="shared" si="213"/>
        <v>#NUM!</v>
      </c>
      <c r="AS1322" s="27" t="e">
        <f t="shared" si="214"/>
        <v>#NUM!</v>
      </c>
      <c r="AT1322" s="27">
        <f t="shared" si="206"/>
        <v>3.3325</v>
      </c>
      <c r="AU1322" s="27">
        <f t="shared" si="207"/>
        <v>3.3325</v>
      </c>
      <c r="AV1322" s="29">
        <f t="shared" si="211"/>
        <v>3.3325</v>
      </c>
      <c r="AW1322" s="27" t="s">
        <v>73</v>
      </c>
      <c r="AX1322" s="27" t="s">
        <v>74</v>
      </c>
      <c r="AY1322" s="32">
        <v>3.3319999999999999</v>
      </c>
      <c r="AZ1322" s="34">
        <f t="shared" si="208"/>
        <v>0.83299999999999996</v>
      </c>
      <c r="BA1322" s="3">
        <f t="shared" si="209"/>
        <v>4.165</v>
      </c>
      <c r="BB1322" s="32">
        <f t="shared" si="215"/>
        <v>4.4981999999999998</v>
      </c>
      <c r="BC1322" s="27" t="s">
        <v>12549</v>
      </c>
    </row>
    <row r="1323" spans="1:116" s="27" customFormat="1" ht="31.5" customHeight="1">
      <c r="A1323" s="4" t="s">
        <v>5745</v>
      </c>
      <c r="B1323" s="5">
        <v>1321</v>
      </c>
      <c r="C1323" s="6">
        <v>5276</v>
      </c>
      <c r="D1323" s="6"/>
      <c r="E1323" s="3" t="s">
        <v>5897</v>
      </c>
      <c r="F1323" s="3" t="s">
        <v>5898</v>
      </c>
      <c r="G1323" s="3" t="s">
        <v>4932</v>
      </c>
      <c r="H1323" s="4" t="s">
        <v>42</v>
      </c>
      <c r="I1323" s="3" t="s">
        <v>104</v>
      </c>
      <c r="J1323" s="3" t="s">
        <v>5899</v>
      </c>
      <c r="K1323" s="5"/>
      <c r="L1323" s="3"/>
      <c r="M1323" s="6">
        <v>30</v>
      </c>
      <c r="N1323" s="3" t="s">
        <v>45</v>
      </c>
      <c r="O1323" s="3" t="s">
        <v>5747</v>
      </c>
      <c r="P1323" s="3" t="s">
        <v>5762</v>
      </c>
      <c r="Q1323" s="3" t="s">
        <v>5900</v>
      </c>
      <c r="R1323" s="28">
        <v>5.19</v>
      </c>
      <c r="S1323" s="29"/>
      <c r="T1323" s="30">
        <v>3.5</v>
      </c>
      <c r="U1323" s="1">
        <v>3.5</v>
      </c>
      <c r="V1323" s="28">
        <v>5.3</v>
      </c>
      <c r="W1323" s="29"/>
      <c r="X1323" s="29">
        <v>5.09</v>
      </c>
      <c r="Y1323" s="29"/>
      <c r="Z1323" s="29"/>
      <c r="AA1323" s="29"/>
      <c r="AB1323" s="29"/>
      <c r="AC1323" s="29"/>
      <c r="AD1323" s="29"/>
      <c r="AE1323" s="31">
        <v>5.3</v>
      </c>
      <c r="AG1323" s="27">
        <v>4.3010000000000002</v>
      </c>
      <c r="AN1323" s="32">
        <v>4.8005000000000004</v>
      </c>
      <c r="AO1323" s="27" t="s">
        <v>211</v>
      </c>
      <c r="AP1323" s="31" t="s">
        <v>212</v>
      </c>
      <c r="AQ1323" s="27">
        <f t="shared" si="212"/>
        <v>4.8004999999999995</v>
      </c>
      <c r="AR1323" s="27" t="str">
        <f t="shared" si="213"/>
        <v/>
      </c>
      <c r="AS1323" s="27" t="e">
        <f t="shared" si="214"/>
        <v>#NUM!</v>
      </c>
      <c r="AT1323" s="27">
        <f t="shared" si="206"/>
        <v>3.7624999999999997</v>
      </c>
      <c r="AU1323" s="27">
        <f t="shared" si="207"/>
        <v>3.7624999999999997</v>
      </c>
      <c r="AV1323" s="29">
        <f t="shared" si="211"/>
        <v>3.7624999999999997</v>
      </c>
      <c r="AW1323" s="27" t="s">
        <v>73</v>
      </c>
      <c r="AX1323" s="27" t="s">
        <v>74</v>
      </c>
      <c r="AY1323" s="32">
        <v>3.76</v>
      </c>
      <c r="AZ1323" s="34">
        <f t="shared" si="208"/>
        <v>0.94</v>
      </c>
      <c r="BA1323" s="3">
        <f t="shared" si="209"/>
        <v>4.6999999999999993</v>
      </c>
      <c r="BB1323" s="32">
        <f t="shared" si="215"/>
        <v>5.0759999999999996</v>
      </c>
      <c r="BC1323" s="27" t="s">
        <v>12549</v>
      </c>
    </row>
    <row r="1324" spans="1:116" s="27" customFormat="1" ht="31.5" customHeight="1">
      <c r="A1324" s="4" t="s">
        <v>5745</v>
      </c>
      <c r="B1324" s="5">
        <v>1322</v>
      </c>
      <c r="C1324" s="6">
        <v>16082</v>
      </c>
      <c r="D1324" s="6"/>
      <c r="E1324" s="3" t="s">
        <v>5806</v>
      </c>
      <c r="F1324" s="3" t="s">
        <v>5807</v>
      </c>
      <c r="G1324" s="3" t="s">
        <v>5811</v>
      </c>
      <c r="H1324" s="4" t="s">
        <v>5812</v>
      </c>
      <c r="I1324" s="3" t="s">
        <v>394</v>
      </c>
      <c r="J1324" s="3" t="s">
        <v>5813</v>
      </c>
      <c r="K1324" s="5">
        <v>2</v>
      </c>
      <c r="L1324" s="3" t="s">
        <v>81</v>
      </c>
      <c r="M1324" s="6">
        <v>10</v>
      </c>
      <c r="N1324" s="3" t="s">
        <v>45</v>
      </c>
      <c r="O1324" s="3" t="s">
        <v>5747</v>
      </c>
      <c r="P1324" s="3" t="s">
        <v>5814</v>
      </c>
      <c r="Q1324" s="3" t="s">
        <v>5815</v>
      </c>
      <c r="R1324" s="28">
        <v>6.26</v>
      </c>
      <c r="S1324" s="29"/>
      <c r="T1324" s="30">
        <v>6.73</v>
      </c>
      <c r="U1324" s="1" t="s">
        <v>56</v>
      </c>
      <c r="V1324" s="28">
        <v>6.26</v>
      </c>
      <c r="W1324" s="29"/>
      <c r="X1324" s="29"/>
      <c r="Y1324" s="29"/>
      <c r="Z1324" s="29"/>
      <c r="AA1324" s="29"/>
      <c r="AB1324" s="29"/>
      <c r="AC1324" s="29"/>
      <c r="AD1324" s="29"/>
      <c r="AE1324" s="31">
        <v>6.26</v>
      </c>
      <c r="AG1324" s="27">
        <v>2.2025999999999999</v>
      </c>
      <c r="AN1324" s="32">
        <v>4.2313000000000001</v>
      </c>
      <c r="AO1324" s="27" t="s">
        <v>211</v>
      </c>
      <c r="AP1324" s="31" t="s">
        <v>212</v>
      </c>
      <c r="AQ1324" s="27">
        <f t="shared" si="212"/>
        <v>4.2313000000000001</v>
      </c>
      <c r="AR1324" s="27" t="str">
        <f t="shared" si="213"/>
        <v/>
      </c>
      <c r="AS1324" s="27" t="e">
        <f t="shared" si="214"/>
        <v>#NUM!</v>
      </c>
      <c r="AT1324" s="27">
        <f t="shared" si="206"/>
        <v>7.23475</v>
      </c>
      <c r="AU1324" s="27" t="e">
        <f t="shared" si="207"/>
        <v>#VALUE!</v>
      </c>
      <c r="AV1324" s="29" t="e">
        <f t="shared" si="211"/>
        <v>#VALUE!</v>
      </c>
      <c r="AW1324" s="27" t="s">
        <v>213</v>
      </c>
      <c r="AX1324" s="27" t="s">
        <v>212</v>
      </c>
      <c r="AY1324" s="32">
        <v>4.2309999999999999</v>
      </c>
      <c r="AZ1324" s="34">
        <f t="shared" si="208"/>
        <v>1.05775</v>
      </c>
      <c r="BA1324" s="3">
        <f t="shared" si="209"/>
        <v>5.2887500000000003</v>
      </c>
      <c r="BB1324" s="32">
        <f t="shared" si="215"/>
        <v>5.7118500000000001</v>
      </c>
      <c r="BC1324" s="27" t="s">
        <v>12549</v>
      </c>
    </row>
    <row r="1325" spans="1:116" s="27" customFormat="1" ht="31.5" customHeight="1">
      <c r="A1325" s="4" t="s">
        <v>5745</v>
      </c>
      <c r="B1325" s="5">
        <v>1323</v>
      </c>
      <c r="C1325" s="6">
        <v>5319</v>
      </c>
      <c r="D1325" s="6"/>
      <c r="E1325" s="3" t="s">
        <v>5908</v>
      </c>
      <c r="F1325" s="3" t="s">
        <v>5909</v>
      </c>
      <c r="G1325" s="3" t="s">
        <v>4091</v>
      </c>
      <c r="H1325" s="4" t="s">
        <v>5910</v>
      </c>
      <c r="I1325" s="3" t="s">
        <v>1456</v>
      </c>
      <c r="J1325" s="3" t="s">
        <v>5911</v>
      </c>
      <c r="K1325" s="5"/>
      <c r="L1325" s="3"/>
      <c r="M1325" s="6">
        <v>5</v>
      </c>
      <c r="N1325" s="3" t="s">
        <v>45</v>
      </c>
      <c r="O1325" s="3" t="s">
        <v>5747</v>
      </c>
      <c r="P1325" s="3" t="s">
        <v>5762</v>
      </c>
      <c r="Q1325" s="3" t="s">
        <v>5912</v>
      </c>
      <c r="R1325" s="28">
        <v>5.77</v>
      </c>
      <c r="S1325" s="29"/>
      <c r="T1325" s="30">
        <v>6.2</v>
      </c>
      <c r="U1325" s="1">
        <v>3.95</v>
      </c>
      <c r="V1325" s="28">
        <v>5.77</v>
      </c>
      <c r="W1325" s="29"/>
      <c r="X1325" s="29"/>
      <c r="Y1325" s="29"/>
      <c r="Z1325" s="29"/>
      <c r="AA1325" s="29"/>
      <c r="AB1325" s="29"/>
      <c r="AC1325" s="29"/>
      <c r="AD1325" s="29"/>
      <c r="AE1325" s="31">
        <v>5.77</v>
      </c>
      <c r="AN1325" s="32">
        <v>5.77</v>
      </c>
      <c r="AO1325" s="27" t="s">
        <v>49</v>
      </c>
      <c r="AP1325" s="31" t="s">
        <v>50</v>
      </c>
      <c r="AQ1325" s="27" t="e">
        <f t="shared" si="212"/>
        <v>#NUM!</v>
      </c>
      <c r="AR1325" s="27" t="e">
        <f t="shared" si="213"/>
        <v>#NUM!</v>
      </c>
      <c r="AS1325" s="27" t="e">
        <f t="shared" si="214"/>
        <v>#NUM!</v>
      </c>
      <c r="AT1325" s="27">
        <f t="shared" si="206"/>
        <v>6.665</v>
      </c>
      <c r="AU1325" s="27">
        <f t="shared" si="207"/>
        <v>4.2462499999999999</v>
      </c>
      <c r="AV1325" s="29">
        <f t="shared" si="211"/>
        <v>4.2462499999999999</v>
      </c>
      <c r="AW1325" s="27" t="s">
        <v>73</v>
      </c>
      <c r="AX1325" s="27" t="s">
        <v>74</v>
      </c>
      <c r="AY1325" s="32">
        <v>4.2460000000000004</v>
      </c>
      <c r="AZ1325" s="34">
        <f t="shared" si="208"/>
        <v>1.0615000000000001</v>
      </c>
      <c r="BA1325" s="3">
        <f t="shared" si="209"/>
        <v>5.307500000000001</v>
      </c>
      <c r="BB1325" s="32">
        <f t="shared" si="215"/>
        <v>5.7321000000000009</v>
      </c>
      <c r="BC1325" s="27" t="s">
        <v>12549</v>
      </c>
    </row>
    <row r="1326" spans="1:116" s="27" customFormat="1" ht="31.5" customHeight="1">
      <c r="A1326" s="4" t="s">
        <v>5745</v>
      </c>
      <c r="B1326" s="5">
        <v>1324</v>
      </c>
      <c r="C1326" s="6">
        <v>16080</v>
      </c>
      <c r="D1326" s="6"/>
      <c r="E1326" s="3" t="s">
        <v>5806</v>
      </c>
      <c r="F1326" s="3" t="s">
        <v>5816</v>
      </c>
      <c r="G1326" s="3" t="s">
        <v>5811</v>
      </c>
      <c r="H1326" s="4" t="s">
        <v>5817</v>
      </c>
      <c r="I1326" s="3" t="s">
        <v>394</v>
      </c>
      <c r="J1326" s="3" t="s">
        <v>5813</v>
      </c>
      <c r="K1326" s="5">
        <v>2</v>
      </c>
      <c r="L1326" s="3" t="s">
        <v>81</v>
      </c>
      <c r="M1326" s="6">
        <v>10</v>
      </c>
      <c r="N1326" s="3" t="s">
        <v>45</v>
      </c>
      <c r="O1326" s="3" t="s">
        <v>5747</v>
      </c>
      <c r="P1326" s="3" t="s">
        <v>5814</v>
      </c>
      <c r="Q1326" s="3" t="s">
        <v>5818</v>
      </c>
      <c r="R1326" s="28">
        <v>4.34</v>
      </c>
      <c r="S1326" s="29"/>
      <c r="T1326" s="30">
        <v>4.67</v>
      </c>
      <c r="U1326" s="1" t="s">
        <v>56</v>
      </c>
      <c r="V1326" s="28">
        <v>4.8099999999999996</v>
      </c>
      <c r="W1326" s="29"/>
      <c r="X1326" s="29"/>
      <c r="Y1326" s="29">
        <v>3.86</v>
      </c>
      <c r="Z1326" s="29"/>
      <c r="AA1326" s="29"/>
      <c r="AB1326" s="29"/>
      <c r="AC1326" s="29"/>
      <c r="AD1326" s="29"/>
      <c r="AE1326" s="31">
        <v>4.8099999999999996</v>
      </c>
      <c r="AH1326" s="27">
        <v>3.86</v>
      </c>
      <c r="AN1326" s="32">
        <v>4.335</v>
      </c>
      <c r="AO1326" s="27" t="s">
        <v>211</v>
      </c>
      <c r="AP1326" s="31" t="s">
        <v>212</v>
      </c>
      <c r="AQ1326" s="27">
        <f t="shared" si="212"/>
        <v>4.335</v>
      </c>
      <c r="AR1326" s="27" t="str">
        <f t="shared" si="213"/>
        <v/>
      </c>
      <c r="AS1326" s="27" t="e">
        <f t="shared" si="214"/>
        <v>#NUM!</v>
      </c>
      <c r="AT1326" s="27">
        <f t="shared" si="206"/>
        <v>5.0202499999999999</v>
      </c>
      <c r="AU1326" s="27" t="e">
        <f t="shared" si="207"/>
        <v>#VALUE!</v>
      </c>
      <c r="AV1326" s="29" t="e">
        <f t="shared" si="211"/>
        <v>#VALUE!</v>
      </c>
      <c r="AW1326" s="27" t="s">
        <v>213</v>
      </c>
      <c r="AX1326" s="27" t="s">
        <v>212</v>
      </c>
      <c r="AY1326" s="32">
        <v>4.335</v>
      </c>
      <c r="AZ1326" s="34">
        <f t="shared" si="208"/>
        <v>1.08375</v>
      </c>
      <c r="BA1326" s="3">
        <f t="shared" si="209"/>
        <v>5.4187500000000002</v>
      </c>
      <c r="BB1326" s="32">
        <f t="shared" si="215"/>
        <v>5.8522499999999997</v>
      </c>
      <c r="BC1326" s="27" t="s">
        <v>12549</v>
      </c>
    </row>
    <row r="1327" spans="1:116" s="27" customFormat="1" ht="31.5" customHeight="1">
      <c r="A1327" s="4" t="s">
        <v>5745</v>
      </c>
      <c r="B1327" s="5">
        <v>1325</v>
      </c>
      <c r="C1327" s="6">
        <v>5318</v>
      </c>
      <c r="D1327" s="6"/>
      <c r="E1327" s="3" t="s">
        <v>5881</v>
      </c>
      <c r="F1327" s="3" t="s">
        <v>5882</v>
      </c>
      <c r="G1327" s="3" t="s">
        <v>5883</v>
      </c>
      <c r="H1327" s="4" t="s">
        <v>2812</v>
      </c>
      <c r="I1327" s="3" t="s">
        <v>394</v>
      </c>
      <c r="J1327" s="3" t="s">
        <v>5884</v>
      </c>
      <c r="K1327" s="5">
        <v>2</v>
      </c>
      <c r="L1327" s="3" t="s">
        <v>81</v>
      </c>
      <c r="M1327" s="6">
        <v>50</v>
      </c>
      <c r="N1327" s="3" t="s">
        <v>45</v>
      </c>
      <c r="O1327" s="3" t="s">
        <v>5747</v>
      </c>
      <c r="P1327" s="3" t="s">
        <v>5762</v>
      </c>
      <c r="Q1327" s="3" t="s">
        <v>5885</v>
      </c>
      <c r="R1327" s="28">
        <v>13.7</v>
      </c>
      <c r="S1327" s="29"/>
      <c r="T1327" s="30">
        <v>5.5</v>
      </c>
      <c r="U1327" s="1">
        <v>5.5</v>
      </c>
      <c r="V1327" s="28">
        <v>9.99</v>
      </c>
      <c r="W1327" s="29"/>
      <c r="X1327" s="29"/>
      <c r="Y1327" s="29">
        <v>17.41</v>
      </c>
      <c r="Z1327" s="29"/>
      <c r="AA1327" s="29"/>
      <c r="AB1327" s="29"/>
      <c r="AC1327" s="29"/>
      <c r="AD1327" s="29"/>
      <c r="AE1327" s="31">
        <v>9.99</v>
      </c>
      <c r="AH1327" s="27">
        <v>17.41</v>
      </c>
      <c r="AN1327" s="32">
        <v>13.7</v>
      </c>
      <c r="AO1327" s="27" t="s">
        <v>49</v>
      </c>
      <c r="AP1327" s="31" t="s">
        <v>50</v>
      </c>
      <c r="AQ1327" s="27">
        <f t="shared" si="212"/>
        <v>13.7</v>
      </c>
      <c r="AR1327" s="27">
        <f t="shared" si="213"/>
        <v>13.7</v>
      </c>
      <c r="AS1327" s="27" t="e">
        <f t="shared" si="214"/>
        <v>#NUM!</v>
      </c>
      <c r="AT1327" s="27">
        <f t="shared" si="206"/>
        <v>5.9124999999999996</v>
      </c>
      <c r="AU1327" s="27">
        <f t="shared" si="207"/>
        <v>5.9124999999999996</v>
      </c>
      <c r="AV1327" s="29">
        <f t="shared" si="211"/>
        <v>5.9124999999999996</v>
      </c>
      <c r="AW1327" s="27" t="s">
        <v>73</v>
      </c>
      <c r="AX1327" s="27" t="s">
        <v>74</v>
      </c>
      <c r="AY1327" s="32">
        <v>5.91</v>
      </c>
      <c r="AZ1327" s="34">
        <f t="shared" si="208"/>
        <v>1.4775</v>
      </c>
      <c r="BA1327" s="3">
        <f t="shared" si="209"/>
        <v>7.3875000000000002</v>
      </c>
      <c r="BB1327" s="32">
        <f t="shared" si="215"/>
        <v>7.9785000000000004</v>
      </c>
      <c r="BC1327" s="27" t="s">
        <v>12549</v>
      </c>
    </row>
    <row r="1328" spans="1:116" s="27" customFormat="1" ht="31.5" customHeight="1">
      <c r="A1328" s="4" t="s">
        <v>5745</v>
      </c>
      <c r="B1328" s="5">
        <v>1326</v>
      </c>
      <c r="C1328" s="6">
        <v>5452</v>
      </c>
      <c r="D1328" s="6"/>
      <c r="E1328" s="3" t="s">
        <v>5847</v>
      </c>
      <c r="F1328" s="3" t="s">
        <v>5848</v>
      </c>
      <c r="G1328" s="3" t="s">
        <v>5849</v>
      </c>
      <c r="H1328" s="4" t="s">
        <v>5850</v>
      </c>
      <c r="I1328" s="3" t="s">
        <v>394</v>
      </c>
      <c r="J1328" s="3" t="s">
        <v>5851</v>
      </c>
      <c r="K1328" s="5">
        <v>1</v>
      </c>
      <c r="L1328" s="3" t="s">
        <v>81</v>
      </c>
      <c r="M1328" s="6">
        <v>5</v>
      </c>
      <c r="N1328" s="3" t="s">
        <v>45</v>
      </c>
      <c r="O1328" s="3" t="s">
        <v>5747</v>
      </c>
      <c r="P1328" s="3" t="s">
        <v>5845</v>
      </c>
      <c r="Q1328" s="3" t="s">
        <v>5852</v>
      </c>
      <c r="R1328" s="28">
        <v>8.26</v>
      </c>
      <c r="S1328" s="29"/>
      <c r="T1328" s="30">
        <v>8.5</v>
      </c>
      <c r="U1328" s="1">
        <v>8.5</v>
      </c>
      <c r="V1328" s="28">
        <v>9.3699999999999992</v>
      </c>
      <c r="W1328" s="29"/>
      <c r="X1328" s="29"/>
      <c r="Y1328" s="29">
        <v>7.14</v>
      </c>
      <c r="Z1328" s="29"/>
      <c r="AA1328" s="29"/>
      <c r="AB1328" s="29"/>
      <c r="AC1328" s="29"/>
      <c r="AD1328" s="29"/>
      <c r="AE1328" s="31">
        <v>9.3699999999999992</v>
      </c>
      <c r="AG1328" s="27">
        <v>5.7881999999999998</v>
      </c>
      <c r="AH1328" s="27">
        <v>6.7</v>
      </c>
      <c r="AN1328" s="32">
        <v>6.2441000000000004</v>
      </c>
      <c r="AO1328" s="27" t="s">
        <v>211</v>
      </c>
      <c r="AP1328" s="31" t="s">
        <v>212</v>
      </c>
      <c r="AQ1328" s="27">
        <f t="shared" si="212"/>
        <v>6.2440999999999995</v>
      </c>
      <c r="AR1328" s="27" t="str">
        <f t="shared" si="213"/>
        <v/>
      </c>
      <c r="AS1328" s="27" t="e">
        <f t="shared" si="214"/>
        <v>#NUM!</v>
      </c>
      <c r="AT1328" s="27">
        <f t="shared" si="206"/>
        <v>9.1374999999999993</v>
      </c>
      <c r="AU1328" s="27">
        <f t="shared" si="207"/>
        <v>9.1374999999999993</v>
      </c>
      <c r="AV1328" s="29">
        <f t="shared" si="211"/>
        <v>6.2441000000000004</v>
      </c>
      <c r="AW1328" s="27" t="s">
        <v>211</v>
      </c>
      <c r="AX1328" s="27" t="s">
        <v>212</v>
      </c>
      <c r="AY1328" s="32">
        <v>6.24</v>
      </c>
      <c r="AZ1328" s="34">
        <f t="shared" si="208"/>
        <v>1.56</v>
      </c>
      <c r="BA1328" s="3">
        <f t="shared" si="209"/>
        <v>7.8000000000000007</v>
      </c>
      <c r="BB1328" s="32">
        <f t="shared" si="215"/>
        <v>8.4240000000000013</v>
      </c>
      <c r="BC1328" s="27" t="s">
        <v>12549</v>
      </c>
    </row>
    <row r="1329" spans="1:55" s="27" customFormat="1" ht="31.5" customHeight="1">
      <c r="A1329" s="4" t="s">
        <v>5745</v>
      </c>
      <c r="B1329" s="5">
        <v>1327</v>
      </c>
      <c r="C1329" s="6">
        <v>18025</v>
      </c>
      <c r="D1329" s="6"/>
      <c r="E1329" s="3" t="s">
        <v>5886</v>
      </c>
      <c r="F1329" s="3" t="s">
        <v>332</v>
      </c>
      <c r="G1329" s="3" t="s">
        <v>333</v>
      </c>
      <c r="H1329" s="4" t="s">
        <v>103</v>
      </c>
      <c r="I1329" s="3" t="s">
        <v>43</v>
      </c>
      <c r="J1329" s="3" t="s">
        <v>5887</v>
      </c>
      <c r="K1329" s="5"/>
      <c r="L1329" s="3"/>
      <c r="M1329" s="6">
        <v>10</v>
      </c>
      <c r="N1329" s="3" t="s">
        <v>45</v>
      </c>
      <c r="O1329" s="3" t="s">
        <v>5747</v>
      </c>
      <c r="P1329" s="3" t="s">
        <v>5861</v>
      </c>
      <c r="Q1329" s="3" t="s">
        <v>5888</v>
      </c>
      <c r="R1329" s="28">
        <v>7.9</v>
      </c>
      <c r="S1329" s="29"/>
      <c r="T1329" s="30">
        <v>8</v>
      </c>
      <c r="U1329" s="1">
        <v>8</v>
      </c>
      <c r="V1329" s="28">
        <v>11.72</v>
      </c>
      <c r="W1329" s="29">
        <v>6.66</v>
      </c>
      <c r="X1329" s="29">
        <v>11.2</v>
      </c>
      <c r="Y1329" s="29">
        <v>9.14</v>
      </c>
      <c r="Z1329" s="29"/>
      <c r="AA1329" s="29"/>
      <c r="AB1329" s="29"/>
      <c r="AC1329" s="29"/>
      <c r="AD1329" s="29"/>
      <c r="AE1329" s="31">
        <v>11.72</v>
      </c>
      <c r="AN1329" s="32">
        <v>7.9</v>
      </c>
      <c r="AO1329" s="27" t="s">
        <v>49</v>
      </c>
      <c r="AP1329" s="31" t="s">
        <v>50</v>
      </c>
      <c r="AQ1329" s="27" t="e">
        <f t="shared" si="212"/>
        <v>#NUM!</v>
      </c>
      <c r="AR1329" s="27" t="e">
        <f t="shared" si="213"/>
        <v>#NUM!</v>
      </c>
      <c r="AS1329" s="27" t="e">
        <f t="shared" si="214"/>
        <v>#NUM!</v>
      </c>
      <c r="AT1329" s="27">
        <f t="shared" si="206"/>
        <v>8.6</v>
      </c>
      <c r="AU1329" s="27">
        <f t="shared" si="207"/>
        <v>8.6</v>
      </c>
      <c r="AV1329" s="29">
        <f t="shared" si="211"/>
        <v>7.9</v>
      </c>
      <c r="AW1329" s="33" t="s">
        <v>51</v>
      </c>
      <c r="AX1329" s="27" t="s">
        <v>50</v>
      </c>
      <c r="AY1329" s="32">
        <v>7.9</v>
      </c>
      <c r="AZ1329" s="34">
        <f t="shared" si="208"/>
        <v>1.9750000000000001</v>
      </c>
      <c r="BA1329" s="3">
        <f t="shared" si="209"/>
        <v>9.875</v>
      </c>
      <c r="BB1329" s="32">
        <f t="shared" si="215"/>
        <v>10.664999999999999</v>
      </c>
      <c r="BC1329" s="27" t="s">
        <v>12549</v>
      </c>
    </row>
    <row r="1330" spans="1:55" s="27" customFormat="1" ht="31.5" customHeight="1">
      <c r="A1330" s="4" t="s">
        <v>5745</v>
      </c>
      <c r="B1330" s="5">
        <v>1328</v>
      </c>
      <c r="C1330" s="6">
        <v>5162</v>
      </c>
      <c r="D1330" s="6"/>
      <c r="E1330" s="3" t="s">
        <v>5752</v>
      </c>
      <c r="F1330" s="3" t="s">
        <v>5753</v>
      </c>
      <c r="G1330" s="3" t="s">
        <v>2640</v>
      </c>
      <c r="H1330" s="4" t="s">
        <v>5754</v>
      </c>
      <c r="I1330" s="3" t="s">
        <v>394</v>
      </c>
      <c r="J1330" s="3" t="s">
        <v>5755</v>
      </c>
      <c r="K1330" s="5">
        <v>5</v>
      </c>
      <c r="L1330" s="3" t="s">
        <v>81</v>
      </c>
      <c r="M1330" s="6">
        <v>50</v>
      </c>
      <c r="N1330" s="3" t="s">
        <v>45</v>
      </c>
      <c r="O1330" s="3" t="s">
        <v>5747</v>
      </c>
      <c r="P1330" s="3" t="s">
        <v>5756</v>
      </c>
      <c r="Q1330" s="3" t="s">
        <v>5757</v>
      </c>
      <c r="R1330" s="28">
        <v>14.16</v>
      </c>
      <c r="S1330" s="29"/>
      <c r="T1330" s="30">
        <v>11.5</v>
      </c>
      <c r="U1330" s="1">
        <v>11.5</v>
      </c>
      <c r="V1330" s="28">
        <v>18.170000000000002</v>
      </c>
      <c r="W1330" s="29"/>
      <c r="X1330" s="29">
        <v>10.14</v>
      </c>
      <c r="Y1330" s="29"/>
      <c r="Z1330" s="29"/>
      <c r="AA1330" s="29"/>
      <c r="AB1330" s="29"/>
      <c r="AC1330" s="29"/>
      <c r="AD1330" s="29"/>
      <c r="AE1330" s="31">
        <v>18.170000000000002</v>
      </c>
      <c r="AG1330" s="27">
        <v>10.169</v>
      </c>
      <c r="AN1330" s="32">
        <v>14.16</v>
      </c>
      <c r="AO1330" s="27" t="s">
        <v>49</v>
      </c>
      <c r="AP1330" s="31" t="s">
        <v>50</v>
      </c>
      <c r="AQ1330" s="27">
        <f t="shared" si="212"/>
        <v>14.169500000000001</v>
      </c>
      <c r="AR1330" s="27">
        <f t="shared" si="213"/>
        <v>14.16</v>
      </c>
      <c r="AS1330" s="27" t="e">
        <f t="shared" si="214"/>
        <v>#NUM!</v>
      </c>
      <c r="AT1330" s="27">
        <f t="shared" si="206"/>
        <v>12.362499999999999</v>
      </c>
      <c r="AU1330" s="27">
        <f t="shared" si="207"/>
        <v>12.362499999999999</v>
      </c>
      <c r="AV1330" s="29">
        <f t="shared" si="211"/>
        <v>12.362499999999999</v>
      </c>
      <c r="AW1330" s="27" t="s">
        <v>73</v>
      </c>
      <c r="AX1330" s="27" t="s">
        <v>74</v>
      </c>
      <c r="AY1330" s="32">
        <v>12.36</v>
      </c>
      <c r="AZ1330" s="34">
        <f t="shared" si="208"/>
        <v>2.1012</v>
      </c>
      <c r="BA1330" s="3">
        <f t="shared" si="209"/>
        <v>14.4612</v>
      </c>
      <c r="BB1330" s="32">
        <f t="shared" si="215"/>
        <v>15.618096</v>
      </c>
      <c r="BC1330" s="27" t="s">
        <v>12549</v>
      </c>
    </row>
    <row r="1331" spans="1:55" s="27" customFormat="1" ht="31.5" customHeight="1">
      <c r="A1331" s="4" t="s">
        <v>5745</v>
      </c>
      <c r="B1331" s="5">
        <v>1329</v>
      </c>
      <c r="C1331" s="6">
        <v>5676</v>
      </c>
      <c r="D1331" s="6"/>
      <c r="E1331" s="3" t="s">
        <v>5902</v>
      </c>
      <c r="F1331" s="3" t="s">
        <v>5903</v>
      </c>
      <c r="G1331" s="3" t="s">
        <v>5904</v>
      </c>
      <c r="H1331" s="4" t="s">
        <v>5850</v>
      </c>
      <c r="I1331" s="3" t="s">
        <v>394</v>
      </c>
      <c r="J1331" s="3" t="s">
        <v>5905</v>
      </c>
      <c r="K1331" s="5">
        <v>1</v>
      </c>
      <c r="L1331" s="3" t="s">
        <v>81</v>
      </c>
      <c r="M1331" s="6">
        <v>5</v>
      </c>
      <c r="N1331" s="3" t="s">
        <v>45</v>
      </c>
      <c r="O1331" s="3" t="s">
        <v>5747</v>
      </c>
      <c r="P1331" s="3" t="s">
        <v>5906</v>
      </c>
      <c r="Q1331" s="3" t="s">
        <v>5907</v>
      </c>
      <c r="R1331" s="28">
        <v>12.86</v>
      </c>
      <c r="S1331" s="29"/>
      <c r="T1331" s="30">
        <v>13.55</v>
      </c>
      <c r="U1331" s="1">
        <v>13.55</v>
      </c>
      <c r="V1331" s="28">
        <v>15.39</v>
      </c>
      <c r="W1331" s="29"/>
      <c r="X1331" s="29">
        <v>10.32</v>
      </c>
      <c r="Y1331" s="29"/>
      <c r="Z1331" s="29"/>
      <c r="AA1331" s="29"/>
      <c r="AB1331" s="29"/>
      <c r="AC1331" s="29"/>
      <c r="AD1331" s="29"/>
      <c r="AE1331" s="31">
        <v>15.39</v>
      </c>
      <c r="AG1331" s="27">
        <v>10.342739999999999</v>
      </c>
      <c r="AN1331" s="32">
        <v>12.86</v>
      </c>
      <c r="AO1331" s="27" t="s">
        <v>49</v>
      </c>
      <c r="AP1331" s="31" t="s">
        <v>50</v>
      </c>
      <c r="AQ1331" s="27">
        <f t="shared" si="212"/>
        <v>12.86637</v>
      </c>
      <c r="AR1331" s="27">
        <f t="shared" si="213"/>
        <v>12.86</v>
      </c>
      <c r="AS1331" s="27" t="e">
        <f t="shared" si="214"/>
        <v>#NUM!</v>
      </c>
      <c r="AT1331" s="27">
        <f t="shared" si="206"/>
        <v>14.56625</v>
      </c>
      <c r="AU1331" s="27">
        <f t="shared" si="207"/>
        <v>14.56625</v>
      </c>
      <c r="AV1331" s="29">
        <f t="shared" si="211"/>
        <v>12.86</v>
      </c>
      <c r="AW1331" s="33" t="s">
        <v>51</v>
      </c>
      <c r="AX1331" s="27" t="s">
        <v>50</v>
      </c>
      <c r="AY1331" s="32">
        <v>12.866</v>
      </c>
      <c r="AZ1331" s="34">
        <f t="shared" si="208"/>
        <v>2.1872199999999999</v>
      </c>
      <c r="BA1331" s="3">
        <f t="shared" si="209"/>
        <v>15.05322</v>
      </c>
      <c r="BB1331" s="32">
        <f t="shared" si="215"/>
        <v>16.257477600000001</v>
      </c>
      <c r="BC1331" s="27" t="s">
        <v>12549</v>
      </c>
    </row>
    <row r="1332" spans="1:55" s="27" customFormat="1" ht="31.5" customHeight="1">
      <c r="A1332" s="4" t="s">
        <v>5745</v>
      </c>
      <c r="B1332" s="5">
        <v>1330</v>
      </c>
      <c r="C1332" s="6">
        <v>18024</v>
      </c>
      <c r="D1332" s="6"/>
      <c r="E1332" s="3" t="s">
        <v>5886</v>
      </c>
      <c r="F1332" s="3" t="s">
        <v>332</v>
      </c>
      <c r="G1332" s="3" t="s">
        <v>333</v>
      </c>
      <c r="H1332" s="4" t="s">
        <v>338</v>
      </c>
      <c r="I1332" s="3" t="s">
        <v>43</v>
      </c>
      <c r="J1332" s="3" t="s">
        <v>5889</v>
      </c>
      <c r="K1332" s="5"/>
      <c r="L1332" s="3"/>
      <c r="M1332" s="6">
        <v>28</v>
      </c>
      <c r="N1332" s="3" t="s">
        <v>45</v>
      </c>
      <c r="O1332" s="3" t="s">
        <v>5747</v>
      </c>
      <c r="P1332" s="3" t="s">
        <v>5861</v>
      </c>
      <c r="Q1332" s="3" t="s">
        <v>5890</v>
      </c>
      <c r="R1332" s="28">
        <v>16.41</v>
      </c>
      <c r="S1332" s="29"/>
      <c r="T1332" s="30">
        <v>15.99</v>
      </c>
      <c r="U1332" s="1">
        <v>15.99</v>
      </c>
      <c r="V1332" s="28">
        <v>32.909999999999997</v>
      </c>
      <c r="W1332" s="29">
        <v>7</v>
      </c>
      <c r="X1332" s="29">
        <v>33.46</v>
      </c>
      <c r="Y1332" s="29">
        <v>25.81</v>
      </c>
      <c r="Z1332" s="29"/>
      <c r="AA1332" s="29"/>
      <c r="AB1332" s="29"/>
      <c r="AC1332" s="29"/>
      <c r="AD1332" s="29"/>
      <c r="AE1332" s="31">
        <v>32.909999999999997</v>
      </c>
      <c r="AN1332" s="32">
        <v>16.41</v>
      </c>
      <c r="AO1332" s="27" t="s">
        <v>49</v>
      </c>
      <c r="AP1332" s="31" t="s">
        <v>50</v>
      </c>
      <c r="AQ1332" s="27" t="e">
        <f t="shared" si="212"/>
        <v>#NUM!</v>
      </c>
      <c r="AR1332" s="27" t="e">
        <f t="shared" si="213"/>
        <v>#NUM!</v>
      </c>
      <c r="AS1332" s="27" t="e">
        <f t="shared" si="214"/>
        <v>#NUM!</v>
      </c>
      <c r="AT1332" s="27">
        <f t="shared" si="206"/>
        <v>17.189250000000001</v>
      </c>
      <c r="AU1332" s="27">
        <f t="shared" si="207"/>
        <v>17.189250000000001</v>
      </c>
      <c r="AV1332" s="29">
        <f t="shared" si="211"/>
        <v>16.41</v>
      </c>
      <c r="AW1332" s="33" t="s">
        <v>51</v>
      </c>
      <c r="AX1332" s="27" t="s">
        <v>50</v>
      </c>
      <c r="AY1332" s="32">
        <v>16.41</v>
      </c>
      <c r="AZ1332" s="34">
        <f t="shared" si="208"/>
        <v>2.7897000000000003</v>
      </c>
      <c r="BA1332" s="3">
        <f t="shared" si="209"/>
        <v>19.1997</v>
      </c>
      <c r="BB1332" s="32">
        <f t="shared" si="215"/>
        <v>20.735676000000002</v>
      </c>
      <c r="BC1332" s="27" t="s">
        <v>12549</v>
      </c>
    </row>
    <row r="1333" spans="1:55" s="27" customFormat="1" ht="31.5" customHeight="1">
      <c r="A1333" s="4" t="s">
        <v>5745</v>
      </c>
      <c r="B1333" s="5">
        <v>1331</v>
      </c>
      <c r="C1333" s="6">
        <v>18019</v>
      </c>
      <c r="D1333" s="6"/>
      <c r="E1333" s="3" t="s">
        <v>5886</v>
      </c>
      <c r="F1333" s="3" t="s">
        <v>332</v>
      </c>
      <c r="G1333" s="3" t="s">
        <v>333</v>
      </c>
      <c r="H1333" s="4" t="s">
        <v>58</v>
      </c>
      <c r="I1333" s="3" t="s">
        <v>43</v>
      </c>
      <c r="J1333" s="3" t="s">
        <v>5889</v>
      </c>
      <c r="K1333" s="5"/>
      <c r="L1333" s="3"/>
      <c r="M1333" s="6">
        <v>28</v>
      </c>
      <c r="N1333" s="3" t="s">
        <v>45</v>
      </c>
      <c r="O1333" s="3" t="s">
        <v>5747</v>
      </c>
      <c r="P1333" s="3" t="s">
        <v>5861</v>
      </c>
      <c r="Q1333" s="3" t="s">
        <v>5891</v>
      </c>
      <c r="R1333" s="28">
        <v>16.41</v>
      </c>
      <c r="S1333" s="29"/>
      <c r="T1333" s="30">
        <v>15.99</v>
      </c>
      <c r="U1333" s="1">
        <v>15.99</v>
      </c>
      <c r="V1333" s="28">
        <v>32.909999999999997</v>
      </c>
      <c r="W1333" s="29">
        <v>7</v>
      </c>
      <c r="X1333" s="29">
        <v>33.46</v>
      </c>
      <c r="Y1333" s="29">
        <v>25.81</v>
      </c>
      <c r="Z1333" s="29"/>
      <c r="AA1333" s="29"/>
      <c r="AB1333" s="29"/>
      <c r="AC1333" s="29"/>
      <c r="AD1333" s="29"/>
      <c r="AE1333" s="31">
        <v>32.909999999999997</v>
      </c>
      <c r="AN1333" s="32">
        <v>16.41</v>
      </c>
      <c r="AO1333" s="27" t="s">
        <v>49</v>
      </c>
      <c r="AP1333" s="31" t="s">
        <v>50</v>
      </c>
      <c r="AQ1333" s="27" t="e">
        <f t="shared" si="212"/>
        <v>#NUM!</v>
      </c>
      <c r="AR1333" s="27" t="e">
        <f t="shared" si="213"/>
        <v>#NUM!</v>
      </c>
      <c r="AS1333" s="27" t="e">
        <f t="shared" si="214"/>
        <v>#NUM!</v>
      </c>
      <c r="AT1333" s="27">
        <f t="shared" si="206"/>
        <v>17.189250000000001</v>
      </c>
      <c r="AU1333" s="27">
        <f t="shared" si="207"/>
        <v>17.189250000000001</v>
      </c>
      <c r="AV1333" s="29">
        <f t="shared" si="211"/>
        <v>16.41</v>
      </c>
      <c r="AW1333" s="33" t="s">
        <v>51</v>
      </c>
      <c r="AX1333" s="27" t="s">
        <v>50</v>
      </c>
      <c r="AY1333" s="32">
        <v>16.41</v>
      </c>
      <c r="AZ1333" s="34">
        <f t="shared" si="208"/>
        <v>2.7897000000000003</v>
      </c>
      <c r="BA1333" s="3">
        <f t="shared" si="209"/>
        <v>19.1997</v>
      </c>
      <c r="BB1333" s="32">
        <f t="shared" si="215"/>
        <v>20.735676000000002</v>
      </c>
      <c r="BC1333" s="27" t="s">
        <v>12549</v>
      </c>
    </row>
    <row r="1334" spans="1:55" s="27" customFormat="1" ht="31.5" customHeight="1">
      <c r="A1334" s="12" t="s">
        <v>5913</v>
      </c>
      <c r="B1334" s="5">
        <v>1332</v>
      </c>
      <c r="C1334" s="15">
        <v>12148</v>
      </c>
      <c r="D1334" s="15"/>
      <c r="E1334" s="13" t="s">
        <v>5914</v>
      </c>
      <c r="F1334" s="13" t="s">
        <v>5915</v>
      </c>
      <c r="G1334" s="13" t="s">
        <v>5916</v>
      </c>
      <c r="H1334" s="12" t="s">
        <v>5917</v>
      </c>
      <c r="I1334" s="13" t="s">
        <v>394</v>
      </c>
      <c r="J1334" s="13" t="s">
        <v>5918</v>
      </c>
      <c r="K1334" s="14">
        <v>10</v>
      </c>
      <c r="L1334" s="13" t="s">
        <v>81</v>
      </c>
      <c r="M1334" s="15">
        <v>10</v>
      </c>
      <c r="N1334" s="13" t="s">
        <v>45</v>
      </c>
      <c r="O1334" s="13" t="s">
        <v>5919</v>
      </c>
      <c r="P1334" s="13" t="s">
        <v>5920</v>
      </c>
      <c r="Q1334" s="13" t="s">
        <v>5921</v>
      </c>
      <c r="R1334" s="28">
        <v>179.7</v>
      </c>
      <c r="S1334" s="29"/>
      <c r="T1334" s="30"/>
      <c r="U1334" s="1">
        <v>91.14</v>
      </c>
      <c r="V1334" s="28">
        <v>144.69</v>
      </c>
      <c r="W1334" s="29"/>
      <c r="X1334" s="29"/>
      <c r="Y1334" s="29">
        <v>214.71</v>
      </c>
      <c r="Z1334" s="29">
        <v>280.67</v>
      </c>
      <c r="AA1334" s="29"/>
      <c r="AB1334" s="29"/>
      <c r="AC1334" s="29"/>
      <c r="AD1334" s="29"/>
      <c r="AE1334" s="31">
        <v>144.69</v>
      </c>
      <c r="AH1334" s="27">
        <v>214.71</v>
      </c>
      <c r="AI1334" s="27">
        <v>264.52999999999997</v>
      </c>
      <c r="AN1334" s="32">
        <v>179.7</v>
      </c>
      <c r="AO1334" s="27" t="s">
        <v>49</v>
      </c>
      <c r="AP1334" s="31" t="s">
        <v>50</v>
      </c>
      <c r="AQ1334" s="27">
        <f t="shared" si="212"/>
        <v>179.7</v>
      </c>
      <c r="AR1334" s="27">
        <f t="shared" si="213"/>
        <v>179.7</v>
      </c>
      <c r="AS1334" s="27" t="e">
        <f t="shared" si="214"/>
        <v>#NUM!</v>
      </c>
      <c r="AT1334" s="27">
        <f t="shared" si="206"/>
        <v>0</v>
      </c>
      <c r="AU1334" s="27">
        <f t="shared" si="207"/>
        <v>97.975499999999997</v>
      </c>
      <c r="AV1334" s="29">
        <f t="shared" si="211"/>
        <v>0</v>
      </c>
      <c r="AW1334" s="27" t="s">
        <v>73</v>
      </c>
      <c r="AX1334" s="27" t="s">
        <v>74</v>
      </c>
      <c r="AY1334" s="32">
        <v>97.975499999999997</v>
      </c>
      <c r="AZ1334" s="34">
        <f t="shared" si="208"/>
        <v>11.757059999999999</v>
      </c>
      <c r="BA1334" s="3">
        <f t="shared" si="209"/>
        <v>109.73255999999999</v>
      </c>
      <c r="BB1334" s="32">
        <f t="shared" si="215"/>
        <v>118.51116479999999</v>
      </c>
      <c r="BC1334" s="27" t="s">
        <v>12549</v>
      </c>
    </row>
    <row r="1335" spans="1:55" s="27" customFormat="1" ht="31.5" customHeight="1">
      <c r="A1335" s="12" t="s">
        <v>5913</v>
      </c>
      <c r="B1335" s="5">
        <v>1333</v>
      </c>
      <c r="C1335" s="15">
        <v>5285</v>
      </c>
      <c r="D1335" s="15"/>
      <c r="E1335" s="13" t="s">
        <v>5931</v>
      </c>
      <c r="F1335" s="13" t="s">
        <v>5932</v>
      </c>
      <c r="G1335" s="13" t="s">
        <v>5933</v>
      </c>
      <c r="H1335" s="12" t="s">
        <v>5934</v>
      </c>
      <c r="I1335" s="13" t="s">
        <v>394</v>
      </c>
      <c r="J1335" s="13" t="s">
        <v>5935</v>
      </c>
      <c r="K1335" s="14">
        <v>50</v>
      </c>
      <c r="L1335" s="13" t="s">
        <v>81</v>
      </c>
      <c r="M1335" s="15">
        <v>10</v>
      </c>
      <c r="N1335" s="13" t="s">
        <v>45</v>
      </c>
      <c r="O1335" s="13" t="s">
        <v>5919</v>
      </c>
      <c r="P1335" s="13" t="s">
        <v>5936</v>
      </c>
      <c r="Q1335" s="13" t="s">
        <v>5937</v>
      </c>
      <c r="R1335" s="28">
        <v>110.22499999999999</v>
      </c>
      <c r="S1335" s="29"/>
      <c r="T1335" s="30"/>
      <c r="U1335" s="1" t="s">
        <v>56</v>
      </c>
      <c r="V1335" s="28">
        <v>197.86</v>
      </c>
      <c r="W1335" s="29"/>
      <c r="X1335" s="29">
        <v>88.62</v>
      </c>
      <c r="Y1335" s="29">
        <v>131.83000000000001</v>
      </c>
      <c r="Z1335" s="29"/>
      <c r="AA1335" s="29"/>
      <c r="AB1335" s="29"/>
      <c r="AC1335" s="29"/>
      <c r="AD1335" s="29"/>
      <c r="AE1335" s="31">
        <v>197.86</v>
      </c>
      <c r="AG1335" s="27">
        <v>89.561000000000007</v>
      </c>
      <c r="AH1335" s="27">
        <v>131.83000000000001</v>
      </c>
      <c r="AI1335" s="27">
        <v>225.93</v>
      </c>
      <c r="AN1335" s="32">
        <v>110.22499999999999</v>
      </c>
      <c r="AO1335" s="27" t="s">
        <v>49</v>
      </c>
      <c r="AP1335" s="31" t="s">
        <v>50</v>
      </c>
      <c r="AQ1335" s="27">
        <f t="shared" si="212"/>
        <v>110.69550000000001</v>
      </c>
      <c r="AR1335" s="27">
        <f t="shared" si="213"/>
        <v>110.22499999999999</v>
      </c>
      <c r="AS1335" s="27" t="e">
        <f t="shared" si="214"/>
        <v>#NUM!</v>
      </c>
      <c r="AT1335" s="27">
        <f t="shared" si="206"/>
        <v>0</v>
      </c>
      <c r="AU1335" s="27" t="e">
        <f t="shared" si="207"/>
        <v>#VALUE!</v>
      </c>
      <c r="AV1335" s="29" t="e">
        <f t="shared" si="211"/>
        <v>#VALUE!</v>
      </c>
      <c r="AW1335" s="33" t="s">
        <v>51</v>
      </c>
      <c r="AX1335" s="27" t="s">
        <v>50</v>
      </c>
      <c r="AY1335" s="32">
        <v>110.22499999999999</v>
      </c>
      <c r="AZ1335" s="34">
        <f t="shared" si="208"/>
        <v>11.022500000000001</v>
      </c>
      <c r="BA1335" s="3">
        <f t="shared" si="209"/>
        <v>121.2475</v>
      </c>
      <c r="BB1335" s="32">
        <f t="shared" si="215"/>
        <v>130.94730000000001</v>
      </c>
      <c r="BC1335" s="27" t="s">
        <v>12549</v>
      </c>
    </row>
    <row r="1336" spans="1:55" s="27" customFormat="1" ht="31.5" customHeight="1">
      <c r="A1336" s="12" t="s">
        <v>5913</v>
      </c>
      <c r="B1336" s="5">
        <v>1334</v>
      </c>
      <c r="C1336" s="15">
        <v>5285</v>
      </c>
      <c r="D1336" s="15"/>
      <c r="E1336" s="13" t="s">
        <v>5931</v>
      </c>
      <c r="F1336" s="13" t="s">
        <v>5932</v>
      </c>
      <c r="G1336" s="13" t="s">
        <v>5933</v>
      </c>
      <c r="H1336" s="12" t="s">
        <v>5934</v>
      </c>
      <c r="I1336" s="13" t="s">
        <v>394</v>
      </c>
      <c r="J1336" s="13" t="s">
        <v>5938</v>
      </c>
      <c r="K1336" s="14">
        <v>100</v>
      </c>
      <c r="L1336" s="13" t="s">
        <v>81</v>
      </c>
      <c r="M1336" s="15">
        <v>10</v>
      </c>
      <c r="N1336" s="13" t="s">
        <v>45</v>
      </c>
      <c r="O1336" s="13" t="s">
        <v>5919</v>
      </c>
      <c r="P1336" s="13" t="s">
        <v>5936</v>
      </c>
      <c r="Q1336" s="13" t="s">
        <v>5937</v>
      </c>
      <c r="R1336" s="28">
        <v>221.47</v>
      </c>
      <c r="S1336" s="29"/>
      <c r="T1336" s="30"/>
      <c r="U1336" s="1">
        <v>107.57</v>
      </c>
      <c r="V1336" s="28">
        <v>382.09</v>
      </c>
      <c r="W1336" s="29"/>
      <c r="X1336" s="29">
        <v>197.54</v>
      </c>
      <c r="Y1336" s="29">
        <v>245.41</v>
      </c>
      <c r="Z1336" s="29">
        <v>334.7</v>
      </c>
      <c r="AA1336" s="29">
        <v>318.98</v>
      </c>
      <c r="AB1336" s="29"/>
      <c r="AC1336" s="29"/>
      <c r="AD1336" s="29"/>
      <c r="AE1336" s="31">
        <v>382.09</v>
      </c>
      <c r="AG1336" s="27">
        <v>170.73</v>
      </c>
      <c r="AH1336" s="27">
        <v>245.41</v>
      </c>
      <c r="AI1336" s="27">
        <v>334.7</v>
      </c>
      <c r="AN1336" s="32">
        <v>208.07</v>
      </c>
      <c r="AO1336" s="27" t="s">
        <v>211</v>
      </c>
      <c r="AP1336" s="31" t="s">
        <v>212</v>
      </c>
      <c r="AQ1336" s="27">
        <f t="shared" si="212"/>
        <v>208.07</v>
      </c>
      <c r="AR1336" s="27" t="str">
        <f t="shared" si="213"/>
        <v/>
      </c>
      <c r="AS1336" s="27" t="e">
        <f t="shared" si="214"/>
        <v>#NUM!</v>
      </c>
      <c r="AT1336" s="27">
        <f t="shared" si="206"/>
        <v>0</v>
      </c>
      <c r="AU1336" s="27">
        <f t="shared" si="207"/>
        <v>115.63774999999998</v>
      </c>
      <c r="AV1336" s="29">
        <f t="shared" si="211"/>
        <v>0</v>
      </c>
      <c r="AW1336" s="27" t="s">
        <v>73</v>
      </c>
      <c r="AX1336" s="27" t="s">
        <v>74</v>
      </c>
      <c r="AY1336" s="32">
        <v>115.6378</v>
      </c>
      <c r="AZ1336" s="34">
        <f t="shared" si="208"/>
        <v>11.563780000000001</v>
      </c>
      <c r="BA1336" s="3">
        <f t="shared" si="209"/>
        <v>127.20158000000001</v>
      </c>
      <c r="BB1336" s="32">
        <f t="shared" si="215"/>
        <v>137.37770640000002</v>
      </c>
      <c r="BC1336" s="27" t="s">
        <v>12549</v>
      </c>
    </row>
    <row r="1337" spans="1:55" s="27" customFormat="1" ht="31.5" customHeight="1">
      <c r="A1337" s="12" t="s">
        <v>5913</v>
      </c>
      <c r="B1337" s="5">
        <v>1335</v>
      </c>
      <c r="C1337" s="15">
        <v>5285</v>
      </c>
      <c r="D1337" s="15"/>
      <c r="E1337" s="13" t="s">
        <v>5931</v>
      </c>
      <c r="F1337" s="13" t="s">
        <v>5932</v>
      </c>
      <c r="G1337" s="13" t="s">
        <v>5933</v>
      </c>
      <c r="H1337" s="12" t="s">
        <v>5934</v>
      </c>
      <c r="I1337" s="13" t="s">
        <v>394</v>
      </c>
      <c r="J1337" s="13" t="s">
        <v>5939</v>
      </c>
      <c r="K1337" s="14">
        <v>200</v>
      </c>
      <c r="L1337" s="13" t="s">
        <v>81</v>
      </c>
      <c r="M1337" s="15">
        <v>10</v>
      </c>
      <c r="N1337" s="13" t="s">
        <v>45</v>
      </c>
      <c r="O1337" s="13" t="s">
        <v>5919</v>
      </c>
      <c r="P1337" s="13" t="s">
        <v>5936</v>
      </c>
      <c r="Q1337" s="13" t="s">
        <v>5937</v>
      </c>
      <c r="R1337" s="28">
        <v>551.69500000000005</v>
      </c>
      <c r="S1337" s="29"/>
      <c r="T1337" s="30"/>
      <c r="U1337" s="1">
        <v>174.88</v>
      </c>
      <c r="V1337" s="28">
        <v>693.57</v>
      </c>
      <c r="W1337" s="29"/>
      <c r="X1337" s="29"/>
      <c r="Y1337" s="29">
        <v>458.18</v>
      </c>
      <c r="Z1337" s="29">
        <v>645.21</v>
      </c>
      <c r="AA1337" s="29">
        <v>624.05999999999995</v>
      </c>
      <c r="AB1337" s="29"/>
      <c r="AC1337" s="29"/>
      <c r="AD1337" s="29"/>
      <c r="AE1337" s="31">
        <v>693.57</v>
      </c>
      <c r="AH1337" s="27">
        <v>458.18</v>
      </c>
      <c r="AI1337" s="27">
        <v>645.21</v>
      </c>
      <c r="AN1337" s="32">
        <v>551.69500000000005</v>
      </c>
      <c r="AO1337" s="27" t="s">
        <v>49</v>
      </c>
      <c r="AP1337" s="31" t="s">
        <v>50</v>
      </c>
      <c r="AQ1337" s="27">
        <f t="shared" si="212"/>
        <v>551.69500000000005</v>
      </c>
      <c r="AR1337" s="27">
        <f t="shared" si="213"/>
        <v>551.69500000000005</v>
      </c>
      <c r="AS1337" s="27" t="e">
        <f t="shared" si="214"/>
        <v>#NUM!</v>
      </c>
      <c r="AT1337" s="27">
        <f t="shared" si="206"/>
        <v>0</v>
      </c>
      <c r="AU1337" s="27">
        <f t="shared" si="207"/>
        <v>187.99599999999998</v>
      </c>
      <c r="AV1337" s="29">
        <f t="shared" si="211"/>
        <v>0</v>
      </c>
      <c r="AW1337" s="27" t="s">
        <v>73</v>
      </c>
      <c r="AX1337" s="27" t="s">
        <v>74</v>
      </c>
      <c r="AY1337" s="32">
        <v>187.99600000000001</v>
      </c>
      <c r="AZ1337" s="34">
        <f t="shared" si="208"/>
        <v>18.799600000000002</v>
      </c>
      <c r="BA1337" s="3">
        <f t="shared" si="209"/>
        <v>206.79560000000001</v>
      </c>
      <c r="BB1337" s="32">
        <f t="shared" si="215"/>
        <v>223.339248</v>
      </c>
      <c r="BC1337" s="27" t="s">
        <v>12549</v>
      </c>
    </row>
    <row r="1338" spans="1:55" s="27" customFormat="1" ht="31.5" customHeight="1">
      <c r="A1338" s="12" t="s">
        <v>5913</v>
      </c>
      <c r="B1338" s="5">
        <v>1336</v>
      </c>
      <c r="C1338" s="15">
        <v>12148</v>
      </c>
      <c r="D1338" s="15"/>
      <c r="E1338" s="13" t="s">
        <v>5914</v>
      </c>
      <c r="F1338" s="13" t="s">
        <v>5915</v>
      </c>
      <c r="G1338" s="13" t="s">
        <v>5916</v>
      </c>
      <c r="H1338" s="12" t="s">
        <v>5917</v>
      </c>
      <c r="I1338" s="13" t="s">
        <v>394</v>
      </c>
      <c r="J1338" s="13" t="s">
        <v>5923</v>
      </c>
      <c r="K1338" s="14">
        <v>20</v>
      </c>
      <c r="L1338" s="13" t="s">
        <v>81</v>
      </c>
      <c r="M1338" s="15">
        <v>10</v>
      </c>
      <c r="N1338" s="13" t="s">
        <v>45</v>
      </c>
      <c r="O1338" s="13" t="s">
        <v>5919</v>
      </c>
      <c r="P1338" s="13" t="s">
        <v>5920</v>
      </c>
      <c r="Q1338" s="13" t="s">
        <v>5921</v>
      </c>
      <c r="R1338" s="28">
        <v>246.28</v>
      </c>
      <c r="S1338" s="29"/>
      <c r="T1338" s="30"/>
      <c r="U1338" s="1">
        <v>180.63</v>
      </c>
      <c r="V1338" s="28">
        <v>289.3</v>
      </c>
      <c r="W1338" s="29"/>
      <c r="X1338" s="29">
        <v>349.23</v>
      </c>
      <c r="Y1338" s="29">
        <v>203.25</v>
      </c>
      <c r="Z1338" s="29">
        <v>516.51</v>
      </c>
      <c r="AA1338" s="29"/>
      <c r="AB1338" s="29"/>
      <c r="AC1338" s="29"/>
      <c r="AD1338" s="29"/>
      <c r="AE1338" s="31">
        <v>289.3</v>
      </c>
      <c r="AG1338" s="27">
        <v>352.93599999999998</v>
      </c>
      <c r="AH1338" s="27">
        <v>203.25</v>
      </c>
      <c r="AI1338" s="27">
        <v>468.95</v>
      </c>
      <c r="AN1338" s="32">
        <v>246.27500000000001</v>
      </c>
      <c r="AO1338" s="27" t="s">
        <v>211</v>
      </c>
      <c r="AP1338" s="31" t="s">
        <v>212</v>
      </c>
      <c r="AQ1338" s="27">
        <f t="shared" si="212"/>
        <v>246.27500000000001</v>
      </c>
      <c r="AR1338" s="27" t="str">
        <f t="shared" si="213"/>
        <v/>
      </c>
      <c r="AS1338" s="27" t="e">
        <f t="shared" si="214"/>
        <v>#NUM!</v>
      </c>
      <c r="AT1338" s="27">
        <f t="shared" si="206"/>
        <v>0</v>
      </c>
      <c r="AU1338" s="27">
        <f t="shared" si="207"/>
        <v>194.17724999999999</v>
      </c>
      <c r="AV1338" s="29">
        <f t="shared" si="211"/>
        <v>0</v>
      </c>
      <c r="AW1338" s="27" t="s">
        <v>73</v>
      </c>
      <c r="AX1338" s="27" t="s">
        <v>74</v>
      </c>
      <c r="AY1338" s="32">
        <v>194.1773</v>
      </c>
      <c r="AZ1338" s="34">
        <f t="shared" si="208"/>
        <v>19.417730000000002</v>
      </c>
      <c r="BA1338" s="3">
        <f t="shared" si="209"/>
        <v>213.59503000000001</v>
      </c>
      <c r="BB1338" s="32">
        <f t="shared" si="215"/>
        <v>230.68263240000002</v>
      </c>
      <c r="BC1338" s="27" t="s">
        <v>12549</v>
      </c>
    </row>
    <row r="1339" spans="1:55" s="27" customFormat="1" ht="31.5" customHeight="1">
      <c r="A1339" s="12" t="s">
        <v>5913</v>
      </c>
      <c r="B1339" s="5">
        <v>1337</v>
      </c>
      <c r="C1339" s="15">
        <v>12148</v>
      </c>
      <c r="D1339" s="15"/>
      <c r="E1339" s="13" t="s">
        <v>5914</v>
      </c>
      <c r="F1339" s="13" t="s">
        <v>5915</v>
      </c>
      <c r="G1339" s="13" t="s">
        <v>5916</v>
      </c>
      <c r="H1339" s="12" t="s">
        <v>5917</v>
      </c>
      <c r="I1339" s="13" t="s">
        <v>394</v>
      </c>
      <c r="J1339" s="13" t="s">
        <v>5922</v>
      </c>
      <c r="K1339" s="14">
        <v>15</v>
      </c>
      <c r="L1339" s="13" t="s">
        <v>81</v>
      </c>
      <c r="M1339" s="15">
        <v>10</v>
      </c>
      <c r="N1339" s="13" t="s">
        <v>45</v>
      </c>
      <c r="O1339" s="13" t="s">
        <v>5919</v>
      </c>
      <c r="P1339" s="13" t="s">
        <v>5920</v>
      </c>
      <c r="Q1339" s="13" t="s">
        <v>5921</v>
      </c>
      <c r="R1339" s="28">
        <v>200.13</v>
      </c>
      <c r="S1339" s="29"/>
      <c r="T1339" s="30"/>
      <c r="U1339" s="1" t="s">
        <v>56</v>
      </c>
      <c r="V1339" s="28">
        <v>216.98</v>
      </c>
      <c r="W1339" s="29"/>
      <c r="X1339" s="29"/>
      <c r="Y1339" s="29">
        <v>183.29</v>
      </c>
      <c r="Z1339" s="29">
        <v>403.61</v>
      </c>
      <c r="AA1339" s="29"/>
      <c r="AB1339" s="29"/>
      <c r="AC1339" s="29"/>
      <c r="AD1339" s="29"/>
      <c r="AE1339" s="31">
        <v>216.98</v>
      </c>
      <c r="AH1339" s="27">
        <v>183.29</v>
      </c>
      <c r="AI1339" s="27">
        <v>401.43</v>
      </c>
      <c r="AN1339" s="32">
        <v>200.13</v>
      </c>
      <c r="AO1339" s="27" t="s">
        <v>49</v>
      </c>
      <c r="AP1339" s="31" t="s">
        <v>50</v>
      </c>
      <c r="AQ1339" s="27">
        <f t="shared" si="212"/>
        <v>200.13499999999999</v>
      </c>
      <c r="AR1339" s="27">
        <f t="shared" si="213"/>
        <v>200.13</v>
      </c>
      <c r="AS1339" s="27" t="e">
        <f t="shared" si="214"/>
        <v>#NUM!</v>
      </c>
      <c r="AT1339" s="27">
        <f t="shared" si="206"/>
        <v>0</v>
      </c>
      <c r="AU1339" s="27" t="e">
        <f t="shared" si="207"/>
        <v>#VALUE!</v>
      </c>
      <c r="AV1339" s="29" t="e">
        <f t="shared" si="211"/>
        <v>#VALUE!</v>
      </c>
      <c r="AW1339" s="33" t="s">
        <v>51</v>
      </c>
      <c r="AX1339" s="27" t="s">
        <v>50</v>
      </c>
      <c r="AY1339" s="32">
        <v>200.13</v>
      </c>
      <c r="AZ1339" s="34">
        <f t="shared" si="208"/>
        <v>20.013000000000002</v>
      </c>
      <c r="BA1339" s="3">
        <f t="shared" si="209"/>
        <v>220.143</v>
      </c>
      <c r="BB1339" s="32">
        <f t="shared" si="215"/>
        <v>237.75443999999999</v>
      </c>
      <c r="BC1339" s="27" t="s">
        <v>12549</v>
      </c>
    </row>
    <row r="1340" spans="1:55" s="27" customFormat="1" ht="31.5" customHeight="1">
      <c r="A1340" s="12" t="s">
        <v>5913</v>
      </c>
      <c r="B1340" s="5">
        <v>1338</v>
      </c>
      <c r="C1340" s="15">
        <v>5284</v>
      </c>
      <c r="D1340" s="15"/>
      <c r="E1340" s="13" t="s">
        <v>5924</v>
      </c>
      <c r="F1340" s="13" t="s">
        <v>5925</v>
      </c>
      <c r="G1340" s="13" t="s">
        <v>5926</v>
      </c>
      <c r="H1340" s="12" t="s">
        <v>5927</v>
      </c>
      <c r="I1340" s="13" t="s">
        <v>394</v>
      </c>
      <c r="J1340" s="13" t="s">
        <v>5928</v>
      </c>
      <c r="K1340" s="14">
        <v>100</v>
      </c>
      <c r="L1340" s="13" t="s">
        <v>81</v>
      </c>
      <c r="M1340" s="15">
        <v>10</v>
      </c>
      <c r="N1340" s="13" t="s">
        <v>45</v>
      </c>
      <c r="O1340" s="13" t="s">
        <v>5919</v>
      </c>
      <c r="P1340" s="13" t="s">
        <v>5929</v>
      </c>
      <c r="Q1340" s="13" t="s">
        <v>5930</v>
      </c>
      <c r="R1340" s="28">
        <v>269.93</v>
      </c>
      <c r="S1340" s="29"/>
      <c r="T1340" s="30"/>
      <c r="U1340" s="1">
        <v>240.4</v>
      </c>
      <c r="V1340" s="28">
        <v>242.72</v>
      </c>
      <c r="W1340" s="29"/>
      <c r="X1340" s="29">
        <v>287.14</v>
      </c>
      <c r="Y1340" s="29"/>
      <c r="Z1340" s="29"/>
      <c r="AA1340" s="29"/>
      <c r="AB1340" s="29"/>
      <c r="AC1340" s="29"/>
      <c r="AD1340" s="29"/>
      <c r="AE1340" s="31">
        <v>242.72</v>
      </c>
      <c r="AG1340" s="27">
        <v>290.19200000000001</v>
      </c>
      <c r="AH1340" s="27">
        <v>274.14999999999998</v>
      </c>
      <c r="AI1340" s="27">
        <v>410.97</v>
      </c>
      <c r="AN1340" s="32">
        <v>258.435</v>
      </c>
      <c r="AO1340" s="27" t="s">
        <v>211</v>
      </c>
      <c r="AP1340" s="31" t="s">
        <v>212</v>
      </c>
      <c r="AQ1340" s="27">
        <f t="shared" si="212"/>
        <v>258.435</v>
      </c>
      <c r="AR1340" s="27" t="str">
        <f t="shared" si="213"/>
        <v/>
      </c>
      <c r="AS1340" s="27" t="e">
        <f t="shared" si="214"/>
        <v>#NUM!</v>
      </c>
      <c r="AT1340" s="27">
        <f t="shared" si="206"/>
        <v>0</v>
      </c>
      <c r="AU1340" s="27">
        <f t="shared" si="207"/>
        <v>258.43</v>
      </c>
      <c r="AV1340" s="29">
        <f t="shared" si="211"/>
        <v>0</v>
      </c>
      <c r="AW1340" s="27" t="s">
        <v>73</v>
      </c>
      <c r="AX1340" s="27" t="s">
        <v>74</v>
      </c>
      <c r="AY1340" s="32">
        <v>258.43</v>
      </c>
      <c r="AZ1340" s="34">
        <f t="shared" si="208"/>
        <v>25.843000000000004</v>
      </c>
      <c r="BA1340" s="3">
        <f t="shared" si="209"/>
        <v>284.27300000000002</v>
      </c>
      <c r="BB1340" s="32">
        <f t="shared" si="215"/>
        <v>307.01484000000005</v>
      </c>
      <c r="BC1340" s="27" t="s">
        <v>12549</v>
      </c>
    </row>
    <row r="1341" spans="1:55" s="27" customFormat="1" ht="31.5" customHeight="1">
      <c r="A1341" s="4" t="s">
        <v>5940</v>
      </c>
      <c r="B1341" s="5">
        <v>1339</v>
      </c>
      <c r="C1341" s="6">
        <v>20034</v>
      </c>
      <c r="D1341" s="6"/>
      <c r="E1341" s="3" t="s">
        <v>5952</v>
      </c>
      <c r="F1341" s="3" t="s">
        <v>5965</v>
      </c>
      <c r="G1341" s="3" t="s">
        <v>5954</v>
      </c>
      <c r="H1341" s="4" t="s">
        <v>5966</v>
      </c>
      <c r="I1341" s="3" t="s">
        <v>394</v>
      </c>
      <c r="J1341" s="3" t="s">
        <v>5956</v>
      </c>
      <c r="K1341" s="5"/>
      <c r="L1341" s="3"/>
      <c r="M1341" s="6">
        <v>1</v>
      </c>
      <c r="N1341" s="3" t="s">
        <v>45</v>
      </c>
      <c r="O1341" s="3" t="s">
        <v>5945</v>
      </c>
      <c r="P1341" s="3" t="s">
        <v>5957</v>
      </c>
      <c r="Q1341" s="3" t="s">
        <v>5967</v>
      </c>
      <c r="R1341" s="28">
        <v>17.079999999999998</v>
      </c>
      <c r="S1341" s="29"/>
      <c r="T1341" s="30">
        <v>15.57</v>
      </c>
      <c r="U1341" s="1" t="s">
        <v>56</v>
      </c>
      <c r="V1341" s="28">
        <v>16.57</v>
      </c>
      <c r="W1341" s="29"/>
      <c r="X1341" s="29">
        <v>18.18</v>
      </c>
      <c r="Y1341" s="29">
        <v>17.79</v>
      </c>
      <c r="Z1341" s="29">
        <v>18.79</v>
      </c>
      <c r="AA1341" s="29"/>
      <c r="AB1341" s="29"/>
      <c r="AC1341" s="29"/>
      <c r="AD1341" s="29"/>
      <c r="AE1341" s="31">
        <v>16.57</v>
      </c>
      <c r="AN1341" s="32">
        <v>17.079999999999998</v>
      </c>
      <c r="AO1341" s="27" t="s">
        <v>336</v>
      </c>
      <c r="AP1341" s="31" t="s">
        <v>337</v>
      </c>
      <c r="AQ1341" s="27" t="e">
        <f t="shared" si="212"/>
        <v>#NUM!</v>
      </c>
      <c r="AR1341" s="27" t="e">
        <f t="shared" si="213"/>
        <v>#NUM!</v>
      </c>
      <c r="AS1341" s="27" t="e">
        <f t="shared" si="214"/>
        <v>#NUM!</v>
      </c>
      <c r="AT1341" s="27">
        <f t="shared" si="206"/>
        <v>16.737749999999998</v>
      </c>
      <c r="AU1341" s="27" t="e">
        <f t="shared" si="207"/>
        <v>#VALUE!</v>
      </c>
      <c r="AV1341" s="29" t="e">
        <f t="shared" si="211"/>
        <v>#VALUE!</v>
      </c>
      <c r="AW1341" s="27" t="s">
        <v>336</v>
      </c>
      <c r="AX1341" s="27" t="s">
        <v>337</v>
      </c>
      <c r="AY1341" s="32">
        <v>13.592000000000001</v>
      </c>
      <c r="AZ1341" s="34">
        <f t="shared" si="208"/>
        <v>2.3106400000000002</v>
      </c>
      <c r="BA1341" s="3">
        <f t="shared" si="209"/>
        <v>15.902640000000002</v>
      </c>
      <c r="BB1341" s="32">
        <f t="shared" si="215"/>
        <v>17.174851200000003</v>
      </c>
      <c r="BC1341" s="27" t="s">
        <v>12549</v>
      </c>
    </row>
    <row r="1342" spans="1:55" s="27" customFormat="1" ht="31.5" customHeight="1">
      <c r="A1342" s="4" t="s">
        <v>5940</v>
      </c>
      <c r="B1342" s="5">
        <v>1340</v>
      </c>
      <c r="C1342" s="6">
        <v>20035</v>
      </c>
      <c r="D1342" s="6"/>
      <c r="E1342" s="3" t="s">
        <v>5952</v>
      </c>
      <c r="F1342" s="3" t="s">
        <v>5953</v>
      </c>
      <c r="G1342" s="3" t="s">
        <v>5954</v>
      </c>
      <c r="H1342" s="4" t="s">
        <v>5955</v>
      </c>
      <c r="I1342" s="3" t="s">
        <v>394</v>
      </c>
      <c r="J1342" s="3" t="s">
        <v>5956</v>
      </c>
      <c r="K1342" s="5"/>
      <c r="L1342" s="3"/>
      <c r="M1342" s="6">
        <v>1</v>
      </c>
      <c r="N1342" s="3" t="s">
        <v>45</v>
      </c>
      <c r="O1342" s="3" t="s">
        <v>5945</v>
      </c>
      <c r="P1342" s="3" t="s">
        <v>5957</v>
      </c>
      <c r="Q1342" s="3" t="s">
        <v>5958</v>
      </c>
      <c r="R1342" s="28">
        <v>35.119999999999997</v>
      </c>
      <c r="S1342" s="29"/>
      <c r="T1342" s="30">
        <v>31.31</v>
      </c>
      <c r="U1342" s="1" t="s">
        <v>56</v>
      </c>
      <c r="V1342" s="28">
        <v>35.11</v>
      </c>
      <c r="W1342" s="29"/>
      <c r="X1342" s="29">
        <v>36.89</v>
      </c>
      <c r="Y1342" s="29">
        <v>35.119999999999997</v>
      </c>
      <c r="Z1342" s="29">
        <v>37.81</v>
      </c>
      <c r="AA1342" s="29"/>
      <c r="AB1342" s="29"/>
      <c r="AC1342" s="29"/>
      <c r="AD1342" s="29"/>
      <c r="AE1342" s="31">
        <v>35.11</v>
      </c>
      <c r="AG1342" s="27">
        <v>36.686799999999998</v>
      </c>
      <c r="AH1342" s="27">
        <v>34.29</v>
      </c>
      <c r="AN1342" s="32">
        <v>34.700000000000003</v>
      </c>
      <c r="AO1342" s="27" t="s">
        <v>211</v>
      </c>
      <c r="AP1342" s="31" t="s">
        <v>212</v>
      </c>
      <c r="AQ1342" s="27">
        <f t="shared" si="212"/>
        <v>34.700000000000003</v>
      </c>
      <c r="AR1342" s="27" t="str">
        <f t="shared" si="213"/>
        <v/>
      </c>
      <c r="AS1342" s="27" t="e">
        <f t="shared" si="214"/>
        <v>#NUM!</v>
      </c>
      <c r="AT1342" s="27">
        <f t="shared" si="206"/>
        <v>33.658249999999995</v>
      </c>
      <c r="AU1342" s="27" t="e">
        <f t="shared" si="207"/>
        <v>#VALUE!</v>
      </c>
      <c r="AV1342" s="29" t="e">
        <f t="shared" si="211"/>
        <v>#VALUE!</v>
      </c>
      <c r="AW1342" s="27" t="s">
        <v>73</v>
      </c>
      <c r="AX1342" s="27" t="s">
        <v>74</v>
      </c>
      <c r="AY1342" s="32">
        <v>33.658000000000001</v>
      </c>
      <c r="AZ1342" s="34">
        <f t="shared" si="208"/>
        <v>5.7218600000000004</v>
      </c>
      <c r="BA1342" s="3">
        <f t="shared" si="209"/>
        <v>39.379860000000001</v>
      </c>
      <c r="BB1342" s="32">
        <f t="shared" si="215"/>
        <v>42.530248800000003</v>
      </c>
      <c r="BC1342" s="27" t="s">
        <v>12549</v>
      </c>
    </row>
    <row r="1343" spans="1:55" s="27" customFormat="1" ht="31.5" customHeight="1">
      <c r="A1343" s="12" t="s">
        <v>5940</v>
      </c>
      <c r="B1343" s="5">
        <v>1341</v>
      </c>
      <c r="C1343" s="15">
        <v>19942</v>
      </c>
      <c r="D1343" s="15"/>
      <c r="E1343" s="13" t="s">
        <v>5941</v>
      </c>
      <c r="F1343" s="13" t="s">
        <v>5942</v>
      </c>
      <c r="G1343" s="13" t="s">
        <v>5943</v>
      </c>
      <c r="H1343" s="12" t="s">
        <v>703</v>
      </c>
      <c r="I1343" s="13" t="s">
        <v>141</v>
      </c>
      <c r="J1343" s="13" t="s">
        <v>5944</v>
      </c>
      <c r="K1343" s="14"/>
      <c r="L1343" s="13"/>
      <c r="M1343" s="15">
        <v>28</v>
      </c>
      <c r="N1343" s="13" t="s">
        <v>45</v>
      </c>
      <c r="O1343" s="13" t="s">
        <v>5945</v>
      </c>
      <c r="P1343" s="13" t="s">
        <v>5946</v>
      </c>
      <c r="Q1343" s="13" t="s">
        <v>5947</v>
      </c>
      <c r="R1343" s="28">
        <v>49.77</v>
      </c>
      <c r="S1343" s="29"/>
      <c r="T1343" s="30">
        <v>45.64</v>
      </c>
      <c r="U1343" s="1">
        <v>45.64</v>
      </c>
      <c r="V1343" s="28">
        <v>81.66</v>
      </c>
      <c r="W1343" s="29"/>
      <c r="X1343" s="29">
        <v>41.93</v>
      </c>
      <c r="Y1343" s="29">
        <v>50.66</v>
      </c>
      <c r="Z1343" s="29">
        <v>56.51</v>
      </c>
      <c r="AA1343" s="29"/>
      <c r="AB1343" s="29"/>
      <c r="AC1343" s="29"/>
      <c r="AD1343" s="29"/>
      <c r="AE1343" s="31">
        <v>81.66</v>
      </c>
      <c r="AG1343" s="27">
        <v>41.713999999999999</v>
      </c>
      <c r="AH1343" s="27">
        <v>48.16</v>
      </c>
      <c r="AI1343" s="27">
        <v>56.51</v>
      </c>
      <c r="AN1343" s="32">
        <v>44.936999999999998</v>
      </c>
      <c r="AO1343" s="27" t="s">
        <v>211</v>
      </c>
      <c r="AP1343" s="31" t="s">
        <v>212</v>
      </c>
      <c r="AQ1343" s="27">
        <f t="shared" si="212"/>
        <v>44.936999999999998</v>
      </c>
      <c r="AR1343" s="27" t="str">
        <f t="shared" si="213"/>
        <v/>
      </c>
      <c r="AS1343" s="27" t="e">
        <f t="shared" si="214"/>
        <v>#NUM!</v>
      </c>
      <c r="AT1343" s="27">
        <f t="shared" si="206"/>
        <v>49.062999999999995</v>
      </c>
      <c r="AU1343" s="27">
        <f t="shared" si="207"/>
        <v>49.062999999999995</v>
      </c>
      <c r="AV1343" s="29">
        <f t="shared" si="211"/>
        <v>44.936999999999998</v>
      </c>
      <c r="AW1343" s="27" t="s">
        <v>213</v>
      </c>
      <c r="AX1343" s="27" t="s">
        <v>212</v>
      </c>
      <c r="AY1343" s="32">
        <v>44.94</v>
      </c>
      <c r="AZ1343" s="34">
        <f t="shared" si="208"/>
        <v>7.6398000000000001</v>
      </c>
      <c r="BA1343" s="3">
        <f t="shared" si="209"/>
        <v>52.579799999999999</v>
      </c>
      <c r="BB1343" s="32">
        <f t="shared" si="215"/>
        <v>56.786183999999999</v>
      </c>
      <c r="BC1343" s="27" t="s">
        <v>12549</v>
      </c>
    </row>
    <row r="1344" spans="1:55" s="27" customFormat="1" ht="31.5" customHeight="1">
      <c r="A1344" s="12" t="s">
        <v>5940</v>
      </c>
      <c r="B1344" s="5">
        <v>1342</v>
      </c>
      <c r="C1344" s="15">
        <v>19943</v>
      </c>
      <c r="D1344" s="15"/>
      <c r="E1344" s="13" t="s">
        <v>5941</v>
      </c>
      <c r="F1344" s="13" t="s">
        <v>5942</v>
      </c>
      <c r="G1344" s="13" t="s">
        <v>5943</v>
      </c>
      <c r="H1344" s="12" t="s">
        <v>706</v>
      </c>
      <c r="I1344" s="13" t="s">
        <v>141</v>
      </c>
      <c r="J1344" s="13" t="s">
        <v>5944</v>
      </c>
      <c r="K1344" s="14"/>
      <c r="L1344" s="13"/>
      <c r="M1344" s="15">
        <v>28</v>
      </c>
      <c r="N1344" s="13" t="s">
        <v>45</v>
      </c>
      <c r="O1344" s="13" t="s">
        <v>5945</v>
      </c>
      <c r="P1344" s="13" t="s">
        <v>5946</v>
      </c>
      <c r="Q1344" s="13" t="s">
        <v>5951</v>
      </c>
      <c r="R1344" s="28">
        <v>49.77</v>
      </c>
      <c r="S1344" s="29"/>
      <c r="T1344" s="30">
        <v>45.64</v>
      </c>
      <c r="U1344" s="1">
        <v>45.64</v>
      </c>
      <c r="V1344" s="28"/>
      <c r="W1344" s="29">
        <v>41.96</v>
      </c>
      <c r="X1344" s="29">
        <v>50.66</v>
      </c>
      <c r="Y1344" s="29">
        <v>56.51</v>
      </c>
      <c r="Z1344" s="29">
        <v>81.66</v>
      </c>
      <c r="AA1344" s="29"/>
      <c r="AB1344" s="29"/>
      <c r="AC1344" s="29"/>
      <c r="AD1344" s="29"/>
      <c r="AE1344" s="31"/>
      <c r="AG1344" s="27">
        <v>41.744999999999997</v>
      </c>
      <c r="AH1344" s="27">
        <v>49.12</v>
      </c>
      <c r="AI1344" s="27">
        <v>56.21</v>
      </c>
      <c r="AN1344" s="32">
        <v>45.432499999999997</v>
      </c>
      <c r="AO1344" s="27" t="s">
        <v>211</v>
      </c>
      <c r="AP1344" s="31" t="s">
        <v>212</v>
      </c>
      <c r="AQ1344" s="27">
        <f t="shared" si="212"/>
        <v>45.432499999999997</v>
      </c>
      <c r="AR1344" s="27" t="str">
        <f t="shared" si="213"/>
        <v/>
      </c>
      <c r="AS1344" s="27" t="e">
        <f t="shared" si="214"/>
        <v>#NUM!</v>
      </c>
      <c r="AT1344" s="27">
        <f t="shared" si="206"/>
        <v>49.062999999999995</v>
      </c>
      <c r="AU1344" s="27">
        <f t="shared" si="207"/>
        <v>49.062999999999995</v>
      </c>
      <c r="AV1344" s="29">
        <f t="shared" si="211"/>
        <v>45.432499999999997</v>
      </c>
      <c r="AW1344" s="27" t="s">
        <v>213</v>
      </c>
      <c r="AX1344" s="27" t="s">
        <v>212</v>
      </c>
      <c r="AY1344" s="32">
        <v>45.43</v>
      </c>
      <c r="AZ1344" s="34">
        <f t="shared" si="208"/>
        <v>7.7231000000000005</v>
      </c>
      <c r="BA1344" s="3">
        <f t="shared" si="209"/>
        <v>53.153100000000002</v>
      </c>
      <c r="BB1344" s="32">
        <f t="shared" si="215"/>
        <v>57.405348000000004</v>
      </c>
      <c r="BC1344" s="27" t="s">
        <v>12549</v>
      </c>
    </row>
    <row r="1345" spans="1:55" s="27" customFormat="1" ht="31.5" customHeight="1">
      <c r="A1345" s="12" t="s">
        <v>5940</v>
      </c>
      <c r="B1345" s="5">
        <v>1343</v>
      </c>
      <c r="C1345" s="15">
        <v>19946</v>
      </c>
      <c r="D1345" s="15"/>
      <c r="E1345" s="13" t="s">
        <v>5941</v>
      </c>
      <c r="F1345" s="13" t="s">
        <v>5942</v>
      </c>
      <c r="G1345" s="13" t="s">
        <v>5943</v>
      </c>
      <c r="H1345" s="12" t="s">
        <v>5948</v>
      </c>
      <c r="I1345" s="13" t="s">
        <v>141</v>
      </c>
      <c r="J1345" s="13" t="s">
        <v>5944</v>
      </c>
      <c r="K1345" s="14"/>
      <c r="L1345" s="13"/>
      <c r="M1345" s="15">
        <v>28</v>
      </c>
      <c r="N1345" s="13" t="s">
        <v>45</v>
      </c>
      <c r="O1345" s="13" t="s">
        <v>5945</v>
      </c>
      <c r="P1345" s="13" t="s">
        <v>5946</v>
      </c>
      <c r="Q1345" s="13" t="s">
        <v>5949</v>
      </c>
      <c r="R1345" s="28">
        <v>55.66</v>
      </c>
      <c r="S1345" s="29"/>
      <c r="T1345" s="30">
        <v>45.64</v>
      </c>
      <c r="U1345" s="1">
        <v>45.64</v>
      </c>
      <c r="V1345" s="28">
        <v>81.66</v>
      </c>
      <c r="W1345" s="29"/>
      <c r="X1345" s="29">
        <v>48.2</v>
      </c>
      <c r="Y1345" s="29">
        <v>55.35</v>
      </c>
      <c r="Z1345" s="29">
        <v>56.51</v>
      </c>
      <c r="AA1345" s="29"/>
      <c r="AB1345" s="29"/>
      <c r="AC1345" s="29"/>
      <c r="AD1345" s="29"/>
      <c r="AE1345" s="31">
        <v>81.66</v>
      </c>
      <c r="AG1345" s="27">
        <v>47.942999999999998</v>
      </c>
      <c r="AH1345" s="27">
        <v>52.28</v>
      </c>
      <c r="AI1345" s="27">
        <v>56.21</v>
      </c>
      <c r="AN1345" s="32">
        <v>50.111499999999999</v>
      </c>
      <c r="AO1345" s="27" t="s">
        <v>211</v>
      </c>
      <c r="AP1345" s="31" t="s">
        <v>212</v>
      </c>
      <c r="AQ1345" s="27">
        <f t="shared" si="212"/>
        <v>50.111499999999999</v>
      </c>
      <c r="AR1345" s="27" t="str">
        <f t="shared" si="213"/>
        <v/>
      </c>
      <c r="AS1345" s="27" t="e">
        <f t="shared" si="214"/>
        <v>#NUM!</v>
      </c>
      <c r="AT1345" s="27">
        <f t="shared" si="206"/>
        <v>49.062999999999995</v>
      </c>
      <c r="AU1345" s="27">
        <f t="shared" si="207"/>
        <v>49.062999999999995</v>
      </c>
      <c r="AV1345" s="29">
        <f t="shared" si="211"/>
        <v>49.062999999999995</v>
      </c>
      <c r="AW1345" s="27" t="s">
        <v>73</v>
      </c>
      <c r="AX1345" s="27" t="s">
        <v>74</v>
      </c>
      <c r="AY1345" s="32">
        <v>49.06</v>
      </c>
      <c r="AZ1345" s="34">
        <f t="shared" si="208"/>
        <v>8.3402000000000012</v>
      </c>
      <c r="BA1345" s="3">
        <f t="shared" si="209"/>
        <v>57.400200000000005</v>
      </c>
      <c r="BB1345" s="32">
        <f t="shared" si="215"/>
        <v>61.992216000000006</v>
      </c>
      <c r="BC1345" s="27" t="s">
        <v>12549</v>
      </c>
    </row>
    <row r="1346" spans="1:55" s="27" customFormat="1" ht="31.5" customHeight="1">
      <c r="A1346" s="4" t="s">
        <v>5940</v>
      </c>
      <c r="B1346" s="5">
        <v>1344</v>
      </c>
      <c r="C1346" s="6">
        <v>20037</v>
      </c>
      <c r="D1346" s="6"/>
      <c r="E1346" s="3" t="s">
        <v>5952</v>
      </c>
      <c r="F1346" s="3" t="s">
        <v>5953</v>
      </c>
      <c r="G1346" s="3" t="s">
        <v>5954</v>
      </c>
      <c r="H1346" s="4" t="s">
        <v>5959</v>
      </c>
      <c r="I1346" s="3" t="s">
        <v>394</v>
      </c>
      <c r="J1346" s="3" t="s">
        <v>5956</v>
      </c>
      <c r="K1346" s="5"/>
      <c r="L1346" s="3"/>
      <c r="M1346" s="6">
        <v>1</v>
      </c>
      <c r="N1346" s="3" t="s">
        <v>45</v>
      </c>
      <c r="O1346" s="3" t="s">
        <v>5945</v>
      </c>
      <c r="P1346" s="3" t="s">
        <v>5957</v>
      </c>
      <c r="Q1346" s="3" t="s">
        <v>5960</v>
      </c>
      <c r="R1346" s="28">
        <v>52.32</v>
      </c>
      <c r="S1346" s="29"/>
      <c r="T1346" s="30">
        <v>46.24</v>
      </c>
      <c r="U1346" s="1" t="s">
        <v>56</v>
      </c>
      <c r="V1346" s="28">
        <v>52.66</v>
      </c>
      <c r="W1346" s="29"/>
      <c r="X1346" s="29">
        <v>55.25</v>
      </c>
      <c r="Y1346" s="29">
        <v>51.97</v>
      </c>
      <c r="Z1346" s="29">
        <v>54.6</v>
      </c>
      <c r="AA1346" s="29"/>
      <c r="AB1346" s="29"/>
      <c r="AC1346" s="29"/>
      <c r="AD1346" s="29"/>
      <c r="AE1346" s="31">
        <v>52.66</v>
      </c>
      <c r="AG1346" s="27">
        <v>54.9467</v>
      </c>
      <c r="AH1346" s="27">
        <v>49.3</v>
      </c>
      <c r="AN1346" s="32">
        <v>50.98</v>
      </c>
      <c r="AO1346" s="27" t="s">
        <v>211</v>
      </c>
      <c r="AP1346" s="31" t="s">
        <v>212</v>
      </c>
      <c r="AQ1346" s="27">
        <f t="shared" si="212"/>
        <v>50.98</v>
      </c>
      <c r="AR1346" s="27" t="str">
        <f t="shared" si="213"/>
        <v/>
      </c>
      <c r="AS1346" s="27" t="e">
        <f t="shared" si="214"/>
        <v>#NUM!</v>
      </c>
      <c r="AT1346" s="27">
        <f t="shared" si="206"/>
        <v>49.707999999999998</v>
      </c>
      <c r="AU1346" s="27" t="e">
        <f t="shared" si="207"/>
        <v>#VALUE!</v>
      </c>
      <c r="AV1346" s="29" t="e">
        <f t="shared" si="211"/>
        <v>#VALUE!</v>
      </c>
      <c r="AW1346" s="27" t="s">
        <v>73</v>
      </c>
      <c r="AX1346" s="27" t="s">
        <v>74</v>
      </c>
      <c r="AY1346" s="32">
        <v>49.707999999999998</v>
      </c>
      <c r="AZ1346" s="34">
        <f t="shared" si="208"/>
        <v>8.4503599999999999</v>
      </c>
      <c r="BA1346" s="3">
        <f t="shared" si="209"/>
        <v>58.158360000000002</v>
      </c>
      <c r="BB1346" s="32">
        <f t="shared" si="215"/>
        <v>62.811028800000003</v>
      </c>
      <c r="BC1346" s="27" t="s">
        <v>12549</v>
      </c>
    </row>
    <row r="1347" spans="1:55" s="27" customFormat="1" ht="31.5" customHeight="1">
      <c r="A1347" s="12" t="s">
        <v>5940</v>
      </c>
      <c r="B1347" s="5">
        <v>1345</v>
      </c>
      <c r="C1347" s="15">
        <v>19947</v>
      </c>
      <c r="D1347" s="15"/>
      <c r="E1347" s="13" t="s">
        <v>5941</v>
      </c>
      <c r="F1347" s="13" t="s">
        <v>5942</v>
      </c>
      <c r="G1347" s="13" t="s">
        <v>5943</v>
      </c>
      <c r="H1347" s="12" t="s">
        <v>708</v>
      </c>
      <c r="I1347" s="13" t="s">
        <v>141</v>
      </c>
      <c r="J1347" s="13" t="s">
        <v>5944</v>
      </c>
      <c r="K1347" s="14"/>
      <c r="L1347" s="13"/>
      <c r="M1347" s="15">
        <v>28</v>
      </c>
      <c r="N1347" s="13" t="s">
        <v>45</v>
      </c>
      <c r="O1347" s="13" t="s">
        <v>5945</v>
      </c>
      <c r="P1347" s="13" t="s">
        <v>5946</v>
      </c>
      <c r="Q1347" s="13" t="s">
        <v>5950</v>
      </c>
      <c r="R1347" s="28">
        <v>55.66</v>
      </c>
      <c r="S1347" s="29"/>
      <c r="T1347" s="30">
        <v>45.64</v>
      </c>
      <c r="U1347" s="1">
        <v>45.64</v>
      </c>
      <c r="V1347" s="28">
        <v>81.66</v>
      </c>
      <c r="W1347" s="29"/>
      <c r="X1347" s="29">
        <v>48.2</v>
      </c>
      <c r="Y1347" s="29">
        <v>55.35</v>
      </c>
      <c r="Z1347" s="29">
        <v>56.51</v>
      </c>
      <c r="AA1347" s="29"/>
      <c r="AB1347" s="29"/>
      <c r="AC1347" s="29"/>
      <c r="AD1347" s="29"/>
      <c r="AE1347" s="31">
        <v>81.66</v>
      </c>
      <c r="AG1347" s="27">
        <v>47.942999999999998</v>
      </c>
      <c r="AH1347" s="27">
        <v>52.6</v>
      </c>
      <c r="AI1347" s="27">
        <v>56.21</v>
      </c>
      <c r="AN1347" s="32">
        <v>50.217500000000001</v>
      </c>
      <c r="AO1347" s="27" t="s">
        <v>211</v>
      </c>
      <c r="AP1347" s="31" t="s">
        <v>212</v>
      </c>
      <c r="AQ1347" s="27">
        <f t="shared" si="212"/>
        <v>50.271500000000003</v>
      </c>
      <c r="AR1347" s="27" t="str">
        <f t="shared" si="213"/>
        <v/>
      </c>
      <c r="AS1347" s="27" t="e">
        <f t="shared" si="214"/>
        <v>#NUM!</v>
      </c>
      <c r="AT1347" s="27">
        <f t="shared" ref="AT1347:AT1410" si="216">T1347*1.075</f>
        <v>49.062999999999995</v>
      </c>
      <c r="AU1347" s="27">
        <f t="shared" ref="AU1347:AU1410" si="217">U1347*1.075</f>
        <v>49.062999999999995</v>
      </c>
      <c r="AV1347" s="29">
        <f t="shared" si="211"/>
        <v>49.062999999999995</v>
      </c>
      <c r="AW1347" s="27" t="s">
        <v>73</v>
      </c>
      <c r="AX1347" s="27" t="s">
        <v>74</v>
      </c>
      <c r="AY1347" s="32">
        <v>59.06</v>
      </c>
      <c r="AZ1347" s="34">
        <f t="shared" ref="AZ1347:AZ1410" si="218">IF(AND(AY1347&gt;0,AY1347&lt;=10),AY1347*0.25,IF(AND(AY1347&gt;10,AY1347&lt;=50),AY1347*0.17,IF(AND(AY1347&gt;10,AY1347&lt;=100),AY1347*0.12,IF(AY1347&gt;100,AY1347*0.1))))</f>
        <v>7.0872000000000002</v>
      </c>
      <c r="BA1347" s="3">
        <f t="shared" ref="BA1347:BA1410" si="219">AZ1347+AY1347</f>
        <v>66.147199999999998</v>
      </c>
      <c r="BB1347" s="32">
        <f t="shared" si="215"/>
        <v>71.438975999999997</v>
      </c>
      <c r="BC1347" s="27" t="s">
        <v>12549</v>
      </c>
    </row>
    <row r="1348" spans="1:55" s="27" customFormat="1" ht="31.5" customHeight="1">
      <c r="A1348" s="4" t="s">
        <v>5940</v>
      </c>
      <c r="B1348" s="5">
        <v>1346</v>
      </c>
      <c r="C1348" s="6">
        <v>20038</v>
      </c>
      <c r="D1348" s="6"/>
      <c r="E1348" s="3" t="s">
        <v>5952</v>
      </c>
      <c r="F1348" s="3" t="s">
        <v>5953</v>
      </c>
      <c r="G1348" s="3" t="s">
        <v>5954</v>
      </c>
      <c r="H1348" s="4" t="s">
        <v>5961</v>
      </c>
      <c r="I1348" s="3" t="s">
        <v>394</v>
      </c>
      <c r="J1348" s="3" t="s">
        <v>5956</v>
      </c>
      <c r="K1348" s="5"/>
      <c r="L1348" s="3"/>
      <c r="M1348" s="6">
        <v>1</v>
      </c>
      <c r="N1348" s="3" t="s">
        <v>45</v>
      </c>
      <c r="O1348" s="3" t="s">
        <v>5945</v>
      </c>
      <c r="P1348" s="3" t="s">
        <v>5957</v>
      </c>
      <c r="Q1348" s="3" t="s">
        <v>5962</v>
      </c>
      <c r="R1348" s="28">
        <v>72.39</v>
      </c>
      <c r="S1348" s="29"/>
      <c r="T1348" s="30">
        <v>65.709999999999994</v>
      </c>
      <c r="U1348" s="1" t="s">
        <v>56</v>
      </c>
      <c r="V1348" s="28">
        <v>70.22</v>
      </c>
      <c r="W1348" s="29"/>
      <c r="X1348" s="29">
        <v>74.680000000000007</v>
      </c>
      <c r="Y1348" s="29">
        <v>74.55</v>
      </c>
      <c r="Z1348" s="29">
        <v>81.89</v>
      </c>
      <c r="AA1348" s="29"/>
      <c r="AB1348" s="29"/>
      <c r="AC1348" s="29"/>
      <c r="AD1348" s="29"/>
      <c r="AE1348" s="31">
        <v>70.22</v>
      </c>
      <c r="AN1348" s="32">
        <v>68</v>
      </c>
      <c r="AO1348" s="27" t="s">
        <v>336</v>
      </c>
      <c r="AP1348" s="31" t="s">
        <v>337</v>
      </c>
      <c r="AQ1348" s="27" t="e">
        <f t="shared" si="212"/>
        <v>#NUM!</v>
      </c>
      <c r="AR1348" s="27" t="e">
        <f t="shared" si="213"/>
        <v>#NUM!</v>
      </c>
      <c r="AS1348" s="27" t="e">
        <f t="shared" si="214"/>
        <v>#NUM!</v>
      </c>
      <c r="AT1348" s="27">
        <f t="shared" si="216"/>
        <v>70.638249999999985</v>
      </c>
      <c r="AU1348" s="27" t="e">
        <f t="shared" si="217"/>
        <v>#VALUE!</v>
      </c>
      <c r="AV1348" s="29" t="e">
        <f t="shared" si="211"/>
        <v>#VALUE!</v>
      </c>
      <c r="AW1348" s="27" t="s">
        <v>336</v>
      </c>
      <c r="AX1348" s="27" t="s">
        <v>337</v>
      </c>
      <c r="AY1348" s="32">
        <v>67.992000000000004</v>
      </c>
      <c r="AZ1348" s="34">
        <f t="shared" si="218"/>
        <v>8.159040000000001</v>
      </c>
      <c r="BA1348" s="3">
        <f t="shared" si="219"/>
        <v>76.151040000000009</v>
      </c>
      <c r="BB1348" s="32">
        <f t="shared" si="215"/>
        <v>82.243123200000014</v>
      </c>
      <c r="BC1348" s="27" t="s">
        <v>12549</v>
      </c>
    </row>
    <row r="1349" spans="1:55" s="27" customFormat="1" ht="31.5" customHeight="1">
      <c r="A1349" s="4" t="s">
        <v>5940</v>
      </c>
      <c r="B1349" s="5">
        <v>1347</v>
      </c>
      <c r="C1349" s="6">
        <v>20039</v>
      </c>
      <c r="D1349" s="6"/>
      <c r="E1349" s="3" t="s">
        <v>5952</v>
      </c>
      <c r="F1349" s="3" t="s">
        <v>5953</v>
      </c>
      <c r="G1349" s="3" t="s">
        <v>5954</v>
      </c>
      <c r="H1349" s="4" t="s">
        <v>5963</v>
      </c>
      <c r="I1349" s="3" t="s">
        <v>394</v>
      </c>
      <c r="J1349" s="3" t="s">
        <v>5956</v>
      </c>
      <c r="K1349" s="5"/>
      <c r="L1349" s="3"/>
      <c r="M1349" s="6">
        <v>1</v>
      </c>
      <c r="N1349" s="3" t="s">
        <v>45</v>
      </c>
      <c r="O1349" s="3" t="s">
        <v>5945</v>
      </c>
      <c r="P1349" s="3" t="s">
        <v>5957</v>
      </c>
      <c r="Q1349" s="3" t="s">
        <v>5964</v>
      </c>
      <c r="R1349" s="28">
        <v>107.5</v>
      </c>
      <c r="S1349" s="29"/>
      <c r="T1349" s="30"/>
      <c r="U1349" s="1" t="s">
        <v>56</v>
      </c>
      <c r="V1349" s="28">
        <v>105.33</v>
      </c>
      <c r="W1349" s="29"/>
      <c r="X1349" s="29">
        <v>111.57</v>
      </c>
      <c r="Y1349" s="29">
        <v>109.67</v>
      </c>
      <c r="Z1349" s="29">
        <v>119.7</v>
      </c>
      <c r="AA1349" s="29"/>
      <c r="AB1349" s="29"/>
      <c r="AC1349" s="29"/>
      <c r="AD1349" s="29"/>
      <c r="AE1349" s="31">
        <v>105.33</v>
      </c>
      <c r="AN1349" s="32">
        <v>107.2</v>
      </c>
      <c r="AO1349" s="27" t="s">
        <v>336</v>
      </c>
      <c r="AP1349" s="31" t="s">
        <v>337</v>
      </c>
      <c r="AQ1349" s="27" t="e">
        <f t="shared" si="212"/>
        <v>#NUM!</v>
      </c>
      <c r="AR1349" s="27" t="e">
        <f t="shared" si="213"/>
        <v>#NUM!</v>
      </c>
      <c r="AS1349" s="27" t="e">
        <f t="shared" si="214"/>
        <v>#NUM!</v>
      </c>
      <c r="AT1349" s="27">
        <f t="shared" si="216"/>
        <v>0</v>
      </c>
      <c r="AU1349" s="27" t="e">
        <f t="shared" si="217"/>
        <v>#VALUE!</v>
      </c>
      <c r="AV1349" s="29" t="e">
        <f t="shared" si="211"/>
        <v>#VALUE!</v>
      </c>
      <c r="AW1349" s="27" t="s">
        <v>336</v>
      </c>
      <c r="AX1349" s="27" t="s">
        <v>337</v>
      </c>
      <c r="AY1349" s="32">
        <v>106.98399999999999</v>
      </c>
      <c r="AZ1349" s="34">
        <f t="shared" si="218"/>
        <v>10.698399999999999</v>
      </c>
      <c r="BA1349" s="3">
        <f t="shared" si="219"/>
        <v>117.6824</v>
      </c>
      <c r="BB1349" s="32">
        <f t="shared" si="215"/>
        <v>127.096992</v>
      </c>
      <c r="BC1349" s="27" t="s">
        <v>12549</v>
      </c>
    </row>
    <row r="1350" spans="1:55" s="27" customFormat="1" ht="31.5" customHeight="1">
      <c r="A1350" s="4" t="s">
        <v>5968</v>
      </c>
      <c r="B1350" s="5">
        <v>1348</v>
      </c>
      <c r="C1350" s="6">
        <v>18185</v>
      </c>
      <c r="D1350" s="6"/>
      <c r="E1350" s="3" t="s">
        <v>5969</v>
      </c>
      <c r="F1350" s="3" t="s">
        <v>1599</v>
      </c>
      <c r="G1350" s="3" t="s">
        <v>1600</v>
      </c>
      <c r="H1350" s="4" t="s">
        <v>296</v>
      </c>
      <c r="I1350" s="3" t="s">
        <v>104</v>
      </c>
      <c r="J1350" s="3" t="s">
        <v>5974</v>
      </c>
      <c r="K1350" s="5"/>
      <c r="L1350" s="3"/>
      <c r="M1350" s="6">
        <v>20</v>
      </c>
      <c r="N1350" s="3" t="s">
        <v>45</v>
      </c>
      <c r="O1350" s="3" t="s">
        <v>5971</v>
      </c>
      <c r="P1350" s="3" t="s">
        <v>5972</v>
      </c>
      <c r="Q1350" s="3" t="s">
        <v>5975</v>
      </c>
      <c r="R1350" s="28">
        <v>3.78</v>
      </c>
      <c r="S1350" s="29"/>
      <c r="T1350" s="30">
        <v>3.2</v>
      </c>
      <c r="U1350" s="1">
        <v>0.5</v>
      </c>
      <c r="V1350" s="28">
        <v>3.7852000000000001</v>
      </c>
      <c r="W1350" s="29"/>
      <c r="X1350" s="29"/>
      <c r="Y1350" s="29"/>
      <c r="Z1350" s="29"/>
      <c r="AA1350" s="29"/>
      <c r="AB1350" s="29"/>
      <c r="AC1350" s="29"/>
      <c r="AD1350" s="29"/>
      <c r="AE1350" s="31">
        <v>3.7852000000000001</v>
      </c>
      <c r="AN1350" s="32">
        <v>3.78</v>
      </c>
      <c r="AO1350" s="27" t="s">
        <v>49</v>
      </c>
      <c r="AP1350" s="31" t="s">
        <v>50</v>
      </c>
      <c r="AQ1350" s="27" t="e">
        <f t="shared" si="212"/>
        <v>#NUM!</v>
      </c>
      <c r="AR1350" s="27" t="e">
        <f t="shared" si="213"/>
        <v>#NUM!</v>
      </c>
      <c r="AS1350" s="27" t="e">
        <f t="shared" si="214"/>
        <v>#NUM!</v>
      </c>
      <c r="AT1350" s="27">
        <f t="shared" si="216"/>
        <v>3.44</v>
      </c>
      <c r="AU1350" s="27">
        <f t="shared" si="217"/>
        <v>0.53749999999999998</v>
      </c>
      <c r="AV1350" s="29">
        <f t="shared" si="211"/>
        <v>0.53749999999999998</v>
      </c>
      <c r="AW1350" s="27" t="s">
        <v>73</v>
      </c>
      <c r="AX1350" s="27" t="s">
        <v>74</v>
      </c>
      <c r="AY1350" s="32">
        <v>0.54</v>
      </c>
      <c r="AZ1350" s="34">
        <f t="shared" si="218"/>
        <v>0.13500000000000001</v>
      </c>
      <c r="BA1350" s="3">
        <f t="shared" si="219"/>
        <v>0.67500000000000004</v>
      </c>
      <c r="BB1350" s="32">
        <f t="shared" ref="BB1350:BB1381" si="220">BA1350+BA1350*0.08</f>
        <v>0.72900000000000009</v>
      </c>
      <c r="BC1350" s="27" t="s">
        <v>12549</v>
      </c>
    </row>
    <row r="1351" spans="1:55" s="27" customFormat="1" ht="31.5" customHeight="1">
      <c r="A1351" s="4" t="s">
        <v>5968</v>
      </c>
      <c r="B1351" s="5">
        <v>1349</v>
      </c>
      <c r="C1351" s="6">
        <v>18206</v>
      </c>
      <c r="D1351" s="6"/>
      <c r="E1351" s="3" t="s">
        <v>5969</v>
      </c>
      <c r="F1351" s="3" t="s">
        <v>1599</v>
      </c>
      <c r="G1351" s="3" t="s">
        <v>1600</v>
      </c>
      <c r="H1351" s="4" t="s">
        <v>193</v>
      </c>
      <c r="I1351" s="3" t="s">
        <v>104</v>
      </c>
      <c r="J1351" s="3" t="s">
        <v>5976</v>
      </c>
      <c r="K1351" s="5"/>
      <c r="L1351" s="3"/>
      <c r="M1351" s="6">
        <v>20</v>
      </c>
      <c r="N1351" s="3" t="s">
        <v>45</v>
      </c>
      <c r="O1351" s="3" t="s">
        <v>5971</v>
      </c>
      <c r="P1351" s="3" t="s">
        <v>5972</v>
      </c>
      <c r="Q1351" s="3" t="s">
        <v>5977</v>
      </c>
      <c r="R1351" s="28">
        <v>4.6500000000000004</v>
      </c>
      <c r="S1351" s="29"/>
      <c r="T1351" s="30">
        <v>3.81</v>
      </c>
      <c r="U1351" s="1">
        <v>0.91</v>
      </c>
      <c r="V1351" s="28">
        <v>4.6456</v>
      </c>
      <c r="W1351" s="29"/>
      <c r="X1351" s="29"/>
      <c r="Y1351" s="29"/>
      <c r="Z1351" s="29"/>
      <c r="AA1351" s="29"/>
      <c r="AB1351" s="29"/>
      <c r="AC1351" s="29"/>
      <c r="AD1351" s="29"/>
      <c r="AE1351" s="31">
        <v>4.6456</v>
      </c>
      <c r="AN1351" s="32">
        <v>4.6500000000000004</v>
      </c>
      <c r="AO1351" s="27" t="s">
        <v>49</v>
      </c>
      <c r="AP1351" s="31" t="s">
        <v>50</v>
      </c>
      <c r="AQ1351" s="27" t="e">
        <f t="shared" si="212"/>
        <v>#NUM!</v>
      </c>
      <c r="AR1351" s="27" t="e">
        <f t="shared" si="213"/>
        <v>#NUM!</v>
      </c>
      <c r="AS1351" s="27" t="e">
        <f t="shared" si="214"/>
        <v>#NUM!</v>
      </c>
      <c r="AT1351" s="27">
        <f t="shared" si="216"/>
        <v>4.0957499999999998</v>
      </c>
      <c r="AU1351" s="27">
        <f t="shared" si="217"/>
        <v>0.97824999999999995</v>
      </c>
      <c r="AV1351" s="29">
        <f t="shared" si="211"/>
        <v>0.97824999999999995</v>
      </c>
      <c r="AW1351" s="27" t="s">
        <v>73</v>
      </c>
      <c r="AX1351" s="27" t="s">
        <v>74</v>
      </c>
      <c r="AY1351" s="32">
        <v>0.98</v>
      </c>
      <c r="AZ1351" s="34">
        <f t="shared" si="218"/>
        <v>0.245</v>
      </c>
      <c r="BA1351" s="3">
        <f t="shared" si="219"/>
        <v>1.2250000000000001</v>
      </c>
      <c r="BB1351" s="32">
        <f t="shared" si="220"/>
        <v>1.3230000000000002</v>
      </c>
      <c r="BC1351" s="27" t="s">
        <v>12549</v>
      </c>
    </row>
    <row r="1352" spans="1:55" s="27" customFormat="1" ht="31.5" customHeight="1">
      <c r="A1352" s="4" t="s">
        <v>5968</v>
      </c>
      <c r="B1352" s="5">
        <v>1350</v>
      </c>
      <c r="C1352" s="6">
        <v>19520</v>
      </c>
      <c r="D1352" s="6"/>
      <c r="E1352" s="3" t="s">
        <v>5978</v>
      </c>
      <c r="F1352" s="4" t="s">
        <v>4065</v>
      </c>
      <c r="G1352" s="3" t="s">
        <v>5979</v>
      </c>
      <c r="H1352" s="4" t="s">
        <v>2752</v>
      </c>
      <c r="I1352" s="3" t="s">
        <v>5870</v>
      </c>
      <c r="J1352" s="3" t="s">
        <v>5980</v>
      </c>
      <c r="K1352" s="5">
        <v>40</v>
      </c>
      <c r="L1352" s="3" t="s">
        <v>69</v>
      </c>
      <c r="M1352" s="6">
        <v>1</v>
      </c>
      <c r="N1352" s="3" t="s">
        <v>45</v>
      </c>
      <c r="O1352" s="3" t="s">
        <v>5971</v>
      </c>
      <c r="P1352" s="3" t="s">
        <v>5972</v>
      </c>
      <c r="Q1352" s="3" t="s">
        <v>5981</v>
      </c>
      <c r="R1352" s="28">
        <v>2.8462999999999998</v>
      </c>
      <c r="S1352" s="29"/>
      <c r="T1352" s="30">
        <v>2.3199999999999998</v>
      </c>
      <c r="U1352" s="1">
        <v>1.03</v>
      </c>
      <c r="V1352" s="28">
        <v>2.8462999999999998</v>
      </c>
      <c r="W1352" s="29"/>
      <c r="X1352" s="29"/>
      <c r="Y1352" s="29"/>
      <c r="Z1352" s="29"/>
      <c r="AA1352" s="29"/>
      <c r="AB1352" s="29"/>
      <c r="AC1352" s="29"/>
      <c r="AD1352" s="29"/>
      <c r="AE1352" s="31">
        <v>2.8462999999999998</v>
      </c>
      <c r="AN1352" s="32">
        <v>2.85</v>
      </c>
      <c r="AO1352" s="27" t="s">
        <v>49</v>
      </c>
      <c r="AP1352" s="31" t="s">
        <v>50</v>
      </c>
      <c r="AQ1352" s="27" t="e">
        <f t="shared" si="212"/>
        <v>#NUM!</v>
      </c>
      <c r="AR1352" s="27" t="e">
        <f t="shared" si="213"/>
        <v>#NUM!</v>
      </c>
      <c r="AS1352" s="27" t="e">
        <f t="shared" si="214"/>
        <v>#NUM!</v>
      </c>
      <c r="AT1352" s="27">
        <f t="shared" si="216"/>
        <v>2.4939999999999998</v>
      </c>
      <c r="AU1352" s="27">
        <f t="shared" si="217"/>
        <v>1.1072500000000001</v>
      </c>
      <c r="AV1352" s="29">
        <f t="shared" si="211"/>
        <v>1.1072500000000001</v>
      </c>
      <c r="AW1352" s="27" t="s">
        <v>73</v>
      </c>
      <c r="AX1352" s="27" t="s">
        <v>74</v>
      </c>
      <c r="AY1352" s="32">
        <v>1.107</v>
      </c>
      <c r="AZ1352" s="34">
        <f t="shared" si="218"/>
        <v>0.27675</v>
      </c>
      <c r="BA1352" s="3">
        <f t="shared" si="219"/>
        <v>1.38375</v>
      </c>
      <c r="BB1352" s="32">
        <f t="shared" si="220"/>
        <v>1.4944500000000001</v>
      </c>
      <c r="BC1352" s="27" t="s">
        <v>12549</v>
      </c>
    </row>
    <row r="1353" spans="1:55" s="27" customFormat="1" ht="31.5" customHeight="1">
      <c r="A1353" s="4" t="s">
        <v>5968</v>
      </c>
      <c r="B1353" s="5">
        <v>1351</v>
      </c>
      <c r="C1353" s="6">
        <v>18207</v>
      </c>
      <c r="D1353" s="6"/>
      <c r="E1353" s="3" t="s">
        <v>5969</v>
      </c>
      <c r="F1353" s="3" t="s">
        <v>1599</v>
      </c>
      <c r="G1353" s="3" t="s">
        <v>1600</v>
      </c>
      <c r="H1353" s="4" t="s">
        <v>201</v>
      </c>
      <c r="I1353" s="3" t="s">
        <v>104</v>
      </c>
      <c r="J1353" s="3" t="s">
        <v>5970</v>
      </c>
      <c r="K1353" s="5"/>
      <c r="L1353" s="3"/>
      <c r="M1353" s="6">
        <v>20</v>
      </c>
      <c r="N1353" s="3" t="s">
        <v>45</v>
      </c>
      <c r="O1353" s="3" t="s">
        <v>5971</v>
      </c>
      <c r="P1353" s="3" t="s">
        <v>5972</v>
      </c>
      <c r="Q1353" s="3" t="s">
        <v>5973</v>
      </c>
      <c r="R1353" s="28">
        <v>5.07</v>
      </c>
      <c r="S1353" s="29"/>
      <c r="T1353" s="30">
        <v>4.2699999999999996</v>
      </c>
      <c r="U1353" s="1">
        <v>1.55</v>
      </c>
      <c r="V1353" s="28">
        <v>5.0739000000000001</v>
      </c>
      <c r="W1353" s="29"/>
      <c r="X1353" s="29"/>
      <c r="Y1353" s="29"/>
      <c r="Z1353" s="29"/>
      <c r="AA1353" s="29"/>
      <c r="AB1353" s="29"/>
      <c r="AC1353" s="29"/>
      <c r="AD1353" s="29"/>
      <c r="AE1353" s="31">
        <v>5.0739000000000001</v>
      </c>
      <c r="AN1353" s="32">
        <v>5.07</v>
      </c>
      <c r="AO1353" s="27" t="s">
        <v>49</v>
      </c>
      <c r="AP1353" s="31" t="s">
        <v>50</v>
      </c>
      <c r="AQ1353" s="27" t="e">
        <f t="shared" si="212"/>
        <v>#NUM!</v>
      </c>
      <c r="AR1353" s="27" t="e">
        <f t="shared" si="213"/>
        <v>#NUM!</v>
      </c>
      <c r="AS1353" s="27" t="e">
        <f t="shared" si="214"/>
        <v>#NUM!</v>
      </c>
      <c r="AT1353" s="27">
        <f t="shared" si="216"/>
        <v>4.5902499999999993</v>
      </c>
      <c r="AU1353" s="27">
        <f t="shared" si="217"/>
        <v>1.66625</v>
      </c>
      <c r="AV1353" s="29">
        <f t="shared" si="211"/>
        <v>1.66625</v>
      </c>
      <c r="AW1353" s="27" t="s">
        <v>73</v>
      </c>
      <c r="AX1353" s="27" t="s">
        <v>74</v>
      </c>
      <c r="AY1353" s="32">
        <v>1.67</v>
      </c>
      <c r="AZ1353" s="34">
        <f t="shared" si="218"/>
        <v>0.41749999999999998</v>
      </c>
      <c r="BA1353" s="3">
        <f t="shared" si="219"/>
        <v>2.0874999999999999</v>
      </c>
      <c r="BB1353" s="32">
        <f t="shared" si="220"/>
        <v>2.2544999999999997</v>
      </c>
      <c r="BC1353" s="27" t="s">
        <v>12549</v>
      </c>
    </row>
    <row r="1354" spans="1:55" s="27" customFormat="1" ht="31.5" customHeight="1">
      <c r="A1354" s="4" t="s">
        <v>5982</v>
      </c>
      <c r="B1354" s="5">
        <v>1352</v>
      </c>
      <c r="C1354" s="6">
        <v>544</v>
      </c>
      <c r="D1354" s="6"/>
      <c r="E1354" s="3" t="s">
        <v>6096</v>
      </c>
      <c r="F1354" s="3" t="s">
        <v>6097</v>
      </c>
      <c r="G1354" s="3" t="s">
        <v>1734</v>
      </c>
      <c r="H1354" s="4" t="s">
        <v>58</v>
      </c>
      <c r="I1354" s="3" t="s">
        <v>573</v>
      </c>
      <c r="J1354" s="3" t="s">
        <v>6098</v>
      </c>
      <c r="K1354" s="5"/>
      <c r="L1354" s="3"/>
      <c r="M1354" s="6">
        <v>14</v>
      </c>
      <c r="N1354" s="3" t="s">
        <v>45</v>
      </c>
      <c r="O1354" s="3" t="s">
        <v>5984</v>
      </c>
      <c r="P1354" s="3" t="s">
        <v>6094</v>
      </c>
      <c r="Q1354" s="3" t="s">
        <v>6099</v>
      </c>
      <c r="R1354" s="28">
        <v>2.9</v>
      </c>
      <c r="S1354" s="29"/>
      <c r="T1354" s="30">
        <v>2.62</v>
      </c>
      <c r="U1354" s="1">
        <v>2.13</v>
      </c>
      <c r="V1354" s="28">
        <v>1.2</v>
      </c>
      <c r="W1354" s="29"/>
      <c r="X1354" s="29"/>
      <c r="Y1354" s="29"/>
      <c r="Z1354" s="29"/>
      <c r="AA1354" s="29"/>
      <c r="AB1354" s="29"/>
      <c r="AC1354" s="29"/>
      <c r="AD1354" s="29"/>
      <c r="AE1354" s="31">
        <v>1.2</v>
      </c>
      <c r="AN1354" s="32">
        <v>1.2</v>
      </c>
      <c r="AO1354" s="27" t="s">
        <v>378</v>
      </c>
      <c r="AP1354" s="31" t="s">
        <v>379</v>
      </c>
      <c r="AQ1354" s="27" t="e">
        <f t="shared" si="212"/>
        <v>#NUM!</v>
      </c>
      <c r="AR1354" s="27" t="e">
        <f t="shared" si="213"/>
        <v>#NUM!</v>
      </c>
      <c r="AS1354" s="27" t="e">
        <f t="shared" si="214"/>
        <v>#NUM!</v>
      </c>
      <c r="AT1354" s="27">
        <f t="shared" si="216"/>
        <v>2.8165</v>
      </c>
      <c r="AU1354" s="27">
        <f t="shared" si="217"/>
        <v>2.2897499999999997</v>
      </c>
      <c r="AV1354" s="29">
        <f t="shared" si="211"/>
        <v>1.2</v>
      </c>
      <c r="AW1354" s="27" t="s">
        <v>378</v>
      </c>
      <c r="AX1354" s="27" t="s">
        <v>379</v>
      </c>
      <c r="AY1354" s="32">
        <v>1.2</v>
      </c>
      <c r="AZ1354" s="34">
        <f t="shared" si="218"/>
        <v>0.3</v>
      </c>
      <c r="BA1354" s="3">
        <f t="shared" si="219"/>
        <v>1.5</v>
      </c>
      <c r="BB1354" s="32">
        <f t="shared" si="220"/>
        <v>1.62</v>
      </c>
      <c r="BC1354" s="27" t="s">
        <v>12549</v>
      </c>
    </row>
    <row r="1355" spans="1:55" s="27" customFormat="1" ht="31.5" customHeight="1">
      <c r="A1355" s="4" t="s">
        <v>5982</v>
      </c>
      <c r="B1355" s="5">
        <v>1353</v>
      </c>
      <c r="C1355" s="6">
        <v>5891</v>
      </c>
      <c r="D1355" s="6"/>
      <c r="E1355" s="3" t="s">
        <v>5983</v>
      </c>
      <c r="F1355" s="3" t="s">
        <v>3890</v>
      </c>
      <c r="G1355" s="3" t="s">
        <v>367</v>
      </c>
      <c r="H1355" s="4" t="s">
        <v>303</v>
      </c>
      <c r="I1355" s="3" t="s">
        <v>104</v>
      </c>
      <c r="J1355" s="3" t="s">
        <v>401</v>
      </c>
      <c r="K1355" s="5"/>
      <c r="L1355" s="3"/>
      <c r="M1355" s="6">
        <v>30</v>
      </c>
      <c r="N1355" s="3" t="s">
        <v>45</v>
      </c>
      <c r="O1355" s="3" t="s">
        <v>5984</v>
      </c>
      <c r="P1355" s="3" t="s">
        <v>5985</v>
      </c>
      <c r="Q1355" s="3" t="s">
        <v>5986</v>
      </c>
      <c r="R1355" s="28">
        <v>2.79</v>
      </c>
      <c r="S1355" s="29"/>
      <c r="T1355" s="30">
        <v>2.14</v>
      </c>
      <c r="U1355" s="1">
        <v>1.83</v>
      </c>
      <c r="V1355" s="28">
        <v>3.65</v>
      </c>
      <c r="W1355" s="29"/>
      <c r="X1355" s="29"/>
      <c r="Y1355" s="29"/>
      <c r="Z1355" s="29">
        <v>1.54</v>
      </c>
      <c r="AA1355" s="29"/>
      <c r="AB1355" s="29"/>
      <c r="AC1355" s="29"/>
      <c r="AD1355" s="29"/>
      <c r="AE1355" s="31">
        <v>3.65</v>
      </c>
      <c r="AN1355" s="32">
        <v>1.976</v>
      </c>
      <c r="AO1355" s="27" t="s">
        <v>336</v>
      </c>
      <c r="AP1355" s="31" t="s">
        <v>337</v>
      </c>
      <c r="AQ1355" s="27" t="e">
        <f t="shared" si="212"/>
        <v>#NUM!</v>
      </c>
      <c r="AR1355" s="27" t="e">
        <f t="shared" si="213"/>
        <v>#NUM!</v>
      </c>
      <c r="AS1355" s="27" t="e">
        <f t="shared" si="214"/>
        <v>#NUM!</v>
      </c>
      <c r="AT1355" s="27">
        <f t="shared" si="216"/>
        <v>2.3005</v>
      </c>
      <c r="AU1355" s="27">
        <f t="shared" si="217"/>
        <v>1.9672499999999999</v>
      </c>
      <c r="AV1355" s="29">
        <f t="shared" si="211"/>
        <v>1.9672499999999999</v>
      </c>
      <c r="AW1355" s="27" t="s">
        <v>336</v>
      </c>
      <c r="AX1355" s="27" t="s">
        <v>337</v>
      </c>
      <c r="AY1355" s="32">
        <v>1.81</v>
      </c>
      <c r="AZ1355" s="34">
        <f t="shared" si="218"/>
        <v>0.45250000000000001</v>
      </c>
      <c r="BA1355" s="3">
        <f t="shared" si="219"/>
        <v>2.2625000000000002</v>
      </c>
      <c r="BB1355" s="32">
        <f t="shared" si="220"/>
        <v>2.4435000000000002</v>
      </c>
      <c r="BC1355" s="27" t="s">
        <v>12549</v>
      </c>
    </row>
    <row r="1356" spans="1:55" s="27" customFormat="1" ht="31.5" customHeight="1">
      <c r="A1356" s="4" t="s">
        <v>5982</v>
      </c>
      <c r="B1356" s="5">
        <v>1354</v>
      </c>
      <c r="C1356" s="6">
        <v>543</v>
      </c>
      <c r="D1356" s="6"/>
      <c r="E1356" s="3" t="s">
        <v>6091</v>
      </c>
      <c r="F1356" s="3" t="s">
        <v>6092</v>
      </c>
      <c r="G1356" s="3" t="s">
        <v>1734</v>
      </c>
      <c r="H1356" s="4" t="s">
        <v>167</v>
      </c>
      <c r="I1356" s="3" t="s">
        <v>573</v>
      </c>
      <c r="J1356" s="3" t="s">
        <v>6093</v>
      </c>
      <c r="K1356" s="5"/>
      <c r="L1356" s="3"/>
      <c r="M1356" s="6">
        <v>14</v>
      </c>
      <c r="N1356" s="3" t="s">
        <v>45</v>
      </c>
      <c r="O1356" s="3" t="s">
        <v>5984</v>
      </c>
      <c r="P1356" s="3" t="s">
        <v>6094</v>
      </c>
      <c r="Q1356" s="3" t="s">
        <v>6095</v>
      </c>
      <c r="R1356" s="28">
        <v>2.25</v>
      </c>
      <c r="S1356" s="29"/>
      <c r="T1356" s="30">
        <v>3.45</v>
      </c>
      <c r="U1356" s="1">
        <v>2.83</v>
      </c>
      <c r="V1356" s="28">
        <v>4.3</v>
      </c>
      <c r="W1356" s="29"/>
      <c r="X1356" s="29"/>
      <c r="Y1356" s="29"/>
      <c r="Z1356" s="29"/>
      <c r="AA1356" s="29"/>
      <c r="AB1356" s="29"/>
      <c r="AC1356" s="29"/>
      <c r="AD1356" s="29"/>
      <c r="AE1356" s="31">
        <v>4.3</v>
      </c>
      <c r="AN1356" s="32">
        <v>2.25</v>
      </c>
      <c r="AO1356" s="27" t="s">
        <v>49</v>
      </c>
      <c r="AP1356" s="31" t="s">
        <v>50</v>
      </c>
      <c r="AQ1356" s="27" t="e">
        <f t="shared" si="212"/>
        <v>#NUM!</v>
      </c>
      <c r="AR1356" s="27" t="e">
        <f t="shared" si="213"/>
        <v>#NUM!</v>
      </c>
      <c r="AS1356" s="27" t="e">
        <f t="shared" si="214"/>
        <v>#NUM!</v>
      </c>
      <c r="AT1356" s="27">
        <f t="shared" si="216"/>
        <v>3.7087500000000002</v>
      </c>
      <c r="AU1356" s="27">
        <f t="shared" si="217"/>
        <v>3.0422500000000001</v>
      </c>
      <c r="AV1356" s="29">
        <f t="shared" si="211"/>
        <v>2.25</v>
      </c>
      <c r="AW1356" s="33" t="s">
        <v>51</v>
      </c>
      <c r="AX1356" s="27" t="s">
        <v>50</v>
      </c>
      <c r="AY1356" s="32">
        <v>2.25</v>
      </c>
      <c r="AZ1356" s="34">
        <f t="shared" si="218"/>
        <v>0.5625</v>
      </c>
      <c r="BA1356" s="3">
        <f t="shared" si="219"/>
        <v>2.8125</v>
      </c>
      <c r="BB1356" s="32">
        <f t="shared" si="220"/>
        <v>3.0375000000000001</v>
      </c>
      <c r="BC1356" s="27" t="s">
        <v>12549</v>
      </c>
    </row>
    <row r="1357" spans="1:55" s="27" customFormat="1" ht="31.5" customHeight="1">
      <c r="A1357" s="4" t="s">
        <v>5982</v>
      </c>
      <c r="B1357" s="5">
        <v>1355</v>
      </c>
      <c r="C1357" s="6">
        <v>5884</v>
      </c>
      <c r="D1357" s="6"/>
      <c r="E1357" s="3" t="s">
        <v>6100</v>
      </c>
      <c r="F1357" s="3" t="s">
        <v>3423</v>
      </c>
      <c r="G1357" s="3" t="s">
        <v>3424</v>
      </c>
      <c r="H1357" s="4" t="s">
        <v>698</v>
      </c>
      <c r="I1357" s="3" t="s">
        <v>104</v>
      </c>
      <c r="J1357" s="3" t="s">
        <v>401</v>
      </c>
      <c r="K1357" s="5"/>
      <c r="L1357" s="3"/>
      <c r="M1357" s="6">
        <v>30</v>
      </c>
      <c r="N1357" s="3" t="s">
        <v>45</v>
      </c>
      <c r="O1357" s="3" t="s">
        <v>5984</v>
      </c>
      <c r="P1357" s="3" t="s">
        <v>5985</v>
      </c>
      <c r="Q1357" s="3" t="s">
        <v>6102</v>
      </c>
      <c r="R1357" s="28">
        <v>3.9</v>
      </c>
      <c r="S1357" s="29"/>
      <c r="T1357" s="30">
        <v>4.4000000000000004</v>
      </c>
      <c r="U1357" s="1">
        <v>4.0599999999999996</v>
      </c>
      <c r="V1357" s="28">
        <v>2.35</v>
      </c>
      <c r="W1357" s="29"/>
      <c r="X1357" s="29"/>
      <c r="Y1357" s="29"/>
      <c r="Z1357" s="29"/>
      <c r="AA1357" s="29"/>
      <c r="AB1357" s="29"/>
      <c r="AC1357" s="29"/>
      <c r="AD1357" s="29"/>
      <c r="AE1357" s="31">
        <v>2.35</v>
      </c>
      <c r="AN1357" s="32">
        <v>2.35</v>
      </c>
      <c r="AO1357" s="27" t="s">
        <v>378</v>
      </c>
      <c r="AP1357" s="31" t="s">
        <v>379</v>
      </c>
      <c r="AQ1357" s="27" t="e">
        <f t="shared" si="212"/>
        <v>#NUM!</v>
      </c>
      <c r="AR1357" s="27" t="e">
        <f t="shared" si="213"/>
        <v>#NUM!</v>
      </c>
      <c r="AS1357" s="27" t="e">
        <f t="shared" si="214"/>
        <v>#NUM!</v>
      </c>
      <c r="AT1357" s="27">
        <f t="shared" si="216"/>
        <v>4.7300000000000004</v>
      </c>
      <c r="AU1357" s="27">
        <f t="shared" si="217"/>
        <v>4.3644999999999996</v>
      </c>
      <c r="AV1357" s="29">
        <f t="shared" si="211"/>
        <v>2.35</v>
      </c>
      <c r="AW1357" s="27" t="s">
        <v>378</v>
      </c>
      <c r="AX1357" s="27" t="s">
        <v>379</v>
      </c>
      <c r="AY1357" s="32">
        <v>2.35</v>
      </c>
      <c r="AZ1357" s="34">
        <f t="shared" si="218"/>
        <v>0.58750000000000002</v>
      </c>
      <c r="BA1357" s="3">
        <f t="shared" si="219"/>
        <v>2.9375</v>
      </c>
      <c r="BB1357" s="32">
        <f t="shared" si="220"/>
        <v>3.1724999999999999</v>
      </c>
      <c r="BC1357" s="27" t="s">
        <v>12549</v>
      </c>
    </row>
    <row r="1358" spans="1:55" s="27" customFormat="1" ht="31.5" customHeight="1">
      <c r="A1358" s="4" t="s">
        <v>5982</v>
      </c>
      <c r="B1358" s="5">
        <v>1356</v>
      </c>
      <c r="C1358" s="6">
        <v>3471</v>
      </c>
      <c r="D1358" s="6"/>
      <c r="E1358" s="3" t="s">
        <v>6061</v>
      </c>
      <c r="F1358" s="3" t="s">
        <v>6062</v>
      </c>
      <c r="G1358" s="3" t="s">
        <v>2917</v>
      </c>
      <c r="H1358" s="4" t="s">
        <v>303</v>
      </c>
      <c r="I1358" s="3" t="s">
        <v>43</v>
      </c>
      <c r="J1358" s="3" t="s">
        <v>6063</v>
      </c>
      <c r="K1358" s="5"/>
      <c r="L1358" s="3"/>
      <c r="M1358" s="6">
        <v>10</v>
      </c>
      <c r="N1358" s="3" t="s">
        <v>45</v>
      </c>
      <c r="O1358" s="3" t="s">
        <v>5984</v>
      </c>
      <c r="P1358" s="3" t="s">
        <v>6016</v>
      </c>
      <c r="Q1358" s="3" t="s">
        <v>6064</v>
      </c>
      <c r="R1358" s="28">
        <v>3.9</v>
      </c>
      <c r="S1358" s="29"/>
      <c r="T1358" s="30">
        <v>2.76</v>
      </c>
      <c r="U1358" s="1">
        <v>2.21</v>
      </c>
      <c r="V1358" s="28"/>
      <c r="W1358" s="29"/>
      <c r="X1358" s="29"/>
      <c r="Y1358" s="29"/>
      <c r="Z1358" s="29"/>
      <c r="AA1358" s="29"/>
      <c r="AB1358" s="29"/>
      <c r="AC1358" s="29"/>
      <c r="AD1358" s="29"/>
      <c r="AE1358" s="31"/>
      <c r="AN1358" s="32">
        <v>3.9</v>
      </c>
      <c r="AO1358" s="27" t="s">
        <v>49</v>
      </c>
      <c r="AP1358" s="31" t="s">
        <v>50</v>
      </c>
      <c r="AQ1358" s="27" t="e">
        <f t="shared" si="212"/>
        <v>#NUM!</v>
      </c>
      <c r="AR1358" s="27" t="e">
        <f t="shared" si="213"/>
        <v>#NUM!</v>
      </c>
      <c r="AS1358" s="27" t="e">
        <f t="shared" si="214"/>
        <v>#NUM!</v>
      </c>
      <c r="AT1358" s="27">
        <f t="shared" si="216"/>
        <v>2.9669999999999996</v>
      </c>
      <c r="AU1358" s="27">
        <f t="shared" si="217"/>
        <v>2.37575</v>
      </c>
      <c r="AV1358" s="29">
        <f t="shared" si="211"/>
        <v>2.37575</v>
      </c>
      <c r="AW1358" s="27" t="s">
        <v>73</v>
      </c>
      <c r="AX1358" s="27" t="s">
        <v>74</v>
      </c>
      <c r="AY1358" s="32">
        <v>2.3757000000000001</v>
      </c>
      <c r="AZ1358" s="34">
        <f t="shared" si="218"/>
        <v>0.59392500000000004</v>
      </c>
      <c r="BA1358" s="3">
        <f t="shared" si="219"/>
        <v>2.9696250000000002</v>
      </c>
      <c r="BB1358" s="32">
        <f t="shared" si="220"/>
        <v>3.207195</v>
      </c>
      <c r="BC1358" s="27" t="s">
        <v>12549</v>
      </c>
    </row>
    <row r="1359" spans="1:55" s="27" customFormat="1" ht="31.5" customHeight="1">
      <c r="A1359" s="4" t="s">
        <v>5982</v>
      </c>
      <c r="B1359" s="5">
        <v>1357</v>
      </c>
      <c r="C1359" s="6">
        <v>5889</v>
      </c>
      <c r="D1359" s="6"/>
      <c r="E1359" s="3" t="s">
        <v>5983</v>
      </c>
      <c r="F1359" s="3" t="s">
        <v>5987</v>
      </c>
      <c r="G1359" s="3" t="s">
        <v>367</v>
      </c>
      <c r="H1359" s="4" t="s">
        <v>103</v>
      </c>
      <c r="I1359" s="3" t="s">
        <v>104</v>
      </c>
      <c r="J1359" s="3" t="s">
        <v>401</v>
      </c>
      <c r="K1359" s="5"/>
      <c r="L1359" s="3"/>
      <c r="M1359" s="6">
        <v>30</v>
      </c>
      <c r="N1359" s="3" t="s">
        <v>45</v>
      </c>
      <c r="O1359" s="3" t="s">
        <v>5984</v>
      </c>
      <c r="P1359" s="3" t="s">
        <v>5985</v>
      </c>
      <c r="Q1359" s="3" t="s">
        <v>5988</v>
      </c>
      <c r="R1359" s="28">
        <v>2.94</v>
      </c>
      <c r="S1359" s="29"/>
      <c r="T1359" s="30">
        <v>2.62</v>
      </c>
      <c r="U1359" s="1">
        <v>2.2400000000000002</v>
      </c>
      <c r="V1359" s="28">
        <v>3.65</v>
      </c>
      <c r="W1359" s="29"/>
      <c r="X1359" s="29"/>
      <c r="Y1359" s="29"/>
      <c r="Z1359" s="29">
        <v>1.84</v>
      </c>
      <c r="AA1359" s="29"/>
      <c r="AB1359" s="29"/>
      <c r="AC1359" s="29"/>
      <c r="AD1359" s="29"/>
      <c r="AE1359" s="31">
        <v>3.65</v>
      </c>
      <c r="AN1359" s="32">
        <v>2.6240000000000001</v>
      </c>
      <c r="AO1359" s="27" t="s">
        <v>336</v>
      </c>
      <c r="AP1359" s="31" t="s">
        <v>337</v>
      </c>
      <c r="AQ1359" s="27" t="e">
        <f t="shared" si="212"/>
        <v>#NUM!</v>
      </c>
      <c r="AR1359" s="27" t="e">
        <f t="shared" si="213"/>
        <v>#NUM!</v>
      </c>
      <c r="AS1359" s="27" t="e">
        <f t="shared" si="214"/>
        <v>#NUM!</v>
      </c>
      <c r="AT1359" s="27">
        <f t="shared" si="216"/>
        <v>2.8165</v>
      </c>
      <c r="AU1359" s="27">
        <f t="shared" si="217"/>
        <v>2.4079999999999999</v>
      </c>
      <c r="AV1359" s="29">
        <f t="shared" si="211"/>
        <v>2.4079999999999999</v>
      </c>
      <c r="AW1359" s="27" t="s">
        <v>73</v>
      </c>
      <c r="AX1359" s="27" t="s">
        <v>74</v>
      </c>
      <c r="AY1359" s="32">
        <v>2.4079999999999999</v>
      </c>
      <c r="AZ1359" s="34">
        <f t="shared" si="218"/>
        <v>0.60199999999999998</v>
      </c>
      <c r="BA1359" s="3">
        <f t="shared" si="219"/>
        <v>3.01</v>
      </c>
      <c r="BB1359" s="32">
        <f t="shared" si="220"/>
        <v>3.2507999999999999</v>
      </c>
      <c r="BC1359" s="27" t="s">
        <v>12549</v>
      </c>
    </row>
    <row r="1360" spans="1:55" s="27" customFormat="1" ht="31.5" customHeight="1">
      <c r="A1360" s="4" t="s">
        <v>5982</v>
      </c>
      <c r="B1360" s="5">
        <v>1358</v>
      </c>
      <c r="C1360" s="6">
        <v>3778</v>
      </c>
      <c r="D1360" s="6"/>
      <c r="E1360" s="3" t="s">
        <v>6084</v>
      </c>
      <c r="F1360" s="3" t="s">
        <v>3803</v>
      </c>
      <c r="G1360" s="3" t="s">
        <v>1868</v>
      </c>
      <c r="H1360" s="4" t="s">
        <v>205</v>
      </c>
      <c r="I1360" s="3" t="s">
        <v>104</v>
      </c>
      <c r="J1360" s="3" t="s">
        <v>6085</v>
      </c>
      <c r="K1360" s="5"/>
      <c r="L1360" s="3"/>
      <c r="M1360" s="6">
        <v>10</v>
      </c>
      <c r="N1360" s="3" t="s">
        <v>45</v>
      </c>
      <c r="O1360" s="3" t="s">
        <v>5984</v>
      </c>
      <c r="P1360" s="3" t="s">
        <v>6086</v>
      </c>
      <c r="Q1360" s="3" t="s">
        <v>6087</v>
      </c>
      <c r="R1360" s="28">
        <v>2.77</v>
      </c>
      <c r="S1360" s="29"/>
      <c r="T1360" s="30"/>
      <c r="U1360" s="1">
        <v>2.46</v>
      </c>
      <c r="V1360" s="28">
        <v>2.58</v>
      </c>
      <c r="W1360" s="29"/>
      <c r="X1360" s="29"/>
      <c r="Y1360" s="29"/>
      <c r="Z1360" s="29"/>
      <c r="AA1360" s="29"/>
      <c r="AB1360" s="29"/>
      <c r="AC1360" s="29"/>
      <c r="AD1360" s="29"/>
      <c r="AE1360" s="31">
        <v>2.58</v>
      </c>
      <c r="AN1360" s="32">
        <v>2.77</v>
      </c>
      <c r="AO1360" s="27" t="s">
        <v>49</v>
      </c>
      <c r="AP1360" s="31" t="s">
        <v>50</v>
      </c>
      <c r="AQ1360" s="27" t="e">
        <f t="shared" si="212"/>
        <v>#NUM!</v>
      </c>
      <c r="AR1360" s="27" t="e">
        <f t="shared" si="213"/>
        <v>#NUM!</v>
      </c>
      <c r="AS1360" s="27" t="e">
        <f t="shared" si="214"/>
        <v>#NUM!</v>
      </c>
      <c r="AT1360" s="27">
        <f t="shared" si="216"/>
        <v>0</v>
      </c>
      <c r="AU1360" s="27">
        <f t="shared" si="217"/>
        <v>2.6444999999999999</v>
      </c>
      <c r="AV1360" s="29">
        <f t="shared" si="211"/>
        <v>0</v>
      </c>
      <c r="AW1360" s="27" t="s">
        <v>73</v>
      </c>
      <c r="AX1360" s="27" t="s">
        <v>74</v>
      </c>
      <c r="AY1360" s="32">
        <v>2.58</v>
      </c>
      <c r="AZ1360" s="34">
        <f t="shared" si="218"/>
        <v>0.64500000000000002</v>
      </c>
      <c r="BA1360" s="3">
        <f t="shared" si="219"/>
        <v>3.2250000000000001</v>
      </c>
      <c r="BB1360" s="32">
        <f t="shared" si="220"/>
        <v>3.4830000000000001</v>
      </c>
      <c r="BC1360" s="27" t="s">
        <v>12549</v>
      </c>
    </row>
    <row r="1361" spans="1:55" s="27" customFormat="1" ht="31.5" customHeight="1">
      <c r="A1361" s="4" t="s">
        <v>5982</v>
      </c>
      <c r="B1361" s="5">
        <v>1359</v>
      </c>
      <c r="C1361" s="6">
        <v>5241</v>
      </c>
      <c r="D1361" s="6"/>
      <c r="E1361" s="3" t="s">
        <v>6058</v>
      </c>
      <c r="F1361" s="3" t="s">
        <v>6059</v>
      </c>
      <c r="G1361" s="3" t="s">
        <v>2272</v>
      </c>
      <c r="H1361" s="4" t="s">
        <v>103</v>
      </c>
      <c r="I1361" s="3" t="s">
        <v>43</v>
      </c>
      <c r="J1361" s="3" t="s">
        <v>1122</v>
      </c>
      <c r="K1361" s="5"/>
      <c r="L1361" s="3"/>
      <c r="M1361" s="6">
        <v>30</v>
      </c>
      <c r="N1361" s="3" t="s">
        <v>45</v>
      </c>
      <c r="O1361" s="3" t="s">
        <v>5984</v>
      </c>
      <c r="P1361" s="3" t="s">
        <v>5991</v>
      </c>
      <c r="Q1361" s="3" t="s">
        <v>6060</v>
      </c>
      <c r="R1361" s="28">
        <v>5.2</v>
      </c>
      <c r="S1361" s="29"/>
      <c r="T1361" s="30">
        <v>4.5999999999999996</v>
      </c>
      <c r="U1361" s="1">
        <v>3.37</v>
      </c>
      <c r="V1361" s="28">
        <v>6.65</v>
      </c>
      <c r="W1361" s="29"/>
      <c r="X1361" s="29"/>
      <c r="Y1361" s="29"/>
      <c r="Z1361" s="29"/>
      <c r="AA1361" s="29"/>
      <c r="AB1361" s="29"/>
      <c r="AC1361" s="29"/>
      <c r="AD1361" s="29"/>
      <c r="AE1361" s="31">
        <v>6.65</v>
      </c>
      <c r="AN1361" s="32">
        <v>2.9</v>
      </c>
      <c r="AO1361" s="27" t="s">
        <v>336</v>
      </c>
      <c r="AP1361" s="31" t="s">
        <v>337</v>
      </c>
      <c r="AQ1361" s="27" t="e">
        <f t="shared" si="212"/>
        <v>#NUM!</v>
      </c>
      <c r="AR1361" s="27" t="e">
        <f t="shared" si="213"/>
        <v>#NUM!</v>
      </c>
      <c r="AS1361" s="27" t="e">
        <f t="shared" si="214"/>
        <v>#NUM!</v>
      </c>
      <c r="AT1361" s="27">
        <f t="shared" si="216"/>
        <v>4.9449999999999994</v>
      </c>
      <c r="AU1361" s="27">
        <f t="shared" si="217"/>
        <v>3.6227499999999999</v>
      </c>
      <c r="AV1361" s="29">
        <f t="shared" si="211"/>
        <v>2.9</v>
      </c>
      <c r="AW1361" s="27" t="s">
        <v>336</v>
      </c>
      <c r="AX1361" s="27" t="s">
        <v>337</v>
      </c>
      <c r="AY1361" s="32">
        <v>2.71</v>
      </c>
      <c r="AZ1361" s="34">
        <f t="shared" si="218"/>
        <v>0.67749999999999999</v>
      </c>
      <c r="BA1361" s="3">
        <f t="shared" si="219"/>
        <v>3.3875000000000002</v>
      </c>
      <c r="BB1361" s="32">
        <f t="shared" si="220"/>
        <v>3.6585000000000001</v>
      </c>
      <c r="BC1361" s="27" t="s">
        <v>12549</v>
      </c>
    </row>
    <row r="1362" spans="1:55" s="27" customFormat="1" ht="31.5" customHeight="1">
      <c r="A1362" s="4" t="s">
        <v>5982</v>
      </c>
      <c r="B1362" s="5">
        <v>1360</v>
      </c>
      <c r="C1362" s="6">
        <v>5872</v>
      </c>
      <c r="D1362" s="6"/>
      <c r="E1362" s="3" t="s">
        <v>6071</v>
      </c>
      <c r="F1362" s="3" t="s">
        <v>3266</v>
      </c>
      <c r="G1362" s="3" t="s">
        <v>1064</v>
      </c>
      <c r="H1362" s="4" t="s">
        <v>2287</v>
      </c>
      <c r="I1362" s="3" t="s">
        <v>104</v>
      </c>
      <c r="J1362" s="3" t="s">
        <v>606</v>
      </c>
      <c r="K1362" s="5"/>
      <c r="L1362" s="3"/>
      <c r="M1362" s="6">
        <v>30</v>
      </c>
      <c r="N1362" s="3" t="s">
        <v>45</v>
      </c>
      <c r="O1362" s="3" t="s">
        <v>5984</v>
      </c>
      <c r="P1362" s="3" t="s">
        <v>5985</v>
      </c>
      <c r="Q1362" s="3" t="s">
        <v>6072</v>
      </c>
      <c r="R1362" s="28">
        <v>3.5</v>
      </c>
      <c r="S1362" s="29"/>
      <c r="T1362" s="30">
        <v>3.03</v>
      </c>
      <c r="U1362" s="1">
        <v>2.68</v>
      </c>
      <c r="V1362" s="28">
        <v>7.55</v>
      </c>
      <c r="W1362" s="29">
        <v>4.8499999999999996</v>
      </c>
      <c r="X1362" s="29"/>
      <c r="Y1362" s="29"/>
      <c r="Z1362" s="29"/>
      <c r="AA1362" s="29"/>
      <c r="AB1362" s="29"/>
      <c r="AC1362" s="29"/>
      <c r="AD1362" s="29"/>
      <c r="AE1362" s="31">
        <v>7.55</v>
      </c>
      <c r="AN1362" s="32">
        <v>3.5</v>
      </c>
      <c r="AO1362" s="27" t="s">
        <v>49</v>
      </c>
      <c r="AP1362" s="31" t="s">
        <v>50</v>
      </c>
      <c r="AQ1362" s="27" t="e">
        <f t="shared" si="212"/>
        <v>#NUM!</v>
      </c>
      <c r="AR1362" s="27" t="e">
        <f t="shared" si="213"/>
        <v>#NUM!</v>
      </c>
      <c r="AS1362" s="27" t="e">
        <f t="shared" si="214"/>
        <v>#NUM!</v>
      </c>
      <c r="AT1362" s="27">
        <f t="shared" si="216"/>
        <v>3.2572499999999995</v>
      </c>
      <c r="AU1362" s="27">
        <f t="shared" si="217"/>
        <v>2.8810000000000002</v>
      </c>
      <c r="AV1362" s="29">
        <f t="shared" si="211"/>
        <v>2.8810000000000002</v>
      </c>
      <c r="AW1362" s="27" t="s">
        <v>73</v>
      </c>
      <c r="AX1362" s="27" t="s">
        <v>74</v>
      </c>
      <c r="AY1362" s="32">
        <v>2.8809999999999998</v>
      </c>
      <c r="AZ1362" s="34">
        <f t="shared" si="218"/>
        <v>0.72024999999999995</v>
      </c>
      <c r="BA1362" s="3">
        <f t="shared" si="219"/>
        <v>3.6012499999999998</v>
      </c>
      <c r="BB1362" s="32">
        <f t="shared" si="220"/>
        <v>3.8893499999999999</v>
      </c>
      <c r="BC1362" s="27" t="s">
        <v>12549</v>
      </c>
    </row>
    <row r="1363" spans="1:55" s="27" customFormat="1" ht="31.5" customHeight="1">
      <c r="A1363" s="4" t="s">
        <v>5982</v>
      </c>
      <c r="B1363" s="5">
        <v>1361</v>
      </c>
      <c r="C1363" s="6">
        <v>1213</v>
      </c>
      <c r="D1363" s="6"/>
      <c r="E1363" s="3" t="s">
        <v>6115</v>
      </c>
      <c r="F1363" s="3" t="s">
        <v>6116</v>
      </c>
      <c r="G1363" s="3" t="s">
        <v>6117</v>
      </c>
      <c r="H1363" s="4" t="s">
        <v>6118</v>
      </c>
      <c r="I1363" s="3" t="s">
        <v>104</v>
      </c>
      <c r="J1363" s="3" t="s">
        <v>129</v>
      </c>
      <c r="K1363" s="5"/>
      <c r="L1363" s="3"/>
      <c r="M1363" s="6">
        <v>20</v>
      </c>
      <c r="N1363" s="3" t="s">
        <v>45</v>
      </c>
      <c r="O1363" s="3" t="s">
        <v>5984</v>
      </c>
      <c r="P1363" s="3" t="s">
        <v>6026</v>
      </c>
      <c r="Q1363" s="3" t="s">
        <v>6119</v>
      </c>
      <c r="R1363" s="28">
        <v>4.9000000000000004</v>
      </c>
      <c r="S1363" s="29"/>
      <c r="T1363" s="30">
        <v>3.38</v>
      </c>
      <c r="U1363" s="1">
        <v>2.71</v>
      </c>
      <c r="V1363" s="28">
        <v>8</v>
      </c>
      <c r="W1363" s="29"/>
      <c r="X1363" s="29"/>
      <c r="Y1363" s="29"/>
      <c r="Z1363" s="29"/>
      <c r="AA1363" s="29"/>
      <c r="AB1363" s="29"/>
      <c r="AC1363" s="29"/>
      <c r="AD1363" s="29"/>
      <c r="AE1363" s="31">
        <v>8</v>
      </c>
      <c r="AN1363" s="32">
        <v>4.9000000000000004</v>
      </c>
      <c r="AO1363" s="27" t="s">
        <v>49</v>
      </c>
      <c r="AP1363" s="31" t="s">
        <v>50</v>
      </c>
      <c r="AQ1363" s="27" t="e">
        <f t="shared" si="212"/>
        <v>#NUM!</v>
      </c>
      <c r="AR1363" s="27" t="e">
        <f t="shared" si="213"/>
        <v>#NUM!</v>
      </c>
      <c r="AS1363" s="27" t="e">
        <f t="shared" si="214"/>
        <v>#NUM!</v>
      </c>
      <c r="AT1363" s="27">
        <f t="shared" si="216"/>
        <v>3.6334999999999997</v>
      </c>
      <c r="AU1363" s="27">
        <f t="shared" si="217"/>
        <v>2.9132499999999997</v>
      </c>
      <c r="AV1363" s="29">
        <f t="shared" si="211"/>
        <v>2.9132499999999997</v>
      </c>
      <c r="AW1363" s="27" t="s">
        <v>73</v>
      </c>
      <c r="AX1363" s="27" t="s">
        <v>74</v>
      </c>
      <c r="AY1363" s="32">
        <v>2.91</v>
      </c>
      <c r="AZ1363" s="34">
        <f t="shared" si="218"/>
        <v>0.72750000000000004</v>
      </c>
      <c r="BA1363" s="3">
        <f t="shared" si="219"/>
        <v>3.6375000000000002</v>
      </c>
      <c r="BB1363" s="32">
        <f t="shared" si="220"/>
        <v>3.9285000000000001</v>
      </c>
      <c r="BC1363" s="27" t="s">
        <v>12549</v>
      </c>
    </row>
    <row r="1364" spans="1:55" s="27" customFormat="1" ht="31.5" customHeight="1">
      <c r="A1364" s="4" t="s">
        <v>5982</v>
      </c>
      <c r="B1364" s="5">
        <v>1362</v>
      </c>
      <c r="C1364" s="6">
        <v>5747</v>
      </c>
      <c r="D1364" s="6"/>
      <c r="E1364" s="3" t="s">
        <v>6054</v>
      </c>
      <c r="F1364" s="3" t="s">
        <v>6055</v>
      </c>
      <c r="G1364" s="3" t="s">
        <v>2910</v>
      </c>
      <c r="H1364" s="4" t="s">
        <v>6056</v>
      </c>
      <c r="I1364" s="3" t="s">
        <v>259</v>
      </c>
      <c r="J1364" s="3" t="s">
        <v>126</v>
      </c>
      <c r="K1364" s="5">
        <v>200</v>
      </c>
      <c r="L1364" s="3" t="s">
        <v>81</v>
      </c>
      <c r="M1364" s="6">
        <v>1</v>
      </c>
      <c r="N1364" s="3" t="s">
        <v>45</v>
      </c>
      <c r="O1364" s="3" t="s">
        <v>5984</v>
      </c>
      <c r="P1364" s="3" t="s">
        <v>5985</v>
      </c>
      <c r="Q1364" s="3" t="s">
        <v>6057</v>
      </c>
      <c r="R1364" s="28">
        <v>4.9000000000000004</v>
      </c>
      <c r="S1364" s="29"/>
      <c r="T1364" s="30">
        <v>5.01</v>
      </c>
      <c r="U1364" s="1">
        <v>3.59</v>
      </c>
      <c r="V1364" s="28">
        <v>3.55</v>
      </c>
      <c r="W1364" s="29"/>
      <c r="X1364" s="29"/>
      <c r="Y1364" s="29"/>
      <c r="Z1364" s="29"/>
      <c r="AA1364" s="29"/>
      <c r="AB1364" s="29"/>
      <c r="AC1364" s="29"/>
      <c r="AD1364" s="29"/>
      <c r="AE1364" s="31">
        <v>3.55</v>
      </c>
      <c r="AN1364" s="32">
        <v>3.55</v>
      </c>
      <c r="AO1364" s="27" t="s">
        <v>378</v>
      </c>
      <c r="AP1364" s="31" t="s">
        <v>379</v>
      </c>
      <c r="AQ1364" s="27" t="e">
        <f t="shared" si="212"/>
        <v>#NUM!</v>
      </c>
      <c r="AR1364" s="27" t="e">
        <f t="shared" si="213"/>
        <v>#NUM!</v>
      </c>
      <c r="AS1364" s="27" t="e">
        <f t="shared" si="214"/>
        <v>#NUM!</v>
      </c>
      <c r="AT1364" s="27">
        <f t="shared" si="216"/>
        <v>5.3857499999999998</v>
      </c>
      <c r="AU1364" s="27">
        <f t="shared" si="217"/>
        <v>3.8592499999999998</v>
      </c>
      <c r="AV1364" s="29">
        <f t="shared" si="211"/>
        <v>3.55</v>
      </c>
      <c r="AW1364" s="27" t="s">
        <v>336</v>
      </c>
      <c r="AX1364" s="27" t="s">
        <v>337</v>
      </c>
      <c r="AY1364" s="32">
        <v>3.032</v>
      </c>
      <c r="AZ1364" s="34">
        <f t="shared" si="218"/>
        <v>0.75800000000000001</v>
      </c>
      <c r="BA1364" s="3">
        <f t="shared" si="219"/>
        <v>3.79</v>
      </c>
      <c r="BB1364" s="32">
        <f t="shared" si="220"/>
        <v>4.0932000000000004</v>
      </c>
      <c r="BC1364" s="27" t="s">
        <v>12549</v>
      </c>
    </row>
    <row r="1365" spans="1:55" s="27" customFormat="1" ht="31.5" customHeight="1">
      <c r="A1365" s="4" t="s">
        <v>5982</v>
      </c>
      <c r="B1365" s="5">
        <v>1363</v>
      </c>
      <c r="C1365" s="6">
        <v>3525</v>
      </c>
      <c r="D1365" s="6"/>
      <c r="E1365" s="3" t="s">
        <v>6088</v>
      </c>
      <c r="F1365" s="3" t="s">
        <v>6089</v>
      </c>
      <c r="G1365" s="3" t="s">
        <v>1146</v>
      </c>
      <c r="H1365" s="4" t="s">
        <v>303</v>
      </c>
      <c r="I1365" s="3" t="s">
        <v>104</v>
      </c>
      <c r="J1365" s="3" t="s">
        <v>401</v>
      </c>
      <c r="K1365" s="5"/>
      <c r="L1365" s="3"/>
      <c r="M1365" s="6">
        <v>30</v>
      </c>
      <c r="N1365" s="3" t="s">
        <v>45</v>
      </c>
      <c r="O1365" s="3" t="s">
        <v>5984</v>
      </c>
      <c r="P1365" s="3" t="s">
        <v>5991</v>
      </c>
      <c r="Q1365" s="3" t="s">
        <v>6090</v>
      </c>
      <c r="R1365" s="28">
        <v>4.45</v>
      </c>
      <c r="S1365" s="29"/>
      <c r="T1365" s="30"/>
      <c r="U1365" s="1">
        <v>4.3600000000000003</v>
      </c>
      <c r="V1365" s="28">
        <v>4.45</v>
      </c>
      <c r="W1365" s="29"/>
      <c r="X1365" s="29"/>
      <c r="Y1365" s="29"/>
      <c r="Z1365" s="29"/>
      <c r="AA1365" s="29"/>
      <c r="AB1365" s="29"/>
      <c r="AC1365" s="29"/>
      <c r="AD1365" s="29"/>
      <c r="AE1365" s="31">
        <v>4.45</v>
      </c>
      <c r="AN1365" s="32">
        <v>4.45</v>
      </c>
      <c r="AO1365" s="27" t="s">
        <v>49</v>
      </c>
      <c r="AP1365" s="31" t="s">
        <v>50</v>
      </c>
      <c r="AQ1365" s="27" t="e">
        <f t="shared" si="212"/>
        <v>#NUM!</v>
      </c>
      <c r="AR1365" s="27" t="e">
        <f t="shared" si="213"/>
        <v>#NUM!</v>
      </c>
      <c r="AS1365" s="27" t="e">
        <f t="shared" si="214"/>
        <v>#NUM!</v>
      </c>
      <c r="AT1365" s="27">
        <f t="shared" si="216"/>
        <v>0</v>
      </c>
      <c r="AU1365" s="27">
        <f t="shared" si="217"/>
        <v>4.6870000000000003</v>
      </c>
      <c r="AV1365" s="29">
        <f t="shared" si="211"/>
        <v>0</v>
      </c>
      <c r="AW1365" s="27" t="s">
        <v>336</v>
      </c>
      <c r="AX1365" s="27" t="s">
        <v>337</v>
      </c>
      <c r="AY1365" s="32">
        <v>3.274</v>
      </c>
      <c r="AZ1365" s="34">
        <f t="shared" si="218"/>
        <v>0.81850000000000001</v>
      </c>
      <c r="BA1365" s="3">
        <f t="shared" si="219"/>
        <v>4.0925000000000002</v>
      </c>
      <c r="BB1365" s="32">
        <f t="shared" si="220"/>
        <v>4.4199000000000002</v>
      </c>
      <c r="BC1365" s="27" t="s">
        <v>12549</v>
      </c>
    </row>
    <row r="1366" spans="1:55" s="27" customFormat="1" ht="31.5" customHeight="1">
      <c r="A1366" s="4" t="s">
        <v>5982</v>
      </c>
      <c r="B1366" s="5">
        <v>1364</v>
      </c>
      <c r="C1366" s="6">
        <v>5161</v>
      </c>
      <c r="D1366" s="6"/>
      <c r="E1366" s="3" t="s">
        <v>6073</v>
      </c>
      <c r="F1366" s="3" t="s">
        <v>6078</v>
      </c>
      <c r="G1366" s="3" t="s">
        <v>3278</v>
      </c>
      <c r="H1366" s="4" t="s">
        <v>3285</v>
      </c>
      <c r="I1366" s="3" t="s">
        <v>43</v>
      </c>
      <c r="J1366" s="3" t="s">
        <v>6079</v>
      </c>
      <c r="K1366" s="5"/>
      <c r="L1366" s="3"/>
      <c r="M1366" s="6">
        <v>30</v>
      </c>
      <c r="N1366" s="3" t="s">
        <v>45</v>
      </c>
      <c r="O1366" s="3" t="s">
        <v>5984</v>
      </c>
      <c r="P1366" s="3" t="s">
        <v>5991</v>
      </c>
      <c r="Q1366" s="3" t="s">
        <v>6080</v>
      </c>
      <c r="R1366" s="28">
        <v>4.5</v>
      </c>
      <c r="S1366" s="29"/>
      <c r="T1366" s="30">
        <v>4.21</v>
      </c>
      <c r="U1366" s="1">
        <v>3.09</v>
      </c>
      <c r="V1366" s="28">
        <v>5.0999999999999996</v>
      </c>
      <c r="W1366" s="29"/>
      <c r="X1366" s="29"/>
      <c r="Y1366" s="29"/>
      <c r="Z1366" s="29"/>
      <c r="AA1366" s="29"/>
      <c r="AB1366" s="29"/>
      <c r="AC1366" s="29"/>
      <c r="AD1366" s="29"/>
      <c r="AE1366" s="31">
        <v>5.0999999999999996</v>
      </c>
      <c r="AN1366" s="32">
        <v>4.5</v>
      </c>
      <c r="AO1366" s="27" t="s">
        <v>49</v>
      </c>
      <c r="AP1366" s="31" t="s">
        <v>50</v>
      </c>
      <c r="AQ1366" s="27" t="e">
        <f t="shared" si="212"/>
        <v>#NUM!</v>
      </c>
      <c r="AR1366" s="27" t="e">
        <f t="shared" si="213"/>
        <v>#NUM!</v>
      </c>
      <c r="AS1366" s="27" t="e">
        <f t="shared" si="214"/>
        <v>#NUM!</v>
      </c>
      <c r="AT1366" s="27">
        <f t="shared" si="216"/>
        <v>4.5257499999999995</v>
      </c>
      <c r="AU1366" s="27">
        <f t="shared" si="217"/>
        <v>3.3217499999999998</v>
      </c>
      <c r="AV1366" s="29">
        <f t="shared" si="211"/>
        <v>3.3217499999999998</v>
      </c>
      <c r="AW1366" s="27" t="s">
        <v>73</v>
      </c>
      <c r="AX1366" s="27" t="s">
        <v>74</v>
      </c>
      <c r="AY1366" s="32">
        <v>3.3</v>
      </c>
      <c r="AZ1366" s="34">
        <f t="shared" si="218"/>
        <v>0.82499999999999996</v>
      </c>
      <c r="BA1366" s="3">
        <f t="shared" si="219"/>
        <v>4.125</v>
      </c>
      <c r="BB1366" s="32">
        <f t="shared" si="220"/>
        <v>4.4550000000000001</v>
      </c>
      <c r="BC1366" s="27" t="s">
        <v>12549</v>
      </c>
    </row>
    <row r="1367" spans="1:55" s="27" customFormat="1" ht="31.5" customHeight="1">
      <c r="A1367" s="4" t="s">
        <v>5982</v>
      </c>
      <c r="B1367" s="5">
        <v>1365</v>
      </c>
      <c r="C1367" s="6">
        <v>12145</v>
      </c>
      <c r="D1367" s="6"/>
      <c r="E1367" s="3" t="s">
        <v>6113</v>
      </c>
      <c r="F1367" s="3" t="s">
        <v>4931</v>
      </c>
      <c r="G1367" s="3" t="s">
        <v>4932</v>
      </c>
      <c r="H1367" s="4" t="s">
        <v>535</v>
      </c>
      <c r="I1367" s="3" t="s">
        <v>104</v>
      </c>
      <c r="J1367" s="3" t="s">
        <v>105</v>
      </c>
      <c r="K1367" s="5"/>
      <c r="L1367" s="3"/>
      <c r="M1367" s="6">
        <v>20</v>
      </c>
      <c r="N1367" s="3" t="s">
        <v>45</v>
      </c>
      <c r="O1367" s="3" t="s">
        <v>5984</v>
      </c>
      <c r="P1367" s="3" t="s">
        <v>5985</v>
      </c>
      <c r="Q1367" s="3" t="s">
        <v>6114</v>
      </c>
      <c r="R1367" s="28">
        <v>4.5</v>
      </c>
      <c r="S1367" s="29"/>
      <c r="T1367" s="30"/>
      <c r="U1367" s="1">
        <v>3.1</v>
      </c>
      <c r="V1367" s="28">
        <v>8.15</v>
      </c>
      <c r="W1367" s="29"/>
      <c r="X1367" s="29"/>
      <c r="Y1367" s="29"/>
      <c r="Z1367" s="29"/>
      <c r="AA1367" s="29"/>
      <c r="AB1367" s="29"/>
      <c r="AC1367" s="29"/>
      <c r="AD1367" s="29"/>
      <c r="AE1367" s="31">
        <v>8.15</v>
      </c>
      <c r="AN1367" s="32">
        <v>4.5</v>
      </c>
      <c r="AO1367" s="27" t="s">
        <v>49</v>
      </c>
      <c r="AP1367" s="31" t="s">
        <v>50</v>
      </c>
      <c r="AQ1367" s="27" t="e">
        <f t="shared" si="212"/>
        <v>#NUM!</v>
      </c>
      <c r="AR1367" s="27" t="e">
        <f t="shared" si="213"/>
        <v>#NUM!</v>
      </c>
      <c r="AS1367" s="27" t="e">
        <f t="shared" si="214"/>
        <v>#NUM!</v>
      </c>
      <c r="AT1367" s="27">
        <f t="shared" si="216"/>
        <v>0</v>
      </c>
      <c r="AU1367" s="27">
        <f t="shared" si="217"/>
        <v>3.3325</v>
      </c>
      <c r="AV1367" s="29">
        <f t="shared" si="211"/>
        <v>0</v>
      </c>
      <c r="AW1367" s="27" t="s">
        <v>73</v>
      </c>
      <c r="AX1367" s="27" t="s">
        <v>74</v>
      </c>
      <c r="AY1367" s="32">
        <v>3.3319999999999999</v>
      </c>
      <c r="AZ1367" s="34">
        <f t="shared" si="218"/>
        <v>0.83299999999999996</v>
      </c>
      <c r="BA1367" s="3">
        <f t="shared" si="219"/>
        <v>4.165</v>
      </c>
      <c r="BB1367" s="32">
        <f t="shared" si="220"/>
        <v>4.4981999999999998</v>
      </c>
      <c r="BC1367" s="27" t="s">
        <v>12549</v>
      </c>
    </row>
    <row r="1368" spans="1:55" s="27" customFormat="1" ht="31.5" customHeight="1">
      <c r="A1368" s="4" t="s">
        <v>5982</v>
      </c>
      <c r="B1368" s="5">
        <v>1366</v>
      </c>
      <c r="C1368" s="6">
        <v>5103</v>
      </c>
      <c r="D1368" s="6"/>
      <c r="E1368" s="3" t="s">
        <v>5989</v>
      </c>
      <c r="F1368" s="3" t="s">
        <v>4864</v>
      </c>
      <c r="G1368" s="3" t="s">
        <v>1656</v>
      </c>
      <c r="H1368" s="4" t="s">
        <v>262</v>
      </c>
      <c r="I1368" s="3" t="s">
        <v>43</v>
      </c>
      <c r="J1368" s="3" t="s">
        <v>5990</v>
      </c>
      <c r="K1368" s="5"/>
      <c r="L1368" s="3"/>
      <c r="M1368" s="6">
        <v>3</v>
      </c>
      <c r="N1368" s="3" t="s">
        <v>45</v>
      </c>
      <c r="O1368" s="3" t="s">
        <v>5984</v>
      </c>
      <c r="P1368" s="3" t="s">
        <v>5991</v>
      </c>
      <c r="Q1368" s="3" t="s">
        <v>5992</v>
      </c>
      <c r="R1368" s="28">
        <v>5.2</v>
      </c>
      <c r="S1368" s="29"/>
      <c r="T1368" s="30">
        <v>4.42</v>
      </c>
      <c r="U1368" s="1">
        <v>3.34</v>
      </c>
      <c r="V1368" s="28">
        <v>7.15</v>
      </c>
      <c r="W1368" s="29"/>
      <c r="X1368" s="29"/>
      <c r="Y1368" s="29"/>
      <c r="Z1368" s="29"/>
      <c r="AA1368" s="29"/>
      <c r="AB1368" s="29"/>
      <c r="AC1368" s="29"/>
      <c r="AD1368" s="29"/>
      <c r="AE1368" s="31">
        <v>7.15</v>
      </c>
      <c r="AN1368" s="32">
        <v>5.2</v>
      </c>
      <c r="AO1368" s="27" t="s">
        <v>49</v>
      </c>
      <c r="AP1368" s="31" t="s">
        <v>50</v>
      </c>
      <c r="AQ1368" s="27" t="e">
        <f t="shared" si="212"/>
        <v>#NUM!</v>
      </c>
      <c r="AR1368" s="27" t="e">
        <f t="shared" si="213"/>
        <v>#NUM!</v>
      </c>
      <c r="AS1368" s="27" t="e">
        <f t="shared" si="214"/>
        <v>#NUM!</v>
      </c>
      <c r="AT1368" s="27">
        <f t="shared" si="216"/>
        <v>4.7515000000000001</v>
      </c>
      <c r="AU1368" s="27">
        <f t="shared" si="217"/>
        <v>3.5904999999999996</v>
      </c>
      <c r="AV1368" s="29">
        <f t="shared" si="211"/>
        <v>3.5904999999999996</v>
      </c>
      <c r="AW1368" s="27" t="s">
        <v>73</v>
      </c>
      <c r="AX1368" s="27" t="s">
        <v>74</v>
      </c>
      <c r="AY1368" s="32">
        <v>3.59</v>
      </c>
      <c r="AZ1368" s="34">
        <f t="shared" si="218"/>
        <v>0.89749999999999996</v>
      </c>
      <c r="BA1368" s="3">
        <f t="shared" si="219"/>
        <v>4.4874999999999998</v>
      </c>
      <c r="BB1368" s="32">
        <f t="shared" si="220"/>
        <v>4.8464999999999998</v>
      </c>
      <c r="BC1368" s="27" t="s">
        <v>12549</v>
      </c>
    </row>
    <row r="1369" spans="1:55" s="27" customFormat="1" ht="31.5" customHeight="1">
      <c r="A1369" s="4" t="s">
        <v>5982</v>
      </c>
      <c r="B1369" s="5">
        <v>1367</v>
      </c>
      <c r="C1369" s="6">
        <v>5873</v>
      </c>
      <c r="D1369" s="6"/>
      <c r="E1369" s="3" t="s">
        <v>6020</v>
      </c>
      <c r="F1369" s="3" t="s">
        <v>2730</v>
      </c>
      <c r="G1369" s="3" t="s">
        <v>2731</v>
      </c>
      <c r="H1369" s="4" t="s">
        <v>2735</v>
      </c>
      <c r="I1369" s="3" t="s">
        <v>43</v>
      </c>
      <c r="J1369" s="3" t="s">
        <v>3141</v>
      </c>
      <c r="K1369" s="5"/>
      <c r="L1369" s="3"/>
      <c r="M1369" s="6">
        <v>30</v>
      </c>
      <c r="N1369" s="3" t="s">
        <v>45</v>
      </c>
      <c r="O1369" s="3" t="s">
        <v>5984</v>
      </c>
      <c r="P1369" s="3" t="s">
        <v>6021</v>
      </c>
      <c r="Q1369" s="3" t="s">
        <v>6022</v>
      </c>
      <c r="R1369" s="28">
        <v>3.85</v>
      </c>
      <c r="S1369" s="29"/>
      <c r="T1369" s="30">
        <v>4.5999999999999996</v>
      </c>
      <c r="U1369" s="1">
        <v>3.9</v>
      </c>
      <c r="V1369" s="28">
        <v>3.85</v>
      </c>
      <c r="W1369" s="29"/>
      <c r="X1369" s="29"/>
      <c r="Y1369" s="29"/>
      <c r="Z1369" s="29"/>
      <c r="AA1369" s="29"/>
      <c r="AB1369" s="29"/>
      <c r="AC1369" s="29"/>
      <c r="AD1369" s="29"/>
      <c r="AE1369" s="31">
        <v>3.85</v>
      </c>
      <c r="AN1369" s="32">
        <v>3.85</v>
      </c>
      <c r="AO1369" s="27" t="s">
        <v>49</v>
      </c>
      <c r="AP1369" s="31" t="s">
        <v>50</v>
      </c>
      <c r="AQ1369" s="27" t="e">
        <f t="shared" si="212"/>
        <v>#NUM!</v>
      </c>
      <c r="AR1369" s="27" t="e">
        <f t="shared" si="213"/>
        <v>#NUM!</v>
      </c>
      <c r="AS1369" s="27" t="e">
        <f t="shared" si="214"/>
        <v>#NUM!</v>
      </c>
      <c r="AT1369" s="27">
        <f t="shared" si="216"/>
        <v>4.9449999999999994</v>
      </c>
      <c r="AU1369" s="27">
        <f t="shared" si="217"/>
        <v>4.1924999999999999</v>
      </c>
      <c r="AV1369" s="29">
        <f t="shared" si="211"/>
        <v>3.85</v>
      </c>
      <c r="AW1369" s="27" t="s">
        <v>73</v>
      </c>
      <c r="AX1369" s="27" t="s">
        <v>74</v>
      </c>
      <c r="AY1369" s="32">
        <v>3.85</v>
      </c>
      <c r="AZ1369" s="34">
        <f t="shared" si="218"/>
        <v>0.96250000000000002</v>
      </c>
      <c r="BA1369" s="3">
        <f t="shared" si="219"/>
        <v>4.8125</v>
      </c>
      <c r="BB1369" s="32">
        <f t="shared" si="220"/>
        <v>5.1974999999999998</v>
      </c>
      <c r="BC1369" s="27" t="s">
        <v>12549</v>
      </c>
    </row>
    <row r="1370" spans="1:55" s="27" customFormat="1" ht="31.5" customHeight="1">
      <c r="A1370" s="4" t="s">
        <v>5982</v>
      </c>
      <c r="B1370" s="5">
        <v>1368</v>
      </c>
      <c r="C1370" s="6">
        <v>5813</v>
      </c>
      <c r="D1370" s="6"/>
      <c r="E1370" s="3" t="s">
        <v>6105</v>
      </c>
      <c r="F1370" s="3" t="s">
        <v>3430</v>
      </c>
      <c r="G1370" s="3" t="s">
        <v>3431</v>
      </c>
      <c r="H1370" s="4" t="s">
        <v>3435</v>
      </c>
      <c r="I1370" s="3" t="s">
        <v>104</v>
      </c>
      <c r="J1370" s="3" t="s">
        <v>401</v>
      </c>
      <c r="K1370" s="5"/>
      <c r="L1370" s="3"/>
      <c r="M1370" s="6">
        <v>30</v>
      </c>
      <c r="N1370" s="3" t="s">
        <v>45</v>
      </c>
      <c r="O1370" s="3" t="s">
        <v>5984</v>
      </c>
      <c r="P1370" s="3" t="s">
        <v>6106</v>
      </c>
      <c r="Q1370" s="3" t="s">
        <v>6107</v>
      </c>
      <c r="R1370" s="28">
        <v>5.13</v>
      </c>
      <c r="S1370" s="29"/>
      <c r="T1370" s="30">
        <v>3.98</v>
      </c>
      <c r="U1370" s="1">
        <v>3.68</v>
      </c>
      <c r="V1370" s="28">
        <v>6.2</v>
      </c>
      <c r="W1370" s="29"/>
      <c r="X1370" s="29"/>
      <c r="Y1370" s="29"/>
      <c r="Z1370" s="29"/>
      <c r="AA1370" s="29"/>
      <c r="AB1370" s="29"/>
      <c r="AC1370" s="29"/>
      <c r="AD1370" s="29"/>
      <c r="AE1370" s="31">
        <v>6.2</v>
      </c>
      <c r="AN1370" s="32">
        <v>5.13</v>
      </c>
      <c r="AO1370" s="27" t="s">
        <v>49</v>
      </c>
      <c r="AP1370" s="31" t="s">
        <v>50</v>
      </c>
      <c r="AQ1370" s="27" t="e">
        <f t="shared" si="212"/>
        <v>#NUM!</v>
      </c>
      <c r="AR1370" s="27" t="e">
        <f t="shared" si="213"/>
        <v>#NUM!</v>
      </c>
      <c r="AS1370" s="27" t="e">
        <f t="shared" si="214"/>
        <v>#NUM!</v>
      </c>
      <c r="AT1370" s="27">
        <f t="shared" si="216"/>
        <v>4.2785000000000002</v>
      </c>
      <c r="AU1370" s="27">
        <f t="shared" si="217"/>
        <v>3.956</v>
      </c>
      <c r="AV1370" s="29">
        <f t="shared" si="211"/>
        <v>3.956</v>
      </c>
      <c r="AW1370" s="27" t="s">
        <v>73</v>
      </c>
      <c r="AX1370" s="27" t="s">
        <v>74</v>
      </c>
      <c r="AY1370" s="32">
        <v>3.96</v>
      </c>
      <c r="AZ1370" s="34">
        <f t="shared" si="218"/>
        <v>0.99</v>
      </c>
      <c r="BA1370" s="3">
        <f t="shared" si="219"/>
        <v>4.95</v>
      </c>
      <c r="BB1370" s="32">
        <f t="shared" si="220"/>
        <v>5.3460000000000001</v>
      </c>
      <c r="BC1370" s="27" t="s">
        <v>12549</v>
      </c>
    </row>
    <row r="1371" spans="1:55" s="27" customFormat="1" ht="31.5" customHeight="1">
      <c r="A1371" s="4" t="s">
        <v>5982</v>
      </c>
      <c r="B1371" s="5">
        <v>1369</v>
      </c>
      <c r="C1371" s="6">
        <v>3451</v>
      </c>
      <c r="D1371" s="6"/>
      <c r="E1371" s="3" t="s">
        <v>6012</v>
      </c>
      <c r="F1371" s="3" t="s">
        <v>6013</v>
      </c>
      <c r="G1371" s="3" t="s">
        <v>6014</v>
      </c>
      <c r="H1371" s="4" t="s">
        <v>6018</v>
      </c>
      <c r="I1371" s="3" t="s">
        <v>104</v>
      </c>
      <c r="J1371" s="3" t="s">
        <v>401</v>
      </c>
      <c r="K1371" s="5"/>
      <c r="L1371" s="3"/>
      <c r="M1371" s="6">
        <v>30</v>
      </c>
      <c r="N1371" s="3" t="s">
        <v>45</v>
      </c>
      <c r="O1371" s="3" t="s">
        <v>5984</v>
      </c>
      <c r="P1371" s="3" t="s">
        <v>6016</v>
      </c>
      <c r="Q1371" s="3" t="s">
        <v>6019</v>
      </c>
      <c r="R1371" s="28">
        <v>7.05</v>
      </c>
      <c r="S1371" s="29"/>
      <c r="T1371" s="30">
        <v>5.42</v>
      </c>
      <c r="U1371" s="1">
        <v>3.99</v>
      </c>
      <c r="V1371" s="28">
        <v>7.05</v>
      </c>
      <c r="W1371" s="29"/>
      <c r="X1371" s="29"/>
      <c r="Y1371" s="29"/>
      <c r="Z1371" s="29"/>
      <c r="AA1371" s="29"/>
      <c r="AB1371" s="29"/>
      <c r="AC1371" s="29"/>
      <c r="AD1371" s="29"/>
      <c r="AE1371" s="31">
        <v>7.05</v>
      </c>
      <c r="AN1371" s="32">
        <v>7.05</v>
      </c>
      <c r="AO1371" s="27" t="s">
        <v>49</v>
      </c>
      <c r="AP1371" s="31" t="s">
        <v>50</v>
      </c>
      <c r="AQ1371" s="27" t="e">
        <f t="shared" si="212"/>
        <v>#NUM!</v>
      </c>
      <c r="AR1371" s="27" t="e">
        <f t="shared" si="213"/>
        <v>#NUM!</v>
      </c>
      <c r="AS1371" s="27" t="e">
        <f t="shared" si="214"/>
        <v>#NUM!</v>
      </c>
      <c r="AT1371" s="27">
        <f t="shared" si="216"/>
        <v>5.8264999999999993</v>
      </c>
      <c r="AU1371" s="27">
        <f t="shared" si="217"/>
        <v>4.28925</v>
      </c>
      <c r="AV1371" s="29">
        <f t="shared" si="211"/>
        <v>4.28925</v>
      </c>
      <c r="AW1371" s="27" t="s">
        <v>73</v>
      </c>
      <c r="AX1371" s="27" t="s">
        <v>74</v>
      </c>
      <c r="AY1371" s="32">
        <v>4.29</v>
      </c>
      <c r="AZ1371" s="34">
        <f t="shared" si="218"/>
        <v>1.0725</v>
      </c>
      <c r="BA1371" s="3">
        <f t="shared" si="219"/>
        <v>5.3624999999999998</v>
      </c>
      <c r="BB1371" s="32">
        <f t="shared" si="220"/>
        <v>5.7915000000000001</v>
      </c>
      <c r="BC1371" s="27" t="s">
        <v>12549</v>
      </c>
    </row>
    <row r="1372" spans="1:55" s="27" customFormat="1" ht="31.5" customHeight="1">
      <c r="A1372" s="4" t="s">
        <v>5982</v>
      </c>
      <c r="B1372" s="5">
        <v>1370</v>
      </c>
      <c r="C1372" s="6">
        <v>12144</v>
      </c>
      <c r="D1372" s="6"/>
      <c r="E1372" s="3" t="s">
        <v>5993</v>
      </c>
      <c r="F1372" s="3" t="s">
        <v>5994</v>
      </c>
      <c r="G1372" s="3" t="s">
        <v>5995</v>
      </c>
      <c r="H1372" s="4" t="s">
        <v>201</v>
      </c>
      <c r="I1372" s="3" t="s">
        <v>104</v>
      </c>
      <c r="J1372" s="3" t="s">
        <v>5996</v>
      </c>
      <c r="K1372" s="5"/>
      <c r="L1372" s="3"/>
      <c r="M1372" s="6">
        <v>30</v>
      </c>
      <c r="N1372" s="3" t="s">
        <v>45</v>
      </c>
      <c r="O1372" s="3" t="s">
        <v>5984</v>
      </c>
      <c r="P1372" s="3" t="s">
        <v>5985</v>
      </c>
      <c r="Q1372" s="3" t="s">
        <v>5997</v>
      </c>
      <c r="R1372" s="28">
        <v>6.95</v>
      </c>
      <c r="S1372" s="29"/>
      <c r="T1372" s="30">
        <v>4.93</v>
      </c>
      <c r="U1372" s="1">
        <v>4.03</v>
      </c>
      <c r="V1372" s="28">
        <v>6.95</v>
      </c>
      <c r="W1372" s="29"/>
      <c r="X1372" s="29"/>
      <c r="Y1372" s="29"/>
      <c r="Z1372" s="29"/>
      <c r="AA1372" s="29"/>
      <c r="AB1372" s="29"/>
      <c r="AC1372" s="29"/>
      <c r="AD1372" s="29"/>
      <c r="AE1372" s="31">
        <v>6.95</v>
      </c>
      <c r="AN1372" s="32">
        <v>6.95</v>
      </c>
      <c r="AO1372" s="27" t="s">
        <v>378</v>
      </c>
      <c r="AP1372" s="31" t="s">
        <v>379</v>
      </c>
      <c r="AQ1372" s="27" t="e">
        <f t="shared" si="212"/>
        <v>#NUM!</v>
      </c>
      <c r="AR1372" s="27" t="e">
        <f t="shared" si="213"/>
        <v>#NUM!</v>
      </c>
      <c r="AS1372" s="27" t="e">
        <f t="shared" si="214"/>
        <v>#NUM!</v>
      </c>
      <c r="AT1372" s="27">
        <f t="shared" si="216"/>
        <v>5.2997499999999995</v>
      </c>
      <c r="AU1372" s="27">
        <f t="shared" si="217"/>
        <v>4.3322500000000002</v>
      </c>
      <c r="AV1372" s="29">
        <f t="shared" si="211"/>
        <v>4.3322500000000002</v>
      </c>
      <c r="AW1372" s="27" t="s">
        <v>73</v>
      </c>
      <c r="AX1372" s="27" t="s">
        <v>74</v>
      </c>
      <c r="AY1372" s="32">
        <v>4.33</v>
      </c>
      <c r="AZ1372" s="34">
        <f t="shared" si="218"/>
        <v>1.0825</v>
      </c>
      <c r="BA1372" s="3">
        <f t="shared" si="219"/>
        <v>5.4124999999999996</v>
      </c>
      <c r="BB1372" s="32">
        <f t="shared" si="220"/>
        <v>5.8454999999999995</v>
      </c>
      <c r="BC1372" s="27" t="s">
        <v>12549</v>
      </c>
    </row>
    <row r="1373" spans="1:55" s="27" customFormat="1" ht="31.5" customHeight="1">
      <c r="A1373" s="4" t="s">
        <v>5982</v>
      </c>
      <c r="B1373" s="5">
        <v>1371</v>
      </c>
      <c r="C1373" s="6">
        <v>5786</v>
      </c>
      <c r="D1373" s="6"/>
      <c r="E1373" s="3" t="s">
        <v>6127</v>
      </c>
      <c r="F1373" s="3" t="s">
        <v>6128</v>
      </c>
      <c r="G1373" s="3" t="s">
        <v>1309</v>
      </c>
      <c r="H1373" s="4" t="s">
        <v>1310</v>
      </c>
      <c r="I1373" s="3" t="s">
        <v>159</v>
      </c>
      <c r="J1373" s="3" t="s">
        <v>889</v>
      </c>
      <c r="K1373" s="5"/>
      <c r="L1373" s="3"/>
      <c r="M1373" s="6">
        <v>30</v>
      </c>
      <c r="N1373" s="3" t="s">
        <v>45</v>
      </c>
      <c r="O1373" s="3" t="s">
        <v>5984</v>
      </c>
      <c r="P1373" s="3" t="s">
        <v>6129</v>
      </c>
      <c r="Q1373" s="3" t="s">
        <v>6130</v>
      </c>
      <c r="R1373" s="28">
        <v>5.4</v>
      </c>
      <c r="S1373" s="29"/>
      <c r="T1373" s="30">
        <v>4.4800000000000004</v>
      </c>
      <c r="U1373" s="1">
        <v>4.1399999999999997</v>
      </c>
      <c r="V1373" s="28">
        <v>6.2</v>
      </c>
      <c r="W1373" s="29">
        <v>4.3499999999999996</v>
      </c>
      <c r="X1373" s="29"/>
      <c r="Y1373" s="29"/>
      <c r="Z1373" s="29"/>
      <c r="AA1373" s="29"/>
      <c r="AB1373" s="29"/>
      <c r="AC1373" s="29"/>
      <c r="AD1373" s="29"/>
      <c r="AE1373" s="31">
        <v>6.2</v>
      </c>
      <c r="AF1373" s="27">
        <v>5.9192</v>
      </c>
      <c r="AI1373" s="27">
        <v>4.18</v>
      </c>
      <c r="AN1373" s="32">
        <v>5.0490000000000004</v>
      </c>
      <c r="AO1373" s="27" t="s">
        <v>211</v>
      </c>
      <c r="AP1373" s="31" t="s">
        <v>212</v>
      </c>
      <c r="AQ1373" s="27">
        <f t="shared" si="212"/>
        <v>5.0495999999999999</v>
      </c>
      <c r="AR1373" s="27" t="str">
        <f t="shared" si="213"/>
        <v/>
      </c>
      <c r="AS1373" s="27" t="e">
        <f t="shared" si="214"/>
        <v>#NUM!</v>
      </c>
      <c r="AT1373" s="27">
        <f t="shared" si="216"/>
        <v>4.8159999999999998</v>
      </c>
      <c r="AU1373" s="27">
        <f t="shared" si="217"/>
        <v>4.4504999999999999</v>
      </c>
      <c r="AV1373" s="29">
        <f t="shared" si="211"/>
        <v>4.4504999999999999</v>
      </c>
      <c r="AW1373" s="27" t="s">
        <v>73</v>
      </c>
      <c r="AX1373" s="27" t="s">
        <v>74</v>
      </c>
      <c r="AY1373" s="32">
        <v>4.45</v>
      </c>
      <c r="AZ1373" s="34">
        <f t="shared" si="218"/>
        <v>1.1125</v>
      </c>
      <c r="BA1373" s="3">
        <f t="shared" si="219"/>
        <v>5.5625</v>
      </c>
      <c r="BB1373" s="32">
        <f t="shared" si="220"/>
        <v>6.0075000000000003</v>
      </c>
      <c r="BC1373" s="27" t="s">
        <v>12549</v>
      </c>
    </row>
    <row r="1374" spans="1:55" s="27" customFormat="1" ht="31.5" customHeight="1">
      <c r="A1374" s="4" t="s">
        <v>5982</v>
      </c>
      <c r="B1374" s="5">
        <v>1372</v>
      </c>
      <c r="C1374" s="6">
        <v>2365</v>
      </c>
      <c r="D1374" s="6"/>
      <c r="E1374" s="3" t="s">
        <v>6120</v>
      </c>
      <c r="F1374" s="3" t="s">
        <v>6121</v>
      </c>
      <c r="G1374" s="3" t="s">
        <v>6122</v>
      </c>
      <c r="H1374" s="4" t="s">
        <v>6123</v>
      </c>
      <c r="I1374" s="3" t="s">
        <v>474</v>
      </c>
      <c r="J1374" s="3" t="s">
        <v>6124</v>
      </c>
      <c r="K1374" s="5">
        <v>5</v>
      </c>
      <c r="L1374" s="3" t="s">
        <v>81</v>
      </c>
      <c r="M1374" s="6">
        <v>20</v>
      </c>
      <c r="N1374" s="3" t="s">
        <v>45</v>
      </c>
      <c r="O1374" s="3" t="s">
        <v>5984</v>
      </c>
      <c r="P1374" s="3" t="s">
        <v>6125</v>
      </c>
      <c r="Q1374" s="3" t="s">
        <v>6126</v>
      </c>
      <c r="R1374" s="28">
        <v>7.9</v>
      </c>
      <c r="S1374" s="29"/>
      <c r="T1374" s="30">
        <v>6.25</v>
      </c>
      <c r="U1374" s="1">
        <v>4.17</v>
      </c>
      <c r="V1374" s="28">
        <v>6</v>
      </c>
      <c r="W1374" s="29"/>
      <c r="X1374" s="29"/>
      <c r="Y1374" s="29"/>
      <c r="Z1374" s="29"/>
      <c r="AA1374" s="29"/>
      <c r="AB1374" s="29"/>
      <c r="AC1374" s="29"/>
      <c r="AD1374" s="29"/>
      <c r="AE1374" s="31">
        <v>6</v>
      </c>
      <c r="AN1374" s="32">
        <v>6</v>
      </c>
      <c r="AO1374" s="27" t="s">
        <v>378</v>
      </c>
      <c r="AP1374" s="31" t="s">
        <v>379</v>
      </c>
      <c r="AQ1374" s="27" t="e">
        <f t="shared" si="212"/>
        <v>#NUM!</v>
      </c>
      <c r="AR1374" s="27" t="e">
        <f t="shared" si="213"/>
        <v>#NUM!</v>
      </c>
      <c r="AS1374" s="27" t="e">
        <f t="shared" si="214"/>
        <v>#NUM!</v>
      </c>
      <c r="AT1374" s="27">
        <f t="shared" si="216"/>
        <v>6.71875</v>
      </c>
      <c r="AU1374" s="27">
        <f t="shared" si="217"/>
        <v>4.4827499999999993</v>
      </c>
      <c r="AV1374" s="29">
        <f t="shared" si="211"/>
        <v>4.4827499999999993</v>
      </c>
      <c r="AW1374" s="27" t="s">
        <v>73</v>
      </c>
      <c r="AX1374" s="27" t="s">
        <v>74</v>
      </c>
      <c r="AY1374" s="32">
        <v>4.4800000000000004</v>
      </c>
      <c r="AZ1374" s="34">
        <f t="shared" si="218"/>
        <v>1.1200000000000001</v>
      </c>
      <c r="BA1374" s="3">
        <f t="shared" si="219"/>
        <v>5.6000000000000005</v>
      </c>
      <c r="BB1374" s="32">
        <f t="shared" si="220"/>
        <v>6.0480000000000009</v>
      </c>
      <c r="BC1374" s="27" t="s">
        <v>12549</v>
      </c>
    </row>
    <row r="1375" spans="1:55" s="27" customFormat="1" ht="31.5" customHeight="1">
      <c r="A1375" s="4" t="s">
        <v>5982</v>
      </c>
      <c r="B1375" s="5">
        <v>1373</v>
      </c>
      <c r="C1375" s="6">
        <v>3450</v>
      </c>
      <c r="D1375" s="6"/>
      <c r="E1375" s="3" t="s">
        <v>6012</v>
      </c>
      <c r="F1375" s="3" t="s">
        <v>6013</v>
      </c>
      <c r="G1375" s="3" t="s">
        <v>6014</v>
      </c>
      <c r="H1375" s="4" t="s">
        <v>6015</v>
      </c>
      <c r="I1375" s="3" t="s">
        <v>104</v>
      </c>
      <c r="J1375" s="3" t="s">
        <v>401</v>
      </c>
      <c r="K1375" s="5"/>
      <c r="L1375" s="3"/>
      <c r="M1375" s="6">
        <v>30</v>
      </c>
      <c r="N1375" s="3" t="s">
        <v>45</v>
      </c>
      <c r="O1375" s="3" t="s">
        <v>5984</v>
      </c>
      <c r="P1375" s="3" t="s">
        <v>6016</v>
      </c>
      <c r="Q1375" s="3" t="s">
        <v>6017</v>
      </c>
      <c r="R1375" s="28">
        <v>7.58</v>
      </c>
      <c r="S1375" s="29"/>
      <c r="T1375" s="30">
        <v>5.54</v>
      </c>
      <c r="U1375" s="1">
        <v>4.37</v>
      </c>
      <c r="V1375" s="28">
        <v>7.05</v>
      </c>
      <c r="W1375" s="29"/>
      <c r="X1375" s="29"/>
      <c r="Y1375" s="29"/>
      <c r="Z1375" s="29"/>
      <c r="AA1375" s="29"/>
      <c r="AB1375" s="29"/>
      <c r="AC1375" s="29"/>
      <c r="AD1375" s="29"/>
      <c r="AE1375" s="31">
        <v>7.05</v>
      </c>
      <c r="AN1375" s="32">
        <v>7.58</v>
      </c>
      <c r="AO1375" s="27" t="s">
        <v>49</v>
      </c>
      <c r="AP1375" s="31" t="s">
        <v>50</v>
      </c>
      <c r="AQ1375" s="27" t="e">
        <f t="shared" si="212"/>
        <v>#NUM!</v>
      </c>
      <c r="AR1375" s="27" t="e">
        <f t="shared" si="213"/>
        <v>#NUM!</v>
      </c>
      <c r="AS1375" s="27" t="e">
        <f t="shared" si="214"/>
        <v>#NUM!</v>
      </c>
      <c r="AT1375" s="27">
        <f t="shared" si="216"/>
        <v>5.9554999999999998</v>
      </c>
      <c r="AU1375" s="27">
        <f t="shared" si="217"/>
        <v>4.6977500000000001</v>
      </c>
      <c r="AV1375" s="29">
        <f t="shared" ref="AV1375:AV1438" si="221">MIN(AN1375,AT1375,AU1375)</f>
        <v>4.6977500000000001</v>
      </c>
      <c r="AW1375" s="27" t="s">
        <v>73</v>
      </c>
      <c r="AX1375" s="27" t="s">
        <v>74</v>
      </c>
      <c r="AY1375" s="32">
        <v>4.7</v>
      </c>
      <c r="AZ1375" s="34">
        <f t="shared" si="218"/>
        <v>1.175</v>
      </c>
      <c r="BA1375" s="3">
        <f t="shared" si="219"/>
        <v>5.875</v>
      </c>
      <c r="BB1375" s="32">
        <f t="shared" si="220"/>
        <v>6.3449999999999998</v>
      </c>
      <c r="BC1375" s="27" t="s">
        <v>12549</v>
      </c>
    </row>
    <row r="1376" spans="1:55" s="27" customFormat="1" ht="31.5" customHeight="1">
      <c r="A1376" s="4" t="s">
        <v>5982</v>
      </c>
      <c r="B1376" s="5">
        <v>1374</v>
      </c>
      <c r="C1376" s="6">
        <v>5893</v>
      </c>
      <c r="D1376" s="6"/>
      <c r="E1376" s="3" t="s">
        <v>6028</v>
      </c>
      <c r="F1376" s="3" t="s">
        <v>6029</v>
      </c>
      <c r="G1376" s="3" t="s">
        <v>6030</v>
      </c>
      <c r="H1376" s="4" t="s">
        <v>686</v>
      </c>
      <c r="I1376" s="3" t="s">
        <v>104</v>
      </c>
      <c r="J1376" s="3" t="s">
        <v>401</v>
      </c>
      <c r="K1376" s="5"/>
      <c r="L1376" s="3"/>
      <c r="M1376" s="6">
        <v>30</v>
      </c>
      <c r="N1376" s="3" t="s">
        <v>45</v>
      </c>
      <c r="O1376" s="3" t="s">
        <v>5984</v>
      </c>
      <c r="P1376" s="3" t="s">
        <v>5991</v>
      </c>
      <c r="Q1376" s="3" t="s">
        <v>6031</v>
      </c>
      <c r="R1376" s="28">
        <v>5.2</v>
      </c>
      <c r="S1376" s="29"/>
      <c r="T1376" s="30">
        <v>5.15</v>
      </c>
      <c r="U1376" s="1">
        <v>4.37</v>
      </c>
      <c r="V1376" s="28">
        <v>8.6</v>
      </c>
      <c r="W1376" s="29"/>
      <c r="X1376" s="29"/>
      <c r="Y1376" s="29"/>
      <c r="Z1376" s="29"/>
      <c r="AA1376" s="29"/>
      <c r="AB1376" s="29"/>
      <c r="AC1376" s="29"/>
      <c r="AD1376" s="29"/>
      <c r="AE1376" s="31">
        <v>8.6</v>
      </c>
      <c r="AN1376" s="32">
        <v>5.2</v>
      </c>
      <c r="AO1376" s="27" t="s">
        <v>49</v>
      </c>
      <c r="AP1376" s="31" t="s">
        <v>50</v>
      </c>
      <c r="AQ1376" s="27" t="e">
        <f t="shared" si="212"/>
        <v>#NUM!</v>
      </c>
      <c r="AR1376" s="27" t="e">
        <f t="shared" si="213"/>
        <v>#NUM!</v>
      </c>
      <c r="AS1376" s="27" t="e">
        <f t="shared" si="214"/>
        <v>#NUM!</v>
      </c>
      <c r="AT1376" s="27">
        <f t="shared" si="216"/>
        <v>5.5362499999999999</v>
      </c>
      <c r="AU1376" s="27">
        <f t="shared" si="217"/>
        <v>4.6977500000000001</v>
      </c>
      <c r="AV1376" s="29">
        <f t="shared" si="221"/>
        <v>4.6977500000000001</v>
      </c>
      <c r="AW1376" s="27" t="s">
        <v>73</v>
      </c>
      <c r="AX1376" s="27" t="s">
        <v>74</v>
      </c>
      <c r="AY1376" s="32">
        <v>4.7</v>
      </c>
      <c r="AZ1376" s="34">
        <f t="shared" si="218"/>
        <v>1.175</v>
      </c>
      <c r="BA1376" s="3">
        <f t="shared" si="219"/>
        <v>5.875</v>
      </c>
      <c r="BB1376" s="32">
        <f t="shared" si="220"/>
        <v>6.3449999999999998</v>
      </c>
      <c r="BC1376" s="27" t="s">
        <v>12549</v>
      </c>
    </row>
    <row r="1377" spans="1:55" s="27" customFormat="1" ht="31.5" customHeight="1">
      <c r="A1377" s="4" t="s">
        <v>5982</v>
      </c>
      <c r="B1377" s="5">
        <v>1375</v>
      </c>
      <c r="C1377" s="6">
        <v>5885</v>
      </c>
      <c r="D1377" s="6"/>
      <c r="E1377" s="3" t="s">
        <v>6100</v>
      </c>
      <c r="F1377" s="3" t="s">
        <v>3423</v>
      </c>
      <c r="G1377" s="3" t="s">
        <v>3424</v>
      </c>
      <c r="H1377" s="4" t="s">
        <v>303</v>
      </c>
      <c r="I1377" s="3" t="s">
        <v>104</v>
      </c>
      <c r="J1377" s="3" t="s">
        <v>401</v>
      </c>
      <c r="K1377" s="5"/>
      <c r="L1377" s="3"/>
      <c r="M1377" s="6">
        <v>30</v>
      </c>
      <c r="N1377" s="3" t="s">
        <v>45</v>
      </c>
      <c r="O1377" s="3" t="s">
        <v>5984</v>
      </c>
      <c r="P1377" s="3" t="s">
        <v>6103</v>
      </c>
      <c r="Q1377" s="3" t="s">
        <v>6104</v>
      </c>
      <c r="R1377" s="28">
        <v>5.2</v>
      </c>
      <c r="S1377" s="29"/>
      <c r="T1377" s="30">
        <v>4.6399999999999997</v>
      </c>
      <c r="U1377" s="1">
        <v>4.46</v>
      </c>
      <c r="V1377" s="28">
        <v>5.9</v>
      </c>
      <c r="W1377" s="29"/>
      <c r="X1377" s="29"/>
      <c r="Y1377" s="29"/>
      <c r="Z1377" s="29"/>
      <c r="AA1377" s="29"/>
      <c r="AB1377" s="29"/>
      <c r="AC1377" s="29"/>
      <c r="AD1377" s="29"/>
      <c r="AE1377" s="31">
        <v>5.9</v>
      </c>
      <c r="AN1377" s="32">
        <v>5.2</v>
      </c>
      <c r="AO1377" s="27" t="s">
        <v>49</v>
      </c>
      <c r="AP1377" s="31" t="s">
        <v>50</v>
      </c>
      <c r="AQ1377" s="27" t="e">
        <f t="shared" si="212"/>
        <v>#NUM!</v>
      </c>
      <c r="AR1377" s="27" t="e">
        <f t="shared" si="213"/>
        <v>#NUM!</v>
      </c>
      <c r="AS1377" s="27" t="e">
        <f t="shared" si="214"/>
        <v>#NUM!</v>
      </c>
      <c r="AT1377" s="27">
        <f t="shared" si="216"/>
        <v>4.9879999999999995</v>
      </c>
      <c r="AU1377" s="27">
        <f t="shared" si="217"/>
        <v>4.7945000000000002</v>
      </c>
      <c r="AV1377" s="29">
        <f t="shared" si="221"/>
        <v>4.7945000000000002</v>
      </c>
      <c r="AW1377" s="27" t="s">
        <v>73</v>
      </c>
      <c r="AX1377" s="27" t="s">
        <v>74</v>
      </c>
      <c r="AY1377" s="32">
        <v>4.79</v>
      </c>
      <c r="AZ1377" s="34">
        <f t="shared" si="218"/>
        <v>1.1975</v>
      </c>
      <c r="BA1377" s="3">
        <f t="shared" si="219"/>
        <v>5.9874999999999998</v>
      </c>
      <c r="BB1377" s="32">
        <f t="shared" si="220"/>
        <v>6.4664999999999999</v>
      </c>
      <c r="BC1377" s="27" t="s">
        <v>12549</v>
      </c>
    </row>
    <row r="1378" spans="1:55" s="27" customFormat="1" ht="31.5" customHeight="1">
      <c r="A1378" s="4" t="s">
        <v>5982</v>
      </c>
      <c r="B1378" s="5">
        <v>1376</v>
      </c>
      <c r="C1378" s="6">
        <v>5871</v>
      </c>
      <c r="D1378" s="6"/>
      <c r="E1378" s="3" t="s">
        <v>6065</v>
      </c>
      <c r="F1378" s="3" t="s">
        <v>6066</v>
      </c>
      <c r="G1378" s="3" t="s">
        <v>1064</v>
      </c>
      <c r="H1378" s="4" t="s">
        <v>1065</v>
      </c>
      <c r="I1378" s="3" t="s">
        <v>104</v>
      </c>
      <c r="J1378" s="3" t="s">
        <v>401</v>
      </c>
      <c r="K1378" s="5"/>
      <c r="L1378" s="3"/>
      <c r="M1378" s="6">
        <v>30</v>
      </c>
      <c r="N1378" s="3" t="s">
        <v>45</v>
      </c>
      <c r="O1378" s="3" t="s">
        <v>5984</v>
      </c>
      <c r="P1378" s="3" t="s">
        <v>5985</v>
      </c>
      <c r="Q1378" s="3" t="s">
        <v>6067</v>
      </c>
      <c r="R1378" s="28">
        <v>5</v>
      </c>
      <c r="S1378" s="29"/>
      <c r="T1378" s="30">
        <v>5.07</v>
      </c>
      <c r="U1378" s="1">
        <v>4.54</v>
      </c>
      <c r="V1378" s="28">
        <v>11.6</v>
      </c>
      <c r="W1378" s="29">
        <v>6.5</v>
      </c>
      <c r="X1378" s="29"/>
      <c r="Y1378" s="29"/>
      <c r="Z1378" s="29"/>
      <c r="AA1378" s="29"/>
      <c r="AB1378" s="29"/>
      <c r="AC1378" s="29"/>
      <c r="AD1378" s="29"/>
      <c r="AE1378" s="31">
        <v>11.6</v>
      </c>
      <c r="AN1378" s="32">
        <v>5</v>
      </c>
      <c r="AO1378" s="27" t="s">
        <v>49</v>
      </c>
      <c r="AP1378" s="31" t="s">
        <v>50</v>
      </c>
      <c r="AQ1378" s="27" t="e">
        <f t="shared" si="212"/>
        <v>#NUM!</v>
      </c>
      <c r="AR1378" s="27" t="e">
        <f t="shared" si="213"/>
        <v>#NUM!</v>
      </c>
      <c r="AS1378" s="27" t="e">
        <f t="shared" si="214"/>
        <v>#NUM!</v>
      </c>
      <c r="AT1378" s="27">
        <f t="shared" si="216"/>
        <v>5.4502500000000005</v>
      </c>
      <c r="AU1378" s="27">
        <f t="shared" si="217"/>
        <v>4.8804999999999996</v>
      </c>
      <c r="AV1378" s="29">
        <f t="shared" si="221"/>
        <v>4.8804999999999996</v>
      </c>
      <c r="AW1378" s="27" t="s">
        <v>73</v>
      </c>
      <c r="AX1378" s="27" t="s">
        <v>74</v>
      </c>
      <c r="AY1378" s="32">
        <v>4.88</v>
      </c>
      <c r="AZ1378" s="34">
        <f t="shared" si="218"/>
        <v>1.22</v>
      </c>
      <c r="BA1378" s="3">
        <f t="shared" si="219"/>
        <v>6.1</v>
      </c>
      <c r="BB1378" s="32">
        <f t="shared" si="220"/>
        <v>6.5879999999999992</v>
      </c>
      <c r="BC1378" s="27" t="s">
        <v>12549</v>
      </c>
    </row>
    <row r="1379" spans="1:55" s="27" customFormat="1" ht="31.5" customHeight="1">
      <c r="A1379" s="4" t="s">
        <v>5982</v>
      </c>
      <c r="B1379" s="5">
        <v>1377</v>
      </c>
      <c r="C1379" s="6">
        <v>2364</v>
      </c>
      <c r="D1379" s="6"/>
      <c r="E1379" s="3" t="s">
        <v>6073</v>
      </c>
      <c r="F1379" s="3" t="s">
        <v>6074</v>
      </c>
      <c r="G1379" s="3" t="s">
        <v>3278</v>
      </c>
      <c r="H1379" s="4" t="s">
        <v>6075</v>
      </c>
      <c r="I1379" s="3" t="s">
        <v>43</v>
      </c>
      <c r="J1379" s="3" t="s">
        <v>6076</v>
      </c>
      <c r="K1379" s="5"/>
      <c r="L1379" s="3"/>
      <c r="M1379" s="6">
        <v>30</v>
      </c>
      <c r="N1379" s="3" t="s">
        <v>45</v>
      </c>
      <c r="O1379" s="3" t="s">
        <v>5984</v>
      </c>
      <c r="P1379" s="3" t="s">
        <v>6016</v>
      </c>
      <c r="Q1379" s="3" t="s">
        <v>6077</v>
      </c>
      <c r="R1379" s="28">
        <v>6.4</v>
      </c>
      <c r="S1379" s="29"/>
      <c r="T1379" s="30">
        <v>6</v>
      </c>
      <c r="U1379" s="1">
        <v>4.5999999999999996</v>
      </c>
      <c r="V1379" s="28">
        <v>5.0999999999999996</v>
      </c>
      <c r="W1379" s="29"/>
      <c r="X1379" s="29"/>
      <c r="Y1379" s="29"/>
      <c r="Z1379" s="29"/>
      <c r="AA1379" s="29"/>
      <c r="AB1379" s="29"/>
      <c r="AC1379" s="29"/>
      <c r="AD1379" s="29"/>
      <c r="AE1379" s="31">
        <v>5.0999999999999996</v>
      </c>
      <c r="AN1379" s="32">
        <v>6.4</v>
      </c>
      <c r="AO1379" s="27" t="s">
        <v>49</v>
      </c>
      <c r="AP1379" s="31" t="s">
        <v>50</v>
      </c>
      <c r="AQ1379" s="27" t="e">
        <f t="shared" si="212"/>
        <v>#NUM!</v>
      </c>
      <c r="AR1379" s="27" t="e">
        <f t="shared" si="213"/>
        <v>#NUM!</v>
      </c>
      <c r="AS1379" s="27" t="e">
        <f t="shared" si="214"/>
        <v>#NUM!</v>
      </c>
      <c r="AT1379" s="27">
        <f t="shared" si="216"/>
        <v>6.4499999999999993</v>
      </c>
      <c r="AU1379" s="27">
        <f t="shared" si="217"/>
        <v>4.9449999999999994</v>
      </c>
      <c r="AV1379" s="29">
        <f t="shared" si="221"/>
        <v>4.9449999999999994</v>
      </c>
      <c r="AW1379" s="27" t="s">
        <v>73</v>
      </c>
      <c r="AX1379" s="27" t="s">
        <v>74</v>
      </c>
      <c r="AY1379" s="32">
        <v>4.9450000000000003</v>
      </c>
      <c r="AZ1379" s="34">
        <f t="shared" si="218"/>
        <v>1.2362500000000001</v>
      </c>
      <c r="BA1379" s="3">
        <f t="shared" si="219"/>
        <v>6.1812500000000004</v>
      </c>
      <c r="BB1379" s="32">
        <f t="shared" si="220"/>
        <v>6.6757500000000007</v>
      </c>
      <c r="BC1379" s="27" t="s">
        <v>12549</v>
      </c>
    </row>
    <row r="1380" spans="1:55" s="27" customFormat="1" ht="31.5" customHeight="1">
      <c r="A1380" s="4" t="s">
        <v>5982</v>
      </c>
      <c r="B1380" s="5">
        <v>1378</v>
      </c>
      <c r="C1380" s="6">
        <v>5905</v>
      </c>
      <c r="D1380" s="6"/>
      <c r="E1380" s="3" t="s">
        <v>6028</v>
      </c>
      <c r="F1380" s="3" t="s">
        <v>6029</v>
      </c>
      <c r="G1380" s="3" t="s">
        <v>6030</v>
      </c>
      <c r="H1380" s="4" t="s">
        <v>296</v>
      </c>
      <c r="I1380" s="3" t="s">
        <v>104</v>
      </c>
      <c r="J1380" s="3" t="s">
        <v>401</v>
      </c>
      <c r="K1380" s="5"/>
      <c r="L1380" s="3"/>
      <c r="M1380" s="6">
        <v>30</v>
      </c>
      <c r="N1380" s="3" t="s">
        <v>45</v>
      </c>
      <c r="O1380" s="3" t="s">
        <v>5984</v>
      </c>
      <c r="P1380" s="3" t="s">
        <v>6032</v>
      </c>
      <c r="Q1380" s="3" t="s">
        <v>6033</v>
      </c>
      <c r="R1380" s="28">
        <v>7.3</v>
      </c>
      <c r="S1380" s="29"/>
      <c r="T1380" s="30">
        <v>5.66</v>
      </c>
      <c r="U1380" s="1">
        <v>4.78</v>
      </c>
      <c r="V1380" s="28">
        <v>10.55</v>
      </c>
      <c r="W1380" s="29"/>
      <c r="X1380" s="29"/>
      <c r="Y1380" s="29"/>
      <c r="Z1380" s="29"/>
      <c r="AA1380" s="29"/>
      <c r="AB1380" s="29"/>
      <c r="AC1380" s="29"/>
      <c r="AD1380" s="29"/>
      <c r="AE1380" s="31">
        <v>10.55</v>
      </c>
      <c r="AN1380" s="32">
        <v>7.3</v>
      </c>
      <c r="AO1380" s="27" t="s">
        <v>49</v>
      </c>
      <c r="AP1380" s="31" t="s">
        <v>50</v>
      </c>
      <c r="AQ1380" s="27" t="e">
        <f t="shared" si="212"/>
        <v>#NUM!</v>
      </c>
      <c r="AR1380" s="27" t="e">
        <f t="shared" si="213"/>
        <v>#NUM!</v>
      </c>
      <c r="AS1380" s="27" t="e">
        <f t="shared" si="214"/>
        <v>#NUM!</v>
      </c>
      <c r="AT1380" s="27">
        <f t="shared" si="216"/>
        <v>6.0845000000000002</v>
      </c>
      <c r="AU1380" s="27">
        <f t="shared" si="217"/>
        <v>5.1384999999999996</v>
      </c>
      <c r="AV1380" s="29">
        <f t="shared" si="221"/>
        <v>5.1384999999999996</v>
      </c>
      <c r="AW1380" s="27" t="s">
        <v>73</v>
      </c>
      <c r="AX1380" s="27" t="s">
        <v>74</v>
      </c>
      <c r="AY1380" s="32">
        <v>5.1384999999999996</v>
      </c>
      <c r="AZ1380" s="34">
        <f t="shared" si="218"/>
        <v>1.2846249999999999</v>
      </c>
      <c r="BA1380" s="3">
        <f t="shared" si="219"/>
        <v>6.4231249999999998</v>
      </c>
      <c r="BB1380" s="32">
        <f t="shared" si="220"/>
        <v>6.9369749999999994</v>
      </c>
      <c r="BC1380" s="27" t="s">
        <v>12549</v>
      </c>
    </row>
    <row r="1381" spans="1:55" s="27" customFormat="1" ht="31.5" customHeight="1">
      <c r="A1381" s="4" t="s">
        <v>5982</v>
      </c>
      <c r="B1381" s="5">
        <v>1379</v>
      </c>
      <c r="C1381" s="6">
        <v>2354</v>
      </c>
      <c r="D1381" s="6"/>
      <c r="E1381" s="3" t="s">
        <v>6050</v>
      </c>
      <c r="F1381" s="3" t="s">
        <v>6051</v>
      </c>
      <c r="G1381" s="3" t="s">
        <v>6052</v>
      </c>
      <c r="H1381" s="4" t="s">
        <v>303</v>
      </c>
      <c r="I1381" s="3" t="s">
        <v>43</v>
      </c>
      <c r="J1381" s="3" t="s">
        <v>2478</v>
      </c>
      <c r="K1381" s="5"/>
      <c r="L1381" s="3"/>
      <c r="M1381" s="6">
        <v>30</v>
      </c>
      <c r="N1381" s="3" t="s">
        <v>45</v>
      </c>
      <c r="O1381" s="3" t="s">
        <v>5984</v>
      </c>
      <c r="P1381" s="3" t="s">
        <v>5985</v>
      </c>
      <c r="Q1381" s="3" t="s">
        <v>6053</v>
      </c>
      <c r="R1381" s="28">
        <v>6.56</v>
      </c>
      <c r="S1381" s="29"/>
      <c r="T1381" s="30">
        <v>6.38</v>
      </c>
      <c r="U1381" s="1">
        <v>4.79</v>
      </c>
      <c r="V1381" s="28">
        <v>9.1</v>
      </c>
      <c r="W1381" s="29"/>
      <c r="X1381" s="29"/>
      <c r="Y1381" s="29"/>
      <c r="Z1381" s="29"/>
      <c r="AA1381" s="29"/>
      <c r="AB1381" s="29"/>
      <c r="AC1381" s="29"/>
      <c r="AD1381" s="29"/>
      <c r="AE1381" s="31">
        <v>9.1</v>
      </c>
      <c r="AI1381" s="27">
        <v>10.76</v>
      </c>
      <c r="AN1381" s="32">
        <v>6.56</v>
      </c>
      <c r="AO1381" s="27" t="s">
        <v>49</v>
      </c>
      <c r="AP1381" s="31" t="s">
        <v>50</v>
      </c>
      <c r="AQ1381" s="27">
        <f t="shared" ref="AQ1381:AQ1444" si="222">AVERAGE(SMALL(AE1381:AI1381,1),SMALL(AE1381:AI1381,2))</f>
        <v>9.93</v>
      </c>
      <c r="AR1381" s="27">
        <f t="shared" ref="AR1381:AR1444" si="223">IF(R1381 &lt;=( AVERAGE(SMALL(AE1381:AI1381,1),SMALL(AE1381:AI1381,2))), R1381, "")</f>
        <v>6.56</v>
      </c>
      <c r="AS1381" s="27" t="e">
        <f t="shared" ref="AS1381:AS1444" si="224">AVERAGE(SMALL(AJ1381:AM1381,1),SMALL(AJ1381:AM1381,2))</f>
        <v>#NUM!</v>
      </c>
      <c r="AT1381" s="27">
        <f t="shared" si="216"/>
        <v>6.8584999999999994</v>
      </c>
      <c r="AU1381" s="27">
        <f t="shared" si="217"/>
        <v>5.1492499999999994</v>
      </c>
      <c r="AV1381" s="29">
        <f t="shared" si="221"/>
        <v>5.1492499999999994</v>
      </c>
      <c r="AW1381" s="27" t="s">
        <v>73</v>
      </c>
      <c r="AX1381" s="27" t="s">
        <v>74</v>
      </c>
      <c r="AY1381" s="32">
        <v>5.15</v>
      </c>
      <c r="AZ1381" s="34">
        <f t="shared" si="218"/>
        <v>1.2875000000000001</v>
      </c>
      <c r="BA1381" s="3">
        <f t="shared" si="219"/>
        <v>6.4375</v>
      </c>
      <c r="BB1381" s="32">
        <f t="shared" si="220"/>
        <v>6.9524999999999997</v>
      </c>
      <c r="BC1381" s="27" t="s">
        <v>12549</v>
      </c>
    </row>
    <row r="1382" spans="1:55" s="27" customFormat="1" ht="31.5" customHeight="1">
      <c r="A1382" s="4" t="s">
        <v>5982</v>
      </c>
      <c r="B1382" s="5">
        <v>1380</v>
      </c>
      <c r="C1382" s="6">
        <v>5886</v>
      </c>
      <c r="D1382" s="6"/>
      <c r="E1382" s="3" t="s">
        <v>6100</v>
      </c>
      <c r="F1382" s="3" t="s">
        <v>3423</v>
      </c>
      <c r="G1382" s="3" t="s">
        <v>3424</v>
      </c>
      <c r="H1382" s="4" t="s">
        <v>103</v>
      </c>
      <c r="I1382" s="3" t="s">
        <v>104</v>
      </c>
      <c r="J1382" s="3" t="s">
        <v>401</v>
      </c>
      <c r="K1382" s="5"/>
      <c r="L1382" s="3"/>
      <c r="M1382" s="6">
        <v>30</v>
      </c>
      <c r="N1382" s="3" t="s">
        <v>45</v>
      </c>
      <c r="O1382" s="3" t="s">
        <v>5984</v>
      </c>
      <c r="P1382" s="3" t="s">
        <v>5985</v>
      </c>
      <c r="Q1382" s="3" t="s">
        <v>6101</v>
      </c>
      <c r="R1382" s="28">
        <v>6.75</v>
      </c>
      <c r="S1382" s="29"/>
      <c r="T1382" s="30">
        <v>5.81</v>
      </c>
      <c r="U1382" s="1">
        <v>5.38</v>
      </c>
      <c r="V1382" s="28">
        <v>9.0500000000000007</v>
      </c>
      <c r="W1382" s="29"/>
      <c r="X1382" s="29"/>
      <c r="Y1382" s="29"/>
      <c r="Z1382" s="29"/>
      <c r="AA1382" s="29"/>
      <c r="AB1382" s="29"/>
      <c r="AC1382" s="29"/>
      <c r="AD1382" s="29"/>
      <c r="AE1382" s="31">
        <v>9.0500000000000007</v>
      </c>
      <c r="AN1382" s="32">
        <v>6.75</v>
      </c>
      <c r="AO1382" s="27" t="s">
        <v>49</v>
      </c>
      <c r="AP1382" s="31" t="s">
        <v>50</v>
      </c>
      <c r="AQ1382" s="27" t="e">
        <f t="shared" si="222"/>
        <v>#NUM!</v>
      </c>
      <c r="AR1382" s="27" t="e">
        <f t="shared" si="223"/>
        <v>#NUM!</v>
      </c>
      <c r="AS1382" s="27" t="e">
        <f t="shared" si="224"/>
        <v>#NUM!</v>
      </c>
      <c r="AT1382" s="27">
        <f t="shared" si="216"/>
        <v>6.2457499999999992</v>
      </c>
      <c r="AU1382" s="27">
        <f t="shared" si="217"/>
        <v>5.7835000000000001</v>
      </c>
      <c r="AV1382" s="29">
        <f t="shared" si="221"/>
        <v>5.7835000000000001</v>
      </c>
      <c r="AW1382" s="27" t="s">
        <v>73</v>
      </c>
      <c r="AX1382" s="27" t="s">
        <v>74</v>
      </c>
      <c r="AY1382" s="32">
        <v>5.78</v>
      </c>
      <c r="AZ1382" s="34">
        <f t="shared" si="218"/>
        <v>1.4450000000000001</v>
      </c>
      <c r="BA1382" s="3">
        <f t="shared" si="219"/>
        <v>7.2250000000000005</v>
      </c>
      <c r="BB1382" s="32">
        <f t="shared" ref="BB1382:BB1413" si="225">BA1382+BA1382*0.08</f>
        <v>7.8030000000000008</v>
      </c>
      <c r="BC1382" s="27" t="s">
        <v>12549</v>
      </c>
    </row>
    <row r="1383" spans="1:55" s="27" customFormat="1" ht="31.5" customHeight="1">
      <c r="A1383" s="4" t="s">
        <v>5982</v>
      </c>
      <c r="B1383" s="5">
        <v>1381</v>
      </c>
      <c r="C1383" s="6">
        <v>12166</v>
      </c>
      <c r="D1383" s="6"/>
      <c r="E1383" s="3" t="s">
        <v>6034</v>
      </c>
      <c r="F1383" s="3" t="s">
        <v>3200</v>
      </c>
      <c r="G1383" s="3" t="s">
        <v>887</v>
      </c>
      <c r="H1383" s="4" t="s">
        <v>598</v>
      </c>
      <c r="I1383" s="3" t="s">
        <v>888</v>
      </c>
      <c r="J1383" s="3" t="s">
        <v>6035</v>
      </c>
      <c r="K1383" s="5"/>
      <c r="L1383" s="3"/>
      <c r="M1383" s="6">
        <v>30</v>
      </c>
      <c r="N1383" s="3" t="s">
        <v>45</v>
      </c>
      <c r="O1383" s="3" t="s">
        <v>5984</v>
      </c>
      <c r="P1383" s="3" t="s">
        <v>5985</v>
      </c>
      <c r="Q1383" s="3" t="s">
        <v>6036</v>
      </c>
      <c r="R1383" s="28">
        <v>6.55</v>
      </c>
      <c r="S1383" s="29"/>
      <c r="T1383" s="30">
        <v>7.5</v>
      </c>
      <c r="U1383" s="1">
        <v>5.5</v>
      </c>
      <c r="V1383" s="28">
        <v>6.55</v>
      </c>
      <c r="W1383" s="29"/>
      <c r="X1383" s="29"/>
      <c r="Y1383" s="29"/>
      <c r="Z1383" s="29"/>
      <c r="AA1383" s="29"/>
      <c r="AB1383" s="29"/>
      <c r="AC1383" s="29"/>
      <c r="AD1383" s="29"/>
      <c r="AE1383" s="31">
        <v>6.55</v>
      </c>
      <c r="AI1383" s="27">
        <v>9.65</v>
      </c>
      <c r="AN1383" s="32">
        <v>6.55</v>
      </c>
      <c r="AO1383" s="27" t="s">
        <v>49</v>
      </c>
      <c r="AP1383" s="31" t="s">
        <v>50</v>
      </c>
      <c r="AQ1383" s="27">
        <f t="shared" si="222"/>
        <v>8.1</v>
      </c>
      <c r="AR1383" s="27">
        <f t="shared" si="223"/>
        <v>6.55</v>
      </c>
      <c r="AS1383" s="27" t="e">
        <f t="shared" si="224"/>
        <v>#NUM!</v>
      </c>
      <c r="AT1383" s="27">
        <f t="shared" si="216"/>
        <v>8.0625</v>
      </c>
      <c r="AU1383" s="27">
        <f t="shared" si="217"/>
        <v>5.9124999999999996</v>
      </c>
      <c r="AV1383" s="29">
        <f t="shared" si="221"/>
        <v>5.9124999999999996</v>
      </c>
      <c r="AW1383" s="27" t="s">
        <v>73</v>
      </c>
      <c r="AX1383" s="27" t="s">
        <v>74</v>
      </c>
      <c r="AY1383" s="32">
        <v>5.91</v>
      </c>
      <c r="AZ1383" s="34">
        <f t="shared" si="218"/>
        <v>1.4775</v>
      </c>
      <c r="BA1383" s="3">
        <f t="shared" si="219"/>
        <v>7.3875000000000002</v>
      </c>
      <c r="BB1383" s="32">
        <f t="shared" si="225"/>
        <v>7.9785000000000004</v>
      </c>
      <c r="BC1383" s="27" t="s">
        <v>12549</v>
      </c>
    </row>
    <row r="1384" spans="1:55" s="27" customFormat="1" ht="31.5" customHeight="1">
      <c r="A1384" s="4" t="s">
        <v>5982</v>
      </c>
      <c r="B1384" s="5">
        <v>1382</v>
      </c>
      <c r="C1384" s="6">
        <v>1224</v>
      </c>
      <c r="D1384" s="6"/>
      <c r="E1384" s="3" t="s">
        <v>6023</v>
      </c>
      <c r="F1384" s="3" t="s">
        <v>6024</v>
      </c>
      <c r="G1384" s="3" t="s">
        <v>834</v>
      </c>
      <c r="H1384" s="4" t="s">
        <v>835</v>
      </c>
      <c r="I1384" s="3" t="s">
        <v>43</v>
      </c>
      <c r="J1384" s="3" t="s">
        <v>6025</v>
      </c>
      <c r="K1384" s="5"/>
      <c r="L1384" s="3"/>
      <c r="M1384" s="6">
        <v>30</v>
      </c>
      <c r="N1384" s="3" t="s">
        <v>45</v>
      </c>
      <c r="O1384" s="3" t="s">
        <v>5984</v>
      </c>
      <c r="P1384" s="3" t="s">
        <v>6026</v>
      </c>
      <c r="Q1384" s="3" t="s">
        <v>6027</v>
      </c>
      <c r="R1384" s="28">
        <v>7</v>
      </c>
      <c r="S1384" s="29"/>
      <c r="T1384" s="30">
        <v>7.25</v>
      </c>
      <c r="U1384" s="1">
        <v>5.92</v>
      </c>
      <c r="V1384" s="28">
        <v>8.65</v>
      </c>
      <c r="W1384" s="29"/>
      <c r="X1384" s="29"/>
      <c r="Y1384" s="29"/>
      <c r="Z1384" s="29"/>
      <c r="AA1384" s="29"/>
      <c r="AB1384" s="29"/>
      <c r="AC1384" s="29"/>
      <c r="AD1384" s="29"/>
      <c r="AE1384" s="31">
        <v>8.65</v>
      </c>
      <c r="AN1384" s="32">
        <v>7</v>
      </c>
      <c r="AO1384" s="27" t="s">
        <v>49</v>
      </c>
      <c r="AP1384" s="31" t="s">
        <v>50</v>
      </c>
      <c r="AQ1384" s="27" t="e">
        <f t="shared" si="222"/>
        <v>#NUM!</v>
      </c>
      <c r="AR1384" s="27" t="e">
        <f t="shared" si="223"/>
        <v>#NUM!</v>
      </c>
      <c r="AS1384" s="27" t="e">
        <f t="shared" si="224"/>
        <v>#NUM!</v>
      </c>
      <c r="AT1384" s="27">
        <f t="shared" si="216"/>
        <v>7.7937499999999993</v>
      </c>
      <c r="AU1384" s="27">
        <f t="shared" si="217"/>
        <v>6.3639999999999999</v>
      </c>
      <c r="AV1384" s="29">
        <f t="shared" si="221"/>
        <v>6.3639999999999999</v>
      </c>
      <c r="AW1384" s="27" t="s">
        <v>73</v>
      </c>
      <c r="AX1384" s="27" t="s">
        <v>74</v>
      </c>
      <c r="AY1384" s="32">
        <v>6.36</v>
      </c>
      <c r="AZ1384" s="34">
        <f t="shared" si="218"/>
        <v>1.59</v>
      </c>
      <c r="BA1384" s="3">
        <f t="shared" si="219"/>
        <v>7.95</v>
      </c>
      <c r="BB1384" s="32">
        <f t="shared" si="225"/>
        <v>8.5860000000000003</v>
      </c>
      <c r="BC1384" s="27" t="s">
        <v>12549</v>
      </c>
    </row>
    <row r="1385" spans="1:55" s="27" customFormat="1" ht="31.5" customHeight="1">
      <c r="A1385" s="4" t="s">
        <v>5982</v>
      </c>
      <c r="B1385" s="5">
        <v>1383</v>
      </c>
      <c r="C1385" s="6">
        <v>14238</v>
      </c>
      <c r="D1385" s="6"/>
      <c r="E1385" s="3" t="s">
        <v>6000</v>
      </c>
      <c r="F1385" s="3" t="s">
        <v>6001</v>
      </c>
      <c r="G1385" s="3" t="s">
        <v>6002</v>
      </c>
      <c r="H1385" s="4" t="s">
        <v>6009</v>
      </c>
      <c r="I1385" s="3" t="s">
        <v>141</v>
      </c>
      <c r="J1385" s="3" t="s">
        <v>2478</v>
      </c>
      <c r="K1385" s="5"/>
      <c r="L1385" s="3"/>
      <c r="M1385" s="6">
        <v>30</v>
      </c>
      <c r="N1385" s="3" t="s">
        <v>45</v>
      </c>
      <c r="O1385" s="3" t="s">
        <v>5984</v>
      </c>
      <c r="P1385" s="3" t="s">
        <v>6010</v>
      </c>
      <c r="Q1385" s="3" t="s">
        <v>6011</v>
      </c>
      <c r="R1385" s="28">
        <v>9.0500000000000007</v>
      </c>
      <c r="S1385" s="29"/>
      <c r="T1385" s="30">
        <v>9.17</v>
      </c>
      <c r="U1385" s="1">
        <v>5.93</v>
      </c>
      <c r="V1385" s="28">
        <v>8.6999999999999993</v>
      </c>
      <c r="W1385" s="29"/>
      <c r="X1385" s="29"/>
      <c r="Y1385" s="29"/>
      <c r="Z1385" s="29"/>
      <c r="AA1385" s="29"/>
      <c r="AB1385" s="29"/>
      <c r="AC1385" s="29"/>
      <c r="AD1385" s="29"/>
      <c r="AE1385" s="31">
        <v>8.6999999999999993</v>
      </c>
      <c r="AF1385" s="27">
        <v>11.94</v>
      </c>
      <c r="AN1385" s="32">
        <v>8.6999999999999993</v>
      </c>
      <c r="AO1385" s="27" t="s">
        <v>378</v>
      </c>
      <c r="AP1385" s="31" t="s">
        <v>379</v>
      </c>
      <c r="AQ1385" s="27">
        <f t="shared" si="222"/>
        <v>10.32</v>
      </c>
      <c r="AR1385" s="27">
        <f t="shared" si="223"/>
        <v>9.0500000000000007</v>
      </c>
      <c r="AS1385" s="27" t="e">
        <f t="shared" si="224"/>
        <v>#NUM!</v>
      </c>
      <c r="AT1385" s="27">
        <f t="shared" si="216"/>
        <v>9.8577499999999993</v>
      </c>
      <c r="AU1385" s="27">
        <f t="shared" si="217"/>
        <v>6.3747499999999997</v>
      </c>
      <c r="AV1385" s="29">
        <f t="shared" si="221"/>
        <v>6.3747499999999997</v>
      </c>
      <c r="AW1385" s="27" t="s">
        <v>73</v>
      </c>
      <c r="AX1385" s="27" t="s">
        <v>74</v>
      </c>
      <c r="AY1385" s="32">
        <v>6.37</v>
      </c>
      <c r="AZ1385" s="34">
        <f t="shared" si="218"/>
        <v>1.5925</v>
      </c>
      <c r="BA1385" s="3">
        <f t="shared" si="219"/>
        <v>7.9625000000000004</v>
      </c>
      <c r="BB1385" s="32">
        <f t="shared" si="225"/>
        <v>8.5995000000000008</v>
      </c>
      <c r="BC1385" s="27" t="s">
        <v>12549</v>
      </c>
    </row>
    <row r="1386" spans="1:55" s="27" customFormat="1" ht="31.5" customHeight="1">
      <c r="A1386" s="4" t="s">
        <v>5982</v>
      </c>
      <c r="B1386" s="5">
        <v>1384</v>
      </c>
      <c r="C1386" s="6">
        <v>5828</v>
      </c>
      <c r="D1386" s="6"/>
      <c r="E1386" s="3" t="s">
        <v>6068</v>
      </c>
      <c r="F1386" s="3" t="s">
        <v>6069</v>
      </c>
      <c r="G1386" s="3" t="s">
        <v>1064</v>
      </c>
      <c r="H1386" s="4" t="s">
        <v>1067</v>
      </c>
      <c r="I1386" s="3" t="s">
        <v>104</v>
      </c>
      <c r="J1386" s="3" t="s">
        <v>401</v>
      </c>
      <c r="K1386" s="5"/>
      <c r="L1386" s="3"/>
      <c r="M1386" s="6">
        <v>30</v>
      </c>
      <c r="N1386" s="3" t="s">
        <v>45</v>
      </c>
      <c r="O1386" s="3" t="s">
        <v>5984</v>
      </c>
      <c r="P1386" s="3" t="s">
        <v>5985</v>
      </c>
      <c r="Q1386" s="3" t="s">
        <v>6070</v>
      </c>
      <c r="R1386" s="28">
        <v>6.5</v>
      </c>
      <c r="S1386" s="29"/>
      <c r="T1386" s="30">
        <v>7.03</v>
      </c>
      <c r="U1386" s="1">
        <v>6.2</v>
      </c>
      <c r="V1386" s="28">
        <v>11.6</v>
      </c>
      <c r="W1386" s="29">
        <v>6.5</v>
      </c>
      <c r="X1386" s="29"/>
      <c r="Y1386" s="29"/>
      <c r="Z1386" s="29"/>
      <c r="AA1386" s="29"/>
      <c r="AB1386" s="29"/>
      <c r="AC1386" s="29"/>
      <c r="AD1386" s="29"/>
      <c r="AE1386" s="31">
        <v>11.6</v>
      </c>
      <c r="AN1386" s="32">
        <v>6.5</v>
      </c>
      <c r="AO1386" s="27" t="s">
        <v>49</v>
      </c>
      <c r="AP1386" s="31" t="s">
        <v>50</v>
      </c>
      <c r="AQ1386" s="27" t="e">
        <f t="shared" si="222"/>
        <v>#NUM!</v>
      </c>
      <c r="AR1386" s="27" t="e">
        <f t="shared" si="223"/>
        <v>#NUM!</v>
      </c>
      <c r="AS1386" s="27" t="e">
        <f t="shared" si="224"/>
        <v>#NUM!</v>
      </c>
      <c r="AT1386" s="27">
        <f t="shared" si="216"/>
        <v>7.5572499999999998</v>
      </c>
      <c r="AU1386" s="27">
        <f t="shared" si="217"/>
        <v>6.665</v>
      </c>
      <c r="AV1386" s="29">
        <f t="shared" si="221"/>
        <v>6.5</v>
      </c>
      <c r="AW1386" s="27" t="s">
        <v>51</v>
      </c>
      <c r="AX1386" s="27" t="s">
        <v>50</v>
      </c>
      <c r="AY1386" s="32">
        <v>6.5</v>
      </c>
      <c r="AZ1386" s="34">
        <f t="shared" si="218"/>
        <v>1.625</v>
      </c>
      <c r="BA1386" s="3">
        <f t="shared" si="219"/>
        <v>8.125</v>
      </c>
      <c r="BB1386" s="32">
        <f t="shared" si="225"/>
        <v>8.7750000000000004</v>
      </c>
      <c r="BC1386" s="27" t="s">
        <v>12549</v>
      </c>
    </row>
    <row r="1387" spans="1:55" s="27" customFormat="1" ht="31.5" customHeight="1">
      <c r="A1387" s="4" t="s">
        <v>5982</v>
      </c>
      <c r="B1387" s="5">
        <v>1385</v>
      </c>
      <c r="C1387" s="6">
        <v>16105</v>
      </c>
      <c r="D1387" s="6"/>
      <c r="E1387" s="3" t="s">
        <v>6081</v>
      </c>
      <c r="F1387" s="3" t="s">
        <v>2321</v>
      </c>
      <c r="G1387" s="3" t="s">
        <v>291</v>
      </c>
      <c r="H1387" s="4" t="s">
        <v>303</v>
      </c>
      <c r="I1387" s="3" t="s">
        <v>300</v>
      </c>
      <c r="J1387" s="3" t="s">
        <v>6082</v>
      </c>
      <c r="K1387" s="5"/>
      <c r="L1387" s="3"/>
      <c r="M1387" s="6">
        <v>30</v>
      </c>
      <c r="N1387" s="3" t="s">
        <v>45</v>
      </c>
      <c r="O1387" s="3" t="s">
        <v>5984</v>
      </c>
      <c r="P1387" s="3" t="s">
        <v>5985</v>
      </c>
      <c r="Q1387" s="3" t="s">
        <v>6083</v>
      </c>
      <c r="R1387" s="28">
        <v>6.5</v>
      </c>
      <c r="S1387" s="29"/>
      <c r="T1387" s="30"/>
      <c r="U1387" s="1">
        <v>9.6</v>
      </c>
      <c r="V1387" s="28">
        <v>16.8</v>
      </c>
      <c r="W1387" s="29"/>
      <c r="X1387" s="29"/>
      <c r="Y1387" s="29"/>
      <c r="Z1387" s="29"/>
      <c r="AA1387" s="29"/>
      <c r="AB1387" s="29"/>
      <c r="AC1387" s="29"/>
      <c r="AD1387" s="29"/>
      <c r="AE1387" s="31">
        <v>16.8</v>
      </c>
      <c r="AN1387" s="32">
        <v>6.5</v>
      </c>
      <c r="AO1387" s="27" t="s">
        <v>49</v>
      </c>
      <c r="AP1387" s="31" t="s">
        <v>50</v>
      </c>
      <c r="AQ1387" s="27" t="e">
        <f t="shared" si="222"/>
        <v>#NUM!</v>
      </c>
      <c r="AR1387" s="27" t="e">
        <f t="shared" si="223"/>
        <v>#NUM!</v>
      </c>
      <c r="AS1387" s="27" t="e">
        <f t="shared" si="224"/>
        <v>#NUM!</v>
      </c>
      <c r="AT1387" s="27">
        <f t="shared" si="216"/>
        <v>0</v>
      </c>
      <c r="AU1387" s="27">
        <f t="shared" si="217"/>
        <v>10.319999999999999</v>
      </c>
      <c r="AV1387" s="29">
        <f t="shared" si="221"/>
        <v>0</v>
      </c>
      <c r="AW1387" s="33" t="s">
        <v>51</v>
      </c>
      <c r="AX1387" s="27" t="s">
        <v>50</v>
      </c>
      <c r="AY1387" s="32">
        <v>6.5</v>
      </c>
      <c r="AZ1387" s="34">
        <f t="shared" si="218"/>
        <v>1.625</v>
      </c>
      <c r="BA1387" s="3">
        <f t="shared" si="219"/>
        <v>8.125</v>
      </c>
      <c r="BB1387" s="32">
        <f t="shared" si="225"/>
        <v>8.7750000000000004</v>
      </c>
      <c r="BC1387" s="27" t="s">
        <v>12549</v>
      </c>
    </row>
    <row r="1388" spans="1:55" s="27" customFormat="1" ht="31.5" customHeight="1">
      <c r="A1388" s="4" t="s">
        <v>5982</v>
      </c>
      <c r="B1388" s="5">
        <v>1386</v>
      </c>
      <c r="C1388" s="6">
        <v>16358</v>
      </c>
      <c r="D1388" s="6"/>
      <c r="E1388" s="3" t="s">
        <v>6108</v>
      </c>
      <c r="F1388" s="3" t="s">
        <v>2364</v>
      </c>
      <c r="G1388" s="3" t="s">
        <v>1279</v>
      </c>
      <c r="H1388" s="4" t="s">
        <v>620</v>
      </c>
      <c r="I1388" s="3" t="s">
        <v>104</v>
      </c>
      <c r="J1388" s="3" t="s">
        <v>6109</v>
      </c>
      <c r="K1388" s="5"/>
      <c r="L1388" s="3"/>
      <c r="M1388" s="6">
        <v>30</v>
      </c>
      <c r="N1388" s="3" t="s">
        <v>45</v>
      </c>
      <c r="O1388" s="3" t="s">
        <v>5984</v>
      </c>
      <c r="P1388" s="3" t="s">
        <v>5985</v>
      </c>
      <c r="Q1388" s="3" t="s">
        <v>6112</v>
      </c>
      <c r="R1388" s="28">
        <v>10.220000000000001</v>
      </c>
      <c r="S1388" s="29"/>
      <c r="T1388" s="30">
        <v>8.9499999999999993</v>
      </c>
      <c r="U1388" s="1">
        <v>6.2</v>
      </c>
      <c r="V1388" s="28">
        <v>11.4</v>
      </c>
      <c r="W1388" s="29"/>
      <c r="X1388" s="29"/>
      <c r="Y1388" s="29"/>
      <c r="Z1388" s="29">
        <v>9.0299999999999994</v>
      </c>
      <c r="AA1388" s="29"/>
      <c r="AB1388" s="29"/>
      <c r="AC1388" s="29"/>
      <c r="AD1388" s="29"/>
      <c r="AE1388" s="31">
        <v>11.4</v>
      </c>
      <c r="AN1388" s="32">
        <v>10.220000000000001</v>
      </c>
      <c r="AO1388" s="27" t="s">
        <v>49</v>
      </c>
      <c r="AP1388" s="31" t="s">
        <v>50</v>
      </c>
      <c r="AQ1388" s="27" t="e">
        <f t="shared" si="222"/>
        <v>#NUM!</v>
      </c>
      <c r="AR1388" s="27" t="e">
        <f t="shared" si="223"/>
        <v>#NUM!</v>
      </c>
      <c r="AS1388" s="27" t="e">
        <f t="shared" si="224"/>
        <v>#NUM!</v>
      </c>
      <c r="AT1388" s="27">
        <f t="shared" si="216"/>
        <v>9.6212499999999981</v>
      </c>
      <c r="AU1388" s="27">
        <f t="shared" si="217"/>
        <v>6.665</v>
      </c>
      <c r="AV1388" s="29">
        <f t="shared" si="221"/>
        <v>6.665</v>
      </c>
      <c r="AW1388" s="27" t="s">
        <v>73</v>
      </c>
      <c r="AX1388" s="27" t="s">
        <v>74</v>
      </c>
      <c r="AY1388" s="32">
        <v>6.67</v>
      </c>
      <c r="AZ1388" s="34">
        <f t="shared" si="218"/>
        <v>1.6675</v>
      </c>
      <c r="BA1388" s="3">
        <f t="shared" si="219"/>
        <v>8.3375000000000004</v>
      </c>
      <c r="BB1388" s="32">
        <f t="shared" si="225"/>
        <v>9.0045000000000002</v>
      </c>
      <c r="BC1388" s="27" t="s">
        <v>12549</v>
      </c>
    </row>
    <row r="1389" spans="1:55" s="27" customFormat="1" ht="31.5" customHeight="1">
      <c r="A1389" s="4" t="s">
        <v>5982</v>
      </c>
      <c r="B1389" s="5">
        <v>1387</v>
      </c>
      <c r="C1389" s="6">
        <v>5809</v>
      </c>
      <c r="D1389" s="6"/>
      <c r="E1389" s="3" t="s">
        <v>6000</v>
      </c>
      <c r="F1389" s="3" t="s">
        <v>6006</v>
      </c>
      <c r="G1389" s="3" t="s">
        <v>6002</v>
      </c>
      <c r="H1389" s="4" t="s">
        <v>6007</v>
      </c>
      <c r="I1389" s="3" t="s">
        <v>141</v>
      </c>
      <c r="J1389" s="3" t="s">
        <v>2478</v>
      </c>
      <c r="K1389" s="5"/>
      <c r="L1389" s="3"/>
      <c r="M1389" s="6">
        <v>30</v>
      </c>
      <c r="N1389" s="3" t="s">
        <v>45</v>
      </c>
      <c r="O1389" s="3" t="s">
        <v>5984</v>
      </c>
      <c r="P1389" s="3" t="s">
        <v>6004</v>
      </c>
      <c r="Q1389" s="3" t="s">
        <v>6008</v>
      </c>
      <c r="R1389" s="28">
        <v>9.15</v>
      </c>
      <c r="S1389" s="29"/>
      <c r="T1389" s="30">
        <v>9.75</v>
      </c>
      <c r="U1389" s="1">
        <v>6.29</v>
      </c>
      <c r="V1389" s="28">
        <v>8.6999999999999993</v>
      </c>
      <c r="W1389" s="29"/>
      <c r="X1389" s="29"/>
      <c r="Y1389" s="29"/>
      <c r="Z1389" s="29"/>
      <c r="AA1389" s="29"/>
      <c r="AB1389" s="29"/>
      <c r="AC1389" s="29"/>
      <c r="AD1389" s="29"/>
      <c r="AE1389" s="31">
        <v>8.6999999999999993</v>
      </c>
      <c r="AF1389" s="27">
        <v>12.195</v>
      </c>
      <c r="AN1389" s="32">
        <v>8.6999999999999993</v>
      </c>
      <c r="AO1389" s="27" t="s">
        <v>378</v>
      </c>
      <c r="AP1389" s="31" t="s">
        <v>379</v>
      </c>
      <c r="AQ1389" s="27">
        <f t="shared" si="222"/>
        <v>10.4475</v>
      </c>
      <c r="AR1389" s="27">
        <f t="shared" si="223"/>
        <v>9.15</v>
      </c>
      <c r="AS1389" s="27" t="e">
        <f t="shared" si="224"/>
        <v>#NUM!</v>
      </c>
      <c r="AT1389" s="27">
        <f t="shared" si="216"/>
        <v>10.481249999999999</v>
      </c>
      <c r="AU1389" s="27">
        <f t="shared" si="217"/>
        <v>6.7617500000000001</v>
      </c>
      <c r="AV1389" s="29">
        <f t="shared" si="221"/>
        <v>6.7617500000000001</v>
      </c>
      <c r="AW1389" s="27" t="s">
        <v>73</v>
      </c>
      <c r="AX1389" s="27" t="s">
        <v>74</v>
      </c>
      <c r="AY1389" s="32">
        <v>6.76</v>
      </c>
      <c r="AZ1389" s="34">
        <f t="shared" si="218"/>
        <v>1.69</v>
      </c>
      <c r="BA1389" s="3">
        <f t="shared" si="219"/>
        <v>8.4499999999999993</v>
      </c>
      <c r="BB1389" s="32">
        <f t="shared" si="225"/>
        <v>9.1259999999999994</v>
      </c>
      <c r="BC1389" s="27" t="s">
        <v>12549</v>
      </c>
    </row>
    <row r="1390" spans="1:55" s="27" customFormat="1" ht="31.5" customHeight="1">
      <c r="A1390" s="4" t="s">
        <v>5982</v>
      </c>
      <c r="B1390" s="5">
        <v>1388</v>
      </c>
      <c r="C1390" s="6">
        <v>5808</v>
      </c>
      <c r="D1390" s="6"/>
      <c r="E1390" s="3" t="s">
        <v>6000</v>
      </c>
      <c r="F1390" s="3" t="s">
        <v>6001</v>
      </c>
      <c r="G1390" s="3" t="s">
        <v>6002</v>
      </c>
      <c r="H1390" s="4" t="s">
        <v>6003</v>
      </c>
      <c r="I1390" s="3" t="s">
        <v>141</v>
      </c>
      <c r="J1390" s="3" t="s">
        <v>2478</v>
      </c>
      <c r="K1390" s="5"/>
      <c r="L1390" s="3"/>
      <c r="M1390" s="6">
        <v>30</v>
      </c>
      <c r="N1390" s="3" t="s">
        <v>45</v>
      </c>
      <c r="O1390" s="3" t="s">
        <v>5984</v>
      </c>
      <c r="P1390" s="3" t="s">
        <v>6004</v>
      </c>
      <c r="Q1390" s="3" t="s">
        <v>6005</v>
      </c>
      <c r="R1390" s="28">
        <v>9.9499999999999993</v>
      </c>
      <c r="S1390" s="29"/>
      <c r="T1390" s="30">
        <v>10.08</v>
      </c>
      <c r="U1390" s="1">
        <v>6.35</v>
      </c>
      <c r="V1390" s="28">
        <v>8.6999999999999993</v>
      </c>
      <c r="W1390" s="29"/>
      <c r="X1390" s="29"/>
      <c r="Y1390" s="29"/>
      <c r="Z1390" s="29"/>
      <c r="AA1390" s="29"/>
      <c r="AB1390" s="29"/>
      <c r="AC1390" s="29"/>
      <c r="AD1390" s="29"/>
      <c r="AE1390" s="31">
        <v>8.6999999999999993</v>
      </c>
      <c r="AN1390" s="32">
        <v>8.6999999999999993</v>
      </c>
      <c r="AO1390" s="27" t="s">
        <v>378</v>
      </c>
      <c r="AP1390" s="31" t="s">
        <v>379</v>
      </c>
      <c r="AQ1390" s="27" t="e">
        <f t="shared" si="222"/>
        <v>#NUM!</v>
      </c>
      <c r="AR1390" s="27" t="e">
        <f t="shared" si="223"/>
        <v>#NUM!</v>
      </c>
      <c r="AS1390" s="27" t="e">
        <f t="shared" si="224"/>
        <v>#NUM!</v>
      </c>
      <c r="AT1390" s="27">
        <f t="shared" si="216"/>
        <v>10.836</v>
      </c>
      <c r="AU1390" s="27">
        <f t="shared" si="217"/>
        <v>6.826249999999999</v>
      </c>
      <c r="AV1390" s="29">
        <f t="shared" si="221"/>
        <v>6.826249999999999</v>
      </c>
      <c r="AW1390" s="27" t="s">
        <v>73</v>
      </c>
      <c r="AX1390" s="27" t="s">
        <v>74</v>
      </c>
      <c r="AY1390" s="32">
        <v>6.83</v>
      </c>
      <c r="AZ1390" s="34">
        <f t="shared" si="218"/>
        <v>1.7075</v>
      </c>
      <c r="BA1390" s="3">
        <f t="shared" si="219"/>
        <v>8.5374999999999996</v>
      </c>
      <c r="BB1390" s="32">
        <f t="shared" si="225"/>
        <v>9.2204999999999995</v>
      </c>
      <c r="BC1390" s="27" t="s">
        <v>12549</v>
      </c>
    </row>
    <row r="1391" spans="1:55" s="27" customFormat="1" ht="31.5" customHeight="1">
      <c r="A1391" s="4" t="s">
        <v>5982</v>
      </c>
      <c r="B1391" s="5">
        <v>1389</v>
      </c>
      <c r="C1391" s="6">
        <v>12143</v>
      </c>
      <c r="D1391" s="6"/>
      <c r="E1391" s="3" t="s">
        <v>5993</v>
      </c>
      <c r="F1391" s="3" t="s">
        <v>5994</v>
      </c>
      <c r="G1391" s="3" t="s">
        <v>5995</v>
      </c>
      <c r="H1391" s="4" t="s">
        <v>5998</v>
      </c>
      <c r="I1391" s="3" t="s">
        <v>104</v>
      </c>
      <c r="J1391" s="3" t="s">
        <v>5996</v>
      </c>
      <c r="K1391" s="5"/>
      <c r="L1391" s="3"/>
      <c r="M1391" s="6">
        <v>30</v>
      </c>
      <c r="N1391" s="3" t="s">
        <v>45</v>
      </c>
      <c r="O1391" s="3" t="s">
        <v>5984</v>
      </c>
      <c r="P1391" s="3" t="s">
        <v>5985</v>
      </c>
      <c r="Q1391" s="3" t="s">
        <v>5999</v>
      </c>
      <c r="R1391" s="28">
        <v>8.9</v>
      </c>
      <c r="S1391" s="29"/>
      <c r="T1391" s="30">
        <v>8.77</v>
      </c>
      <c r="U1391" s="1">
        <v>6.97</v>
      </c>
      <c r="V1391" s="28">
        <v>6.95</v>
      </c>
      <c r="W1391" s="29"/>
      <c r="X1391" s="29"/>
      <c r="Y1391" s="29"/>
      <c r="Z1391" s="29"/>
      <c r="AA1391" s="29"/>
      <c r="AB1391" s="29"/>
      <c r="AC1391" s="29"/>
      <c r="AD1391" s="29"/>
      <c r="AE1391" s="31">
        <v>6.95</v>
      </c>
      <c r="AN1391" s="32">
        <v>6.95</v>
      </c>
      <c r="AO1391" s="27" t="s">
        <v>378</v>
      </c>
      <c r="AP1391" s="31" t="s">
        <v>379</v>
      </c>
      <c r="AQ1391" s="27" t="e">
        <f t="shared" si="222"/>
        <v>#NUM!</v>
      </c>
      <c r="AR1391" s="27" t="e">
        <f t="shared" si="223"/>
        <v>#NUM!</v>
      </c>
      <c r="AS1391" s="27" t="e">
        <f t="shared" si="224"/>
        <v>#NUM!</v>
      </c>
      <c r="AT1391" s="27">
        <f t="shared" si="216"/>
        <v>9.4277499999999996</v>
      </c>
      <c r="AU1391" s="27">
        <f t="shared" si="217"/>
        <v>7.4927499999999991</v>
      </c>
      <c r="AV1391" s="29">
        <f t="shared" si="221"/>
        <v>6.95</v>
      </c>
      <c r="AW1391" s="27" t="s">
        <v>378</v>
      </c>
      <c r="AX1391" s="27" t="s">
        <v>379</v>
      </c>
      <c r="AY1391" s="32">
        <v>6.95</v>
      </c>
      <c r="AZ1391" s="34">
        <f t="shared" si="218"/>
        <v>1.7375</v>
      </c>
      <c r="BA1391" s="3">
        <f t="shared" si="219"/>
        <v>8.6875</v>
      </c>
      <c r="BB1391" s="32">
        <f t="shared" si="225"/>
        <v>9.3825000000000003</v>
      </c>
      <c r="BC1391" s="27" t="s">
        <v>12549</v>
      </c>
    </row>
    <row r="1392" spans="1:55" s="27" customFormat="1" ht="31.5" customHeight="1">
      <c r="A1392" s="4" t="s">
        <v>5982</v>
      </c>
      <c r="B1392" s="5">
        <v>1390</v>
      </c>
      <c r="C1392" s="6">
        <v>17746</v>
      </c>
      <c r="D1392" s="6"/>
      <c r="E1392" s="3" t="s">
        <v>6037</v>
      </c>
      <c r="F1392" s="3" t="s">
        <v>6038</v>
      </c>
      <c r="G1392" s="3" t="s">
        <v>893</v>
      </c>
      <c r="H1392" s="4" t="s">
        <v>6039</v>
      </c>
      <c r="I1392" s="3" t="s">
        <v>141</v>
      </c>
      <c r="J1392" s="3" t="s">
        <v>6040</v>
      </c>
      <c r="K1392" s="5"/>
      <c r="L1392" s="3"/>
      <c r="M1392" s="6">
        <v>30</v>
      </c>
      <c r="N1392" s="3" t="s">
        <v>45</v>
      </c>
      <c r="O1392" s="3" t="s">
        <v>5984</v>
      </c>
      <c r="P1392" s="3" t="s">
        <v>6041</v>
      </c>
      <c r="Q1392" s="3" t="s">
        <v>6042</v>
      </c>
      <c r="R1392" s="28">
        <v>10.3</v>
      </c>
      <c r="S1392" s="29"/>
      <c r="T1392" s="30">
        <v>13.13</v>
      </c>
      <c r="U1392" s="1">
        <v>8.1300000000000008</v>
      </c>
      <c r="V1392" s="28">
        <v>9.6</v>
      </c>
      <c r="W1392" s="29"/>
      <c r="X1392" s="29"/>
      <c r="Y1392" s="29"/>
      <c r="Z1392" s="29"/>
      <c r="AA1392" s="29"/>
      <c r="AB1392" s="29"/>
      <c r="AC1392" s="29"/>
      <c r="AD1392" s="29"/>
      <c r="AE1392" s="31">
        <v>9.6</v>
      </c>
      <c r="AI1392" s="27">
        <v>12.8</v>
      </c>
      <c r="AN1392" s="32">
        <v>10.3</v>
      </c>
      <c r="AO1392" s="27" t="s">
        <v>49</v>
      </c>
      <c r="AP1392" s="31" t="s">
        <v>50</v>
      </c>
      <c r="AQ1392" s="27">
        <f t="shared" si="222"/>
        <v>11.2</v>
      </c>
      <c r="AR1392" s="27">
        <f t="shared" si="223"/>
        <v>10.3</v>
      </c>
      <c r="AS1392" s="27" t="e">
        <f t="shared" si="224"/>
        <v>#NUM!</v>
      </c>
      <c r="AT1392" s="27">
        <f t="shared" si="216"/>
        <v>14.114750000000001</v>
      </c>
      <c r="AU1392" s="27">
        <f t="shared" si="217"/>
        <v>8.7397500000000008</v>
      </c>
      <c r="AV1392" s="29">
        <f t="shared" si="221"/>
        <v>8.7397500000000008</v>
      </c>
      <c r="AW1392" s="27" t="s">
        <v>73</v>
      </c>
      <c r="AX1392" s="27" t="s">
        <v>74</v>
      </c>
      <c r="AY1392" s="32">
        <v>8.74</v>
      </c>
      <c r="AZ1392" s="34">
        <f t="shared" si="218"/>
        <v>2.1850000000000001</v>
      </c>
      <c r="BA1392" s="3">
        <f t="shared" si="219"/>
        <v>10.925000000000001</v>
      </c>
      <c r="BB1392" s="32">
        <f t="shared" si="225"/>
        <v>11.799000000000001</v>
      </c>
      <c r="BC1392" s="27" t="s">
        <v>12549</v>
      </c>
    </row>
    <row r="1393" spans="1:116" s="27" customFormat="1" ht="31.5" customHeight="1">
      <c r="A1393" s="4" t="s">
        <v>5982</v>
      </c>
      <c r="B1393" s="5">
        <v>1391</v>
      </c>
      <c r="C1393" s="6">
        <v>16415</v>
      </c>
      <c r="D1393" s="6"/>
      <c r="E1393" s="3" t="s">
        <v>6108</v>
      </c>
      <c r="F1393" s="3" t="s">
        <v>2364</v>
      </c>
      <c r="G1393" s="3" t="s">
        <v>1279</v>
      </c>
      <c r="H1393" s="4" t="s">
        <v>613</v>
      </c>
      <c r="I1393" s="3" t="s">
        <v>104</v>
      </c>
      <c r="J1393" s="3" t="s">
        <v>6109</v>
      </c>
      <c r="K1393" s="5"/>
      <c r="L1393" s="3"/>
      <c r="M1393" s="6">
        <v>30</v>
      </c>
      <c r="N1393" s="3" t="s">
        <v>45</v>
      </c>
      <c r="O1393" s="3" t="s">
        <v>5984</v>
      </c>
      <c r="P1393" s="3" t="s">
        <v>5985</v>
      </c>
      <c r="Q1393" s="3" t="s">
        <v>6110</v>
      </c>
      <c r="R1393" s="28">
        <v>11.34</v>
      </c>
      <c r="S1393" s="29"/>
      <c r="T1393" s="30">
        <v>11.98</v>
      </c>
      <c r="U1393" s="1">
        <v>8.3000000000000007</v>
      </c>
      <c r="V1393" s="28">
        <v>11.4</v>
      </c>
      <c r="W1393" s="29"/>
      <c r="X1393" s="29"/>
      <c r="Y1393" s="29"/>
      <c r="Z1393" s="29">
        <v>9.6999999999999993</v>
      </c>
      <c r="AA1393" s="29"/>
      <c r="AB1393" s="29"/>
      <c r="AC1393" s="29"/>
      <c r="AD1393" s="29"/>
      <c r="AE1393" s="31">
        <v>11.4</v>
      </c>
      <c r="AN1393" s="32">
        <v>11.34</v>
      </c>
      <c r="AO1393" s="27" t="s">
        <v>49</v>
      </c>
      <c r="AP1393" s="31" t="s">
        <v>50</v>
      </c>
      <c r="AQ1393" s="27" t="e">
        <f t="shared" si="222"/>
        <v>#NUM!</v>
      </c>
      <c r="AR1393" s="27" t="e">
        <f t="shared" si="223"/>
        <v>#NUM!</v>
      </c>
      <c r="AS1393" s="27" t="e">
        <f t="shared" si="224"/>
        <v>#NUM!</v>
      </c>
      <c r="AT1393" s="27">
        <f t="shared" si="216"/>
        <v>12.878500000000001</v>
      </c>
      <c r="AU1393" s="27">
        <f t="shared" si="217"/>
        <v>8.9225000000000012</v>
      </c>
      <c r="AV1393" s="29">
        <f t="shared" si="221"/>
        <v>8.9225000000000012</v>
      </c>
      <c r="AW1393" s="27" t="s">
        <v>73</v>
      </c>
      <c r="AX1393" s="27" t="s">
        <v>74</v>
      </c>
      <c r="AY1393" s="32">
        <v>8.92</v>
      </c>
      <c r="AZ1393" s="34">
        <f t="shared" si="218"/>
        <v>2.23</v>
      </c>
      <c r="BA1393" s="3">
        <f t="shared" si="219"/>
        <v>11.15</v>
      </c>
      <c r="BB1393" s="32">
        <f t="shared" si="225"/>
        <v>12.042</v>
      </c>
      <c r="BC1393" s="27" t="s">
        <v>12549</v>
      </c>
    </row>
    <row r="1394" spans="1:116" s="27" customFormat="1" ht="31.5" customHeight="1">
      <c r="A1394" s="4" t="s">
        <v>5982</v>
      </c>
      <c r="B1394" s="5">
        <v>1392</v>
      </c>
      <c r="C1394" s="6">
        <v>16416</v>
      </c>
      <c r="D1394" s="6"/>
      <c r="E1394" s="3" t="s">
        <v>6108</v>
      </c>
      <c r="F1394" s="3" t="s">
        <v>2364</v>
      </c>
      <c r="G1394" s="3" t="s">
        <v>1279</v>
      </c>
      <c r="H1394" s="4" t="s">
        <v>1282</v>
      </c>
      <c r="I1394" s="3" t="s">
        <v>104</v>
      </c>
      <c r="J1394" s="3" t="s">
        <v>6109</v>
      </c>
      <c r="K1394" s="5"/>
      <c r="L1394" s="3"/>
      <c r="M1394" s="6">
        <v>30</v>
      </c>
      <c r="N1394" s="3" t="s">
        <v>45</v>
      </c>
      <c r="O1394" s="3" t="s">
        <v>5984</v>
      </c>
      <c r="P1394" s="3" t="s">
        <v>5985</v>
      </c>
      <c r="Q1394" s="3" t="s">
        <v>6111</v>
      </c>
      <c r="R1394" s="28">
        <v>13.9</v>
      </c>
      <c r="S1394" s="29"/>
      <c r="T1394" s="30">
        <v>15.32</v>
      </c>
      <c r="U1394" s="1">
        <v>10.61</v>
      </c>
      <c r="V1394" s="28">
        <v>11.4</v>
      </c>
      <c r="W1394" s="29"/>
      <c r="X1394" s="29"/>
      <c r="Y1394" s="29"/>
      <c r="Z1394" s="29">
        <v>11.1</v>
      </c>
      <c r="AA1394" s="29"/>
      <c r="AB1394" s="29"/>
      <c r="AC1394" s="29"/>
      <c r="AD1394" s="29"/>
      <c r="AE1394" s="31">
        <v>11.4</v>
      </c>
      <c r="AN1394" s="32">
        <v>13.9</v>
      </c>
      <c r="AO1394" s="27" t="s">
        <v>49</v>
      </c>
      <c r="AP1394" s="31" t="s">
        <v>50</v>
      </c>
      <c r="AQ1394" s="27" t="e">
        <f t="shared" si="222"/>
        <v>#NUM!</v>
      </c>
      <c r="AR1394" s="27" t="e">
        <f t="shared" si="223"/>
        <v>#NUM!</v>
      </c>
      <c r="AS1394" s="27" t="e">
        <f t="shared" si="224"/>
        <v>#NUM!</v>
      </c>
      <c r="AT1394" s="27">
        <f t="shared" si="216"/>
        <v>16.469000000000001</v>
      </c>
      <c r="AU1394" s="27">
        <f t="shared" si="217"/>
        <v>11.405749999999999</v>
      </c>
      <c r="AV1394" s="29">
        <f t="shared" si="221"/>
        <v>11.405749999999999</v>
      </c>
      <c r="AW1394" s="27" t="s">
        <v>73</v>
      </c>
      <c r="AX1394" s="27" t="s">
        <v>74</v>
      </c>
      <c r="AY1394" s="32">
        <v>11.41</v>
      </c>
      <c r="AZ1394" s="34">
        <f t="shared" si="218"/>
        <v>1.9397000000000002</v>
      </c>
      <c r="BA1394" s="3">
        <f t="shared" si="219"/>
        <v>13.3497</v>
      </c>
      <c r="BB1394" s="32">
        <f t="shared" si="225"/>
        <v>14.417676</v>
      </c>
      <c r="BC1394" s="27" t="s">
        <v>12549</v>
      </c>
    </row>
    <row r="1395" spans="1:116" s="35" customFormat="1" ht="31.5" customHeight="1">
      <c r="A1395" s="4" t="s">
        <v>5982</v>
      </c>
      <c r="B1395" s="5">
        <v>1393</v>
      </c>
      <c r="C1395" s="6">
        <v>19288</v>
      </c>
      <c r="D1395" s="6"/>
      <c r="E1395" s="3" t="s">
        <v>6043</v>
      </c>
      <c r="F1395" s="3" t="s">
        <v>6044</v>
      </c>
      <c r="G1395" s="3" t="s">
        <v>6045</v>
      </c>
      <c r="H1395" s="4" t="s">
        <v>951</v>
      </c>
      <c r="I1395" s="3" t="s">
        <v>43</v>
      </c>
      <c r="J1395" s="3" t="s">
        <v>6046</v>
      </c>
      <c r="K1395" s="5"/>
      <c r="L1395" s="3"/>
      <c r="M1395" s="6">
        <v>20</v>
      </c>
      <c r="N1395" s="3" t="s">
        <v>45</v>
      </c>
      <c r="O1395" s="3" t="s">
        <v>5984</v>
      </c>
      <c r="P1395" s="3" t="s">
        <v>6047</v>
      </c>
      <c r="Q1395" s="3" t="s">
        <v>6048</v>
      </c>
      <c r="R1395" s="28">
        <v>14.5</v>
      </c>
      <c r="S1395" s="29"/>
      <c r="T1395" s="30">
        <v>15.89</v>
      </c>
      <c r="U1395" s="1">
        <v>11.66</v>
      </c>
      <c r="V1395" s="28">
        <v>18</v>
      </c>
      <c r="W1395" s="29"/>
      <c r="X1395" s="29"/>
      <c r="Y1395" s="29"/>
      <c r="Z1395" s="29"/>
      <c r="AA1395" s="29"/>
      <c r="AB1395" s="29"/>
      <c r="AC1395" s="29"/>
      <c r="AD1395" s="29"/>
      <c r="AE1395" s="31">
        <v>18</v>
      </c>
      <c r="AF1395" s="27"/>
      <c r="AG1395" s="27"/>
      <c r="AH1395" s="27"/>
      <c r="AI1395" s="27"/>
      <c r="AJ1395" s="27"/>
      <c r="AK1395" s="27"/>
      <c r="AL1395" s="27"/>
      <c r="AM1395" s="27"/>
      <c r="AN1395" s="32">
        <v>14.5</v>
      </c>
      <c r="AO1395" s="27" t="s">
        <v>49</v>
      </c>
      <c r="AP1395" s="31" t="s">
        <v>50</v>
      </c>
      <c r="AQ1395" s="27" t="e">
        <f t="shared" si="222"/>
        <v>#NUM!</v>
      </c>
      <c r="AR1395" s="27" t="e">
        <f t="shared" si="223"/>
        <v>#NUM!</v>
      </c>
      <c r="AS1395" s="27" t="e">
        <f t="shared" si="224"/>
        <v>#NUM!</v>
      </c>
      <c r="AT1395" s="27">
        <f t="shared" si="216"/>
        <v>17.08175</v>
      </c>
      <c r="AU1395" s="27">
        <f t="shared" si="217"/>
        <v>12.5345</v>
      </c>
      <c r="AV1395" s="29">
        <f t="shared" si="221"/>
        <v>12.5345</v>
      </c>
      <c r="AW1395" s="27" t="s">
        <v>73</v>
      </c>
      <c r="AX1395" s="27" t="s">
        <v>74</v>
      </c>
      <c r="AY1395" s="32">
        <v>12.53</v>
      </c>
      <c r="AZ1395" s="34">
        <f t="shared" si="218"/>
        <v>2.1301000000000001</v>
      </c>
      <c r="BA1395" s="3">
        <f t="shared" si="219"/>
        <v>14.6601</v>
      </c>
      <c r="BB1395" s="32">
        <f t="shared" si="225"/>
        <v>15.832908</v>
      </c>
      <c r="BC1395" s="27" t="s">
        <v>12549</v>
      </c>
      <c r="BD1395" s="27"/>
      <c r="BE1395" s="27"/>
      <c r="BF1395" s="27"/>
      <c r="BG1395" s="27"/>
      <c r="BH1395" s="27"/>
      <c r="BI1395" s="27"/>
      <c r="BJ1395" s="27"/>
      <c r="BK1395" s="27"/>
      <c r="BL1395" s="27"/>
      <c r="BM1395" s="27"/>
      <c r="BN1395" s="27"/>
      <c r="BO1395" s="27"/>
      <c r="BP1395" s="27"/>
      <c r="BQ1395" s="27"/>
      <c r="BR1395" s="27"/>
      <c r="BS1395" s="27"/>
      <c r="BT1395" s="27"/>
      <c r="BU1395" s="27"/>
      <c r="BV1395" s="27"/>
      <c r="BW1395" s="27"/>
      <c r="BX1395" s="27"/>
      <c r="BY1395" s="27"/>
      <c r="BZ1395" s="27"/>
      <c r="CA1395" s="27"/>
      <c r="CB1395" s="27"/>
      <c r="CC1395" s="27"/>
      <c r="CD1395" s="27"/>
      <c r="CE1395" s="27"/>
      <c r="CF1395" s="27"/>
      <c r="CG1395" s="27"/>
      <c r="CH1395" s="27"/>
      <c r="CI1395" s="27"/>
      <c r="CJ1395" s="27"/>
      <c r="CK1395" s="27"/>
      <c r="CL1395" s="27"/>
      <c r="CM1395" s="27"/>
      <c r="CN1395" s="27"/>
      <c r="CO1395" s="27"/>
      <c r="CP1395" s="27"/>
      <c r="CQ1395" s="27"/>
      <c r="CR1395" s="27"/>
      <c r="CS1395" s="27"/>
      <c r="CT1395" s="27"/>
      <c r="CU1395" s="27"/>
      <c r="CV1395" s="27"/>
      <c r="CW1395" s="27"/>
      <c r="CX1395" s="27"/>
      <c r="CY1395" s="27"/>
      <c r="CZ1395" s="27"/>
      <c r="DA1395" s="27"/>
      <c r="DB1395" s="27"/>
      <c r="DC1395" s="27"/>
      <c r="DD1395" s="27"/>
      <c r="DE1395" s="27"/>
      <c r="DF1395" s="27"/>
      <c r="DG1395" s="27"/>
      <c r="DH1395" s="27"/>
      <c r="DI1395" s="27"/>
      <c r="DJ1395" s="27"/>
      <c r="DK1395" s="27"/>
      <c r="DL1395" s="27"/>
    </row>
    <row r="1396" spans="1:116" s="35" customFormat="1" ht="31.5" customHeight="1">
      <c r="A1396" s="4" t="s">
        <v>5982</v>
      </c>
      <c r="B1396" s="5">
        <v>1394</v>
      </c>
      <c r="C1396" s="6">
        <v>19459</v>
      </c>
      <c r="D1396" s="6"/>
      <c r="E1396" s="3" t="s">
        <v>6043</v>
      </c>
      <c r="F1396" s="3" t="s">
        <v>6044</v>
      </c>
      <c r="G1396" s="3" t="s">
        <v>6045</v>
      </c>
      <c r="H1396" s="4" t="s">
        <v>535</v>
      </c>
      <c r="I1396" s="3" t="s">
        <v>43</v>
      </c>
      <c r="J1396" s="3" t="s">
        <v>6046</v>
      </c>
      <c r="K1396" s="5"/>
      <c r="L1396" s="3"/>
      <c r="M1396" s="6">
        <v>20</v>
      </c>
      <c r="N1396" s="3" t="s">
        <v>45</v>
      </c>
      <c r="O1396" s="3" t="s">
        <v>5984</v>
      </c>
      <c r="P1396" s="3" t="s">
        <v>6047</v>
      </c>
      <c r="Q1396" s="3" t="s">
        <v>6049</v>
      </c>
      <c r="R1396" s="28">
        <v>15.5</v>
      </c>
      <c r="S1396" s="29"/>
      <c r="T1396" s="30">
        <v>17.04</v>
      </c>
      <c r="U1396" s="1">
        <v>12.5</v>
      </c>
      <c r="V1396" s="28">
        <v>18</v>
      </c>
      <c r="W1396" s="29"/>
      <c r="X1396" s="29"/>
      <c r="Y1396" s="29"/>
      <c r="Z1396" s="29"/>
      <c r="AA1396" s="29"/>
      <c r="AB1396" s="29"/>
      <c r="AC1396" s="29"/>
      <c r="AD1396" s="29"/>
      <c r="AE1396" s="31">
        <v>18</v>
      </c>
      <c r="AF1396" s="27"/>
      <c r="AG1396" s="27"/>
      <c r="AH1396" s="27"/>
      <c r="AI1396" s="27"/>
      <c r="AJ1396" s="27"/>
      <c r="AK1396" s="27"/>
      <c r="AL1396" s="27"/>
      <c r="AM1396" s="27"/>
      <c r="AN1396" s="32">
        <v>15.5</v>
      </c>
      <c r="AO1396" s="27" t="s">
        <v>49</v>
      </c>
      <c r="AP1396" s="31" t="s">
        <v>50</v>
      </c>
      <c r="AQ1396" s="27" t="e">
        <f t="shared" si="222"/>
        <v>#NUM!</v>
      </c>
      <c r="AR1396" s="27" t="e">
        <f t="shared" si="223"/>
        <v>#NUM!</v>
      </c>
      <c r="AS1396" s="27" t="e">
        <f t="shared" si="224"/>
        <v>#NUM!</v>
      </c>
      <c r="AT1396" s="27">
        <f t="shared" si="216"/>
        <v>18.317999999999998</v>
      </c>
      <c r="AU1396" s="27">
        <f t="shared" si="217"/>
        <v>13.4375</v>
      </c>
      <c r="AV1396" s="29">
        <f t="shared" si="221"/>
        <v>13.4375</v>
      </c>
      <c r="AW1396" s="27" t="s">
        <v>73</v>
      </c>
      <c r="AX1396" s="27" t="s">
        <v>74</v>
      </c>
      <c r="AY1396" s="32">
        <v>13.44</v>
      </c>
      <c r="AZ1396" s="34">
        <f t="shared" si="218"/>
        <v>2.2848000000000002</v>
      </c>
      <c r="BA1396" s="3">
        <f t="shared" si="219"/>
        <v>15.7248</v>
      </c>
      <c r="BB1396" s="32">
        <f t="shared" si="225"/>
        <v>16.982783999999999</v>
      </c>
      <c r="BC1396" s="27" t="s">
        <v>12549</v>
      </c>
      <c r="BD1396" s="27"/>
      <c r="BE1396" s="27"/>
      <c r="BF1396" s="27"/>
      <c r="BG1396" s="27"/>
      <c r="BH1396" s="27"/>
      <c r="BI1396" s="27"/>
      <c r="BJ1396" s="27"/>
      <c r="BK1396" s="27"/>
      <c r="BL1396" s="27"/>
      <c r="BM1396" s="27"/>
      <c r="BN1396" s="27"/>
      <c r="BO1396" s="27"/>
      <c r="BP1396" s="27"/>
      <c r="BQ1396" s="27"/>
      <c r="BR1396" s="27"/>
      <c r="BS1396" s="27"/>
      <c r="BT1396" s="27"/>
      <c r="BU1396" s="27"/>
      <c r="BV1396" s="27"/>
      <c r="BW1396" s="27"/>
      <c r="BX1396" s="27"/>
      <c r="BY1396" s="27"/>
      <c r="BZ1396" s="27"/>
      <c r="CA1396" s="27"/>
      <c r="CB1396" s="27"/>
      <c r="CC1396" s="27"/>
      <c r="CD1396" s="27"/>
      <c r="CE1396" s="27"/>
      <c r="CF1396" s="27"/>
      <c r="CG1396" s="27"/>
      <c r="CH1396" s="27"/>
      <c r="CI1396" s="27"/>
      <c r="CJ1396" s="27"/>
      <c r="CK1396" s="27"/>
      <c r="CL1396" s="27"/>
      <c r="CM1396" s="27"/>
      <c r="CN1396" s="27"/>
      <c r="CO1396" s="27"/>
      <c r="CP1396" s="27"/>
      <c r="CQ1396" s="27"/>
      <c r="CR1396" s="27"/>
      <c r="CS1396" s="27"/>
      <c r="CT1396" s="27"/>
      <c r="CU1396" s="27"/>
      <c r="CV1396" s="27"/>
      <c r="CW1396" s="27"/>
      <c r="CX1396" s="27"/>
      <c r="CY1396" s="27"/>
      <c r="CZ1396" s="27"/>
      <c r="DA1396" s="27"/>
      <c r="DB1396" s="27"/>
      <c r="DC1396" s="27"/>
      <c r="DD1396" s="27"/>
      <c r="DE1396" s="27"/>
      <c r="DF1396" s="27"/>
      <c r="DG1396" s="27"/>
      <c r="DH1396" s="27"/>
      <c r="DI1396" s="27"/>
      <c r="DJ1396" s="27"/>
      <c r="DK1396" s="27"/>
      <c r="DL1396" s="27"/>
    </row>
    <row r="1397" spans="1:116" s="27" customFormat="1" ht="31.5" customHeight="1">
      <c r="A1397" s="7" t="s">
        <v>6131</v>
      </c>
      <c r="B1397" s="5">
        <v>1395</v>
      </c>
      <c r="C1397" s="10"/>
      <c r="D1397" s="10"/>
      <c r="E1397" s="8" t="s">
        <v>6132</v>
      </c>
      <c r="F1397" s="8" t="s">
        <v>6133</v>
      </c>
      <c r="G1397" s="8" t="s">
        <v>1034</v>
      </c>
      <c r="H1397" s="7" t="s">
        <v>6134</v>
      </c>
      <c r="I1397" s="8" t="s">
        <v>104</v>
      </c>
      <c r="J1397" s="8" t="s">
        <v>6135</v>
      </c>
      <c r="K1397" s="9"/>
      <c r="L1397" s="8"/>
      <c r="M1397" s="10">
        <v>1</v>
      </c>
      <c r="N1397" s="8" t="s">
        <v>45</v>
      </c>
      <c r="O1397" s="8" t="s">
        <v>6136</v>
      </c>
      <c r="P1397" s="8" t="s">
        <v>6137</v>
      </c>
      <c r="Q1397" s="8" t="s">
        <v>6138</v>
      </c>
      <c r="R1397" s="28">
        <v>5.26</v>
      </c>
      <c r="S1397" s="29"/>
      <c r="T1397" s="30">
        <v>7.5</v>
      </c>
      <c r="U1397" s="1" t="s">
        <v>56</v>
      </c>
      <c r="V1397" s="28">
        <v>4.5</v>
      </c>
      <c r="W1397" s="29"/>
      <c r="X1397" s="29"/>
      <c r="Y1397" s="29"/>
      <c r="Z1397" s="29"/>
      <c r="AA1397" s="29"/>
      <c r="AB1397" s="29"/>
      <c r="AC1397" s="29"/>
      <c r="AD1397" s="29"/>
      <c r="AE1397" s="31"/>
      <c r="AN1397" s="32"/>
      <c r="AP1397" s="31"/>
      <c r="AQ1397" s="27" t="e">
        <f t="shared" si="222"/>
        <v>#NUM!</v>
      </c>
      <c r="AR1397" s="27" t="e">
        <f t="shared" si="223"/>
        <v>#NUM!</v>
      </c>
      <c r="AS1397" s="27" t="e">
        <f t="shared" si="224"/>
        <v>#NUM!</v>
      </c>
      <c r="AT1397" s="27">
        <f t="shared" si="216"/>
        <v>8.0625</v>
      </c>
      <c r="AU1397" s="27" t="e">
        <f t="shared" si="217"/>
        <v>#VALUE!</v>
      </c>
      <c r="AV1397" s="29" t="e">
        <f t="shared" si="221"/>
        <v>#VALUE!</v>
      </c>
      <c r="AW1397" s="27" t="s">
        <v>51</v>
      </c>
      <c r="AX1397" s="27" t="s">
        <v>50</v>
      </c>
      <c r="AY1397" s="32">
        <v>5.26</v>
      </c>
      <c r="AZ1397" s="34">
        <f t="shared" si="218"/>
        <v>1.3149999999999999</v>
      </c>
      <c r="BA1397" s="3">
        <f t="shared" si="219"/>
        <v>6.5749999999999993</v>
      </c>
      <c r="BB1397" s="32">
        <f t="shared" si="225"/>
        <v>7.1009999999999991</v>
      </c>
      <c r="BC1397" s="27" t="s">
        <v>12549</v>
      </c>
      <c r="BP1397" s="26"/>
      <c r="BQ1397" s="26"/>
      <c r="BR1397" s="26"/>
      <c r="BS1397" s="26"/>
      <c r="BT1397" s="26"/>
      <c r="BU1397" s="26"/>
      <c r="BV1397" s="26"/>
      <c r="BW1397" s="26"/>
      <c r="BX1397" s="26"/>
      <c r="BY1397" s="26"/>
      <c r="BZ1397" s="26"/>
      <c r="CA1397" s="26"/>
      <c r="CB1397" s="26"/>
      <c r="CC1397" s="26"/>
      <c r="CD1397" s="26"/>
      <c r="CE1397" s="26"/>
      <c r="CF1397" s="26"/>
      <c r="CG1397" s="26"/>
      <c r="CH1397" s="26"/>
      <c r="CI1397" s="26"/>
      <c r="CJ1397" s="26"/>
      <c r="CK1397" s="26"/>
      <c r="CL1397" s="26"/>
      <c r="CM1397" s="26"/>
      <c r="CN1397" s="26"/>
      <c r="CO1397" s="26"/>
      <c r="CP1397" s="26"/>
      <c r="CQ1397" s="26"/>
      <c r="CR1397" s="26"/>
      <c r="CS1397" s="26"/>
      <c r="CT1397" s="26"/>
      <c r="CU1397" s="26"/>
      <c r="CV1397" s="26"/>
      <c r="CW1397" s="26"/>
      <c r="CX1397" s="26"/>
      <c r="CY1397" s="26"/>
      <c r="CZ1397" s="26"/>
      <c r="DA1397" s="26"/>
      <c r="DB1397" s="26"/>
      <c r="DC1397" s="26"/>
      <c r="DD1397" s="26"/>
      <c r="DE1397" s="26"/>
      <c r="DF1397" s="26"/>
      <c r="DG1397" s="26"/>
      <c r="DH1397" s="26"/>
      <c r="DI1397" s="26"/>
      <c r="DJ1397" s="26"/>
      <c r="DK1397" s="26"/>
      <c r="DL1397" s="26"/>
    </row>
    <row r="1398" spans="1:116" s="27" customFormat="1" ht="31.5" customHeight="1">
      <c r="A1398" s="4" t="s">
        <v>6139</v>
      </c>
      <c r="B1398" s="5">
        <v>1396</v>
      </c>
      <c r="C1398" s="6">
        <v>14770</v>
      </c>
      <c r="D1398" s="6"/>
      <c r="E1398" s="3" t="s">
        <v>6161</v>
      </c>
      <c r="F1398" s="3" t="s">
        <v>1012</v>
      </c>
      <c r="G1398" s="3" t="s">
        <v>1013</v>
      </c>
      <c r="H1398" s="4" t="s">
        <v>205</v>
      </c>
      <c r="I1398" s="3" t="s">
        <v>43</v>
      </c>
      <c r="J1398" s="3" t="s">
        <v>6162</v>
      </c>
      <c r="K1398" s="5"/>
      <c r="L1398" s="3"/>
      <c r="M1398" s="6">
        <v>10</v>
      </c>
      <c r="N1398" s="3" t="s">
        <v>45</v>
      </c>
      <c r="O1398" s="3" t="s">
        <v>6143</v>
      </c>
      <c r="P1398" s="3" t="s">
        <v>6148</v>
      </c>
      <c r="Q1398" s="3" t="s">
        <v>6163</v>
      </c>
      <c r="R1398" s="28">
        <v>4.3</v>
      </c>
      <c r="S1398" s="29"/>
      <c r="T1398" s="30"/>
      <c r="U1398" s="1">
        <v>1.45</v>
      </c>
      <c r="V1398" s="28">
        <v>6.85</v>
      </c>
      <c r="W1398" s="29"/>
      <c r="X1398" s="29"/>
      <c r="Y1398" s="29"/>
      <c r="Z1398" s="29"/>
      <c r="AA1398" s="29"/>
      <c r="AB1398" s="29"/>
      <c r="AC1398" s="29"/>
      <c r="AD1398" s="29"/>
      <c r="AE1398" s="31">
        <v>6.85</v>
      </c>
      <c r="AN1398" s="32">
        <v>4.3</v>
      </c>
      <c r="AO1398" s="27" t="s">
        <v>49</v>
      </c>
      <c r="AP1398" s="31" t="s">
        <v>50</v>
      </c>
      <c r="AQ1398" s="27" t="e">
        <f t="shared" si="222"/>
        <v>#NUM!</v>
      </c>
      <c r="AR1398" s="27" t="e">
        <f t="shared" si="223"/>
        <v>#NUM!</v>
      </c>
      <c r="AS1398" s="27" t="e">
        <f t="shared" si="224"/>
        <v>#NUM!</v>
      </c>
      <c r="AT1398" s="27">
        <f t="shared" si="216"/>
        <v>0</v>
      </c>
      <c r="AU1398" s="27">
        <f t="shared" si="217"/>
        <v>1.5587499999999999</v>
      </c>
      <c r="AV1398" s="29">
        <f t="shared" si="221"/>
        <v>0</v>
      </c>
      <c r="AW1398" s="27" t="s">
        <v>73</v>
      </c>
      <c r="AX1398" s="27" t="s">
        <v>74</v>
      </c>
      <c r="AY1398" s="32">
        <v>1.5580000000000001</v>
      </c>
      <c r="AZ1398" s="34">
        <f t="shared" si="218"/>
        <v>0.38950000000000001</v>
      </c>
      <c r="BA1398" s="3">
        <f t="shared" si="219"/>
        <v>1.9475</v>
      </c>
      <c r="BB1398" s="32">
        <f t="shared" si="225"/>
        <v>2.1032999999999999</v>
      </c>
      <c r="BC1398" s="27" t="s">
        <v>12549</v>
      </c>
    </row>
    <row r="1399" spans="1:116" s="27" customFormat="1" ht="31.5" customHeight="1">
      <c r="A1399" s="4" t="s">
        <v>6139</v>
      </c>
      <c r="B1399" s="5">
        <v>1397</v>
      </c>
      <c r="C1399" s="6">
        <v>14831</v>
      </c>
      <c r="D1399" s="6"/>
      <c r="E1399" s="3" t="s">
        <v>6146</v>
      </c>
      <c r="F1399" s="3" t="s">
        <v>1420</v>
      </c>
      <c r="G1399" s="3" t="s">
        <v>1370</v>
      </c>
      <c r="H1399" s="4" t="s">
        <v>517</v>
      </c>
      <c r="I1399" s="3" t="s">
        <v>43</v>
      </c>
      <c r="J1399" s="3" t="s">
        <v>6147</v>
      </c>
      <c r="K1399" s="5"/>
      <c r="L1399" s="3"/>
      <c r="M1399" s="6">
        <v>1</v>
      </c>
      <c r="N1399" s="3" t="s">
        <v>45</v>
      </c>
      <c r="O1399" s="3" t="s">
        <v>6143</v>
      </c>
      <c r="P1399" s="3" t="s">
        <v>6148</v>
      </c>
      <c r="Q1399" s="3" t="s">
        <v>6149</v>
      </c>
      <c r="R1399" s="28">
        <v>4.5</v>
      </c>
      <c r="S1399" s="29"/>
      <c r="T1399" s="30"/>
      <c r="U1399" s="1">
        <v>1.75</v>
      </c>
      <c r="V1399" s="28">
        <v>5.3</v>
      </c>
      <c r="W1399" s="29"/>
      <c r="X1399" s="29"/>
      <c r="Y1399" s="29"/>
      <c r="Z1399" s="29"/>
      <c r="AA1399" s="29"/>
      <c r="AB1399" s="29"/>
      <c r="AC1399" s="29"/>
      <c r="AD1399" s="29"/>
      <c r="AE1399" s="31">
        <v>5.3</v>
      </c>
      <c r="AN1399" s="32">
        <v>4.5</v>
      </c>
      <c r="AO1399" s="27" t="s">
        <v>49</v>
      </c>
      <c r="AP1399" s="31" t="s">
        <v>50</v>
      </c>
      <c r="AQ1399" s="27" t="e">
        <f t="shared" si="222"/>
        <v>#NUM!</v>
      </c>
      <c r="AR1399" s="27" t="e">
        <f t="shared" si="223"/>
        <v>#NUM!</v>
      </c>
      <c r="AS1399" s="27" t="e">
        <f t="shared" si="224"/>
        <v>#NUM!</v>
      </c>
      <c r="AT1399" s="27">
        <f t="shared" si="216"/>
        <v>0</v>
      </c>
      <c r="AU1399" s="27">
        <f t="shared" si="217"/>
        <v>1.8812499999999999</v>
      </c>
      <c r="AV1399" s="29">
        <f t="shared" si="221"/>
        <v>0</v>
      </c>
      <c r="AW1399" s="27" t="s">
        <v>73</v>
      </c>
      <c r="AX1399" s="27" t="s">
        <v>74</v>
      </c>
      <c r="AY1399" s="32">
        <v>1.88</v>
      </c>
      <c r="AZ1399" s="34">
        <f t="shared" si="218"/>
        <v>0.47</v>
      </c>
      <c r="BA1399" s="3">
        <f t="shared" si="219"/>
        <v>2.3499999999999996</v>
      </c>
      <c r="BB1399" s="32">
        <f t="shared" si="225"/>
        <v>2.5379999999999998</v>
      </c>
      <c r="BC1399" s="27" t="s">
        <v>12549</v>
      </c>
    </row>
    <row r="1400" spans="1:116" s="27" customFormat="1" ht="31.5" customHeight="1">
      <c r="A1400" s="4" t="s">
        <v>6139</v>
      </c>
      <c r="B1400" s="5">
        <v>1398</v>
      </c>
      <c r="C1400" s="6">
        <v>16475</v>
      </c>
      <c r="D1400" s="6"/>
      <c r="E1400" s="3" t="s">
        <v>6164</v>
      </c>
      <c r="F1400" s="3" t="s">
        <v>1308</v>
      </c>
      <c r="G1400" s="3" t="s">
        <v>1309</v>
      </c>
      <c r="H1400" s="4" t="s">
        <v>1310</v>
      </c>
      <c r="I1400" s="3" t="s">
        <v>1330</v>
      </c>
      <c r="J1400" s="3" t="s">
        <v>6165</v>
      </c>
      <c r="K1400" s="5"/>
      <c r="L1400" s="3"/>
      <c r="M1400" s="6">
        <v>30</v>
      </c>
      <c r="N1400" s="3" t="s">
        <v>45</v>
      </c>
      <c r="O1400" s="3" t="s">
        <v>6143</v>
      </c>
      <c r="P1400" s="3" t="s">
        <v>6148</v>
      </c>
      <c r="Q1400" s="3" t="s">
        <v>6166</v>
      </c>
      <c r="R1400" s="28">
        <v>3.94</v>
      </c>
      <c r="S1400" s="29"/>
      <c r="T1400" s="30"/>
      <c r="U1400" s="1">
        <v>1.75</v>
      </c>
      <c r="V1400" s="28">
        <v>3.15</v>
      </c>
      <c r="W1400" s="29"/>
      <c r="X1400" s="29"/>
      <c r="Y1400" s="29"/>
      <c r="Z1400" s="29"/>
      <c r="AA1400" s="29"/>
      <c r="AB1400" s="29"/>
      <c r="AC1400" s="29"/>
      <c r="AD1400" s="29"/>
      <c r="AE1400" s="31">
        <v>3.15</v>
      </c>
      <c r="AN1400" s="32">
        <v>3.15</v>
      </c>
      <c r="AO1400" s="27" t="s">
        <v>378</v>
      </c>
      <c r="AP1400" s="31" t="s">
        <v>379</v>
      </c>
      <c r="AQ1400" s="27" t="e">
        <f t="shared" si="222"/>
        <v>#NUM!</v>
      </c>
      <c r="AR1400" s="27" t="e">
        <f t="shared" si="223"/>
        <v>#NUM!</v>
      </c>
      <c r="AS1400" s="27" t="e">
        <f t="shared" si="224"/>
        <v>#NUM!</v>
      </c>
      <c r="AT1400" s="27">
        <f t="shared" si="216"/>
        <v>0</v>
      </c>
      <c r="AU1400" s="27">
        <f t="shared" si="217"/>
        <v>1.8812499999999999</v>
      </c>
      <c r="AV1400" s="29">
        <f t="shared" si="221"/>
        <v>0</v>
      </c>
      <c r="AW1400" s="27" t="s">
        <v>73</v>
      </c>
      <c r="AX1400" s="27" t="s">
        <v>74</v>
      </c>
      <c r="AY1400" s="32">
        <v>1.88</v>
      </c>
      <c r="AZ1400" s="34">
        <f t="shared" si="218"/>
        <v>0.47</v>
      </c>
      <c r="BA1400" s="3">
        <f t="shared" si="219"/>
        <v>2.3499999999999996</v>
      </c>
      <c r="BB1400" s="32">
        <f t="shared" si="225"/>
        <v>2.5379999999999998</v>
      </c>
      <c r="BC1400" s="27" t="s">
        <v>12549</v>
      </c>
    </row>
    <row r="1401" spans="1:116" s="27" customFormat="1" ht="31.5" customHeight="1">
      <c r="A1401" s="4" t="s">
        <v>6139</v>
      </c>
      <c r="B1401" s="5">
        <v>1399</v>
      </c>
      <c r="C1401" s="6">
        <v>16461</v>
      </c>
      <c r="D1401" s="6"/>
      <c r="E1401" s="3" t="s">
        <v>6140</v>
      </c>
      <c r="F1401" s="3" t="s">
        <v>6141</v>
      </c>
      <c r="G1401" s="3" t="s">
        <v>834</v>
      </c>
      <c r="H1401" s="4" t="s">
        <v>835</v>
      </c>
      <c r="I1401" s="3" t="s">
        <v>43</v>
      </c>
      <c r="J1401" s="3" t="s">
        <v>6142</v>
      </c>
      <c r="K1401" s="5"/>
      <c r="L1401" s="3"/>
      <c r="M1401" s="6">
        <v>28</v>
      </c>
      <c r="N1401" s="3" t="s">
        <v>45</v>
      </c>
      <c r="O1401" s="3" t="s">
        <v>6143</v>
      </c>
      <c r="P1401" s="3" t="s">
        <v>6144</v>
      </c>
      <c r="Q1401" s="3" t="s">
        <v>6145</v>
      </c>
      <c r="R1401" s="28">
        <v>4</v>
      </c>
      <c r="S1401" s="29"/>
      <c r="T1401" s="30"/>
      <c r="U1401" s="1">
        <v>1.75</v>
      </c>
      <c r="V1401" s="28">
        <v>7.65</v>
      </c>
      <c r="W1401" s="29"/>
      <c r="X1401" s="29"/>
      <c r="Y1401" s="29"/>
      <c r="Z1401" s="29"/>
      <c r="AA1401" s="29"/>
      <c r="AB1401" s="29"/>
      <c r="AC1401" s="29"/>
      <c r="AD1401" s="29"/>
      <c r="AE1401" s="31">
        <v>7.65</v>
      </c>
      <c r="AN1401" s="32">
        <v>4</v>
      </c>
      <c r="AO1401" s="27" t="s">
        <v>49</v>
      </c>
      <c r="AP1401" s="31" t="s">
        <v>50</v>
      </c>
      <c r="AQ1401" s="27" t="e">
        <f t="shared" si="222"/>
        <v>#NUM!</v>
      </c>
      <c r="AR1401" s="27" t="e">
        <f t="shared" si="223"/>
        <v>#NUM!</v>
      </c>
      <c r="AS1401" s="27" t="e">
        <f t="shared" si="224"/>
        <v>#NUM!</v>
      </c>
      <c r="AT1401" s="27">
        <f t="shared" si="216"/>
        <v>0</v>
      </c>
      <c r="AU1401" s="27">
        <f t="shared" si="217"/>
        <v>1.8812499999999999</v>
      </c>
      <c r="AV1401" s="29">
        <f t="shared" si="221"/>
        <v>0</v>
      </c>
      <c r="AW1401" s="27" t="s">
        <v>73</v>
      </c>
      <c r="AX1401" s="27" t="s">
        <v>74</v>
      </c>
      <c r="AY1401" s="32">
        <v>1.881</v>
      </c>
      <c r="AZ1401" s="34">
        <f t="shared" si="218"/>
        <v>0.47025</v>
      </c>
      <c r="BA1401" s="3">
        <f t="shared" si="219"/>
        <v>2.3512499999999998</v>
      </c>
      <c r="BB1401" s="32">
        <f t="shared" si="225"/>
        <v>2.5393499999999998</v>
      </c>
      <c r="BC1401" s="27" t="s">
        <v>12549</v>
      </c>
    </row>
    <row r="1402" spans="1:116" s="27" customFormat="1" ht="31.5" customHeight="1">
      <c r="A1402" s="4" t="s">
        <v>6139</v>
      </c>
      <c r="B1402" s="5">
        <v>1400</v>
      </c>
      <c r="C1402" s="6">
        <v>3793</v>
      </c>
      <c r="D1402" s="6"/>
      <c r="E1402" s="3" t="s">
        <v>6156</v>
      </c>
      <c r="F1402" s="3" t="s">
        <v>6157</v>
      </c>
      <c r="G1402" s="3" t="s">
        <v>6152</v>
      </c>
      <c r="H1402" s="4" t="s">
        <v>6158</v>
      </c>
      <c r="I1402" s="3" t="s">
        <v>104</v>
      </c>
      <c r="J1402" s="3" t="s">
        <v>1771</v>
      </c>
      <c r="K1402" s="5"/>
      <c r="L1402" s="3"/>
      <c r="M1402" s="6">
        <v>28</v>
      </c>
      <c r="N1402" s="3" t="s">
        <v>45</v>
      </c>
      <c r="O1402" s="3" t="s">
        <v>6143</v>
      </c>
      <c r="P1402" s="3" t="s">
        <v>6159</v>
      </c>
      <c r="Q1402" s="3" t="s">
        <v>6160</v>
      </c>
      <c r="R1402" s="28">
        <v>6.05</v>
      </c>
      <c r="S1402" s="29"/>
      <c r="T1402" s="30"/>
      <c r="U1402" s="1">
        <v>2.5</v>
      </c>
      <c r="V1402" s="28">
        <v>5.17</v>
      </c>
      <c r="W1402" s="29"/>
      <c r="X1402" s="29"/>
      <c r="Y1402" s="29"/>
      <c r="Z1402" s="29"/>
      <c r="AA1402" s="29"/>
      <c r="AB1402" s="29"/>
      <c r="AC1402" s="29"/>
      <c r="AD1402" s="29"/>
      <c r="AE1402" s="31">
        <v>5.17</v>
      </c>
      <c r="AN1402" s="32">
        <v>6.05</v>
      </c>
      <c r="AO1402" s="27" t="s">
        <v>49</v>
      </c>
      <c r="AP1402" s="31" t="s">
        <v>50</v>
      </c>
      <c r="AQ1402" s="27" t="e">
        <f t="shared" si="222"/>
        <v>#NUM!</v>
      </c>
      <c r="AR1402" s="27" t="e">
        <f t="shared" si="223"/>
        <v>#NUM!</v>
      </c>
      <c r="AS1402" s="27" t="e">
        <f t="shared" si="224"/>
        <v>#NUM!</v>
      </c>
      <c r="AT1402" s="27">
        <f t="shared" si="216"/>
        <v>0</v>
      </c>
      <c r="AU1402" s="27">
        <f t="shared" si="217"/>
        <v>2.6875</v>
      </c>
      <c r="AV1402" s="29">
        <f t="shared" si="221"/>
        <v>0</v>
      </c>
      <c r="AW1402" s="27" t="s">
        <v>73</v>
      </c>
      <c r="AX1402" s="27" t="s">
        <v>74</v>
      </c>
      <c r="AY1402" s="32">
        <v>2.6869999999999998</v>
      </c>
      <c r="AZ1402" s="34">
        <f t="shared" si="218"/>
        <v>0.67174999999999996</v>
      </c>
      <c r="BA1402" s="3">
        <f t="shared" si="219"/>
        <v>3.3587499999999997</v>
      </c>
      <c r="BB1402" s="32">
        <f t="shared" si="225"/>
        <v>3.6274499999999996</v>
      </c>
      <c r="BC1402" s="27" t="s">
        <v>12549</v>
      </c>
    </row>
    <row r="1403" spans="1:116" s="27" customFormat="1" ht="31.5" customHeight="1">
      <c r="A1403" s="4" t="s">
        <v>6139</v>
      </c>
      <c r="B1403" s="5">
        <v>1401</v>
      </c>
      <c r="C1403" s="6">
        <v>3792</v>
      </c>
      <c r="D1403" s="6"/>
      <c r="E1403" s="3" t="s">
        <v>6150</v>
      </c>
      <c r="F1403" s="3" t="s">
        <v>6151</v>
      </c>
      <c r="G1403" s="3" t="s">
        <v>6152</v>
      </c>
      <c r="H1403" s="4" t="s">
        <v>6153</v>
      </c>
      <c r="I1403" s="3" t="s">
        <v>104</v>
      </c>
      <c r="J1403" s="3" t="s">
        <v>1771</v>
      </c>
      <c r="K1403" s="5"/>
      <c r="L1403" s="3"/>
      <c r="M1403" s="6">
        <v>28</v>
      </c>
      <c r="N1403" s="3" t="s">
        <v>45</v>
      </c>
      <c r="O1403" s="3" t="s">
        <v>6143</v>
      </c>
      <c r="P1403" s="3" t="s">
        <v>6154</v>
      </c>
      <c r="Q1403" s="3" t="s">
        <v>6155</v>
      </c>
      <c r="R1403" s="28">
        <v>7.3</v>
      </c>
      <c r="S1403" s="29"/>
      <c r="T1403" s="30"/>
      <c r="U1403" s="1">
        <v>3.5</v>
      </c>
      <c r="V1403" s="28">
        <v>7.5</v>
      </c>
      <c r="W1403" s="29"/>
      <c r="X1403" s="29"/>
      <c r="Y1403" s="29"/>
      <c r="Z1403" s="29"/>
      <c r="AA1403" s="29"/>
      <c r="AB1403" s="29"/>
      <c r="AC1403" s="29"/>
      <c r="AD1403" s="29"/>
      <c r="AE1403" s="31">
        <v>7.5</v>
      </c>
      <c r="AN1403" s="32">
        <v>7.3</v>
      </c>
      <c r="AO1403" s="27" t="s">
        <v>49</v>
      </c>
      <c r="AP1403" s="31" t="s">
        <v>50</v>
      </c>
      <c r="AQ1403" s="27" t="e">
        <f t="shared" si="222"/>
        <v>#NUM!</v>
      </c>
      <c r="AR1403" s="27" t="e">
        <f t="shared" si="223"/>
        <v>#NUM!</v>
      </c>
      <c r="AS1403" s="27" t="e">
        <f t="shared" si="224"/>
        <v>#NUM!</v>
      </c>
      <c r="AT1403" s="27">
        <f t="shared" si="216"/>
        <v>0</v>
      </c>
      <c r="AU1403" s="27">
        <f t="shared" si="217"/>
        <v>3.7624999999999997</v>
      </c>
      <c r="AV1403" s="29">
        <f t="shared" si="221"/>
        <v>0</v>
      </c>
      <c r="AW1403" s="27" t="s">
        <v>73</v>
      </c>
      <c r="AX1403" s="27" t="s">
        <v>74</v>
      </c>
      <c r="AY1403" s="32">
        <v>3.762</v>
      </c>
      <c r="AZ1403" s="34">
        <f t="shared" si="218"/>
        <v>0.9405</v>
      </c>
      <c r="BA1403" s="3">
        <f t="shared" si="219"/>
        <v>4.7024999999999997</v>
      </c>
      <c r="BB1403" s="32">
        <f t="shared" si="225"/>
        <v>5.0786999999999995</v>
      </c>
      <c r="BC1403" s="27" t="s">
        <v>12549</v>
      </c>
    </row>
    <row r="1404" spans="1:116" s="27" customFormat="1" ht="31.5" customHeight="1">
      <c r="A1404" s="4" t="s">
        <v>4063</v>
      </c>
      <c r="B1404" s="5">
        <v>1402</v>
      </c>
      <c r="C1404" s="6">
        <v>12142</v>
      </c>
      <c r="D1404" s="6"/>
      <c r="E1404" s="3" t="s">
        <v>6167</v>
      </c>
      <c r="F1404" s="3" t="s">
        <v>6174</v>
      </c>
      <c r="G1404" s="3" t="s">
        <v>6169</v>
      </c>
      <c r="H1404" s="4" t="s">
        <v>1730</v>
      </c>
      <c r="I1404" s="3" t="s">
        <v>286</v>
      </c>
      <c r="J1404" s="3" t="s">
        <v>6175</v>
      </c>
      <c r="K1404" s="5">
        <v>10</v>
      </c>
      <c r="L1404" s="3" t="s">
        <v>81</v>
      </c>
      <c r="M1404" s="6">
        <v>1</v>
      </c>
      <c r="N1404" s="3" t="s">
        <v>45</v>
      </c>
      <c r="O1404" s="3" t="s">
        <v>6171</v>
      </c>
      <c r="P1404" s="3" t="s">
        <v>6172</v>
      </c>
      <c r="Q1404" s="3" t="s">
        <v>6176</v>
      </c>
      <c r="R1404" s="28">
        <v>17.63</v>
      </c>
      <c r="S1404" s="29"/>
      <c r="T1404" s="30"/>
      <c r="U1404" s="1">
        <v>3</v>
      </c>
      <c r="V1404" s="28">
        <v>16.399999999999999</v>
      </c>
      <c r="W1404" s="29"/>
      <c r="X1404" s="29"/>
      <c r="Y1404" s="29"/>
      <c r="Z1404" s="29"/>
      <c r="AA1404" s="29"/>
      <c r="AB1404" s="29"/>
      <c r="AC1404" s="29"/>
      <c r="AD1404" s="29"/>
      <c r="AE1404" s="31">
        <v>16.399999999999999</v>
      </c>
      <c r="AN1404" s="32">
        <v>17.63</v>
      </c>
      <c r="AO1404" s="27" t="s">
        <v>49</v>
      </c>
      <c r="AP1404" s="31" t="s">
        <v>50</v>
      </c>
      <c r="AQ1404" s="27" t="e">
        <f t="shared" si="222"/>
        <v>#NUM!</v>
      </c>
      <c r="AR1404" s="27" t="e">
        <f t="shared" si="223"/>
        <v>#NUM!</v>
      </c>
      <c r="AS1404" s="27" t="e">
        <f t="shared" si="224"/>
        <v>#NUM!</v>
      </c>
      <c r="AT1404" s="27">
        <f t="shared" si="216"/>
        <v>0</v>
      </c>
      <c r="AU1404" s="27">
        <f t="shared" si="217"/>
        <v>3.2249999999999996</v>
      </c>
      <c r="AV1404" s="29">
        <f t="shared" si="221"/>
        <v>0</v>
      </c>
      <c r="AW1404" s="27" t="s">
        <v>73</v>
      </c>
      <c r="AX1404" s="27" t="s">
        <v>74</v>
      </c>
      <c r="AY1404" s="32">
        <v>3.2250000000000001</v>
      </c>
      <c r="AZ1404" s="34">
        <f t="shared" si="218"/>
        <v>0.80625000000000002</v>
      </c>
      <c r="BA1404" s="3">
        <f t="shared" si="219"/>
        <v>4.03125</v>
      </c>
      <c r="BB1404" s="32">
        <f t="shared" si="225"/>
        <v>4.3537499999999998</v>
      </c>
      <c r="BC1404" s="27" t="s">
        <v>12549</v>
      </c>
    </row>
    <row r="1405" spans="1:116" s="27" customFormat="1" ht="31.5" customHeight="1">
      <c r="A1405" s="4" t="s">
        <v>4063</v>
      </c>
      <c r="B1405" s="5">
        <v>1403</v>
      </c>
      <c r="C1405" s="6">
        <v>14338</v>
      </c>
      <c r="D1405" s="6"/>
      <c r="E1405" s="3" t="s">
        <v>6177</v>
      </c>
      <c r="F1405" s="3" t="s">
        <v>6178</v>
      </c>
      <c r="G1405" s="3" t="s">
        <v>4438</v>
      </c>
      <c r="H1405" s="4" t="s">
        <v>6179</v>
      </c>
      <c r="I1405" s="3" t="s">
        <v>4440</v>
      </c>
      <c r="J1405" s="3" t="s">
        <v>6180</v>
      </c>
      <c r="K1405" s="5">
        <v>2.5</v>
      </c>
      <c r="L1405" s="3" t="s">
        <v>81</v>
      </c>
      <c r="M1405" s="6">
        <v>30</v>
      </c>
      <c r="N1405" s="3" t="s">
        <v>45</v>
      </c>
      <c r="O1405" s="3" t="s">
        <v>6171</v>
      </c>
      <c r="P1405" s="3" t="s">
        <v>6181</v>
      </c>
      <c r="Q1405" s="3" t="s">
        <v>6182</v>
      </c>
      <c r="R1405" s="28">
        <v>7.69</v>
      </c>
      <c r="S1405" s="29"/>
      <c r="T1405" s="30"/>
      <c r="U1405" s="1" t="s">
        <v>56</v>
      </c>
      <c r="V1405" s="28">
        <v>7.14</v>
      </c>
      <c r="W1405" s="29"/>
      <c r="X1405" s="29"/>
      <c r="Y1405" s="29"/>
      <c r="Z1405" s="29"/>
      <c r="AA1405" s="29"/>
      <c r="AB1405" s="29"/>
      <c r="AC1405" s="29"/>
      <c r="AD1405" s="29"/>
      <c r="AE1405" s="31">
        <v>7.14</v>
      </c>
      <c r="AN1405" s="32">
        <v>7.69</v>
      </c>
      <c r="AO1405" s="27" t="s">
        <v>49</v>
      </c>
      <c r="AP1405" s="31" t="s">
        <v>50</v>
      </c>
      <c r="AQ1405" s="27" t="e">
        <f t="shared" si="222"/>
        <v>#NUM!</v>
      </c>
      <c r="AR1405" s="27" t="e">
        <f t="shared" si="223"/>
        <v>#NUM!</v>
      </c>
      <c r="AS1405" s="27" t="e">
        <f t="shared" si="224"/>
        <v>#NUM!</v>
      </c>
      <c r="AT1405" s="27">
        <f t="shared" si="216"/>
        <v>0</v>
      </c>
      <c r="AU1405" s="27" t="e">
        <f t="shared" si="217"/>
        <v>#VALUE!</v>
      </c>
      <c r="AV1405" s="29" t="e">
        <f t="shared" si="221"/>
        <v>#VALUE!</v>
      </c>
      <c r="AW1405" s="27" t="s">
        <v>1817</v>
      </c>
      <c r="AX1405" s="27" t="s">
        <v>379</v>
      </c>
      <c r="AY1405" s="32">
        <v>7.14</v>
      </c>
      <c r="AZ1405" s="34">
        <f t="shared" si="218"/>
        <v>1.7849999999999999</v>
      </c>
      <c r="BA1405" s="3">
        <f t="shared" si="219"/>
        <v>8.9249999999999989</v>
      </c>
      <c r="BB1405" s="32">
        <f t="shared" si="225"/>
        <v>9.6389999999999993</v>
      </c>
      <c r="BC1405" s="27" t="s">
        <v>12549</v>
      </c>
    </row>
    <row r="1406" spans="1:116" s="27" customFormat="1" ht="31.5" customHeight="1">
      <c r="A1406" s="4" t="s">
        <v>4063</v>
      </c>
      <c r="B1406" s="5">
        <v>1404</v>
      </c>
      <c r="C1406" s="6">
        <v>12147</v>
      </c>
      <c r="D1406" s="6"/>
      <c r="E1406" s="3" t="s">
        <v>6167</v>
      </c>
      <c r="F1406" s="3" t="s">
        <v>6168</v>
      </c>
      <c r="G1406" s="3" t="s">
        <v>6169</v>
      </c>
      <c r="H1406" s="4" t="s">
        <v>1725</v>
      </c>
      <c r="I1406" s="3" t="s">
        <v>286</v>
      </c>
      <c r="J1406" s="3" t="s">
        <v>6170</v>
      </c>
      <c r="K1406" s="5">
        <v>10</v>
      </c>
      <c r="L1406" s="3" t="s">
        <v>81</v>
      </c>
      <c r="M1406" s="6">
        <v>1</v>
      </c>
      <c r="N1406" s="3" t="s">
        <v>45</v>
      </c>
      <c r="O1406" s="3" t="s">
        <v>6171</v>
      </c>
      <c r="P1406" s="3" t="s">
        <v>6172</v>
      </c>
      <c r="Q1406" s="3" t="s">
        <v>6173</v>
      </c>
      <c r="R1406" s="28">
        <v>21.5</v>
      </c>
      <c r="S1406" s="29"/>
      <c r="T1406" s="30"/>
      <c r="U1406" s="1" t="s">
        <v>56</v>
      </c>
      <c r="V1406" s="28"/>
      <c r="W1406" s="29">
        <v>20</v>
      </c>
      <c r="X1406" s="29"/>
      <c r="Y1406" s="29"/>
      <c r="Z1406" s="29"/>
      <c r="AA1406" s="29"/>
      <c r="AB1406" s="29"/>
      <c r="AC1406" s="29"/>
      <c r="AD1406" s="29"/>
      <c r="AE1406" s="31"/>
      <c r="AF1406" s="27">
        <v>5.5766999999999998</v>
      </c>
      <c r="AN1406" s="32">
        <v>21.5</v>
      </c>
      <c r="AO1406" s="27" t="s">
        <v>49</v>
      </c>
      <c r="AP1406" s="31" t="s">
        <v>50</v>
      </c>
      <c r="AQ1406" s="27" t="e">
        <f t="shared" si="222"/>
        <v>#NUM!</v>
      </c>
      <c r="AR1406" s="27" t="e">
        <f t="shared" si="223"/>
        <v>#NUM!</v>
      </c>
      <c r="AS1406" s="27" t="e">
        <f t="shared" si="224"/>
        <v>#NUM!</v>
      </c>
      <c r="AT1406" s="27">
        <f t="shared" si="216"/>
        <v>0</v>
      </c>
      <c r="AU1406" s="27" t="e">
        <f t="shared" si="217"/>
        <v>#VALUE!</v>
      </c>
      <c r="AV1406" s="29" t="e">
        <f t="shared" si="221"/>
        <v>#VALUE!</v>
      </c>
      <c r="AW1406" s="33" t="s">
        <v>51</v>
      </c>
      <c r="AX1406" s="33" t="s">
        <v>50</v>
      </c>
      <c r="AY1406" s="32">
        <v>21.5</v>
      </c>
      <c r="AZ1406" s="34">
        <f t="shared" si="218"/>
        <v>3.6550000000000002</v>
      </c>
      <c r="BA1406" s="3">
        <f t="shared" si="219"/>
        <v>25.155000000000001</v>
      </c>
      <c r="BB1406" s="32">
        <f t="shared" si="225"/>
        <v>27.167400000000001</v>
      </c>
      <c r="BC1406" s="27" t="s">
        <v>12549</v>
      </c>
    </row>
    <row r="1407" spans="1:116" s="27" customFormat="1" ht="31.5" customHeight="1">
      <c r="A1407" s="4" t="s">
        <v>6183</v>
      </c>
      <c r="B1407" s="5">
        <v>1405</v>
      </c>
      <c r="C1407" s="6">
        <v>3729</v>
      </c>
      <c r="D1407" s="6"/>
      <c r="E1407" s="3" t="s">
        <v>6193</v>
      </c>
      <c r="F1407" s="3" t="s">
        <v>6194</v>
      </c>
      <c r="G1407" s="3" t="s">
        <v>6195</v>
      </c>
      <c r="H1407" s="4" t="s">
        <v>58</v>
      </c>
      <c r="I1407" s="3" t="s">
        <v>43</v>
      </c>
      <c r="J1407" s="3" t="s">
        <v>2699</v>
      </c>
      <c r="K1407" s="5"/>
      <c r="L1407" s="3"/>
      <c r="M1407" s="6">
        <v>10</v>
      </c>
      <c r="N1407" s="3" t="s">
        <v>45</v>
      </c>
      <c r="O1407" s="3" t="s">
        <v>6185</v>
      </c>
      <c r="P1407" s="3" t="s">
        <v>6186</v>
      </c>
      <c r="Q1407" s="3" t="s">
        <v>6196</v>
      </c>
      <c r="R1407" s="28">
        <v>1.92</v>
      </c>
      <c r="S1407" s="29"/>
      <c r="T1407" s="30">
        <v>1.79</v>
      </c>
      <c r="U1407" s="1">
        <v>0.57999999999999996</v>
      </c>
      <c r="V1407" s="28">
        <v>1.7884</v>
      </c>
      <c r="W1407" s="29"/>
      <c r="X1407" s="29"/>
      <c r="Y1407" s="29"/>
      <c r="Z1407" s="29"/>
      <c r="AA1407" s="29"/>
      <c r="AB1407" s="29"/>
      <c r="AC1407" s="29"/>
      <c r="AD1407" s="29"/>
      <c r="AE1407" s="31">
        <v>1.7884</v>
      </c>
      <c r="AN1407" s="32">
        <v>1.92</v>
      </c>
      <c r="AO1407" s="27" t="s">
        <v>49</v>
      </c>
      <c r="AP1407" s="31" t="s">
        <v>50</v>
      </c>
      <c r="AQ1407" s="27" t="e">
        <f t="shared" si="222"/>
        <v>#NUM!</v>
      </c>
      <c r="AR1407" s="27" t="e">
        <f t="shared" si="223"/>
        <v>#NUM!</v>
      </c>
      <c r="AS1407" s="27" t="e">
        <f t="shared" si="224"/>
        <v>#NUM!</v>
      </c>
      <c r="AT1407" s="27">
        <f t="shared" si="216"/>
        <v>1.92425</v>
      </c>
      <c r="AU1407" s="27">
        <f t="shared" si="217"/>
        <v>0.62349999999999994</v>
      </c>
      <c r="AV1407" s="29">
        <f t="shared" si="221"/>
        <v>0.62349999999999994</v>
      </c>
      <c r="AW1407" s="27" t="s">
        <v>73</v>
      </c>
      <c r="AX1407" s="27" t="s">
        <v>74</v>
      </c>
      <c r="AY1407" s="32">
        <v>0.623</v>
      </c>
      <c r="AZ1407" s="34">
        <f t="shared" si="218"/>
        <v>0.15575</v>
      </c>
      <c r="BA1407" s="3">
        <f t="shared" si="219"/>
        <v>0.77875000000000005</v>
      </c>
      <c r="BB1407" s="32">
        <f t="shared" si="225"/>
        <v>0.84105000000000008</v>
      </c>
      <c r="BC1407" s="27" t="s">
        <v>12549</v>
      </c>
    </row>
    <row r="1408" spans="1:116" s="27" customFormat="1" ht="31.5" customHeight="1">
      <c r="A1408" s="4" t="s">
        <v>6183</v>
      </c>
      <c r="B1408" s="5">
        <v>1406</v>
      </c>
      <c r="C1408" s="6">
        <v>695</v>
      </c>
      <c r="D1408" s="6"/>
      <c r="E1408" s="3" t="s">
        <v>6189</v>
      </c>
      <c r="F1408" s="3" t="s">
        <v>1599</v>
      </c>
      <c r="G1408" s="3" t="s">
        <v>1600</v>
      </c>
      <c r="H1408" s="4" t="s">
        <v>58</v>
      </c>
      <c r="I1408" s="3" t="s">
        <v>1481</v>
      </c>
      <c r="J1408" s="3" t="s">
        <v>6190</v>
      </c>
      <c r="K1408" s="5"/>
      <c r="L1408" s="3"/>
      <c r="M1408" s="6">
        <v>1</v>
      </c>
      <c r="N1408" s="3" t="s">
        <v>45</v>
      </c>
      <c r="O1408" s="3" t="s">
        <v>6185</v>
      </c>
      <c r="P1408" s="3" t="s">
        <v>6186</v>
      </c>
      <c r="Q1408" s="3" t="s">
        <v>6191</v>
      </c>
      <c r="R1408" s="28">
        <v>1.1000000000000001</v>
      </c>
      <c r="S1408" s="29"/>
      <c r="T1408" s="30">
        <v>1.02</v>
      </c>
      <c r="U1408" s="1">
        <v>0.6</v>
      </c>
      <c r="V1408" s="28">
        <v>1.6286</v>
      </c>
      <c r="W1408" s="29"/>
      <c r="X1408" s="29">
        <v>0.41860000000000003</v>
      </c>
      <c r="Y1408" s="29"/>
      <c r="Z1408" s="29"/>
      <c r="AA1408" s="29"/>
      <c r="AB1408" s="29"/>
      <c r="AC1408" s="29"/>
      <c r="AD1408" s="29"/>
      <c r="AE1408" s="31">
        <v>1.6286</v>
      </c>
      <c r="AN1408" s="32">
        <v>1.1000000000000001</v>
      </c>
      <c r="AO1408" s="27" t="s">
        <v>49</v>
      </c>
      <c r="AP1408" s="31" t="s">
        <v>50</v>
      </c>
      <c r="AQ1408" s="27" t="e">
        <f t="shared" si="222"/>
        <v>#NUM!</v>
      </c>
      <c r="AR1408" s="27" t="e">
        <f t="shared" si="223"/>
        <v>#NUM!</v>
      </c>
      <c r="AS1408" s="27" t="e">
        <f t="shared" si="224"/>
        <v>#NUM!</v>
      </c>
      <c r="AT1408" s="27">
        <f t="shared" si="216"/>
        <v>1.0965</v>
      </c>
      <c r="AU1408" s="27">
        <f t="shared" si="217"/>
        <v>0.64499999999999991</v>
      </c>
      <c r="AV1408" s="29">
        <f t="shared" si="221"/>
        <v>0.64499999999999991</v>
      </c>
      <c r="AW1408" s="27" t="s">
        <v>73</v>
      </c>
      <c r="AX1408" s="27" t="s">
        <v>74</v>
      </c>
      <c r="AY1408" s="32">
        <v>0.65</v>
      </c>
      <c r="AZ1408" s="34">
        <f t="shared" si="218"/>
        <v>0.16250000000000001</v>
      </c>
      <c r="BA1408" s="3">
        <f t="shared" si="219"/>
        <v>0.8125</v>
      </c>
      <c r="BB1408" s="32">
        <f t="shared" si="225"/>
        <v>0.87749999999999995</v>
      </c>
      <c r="BC1408" s="27" t="s">
        <v>12549</v>
      </c>
    </row>
    <row r="1409" spans="1:116" s="27" customFormat="1" ht="31.5" customHeight="1">
      <c r="A1409" s="4" t="s">
        <v>6183</v>
      </c>
      <c r="B1409" s="5">
        <v>1407</v>
      </c>
      <c r="C1409" s="6">
        <v>694</v>
      </c>
      <c r="D1409" s="6"/>
      <c r="E1409" s="3" t="s">
        <v>6189</v>
      </c>
      <c r="F1409" s="3" t="s">
        <v>1599</v>
      </c>
      <c r="G1409" s="3" t="s">
        <v>1600</v>
      </c>
      <c r="H1409" s="4" t="s">
        <v>167</v>
      </c>
      <c r="I1409" s="3" t="s">
        <v>1481</v>
      </c>
      <c r="J1409" s="3" t="s">
        <v>6190</v>
      </c>
      <c r="K1409" s="5"/>
      <c r="L1409" s="3"/>
      <c r="M1409" s="6">
        <v>1</v>
      </c>
      <c r="N1409" s="3" t="s">
        <v>45</v>
      </c>
      <c r="O1409" s="3" t="s">
        <v>6185</v>
      </c>
      <c r="P1409" s="3" t="s">
        <v>6186</v>
      </c>
      <c r="Q1409" s="3" t="s">
        <v>6192</v>
      </c>
      <c r="R1409" s="28">
        <v>1.39</v>
      </c>
      <c r="S1409" s="29"/>
      <c r="T1409" s="30">
        <v>1.29</v>
      </c>
      <c r="U1409" s="1">
        <v>0.96</v>
      </c>
      <c r="V1409" s="28">
        <v>1.8884000000000001</v>
      </c>
      <c r="W1409" s="29"/>
      <c r="X1409" s="29">
        <v>0.69989999999999997</v>
      </c>
      <c r="Y1409" s="29"/>
      <c r="Z1409" s="29"/>
      <c r="AA1409" s="29"/>
      <c r="AB1409" s="29"/>
      <c r="AC1409" s="29"/>
      <c r="AD1409" s="29"/>
      <c r="AE1409" s="31">
        <v>1.8884000000000001</v>
      </c>
      <c r="AN1409" s="32">
        <v>1.1839999999999999</v>
      </c>
      <c r="AO1409" s="27" t="s">
        <v>336</v>
      </c>
      <c r="AP1409" s="31" t="s">
        <v>337</v>
      </c>
      <c r="AQ1409" s="27" t="e">
        <f t="shared" si="222"/>
        <v>#NUM!</v>
      </c>
      <c r="AR1409" s="27" t="e">
        <f t="shared" si="223"/>
        <v>#NUM!</v>
      </c>
      <c r="AS1409" s="27" t="e">
        <f t="shared" si="224"/>
        <v>#NUM!</v>
      </c>
      <c r="AT1409" s="27">
        <f t="shared" si="216"/>
        <v>1.3867499999999999</v>
      </c>
      <c r="AU1409" s="27">
        <f t="shared" si="217"/>
        <v>1.032</v>
      </c>
      <c r="AV1409" s="29">
        <f t="shared" si="221"/>
        <v>1.032</v>
      </c>
      <c r="AW1409" s="27" t="s">
        <v>73</v>
      </c>
      <c r="AX1409" s="27" t="s">
        <v>74</v>
      </c>
      <c r="AY1409" s="32">
        <v>1.03</v>
      </c>
      <c r="AZ1409" s="34">
        <f t="shared" si="218"/>
        <v>0.25750000000000001</v>
      </c>
      <c r="BA1409" s="3">
        <f t="shared" si="219"/>
        <v>1.2875000000000001</v>
      </c>
      <c r="BB1409" s="32">
        <f t="shared" si="225"/>
        <v>1.3905000000000001</v>
      </c>
      <c r="BC1409" s="27" t="s">
        <v>12549</v>
      </c>
    </row>
    <row r="1410" spans="1:116" s="27" customFormat="1" ht="31.5" customHeight="1">
      <c r="A1410" s="4" t="s">
        <v>6183</v>
      </c>
      <c r="B1410" s="5">
        <v>1408</v>
      </c>
      <c r="C1410" s="6">
        <v>3730</v>
      </c>
      <c r="D1410" s="6"/>
      <c r="E1410" s="3" t="s">
        <v>6197</v>
      </c>
      <c r="F1410" s="3" t="s">
        <v>6194</v>
      </c>
      <c r="G1410" s="3" t="s">
        <v>6195</v>
      </c>
      <c r="H1410" s="4" t="s">
        <v>58</v>
      </c>
      <c r="I1410" s="3" t="s">
        <v>3634</v>
      </c>
      <c r="J1410" s="3" t="s">
        <v>6198</v>
      </c>
      <c r="K1410" s="5"/>
      <c r="L1410" s="3"/>
      <c r="M1410" s="6">
        <v>1</v>
      </c>
      <c r="N1410" s="3" t="s">
        <v>45</v>
      </c>
      <c r="O1410" s="3" t="s">
        <v>6185</v>
      </c>
      <c r="P1410" s="3" t="s">
        <v>6186</v>
      </c>
      <c r="Q1410" s="3" t="s">
        <v>6199</v>
      </c>
      <c r="R1410" s="28">
        <v>1.35</v>
      </c>
      <c r="S1410" s="29"/>
      <c r="T1410" s="30">
        <v>1.26</v>
      </c>
      <c r="U1410" s="1" t="s">
        <v>56</v>
      </c>
      <c r="V1410" s="28">
        <v>1.2526999999999999</v>
      </c>
      <c r="W1410" s="29"/>
      <c r="X1410" s="29"/>
      <c r="Y1410" s="29"/>
      <c r="Z1410" s="29"/>
      <c r="AA1410" s="29"/>
      <c r="AB1410" s="29"/>
      <c r="AC1410" s="29"/>
      <c r="AD1410" s="29"/>
      <c r="AE1410" s="31">
        <v>1.2526999999999999</v>
      </c>
      <c r="AN1410" s="32">
        <v>1.35</v>
      </c>
      <c r="AO1410" s="27" t="s">
        <v>49</v>
      </c>
      <c r="AP1410" s="31" t="s">
        <v>50</v>
      </c>
      <c r="AQ1410" s="27" t="e">
        <f t="shared" si="222"/>
        <v>#NUM!</v>
      </c>
      <c r="AR1410" s="27" t="e">
        <f t="shared" si="223"/>
        <v>#NUM!</v>
      </c>
      <c r="AS1410" s="27" t="e">
        <f t="shared" si="224"/>
        <v>#NUM!</v>
      </c>
      <c r="AT1410" s="27">
        <f t="shared" si="216"/>
        <v>1.3545</v>
      </c>
      <c r="AU1410" s="27" t="e">
        <f t="shared" si="217"/>
        <v>#VALUE!</v>
      </c>
      <c r="AV1410" s="29" t="e">
        <f t="shared" si="221"/>
        <v>#VALUE!</v>
      </c>
      <c r="AW1410" s="33" t="s">
        <v>51</v>
      </c>
      <c r="AX1410" s="27" t="s">
        <v>50</v>
      </c>
      <c r="AY1410" s="32">
        <v>1.3540000000000001</v>
      </c>
      <c r="AZ1410" s="34">
        <f t="shared" si="218"/>
        <v>0.33850000000000002</v>
      </c>
      <c r="BA1410" s="3">
        <f t="shared" si="219"/>
        <v>1.6925000000000001</v>
      </c>
      <c r="BB1410" s="32">
        <f t="shared" si="225"/>
        <v>1.8279000000000001</v>
      </c>
      <c r="BC1410" s="27" t="s">
        <v>12549</v>
      </c>
    </row>
    <row r="1411" spans="1:116" s="27" customFormat="1" ht="31.5" customHeight="1">
      <c r="A1411" s="4" t="s">
        <v>6183</v>
      </c>
      <c r="B1411" s="5">
        <v>1409</v>
      </c>
      <c r="C1411" s="6">
        <v>3728</v>
      </c>
      <c r="D1411" s="6"/>
      <c r="E1411" s="3" t="s">
        <v>6184</v>
      </c>
      <c r="F1411" s="3" t="s">
        <v>1599</v>
      </c>
      <c r="G1411" s="3" t="s">
        <v>1600</v>
      </c>
      <c r="H1411" s="4" t="s">
        <v>296</v>
      </c>
      <c r="I1411" s="3" t="s">
        <v>104</v>
      </c>
      <c r="J1411" s="3" t="s">
        <v>952</v>
      </c>
      <c r="K1411" s="5"/>
      <c r="L1411" s="3"/>
      <c r="M1411" s="6">
        <v>20</v>
      </c>
      <c r="N1411" s="3" t="s">
        <v>45</v>
      </c>
      <c r="O1411" s="3" t="s">
        <v>6185</v>
      </c>
      <c r="P1411" s="3" t="s">
        <v>6186</v>
      </c>
      <c r="Q1411" s="3" t="s">
        <v>6188</v>
      </c>
      <c r="R1411" s="28">
        <v>1.55</v>
      </c>
      <c r="S1411" s="29"/>
      <c r="T1411" s="30">
        <v>1.44</v>
      </c>
      <c r="U1411" s="1" t="s">
        <v>56</v>
      </c>
      <c r="V1411" s="28">
        <v>1.6994</v>
      </c>
      <c r="W1411" s="29"/>
      <c r="X1411" s="29">
        <v>1.1822999999999999</v>
      </c>
      <c r="Y1411" s="29"/>
      <c r="Z1411" s="29"/>
      <c r="AA1411" s="29"/>
      <c r="AB1411" s="29"/>
      <c r="AC1411" s="29"/>
      <c r="AD1411" s="29"/>
      <c r="AE1411" s="31">
        <v>1.6994</v>
      </c>
      <c r="AN1411" s="32">
        <v>1.55</v>
      </c>
      <c r="AO1411" s="27" t="s">
        <v>49</v>
      </c>
      <c r="AP1411" s="31" t="s">
        <v>50</v>
      </c>
      <c r="AQ1411" s="27" t="e">
        <f t="shared" si="222"/>
        <v>#NUM!</v>
      </c>
      <c r="AR1411" s="27" t="e">
        <f t="shared" si="223"/>
        <v>#NUM!</v>
      </c>
      <c r="AS1411" s="27" t="e">
        <f t="shared" si="224"/>
        <v>#NUM!</v>
      </c>
      <c r="AT1411" s="27">
        <f t="shared" ref="AT1411:AT1474" si="226">T1411*1.075</f>
        <v>1.5479999999999998</v>
      </c>
      <c r="AU1411" s="27" t="e">
        <f t="shared" ref="AU1411:AU1474" si="227">U1411*1.075</f>
        <v>#VALUE!</v>
      </c>
      <c r="AV1411" s="29" t="e">
        <f t="shared" si="221"/>
        <v>#VALUE!</v>
      </c>
      <c r="AW1411" s="33" t="s">
        <v>51</v>
      </c>
      <c r="AX1411" s="27" t="s">
        <v>50</v>
      </c>
      <c r="AY1411" s="32">
        <v>1.548</v>
      </c>
      <c r="AZ1411" s="34">
        <f t="shared" ref="AZ1411:AZ1474" si="228">IF(AND(AY1411&gt;0,AY1411&lt;=10),AY1411*0.25,IF(AND(AY1411&gt;10,AY1411&lt;=50),AY1411*0.17,IF(AND(AY1411&gt;10,AY1411&lt;=100),AY1411*0.12,IF(AY1411&gt;100,AY1411*0.1))))</f>
        <v>0.38700000000000001</v>
      </c>
      <c r="BA1411" s="3">
        <f t="shared" ref="BA1411:BA1474" si="229">AZ1411+AY1411</f>
        <v>1.9350000000000001</v>
      </c>
      <c r="BB1411" s="32">
        <f t="shared" si="225"/>
        <v>2.0897999999999999</v>
      </c>
      <c r="BC1411" s="27" t="s">
        <v>12549</v>
      </c>
    </row>
    <row r="1412" spans="1:116" s="27" customFormat="1" ht="31.5" customHeight="1">
      <c r="A1412" s="4" t="s">
        <v>6183</v>
      </c>
      <c r="B1412" s="5">
        <v>1410</v>
      </c>
      <c r="C1412" s="6">
        <v>3727</v>
      </c>
      <c r="D1412" s="6"/>
      <c r="E1412" s="3" t="s">
        <v>6184</v>
      </c>
      <c r="F1412" s="3" t="s">
        <v>1599</v>
      </c>
      <c r="G1412" s="3" t="s">
        <v>1600</v>
      </c>
      <c r="H1412" s="4" t="s">
        <v>201</v>
      </c>
      <c r="I1412" s="3" t="s">
        <v>104</v>
      </c>
      <c r="J1412" s="3" t="s">
        <v>952</v>
      </c>
      <c r="K1412" s="5"/>
      <c r="L1412" s="3"/>
      <c r="M1412" s="6">
        <v>20</v>
      </c>
      <c r="N1412" s="3" t="s">
        <v>45</v>
      </c>
      <c r="O1412" s="3" t="s">
        <v>6185</v>
      </c>
      <c r="P1412" s="3" t="s">
        <v>6186</v>
      </c>
      <c r="Q1412" s="3" t="s">
        <v>6187</v>
      </c>
      <c r="R1412" s="28">
        <v>2.96</v>
      </c>
      <c r="S1412" s="29"/>
      <c r="T1412" s="30">
        <v>2.75</v>
      </c>
      <c r="U1412" s="1">
        <v>3.34</v>
      </c>
      <c r="V1412" s="28">
        <v>2.4175</v>
      </c>
      <c r="W1412" s="29"/>
      <c r="X1412" s="29">
        <v>3.0897999999999999</v>
      </c>
      <c r="Y1412" s="29"/>
      <c r="Z1412" s="29"/>
      <c r="AA1412" s="29"/>
      <c r="AB1412" s="29"/>
      <c r="AC1412" s="29"/>
      <c r="AD1412" s="29"/>
      <c r="AE1412" s="31">
        <v>2.4175</v>
      </c>
      <c r="AN1412" s="32">
        <v>2.96</v>
      </c>
      <c r="AO1412" s="27" t="s">
        <v>49</v>
      </c>
      <c r="AP1412" s="31" t="s">
        <v>50</v>
      </c>
      <c r="AQ1412" s="27" t="e">
        <f t="shared" si="222"/>
        <v>#NUM!</v>
      </c>
      <c r="AR1412" s="27" t="e">
        <f t="shared" si="223"/>
        <v>#NUM!</v>
      </c>
      <c r="AS1412" s="27" t="e">
        <f t="shared" si="224"/>
        <v>#NUM!</v>
      </c>
      <c r="AT1412" s="27">
        <f t="shared" si="226"/>
        <v>2.9562499999999998</v>
      </c>
      <c r="AU1412" s="27">
        <f t="shared" si="227"/>
        <v>3.5904999999999996</v>
      </c>
      <c r="AV1412" s="29">
        <f t="shared" si="221"/>
        <v>2.9562499999999998</v>
      </c>
      <c r="AW1412" s="33" t="s">
        <v>51</v>
      </c>
      <c r="AX1412" s="27" t="s">
        <v>50</v>
      </c>
      <c r="AY1412" s="32">
        <v>2.96</v>
      </c>
      <c r="AZ1412" s="34">
        <f t="shared" si="228"/>
        <v>0.74</v>
      </c>
      <c r="BA1412" s="3">
        <f t="shared" si="229"/>
        <v>3.7</v>
      </c>
      <c r="BB1412" s="32">
        <f t="shared" si="225"/>
        <v>3.9960000000000004</v>
      </c>
      <c r="BC1412" s="27" t="s">
        <v>12549</v>
      </c>
    </row>
    <row r="1413" spans="1:116" s="27" customFormat="1" ht="31.5" customHeight="1">
      <c r="A1413" s="12" t="s">
        <v>6200</v>
      </c>
      <c r="B1413" s="5">
        <v>1411</v>
      </c>
      <c r="C1413" s="15">
        <v>5485</v>
      </c>
      <c r="D1413" s="15"/>
      <c r="E1413" s="13" t="s">
        <v>6201</v>
      </c>
      <c r="F1413" s="13" t="s">
        <v>6202</v>
      </c>
      <c r="G1413" s="13" t="s">
        <v>6203</v>
      </c>
      <c r="H1413" s="12" t="s">
        <v>6204</v>
      </c>
      <c r="I1413" s="13" t="s">
        <v>43</v>
      </c>
      <c r="J1413" s="13" t="s">
        <v>6205</v>
      </c>
      <c r="K1413" s="14"/>
      <c r="L1413" s="13"/>
      <c r="M1413" s="15">
        <v>28</v>
      </c>
      <c r="N1413" s="13" t="s">
        <v>45</v>
      </c>
      <c r="O1413" s="13" t="s">
        <v>6206</v>
      </c>
      <c r="P1413" s="13" t="s">
        <v>6207</v>
      </c>
      <c r="Q1413" s="13" t="s">
        <v>6208</v>
      </c>
      <c r="R1413" s="28">
        <v>8735.41</v>
      </c>
      <c r="S1413" s="29"/>
      <c r="T1413" s="30">
        <v>6019.2</v>
      </c>
      <c r="U1413" s="1">
        <v>6019.2</v>
      </c>
      <c r="V1413" s="28">
        <v>12993.33</v>
      </c>
      <c r="W1413" s="29">
        <v>7963.14</v>
      </c>
      <c r="X1413" s="29"/>
      <c r="Y1413" s="29">
        <v>9077.91</v>
      </c>
      <c r="Z1413" s="29">
        <v>10922.24</v>
      </c>
      <c r="AA1413" s="29"/>
      <c r="AB1413" s="29"/>
      <c r="AC1413" s="29"/>
      <c r="AD1413" s="29"/>
      <c r="AE1413" s="31">
        <v>12993.33</v>
      </c>
      <c r="AF1413" s="27">
        <v>7286.16</v>
      </c>
      <c r="AH1413" s="27">
        <v>9080.67</v>
      </c>
      <c r="AI1413" s="27">
        <v>10922.24</v>
      </c>
      <c r="AN1413" s="32">
        <v>8183.415</v>
      </c>
      <c r="AO1413" s="27" t="s">
        <v>211</v>
      </c>
      <c r="AP1413" s="31" t="s">
        <v>212</v>
      </c>
      <c r="AQ1413" s="27">
        <f t="shared" si="222"/>
        <v>8183.415</v>
      </c>
      <c r="AR1413" s="27" t="str">
        <f t="shared" si="223"/>
        <v/>
      </c>
      <c r="AS1413" s="27" t="e">
        <f t="shared" si="224"/>
        <v>#NUM!</v>
      </c>
      <c r="AT1413" s="27">
        <f t="shared" si="226"/>
        <v>6470.6399999999994</v>
      </c>
      <c r="AU1413" s="27">
        <f t="shared" si="227"/>
        <v>6470.6399999999994</v>
      </c>
      <c r="AV1413" s="29">
        <f t="shared" si="221"/>
        <v>6470.6399999999994</v>
      </c>
      <c r="AW1413" s="27" t="s">
        <v>73</v>
      </c>
      <c r="AX1413" s="27" t="s">
        <v>74</v>
      </c>
      <c r="AY1413" s="32">
        <v>6470.64</v>
      </c>
      <c r="AZ1413" s="34">
        <f t="shared" si="228"/>
        <v>647.06400000000008</v>
      </c>
      <c r="BA1413" s="3">
        <f t="shared" si="229"/>
        <v>7117.7040000000006</v>
      </c>
      <c r="BB1413" s="32">
        <f t="shared" si="225"/>
        <v>7687.1203200000009</v>
      </c>
      <c r="BC1413" s="27" t="s">
        <v>12549</v>
      </c>
    </row>
    <row r="1414" spans="1:116" s="27" customFormat="1" ht="31.5" customHeight="1">
      <c r="A1414" s="4" t="s">
        <v>6209</v>
      </c>
      <c r="B1414" s="5">
        <v>1412</v>
      </c>
      <c r="C1414" s="6">
        <v>19572</v>
      </c>
      <c r="D1414" s="6"/>
      <c r="E1414" s="3" t="s">
        <v>6210</v>
      </c>
      <c r="F1414" s="3" t="s">
        <v>6089</v>
      </c>
      <c r="G1414" s="3" t="s">
        <v>1146</v>
      </c>
      <c r="H1414" s="4" t="s">
        <v>303</v>
      </c>
      <c r="I1414" s="3" t="s">
        <v>104</v>
      </c>
      <c r="J1414" s="3" t="s">
        <v>6211</v>
      </c>
      <c r="K1414" s="5"/>
      <c r="L1414" s="3"/>
      <c r="M1414" s="6">
        <v>30</v>
      </c>
      <c r="N1414" s="3" t="s">
        <v>45</v>
      </c>
      <c r="O1414" s="3" t="s">
        <v>6212</v>
      </c>
      <c r="P1414" s="3" t="s">
        <v>6213</v>
      </c>
      <c r="Q1414" s="3" t="s">
        <v>6214</v>
      </c>
      <c r="R1414" s="28">
        <v>3.74</v>
      </c>
      <c r="S1414" s="29"/>
      <c r="T1414" s="30"/>
      <c r="U1414" s="1">
        <v>1.18</v>
      </c>
      <c r="V1414" s="28">
        <v>2.17</v>
      </c>
      <c r="W1414" s="29"/>
      <c r="X1414" s="29"/>
      <c r="Y1414" s="29"/>
      <c r="Z1414" s="29"/>
      <c r="AA1414" s="29"/>
      <c r="AB1414" s="29"/>
      <c r="AC1414" s="29"/>
      <c r="AD1414" s="29"/>
      <c r="AE1414" s="31">
        <v>2.17</v>
      </c>
      <c r="AN1414" s="32">
        <v>11.102600000000001</v>
      </c>
      <c r="AO1414" s="27" t="s">
        <v>378</v>
      </c>
      <c r="AP1414" s="31" t="s">
        <v>379</v>
      </c>
      <c r="AQ1414" s="27" t="e">
        <f t="shared" si="222"/>
        <v>#NUM!</v>
      </c>
      <c r="AR1414" s="27" t="e">
        <f t="shared" si="223"/>
        <v>#NUM!</v>
      </c>
      <c r="AS1414" s="27" t="e">
        <f t="shared" si="224"/>
        <v>#NUM!</v>
      </c>
      <c r="AT1414" s="27">
        <f t="shared" si="226"/>
        <v>0</v>
      </c>
      <c r="AU1414" s="27">
        <f t="shared" si="227"/>
        <v>1.2685</v>
      </c>
      <c r="AV1414" s="29">
        <f t="shared" si="221"/>
        <v>0</v>
      </c>
      <c r="AW1414" s="27" t="s">
        <v>73</v>
      </c>
      <c r="AX1414" s="27" t="s">
        <v>74</v>
      </c>
      <c r="AY1414" s="32">
        <v>1.2685</v>
      </c>
      <c r="AZ1414" s="34">
        <f t="shared" si="228"/>
        <v>0.31712499999999999</v>
      </c>
      <c r="BA1414" s="3">
        <f t="shared" si="229"/>
        <v>1.5856249999999998</v>
      </c>
      <c r="BB1414" s="32">
        <f t="shared" ref="BB1414:BB1445" si="230">BA1414+BA1414*0.08</f>
        <v>1.7124749999999997</v>
      </c>
      <c r="BC1414" s="27" t="s">
        <v>12549</v>
      </c>
    </row>
    <row r="1415" spans="1:116" s="27" customFormat="1" ht="31.5" customHeight="1">
      <c r="A1415" s="7" t="s">
        <v>6215</v>
      </c>
      <c r="B1415" s="5">
        <v>1413</v>
      </c>
      <c r="C1415" s="10"/>
      <c r="D1415" s="10"/>
      <c r="E1415" s="8" t="s">
        <v>6216</v>
      </c>
      <c r="F1415" s="8" t="s">
        <v>6217</v>
      </c>
      <c r="G1415" s="8" t="s">
        <v>6218</v>
      </c>
      <c r="H1415" s="7" t="s">
        <v>4975</v>
      </c>
      <c r="I1415" s="8" t="s">
        <v>6219</v>
      </c>
      <c r="J1415" s="8" t="s">
        <v>6220</v>
      </c>
      <c r="K1415" s="9">
        <v>3</v>
      </c>
      <c r="L1415" s="8" t="s">
        <v>81</v>
      </c>
      <c r="M1415" s="10">
        <v>10</v>
      </c>
      <c r="N1415" s="8" t="s">
        <v>45</v>
      </c>
      <c r="O1415" s="17" t="s">
        <v>6221</v>
      </c>
      <c r="P1415" s="8" t="s">
        <v>6222</v>
      </c>
      <c r="Q1415" s="8" t="s">
        <v>6223</v>
      </c>
      <c r="R1415" s="28">
        <v>50</v>
      </c>
      <c r="S1415" s="29"/>
      <c r="T1415" s="30">
        <v>50</v>
      </c>
      <c r="U1415" s="1">
        <v>7.6</v>
      </c>
      <c r="V1415" s="28">
        <v>60.84</v>
      </c>
      <c r="W1415" s="29"/>
      <c r="X1415" s="29"/>
      <c r="Y1415" s="29"/>
      <c r="Z1415" s="29"/>
      <c r="AA1415" s="29"/>
      <c r="AB1415" s="29"/>
      <c r="AC1415" s="29"/>
      <c r="AD1415" s="29"/>
      <c r="AE1415" s="31"/>
      <c r="AI1415" s="27">
        <v>36.090000000000003</v>
      </c>
      <c r="AN1415" s="32"/>
      <c r="AP1415" s="31"/>
      <c r="AQ1415" s="27" t="e">
        <f t="shared" si="222"/>
        <v>#NUM!</v>
      </c>
      <c r="AR1415" s="27" t="e">
        <f t="shared" si="223"/>
        <v>#NUM!</v>
      </c>
      <c r="AS1415" s="27" t="e">
        <f t="shared" si="224"/>
        <v>#NUM!</v>
      </c>
      <c r="AT1415" s="27">
        <f t="shared" si="226"/>
        <v>53.75</v>
      </c>
      <c r="AU1415" s="27">
        <f t="shared" si="227"/>
        <v>8.17</v>
      </c>
      <c r="AV1415" s="29">
        <f t="shared" si="221"/>
        <v>8.17</v>
      </c>
      <c r="AW1415" s="27" t="s">
        <v>73</v>
      </c>
      <c r="AX1415" s="27" t="s">
        <v>74</v>
      </c>
      <c r="AY1415" s="32">
        <v>8.17</v>
      </c>
      <c r="AZ1415" s="34">
        <f t="shared" si="228"/>
        <v>2.0425</v>
      </c>
      <c r="BA1415" s="3">
        <f t="shared" si="229"/>
        <v>10.2125</v>
      </c>
      <c r="BB1415" s="32">
        <f t="shared" si="230"/>
        <v>11.029500000000001</v>
      </c>
      <c r="BC1415" s="27" t="s">
        <v>12549</v>
      </c>
      <c r="BP1415" s="26"/>
      <c r="BQ1415" s="26"/>
      <c r="BR1415" s="26"/>
      <c r="BS1415" s="26"/>
      <c r="BT1415" s="26"/>
      <c r="BU1415" s="26"/>
      <c r="BV1415" s="26"/>
      <c r="BW1415" s="26"/>
      <c r="BX1415" s="26"/>
      <c r="BY1415" s="26"/>
      <c r="BZ1415" s="26"/>
      <c r="CA1415" s="26"/>
      <c r="CB1415" s="26"/>
      <c r="CC1415" s="26"/>
      <c r="CD1415" s="26"/>
      <c r="CE1415" s="26"/>
      <c r="CF1415" s="26"/>
      <c r="CG1415" s="26"/>
      <c r="CH1415" s="26"/>
      <c r="CI1415" s="26"/>
      <c r="CJ1415" s="26"/>
      <c r="CK1415" s="26"/>
      <c r="CL1415" s="26"/>
      <c r="CM1415" s="26"/>
      <c r="CN1415" s="26"/>
      <c r="CO1415" s="26"/>
      <c r="CP1415" s="26"/>
      <c r="CQ1415" s="26"/>
      <c r="CR1415" s="26"/>
      <c r="CS1415" s="26"/>
      <c r="CT1415" s="26"/>
      <c r="CU1415" s="26"/>
      <c r="CV1415" s="26"/>
      <c r="CW1415" s="26"/>
      <c r="CX1415" s="26"/>
      <c r="CY1415" s="26"/>
      <c r="CZ1415" s="26"/>
      <c r="DA1415" s="26"/>
      <c r="DB1415" s="26"/>
      <c r="DC1415" s="26"/>
      <c r="DD1415" s="26"/>
      <c r="DE1415" s="26"/>
      <c r="DF1415" s="26"/>
      <c r="DG1415" s="26"/>
      <c r="DH1415" s="26"/>
      <c r="DI1415" s="26"/>
      <c r="DJ1415" s="26"/>
      <c r="DK1415" s="26"/>
      <c r="DL1415" s="26"/>
    </row>
    <row r="1416" spans="1:116" s="27" customFormat="1" ht="31.5" customHeight="1">
      <c r="A1416" s="7" t="s">
        <v>1577</v>
      </c>
      <c r="B1416" s="5">
        <v>1414</v>
      </c>
      <c r="C1416" s="10"/>
      <c r="D1416" s="10"/>
      <c r="E1416" s="8" t="s">
        <v>6243</v>
      </c>
      <c r="F1416" s="8" t="s">
        <v>955</v>
      </c>
      <c r="G1416" s="8" t="s">
        <v>723</v>
      </c>
      <c r="H1416" s="7" t="s">
        <v>226</v>
      </c>
      <c r="I1416" s="8" t="s">
        <v>888</v>
      </c>
      <c r="J1416" s="8" t="s">
        <v>6244</v>
      </c>
      <c r="K1416" s="9"/>
      <c r="L1416" s="8"/>
      <c r="M1416" s="10">
        <v>10</v>
      </c>
      <c r="N1416" s="8" t="s">
        <v>45</v>
      </c>
      <c r="O1416" s="8" t="s">
        <v>6227</v>
      </c>
      <c r="P1416" s="8" t="s">
        <v>6241</v>
      </c>
      <c r="Q1416" s="8" t="s">
        <v>6245</v>
      </c>
      <c r="R1416" s="28"/>
      <c r="S1416" s="29">
        <v>3.63</v>
      </c>
      <c r="T1416" s="30"/>
      <c r="U1416" s="1">
        <v>1.55</v>
      </c>
      <c r="V1416" s="28"/>
      <c r="W1416" s="29"/>
      <c r="X1416" s="29"/>
      <c r="Y1416" s="29"/>
      <c r="Z1416" s="29"/>
      <c r="AA1416" s="29"/>
      <c r="AB1416" s="29"/>
      <c r="AC1416" s="29"/>
      <c r="AD1416" s="29"/>
      <c r="AE1416" s="31"/>
      <c r="AN1416" s="32"/>
      <c r="AP1416" s="31"/>
      <c r="AQ1416" s="27" t="e">
        <f t="shared" si="222"/>
        <v>#NUM!</v>
      </c>
      <c r="AR1416" s="27" t="e">
        <f t="shared" si="223"/>
        <v>#NUM!</v>
      </c>
      <c r="AS1416" s="27" t="e">
        <f t="shared" si="224"/>
        <v>#NUM!</v>
      </c>
      <c r="AT1416" s="27">
        <f t="shared" si="226"/>
        <v>0</v>
      </c>
      <c r="AU1416" s="27">
        <f t="shared" si="227"/>
        <v>1.66625</v>
      </c>
      <c r="AV1416" s="29">
        <f t="shared" si="221"/>
        <v>0</v>
      </c>
      <c r="AW1416" s="27" t="s">
        <v>336</v>
      </c>
      <c r="AX1416" s="27" t="s">
        <v>337</v>
      </c>
      <c r="AY1416" s="32">
        <v>0.57299999999999995</v>
      </c>
      <c r="AZ1416" s="34">
        <f t="shared" si="228"/>
        <v>0.14324999999999999</v>
      </c>
      <c r="BA1416" s="3">
        <f t="shared" si="229"/>
        <v>0.71624999999999994</v>
      </c>
      <c r="BB1416" s="32">
        <f t="shared" si="230"/>
        <v>0.77354999999999996</v>
      </c>
      <c r="BC1416" s="27" t="s">
        <v>12549</v>
      </c>
      <c r="BP1416" s="26"/>
      <c r="BQ1416" s="26"/>
      <c r="BR1416" s="26"/>
      <c r="BS1416" s="26"/>
      <c r="BT1416" s="26"/>
      <c r="BU1416" s="26"/>
      <c r="BV1416" s="26"/>
      <c r="BW1416" s="26"/>
      <c r="BX1416" s="26"/>
      <c r="BY1416" s="26"/>
      <c r="BZ1416" s="26"/>
      <c r="CA1416" s="26"/>
      <c r="CB1416" s="26"/>
      <c r="CC1416" s="26"/>
      <c r="CD1416" s="26"/>
      <c r="CE1416" s="26"/>
      <c r="CF1416" s="26"/>
      <c r="CG1416" s="26"/>
      <c r="CH1416" s="26"/>
      <c r="CI1416" s="26"/>
      <c r="CJ1416" s="26"/>
      <c r="CK1416" s="26"/>
      <c r="CL1416" s="26"/>
      <c r="CM1416" s="26"/>
      <c r="CN1416" s="26"/>
      <c r="CO1416" s="26"/>
      <c r="CP1416" s="26"/>
      <c r="CQ1416" s="26"/>
      <c r="CR1416" s="26"/>
      <c r="CS1416" s="26"/>
      <c r="CT1416" s="26"/>
      <c r="CU1416" s="26"/>
      <c r="CV1416" s="26"/>
      <c r="CW1416" s="26"/>
      <c r="CX1416" s="26"/>
      <c r="CY1416" s="26"/>
      <c r="CZ1416" s="26"/>
      <c r="DA1416" s="26"/>
      <c r="DB1416" s="26"/>
      <c r="DC1416" s="26"/>
      <c r="DD1416" s="26"/>
      <c r="DE1416" s="26"/>
      <c r="DF1416" s="26"/>
      <c r="DG1416" s="26"/>
      <c r="DH1416" s="26"/>
      <c r="DI1416" s="26"/>
      <c r="DJ1416" s="26"/>
      <c r="DK1416" s="26"/>
      <c r="DL1416" s="26"/>
    </row>
    <row r="1417" spans="1:116" s="27" customFormat="1" ht="31.5" customHeight="1">
      <c r="A1417" s="7" t="s">
        <v>1577</v>
      </c>
      <c r="B1417" s="5">
        <v>1415</v>
      </c>
      <c r="C1417" s="10"/>
      <c r="D1417" s="10"/>
      <c r="E1417" s="8" t="s">
        <v>6239</v>
      </c>
      <c r="F1417" s="8" t="s">
        <v>955</v>
      </c>
      <c r="G1417" s="8" t="s">
        <v>723</v>
      </c>
      <c r="H1417" s="7" t="s">
        <v>128</v>
      </c>
      <c r="I1417" s="8" t="s">
        <v>888</v>
      </c>
      <c r="J1417" s="8" t="s">
        <v>6240</v>
      </c>
      <c r="K1417" s="9"/>
      <c r="L1417" s="8"/>
      <c r="M1417" s="10">
        <v>24</v>
      </c>
      <c r="N1417" s="8" t="s">
        <v>45</v>
      </c>
      <c r="O1417" s="8" t="s">
        <v>6227</v>
      </c>
      <c r="P1417" s="8" t="s">
        <v>6241</v>
      </c>
      <c r="Q1417" s="8" t="s">
        <v>6242</v>
      </c>
      <c r="R1417" s="28"/>
      <c r="S1417" s="29">
        <v>3.63</v>
      </c>
      <c r="T1417" s="30"/>
      <c r="U1417" s="1">
        <v>1.91</v>
      </c>
      <c r="V1417" s="28"/>
      <c r="W1417" s="29"/>
      <c r="X1417" s="29"/>
      <c r="Y1417" s="29"/>
      <c r="Z1417" s="29"/>
      <c r="AA1417" s="29"/>
      <c r="AB1417" s="29"/>
      <c r="AC1417" s="29"/>
      <c r="AD1417" s="29"/>
      <c r="AE1417" s="31"/>
      <c r="AN1417" s="32"/>
      <c r="AP1417" s="31"/>
      <c r="AQ1417" s="27" t="e">
        <f t="shared" si="222"/>
        <v>#NUM!</v>
      </c>
      <c r="AR1417" s="27" t="e">
        <f t="shared" si="223"/>
        <v>#NUM!</v>
      </c>
      <c r="AS1417" s="27" t="e">
        <f t="shared" si="224"/>
        <v>#NUM!</v>
      </c>
      <c r="AT1417" s="27">
        <f t="shared" si="226"/>
        <v>0</v>
      </c>
      <c r="AU1417" s="27">
        <f t="shared" si="227"/>
        <v>2.0532499999999998</v>
      </c>
      <c r="AV1417" s="29">
        <f t="shared" si="221"/>
        <v>0</v>
      </c>
      <c r="AW1417" s="27" t="s">
        <v>336</v>
      </c>
      <c r="AX1417" s="27" t="s">
        <v>337</v>
      </c>
      <c r="AY1417" s="32">
        <v>1.0815999999999999</v>
      </c>
      <c r="AZ1417" s="34">
        <f t="shared" si="228"/>
        <v>0.27039999999999997</v>
      </c>
      <c r="BA1417" s="3">
        <f t="shared" si="229"/>
        <v>1.3519999999999999</v>
      </c>
      <c r="BB1417" s="32">
        <f t="shared" si="230"/>
        <v>1.4601599999999999</v>
      </c>
      <c r="BC1417" s="27" t="s">
        <v>12549</v>
      </c>
      <c r="BP1417" s="26"/>
      <c r="BQ1417" s="26"/>
      <c r="BR1417" s="26"/>
      <c r="BS1417" s="26"/>
      <c r="BT1417" s="26"/>
      <c r="BU1417" s="26"/>
      <c r="BV1417" s="26"/>
      <c r="BW1417" s="26"/>
      <c r="BX1417" s="26"/>
      <c r="BY1417" s="26"/>
      <c r="BZ1417" s="26"/>
      <c r="CA1417" s="26"/>
      <c r="CB1417" s="26"/>
      <c r="CC1417" s="26"/>
      <c r="CD1417" s="26"/>
      <c r="CE1417" s="26"/>
      <c r="CF1417" s="26"/>
      <c r="CG1417" s="26"/>
      <c r="CH1417" s="26"/>
      <c r="CI1417" s="26"/>
      <c r="CJ1417" s="26"/>
      <c r="CK1417" s="26"/>
      <c r="CL1417" s="26"/>
      <c r="CM1417" s="26"/>
      <c r="CN1417" s="26"/>
      <c r="CO1417" s="26"/>
      <c r="CP1417" s="26"/>
      <c r="CQ1417" s="26"/>
      <c r="CR1417" s="26"/>
      <c r="CS1417" s="26"/>
      <c r="CT1417" s="26"/>
      <c r="CU1417" s="26"/>
      <c r="CV1417" s="26"/>
      <c r="CW1417" s="26"/>
      <c r="CX1417" s="26"/>
      <c r="CY1417" s="26"/>
      <c r="CZ1417" s="26"/>
      <c r="DA1417" s="26"/>
      <c r="DB1417" s="26"/>
      <c r="DC1417" s="26"/>
      <c r="DD1417" s="26"/>
      <c r="DE1417" s="26"/>
      <c r="DF1417" s="26"/>
      <c r="DG1417" s="26"/>
      <c r="DH1417" s="26"/>
      <c r="DI1417" s="26"/>
      <c r="DJ1417" s="26"/>
      <c r="DK1417" s="26"/>
      <c r="DL1417" s="26"/>
    </row>
    <row r="1418" spans="1:116" s="27" customFormat="1" ht="31.5" customHeight="1">
      <c r="A1418" s="18" t="s">
        <v>1577</v>
      </c>
      <c r="B1418" s="5">
        <v>1416</v>
      </c>
      <c r="C1418" s="10"/>
      <c r="D1418" s="10"/>
      <c r="E1418" s="8" t="s">
        <v>6247</v>
      </c>
      <c r="F1418" s="8" t="s">
        <v>6251</v>
      </c>
      <c r="G1418" s="8" t="s">
        <v>956</v>
      </c>
      <c r="H1418" s="7" t="s">
        <v>6252</v>
      </c>
      <c r="I1418" s="8" t="s">
        <v>314</v>
      </c>
      <c r="J1418" s="8" t="s">
        <v>6253</v>
      </c>
      <c r="K1418" s="9">
        <v>50</v>
      </c>
      <c r="L1418" s="8" t="s">
        <v>69</v>
      </c>
      <c r="M1418" s="10">
        <v>1</v>
      </c>
      <c r="N1418" s="8" t="s">
        <v>45</v>
      </c>
      <c r="O1418" s="8" t="s">
        <v>6227</v>
      </c>
      <c r="P1418" s="8" t="s">
        <v>6241</v>
      </c>
      <c r="Q1418" s="8" t="s">
        <v>6254</v>
      </c>
      <c r="R1418" s="28"/>
      <c r="S1418" s="29">
        <v>2.89</v>
      </c>
      <c r="T1418" s="30"/>
      <c r="U1418" s="1">
        <v>1.1499999999999999</v>
      </c>
      <c r="V1418" s="28"/>
      <c r="W1418" s="29"/>
      <c r="X1418" s="29"/>
      <c r="Y1418" s="29"/>
      <c r="Z1418" s="29"/>
      <c r="AA1418" s="29"/>
      <c r="AB1418" s="29"/>
      <c r="AC1418" s="29"/>
      <c r="AD1418" s="29"/>
      <c r="AE1418" s="31"/>
      <c r="AN1418" s="32"/>
      <c r="AP1418" s="31"/>
      <c r="AQ1418" s="27" t="e">
        <f t="shared" si="222"/>
        <v>#NUM!</v>
      </c>
      <c r="AR1418" s="27" t="e">
        <f t="shared" si="223"/>
        <v>#NUM!</v>
      </c>
      <c r="AS1418" s="27" t="e">
        <f t="shared" si="224"/>
        <v>#NUM!</v>
      </c>
      <c r="AT1418" s="27">
        <f t="shared" si="226"/>
        <v>0</v>
      </c>
      <c r="AU1418" s="27">
        <f t="shared" si="227"/>
        <v>1.2362499999999998</v>
      </c>
      <c r="AV1418" s="29">
        <f t="shared" si="221"/>
        <v>0</v>
      </c>
      <c r="AW1418" s="27" t="s">
        <v>73</v>
      </c>
      <c r="AX1418" s="27" t="s">
        <v>74</v>
      </c>
      <c r="AY1418" s="32">
        <v>1.236</v>
      </c>
      <c r="AZ1418" s="34">
        <f t="shared" si="228"/>
        <v>0.309</v>
      </c>
      <c r="BA1418" s="3">
        <f t="shared" si="229"/>
        <v>1.5449999999999999</v>
      </c>
      <c r="BB1418" s="32">
        <f t="shared" si="230"/>
        <v>1.6685999999999999</v>
      </c>
      <c r="BC1418" s="27" t="s">
        <v>12549</v>
      </c>
      <c r="BP1418" s="26"/>
      <c r="BQ1418" s="26"/>
      <c r="BR1418" s="26"/>
      <c r="BS1418" s="26"/>
      <c r="BT1418" s="26"/>
      <c r="BU1418" s="26"/>
      <c r="BV1418" s="26"/>
      <c r="BW1418" s="26"/>
      <c r="BX1418" s="26"/>
      <c r="BY1418" s="26"/>
      <c r="BZ1418" s="26"/>
      <c r="CA1418" s="26"/>
      <c r="CB1418" s="26"/>
      <c r="CC1418" s="26"/>
      <c r="CD1418" s="26"/>
      <c r="CE1418" s="26"/>
      <c r="CF1418" s="26"/>
      <c r="CG1418" s="26"/>
      <c r="CH1418" s="26"/>
      <c r="CI1418" s="26"/>
      <c r="CJ1418" s="26"/>
      <c r="CK1418" s="26"/>
      <c r="CL1418" s="26"/>
      <c r="CM1418" s="26"/>
      <c r="CN1418" s="26"/>
      <c r="CO1418" s="26"/>
      <c r="CP1418" s="26"/>
      <c r="CQ1418" s="26"/>
      <c r="CR1418" s="26"/>
      <c r="CS1418" s="26"/>
      <c r="CT1418" s="26"/>
      <c r="CU1418" s="26"/>
      <c r="CV1418" s="26"/>
      <c r="CW1418" s="26"/>
      <c r="CX1418" s="26"/>
      <c r="CY1418" s="26"/>
      <c r="CZ1418" s="26"/>
      <c r="DA1418" s="26"/>
      <c r="DB1418" s="26"/>
      <c r="DC1418" s="26"/>
      <c r="DD1418" s="26"/>
      <c r="DE1418" s="26"/>
      <c r="DF1418" s="26"/>
      <c r="DG1418" s="26"/>
      <c r="DH1418" s="26"/>
      <c r="DI1418" s="26"/>
      <c r="DJ1418" s="26"/>
      <c r="DK1418" s="26"/>
      <c r="DL1418" s="26"/>
    </row>
    <row r="1419" spans="1:116" s="27" customFormat="1" ht="31.5" customHeight="1">
      <c r="A1419" s="7" t="s">
        <v>6246</v>
      </c>
      <c r="B1419" s="5">
        <v>1417</v>
      </c>
      <c r="C1419" s="10"/>
      <c r="D1419" s="10"/>
      <c r="E1419" s="8" t="s">
        <v>6247</v>
      </c>
      <c r="F1419" s="8" t="s">
        <v>6248</v>
      </c>
      <c r="G1419" s="8" t="s">
        <v>723</v>
      </c>
      <c r="H1419" s="7" t="s">
        <v>779</v>
      </c>
      <c r="I1419" s="8" t="s">
        <v>474</v>
      </c>
      <c r="J1419" s="8" t="s">
        <v>6249</v>
      </c>
      <c r="K1419" s="9">
        <v>130</v>
      </c>
      <c r="L1419" s="8" t="s">
        <v>69</v>
      </c>
      <c r="M1419" s="10">
        <v>1</v>
      </c>
      <c r="N1419" s="8" t="s">
        <v>45</v>
      </c>
      <c r="O1419" s="8" t="s">
        <v>6227</v>
      </c>
      <c r="P1419" s="8" t="s">
        <v>6228</v>
      </c>
      <c r="Q1419" s="8" t="s">
        <v>6250</v>
      </c>
      <c r="R1419" s="28"/>
      <c r="S1419" s="29">
        <v>2.89</v>
      </c>
      <c r="T1419" s="30"/>
      <c r="U1419" s="1">
        <v>1.59</v>
      </c>
      <c r="V1419" s="28"/>
      <c r="W1419" s="29"/>
      <c r="X1419" s="29"/>
      <c r="Y1419" s="29"/>
      <c r="Z1419" s="29"/>
      <c r="AA1419" s="29"/>
      <c r="AB1419" s="29"/>
      <c r="AC1419" s="29"/>
      <c r="AD1419" s="29"/>
      <c r="AE1419" s="31"/>
      <c r="AN1419" s="32"/>
      <c r="AP1419" s="31"/>
      <c r="AQ1419" s="27" t="e">
        <f t="shared" si="222"/>
        <v>#NUM!</v>
      </c>
      <c r="AR1419" s="27" t="e">
        <f t="shared" si="223"/>
        <v>#NUM!</v>
      </c>
      <c r="AS1419" s="27" t="e">
        <f t="shared" si="224"/>
        <v>#NUM!</v>
      </c>
      <c r="AT1419" s="27">
        <f t="shared" si="226"/>
        <v>0</v>
      </c>
      <c r="AU1419" s="27">
        <f t="shared" si="227"/>
        <v>1.7092499999999999</v>
      </c>
      <c r="AV1419" s="29">
        <f t="shared" si="221"/>
        <v>0</v>
      </c>
      <c r="AW1419" s="27" t="s">
        <v>73</v>
      </c>
      <c r="AX1419" s="27" t="s">
        <v>74</v>
      </c>
      <c r="AY1419" s="32">
        <v>1.7090000000000001</v>
      </c>
      <c r="AZ1419" s="34">
        <f t="shared" si="228"/>
        <v>0.42725000000000002</v>
      </c>
      <c r="BA1419" s="3">
        <f t="shared" si="229"/>
        <v>2.13625</v>
      </c>
      <c r="BB1419" s="32">
        <f t="shared" si="230"/>
        <v>2.30715</v>
      </c>
      <c r="BC1419" s="27" t="s">
        <v>12549</v>
      </c>
      <c r="BP1419" s="26"/>
      <c r="BQ1419" s="26"/>
      <c r="BR1419" s="26"/>
      <c r="BS1419" s="26"/>
      <c r="BT1419" s="26"/>
      <c r="BU1419" s="26"/>
      <c r="BV1419" s="26"/>
      <c r="BW1419" s="26"/>
      <c r="BX1419" s="26"/>
      <c r="BY1419" s="26"/>
      <c r="BZ1419" s="26"/>
      <c r="CA1419" s="26"/>
      <c r="CB1419" s="26"/>
      <c r="CC1419" s="26"/>
      <c r="CD1419" s="26"/>
      <c r="CE1419" s="26"/>
      <c r="CF1419" s="26"/>
      <c r="CG1419" s="26"/>
      <c r="CH1419" s="26"/>
      <c r="CI1419" s="26"/>
      <c r="CJ1419" s="26"/>
      <c r="CK1419" s="26"/>
      <c r="CL1419" s="26"/>
      <c r="CM1419" s="26"/>
      <c r="CN1419" s="26"/>
      <c r="CO1419" s="26"/>
      <c r="CP1419" s="26"/>
      <c r="CQ1419" s="26"/>
      <c r="CR1419" s="26"/>
      <c r="CS1419" s="26"/>
      <c r="CT1419" s="26"/>
      <c r="CU1419" s="26"/>
      <c r="CV1419" s="26"/>
      <c r="CW1419" s="26"/>
      <c r="CX1419" s="26"/>
      <c r="CY1419" s="26"/>
      <c r="CZ1419" s="26"/>
      <c r="DA1419" s="26"/>
      <c r="DB1419" s="26"/>
      <c r="DC1419" s="26"/>
      <c r="DD1419" s="26"/>
      <c r="DE1419" s="26"/>
      <c r="DF1419" s="26"/>
      <c r="DG1419" s="26"/>
      <c r="DH1419" s="26"/>
      <c r="DI1419" s="26"/>
      <c r="DJ1419" s="26"/>
      <c r="DK1419" s="26"/>
      <c r="DL1419" s="26"/>
    </row>
    <row r="1420" spans="1:116" s="27" customFormat="1" ht="31.5" customHeight="1">
      <c r="A1420" s="7" t="s">
        <v>1670</v>
      </c>
      <c r="B1420" s="5">
        <v>1418</v>
      </c>
      <c r="C1420" s="10"/>
      <c r="D1420" s="10"/>
      <c r="E1420" s="8" t="s">
        <v>6224</v>
      </c>
      <c r="F1420" s="8" t="s">
        <v>6225</v>
      </c>
      <c r="G1420" s="8" t="s">
        <v>3885</v>
      </c>
      <c r="H1420" s="7" t="s">
        <v>521</v>
      </c>
      <c r="I1420" s="8" t="s">
        <v>104</v>
      </c>
      <c r="J1420" s="8" t="s">
        <v>6226</v>
      </c>
      <c r="K1420" s="9"/>
      <c r="L1420" s="8"/>
      <c r="M1420" s="10">
        <v>30</v>
      </c>
      <c r="N1420" s="8" t="s">
        <v>45</v>
      </c>
      <c r="O1420" s="8" t="s">
        <v>6227</v>
      </c>
      <c r="P1420" s="8" t="s">
        <v>6228</v>
      </c>
      <c r="Q1420" s="8" t="s">
        <v>6229</v>
      </c>
      <c r="R1420" s="28">
        <v>3</v>
      </c>
      <c r="S1420" s="29"/>
      <c r="T1420" s="30">
        <v>1.6</v>
      </c>
      <c r="U1420" s="1">
        <v>1.6</v>
      </c>
      <c r="V1420" s="28">
        <v>4.8</v>
      </c>
      <c r="W1420" s="29"/>
      <c r="X1420" s="29"/>
      <c r="Y1420" s="29"/>
      <c r="Z1420" s="29"/>
      <c r="AA1420" s="29"/>
      <c r="AB1420" s="29"/>
      <c r="AC1420" s="29"/>
      <c r="AD1420" s="29"/>
      <c r="AE1420" s="31"/>
      <c r="AN1420" s="32"/>
      <c r="AP1420" s="31"/>
      <c r="AQ1420" s="27" t="e">
        <f t="shared" si="222"/>
        <v>#NUM!</v>
      </c>
      <c r="AR1420" s="27" t="e">
        <f t="shared" si="223"/>
        <v>#NUM!</v>
      </c>
      <c r="AS1420" s="27" t="e">
        <f t="shared" si="224"/>
        <v>#NUM!</v>
      </c>
      <c r="AT1420" s="27">
        <f t="shared" si="226"/>
        <v>1.72</v>
      </c>
      <c r="AU1420" s="27">
        <f t="shared" si="227"/>
        <v>1.72</v>
      </c>
      <c r="AV1420" s="29">
        <f t="shared" si="221"/>
        <v>1.72</v>
      </c>
      <c r="AW1420" s="27" t="s">
        <v>73</v>
      </c>
      <c r="AX1420" s="27" t="s">
        <v>74</v>
      </c>
      <c r="AY1420" s="32">
        <v>1.72</v>
      </c>
      <c r="AZ1420" s="34">
        <f t="shared" si="228"/>
        <v>0.43</v>
      </c>
      <c r="BA1420" s="3">
        <f t="shared" si="229"/>
        <v>2.15</v>
      </c>
      <c r="BB1420" s="32">
        <f t="shared" si="230"/>
        <v>2.3220000000000001</v>
      </c>
      <c r="BC1420" s="27" t="s">
        <v>12549</v>
      </c>
      <c r="BP1420" s="26"/>
      <c r="BQ1420" s="26"/>
      <c r="BR1420" s="26"/>
      <c r="BS1420" s="26"/>
      <c r="BT1420" s="26"/>
      <c r="BU1420" s="26"/>
      <c r="BV1420" s="26"/>
      <c r="BW1420" s="26"/>
      <c r="BX1420" s="26"/>
      <c r="BY1420" s="26"/>
      <c r="BZ1420" s="26"/>
      <c r="CA1420" s="26"/>
      <c r="CB1420" s="26"/>
      <c r="CC1420" s="26"/>
      <c r="CD1420" s="26"/>
      <c r="CE1420" s="26"/>
      <c r="CF1420" s="26"/>
      <c r="CG1420" s="26"/>
      <c r="CH1420" s="26"/>
      <c r="CI1420" s="26"/>
      <c r="CJ1420" s="26"/>
      <c r="CK1420" s="26"/>
      <c r="CL1420" s="26"/>
      <c r="CM1420" s="26"/>
      <c r="CN1420" s="26"/>
      <c r="CO1420" s="26"/>
      <c r="CP1420" s="26"/>
      <c r="CQ1420" s="26"/>
      <c r="CR1420" s="26"/>
      <c r="CS1420" s="26"/>
      <c r="CT1420" s="26"/>
      <c r="CU1420" s="26"/>
      <c r="CV1420" s="26"/>
      <c r="CW1420" s="26"/>
      <c r="CX1420" s="26"/>
      <c r="CY1420" s="26"/>
      <c r="CZ1420" s="26"/>
      <c r="DA1420" s="26"/>
      <c r="DB1420" s="26"/>
      <c r="DC1420" s="26"/>
      <c r="DD1420" s="26"/>
      <c r="DE1420" s="26"/>
      <c r="DF1420" s="26"/>
      <c r="DG1420" s="26"/>
      <c r="DH1420" s="26"/>
      <c r="DI1420" s="26"/>
      <c r="DJ1420" s="26"/>
      <c r="DK1420" s="26"/>
      <c r="DL1420" s="26"/>
    </row>
    <row r="1421" spans="1:116" s="27" customFormat="1" ht="31.5" customHeight="1">
      <c r="A1421" s="7" t="s">
        <v>1577</v>
      </c>
      <c r="B1421" s="5">
        <v>1419</v>
      </c>
      <c r="C1421" s="10"/>
      <c r="D1421" s="10"/>
      <c r="E1421" s="8" t="s">
        <v>6255</v>
      </c>
      <c r="F1421" s="8" t="s">
        <v>6256</v>
      </c>
      <c r="G1421" s="8" t="s">
        <v>723</v>
      </c>
      <c r="H1421" s="7" t="s">
        <v>966</v>
      </c>
      <c r="I1421" s="8" t="s">
        <v>474</v>
      </c>
      <c r="J1421" s="8" t="s">
        <v>6257</v>
      </c>
      <c r="K1421" s="9">
        <v>100</v>
      </c>
      <c r="L1421" s="8" t="s">
        <v>81</v>
      </c>
      <c r="M1421" s="10">
        <v>1</v>
      </c>
      <c r="N1421" s="8" t="s">
        <v>45</v>
      </c>
      <c r="O1421" s="8" t="s">
        <v>6227</v>
      </c>
      <c r="P1421" s="8" t="s">
        <v>6228</v>
      </c>
      <c r="Q1421" s="8" t="s">
        <v>6258</v>
      </c>
      <c r="R1421" s="28"/>
      <c r="S1421" s="29">
        <v>3.63</v>
      </c>
      <c r="T1421" s="30"/>
      <c r="U1421" s="1">
        <v>1.7</v>
      </c>
      <c r="V1421" s="28"/>
      <c r="W1421" s="29"/>
      <c r="X1421" s="29"/>
      <c r="Y1421" s="29"/>
      <c r="Z1421" s="29"/>
      <c r="AA1421" s="29"/>
      <c r="AB1421" s="29"/>
      <c r="AC1421" s="29"/>
      <c r="AD1421" s="29"/>
      <c r="AE1421" s="31"/>
      <c r="AN1421" s="32"/>
      <c r="AP1421" s="31"/>
      <c r="AQ1421" s="27" t="e">
        <f t="shared" si="222"/>
        <v>#NUM!</v>
      </c>
      <c r="AR1421" s="27" t="e">
        <f t="shared" si="223"/>
        <v>#NUM!</v>
      </c>
      <c r="AS1421" s="27" t="e">
        <f t="shared" si="224"/>
        <v>#NUM!</v>
      </c>
      <c r="AT1421" s="27">
        <f t="shared" si="226"/>
        <v>0</v>
      </c>
      <c r="AU1421" s="27">
        <f t="shared" si="227"/>
        <v>1.8274999999999999</v>
      </c>
      <c r="AV1421" s="29">
        <f t="shared" si="221"/>
        <v>0</v>
      </c>
      <c r="AW1421" s="27" t="s">
        <v>73</v>
      </c>
      <c r="AX1421" s="27" t="s">
        <v>74</v>
      </c>
      <c r="AY1421" s="32">
        <v>1.827</v>
      </c>
      <c r="AZ1421" s="34">
        <f t="shared" si="228"/>
        <v>0.45674999999999999</v>
      </c>
      <c r="BA1421" s="3">
        <f t="shared" si="229"/>
        <v>2.2837499999999999</v>
      </c>
      <c r="BB1421" s="32">
        <f t="shared" si="230"/>
        <v>2.46645</v>
      </c>
      <c r="BC1421" s="27" t="s">
        <v>12549</v>
      </c>
      <c r="BP1421" s="26"/>
      <c r="BQ1421" s="26"/>
      <c r="BR1421" s="26"/>
      <c r="BS1421" s="26"/>
      <c r="BT1421" s="26"/>
      <c r="BU1421" s="26"/>
      <c r="BV1421" s="26"/>
      <c r="BW1421" s="26"/>
      <c r="BX1421" s="26"/>
      <c r="BY1421" s="26"/>
      <c r="BZ1421" s="26"/>
      <c r="CA1421" s="26"/>
      <c r="CB1421" s="26"/>
      <c r="CC1421" s="26"/>
      <c r="CD1421" s="26"/>
      <c r="CE1421" s="26"/>
      <c r="CF1421" s="26"/>
      <c r="CG1421" s="26"/>
      <c r="CH1421" s="26"/>
      <c r="CI1421" s="26"/>
      <c r="CJ1421" s="26"/>
      <c r="CK1421" s="26"/>
      <c r="CL1421" s="26"/>
      <c r="CM1421" s="26"/>
      <c r="CN1421" s="26"/>
      <c r="CO1421" s="26"/>
      <c r="CP1421" s="26"/>
      <c r="CQ1421" s="26"/>
      <c r="CR1421" s="26"/>
      <c r="CS1421" s="26"/>
      <c r="CT1421" s="26"/>
      <c r="CU1421" s="26"/>
      <c r="CV1421" s="26"/>
      <c r="CW1421" s="26"/>
      <c r="CX1421" s="26"/>
      <c r="CY1421" s="26"/>
      <c r="CZ1421" s="26"/>
      <c r="DA1421" s="26"/>
      <c r="DB1421" s="26"/>
      <c r="DC1421" s="26"/>
      <c r="DD1421" s="26"/>
      <c r="DE1421" s="26"/>
      <c r="DF1421" s="26"/>
      <c r="DG1421" s="26"/>
      <c r="DH1421" s="26"/>
      <c r="DI1421" s="26"/>
      <c r="DJ1421" s="26"/>
      <c r="DK1421" s="26"/>
      <c r="DL1421" s="26"/>
    </row>
    <row r="1422" spans="1:116" s="27" customFormat="1" ht="31.5" customHeight="1">
      <c r="A1422" s="7" t="s">
        <v>1577</v>
      </c>
      <c r="B1422" s="5">
        <v>1420</v>
      </c>
      <c r="C1422" s="10"/>
      <c r="D1422" s="10"/>
      <c r="E1422" s="8" t="s">
        <v>6259</v>
      </c>
      <c r="F1422" s="8" t="s">
        <v>2909</v>
      </c>
      <c r="G1422" s="8" t="s">
        <v>2910</v>
      </c>
      <c r="H1422" s="7" t="s">
        <v>6260</v>
      </c>
      <c r="I1422" s="8" t="s">
        <v>125</v>
      </c>
      <c r="J1422" s="8" t="s">
        <v>6261</v>
      </c>
      <c r="K1422" s="9">
        <v>150</v>
      </c>
      <c r="L1422" s="8" t="s">
        <v>81</v>
      </c>
      <c r="M1422" s="10">
        <v>1</v>
      </c>
      <c r="N1422" s="8" t="s">
        <v>45</v>
      </c>
      <c r="O1422" s="8" t="s">
        <v>6227</v>
      </c>
      <c r="P1422" s="8" t="s">
        <v>6237</v>
      </c>
      <c r="Q1422" s="8" t="s">
        <v>6262</v>
      </c>
      <c r="R1422" s="28"/>
      <c r="S1422" s="29">
        <v>3.63</v>
      </c>
      <c r="T1422" s="30"/>
      <c r="U1422" s="1">
        <v>1.73</v>
      </c>
      <c r="V1422" s="28"/>
      <c r="W1422" s="29"/>
      <c r="X1422" s="29"/>
      <c r="Y1422" s="29"/>
      <c r="Z1422" s="29"/>
      <c r="AA1422" s="29"/>
      <c r="AB1422" s="29"/>
      <c r="AC1422" s="29"/>
      <c r="AD1422" s="29"/>
      <c r="AE1422" s="31"/>
      <c r="AN1422" s="32"/>
      <c r="AP1422" s="31"/>
      <c r="AQ1422" s="27" t="e">
        <f t="shared" si="222"/>
        <v>#NUM!</v>
      </c>
      <c r="AR1422" s="27" t="e">
        <f t="shared" si="223"/>
        <v>#NUM!</v>
      </c>
      <c r="AS1422" s="27" t="e">
        <f t="shared" si="224"/>
        <v>#NUM!</v>
      </c>
      <c r="AT1422" s="27">
        <f t="shared" si="226"/>
        <v>0</v>
      </c>
      <c r="AU1422" s="27">
        <f t="shared" si="227"/>
        <v>1.85975</v>
      </c>
      <c r="AV1422" s="29">
        <f t="shared" si="221"/>
        <v>0</v>
      </c>
      <c r="AW1422" s="27" t="s">
        <v>73</v>
      </c>
      <c r="AX1422" s="27" t="s">
        <v>74</v>
      </c>
      <c r="AY1422" s="32">
        <v>1.859</v>
      </c>
      <c r="AZ1422" s="34">
        <f t="shared" si="228"/>
        <v>0.46475</v>
      </c>
      <c r="BA1422" s="3">
        <f t="shared" si="229"/>
        <v>2.32375</v>
      </c>
      <c r="BB1422" s="32">
        <f t="shared" si="230"/>
        <v>2.5096500000000002</v>
      </c>
      <c r="BC1422" s="27" t="s">
        <v>12549</v>
      </c>
      <c r="BP1422" s="26"/>
      <c r="BQ1422" s="26"/>
      <c r="BR1422" s="26"/>
      <c r="BS1422" s="26"/>
      <c r="BT1422" s="26"/>
      <c r="BU1422" s="26"/>
      <c r="BV1422" s="26"/>
      <c r="BW1422" s="26"/>
      <c r="BX1422" s="26"/>
      <c r="BY1422" s="26"/>
      <c r="BZ1422" s="26"/>
      <c r="CA1422" s="26"/>
      <c r="CB1422" s="26"/>
      <c r="CC1422" s="26"/>
      <c r="CD1422" s="26"/>
      <c r="CE1422" s="26"/>
      <c r="CF1422" s="26"/>
      <c r="CG1422" s="26"/>
      <c r="CH1422" s="26"/>
      <c r="CI1422" s="26"/>
      <c r="CJ1422" s="26"/>
      <c r="CK1422" s="26"/>
      <c r="CL1422" s="26"/>
      <c r="CM1422" s="26"/>
      <c r="CN1422" s="26"/>
      <c r="CO1422" s="26"/>
      <c r="CP1422" s="26"/>
      <c r="CQ1422" s="26"/>
      <c r="CR1422" s="26"/>
      <c r="CS1422" s="26"/>
      <c r="CT1422" s="26"/>
      <c r="CU1422" s="26"/>
      <c r="CV1422" s="26"/>
      <c r="CW1422" s="26"/>
      <c r="CX1422" s="26"/>
      <c r="CY1422" s="26"/>
      <c r="CZ1422" s="26"/>
      <c r="DA1422" s="26"/>
      <c r="DB1422" s="26"/>
      <c r="DC1422" s="26"/>
      <c r="DD1422" s="26"/>
      <c r="DE1422" s="26"/>
      <c r="DF1422" s="26"/>
      <c r="DG1422" s="26"/>
      <c r="DH1422" s="26"/>
      <c r="DI1422" s="26"/>
      <c r="DJ1422" s="26"/>
      <c r="DK1422" s="26"/>
      <c r="DL1422" s="26"/>
    </row>
    <row r="1423" spans="1:116" s="27" customFormat="1" ht="31.5" customHeight="1">
      <c r="A1423" s="7" t="s">
        <v>1670</v>
      </c>
      <c r="B1423" s="5">
        <v>1421</v>
      </c>
      <c r="C1423" s="10"/>
      <c r="D1423" s="10"/>
      <c r="E1423" s="8" t="s">
        <v>6224</v>
      </c>
      <c r="F1423" s="8" t="s">
        <v>6225</v>
      </c>
      <c r="G1423" s="8" t="s">
        <v>3885</v>
      </c>
      <c r="H1423" s="7" t="s">
        <v>128</v>
      </c>
      <c r="I1423" s="8" t="s">
        <v>104</v>
      </c>
      <c r="J1423" s="8" t="s">
        <v>6226</v>
      </c>
      <c r="K1423" s="9"/>
      <c r="L1423" s="8"/>
      <c r="M1423" s="10">
        <v>30</v>
      </c>
      <c r="N1423" s="8" t="s">
        <v>45</v>
      </c>
      <c r="O1423" s="8" t="s">
        <v>6227</v>
      </c>
      <c r="P1423" s="8" t="s">
        <v>6228</v>
      </c>
      <c r="Q1423" s="8" t="s">
        <v>6230</v>
      </c>
      <c r="R1423" s="28">
        <v>4.5</v>
      </c>
      <c r="S1423" s="29"/>
      <c r="T1423" s="30">
        <v>3.1</v>
      </c>
      <c r="U1423" s="1">
        <v>3.1</v>
      </c>
      <c r="V1423" s="28">
        <v>7.8</v>
      </c>
      <c r="W1423" s="29"/>
      <c r="X1423" s="29"/>
      <c r="Y1423" s="29"/>
      <c r="Z1423" s="29"/>
      <c r="AA1423" s="29"/>
      <c r="AB1423" s="29"/>
      <c r="AC1423" s="29"/>
      <c r="AD1423" s="29"/>
      <c r="AE1423" s="31"/>
      <c r="AN1423" s="32"/>
      <c r="AP1423" s="31"/>
      <c r="AQ1423" s="27" t="e">
        <f t="shared" si="222"/>
        <v>#NUM!</v>
      </c>
      <c r="AR1423" s="27" t="e">
        <f t="shared" si="223"/>
        <v>#NUM!</v>
      </c>
      <c r="AS1423" s="27" t="e">
        <f t="shared" si="224"/>
        <v>#NUM!</v>
      </c>
      <c r="AT1423" s="27">
        <f t="shared" si="226"/>
        <v>3.3325</v>
      </c>
      <c r="AU1423" s="27">
        <f t="shared" si="227"/>
        <v>3.3325</v>
      </c>
      <c r="AV1423" s="29">
        <f t="shared" si="221"/>
        <v>3.3325</v>
      </c>
      <c r="AW1423" s="27" t="s">
        <v>73</v>
      </c>
      <c r="AX1423" s="27" t="s">
        <v>74</v>
      </c>
      <c r="AY1423" s="32">
        <v>3.33</v>
      </c>
      <c r="AZ1423" s="34">
        <f t="shared" si="228"/>
        <v>0.83250000000000002</v>
      </c>
      <c r="BA1423" s="3">
        <f t="shared" si="229"/>
        <v>4.1624999999999996</v>
      </c>
      <c r="BB1423" s="32">
        <f t="shared" si="230"/>
        <v>4.4954999999999998</v>
      </c>
      <c r="BC1423" s="27" t="s">
        <v>12549</v>
      </c>
      <c r="BP1423" s="26"/>
      <c r="BQ1423" s="26"/>
      <c r="BR1423" s="26"/>
      <c r="BS1423" s="26"/>
      <c r="BT1423" s="26"/>
      <c r="BU1423" s="26"/>
      <c r="BV1423" s="26"/>
      <c r="BW1423" s="26"/>
      <c r="BX1423" s="26"/>
      <c r="BY1423" s="26"/>
      <c r="BZ1423" s="26"/>
      <c r="CA1423" s="26"/>
      <c r="CB1423" s="26"/>
      <c r="CC1423" s="26"/>
      <c r="CD1423" s="26"/>
      <c r="CE1423" s="26"/>
      <c r="CF1423" s="26"/>
      <c r="CG1423" s="26"/>
      <c r="CH1423" s="26"/>
      <c r="CI1423" s="26"/>
      <c r="CJ1423" s="26"/>
      <c r="CK1423" s="26"/>
      <c r="CL1423" s="26"/>
      <c r="CM1423" s="26"/>
      <c r="CN1423" s="26"/>
      <c r="CO1423" s="26"/>
      <c r="CP1423" s="26"/>
      <c r="CQ1423" s="26"/>
      <c r="CR1423" s="26"/>
      <c r="CS1423" s="26"/>
      <c r="CT1423" s="26"/>
      <c r="CU1423" s="26"/>
      <c r="CV1423" s="26"/>
      <c r="CW1423" s="26"/>
      <c r="CX1423" s="26"/>
      <c r="CY1423" s="26"/>
      <c r="CZ1423" s="26"/>
      <c r="DA1423" s="26"/>
      <c r="DB1423" s="26"/>
      <c r="DC1423" s="26"/>
      <c r="DD1423" s="26"/>
      <c r="DE1423" s="26"/>
      <c r="DF1423" s="26"/>
      <c r="DG1423" s="26"/>
      <c r="DH1423" s="26"/>
      <c r="DI1423" s="26"/>
      <c r="DJ1423" s="26"/>
      <c r="DK1423" s="26"/>
      <c r="DL1423" s="26"/>
    </row>
    <row r="1424" spans="1:116" s="27" customFormat="1" ht="31.5" customHeight="1">
      <c r="A1424" s="7" t="s">
        <v>1577</v>
      </c>
      <c r="B1424" s="5">
        <v>1422</v>
      </c>
      <c r="C1424" s="10"/>
      <c r="D1424" s="10"/>
      <c r="E1424" s="8" t="s">
        <v>6233</v>
      </c>
      <c r="F1424" s="8" t="s">
        <v>6234</v>
      </c>
      <c r="G1424" s="8" t="s">
        <v>6235</v>
      </c>
      <c r="H1424" s="7" t="s">
        <v>1004</v>
      </c>
      <c r="I1424" s="8" t="s">
        <v>43</v>
      </c>
      <c r="J1424" s="8" t="s">
        <v>6236</v>
      </c>
      <c r="K1424" s="9"/>
      <c r="L1424" s="8"/>
      <c r="M1424" s="10">
        <v>30</v>
      </c>
      <c r="N1424" s="8" t="s">
        <v>45</v>
      </c>
      <c r="O1424" s="8" t="s">
        <v>6227</v>
      </c>
      <c r="P1424" s="8" t="s">
        <v>6237</v>
      </c>
      <c r="Q1424" s="8" t="s">
        <v>6238</v>
      </c>
      <c r="R1424" s="28"/>
      <c r="S1424" s="29">
        <v>11.04</v>
      </c>
      <c r="T1424" s="30"/>
      <c r="U1424" s="1">
        <v>3.35</v>
      </c>
      <c r="V1424" s="28"/>
      <c r="W1424" s="29"/>
      <c r="X1424" s="29"/>
      <c r="Y1424" s="29"/>
      <c r="Z1424" s="29"/>
      <c r="AA1424" s="29"/>
      <c r="AB1424" s="29"/>
      <c r="AC1424" s="29"/>
      <c r="AD1424" s="29"/>
      <c r="AE1424" s="31"/>
      <c r="AN1424" s="32"/>
      <c r="AP1424" s="31"/>
      <c r="AQ1424" s="27" t="e">
        <f t="shared" si="222"/>
        <v>#NUM!</v>
      </c>
      <c r="AR1424" s="27" t="e">
        <f t="shared" si="223"/>
        <v>#NUM!</v>
      </c>
      <c r="AS1424" s="27" t="e">
        <f t="shared" si="224"/>
        <v>#NUM!</v>
      </c>
      <c r="AT1424" s="27">
        <f t="shared" si="226"/>
        <v>0</v>
      </c>
      <c r="AU1424" s="27">
        <f t="shared" si="227"/>
        <v>3.6012499999999998</v>
      </c>
      <c r="AV1424" s="29">
        <f t="shared" si="221"/>
        <v>0</v>
      </c>
      <c r="AW1424" s="27" t="s">
        <v>73</v>
      </c>
      <c r="AX1424" s="27" t="s">
        <v>74</v>
      </c>
      <c r="AY1424" s="32">
        <v>3.601</v>
      </c>
      <c r="AZ1424" s="34">
        <f t="shared" si="228"/>
        <v>0.90024999999999999</v>
      </c>
      <c r="BA1424" s="3">
        <f t="shared" si="229"/>
        <v>4.5012499999999998</v>
      </c>
      <c r="BB1424" s="32">
        <f t="shared" si="230"/>
        <v>4.8613499999999998</v>
      </c>
      <c r="BC1424" s="27" t="s">
        <v>12549</v>
      </c>
      <c r="BP1424" s="26"/>
      <c r="BQ1424" s="26"/>
      <c r="BR1424" s="26"/>
      <c r="BS1424" s="26"/>
      <c r="BT1424" s="26"/>
      <c r="BU1424" s="26"/>
      <c r="BV1424" s="26"/>
      <c r="BW1424" s="26"/>
      <c r="BX1424" s="26"/>
      <c r="BY1424" s="26"/>
      <c r="BZ1424" s="26"/>
      <c r="CA1424" s="26"/>
      <c r="CB1424" s="26"/>
      <c r="CC1424" s="26"/>
      <c r="CD1424" s="26"/>
      <c r="CE1424" s="26"/>
      <c r="CF1424" s="26"/>
      <c r="CG1424" s="26"/>
      <c r="CH1424" s="26"/>
      <c r="CI1424" s="26"/>
      <c r="CJ1424" s="26"/>
      <c r="CK1424" s="26"/>
      <c r="CL1424" s="26"/>
      <c r="CM1424" s="26"/>
      <c r="CN1424" s="26"/>
      <c r="CO1424" s="26"/>
      <c r="CP1424" s="26"/>
      <c r="CQ1424" s="26"/>
      <c r="CR1424" s="26"/>
      <c r="CS1424" s="26"/>
      <c r="CT1424" s="26"/>
      <c r="CU1424" s="26"/>
      <c r="CV1424" s="26"/>
      <c r="CW1424" s="26"/>
      <c r="CX1424" s="26"/>
      <c r="CY1424" s="26"/>
      <c r="CZ1424" s="26"/>
      <c r="DA1424" s="26"/>
      <c r="DB1424" s="26"/>
      <c r="DC1424" s="26"/>
      <c r="DD1424" s="26"/>
      <c r="DE1424" s="26"/>
      <c r="DF1424" s="26"/>
      <c r="DG1424" s="26"/>
      <c r="DH1424" s="26"/>
      <c r="DI1424" s="26"/>
      <c r="DJ1424" s="26"/>
      <c r="DK1424" s="26"/>
      <c r="DL1424" s="26"/>
    </row>
    <row r="1425" spans="1:116" s="27" customFormat="1" ht="31.5" customHeight="1">
      <c r="A1425" s="7" t="s">
        <v>1670</v>
      </c>
      <c r="B1425" s="5">
        <v>1423</v>
      </c>
      <c r="C1425" s="10"/>
      <c r="D1425" s="10"/>
      <c r="E1425" s="8" t="s">
        <v>6224</v>
      </c>
      <c r="F1425" s="8" t="s">
        <v>6225</v>
      </c>
      <c r="G1425" s="8" t="s">
        <v>3885</v>
      </c>
      <c r="H1425" s="7" t="s">
        <v>4539</v>
      </c>
      <c r="I1425" s="8" t="s">
        <v>104</v>
      </c>
      <c r="J1425" s="8" t="s">
        <v>6231</v>
      </c>
      <c r="K1425" s="9"/>
      <c r="L1425" s="8"/>
      <c r="M1425" s="10">
        <v>30</v>
      </c>
      <c r="N1425" s="8" t="s">
        <v>45</v>
      </c>
      <c r="O1425" s="8" t="s">
        <v>6227</v>
      </c>
      <c r="P1425" s="8" t="s">
        <v>6228</v>
      </c>
      <c r="Q1425" s="8" t="s">
        <v>6232</v>
      </c>
      <c r="R1425" s="28">
        <v>12</v>
      </c>
      <c r="S1425" s="29"/>
      <c r="T1425" s="30">
        <v>4.8</v>
      </c>
      <c r="U1425" s="1">
        <v>4.8</v>
      </c>
      <c r="V1425" s="28">
        <v>18</v>
      </c>
      <c r="W1425" s="29"/>
      <c r="X1425" s="29"/>
      <c r="Y1425" s="29"/>
      <c r="Z1425" s="29"/>
      <c r="AA1425" s="29"/>
      <c r="AB1425" s="29"/>
      <c r="AC1425" s="29"/>
      <c r="AD1425" s="29"/>
      <c r="AE1425" s="31"/>
      <c r="AN1425" s="32"/>
      <c r="AP1425" s="31"/>
      <c r="AQ1425" s="27" t="e">
        <f t="shared" si="222"/>
        <v>#NUM!</v>
      </c>
      <c r="AR1425" s="27" t="e">
        <f t="shared" si="223"/>
        <v>#NUM!</v>
      </c>
      <c r="AS1425" s="27" t="e">
        <f t="shared" si="224"/>
        <v>#NUM!</v>
      </c>
      <c r="AT1425" s="27">
        <f t="shared" si="226"/>
        <v>5.1599999999999993</v>
      </c>
      <c r="AU1425" s="27">
        <f t="shared" si="227"/>
        <v>5.1599999999999993</v>
      </c>
      <c r="AV1425" s="29">
        <f t="shared" si="221"/>
        <v>5.1599999999999993</v>
      </c>
      <c r="AW1425" s="27" t="s">
        <v>73</v>
      </c>
      <c r="AX1425" s="27" t="s">
        <v>74</v>
      </c>
      <c r="AY1425" s="32">
        <v>5.16</v>
      </c>
      <c r="AZ1425" s="34">
        <f t="shared" si="228"/>
        <v>1.29</v>
      </c>
      <c r="BA1425" s="3">
        <f t="shared" si="229"/>
        <v>6.45</v>
      </c>
      <c r="BB1425" s="32">
        <f t="shared" si="230"/>
        <v>6.9660000000000002</v>
      </c>
      <c r="BC1425" s="27" t="s">
        <v>12549</v>
      </c>
      <c r="BP1425" s="26"/>
      <c r="BQ1425" s="26"/>
      <c r="BR1425" s="26"/>
      <c r="BS1425" s="26"/>
      <c r="BT1425" s="26"/>
      <c r="BU1425" s="26"/>
      <c r="BV1425" s="26"/>
      <c r="BW1425" s="26"/>
      <c r="BX1425" s="26"/>
      <c r="BY1425" s="26"/>
      <c r="BZ1425" s="26"/>
      <c r="CA1425" s="26"/>
      <c r="CB1425" s="26"/>
      <c r="CC1425" s="26"/>
      <c r="CD1425" s="26"/>
      <c r="CE1425" s="26"/>
      <c r="CF1425" s="26"/>
      <c r="CG1425" s="26"/>
      <c r="CH1425" s="26"/>
      <c r="CI1425" s="26"/>
      <c r="CJ1425" s="26"/>
      <c r="CK1425" s="26"/>
      <c r="CL1425" s="26"/>
      <c r="CM1425" s="26"/>
      <c r="CN1425" s="26"/>
      <c r="CO1425" s="26"/>
      <c r="CP1425" s="26"/>
      <c r="CQ1425" s="26"/>
      <c r="CR1425" s="26"/>
      <c r="CS1425" s="26"/>
      <c r="CT1425" s="26"/>
      <c r="CU1425" s="26"/>
      <c r="CV1425" s="26"/>
      <c r="CW1425" s="26"/>
      <c r="CX1425" s="26"/>
      <c r="CY1425" s="26"/>
      <c r="CZ1425" s="26"/>
      <c r="DA1425" s="26"/>
      <c r="DB1425" s="26"/>
      <c r="DC1425" s="26"/>
      <c r="DD1425" s="26"/>
      <c r="DE1425" s="26"/>
      <c r="DF1425" s="26"/>
      <c r="DG1425" s="26"/>
      <c r="DH1425" s="26"/>
      <c r="DI1425" s="26"/>
      <c r="DJ1425" s="26"/>
      <c r="DK1425" s="26"/>
      <c r="DL1425" s="26"/>
    </row>
    <row r="1426" spans="1:116" s="27" customFormat="1" ht="31.5" customHeight="1">
      <c r="A1426" s="4" t="s">
        <v>6263</v>
      </c>
      <c r="B1426" s="5">
        <v>1424</v>
      </c>
      <c r="C1426" s="6">
        <v>16244</v>
      </c>
      <c r="D1426" s="6"/>
      <c r="E1426" s="3" t="s">
        <v>6271</v>
      </c>
      <c r="F1426" s="3" t="s">
        <v>4003</v>
      </c>
      <c r="G1426" s="3" t="s">
        <v>3556</v>
      </c>
      <c r="H1426" s="4" t="s">
        <v>2802</v>
      </c>
      <c r="I1426" s="3" t="s">
        <v>394</v>
      </c>
      <c r="J1426" s="3" t="s">
        <v>6272</v>
      </c>
      <c r="K1426" s="5">
        <v>2</v>
      </c>
      <c r="L1426" s="3" t="s">
        <v>81</v>
      </c>
      <c r="M1426" s="6">
        <v>1</v>
      </c>
      <c r="N1426" s="3" t="s">
        <v>45</v>
      </c>
      <c r="O1426" s="3" t="s">
        <v>6268</v>
      </c>
      <c r="P1426" s="3" t="s">
        <v>6273</v>
      </c>
      <c r="Q1426" s="3" t="s">
        <v>6274</v>
      </c>
      <c r="R1426" s="28">
        <v>0.79</v>
      </c>
      <c r="S1426" s="29"/>
      <c r="T1426" s="30">
        <v>0.73</v>
      </c>
      <c r="U1426" s="1">
        <v>0.25</v>
      </c>
      <c r="V1426" s="28">
        <v>1.6981999999999999</v>
      </c>
      <c r="W1426" s="29"/>
      <c r="X1426" s="29">
        <v>2.0901999999999998</v>
      </c>
      <c r="Y1426" s="29"/>
      <c r="Z1426" s="29"/>
      <c r="AA1426" s="29"/>
      <c r="AB1426" s="29"/>
      <c r="AC1426" s="29"/>
      <c r="AD1426" s="29"/>
      <c r="AE1426" s="31">
        <v>1.6981999999999999</v>
      </c>
      <c r="AN1426" s="32">
        <v>0.79</v>
      </c>
      <c r="AO1426" s="27" t="s">
        <v>49</v>
      </c>
      <c r="AP1426" s="31" t="s">
        <v>50</v>
      </c>
      <c r="AQ1426" s="27" t="e">
        <f t="shared" si="222"/>
        <v>#NUM!</v>
      </c>
      <c r="AR1426" s="27" t="e">
        <f t="shared" si="223"/>
        <v>#NUM!</v>
      </c>
      <c r="AS1426" s="27" t="e">
        <f t="shared" si="224"/>
        <v>#NUM!</v>
      </c>
      <c r="AT1426" s="27">
        <f t="shared" si="226"/>
        <v>0.78474999999999995</v>
      </c>
      <c r="AU1426" s="27">
        <f t="shared" si="227"/>
        <v>0.26874999999999999</v>
      </c>
      <c r="AV1426" s="29">
        <f t="shared" si="221"/>
        <v>0.26874999999999999</v>
      </c>
      <c r="AW1426" s="27" t="s">
        <v>73</v>
      </c>
      <c r="AX1426" s="27" t="s">
        <v>74</v>
      </c>
      <c r="AY1426" s="32">
        <v>0.26800000000000002</v>
      </c>
      <c r="AZ1426" s="34">
        <f t="shared" si="228"/>
        <v>6.7000000000000004E-2</v>
      </c>
      <c r="BA1426" s="3">
        <f t="shared" si="229"/>
        <v>0.33500000000000002</v>
      </c>
      <c r="BB1426" s="32">
        <f t="shared" si="230"/>
        <v>0.36180000000000001</v>
      </c>
      <c r="BC1426" s="27" t="s">
        <v>12549</v>
      </c>
    </row>
    <row r="1427" spans="1:116" s="27" customFormat="1" ht="31.5" customHeight="1">
      <c r="A1427" s="4" t="s">
        <v>6263</v>
      </c>
      <c r="B1427" s="5">
        <v>1425</v>
      </c>
      <c r="C1427" s="6">
        <v>17855</v>
      </c>
      <c r="D1427" s="6"/>
      <c r="E1427" s="3" t="s">
        <v>6264</v>
      </c>
      <c r="F1427" s="3" t="s">
        <v>6265</v>
      </c>
      <c r="G1427" s="3" t="s">
        <v>1910</v>
      </c>
      <c r="H1427" s="4" t="s">
        <v>6266</v>
      </c>
      <c r="I1427" s="3" t="s">
        <v>394</v>
      </c>
      <c r="J1427" s="3" t="s">
        <v>6267</v>
      </c>
      <c r="K1427" s="5">
        <v>4</v>
      </c>
      <c r="L1427" s="3" t="s">
        <v>81</v>
      </c>
      <c r="M1427" s="6">
        <v>5</v>
      </c>
      <c r="N1427" s="3" t="s">
        <v>45</v>
      </c>
      <c r="O1427" s="3" t="s">
        <v>6268</v>
      </c>
      <c r="P1427" s="3" t="s">
        <v>6269</v>
      </c>
      <c r="Q1427" s="3" t="s">
        <v>6270</v>
      </c>
      <c r="R1427" s="28">
        <v>1.62</v>
      </c>
      <c r="S1427" s="29"/>
      <c r="T1427" s="30"/>
      <c r="U1427" s="1" t="s">
        <v>56</v>
      </c>
      <c r="V1427" s="28">
        <v>1.5103</v>
      </c>
      <c r="W1427" s="29"/>
      <c r="X1427" s="29"/>
      <c r="Y1427" s="29"/>
      <c r="Z1427" s="29"/>
      <c r="AA1427" s="29"/>
      <c r="AB1427" s="29"/>
      <c r="AC1427" s="29"/>
      <c r="AD1427" s="29"/>
      <c r="AE1427" s="31">
        <v>1.5103</v>
      </c>
      <c r="AN1427" s="32">
        <v>1.62</v>
      </c>
      <c r="AO1427" s="27" t="s">
        <v>49</v>
      </c>
      <c r="AP1427" s="31" t="s">
        <v>50</v>
      </c>
      <c r="AQ1427" s="27" t="e">
        <f t="shared" si="222"/>
        <v>#NUM!</v>
      </c>
      <c r="AR1427" s="27" t="e">
        <f t="shared" si="223"/>
        <v>#NUM!</v>
      </c>
      <c r="AS1427" s="27" t="e">
        <f t="shared" si="224"/>
        <v>#NUM!</v>
      </c>
      <c r="AT1427" s="27">
        <f t="shared" si="226"/>
        <v>0</v>
      </c>
      <c r="AU1427" s="27" t="e">
        <f t="shared" si="227"/>
        <v>#VALUE!</v>
      </c>
      <c r="AV1427" s="29" t="e">
        <f t="shared" si="221"/>
        <v>#VALUE!</v>
      </c>
      <c r="AW1427" s="33" t="s">
        <v>51</v>
      </c>
      <c r="AX1427" s="33" t="s">
        <v>50</v>
      </c>
      <c r="AY1427" s="32">
        <v>1.62</v>
      </c>
      <c r="AZ1427" s="34">
        <f t="shared" si="228"/>
        <v>0.40500000000000003</v>
      </c>
      <c r="BA1427" s="3">
        <f t="shared" si="229"/>
        <v>2.0250000000000004</v>
      </c>
      <c r="BB1427" s="32">
        <f t="shared" si="230"/>
        <v>2.1870000000000003</v>
      </c>
      <c r="BC1427" s="27" t="s">
        <v>12549</v>
      </c>
    </row>
    <row r="1428" spans="1:116" s="27" customFormat="1" ht="31.5" customHeight="1">
      <c r="A1428" s="7" t="s">
        <v>6275</v>
      </c>
      <c r="B1428" s="5">
        <v>1426</v>
      </c>
      <c r="C1428" s="10"/>
      <c r="D1428" s="10"/>
      <c r="E1428" s="8" t="s">
        <v>6276</v>
      </c>
      <c r="F1428" s="8" t="s">
        <v>6277</v>
      </c>
      <c r="G1428" s="8" t="s">
        <v>6278</v>
      </c>
      <c r="H1428" s="7" t="s">
        <v>598</v>
      </c>
      <c r="I1428" s="8" t="s">
        <v>104</v>
      </c>
      <c r="J1428" s="8" t="s">
        <v>6279</v>
      </c>
      <c r="K1428" s="9"/>
      <c r="L1428" s="8"/>
      <c r="M1428" s="10">
        <v>2</v>
      </c>
      <c r="N1428" s="8" t="s">
        <v>45</v>
      </c>
      <c r="O1428" s="8" t="s">
        <v>6280</v>
      </c>
      <c r="P1428" s="8" t="s">
        <v>6281</v>
      </c>
      <c r="Q1428" s="8" t="s">
        <v>6282</v>
      </c>
      <c r="R1428" s="28">
        <v>5.84131</v>
      </c>
      <c r="S1428" s="29">
        <v>6.0090000000000003</v>
      </c>
      <c r="T1428" s="30">
        <v>5.42</v>
      </c>
      <c r="U1428" s="1" t="s">
        <v>56</v>
      </c>
      <c r="V1428" s="28">
        <v>5.84131</v>
      </c>
      <c r="W1428" s="29"/>
      <c r="X1428" s="29"/>
      <c r="Y1428" s="29"/>
      <c r="Z1428" s="29"/>
      <c r="AA1428" s="29"/>
      <c r="AB1428" s="29"/>
      <c r="AC1428" s="29"/>
      <c r="AD1428" s="29"/>
      <c r="AE1428" s="31"/>
      <c r="AN1428" s="32"/>
      <c r="AP1428" s="31"/>
      <c r="AQ1428" s="27" t="e">
        <f t="shared" si="222"/>
        <v>#NUM!</v>
      </c>
      <c r="AR1428" s="27" t="e">
        <f t="shared" si="223"/>
        <v>#NUM!</v>
      </c>
      <c r="AS1428" s="27" t="e">
        <f t="shared" si="224"/>
        <v>#NUM!</v>
      </c>
      <c r="AT1428" s="27">
        <f t="shared" si="226"/>
        <v>5.8264999999999993</v>
      </c>
      <c r="AU1428" s="27" t="e">
        <f t="shared" si="227"/>
        <v>#VALUE!</v>
      </c>
      <c r="AV1428" s="29" t="e">
        <f t="shared" si="221"/>
        <v>#VALUE!</v>
      </c>
      <c r="AW1428" s="27" t="s">
        <v>73</v>
      </c>
      <c r="AX1428" s="27" t="s">
        <v>74</v>
      </c>
      <c r="AY1428" s="32">
        <v>5.8259999999999996</v>
      </c>
      <c r="AZ1428" s="34">
        <f t="shared" si="228"/>
        <v>1.4564999999999999</v>
      </c>
      <c r="BA1428" s="3">
        <f t="shared" si="229"/>
        <v>7.2824999999999998</v>
      </c>
      <c r="BB1428" s="32">
        <f t="shared" si="230"/>
        <v>7.8651</v>
      </c>
      <c r="BC1428" s="27" t="s">
        <v>12549</v>
      </c>
      <c r="BP1428" s="26"/>
      <c r="BQ1428" s="26"/>
      <c r="BR1428" s="26"/>
      <c r="BS1428" s="26"/>
      <c r="BT1428" s="26"/>
      <c r="BU1428" s="26"/>
      <c r="BV1428" s="26"/>
      <c r="BW1428" s="26"/>
      <c r="BX1428" s="26"/>
      <c r="BY1428" s="26"/>
      <c r="BZ1428" s="26"/>
      <c r="CA1428" s="26"/>
      <c r="CB1428" s="26"/>
      <c r="CC1428" s="26"/>
      <c r="CD1428" s="26"/>
      <c r="CE1428" s="26"/>
      <c r="CF1428" s="26"/>
      <c r="CG1428" s="26"/>
      <c r="CH1428" s="26"/>
      <c r="CI1428" s="26"/>
      <c r="CJ1428" s="26"/>
      <c r="CK1428" s="26"/>
      <c r="CL1428" s="26"/>
      <c r="CM1428" s="26"/>
      <c r="CN1428" s="26"/>
      <c r="CO1428" s="26"/>
      <c r="CP1428" s="26"/>
      <c r="CQ1428" s="26"/>
      <c r="CR1428" s="26"/>
      <c r="CS1428" s="26"/>
      <c r="CT1428" s="26"/>
      <c r="CU1428" s="26"/>
      <c r="CV1428" s="26"/>
      <c r="CW1428" s="26"/>
      <c r="CX1428" s="26"/>
      <c r="CY1428" s="26"/>
      <c r="CZ1428" s="26"/>
      <c r="DA1428" s="26"/>
      <c r="DB1428" s="26"/>
      <c r="DC1428" s="26"/>
      <c r="DD1428" s="26"/>
      <c r="DE1428" s="26"/>
      <c r="DF1428" s="26"/>
      <c r="DG1428" s="26"/>
      <c r="DH1428" s="26"/>
      <c r="DI1428" s="26"/>
      <c r="DJ1428" s="26"/>
      <c r="DK1428" s="26"/>
      <c r="DL1428" s="26"/>
    </row>
    <row r="1429" spans="1:116" s="27" customFormat="1" ht="31.5" customHeight="1">
      <c r="A1429" s="4" t="s">
        <v>6283</v>
      </c>
      <c r="B1429" s="5">
        <v>1427</v>
      </c>
      <c r="C1429" s="6">
        <v>5680</v>
      </c>
      <c r="D1429" s="6"/>
      <c r="E1429" s="3" t="s">
        <v>6284</v>
      </c>
      <c r="F1429" s="3" t="s">
        <v>6285</v>
      </c>
      <c r="G1429" s="3" t="s">
        <v>1013</v>
      </c>
      <c r="H1429" s="4" t="s">
        <v>205</v>
      </c>
      <c r="I1429" s="3" t="s">
        <v>43</v>
      </c>
      <c r="J1429" s="3" t="s">
        <v>6286</v>
      </c>
      <c r="K1429" s="5"/>
      <c r="L1429" s="3"/>
      <c r="M1429" s="6">
        <v>7</v>
      </c>
      <c r="N1429" s="3" t="s">
        <v>45</v>
      </c>
      <c r="O1429" s="3" t="s">
        <v>6287</v>
      </c>
      <c r="P1429" s="3" t="s">
        <v>6288</v>
      </c>
      <c r="Q1429" s="3" t="s">
        <v>6289</v>
      </c>
      <c r="R1429" s="28">
        <v>5.5</v>
      </c>
      <c r="S1429" s="29"/>
      <c r="T1429" s="30"/>
      <c r="U1429" s="1">
        <v>0.95</v>
      </c>
      <c r="V1429" s="28">
        <v>8.8000000000000007</v>
      </c>
      <c r="W1429" s="29"/>
      <c r="X1429" s="29"/>
      <c r="Y1429" s="29"/>
      <c r="Z1429" s="29"/>
      <c r="AA1429" s="29"/>
      <c r="AB1429" s="29"/>
      <c r="AC1429" s="29"/>
      <c r="AD1429" s="29"/>
      <c r="AE1429" s="31">
        <v>8.8000000000000007</v>
      </c>
      <c r="AN1429" s="32">
        <v>5.5</v>
      </c>
      <c r="AO1429" s="27" t="s">
        <v>49</v>
      </c>
      <c r="AP1429" s="31" t="s">
        <v>50</v>
      </c>
      <c r="AQ1429" s="27" t="e">
        <f t="shared" si="222"/>
        <v>#NUM!</v>
      </c>
      <c r="AR1429" s="27" t="e">
        <f t="shared" si="223"/>
        <v>#NUM!</v>
      </c>
      <c r="AS1429" s="27" t="e">
        <f t="shared" si="224"/>
        <v>#NUM!</v>
      </c>
      <c r="AT1429" s="27">
        <f t="shared" si="226"/>
        <v>0</v>
      </c>
      <c r="AU1429" s="27">
        <f t="shared" si="227"/>
        <v>1.02125</v>
      </c>
      <c r="AV1429" s="29">
        <f t="shared" si="221"/>
        <v>0</v>
      </c>
      <c r="AW1429" s="27" t="s">
        <v>73</v>
      </c>
      <c r="AX1429" s="27" t="s">
        <v>74</v>
      </c>
      <c r="AY1429" s="32">
        <v>1.02</v>
      </c>
      <c r="AZ1429" s="34">
        <f t="shared" si="228"/>
        <v>0.255</v>
      </c>
      <c r="BA1429" s="3">
        <f t="shared" si="229"/>
        <v>1.2749999999999999</v>
      </c>
      <c r="BB1429" s="32">
        <f t="shared" si="230"/>
        <v>1.377</v>
      </c>
      <c r="BC1429" s="27" t="s">
        <v>12549</v>
      </c>
    </row>
    <row r="1430" spans="1:116" s="27" customFormat="1" ht="31.5" customHeight="1">
      <c r="A1430" s="4" t="s">
        <v>6283</v>
      </c>
      <c r="B1430" s="5">
        <v>1428</v>
      </c>
      <c r="C1430" s="6">
        <v>5679</v>
      </c>
      <c r="D1430" s="6"/>
      <c r="E1430" s="3" t="s">
        <v>6284</v>
      </c>
      <c r="F1430" s="3" t="s">
        <v>6285</v>
      </c>
      <c r="G1430" s="3" t="s">
        <v>1013</v>
      </c>
      <c r="H1430" s="4" t="s">
        <v>451</v>
      </c>
      <c r="I1430" s="3" t="s">
        <v>43</v>
      </c>
      <c r="J1430" s="3" t="s">
        <v>6286</v>
      </c>
      <c r="K1430" s="5"/>
      <c r="L1430" s="3"/>
      <c r="M1430" s="6">
        <v>7</v>
      </c>
      <c r="N1430" s="3" t="s">
        <v>45</v>
      </c>
      <c r="O1430" s="3" t="s">
        <v>6287</v>
      </c>
      <c r="P1430" s="3" t="s">
        <v>6288</v>
      </c>
      <c r="Q1430" s="3" t="s">
        <v>6290</v>
      </c>
      <c r="R1430" s="28">
        <v>6.5</v>
      </c>
      <c r="S1430" s="29"/>
      <c r="T1430" s="30"/>
      <c r="U1430" s="1" t="s">
        <v>56</v>
      </c>
      <c r="V1430" s="28">
        <v>7.14</v>
      </c>
      <c r="W1430" s="29"/>
      <c r="X1430" s="29"/>
      <c r="Y1430" s="29"/>
      <c r="Z1430" s="29"/>
      <c r="AA1430" s="29"/>
      <c r="AB1430" s="29"/>
      <c r="AC1430" s="29"/>
      <c r="AD1430" s="29"/>
      <c r="AE1430" s="31">
        <v>7.14</v>
      </c>
      <c r="AN1430" s="32">
        <v>6.5</v>
      </c>
      <c r="AO1430" s="27" t="s">
        <v>49</v>
      </c>
      <c r="AP1430" s="31" t="s">
        <v>50</v>
      </c>
      <c r="AQ1430" s="27" t="e">
        <f t="shared" si="222"/>
        <v>#NUM!</v>
      </c>
      <c r="AR1430" s="27" t="e">
        <f t="shared" si="223"/>
        <v>#NUM!</v>
      </c>
      <c r="AS1430" s="27" t="e">
        <f t="shared" si="224"/>
        <v>#NUM!</v>
      </c>
      <c r="AT1430" s="27">
        <f t="shared" si="226"/>
        <v>0</v>
      </c>
      <c r="AU1430" s="27" t="e">
        <f t="shared" si="227"/>
        <v>#VALUE!</v>
      </c>
      <c r="AV1430" s="29" t="e">
        <f t="shared" si="221"/>
        <v>#VALUE!</v>
      </c>
      <c r="AW1430" s="27" t="s">
        <v>51</v>
      </c>
      <c r="AX1430" s="27" t="s">
        <v>50</v>
      </c>
      <c r="AY1430" s="32">
        <v>6.5</v>
      </c>
      <c r="AZ1430" s="34">
        <f t="shared" si="228"/>
        <v>1.625</v>
      </c>
      <c r="BA1430" s="3">
        <f t="shared" si="229"/>
        <v>8.125</v>
      </c>
      <c r="BB1430" s="32">
        <f t="shared" si="230"/>
        <v>8.7750000000000004</v>
      </c>
      <c r="BC1430" s="27" t="s">
        <v>12549</v>
      </c>
    </row>
    <row r="1431" spans="1:116" s="27" customFormat="1" ht="31.5" customHeight="1">
      <c r="A1431" s="4" t="s">
        <v>6291</v>
      </c>
      <c r="B1431" s="5">
        <v>1429</v>
      </c>
      <c r="C1431" s="6">
        <v>5692</v>
      </c>
      <c r="D1431" s="6"/>
      <c r="E1431" s="3" t="s">
        <v>6306</v>
      </c>
      <c r="F1431" s="3" t="s">
        <v>853</v>
      </c>
      <c r="G1431" s="3" t="s">
        <v>854</v>
      </c>
      <c r="H1431" s="4" t="s">
        <v>42</v>
      </c>
      <c r="I1431" s="3" t="s">
        <v>266</v>
      </c>
      <c r="J1431" s="3" t="s">
        <v>6307</v>
      </c>
      <c r="K1431" s="5"/>
      <c r="L1431" s="3"/>
      <c r="M1431" s="6">
        <v>10</v>
      </c>
      <c r="N1431" s="3" t="s">
        <v>45</v>
      </c>
      <c r="O1431" s="3" t="s">
        <v>6295</v>
      </c>
      <c r="P1431" s="3" t="s">
        <v>6304</v>
      </c>
      <c r="Q1431" s="3" t="s">
        <v>6308</v>
      </c>
      <c r="R1431" s="28">
        <v>0.82</v>
      </c>
      <c r="S1431" s="29"/>
      <c r="T1431" s="30">
        <v>0.4</v>
      </c>
      <c r="U1431" s="1">
        <v>0.4</v>
      </c>
      <c r="V1431" s="28">
        <v>0.62</v>
      </c>
      <c r="W1431" s="29">
        <v>0.91849999999999998</v>
      </c>
      <c r="X1431" s="29"/>
      <c r="Y1431" s="29"/>
      <c r="Z1431" s="29"/>
      <c r="AA1431" s="29"/>
      <c r="AB1431" s="29"/>
      <c r="AC1431" s="29"/>
      <c r="AD1431" s="29"/>
      <c r="AE1431" s="31">
        <v>0.62</v>
      </c>
      <c r="AN1431" s="32">
        <v>0.77</v>
      </c>
      <c r="AO1431" s="27" t="s">
        <v>211</v>
      </c>
      <c r="AP1431" s="31" t="s">
        <v>212</v>
      </c>
      <c r="AQ1431" s="27" t="e">
        <f t="shared" si="222"/>
        <v>#NUM!</v>
      </c>
      <c r="AR1431" s="27" t="e">
        <f t="shared" si="223"/>
        <v>#NUM!</v>
      </c>
      <c r="AS1431" s="27" t="e">
        <f t="shared" si="224"/>
        <v>#NUM!</v>
      </c>
      <c r="AT1431" s="27">
        <f t="shared" si="226"/>
        <v>0.43</v>
      </c>
      <c r="AU1431" s="27">
        <f t="shared" si="227"/>
        <v>0.43</v>
      </c>
      <c r="AV1431" s="29">
        <f t="shared" si="221"/>
        <v>0.43</v>
      </c>
      <c r="AW1431" s="33" t="s">
        <v>73</v>
      </c>
      <c r="AX1431" s="33" t="s">
        <v>74</v>
      </c>
      <c r="AY1431" s="32">
        <v>0.43</v>
      </c>
      <c r="AZ1431" s="34">
        <f t="shared" si="228"/>
        <v>0.1075</v>
      </c>
      <c r="BA1431" s="3">
        <f t="shared" si="229"/>
        <v>0.53749999999999998</v>
      </c>
      <c r="BB1431" s="32">
        <f t="shared" si="230"/>
        <v>0.58050000000000002</v>
      </c>
      <c r="BC1431" s="27" t="s">
        <v>12549</v>
      </c>
    </row>
    <row r="1432" spans="1:116" s="27" customFormat="1" ht="31.5" customHeight="1">
      <c r="A1432" s="4" t="s">
        <v>6291</v>
      </c>
      <c r="B1432" s="5">
        <v>1430</v>
      </c>
      <c r="C1432" s="6">
        <v>14240</v>
      </c>
      <c r="D1432" s="6"/>
      <c r="E1432" s="3" t="s">
        <v>6316</v>
      </c>
      <c r="F1432" s="3" t="s">
        <v>6317</v>
      </c>
      <c r="G1432" s="3" t="s">
        <v>6318</v>
      </c>
      <c r="H1432" s="4" t="s">
        <v>698</v>
      </c>
      <c r="I1432" s="3" t="s">
        <v>104</v>
      </c>
      <c r="J1432" s="3" t="s">
        <v>6319</v>
      </c>
      <c r="K1432" s="5"/>
      <c r="L1432" s="3"/>
      <c r="M1432" s="6">
        <v>20</v>
      </c>
      <c r="N1432" s="3" t="s">
        <v>45</v>
      </c>
      <c r="O1432" s="3" t="s">
        <v>6295</v>
      </c>
      <c r="P1432" s="3" t="s">
        <v>6304</v>
      </c>
      <c r="Q1432" s="3" t="s">
        <v>6321</v>
      </c>
      <c r="R1432" s="28">
        <v>1.3</v>
      </c>
      <c r="S1432" s="29"/>
      <c r="T1432" s="30">
        <v>1.2</v>
      </c>
      <c r="U1432" s="1">
        <v>0.56999999999999995</v>
      </c>
      <c r="V1432" s="28">
        <v>0.97</v>
      </c>
      <c r="W1432" s="29">
        <v>1.617</v>
      </c>
      <c r="X1432" s="29"/>
      <c r="Y1432" s="29"/>
      <c r="Z1432" s="29"/>
      <c r="AA1432" s="29"/>
      <c r="AB1432" s="29"/>
      <c r="AC1432" s="29"/>
      <c r="AD1432" s="29"/>
      <c r="AE1432" s="31">
        <v>0.97</v>
      </c>
      <c r="AF1432" s="27">
        <v>1.0486800000000001</v>
      </c>
      <c r="AN1432" s="32">
        <v>1.0089999999999999</v>
      </c>
      <c r="AO1432" s="27" t="s">
        <v>211</v>
      </c>
      <c r="AP1432" s="31" t="s">
        <v>212</v>
      </c>
      <c r="AQ1432" s="27">
        <f t="shared" si="222"/>
        <v>1.0093399999999999</v>
      </c>
      <c r="AR1432" s="27" t="str">
        <f t="shared" si="223"/>
        <v/>
      </c>
      <c r="AS1432" s="27" t="e">
        <f t="shared" si="224"/>
        <v>#NUM!</v>
      </c>
      <c r="AT1432" s="27">
        <f t="shared" si="226"/>
        <v>1.2899999999999998</v>
      </c>
      <c r="AU1432" s="27">
        <f t="shared" si="227"/>
        <v>0.61274999999999991</v>
      </c>
      <c r="AV1432" s="29">
        <f t="shared" si="221"/>
        <v>0.61274999999999991</v>
      </c>
      <c r="AW1432" s="27" t="s">
        <v>73</v>
      </c>
      <c r="AX1432" s="27" t="s">
        <v>74</v>
      </c>
      <c r="AY1432" s="32">
        <v>0.61270000000000002</v>
      </c>
      <c r="AZ1432" s="34">
        <f t="shared" si="228"/>
        <v>0.15317500000000001</v>
      </c>
      <c r="BA1432" s="3">
        <f t="shared" si="229"/>
        <v>0.76587500000000008</v>
      </c>
      <c r="BB1432" s="32">
        <f t="shared" si="230"/>
        <v>0.82714500000000013</v>
      </c>
      <c r="BC1432" s="27" t="s">
        <v>12549</v>
      </c>
    </row>
    <row r="1433" spans="1:116" s="27" customFormat="1" ht="31.5" customHeight="1">
      <c r="A1433" s="4" t="s">
        <v>6291</v>
      </c>
      <c r="B1433" s="5">
        <v>1431</v>
      </c>
      <c r="C1433" s="6">
        <v>5654</v>
      </c>
      <c r="D1433" s="6"/>
      <c r="E1433" s="3" t="s">
        <v>6316</v>
      </c>
      <c r="F1433" s="3" t="s">
        <v>6317</v>
      </c>
      <c r="G1433" s="3" t="s">
        <v>6318</v>
      </c>
      <c r="H1433" s="4" t="s">
        <v>601</v>
      </c>
      <c r="I1433" s="3" t="s">
        <v>104</v>
      </c>
      <c r="J1433" s="3" t="s">
        <v>6319</v>
      </c>
      <c r="K1433" s="5"/>
      <c r="L1433" s="3"/>
      <c r="M1433" s="6">
        <v>20</v>
      </c>
      <c r="N1433" s="3" t="s">
        <v>45</v>
      </c>
      <c r="O1433" s="3" t="s">
        <v>6295</v>
      </c>
      <c r="P1433" s="3" t="s">
        <v>6304</v>
      </c>
      <c r="Q1433" s="3" t="s">
        <v>6320</v>
      </c>
      <c r="R1433" s="28">
        <v>0.95</v>
      </c>
      <c r="S1433" s="29"/>
      <c r="T1433" s="30">
        <v>0.85</v>
      </c>
      <c r="U1433" s="1">
        <v>0.6</v>
      </c>
      <c r="V1433" s="28">
        <v>0.61</v>
      </c>
      <c r="W1433" s="29">
        <v>1.0975999999999999</v>
      </c>
      <c r="X1433" s="29"/>
      <c r="Y1433" s="29"/>
      <c r="Z1433" s="29"/>
      <c r="AA1433" s="29"/>
      <c r="AB1433" s="29"/>
      <c r="AC1433" s="29"/>
      <c r="AD1433" s="29"/>
      <c r="AE1433" s="31">
        <v>0.61</v>
      </c>
      <c r="AF1433" s="27">
        <v>0.76100000000000001</v>
      </c>
      <c r="AN1433" s="32">
        <v>0.68500000000000005</v>
      </c>
      <c r="AO1433" s="27" t="s">
        <v>211</v>
      </c>
      <c r="AP1433" s="31" t="s">
        <v>212</v>
      </c>
      <c r="AQ1433" s="27">
        <f t="shared" si="222"/>
        <v>0.6855</v>
      </c>
      <c r="AR1433" s="27" t="str">
        <f t="shared" si="223"/>
        <v/>
      </c>
      <c r="AS1433" s="27" t="e">
        <f t="shared" si="224"/>
        <v>#NUM!</v>
      </c>
      <c r="AT1433" s="27">
        <f t="shared" si="226"/>
        <v>0.91374999999999995</v>
      </c>
      <c r="AU1433" s="27">
        <f t="shared" si="227"/>
        <v>0.64499999999999991</v>
      </c>
      <c r="AV1433" s="29">
        <f t="shared" si="221"/>
        <v>0.64499999999999991</v>
      </c>
      <c r="AW1433" s="27" t="s">
        <v>73</v>
      </c>
      <c r="AX1433" s="27" t="s">
        <v>74</v>
      </c>
      <c r="AY1433" s="32">
        <v>0.64500000000000002</v>
      </c>
      <c r="AZ1433" s="34">
        <f t="shared" si="228"/>
        <v>0.16125</v>
      </c>
      <c r="BA1433" s="3">
        <f t="shared" si="229"/>
        <v>0.80625000000000002</v>
      </c>
      <c r="BB1433" s="32">
        <f t="shared" si="230"/>
        <v>0.87075000000000002</v>
      </c>
      <c r="BC1433" s="27" t="s">
        <v>12549</v>
      </c>
    </row>
    <row r="1434" spans="1:116" s="27" customFormat="1" ht="31.5" customHeight="1">
      <c r="A1434" s="4" t="s">
        <v>6291</v>
      </c>
      <c r="B1434" s="5">
        <v>1432</v>
      </c>
      <c r="C1434" s="6">
        <v>5653</v>
      </c>
      <c r="D1434" s="6"/>
      <c r="E1434" s="3" t="s">
        <v>6303</v>
      </c>
      <c r="F1434" s="3" t="s">
        <v>853</v>
      </c>
      <c r="G1434" s="3" t="s">
        <v>854</v>
      </c>
      <c r="H1434" s="4" t="s">
        <v>535</v>
      </c>
      <c r="I1434" s="3" t="s">
        <v>1529</v>
      </c>
      <c r="J1434" s="3" t="s">
        <v>5656</v>
      </c>
      <c r="K1434" s="5"/>
      <c r="L1434" s="3"/>
      <c r="M1434" s="6">
        <v>10</v>
      </c>
      <c r="N1434" s="3" t="s">
        <v>45</v>
      </c>
      <c r="O1434" s="3" t="s">
        <v>6295</v>
      </c>
      <c r="P1434" s="3" t="s">
        <v>6304</v>
      </c>
      <c r="Q1434" s="3" t="s">
        <v>6309</v>
      </c>
      <c r="R1434" s="28">
        <v>0.77</v>
      </c>
      <c r="S1434" s="29"/>
      <c r="T1434" s="30" t="s">
        <v>56</v>
      </c>
      <c r="U1434" s="1" t="s">
        <v>56</v>
      </c>
      <c r="V1434" s="28">
        <v>0.72</v>
      </c>
      <c r="W1434" s="29"/>
      <c r="X1434" s="29"/>
      <c r="Y1434" s="29"/>
      <c r="Z1434" s="29"/>
      <c r="AA1434" s="29"/>
      <c r="AB1434" s="29"/>
      <c r="AC1434" s="29"/>
      <c r="AD1434" s="29"/>
      <c r="AE1434" s="31">
        <v>0.72</v>
      </c>
      <c r="AN1434" s="32">
        <v>0.77</v>
      </c>
      <c r="AO1434" s="27" t="s">
        <v>49</v>
      </c>
      <c r="AP1434" s="31" t="s">
        <v>50</v>
      </c>
      <c r="AQ1434" s="27" t="e">
        <f t="shared" si="222"/>
        <v>#NUM!</v>
      </c>
      <c r="AR1434" s="27" t="e">
        <f t="shared" si="223"/>
        <v>#NUM!</v>
      </c>
      <c r="AS1434" s="27" t="e">
        <f t="shared" si="224"/>
        <v>#NUM!</v>
      </c>
      <c r="AT1434" s="27" t="e">
        <f t="shared" si="226"/>
        <v>#VALUE!</v>
      </c>
      <c r="AU1434" s="27" t="e">
        <f t="shared" si="227"/>
        <v>#VALUE!</v>
      </c>
      <c r="AV1434" s="29" t="e">
        <f t="shared" si="221"/>
        <v>#VALUE!</v>
      </c>
      <c r="AW1434" s="33" t="s">
        <v>51</v>
      </c>
      <c r="AX1434" s="33" t="s">
        <v>50</v>
      </c>
      <c r="AY1434" s="32">
        <v>0.77</v>
      </c>
      <c r="AZ1434" s="34">
        <f t="shared" si="228"/>
        <v>0.1925</v>
      </c>
      <c r="BA1434" s="3">
        <f t="shared" si="229"/>
        <v>0.96250000000000002</v>
      </c>
      <c r="BB1434" s="32">
        <f t="shared" si="230"/>
        <v>1.0395000000000001</v>
      </c>
      <c r="BC1434" s="27" t="s">
        <v>12549</v>
      </c>
    </row>
    <row r="1435" spans="1:116" s="27" customFormat="1" ht="31.5" customHeight="1">
      <c r="A1435" s="4" t="s">
        <v>6291</v>
      </c>
      <c r="B1435" s="5">
        <v>1433</v>
      </c>
      <c r="C1435" s="6">
        <v>830</v>
      </c>
      <c r="D1435" s="6"/>
      <c r="E1435" s="3" t="s">
        <v>6303</v>
      </c>
      <c r="F1435" s="3" t="s">
        <v>3190</v>
      </c>
      <c r="G1435" s="3" t="s">
        <v>854</v>
      </c>
      <c r="H1435" s="4" t="s">
        <v>4278</v>
      </c>
      <c r="I1435" s="3" t="s">
        <v>394</v>
      </c>
      <c r="J1435" s="3" t="s">
        <v>6310</v>
      </c>
      <c r="K1435" s="5"/>
      <c r="L1435" s="3"/>
      <c r="M1435" s="6">
        <v>5</v>
      </c>
      <c r="N1435" s="3" t="s">
        <v>45</v>
      </c>
      <c r="O1435" s="3" t="s">
        <v>6295</v>
      </c>
      <c r="P1435" s="3" t="s">
        <v>6304</v>
      </c>
      <c r="Q1435" s="3" t="s">
        <v>6311</v>
      </c>
      <c r="R1435" s="28">
        <v>1</v>
      </c>
      <c r="S1435" s="29"/>
      <c r="T1435" s="30">
        <v>0.72</v>
      </c>
      <c r="U1435" s="1">
        <v>0.72</v>
      </c>
      <c r="V1435" s="28">
        <v>0.85</v>
      </c>
      <c r="W1435" s="29">
        <v>1.0780000000000001</v>
      </c>
      <c r="X1435" s="29"/>
      <c r="Y1435" s="29"/>
      <c r="Z1435" s="29"/>
      <c r="AA1435" s="29"/>
      <c r="AB1435" s="29"/>
      <c r="AC1435" s="29"/>
      <c r="AD1435" s="29"/>
      <c r="AE1435" s="31">
        <v>0.85</v>
      </c>
      <c r="AN1435" s="32">
        <v>1</v>
      </c>
      <c r="AO1435" s="27" t="s">
        <v>49</v>
      </c>
      <c r="AP1435" s="31" t="s">
        <v>50</v>
      </c>
      <c r="AQ1435" s="27" t="e">
        <f t="shared" si="222"/>
        <v>#NUM!</v>
      </c>
      <c r="AR1435" s="27" t="e">
        <f t="shared" si="223"/>
        <v>#NUM!</v>
      </c>
      <c r="AS1435" s="27" t="e">
        <f t="shared" si="224"/>
        <v>#NUM!</v>
      </c>
      <c r="AT1435" s="27">
        <f t="shared" si="226"/>
        <v>0.77399999999999991</v>
      </c>
      <c r="AU1435" s="27">
        <f t="shared" si="227"/>
        <v>0.77399999999999991</v>
      </c>
      <c r="AV1435" s="29">
        <f t="shared" si="221"/>
        <v>0.77399999999999991</v>
      </c>
      <c r="AW1435" s="33" t="s">
        <v>73</v>
      </c>
      <c r="AX1435" s="33" t="s">
        <v>74</v>
      </c>
      <c r="AY1435" s="32">
        <v>0.77</v>
      </c>
      <c r="AZ1435" s="34">
        <f t="shared" si="228"/>
        <v>0.1925</v>
      </c>
      <c r="BA1435" s="3">
        <f t="shared" si="229"/>
        <v>0.96250000000000002</v>
      </c>
      <c r="BB1435" s="32">
        <f t="shared" si="230"/>
        <v>1.0395000000000001</v>
      </c>
      <c r="BC1435" s="27" t="s">
        <v>12549</v>
      </c>
    </row>
    <row r="1436" spans="1:116" s="27" customFormat="1" ht="31.5" customHeight="1">
      <c r="A1436" s="4" t="s">
        <v>6291</v>
      </c>
      <c r="B1436" s="5">
        <v>1434</v>
      </c>
      <c r="C1436" s="6">
        <v>5652</v>
      </c>
      <c r="D1436" s="6"/>
      <c r="E1436" s="3" t="s">
        <v>6303</v>
      </c>
      <c r="F1436" s="3" t="s">
        <v>853</v>
      </c>
      <c r="G1436" s="3" t="s">
        <v>854</v>
      </c>
      <c r="H1436" s="4" t="s">
        <v>42</v>
      </c>
      <c r="I1436" s="3" t="s">
        <v>1529</v>
      </c>
      <c r="J1436" s="3" t="s">
        <v>5656</v>
      </c>
      <c r="K1436" s="5"/>
      <c r="L1436" s="3"/>
      <c r="M1436" s="6">
        <v>10</v>
      </c>
      <c r="N1436" s="3" t="s">
        <v>45</v>
      </c>
      <c r="O1436" s="3" t="s">
        <v>6295</v>
      </c>
      <c r="P1436" s="3" t="s">
        <v>6304</v>
      </c>
      <c r="Q1436" s="3" t="s">
        <v>6305</v>
      </c>
      <c r="R1436" s="28">
        <v>0.95</v>
      </c>
      <c r="S1436" s="29"/>
      <c r="T1436" s="30">
        <v>0.75</v>
      </c>
      <c r="U1436" s="1">
        <v>0.75</v>
      </c>
      <c r="V1436" s="28"/>
      <c r="W1436" s="29"/>
      <c r="X1436" s="29"/>
      <c r="Y1436" s="29"/>
      <c r="Z1436" s="29"/>
      <c r="AA1436" s="29"/>
      <c r="AB1436" s="29"/>
      <c r="AC1436" s="29"/>
      <c r="AD1436" s="29"/>
      <c r="AE1436" s="31"/>
      <c r="AN1436" s="32">
        <v>0.95</v>
      </c>
      <c r="AO1436" s="27" t="s">
        <v>49</v>
      </c>
      <c r="AP1436" s="31" t="s">
        <v>50</v>
      </c>
      <c r="AQ1436" s="27" t="e">
        <f t="shared" si="222"/>
        <v>#NUM!</v>
      </c>
      <c r="AR1436" s="27" t="e">
        <f t="shared" si="223"/>
        <v>#NUM!</v>
      </c>
      <c r="AS1436" s="27" t="e">
        <f t="shared" si="224"/>
        <v>#NUM!</v>
      </c>
      <c r="AT1436" s="27">
        <f t="shared" si="226"/>
        <v>0.80624999999999991</v>
      </c>
      <c r="AU1436" s="27">
        <f t="shared" si="227"/>
        <v>0.80624999999999991</v>
      </c>
      <c r="AV1436" s="29">
        <f t="shared" si="221"/>
        <v>0.80624999999999991</v>
      </c>
      <c r="AW1436" s="33" t="s">
        <v>73</v>
      </c>
      <c r="AX1436" s="33" t="s">
        <v>74</v>
      </c>
      <c r="AY1436" s="32">
        <v>0.80600000000000005</v>
      </c>
      <c r="AZ1436" s="34">
        <f t="shared" si="228"/>
        <v>0.20150000000000001</v>
      </c>
      <c r="BA1436" s="3">
        <f t="shared" si="229"/>
        <v>1.0075000000000001</v>
      </c>
      <c r="BB1436" s="32">
        <f t="shared" si="230"/>
        <v>1.0881000000000001</v>
      </c>
      <c r="BC1436" s="27" t="s">
        <v>12549</v>
      </c>
    </row>
    <row r="1437" spans="1:116" s="27" customFormat="1" ht="31.5" customHeight="1">
      <c r="A1437" s="4" t="s">
        <v>6291</v>
      </c>
      <c r="B1437" s="5">
        <v>1435</v>
      </c>
      <c r="C1437" s="6">
        <v>5807</v>
      </c>
      <c r="D1437" s="6"/>
      <c r="E1437" s="3" t="s">
        <v>6298</v>
      </c>
      <c r="F1437" s="3" t="s">
        <v>6299</v>
      </c>
      <c r="G1437" s="3" t="s">
        <v>6300</v>
      </c>
      <c r="H1437" s="4" t="s">
        <v>810</v>
      </c>
      <c r="I1437" s="3" t="s">
        <v>1228</v>
      </c>
      <c r="J1437" s="3" t="s">
        <v>6301</v>
      </c>
      <c r="K1437" s="5">
        <v>30</v>
      </c>
      <c r="L1437" s="3" t="s">
        <v>81</v>
      </c>
      <c r="M1437" s="6">
        <v>1</v>
      </c>
      <c r="N1437" s="3" t="s">
        <v>45</v>
      </c>
      <c r="O1437" s="3" t="s">
        <v>6295</v>
      </c>
      <c r="P1437" s="3" t="s">
        <v>6296</v>
      </c>
      <c r="Q1437" s="3" t="s">
        <v>6302</v>
      </c>
      <c r="R1437" s="28">
        <v>2</v>
      </c>
      <c r="S1437" s="29"/>
      <c r="T1437" s="30" t="s">
        <v>56</v>
      </c>
      <c r="U1437" s="1">
        <v>1.65</v>
      </c>
      <c r="V1437" s="28">
        <v>1.38</v>
      </c>
      <c r="W1437" s="29"/>
      <c r="X1437" s="29"/>
      <c r="Y1437" s="29"/>
      <c r="Z1437" s="29"/>
      <c r="AA1437" s="29"/>
      <c r="AB1437" s="29"/>
      <c r="AC1437" s="29"/>
      <c r="AD1437" s="29"/>
      <c r="AE1437" s="31">
        <v>1.38</v>
      </c>
      <c r="AN1437" s="32">
        <v>2</v>
      </c>
      <c r="AO1437" s="27" t="s">
        <v>49</v>
      </c>
      <c r="AP1437" s="31" t="s">
        <v>50</v>
      </c>
      <c r="AQ1437" s="27" t="e">
        <f t="shared" si="222"/>
        <v>#NUM!</v>
      </c>
      <c r="AR1437" s="27" t="e">
        <f t="shared" si="223"/>
        <v>#NUM!</v>
      </c>
      <c r="AS1437" s="27" t="e">
        <f t="shared" si="224"/>
        <v>#NUM!</v>
      </c>
      <c r="AT1437" s="27" t="e">
        <f t="shared" si="226"/>
        <v>#VALUE!</v>
      </c>
      <c r="AU1437" s="27">
        <f t="shared" si="227"/>
        <v>1.7737499999999999</v>
      </c>
      <c r="AV1437" s="29" t="e">
        <f t="shared" si="221"/>
        <v>#VALUE!</v>
      </c>
      <c r="AW1437" s="27" t="s">
        <v>73</v>
      </c>
      <c r="AX1437" s="27" t="s">
        <v>74</v>
      </c>
      <c r="AY1437" s="32">
        <v>1.77</v>
      </c>
      <c r="AZ1437" s="34">
        <f t="shared" si="228"/>
        <v>0.4425</v>
      </c>
      <c r="BA1437" s="3">
        <f t="shared" si="229"/>
        <v>2.2124999999999999</v>
      </c>
      <c r="BB1437" s="32">
        <f t="shared" si="230"/>
        <v>2.3895</v>
      </c>
      <c r="BC1437" s="27" t="s">
        <v>12549</v>
      </c>
    </row>
    <row r="1438" spans="1:116" s="27" customFormat="1" ht="31.5" customHeight="1">
      <c r="A1438" s="4" t="s">
        <v>6291</v>
      </c>
      <c r="B1438" s="5">
        <v>1436</v>
      </c>
      <c r="C1438" s="6">
        <v>18138</v>
      </c>
      <c r="D1438" s="6"/>
      <c r="E1438" s="3" t="s">
        <v>6322</v>
      </c>
      <c r="F1438" s="3" t="s">
        <v>526</v>
      </c>
      <c r="G1438" s="3" t="s">
        <v>527</v>
      </c>
      <c r="H1438" s="4" t="s">
        <v>58</v>
      </c>
      <c r="I1438" s="3" t="s">
        <v>528</v>
      </c>
      <c r="J1438" s="3" t="s">
        <v>6323</v>
      </c>
      <c r="K1438" s="5"/>
      <c r="L1438" s="3"/>
      <c r="M1438" s="6">
        <v>28</v>
      </c>
      <c r="N1438" s="3" t="s">
        <v>45</v>
      </c>
      <c r="O1438" s="3" t="s">
        <v>6295</v>
      </c>
      <c r="P1438" s="3" t="s">
        <v>6324</v>
      </c>
      <c r="Q1438" s="3" t="s">
        <v>6325</v>
      </c>
      <c r="R1438" s="28">
        <v>2.8</v>
      </c>
      <c r="S1438" s="29"/>
      <c r="T1438" s="30">
        <v>1.65</v>
      </c>
      <c r="U1438" s="1">
        <v>1.65</v>
      </c>
      <c r="V1438" s="28">
        <v>5.49</v>
      </c>
      <c r="W1438" s="29"/>
      <c r="X1438" s="29"/>
      <c r="Y1438" s="29"/>
      <c r="Z1438" s="29"/>
      <c r="AA1438" s="29"/>
      <c r="AB1438" s="29"/>
      <c r="AC1438" s="29"/>
      <c r="AD1438" s="29"/>
      <c r="AE1438" s="31">
        <v>5.49</v>
      </c>
      <c r="AF1438" s="27">
        <v>9.2759999999999998</v>
      </c>
      <c r="AN1438" s="32">
        <v>2.8</v>
      </c>
      <c r="AO1438" s="27" t="s">
        <v>49</v>
      </c>
      <c r="AP1438" s="31" t="s">
        <v>50</v>
      </c>
      <c r="AQ1438" s="27">
        <f t="shared" si="222"/>
        <v>7.383</v>
      </c>
      <c r="AR1438" s="27">
        <f t="shared" si="223"/>
        <v>2.8</v>
      </c>
      <c r="AS1438" s="27" t="e">
        <f t="shared" si="224"/>
        <v>#NUM!</v>
      </c>
      <c r="AT1438" s="27">
        <f t="shared" si="226"/>
        <v>1.7737499999999999</v>
      </c>
      <c r="AU1438" s="27">
        <f t="shared" si="227"/>
        <v>1.7737499999999999</v>
      </c>
      <c r="AV1438" s="29">
        <f t="shared" si="221"/>
        <v>1.7737499999999999</v>
      </c>
      <c r="AW1438" s="27" t="s">
        <v>73</v>
      </c>
      <c r="AX1438" s="27" t="s">
        <v>74</v>
      </c>
      <c r="AY1438" s="32">
        <v>1.77</v>
      </c>
      <c r="AZ1438" s="34">
        <f t="shared" si="228"/>
        <v>0.4425</v>
      </c>
      <c r="BA1438" s="3">
        <f t="shared" si="229"/>
        <v>2.2124999999999999</v>
      </c>
      <c r="BB1438" s="32">
        <f t="shared" si="230"/>
        <v>2.3895</v>
      </c>
      <c r="BC1438" s="27" t="s">
        <v>12549</v>
      </c>
    </row>
    <row r="1439" spans="1:116" s="27" customFormat="1" ht="31.5" customHeight="1">
      <c r="A1439" s="4" t="s">
        <v>6291</v>
      </c>
      <c r="B1439" s="5">
        <v>1437</v>
      </c>
      <c r="C1439" s="6">
        <v>3790</v>
      </c>
      <c r="D1439" s="6"/>
      <c r="E1439" s="3" t="s">
        <v>6292</v>
      </c>
      <c r="F1439" s="3" t="s">
        <v>6293</v>
      </c>
      <c r="G1439" s="3" t="s">
        <v>112</v>
      </c>
      <c r="H1439" s="4" t="s">
        <v>58</v>
      </c>
      <c r="I1439" s="3" t="s">
        <v>43</v>
      </c>
      <c r="J1439" s="3" t="s">
        <v>6294</v>
      </c>
      <c r="K1439" s="5"/>
      <c r="L1439" s="3"/>
      <c r="M1439" s="6">
        <v>28</v>
      </c>
      <c r="N1439" s="3" t="s">
        <v>45</v>
      </c>
      <c r="O1439" s="3" t="s">
        <v>6295</v>
      </c>
      <c r="P1439" s="3" t="s">
        <v>6296</v>
      </c>
      <c r="Q1439" s="3" t="s">
        <v>6297</v>
      </c>
      <c r="R1439" s="28">
        <v>4.3</v>
      </c>
      <c r="S1439" s="29"/>
      <c r="T1439" s="30">
        <v>2.0499999999999998</v>
      </c>
      <c r="U1439" s="1">
        <v>2.0499999999999998</v>
      </c>
      <c r="V1439" s="28">
        <v>4.0599999999999996</v>
      </c>
      <c r="W1439" s="29"/>
      <c r="X1439" s="29"/>
      <c r="Y1439" s="29"/>
      <c r="Z1439" s="29"/>
      <c r="AA1439" s="29"/>
      <c r="AB1439" s="29"/>
      <c r="AC1439" s="29"/>
      <c r="AD1439" s="29"/>
      <c r="AE1439" s="31">
        <v>4.0599999999999996</v>
      </c>
      <c r="AN1439" s="32">
        <v>4.3</v>
      </c>
      <c r="AO1439" s="27" t="s">
        <v>49</v>
      </c>
      <c r="AP1439" s="31" t="s">
        <v>50</v>
      </c>
      <c r="AQ1439" s="27" t="e">
        <f t="shared" si="222"/>
        <v>#NUM!</v>
      </c>
      <c r="AR1439" s="27" t="e">
        <f t="shared" si="223"/>
        <v>#NUM!</v>
      </c>
      <c r="AS1439" s="27" t="e">
        <f t="shared" si="224"/>
        <v>#NUM!</v>
      </c>
      <c r="AT1439" s="27">
        <f t="shared" si="226"/>
        <v>2.2037499999999999</v>
      </c>
      <c r="AU1439" s="27">
        <f t="shared" si="227"/>
        <v>2.2037499999999999</v>
      </c>
      <c r="AV1439" s="29">
        <f t="shared" ref="AV1439:AV1502" si="231">MIN(AN1439,AT1439,AU1439)</f>
        <v>2.2037499999999999</v>
      </c>
      <c r="AW1439" s="27" t="s">
        <v>73</v>
      </c>
      <c r="AX1439" s="27" t="s">
        <v>74</v>
      </c>
      <c r="AY1439" s="32">
        <v>2.2000000000000002</v>
      </c>
      <c r="AZ1439" s="34">
        <f t="shared" si="228"/>
        <v>0.55000000000000004</v>
      </c>
      <c r="BA1439" s="3">
        <f t="shared" si="229"/>
        <v>2.75</v>
      </c>
      <c r="BB1439" s="32">
        <f t="shared" si="230"/>
        <v>2.97</v>
      </c>
      <c r="BC1439" s="27" t="s">
        <v>12549</v>
      </c>
      <c r="BP1439" s="35"/>
      <c r="BQ1439" s="35"/>
      <c r="BR1439" s="35"/>
      <c r="BS1439" s="35"/>
      <c r="BT1439" s="35"/>
      <c r="BU1439" s="35"/>
      <c r="BV1439" s="35"/>
      <c r="BW1439" s="35"/>
      <c r="BX1439" s="35"/>
      <c r="BY1439" s="35"/>
      <c r="BZ1439" s="35"/>
      <c r="CA1439" s="35"/>
      <c r="CB1439" s="35"/>
      <c r="CC1439" s="35"/>
      <c r="CD1439" s="35"/>
      <c r="CE1439" s="35"/>
      <c r="CF1439" s="35"/>
      <c r="CG1439" s="35"/>
      <c r="CH1439" s="35"/>
      <c r="CI1439" s="35"/>
      <c r="CJ1439" s="35"/>
      <c r="CK1439" s="35"/>
      <c r="CL1439" s="35"/>
      <c r="CM1439" s="35"/>
      <c r="CN1439" s="35"/>
      <c r="CO1439" s="35"/>
      <c r="CP1439" s="35"/>
      <c r="CQ1439" s="35"/>
      <c r="CR1439" s="35"/>
      <c r="CS1439" s="35"/>
      <c r="CT1439" s="35"/>
      <c r="CU1439" s="35"/>
      <c r="CV1439" s="35"/>
      <c r="CW1439" s="35"/>
      <c r="CX1439" s="35"/>
      <c r="CY1439" s="35"/>
      <c r="CZ1439" s="35"/>
      <c r="DA1439" s="35"/>
      <c r="DB1439" s="35"/>
      <c r="DC1439" s="35"/>
      <c r="DD1439" s="35"/>
      <c r="DE1439" s="35"/>
      <c r="DF1439" s="35"/>
      <c r="DG1439" s="35"/>
      <c r="DH1439" s="35"/>
      <c r="DI1439" s="35"/>
      <c r="DJ1439" s="35"/>
      <c r="DK1439" s="35"/>
      <c r="DL1439" s="35"/>
    </row>
    <row r="1440" spans="1:116" s="27" customFormat="1" ht="31.5" customHeight="1">
      <c r="A1440" s="4" t="s">
        <v>6291</v>
      </c>
      <c r="B1440" s="5">
        <v>1438</v>
      </c>
      <c r="C1440" s="6">
        <v>18139</v>
      </c>
      <c r="D1440" s="6"/>
      <c r="E1440" s="3" t="s">
        <v>6322</v>
      </c>
      <c r="F1440" s="3" t="s">
        <v>526</v>
      </c>
      <c r="G1440" s="3" t="s">
        <v>527</v>
      </c>
      <c r="H1440" s="4" t="s">
        <v>58</v>
      </c>
      <c r="I1440" s="3" t="s">
        <v>528</v>
      </c>
      <c r="J1440" s="3" t="s">
        <v>6326</v>
      </c>
      <c r="K1440" s="5"/>
      <c r="L1440" s="3"/>
      <c r="M1440" s="6">
        <v>14</v>
      </c>
      <c r="N1440" s="3" t="s">
        <v>45</v>
      </c>
      <c r="O1440" s="3" t="s">
        <v>6295</v>
      </c>
      <c r="P1440" s="3" t="s">
        <v>6324</v>
      </c>
      <c r="Q1440" s="3" t="s">
        <v>6327</v>
      </c>
      <c r="R1440" s="28">
        <v>2.35</v>
      </c>
      <c r="S1440" s="29"/>
      <c r="T1440" s="30" t="s">
        <v>56</v>
      </c>
      <c r="U1440" s="1" t="s">
        <v>56</v>
      </c>
      <c r="V1440" s="28"/>
      <c r="W1440" s="29">
        <v>3.4843999999999999</v>
      </c>
      <c r="X1440" s="29"/>
      <c r="Y1440" s="29"/>
      <c r="Z1440" s="29"/>
      <c r="AA1440" s="29"/>
      <c r="AB1440" s="29"/>
      <c r="AC1440" s="29"/>
      <c r="AD1440" s="29"/>
      <c r="AE1440" s="31"/>
      <c r="AF1440" s="27">
        <v>4.6379999999999999</v>
      </c>
      <c r="AN1440" s="32">
        <v>2.35</v>
      </c>
      <c r="AO1440" s="27" t="s">
        <v>49</v>
      </c>
      <c r="AP1440" s="31" t="s">
        <v>50</v>
      </c>
      <c r="AQ1440" s="27" t="e">
        <f t="shared" si="222"/>
        <v>#NUM!</v>
      </c>
      <c r="AR1440" s="27" t="e">
        <f t="shared" si="223"/>
        <v>#NUM!</v>
      </c>
      <c r="AS1440" s="27" t="e">
        <f t="shared" si="224"/>
        <v>#NUM!</v>
      </c>
      <c r="AT1440" s="27" t="e">
        <f t="shared" si="226"/>
        <v>#VALUE!</v>
      </c>
      <c r="AU1440" s="27" t="e">
        <f t="shared" si="227"/>
        <v>#VALUE!</v>
      </c>
      <c r="AV1440" s="29" t="e">
        <f t="shared" si="231"/>
        <v>#VALUE!</v>
      </c>
      <c r="AW1440" s="33" t="s">
        <v>51</v>
      </c>
      <c r="AX1440" s="27" t="s">
        <v>50</v>
      </c>
      <c r="AY1440" s="32">
        <v>2.35</v>
      </c>
      <c r="AZ1440" s="34">
        <f t="shared" si="228"/>
        <v>0.58750000000000002</v>
      </c>
      <c r="BA1440" s="3">
        <f t="shared" si="229"/>
        <v>2.9375</v>
      </c>
      <c r="BB1440" s="32">
        <f t="shared" si="230"/>
        <v>3.1724999999999999</v>
      </c>
      <c r="BC1440" s="27" t="s">
        <v>12549</v>
      </c>
      <c r="BP1440" s="35"/>
      <c r="BQ1440" s="35"/>
      <c r="BR1440" s="35"/>
      <c r="BS1440" s="35"/>
      <c r="BT1440" s="35"/>
      <c r="BU1440" s="35"/>
      <c r="BV1440" s="35"/>
      <c r="BW1440" s="35"/>
      <c r="BX1440" s="35"/>
      <c r="BY1440" s="35"/>
      <c r="BZ1440" s="35"/>
      <c r="CA1440" s="35"/>
      <c r="CB1440" s="35"/>
      <c r="CC1440" s="35"/>
      <c r="CD1440" s="35"/>
      <c r="CE1440" s="35"/>
      <c r="CF1440" s="35"/>
      <c r="CG1440" s="35"/>
      <c r="CH1440" s="35"/>
      <c r="CI1440" s="35"/>
      <c r="CJ1440" s="35"/>
      <c r="CK1440" s="35"/>
      <c r="CL1440" s="35"/>
      <c r="CM1440" s="35"/>
      <c r="CN1440" s="35"/>
      <c r="CO1440" s="35"/>
      <c r="CP1440" s="35"/>
      <c r="CQ1440" s="35"/>
      <c r="CR1440" s="35"/>
      <c r="CS1440" s="35"/>
      <c r="CT1440" s="35"/>
      <c r="CU1440" s="35"/>
      <c r="CV1440" s="35"/>
      <c r="CW1440" s="35"/>
      <c r="CX1440" s="35"/>
      <c r="CY1440" s="35"/>
      <c r="CZ1440" s="35"/>
      <c r="DA1440" s="35"/>
      <c r="DB1440" s="35"/>
      <c r="DC1440" s="35"/>
      <c r="DD1440" s="35"/>
      <c r="DE1440" s="35"/>
      <c r="DF1440" s="35"/>
      <c r="DG1440" s="35"/>
      <c r="DH1440" s="35"/>
      <c r="DI1440" s="35"/>
      <c r="DJ1440" s="35"/>
      <c r="DK1440" s="35"/>
      <c r="DL1440" s="35"/>
    </row>
    <row r="1441" spans="1:116" s="27" customFormat="1" ht="31.5" customHeight="1">
      <c r="A1441" s="4" t="s">
        <v>6291</v>
      </c>
      <c r="B1441" s="5">
        <v>1439</v>
      </c>
      <c r="C1441" s="6">
        <v>1125</v>
      </c>
      <c r="D1441" s="6"/>
      <c r="E1441" s="3" t="s">
        <v>6312</v>
      </c>
      <c r="F1441" s="3" t="s">
        <v>6313</v>
      </c>
      <c r="G1441" s="3" t="s">
        <v>5811</v>
      </c>
      <c r="H1441" s="4" t="s">
        <v>5817</v>
      </c>
      <c r="I1441" s="3" t="s">
        <v>394</v>
      </c>
      <c r="J1441" s="3" t="s">
        <v>6314</v>
      </c>
      <c r="K1441" s="5"/>
      <c r="L1441" s="3"/>
      <c r="M1441" s="6">
        <v>50</v>
      </c>
      <c r="N1441" s="3" t="s">
        <v>45</v>
      </c>
      <c r="O1441" s="3" t="s">
        <v>6295</v>
      </c>
      <c r="P1441" s="3" t="s">
        <v>6304</v>
      </c>
      <c r="Q1441" s="3" t="s">
        <v>6315</v>
      </c>
      <c r="R1441" s="28">
        <v>14.1</v>
      </c>
      <c r="S1441" s="29"/>
      <c r="T1441" s="30">
        <v>13.1</v>
      </c>
      <c r="U1441" s="1">
        <v>10.45</v>
      </c>
      <c r="V1441" s="28"/>
      <c r="W1441" s="29"/>
      <c r="X1441" s="29"/>
      <c r="Y1441" s="29"/>
      <c r="Z1441" s="29"/>
      <c r="AA1441" s="29"/>
      <c r="AB1441" s="29"/>
      <c r="AC1441" s="29"/>
      <c r="AD1441" s="29"/>
      <c r="AE1441" s="31"/>
      <c r="AM1441" s="27">
        <v>32.5</v>
      </c>
      <c r="AN1441" s="32">
        <v>14.1</v>
      </c>
      <c r="AO1441" s="27" t="s">
        <v>49</v>
      </c>
      <c r="AP1441" s="31" t="s">
        <v>50</v>
      </c>
      <c r="AQ1441" s="27" t="e">
        <f t="shared" si="222"/>
        <v>#NUM!</v>
      </c>
      <c r="AR1441" s="27" t="e">
        <f t="shared" si="223"/>
        <v>#NUM!</v>
      </c>
      <c r="AS1441" s="27" t="e">
        <f t="shared" si="224"/>
        <v>#NUM!</v>
      </c>
      <c r="AT1441" s="27">
        <f t="shared" si="226"/>
        <v>14.0825</v>
      </c>
      <c r="AU1441" s="27">
        <f t="shared" si="227"/>
        <v>11.233749999999999</v>
      </c>
      <c r="AV1441" s="29">
        <f t="shared" si="231"/>
        <v>11.233749999999999</v>
      </c>
      <c r="AW1441" s="27" t="s">
        <v>73</v>
      </c>
      <c r="AX1441" s="27" t="s">
        <v>74</v>
      </c>
      <c r="AY1441" s="32">
        <v>11.23</v>
      </c>
      <c r="AZ1441" s="34">
        <f t="shared" si="228"/>
        <v>1.9091000000000002</v>
      </c>
      <c r="BA1441" s="3">
        <f t="shared" si="229"/>
        <v>13.139100000000001</v>
      </c>
      <c r="BB1441" s="32">
        <f t="shared" si="230"/>
        <v>14.190228000000001</v>
      </c>
      <c r="BC1441" s="27" t="s">
        <v>12549</v>
      </c>
    </row>
    <row r="1442" spans="1:116" s="27" customFormat="1" ht="31.5" customHeight="1">
      <c r="A1442" s="4" t="s">
        <v>38</v>
      </c>
      <c r="B1442" s="5">
        <v>1440</v>
      </c>
      <c r="C1442" s="6">
        <v>12128</v>
      </c>
      <c r="D1442" s="6"/>
      <c r="E1442" s="3" t="s">
        <v>6328</v>
      </c>
      <c r="F1442" s="3" t="s">
        <v>6329</v>
      </c>
      <c r="G1442" s="3" t="s">
        <v>6330</v>
      </c>
      <c r="H1442" s="4" t="s">
        <v>226</v>
      </c>
      <c r="I1442" s="3" t="s">
        <v>6331</v>
      </c>
      <c r="J1442" s="3" t="s">
        <v>6332</v>
      </c>
      <c r="K1442" s="5"/>
      <c r="L1442" s="3"/>
      <c r="M1442" s="6">
        <v>20</v>
      </c>
      <c r="N1442" s="3" t="s">
        <v>45</v>
      </c>
      <c r="O1442" s="3" t="s">
        <v>6333</v>
      </c>
      <c r="P1442" s="3" t="s">
        <v>6334</v>
      </c>
      <c r="Q1442" s="3" t="s">
        <v>6335</v>
      </c>
      <c r="R1442" s="28">
        <v>3.61</v>
      </c>
      <c r="S1442" s="29"/>
      <c r="T1442" s="30" t="s">
        <v>56</v>
      </c>
      <c r="U1442" s="1" t="s">
        <v>56</v>
      </c>
      <c r="V1442" s="28"/>
      <c r="W1442" s="29"/>
      <c r="X1442" s="29">
        <v>3.52</v>
      </c>
      <c r="Y1442" s="29"/>
      <c r="Z1442" s="29"/>
      <c r="AA1442" s="29"/>
      <c r="AB1442" s="29"/>
      <c r="AC1442" s="29"/>
      <c r="AD1442" s="29"/>
      <c r="AE1442" s="31"/>
      <c r="AN1442" s="32">
        <v>3.61</v>
      </c>
      <c r="AO1442" s="27" t="s">
        <v>49</v>
      </c>
      <c r="AP1442" s="31" t="s">
        <v>50</v>
      </c>
      <c r="AQ1442" s="27" t="e">
        <f t="shared" si="222"/>
        <v>#NUM!</v>
      </c>
      <c r="AR1442" s="27" t="e">
        <f t="shared" si="223"/>
        <v>#NUM!</v>
      </c>
      <c r="AS1442" s="27" t="e">
        <f t="shared" si="224"/>
        <v>#NUM!</v>
      </c>
      <c r="AT1442" s="27" t="e">
        <f t="shared" si="226"/>
        <v>#VALUE!</v>
      </c>
      <c r="AU1442" s="27" t="e">
        <f t="shared" si="227"/>
        <v>#VALUE!</v>
      </c>
      <c r="AV1442" s="29" t="e">
        <f t="shared" si="231"/>
        <v>#VALUE!</v>
      </c>
      <c r="AW1442" s="33" t="s">
        <v>51</v>
      </c>
      <c r="AX1442" s="33" t="s">
        <v>50</v>
      </c>
      <c r="AY1442" s="32">
        <v>3.61</v>
      </c>
      <c r="AZ1442" s="34">
        <f t="shared" si="228"/>
        <v>0.90249999999999997</v>
      </c>
      <c r="BA1442" s="3">
        <f t="shared" si="229"/>
        <v>4.5125000000000002</v>
      </c>
      <c r="BB1442" s="32">
        <f t="shared" si="230"/>
        <v>4.8734999999999999</v>
      </c>
      <c r="BC1442" s="27" t="s">
        <v>12549</v>
      </c>
    </row>
    <row r="1443" spans="1:116" s="27" customFormat="1" ht="31.5" customHeight="1">
      <c r="A1443" s="4" t="s">
        <v>38</v>
      </c>
      <c r="B1443" s="5">
        <v>1441</v>
      </c>
      <c r="C1443" s="6">
        <v>5322</v>
      </c>
      <c r="D1443" s="6"/>
      <c r="E1443" s="3" t="s">
        <v>6342</v>
      </c>
      <c r="F1443" s="3" t="s">
        <v>6343</v>
      </c>
      <c r="G1443" s="3" t="s">
        <v>6344</v>
      </c>
      <c r="H1443" s="4" t="s">
        <v>303</v>
      </c>
      <c r="I1443" s="3" t="s">
        <v>43</v>
      </c>
      <c r="J1443" s="3" t="s">
        <v>6345</v>
      </c>
      <c r="K1443" s="5"/>
      <c r="L1443" s="3"/>
      <c r="M1443" s="6">
        <v>3</v>
      </c>
      <c r="N1443" s="3" t="s">
        <v>45</v>
      </c>
      <c r="O1443" s="3" t="s">
        <v>6333</v>
      </c>
      <c r="P1443" s="3" t="s">
        <v>6346</v>
      </c>
      <c r="Q1443" s="3" t="s">
        <v>6347</v>
      </c>
      <c r="R1443" s="28">
        <v>4.55</v>
      </c>
      <c r="S1443" s="29"/>
      <c r="T1443" s="30">
        <v>10</v>
      </c>
      <c r="U1443" s="1">
        <v>10</v>
      </c>
      <c r="V1443" s="28"/>
      <c r="W1443" s="29">
        <v>4.2300000000000004</v>
      </c>
      <c r="X1443" s="29">
        <v>4.2300000000000004</v>
      </c>
      <c r="Y1443" s="29"/>
      <c r="Z1443" s="29"/>
      <c r="AA1443" s="29"/>
      <c r="AB1443" s="29"/>
      <c r="AC1443" s="29"/>
      <c r="AD1443" s="29"/>
      <c r="AE1443" s="31"/>
      <c r="AG1443" s="27">
        <v>4.2108999999999996</v>
      </c>
      <c r="AN1443" s="32">
        <v>4.2300000000000004</v>
      </c>
      <c r="AO1443" s="27" t="s">
        <v>211</v>
      </c>
      <c r="AP1443" s="31" t="s">
        <v>212</v>
      </c>
      <c r="AQ1443" s="27" t="e">
        <f t="shared" si="222"/>
        <v>#NUM!</v>
      </c>
      <c r="AR1443" s="27" t="e">
        <f t="shared" si="223"/>
        <v>#NUM!</v>
      </c>
      <c r="AS1443" s="27" t="e">
        <f t="shared" si="224"/>
        <v>#NUM!</v>
      </c>
      <c r="AT1443" s="27">
        <f t="shared" si="226"/>
        <v>10.75</v>
      </c>
      <c r="AU1443" s="27">
        <f t="shared" si="227"/>
        <v>10.75</v>
      </c>
      <c r="AV1443" s="29">
        <f t="shared" si="231"/>
        <v>4.2300000000000004</v>
      </c>
      <c r="AW1443" s="33" t="s">
        <v>51</v>
      </c>
      <c r="AX1443" s="27" t="s">
        <v>50</v>
      </c>
      <c r="AY1443" s="32">
        <v>4.2300000000000004</v>
      </c>
      <c r="AZ1443" s="34">
        <f t="shared" si="228"/>
        <v>1.0575000000000001</v>
      </c>
      <c r="BA1443" s="3">
        <f t="shared" si="229"/>
        <v>5.2875000000000005</v>
      </c>
      <c r="BB1443" s="32">
        <f t="shared" si="230"/>
        <v>5.7105000000000006</v>
      </c>
      <c r="BC1443" s="27" t="s">
        <v>12549</v>
      </c>
    </row>
    <row r="1444" spans="1:116" s="27" customFormat="1" ht="31.5" customHeight="1">
      <c r="A1444" s="4" t="s">
        <v>38</v>
      </c>
      <c r="B1444" s="5">
        <v>1442</v>
      </c>
      <c r="C1444" s="6">
        <v>5468</v>
      </c>
      <c r="D1444" s="6"/>
      <c r="E1444" s="3" t="s">
        <v>6336</v>
      </c>
      <c r="F1444" s="3" t="s">
        <v>1395</v>
      </c>
      <c r="G1444" s="3" t="s">
        <v>6337</v>
      </c>
      <c r="H1444" s="4" t="s">
        <v>2407</v>
      </c>
      <c r="I1444" s="3" t="s">
        <v>43</v>
      </c>
      <c r="J1444" s="3" t="s">
        <v>2547</v>
      </c>
      <c r="K1444" s="5"/>
      <c r="L1444" s="3"/>
      <c r="M1444" s="6">
        <v>28</v>
      </c>
      <c r="N1444" s="3" t="s">
        <v>45</v>
      </c>
      <c r="O1444" s="3" t="s">
        <v>6333</v>
      </c>
      <c r="P1444" s="3" t="s">
        <v>6339</v>
      </c>
      <c r="Q1444" s="3" t="s">
        <v>6341</v>
      </c>
      <c r="R1444" s="28">
        <v>5.32</v>
      </c>
      <c r="S1444" s="29"/>
      <c r="T1444" s="30">
        <v>6</v>
      </c>
      <c r="U1444" s="1" t="s">
        <v>56</v>
      </c>
      <c r="V1444" s="28"/>
      <c r="W1444" s="29">
        <v>4.95</v>
      </c>
      <c r="X1444" s="29"/>
      <c r="Y1444" s="29"/>
      <c r="Z1444" s="29"/>
      <c r="AA1444" s="29"/>
      <c r="AB1444" s="29"/>
      <c r="AC1444" s="29"/>
      <c r="AD1444" s="29"/>
      <c r="AE1444" s="31"/>
      <c r="AN1444" s="32">
        <v>5.32</v>
      </c>
      <c r="AO1444" s="27" t="s">
        <v>49</v>
      </c>
      <c r="AP1444" s="31" t="s">
        <v>50</v>
      </c>
      <c r="AQ1444" s="27" t="e">
        <f t="shared" si="222"/>
        <v>#NUM!</v>
      </c>
      <c r="AR1444" s="27" t="e">
        <f t="shared" si="223"/>
        <v>#NUM!</v>
      </c>
      <c r="AS1444" s="27" t="e">
        <f t="shared" si="224"/>
        <v>#NUM!</v>
      </c>
      <c r="AT1444" s="27">
        <f t="shared" si="226"/>
        <v>6.4499999999999993</v>
      </c>
      <c r="AU1444" s="27" t="e">
        <f t="shared" si="227"/>
        <v>#VALUE!</v>
      </c>
      <c r="AV1444" s="29" t="e">
        <f t="shared" si="231"/>
        <v>#VALUE!</v>
      </c>
      <c r="AW1444" s="33" t="s">
        <v>51</v>
      </c>
      <c r="AX1444" s="27" t="s">
        <v>50</v>
      </c>
      <c r="AY1444" s="32">
        <v>5.32</v>
      </c>
      <c r="AZ1444" s="34">
        <f t="shared" si="228"/>
        <v>1.33</v>
      </c>
      <c r="BA1444" s="3">
        <f t="shared" si="229"/>
        <v>6.65</v>
      </c>
      <c r="BB1444" s="32">
        <f t="shared" si="230"/>
        <v>7.1820000000000004</v>
      </c>
      <c r="BC1444" s="27" t="s">
        <v>12549</v>
      </c>
    </row>
    <row r="1445" spans="1:116" s="27" customFormat="1" ht="31.5" customHeight="1">
      <c r="A1445" s="4" t="s">
        <v>38</v>
      </c>
      <c r="B1445" s="5">
        <v>1443</v>
      </c>
      <c r="C1445" s="6">
        <v>5469</v>
      </c>
      <c r="D1445" s="6"/>
      <c r="E1445" s="3" t="s">
        <v>6336</v>
      </c>
      <c r="F1445" s="3" t="s">
        <v>1395</v>
      </c>
      <c r="G1445" s="3" t="s">
        <v>6337</v>
      </c>
      <c r="H1445" s="4" t="s">
        <v>6338</v>
      </c>
      <c r="I1445" s="3" t="s">
        <v>43</v>
      </c>
      <c r="J1445" s="3" t="s">
        <v>878</v>
      </c>
      <c r="K1445" s="5"/>
      <c r="L1445" s="3"/>
      <c r="M1445" s="6">
        <v>28</v>
      </c>
      <c r="N1445" s="3" t="s">
        <v>45</v>
      </c>
      <c r="O1445" s="3" t="s">
        <v>6333</v>
      </c>
      <c r="P1445" s="3" t="s">
        <v>6339</v>
      </c>
      <c r="Q1445" s="3" t="s">
        <v>6340</v>
      </c>
      <c r="R1445" s="28">
        <v>5.4</v>
      </c>
      <c r="S1445" s="29"/>
      <c r="T1445" s="30">
        <v>7</v>
      </c>
      <c r="U1445" s="1">
        <v>7</v>
      </c>
      <c r="V1445" s="28"/>
      <c r="W1445" s="29">
        <v>5.0199999999999996</v>
      </c>
      <c r="X1445" s="29"/>
      <c r="Y1445" s="29"/>
      <c r="Z1445" s="29"/>
      <c r="AA1445" s="29"/>
      <c r="AB1445" s="29"/>
      <c r="AC1445" s="29"/>
      <c r="AD1445" s="29"/>
      <c r="AE1445" s="31"/>
      <c r="AN1445" s="32">
        <v>5.4</v>
      </c>
      <c r="AO1445" s="27" t="s">
        <v>49</v>
      </c>
      <c r="AP1445" s="31" t="s">
        <v>50</v>
      </c>
      <c r="AQ1445" s="27" t="e">
        <f t="shared" ref="AQ1445:AQ1508" si="232">AVERAGE(SMALL(AE1445:AI1445,1),SMALL(AE1445:AI1445,2))</f>
        <v>#NUM!</v>
      </c>
      <c r="AR1445" s="27" t="e">
        <f t="shared" ref="AR1445:AR1508" si="233">IF(R1445 &lt;=( AVERAGE(SMALL(AE1445:AI1445,1),SMALL(AE1445:AI1445,2))), R1445, "")</f>
        <v>#NUM!</v>
      </c>
      <c r="AS1445" s="27" t="e">
        <f t="shared" ref="AS1445:AS1508" si="234">AVERAGE(SMALL(AJ1445:AM1445,1),SMALL(AJ1445:AM1445,2))</f>
        <v>#NUM!</v>
      </c>
      <c r="AT1445" s="27">
        <f t="shared" si="226"/>
        <v>7.5249999999999995</v>
      </c>
      <c r="AU1445" s="27">
        <f t="shared" si="227"/>
        <v>7.5249999999999995</v>
      </c>
      <c r="AV1445" s="29">
        <f t="shared" si="231"/>
        <v>5.4</v>
      </c>
      <c r="AW1445" s="33" t="s">
        <v>51</v>
      </c>
      <c r="AX1445" s="27" t="s">
        <v>50</v>
      </c>
      <c r="AY1445" s="32">
        <v>5.4</v>
      </c>
      <c r="AZ1445" s="34">
        <f t="shared" si="228"/>
        <v>1.35</v>
      </c>
      <c r="BA1445" s="3">
        <f t="shared" si="229"/>
        <v>6.75</v>
      </c>
      <c r="BB1445" s="32">
        <f t="shared" si="230"/>
        <v>7.29</v>
      </c>
      <c r="BC1445" s="27" t="s">
        <v>12549</v>
      </c>
    </row>
    <row r="1446" spans="1:116" s="27" customFormat="1" ht="31.5" customHeight="1">
      <c r="A1446" s="7" t="s">
        <v>6348</v>
      </c>
      <c r="B1446" s="5">
        <v>1444</v>
      </c>
      <c r="C1446" s="10"/>
      <c r="D1446" s="10"/>
      <c r="E1446" s="8" t="s">
        <v>6357</v>
      </c>
      <c r="F1446" s="8" t="s">
        <v>6358</v>
      </c>
      <c r="G1446" s="8" t="s">
        <v>6359</v>
      </c>
      <c r="H1446" s="7" t="s">
        <v>6360</v>
      </c>
      <c r="I1446" s="8" t="s">
        <v>2001</v>
      </c>
      <c r="J1446" s="8" t="s">
        <v>6361</v>
      </c>
      <c r="K1446" s="9">
        <v>25</v>
      </c>
      <c r="L1446" s="8" t="s">
        <v>81</v>
      </c>
      <c r="M1446" s="10">
        <v>1</v>
      </c>
      <c r="N1446" s="8" t="s">
        <v>45</v>
      </c>
      <c r="O1446" s="8" t="s">
        <v>6354</v>
      </c>
      <c r="P1446" s="8" t="s">
        <v>6362</v>
      </c>
      <c r="Q1446" s="8" t="s">
        <v>6363</v>
      </c>
      <c r="R1446" s="28">
        <v>80</v>
      </c>
      <c r="S1446" s="29"/>
      <c r="T1446" s="30">
        <v>80</v>
      </c>
      <c r="U1446" s="1">
        <v>12.25</v>
      </c>
      <c r="V1446" s="28">
        <v>99.61</v>
      </c>
      <c r="W1446" s="29"/>
      <c r="X1446" s="29"/>
      <c r="Y1446" s="29"/>
      <c r="Z1446" s="29"/>
      <c r="AA1446" s="29"/>
      <c r="AB1446" s="29"/>
      <c r="AC1446" s="29"/>
      <c r="AD1446" s="29"/>
      <c r="AE1446" s="31"/>
      <c r="AN1446" s="32"/>
      <c r="AP1446" s="31"/>
      <c r="AQ1446" s="27" t="e">
        <f t="shared" si="232"/>
        <v>#NUM!</v>
      </c>
      <c r="AR1446" s="27" t="e">
        <f t="shared" si="233"/>
        <v>#NUM!</v>
      </c>
      <c r="AS1446" s="27" t="e">
        <f t="shared" si="234"/>
        <v>#NUM!</v>
      </c>
      <c r="AT1446" s="27">
        <f t="shared" si="226"/>
        <v>86</v>
      </c>
      <c r="AU1446" s="27">
        <f t="shared" si="227"/>
        <v>13.168749999999999</v>
      </c>
      <c r="AV1446" s="29">
        <f t="shared" si="231"/>
        <v>13.168749999999999</v>
      </c>
      <c r="AW1446" s="27" t="s">
        <v>73</v>
      </c>
      <c r="AX1446" s="27" t="s">
        <v>74</v>
      </c>
      <c r="AY1446" s="32">
        <v>13.17</v>
      </c>
      <c r="AZ1446" s="34">
        <f t="shared" si="228"/>
        <v>2.2389000000000001</v>
      </c>
      <c r="BA1446" s="3">
        <f t="shared" si="229"/>
        <v>15.408899999999999</v>
      </c>
      <c r="BB1446" s="36">
        <v>15.41</v>
      </c>
      <c r="BC1446" s="27" t="s">
        <v>12549</v>
      </c>
      <c r="BP1446" s="26"/>
      <c r="BQ1446" s="26"/>
      <c r="BR1446" s="26"/>
      <c r="BS1446" s="26"/>
      <c r="BT1446" s="26"/>
      <c r="BU1446" s="26"/>
      <c r="BV1446" s="26"/>
      <c r="BW1446" s="26"/>
      <c r="BX1446" s="26"/>
      <c r="BY1446" s="26"/>
      <c r="BZ1446" s="26"/>
      <c r="CA1446" s="26"/>
      <c r="CB1446" s="26"/>
      <c r="CC1446" s="26"/>
      <c r="CD1446" s="26"/>
      <c r="CE1446" s="26"/>
      <c r="CF1446" s="26"/>
      <c r="CG1446" s="26"/>
      <c r="CH1446" s="26"/>
      <c r="CI1446" s="26"/>
      <c r="CJ1446" s="26"/>
      <c r="CK1446" s="26"/>
      <c r="CL1446" s="26"/>
      <c r="CM1446" s="26"/>
      <c r="CN1446" s="26"/>
      <c r="CO1446" s="26"/>
      <c r="CP1446" s="26"/>
      <c r="CQ1446" s="26"/>
      <c r="CR1446" s="26"/>
      <c r="CS1446" s="26"/>
      <c r="CT1446" s="26"/>
      <c r="CU1446" s="26"/>
      <c r="CV1446" s="26"/>
      <c r="CW1446" s="26"/>
      <c r="CX1446" s="26"/>
      <c r="CY1446" s="26"/>
      <c r="CZ1446" s="26"/>
      <c r="DA1446" s="26"/>
      <c r="DB1446" s="26"/>
      <c r="DC1446" s="26"/>
      <c r="DD1446" s="26"/>
      <c r="DE1446" s="26"/>
      <c r="DF1446" s="26"/>
      <c r="DG1446" s="26"/>
      <c r="DH1446" s="26"/>
      <c r="DI1446" s="26"/>
      <c r="DJ1446" s="26"/>
      <c r="DK1446" s="26"/>
      <c r="DL1446" s="26"/>
    </row>
    <row r="1447" spans="1:116" s="27" customFormat="1" ht="31.5" customHeight="1">
      <c r="A1447" s="7" t="s">
        <v>6348</v>
      </c>
      <c r="B1447" s="5">
        <v>1445</v>
      </c>
      <c r="C1447" s="10"/>
      <c r="D1447" s="10"/>
      <c r="E1447" s="8" t="s">
        <v>6369</v>
      </c>
      <c r="F1447" s="8" t="s">
        <v>6370</v>
      </c>
      <c r="G1447" s="8" t="s">
        <v>6371</v>
      </c>
      <c r="H1447" s="7" t="s">
        <v>124</v>
      </c>
      <c r="I1447" s="8" t="s">
        <v>820</v>
      </c>
      <c r="J1447" s="8" t="s">
        <v>6372</v>
      </c>
      <c r="K1447" s="9">
        <v>5</v>
      </c>
      <c r="L1447" s="8" t="s">
        <v>81</v>
      </c>
      <c r="M1447" s="10">
        <v>1</v>
      </c>
      <c r="N1447" s="8" t="s">
        <v>45</v>
      </c>
      <c r="O1447" s="8" t="s">
        <v>6354</v>
      </c>
      <c r="P1447" s="8" t="s">
        <v>6362</v>
      </c>
      <c r="Q1447" s="8" t="s">
        <v>6373</v>
      </c>
      <c r="R1447" s="28">
        <v>30.44</v>
      </c>
      <c r="S1447" s="29"/>
      <c r="T1447" s="30">
        <v>30.44</v>
      </c>
      <c r="U1447" s="1" t="s">
        <v>56</v>
      </c>
      <c r="V1447" s="28">
        <v>30.44</v>
      </c>
      <c r="W1447" s="29"/>
      <c r="X1447" s="29"/>
      <c r="Y1447" s="29"/>
      <c r="Z1447" s="29"/>
      <c r="AA1447" s="29"/>
      <c r="AB1447" s="29"/>
      <c r="AC1447" s="29"/>
      <c r="AD1447" s="29"/>
      <c r="AE1447" s="31"/>
      <c r="AN1447" s="32"/>
      <c r="AP1447" s="31"/>
      <c r="AQ1447" s="27" t="e">
        <f t="shared" si="232"/>
        <v>#NUM!</v>
      </c>
      <c r="AR1447" s="27" t="e">
        <f t="shared" si="233"/>
        <v>#NUM!</v>
      </c>
      <c r="AS1447" s="27" t="e">
        <f t="shared" si="234"/>
        <v>#NUM!</v>
      </c>
      <c r="AT1447" s="27">
        <f t="shared" si="226"/>
        <v>32.722999999999999</v>
      </c>
      <c r="AU1447" s="27" t="e">
        <f t="shared" si="227"/>
        <v>#VALUE!</v>
      </c>
      <c r="AV1447" s="29" t="e">
        <f t="shared" si="231"/>
        <v>#VALUE!</v>
      </c>
      <c r="AW1447" s="33" t="s">
        <v>51</v>
      </c>
      <c r="AX1447" s="27" t="s">
        <v>50</v>
      </c>
      <c r="AY1447" s="32">
        <v>30.44</v>
      </c>
      <c r="AZ1447" s="34">
        <f t="shared" si="228"/>
        <v>5.1748000000000003</v>
      </c>
      <c r="BA1447" s="3">
        <f t="shared" si="229"/>
        <v>35.614800000000002</v>
      </c>
      <c r="BB1447" s="36">
        <v>35.61</v>
      </c>
      <c r="BC1447" s="27" t="s">
        <v>12549</v>
      </c>
      <c r="BP1447" s="26"/>
      <c r="BQ1447" s="26"/>
      <c r="BR1447" s="26"/>
      <c r="BS1447" s="26"/>
      <c r="BT1447" s="26"/>
      <c r="BU1447" s="26"/>
      <c r="BV1447" s="26"/>
      <c r="BW1447" s="26"/>
      <c r="BX1447" s="26"/>
      <c r="BY1447" s="26"/>
      <c r="BZ1447" s="26"/>
      <c r="CA1447" s="26"/>
      <c r="CB1447" s="26"/>
      <c r="CC1447" s="26"/>
      <c r="CD1447" s="26"/>
      <c r="CE1447" s="26"/>
      <c r="CF1447" s="26"/>
      <c r="CG1447" s="26"/>
      <c r="CH1447" s="26"/>
      <c r="CI1447" s="26"/>
      <c r="CJ1447" s="26"/>
      <c r="CK1447" s="26"/>
      <c r="CL1447" s="26"/>
      <c r="CM1447" s="26"/>
      <c r="CN1447" s="26"/>
      <c r="CO1447" s="26"/>
      <c r="CP1447" s="26"/>
      <c r="CQ1447" s="26"/>
      <c r="CR1447" s="26"/>
      <c r="CS1447" s="26"/>
      <c r="CT1447" s="26"/>
      <c r="CU1447" s="26"/>
      <c r="CV1447" s="26"/>
      <c r="CW1447" s="26"/>
      <c r="CX1447" s="26"/>
      <c r="CY1447" s="26"/>
      <c r="CZ1447" s="26"/>
      <c r="DA1447" s="26"/>
      <c r="DB1447" s="26"/>
      <c r="DC1447" s="26"/>
      <c r="DD1447" s="26"/>
      <c r="DE1447" s="26"/>
      <c r="DF1447" s="26"/>
      <c r="DG1447" s="26"/>
      <c r="DH1447" s="26"/>
      <c r="DI1447" s="26"/>
      <c r="DJ1447" s="26"/>
      <c r="DK1447" s="26"/>
      <c r="DL1447" s="26"/>
    </row>
    <row r="1448" spans="1:116" s="27" customFormat="1" ht="31.5" customHeight="1">
      <c r="A1448" s="7" t="s">
        <v>6348</v>
      </c>
      <c r="B1448" s="5">
        <v>1446</v>
      </c>
      <c r="C1448" s="10"/>
      <c r="D1448" s="10"/>
      <c r="E1448" s="8" t="s">
        <v>6349</v>
      </c>
      <c r="F1448" s="8" t="s">
        <v>6350</v>
      </c>
      <c r="G1448" s="8" t="s">
        <v>6351</v>
      </c>
      <c r="H1448" s="7" t="s">
        <v>6352</v>
      </c>
      <c r="I1448" s="8" t="s">
        <v>2001</v>
      </c>
      <c r="J1448" s="8" t="s">
        <v>6353</v>
      </c>
      <c r="K1448" s="9">
        <v>5</v>
      </c>
      <c r="L1448" s="8" t="s">
        <v>81</v>
      </c>
      <c r="M1448" s="10">
        <v>10</v>
      </c>
      <c r="N1448" s="8" t="s">
        <v>45</v>
      </c>
      <c r="O1448" s="8" t="s">
        <v>6354</v>
      </c>
      <c r="P1448" s="8" t="s">
        <v>6355</v>
      </c>
      <c r="Q1448" s="8" t="s">
        <v>6356</v>
      </c>
      <c r="R1448" s="28">
        <v>48.8</v>
      </c>
      <c r="S1448" s="29"/>
      <c r="T1448" s="30">
        <v>55</v>
      </c>
      <c r="U1448" s="1" t="s">
        <v>56</v>
      </c>
      <c r="V1448" s="28">
        <v>48.8</v>
      </c>
      <c r="W1448" s="29"/>
      <c r="X1448" s="29"/>
      <c r="Y1448" s="29"/>
      <c r="Z1448" s="29"/>
      <c r="AA1448" s="29"/>
      <c r="AB1448" s="29"/>
      <c r="AC1448" s="29"/>
      <c r="AD1448" s="29"/>
      <c r="AE1448" s="31"/>
      <c r="AN1448" s="32"/>
      <c r="AP1448" s="31"/>
      <c r="AQ1448" s="27" t="e">
        <f t="shared" si="232"/>
        <v>#NUM!</v>
      </c>
      <c r="AR1448" s="27" t="e">
        <f t="shared" si="233"/>
        <v>#NUM!</v>
      </c>
      <c r="AS1448" s="27" t="e">
        <f t="shared" si="234"/>
        <v>#NUM!</v>
      </c>
      <c r="AT1448" s="27">
        <f t="shared" si="226"/>
        <v>59.125</v>
      </c>
      <c r="AU1448" s="27" t="e">
        <f t="shared" si="227"/>
        <v>#VALUE!</v>
      </c>
      <c r="AV1448" s="29" t="e">
        <f t="shared" si="231"/>
        <v>#VALUE!</v>
      </c>
      <c r="AW1448" s="33" t="s">
        <v>768</v>
      </c>
      <c r="AX1448" s="27" t="s">
        <v>50</v>
      </c>
      <c r="AY1448" s="32">
        <v>48.8</v>
      </c>
      <c r="AZ1448" s="34">
        <f t="shared" si="228"/>
        <v>8.2959999999999994</v>
      </c>
      <c r="BA1448" s="3">
        <f t="shared" si="229"/>
        <v>57.095999999999997</v>
      </c>
      <c r="BB1448" s="32">
        <f t="shared" ref="BB1448:BB1511" si="235">BA1448+BA1448*0.08</f>
        <v>61.663679999999999</v>
      </c>
      <c r="BC1448" s="27" t="s">
        <v>12549</v>
      </c>
      <c r="BP1448" s="26"/>
      <c r="BQ1448" s="26"/>
      <c r="BR1448" s="26"/>
      <c r="BS1448" s="26"/>
      <c r="BT1448" s="26"/>
      <c r="BU1448" s="26"/>
      <c r="BV1448" s="26"/>
      <c r="BW1448" s="26"/>
      <c r="BX1448" s="26"/>
      <c r="BY1448" s="26"/>
      <c r="BZ1448" s="26"/>
      <c r="CA1448" s="26"/>
      <c r="CB1448" s="26"/>
      <c r="CC1448" s="26"/>
      <c r="CD1448" s="26"/>
      <c r="CE1448" s="26"/>
      <c r="CF1448" s="26"/>
      <c r="CG1448" s="26"/>
      <c r="CH1448" s="26"/>
      <c r="CI1448" s="26"/>
      <c r="CJ1448" s="26"/>
      <c r="CK1448" s="26"/>
      <c r="CL1448" s="26"/>
      <c r="CM1448" s="26"/>
      <c r="CN1448" s="26"/>
      <c r="CO1448" s="26"/>
      <c r="CP1448" s="26"/>
      <c r="CQ1448" s="26"/>
      <c r="CR1448" s="26"/>
      <c r="CS1448" s="26"/>
      <c r="CT1448" s="26"/>
      <c r="CU1448" s="26"/>
      <c r="CV1448" s="26"/>
      <c r="CW1448" s="26"/>
      <c r="CX1448" s="26"/>
      <c r="CY1448" s="26"/>
      <c r="CZ1448" s="26"/>
      <c r="DA1448" s="26"/>
      <c r="DB1448" s="26"/>
      <c r="DC1448" s="26"/>
      <c r="DD1448" s="26"/>
      <c r="DE1448" s="26"/>
      <c r="DF1448" s="26"/>
      <c r="DG1448" s="26"/>
      <c r="DH1448" s="26"/>
      <c r="DI1448" s="26"/>
      <c r="DJ1448" s="26"/>
      <c r="DK1448" s="26"/>
      <c r="DL1448" s="26"/>
    </row>
    <row r="1449" spans="1:116" s="27" customFormat="1" ht="31.5" customHeight="1">
      <c r="A1449" s="7" t="s">
        <v>6348</v>
      </c>
      <c r="B1449" s="5">
        <v>1447</v>
      </c>
      <c r="C1449" s="10"/>
      <c r="D1449" s="10"/>
      <c r="E1449" s="8" t="s">
        <v>6364</v>
      </c>
      <c r="F1449" s="8" t="s">
        <v>6365</v>
      </c>
      <c r="G1449" s="8" t="s">
        <v>6366</v>
      </c>
      <c r="H1449" s="7" t="s">
        <v>6360</v>
      </c>
      <c r="I1449" s="8" t="s">
        <v>820</v>
      </c>
      <c r="J1449" s="8" t="s">
        <v>6367</v>
      </c>
      <c r="K1449" s="9">
        <v>25</v>
      </c>
      <c r="L1449" s="8" t="s">
        <v>81</v>
      </c>
      <c r="M1449" s="10">
        <v>1</v>
      </c>
      <c r="N1449" s="8" t="s">
        <v>45</v>
      </c>
      <c r="O1449" s="8" t="s">
        <v>6354</v>
      </c>
      <c r="P1449" s="8" t="s">
        <v>6362</v>
      </c>
      <c r="Q1449" s="8" t="s">
        <v>6368</v>
      </c>
      <c r="R1449" s="28">
        <v>114</v>
      </c>
      <c r="S1449" s="29"/>
      <c r="T1449" s="30">
        <v>114</v>
      </c>
      <c r="U1449" s="1" t="s">
        <v>56</v>
      </c>
      <c r="V1449" s="28">
        <v>114</v>
      </c>
      <c r="W1449" s="29"/>
      <c r="X1449" s="29"/>
      <c r="Y1449" s="29"/>
      <c r="Z1449" s="29"/>
      <c r="AA1449" s="29"/>
      <c r="AB1449" s="29"/>
      <c r="AC1449" s="29"/>
      <c r="AD1449" s="29"/>
      <c r="AE1449" s="31"/>
      <c r="AN1449" s="32"/>
      <c r="AP1449" s="31"/>
      <c r="AQ1449" s="27" t="e">
        <f t="shared" si="232"/>
        <v>#NUM!</v>
      </c>
      <c r="AR1449" s="27" t="e">
        <f t="shared" si="233"/>
        <v>#NUM!</v>
      </c>
      <c r="AS1449" s="27" t="e">
        <f t="shared" si="234"/>
        <v>#NUM!</v>
      </c>
      <c r="AT1449" s="27">
        <f t="shared" si="226"/>
        <v>122.55</v>
      </c>
      <c r="AU1449" s="27" t="e">
        <f t="shared" si="227"/>
        <v>#VALUE!</v>
      </c>
      <c r="AV1449" s="29" t="e">
        <f t="shared" si="231"/>
        <v>#VALUE!</v>
      </c>
      <c r="AW1449" s="33" t="s">
        <v>51</v>
      </c>
      <c r="AX1449" s="27" t="s">
        <v>50</v>
      </c>
      <c r="AY1449" s="32">
        <v>114</v>
      </c>
      <c r="AZ1449" s="34">
        <f t="shared" si="228"/>
        <v>11.4</v>
      </c>
      <c r="BA1449" s="3">
        <f t="shared" si="229"/>
        <v>125.4</v>
      </c>
      <c r="BB1449" s="32">
        <f t="shared" si="235"/>
        <v>135.43200000000002</v>
      </c>
      <c r="BC1449" s="27" t="s">
        <v>12549</v>
      </c>
      <c r="BP1449" s="26"/>
      <c r="BQ1449" s="26"/>
      <c r="BR1449" s="26"/>
      <c r="BS1449" s="26"/>
      <c r="BT1449" s="26"/>
      <c r="BU1449" s="26"/>
      <c r="BV1449" s="26"/>
      <c r="BW1449" s="26"/>
      <c r="BX1449" s="26"/>
      <c r="BY1449" s="26"/>
      <c r="BZ1449" s="26"/>
      <c r="CA1449" s="26"/>
      <c r="CB1449" s="26"/>
      <c r="CC1449" s="26"/>
      <c r="CD1449" s="26"/>
      <c r="CE1449" s="26"/>
      <c r="CF1449" s="26"/>
      <c r="CG1449" s="26"/>
      <c r="CH1449" s="26"/>
      <c r="CI1449" s="26"/>
      <c r="CJ1449" s="26"/>
      <c r="CK1449" s="26"/>
      <c r="CL1449" s="26"/>
      <c r="CM1449" s="26"/>
      <c r="CN1449" s="26"/>
      <c r="CO1449" s="26"/>
      <c r="CP1449" s="26"/>
      <c r="CQ1449" s="26"/>
      <c r="CR1449" s="26"/>
      <c r="CS1449" s="26"/>
      <c r="CT1449" s="26"/>
      <c r="CU1449" s="26"/>
      <c r="CV1449" s="26"/>
      <c r="CW1449" s="26"/>
      <c r="CX1449" s="26"/>
      <c r="CY1449" s="26"/>
      <c r="CZ1449" s="26"/>
      <c r="DA1449" s="26"/>
      <c r="DB1449" s="26"/>
      <c r="DC1449" s="26"/>
      <c r="DD1449" s="26"/>
      <c r="DE1449" s="26"/>
      <c r="DF1449" s="26"/>
      <c r="DG1449" s="26"/>
      <c r="DH1449" s="26"/>
      <c r="DI1449" s="26"/>
      <c r="DJ1449" s="26"/>
      <c r="DK1449" s="26"/>
      <c r="DL1449" s="26"/>
    </row>
    <row r="1450" spans="1:116" s="27" customFormat="1" ht="31.5" customHeight="1">
      <c r="A1450" s="7" t="s">
        <v>6374</v>
      </c>
      <c r="B1450" s="5">
        <v>1448</v>
      </c>
      <c r="C1450" s="10"/>
      <c r="D1450" s="10"/>
      <c r="E1450" s="8" t="s">
        <v>6388</v>
      </c>
      <c r="F1450" s="8" t="s">
        <v>6389</v>
      </c>
      <c r="G1450" s="8" t="s">
        <v>6390</v>
      </c>
      <c r="H1450" s="7" t="s">
        <v>5719</v>
      </c>
      <c r="I1450" s="8" t="s">
        <v>394</v>
      </c>
      <c r="J1450" s="8" t="s">
        <v>6391</v>
      </c>
      <c r="K1450" s="9">
        <v>2</v>
      </c>
      <c r="L1450" s="8" t="s">
        <v>81</v>
      </c>
      <c r="M1450" s="10">
        <v>10</v>
      </c>
      <c r="N1450" s="8" t="s">
        <v>45</v>
      </c>
      <c r="O1450" s="8" t="s">
        <v>6380</v>
      </c>
      <c r="P1450" s="8" t="s">
        <v>6381</v>
      </c>
      <c r="Q1450" s="8" t="s">
        <v>6392</v>
      </c>
      <c r="R1450" s="28">
        <v>0.67049999999999998</v>
      </c>
      <c r="S1450" s="29">
        <v>0.98</v>
      </c>
      <c r="T1450" s="30"/>
      <c r="U1450" s="1">
        <v>1.49</v>
      </c>
      <c r="V1450" s="28">
        <v>0.67049999999999998</v>
      </c>
      <c r="W1450" s="29"/>
      <c r="X1450" s="29"/>
      <c r="Y1450" s="29"/>
      <c r="Z1450" s="29"/>
      <c r="AA1450" s="29"/>
      <c r="AB1450" s="29"/>
      <c r="AC1450" s="29"/>
      <c r="AD1450" s="29"/>
      <c r="AE1450" s="31"/>
      <c r="AN1450" s="32"/>
      <c r="AP1450" s="31"/>
      <c r="AQ1450" s="27" t="e">
        <f t="shared" si="232"/>
        <v>#NUM!</v>
      </c>
      <c r="AR1450" s="27" t="e">
        <f t="shared" si="233"/>
        <v>#NUM!</v>
      </c>
      <c r="AS1450" s="27" t="e">
        <f t="shared" si="234"/>
        <v>#NUM!</v>
      </c>
      <c r="AT1450" s="27">
        <f t="shared" si="226"/>
        <v>0</v>
      </c>
      <c r="AU1450" s="27">
        <f t="shared" si="227"/>
        <v>1.60175</v>
      </c>
      <c r="AV1450" s="29">
        <f t="shared" si="231"/>
        <v>0</v>
      </c>
      <c r="AW1450" s="27" t="s">
        <v>990</v>
      </c>
      <c r="AX1450" s="27" t="s">
        <v>1041</v>
      </c>
      <c r="AY1450" s="32">
        <v>0.67</v>
      </c>
      <c r="AZ1450" s="34">
        <f t="shared" si="228"/>
        <v>0.16750000000000001</v>
      </c>
      <c r="BA1450" s="3">
        <f t="shared" si="229"/>
        <v>0.83750000000000002</v>
      </c>
      <c r="BB1450" s="32">
        <f t="shared" si="235"/>
        <v>0.90450000000000008</v>
      </c>
      <c r="BC1450" s="27" t="s">
        <v>12549</v>
      </c>
      <c r="BP1450" s="26"/>
      <c r="BQ1450" s="26"/>
      <c r="BR1450" s="26"/>
      <c r="BS1450" s="26"/>
      <c r="BT1450" s="26"/>
      <c r="BU1450" s="26"/>
      <c r="BV1450" s="26"/>
      <c r="BW1450" s="26"/>
      <c r="BX1450" s="26"/>
      <c r="BY1450" s="26"/>
      <c r="BZ1450" s="26"/>
      <c r="CA1450" s="26"/>
      <c r="CB1450" s="26"/>
      <c r="CC1450" s="26"/>
      <c r="CD1450" s="26"/>
      <c r="CE1450" s="26"/>
      <c r="CF1450" s="26"/>
      <c r="CG1450" s="26"/>
      <c r="CH1450" s="26"/>
      <c r="CI1450" s="26"/>
      <c r="CJ1450" s="26"/>
      <c r="CK1450" s="26"/>
      <c r="CL1450" s="26"/>
      <c r="CM1450" s="26"/>
      <c r="CN1450" s="26"/>
      <c r="CO1450" s="26"/>
      <c r="CP1450" s="26"/>
      <c r="CQ1450" s="26"/>
      <c r="CR1450" s="26"/>
      <c r="CS1450" s="26"/>
      <c r="CT1450" s="26"/>
      <c r="CU1450" s="26"/>
      <c r="CV1450" s="26"/>
      <c r="CW1450" s="26"/>
      <c r="CX1450" s="26"/>
      <c r="CY1450" s="26"/>
      <c r="CZ1450" s="26"/>
      <c r="DA1450" s="26"/>
      <c r="DB1450" s="26"/>
      <c r="DC1450" s="26"/>
      <c r="DD1450" s="26"/>
      <c r="DE1450" s="26"/>
      <c r="DF1450" s="26"/>
      <c r="DG1450" s="26"/>
      <c r="DH1450" s="26"/>
      <c r="DI1450" s="26"/>
      <c r="DJ1450" s="26"/>
      <c r="DK1450" s="26"/>
      <c r="DL1450" s="26"/>
    </row>
    <row r="1451" spans="1:116" s="27" customFormat="1" ht="31.5" customHeight="1">
      <c r="A1451" s="7" t="s">
        <v>6374</v>
      </c>
      <c r="B1451" s="5">
        <v>1449</v>
      </c>
      <c r="C1451" s="10"/>
      <c r="D1451" s="10"/>
      <c r="E1451" s="8" t="s">
        <v>6375</v>
      </c>
      <c r="F1451" s="8" t="s">
        <v>6376</v>
      </c>
      <c r="G1451" s="8" t="s">
        <v>6377</v>
      </c>
      <c r="H1451" s="7" t="s">
        <v>6378</v>
      </c>
      <c r="I1451" s="8" t="s">
        <v>394</v>
      </c>
      <c r="J1451" s="8" t="s">
        <v>6379</v>
      </c>
      <c r="K1451" s="9">
        <v>1</v>
      </c>
      <c r="L1451" s="8" t="s">
        <v>81</v>
      </c>
      <c r="M1451" s="10">
        <v>5</v>
      </c>
      <c r="N1451" s="8" t="s">
        <v>45</v>
      </c>
      <c r="O1451" s="8" t="s">
        <v>6380</v>
      </c>
      <c r="P1451" s="8" t="s">
        <v>6381</v>
      </c>
      <c r="Q1451" s="8" t="s">
        <v>6382</v>
      </c>
      <c r="R1451" s="28"/>
      <c r="S1451" s="29">
        <v>3.41</v>
      </c>
      <c r="T1451" s="30"/>
      <c r="U1451" s="1">
        <v>0.84</v>
      </c>
      <c r="V1451" s="28"/>
      <c r="W1451" s="29"/>
      <c r="X1451" s="29"/>
      <c r="Y1451" s="29"/>
      <c r="Z1451" s="29"/>
      <c r="AA1451" s="29"/>
      <c r="AB1451" s="29"/>
      <c r="AC1451" s="29"/>
      <c r="AD1451" s="29"/>
      <c r="AE1451" s="31"/>
      <c r="AN1451" s="32"/>
      <c r="AP1451" s="31"/>
      <c r="AQ1451" s="27" t="e">
        <f t="shared" si="232"/>
        <v>#NUM!</v>
      </c>
      <c r="AR1451" s="27" t="e">
        <f t="shared" si="233"/>
        <v>#NUM!</v>
      </c>
      <c r="AS1451" s="27" t="e">
        <f t="shared" si="234"/>
        <v>#NUM!</v>
      </c>
      <c r="AT1451" s="27">
        <f t="shared" si="226"/>
        <v>0</v>
      </c>
      <c r="AU1451" s="27">
        <f t="shared" si="227"/>
        <v>0.90299999999999991</v>
      </c>
      <c r="AV1451" s="29">
        <f t="shared" si="231"/>
        <v>0</v>
      </c>
      <c r="AW1451" s="27" t="s">
        <v>73</v>
      </c>
      <c r="AX1451" s="27" t="s">
        <v>74</v>
      </c>
      <c r="AY1451" s="32">
        <v>0.90300000000000002</v>
      </c>
      <c r="AZ1451" s="34">
        <f t="shared" si="228"/>
        <v>0.22575000000000001</v>
      </c>
      <c r="BA1451" s="3">
        <f t="shared" si="229"/>
        <v>1.1287500000000001</v>
      </c>
      <c r="BB1451" s="32">
        <f t="shared" si="235"/>
        <v>1.2190500000000002</v>
      </c>
      <c r="BC1451" s="27" t="s">
        <v>12549</v>
      </c>
      <c r="BP1451" s="38"/>
      <c r="BQ1451" s="38"/>
      <c r="BR1451" s="38"/>
      <c r="BS1451" s="38"/>
      <c r="BT1451" s="38"/>
      <c r="BU1451" s="38"/>
      <c r="BV1451" s="38"/>
      <c r="BW1451" s="38"/>
      <c r="BX1451" s="38"/>
      <c r="BY1451" s="38"/>
      <c r="BZ1451" s="38"/>
      <c r="CA1451" s="38"/>
      <c r="CB1451" s="38"/>
      <c r="CC1451" s="38"/>
      <c r="CD1451" s="38"/>
      <c r="CE1451" s="38"/>
      <c r="CF1451" s="38"/>
      <c r="CG1451" s="38"/>
      <c r="CH1451" s="38"/>
      <c r="CI1451" s="38"/>
      <c r="CJ1451" s="38"/>
      <c r="CK1451" s="38"/>
      <c r="CL1451" s="38"/>
      <c r="CM1451" s="38"/>
      <c r="CN1451" s="38"/>
      <c r="CO1451" s="38"/>
      <c r="CP1451" s="38"/>
      <c r="CQ1451" s="38"/>
      <c r="CR1451" s="38"/>
      <c r="CS1451" s="38"/>
      <c r="CT1451" s="38"/>
      <c r="CU1451" s="38"/>
      <c r="CV1451" s="38"/>
      <c r="CW1451" s="38"/>
      <c r="CX1451" s="38"/>
      <c r="CY1451" s="38"/>
      <c r="CZ1451" s="38"/>
      <c r="DA1451" s="38"/>
      <c r="DB1451" s="38"/>
      <c r="DC1451" s="38"/>
      <c r="DD1451" s="38"/>
      <c r="DE1451" s="38"/>
      <c r="DF1451" s="38"/>
      <c r="DG1451" s="38"/>
      <c r="DH1451" s="38"/>
      <c r="DI1451" s="38"/>
      <c r="DJ1451" s="38"/>
      <c r="DK1451" s="38"/>
      <c r="DL1451" s="38"/>
    </row>
    <row r="1452" spans="1:116" s="27" customFormat="1" ht="31.5" customHeight="1">
      <c r="A1452" s="7" t="s">
        <v>6374</v>
      </c>
      <c r="B1452" s="5">
        <v>1450</v>
      </c>
      <c r="C1452" s="10"/>
      <c r="D1452" s="10"/>
      <c r="E1452" s="8" t="s">
        <v>6383</v>
      </c>
      <c r="F1452" s="8" t="s">
        <v>6384</v>
      </c>
      <c r="G1452" s="8" t="s">
        <v>6385</v>
      </c>
      <c r="H1452" s="7" t="s">
        <v>4975</v>
      </c>
      <c r="I1452" s="8" t="s">
        <v>394</v>
      </c>
      <c r="J1452" s="8" t="s">
        <v>6386</v>
      </c>
      <c r="K1452" s="9">
        <v>1</v>
      </c>
      <c r="L1452" s="8" t="s">
        <v>81</v>
      </c>
      <c r="M1452" s="10">
        <v>5</v>
      </c>
      <c r="N1452" s="8" t="s">
        <v>45</v>
      </c>
      <c r="O1452" s="8" t="s">
        <v>6380</v>
      </c>
      <c r="P1452" s="8" t="s">
        <v>6381</v>
      </c>
      <c r="Q1452" s="8" t="s">
        <v>6387</v>
      </c>
      <c r="R1452" s="28"/>
      <c r="S1452" s="29">
        <v>6.5</v>
      </c>
      <c r="T1452" s="30"/>
      <c r="U1452" s="1">
        <v>0.95</v>
      </c>
      <c r="V1452" s="28"/>
      <c r="W1452" s="29"/>
      <c r="X1452" s="29"/>
      <c r="Y1452" s="29"/>
      <c r="Z1452" s="29"/>
      <c r="AA1452" s="29"/>
      <c r="AB1452" s="29"/>
      <c r="AC1452" s="29"/>
      <c r="AD1452" s="29"/>
      <c r="AE1452" s="31"/>
      <c r="AN1452" s="32"/>
      <c r="AP1452" s="31"/>
      <c r="AQ1452" s="27" t="e">
        <f t="shared" si="232"/>
        <v>#NUM!</v>
      </c>
      <c r="AR1452" s="27" t="e">
        <f t="shared" si="233"/>
        <v>#NUM!</v>
      </c>
      <c r="AS1452" s="27" t="e">
        <f t="shared" si="234"/>
        <v>#NUM!</v>
      </c>
      <c r="AT1452" s="27">
        <f t="shared" si="226"/>
        <v>0</v>
      </c>
      <c r="AU1452" s="27">
        <f t="shared" si="227"/>
        <v>1.02125</v>
      </c>
      <c r="AV1452" s="29">
        <f t="shared" si="231"/>
        <v>0</v>
      </c>
      <c r="AW1452" s="27" t="s">
        <v>73</v>
      </c>
      <c r="AX1452" s="27" t="s">
        <v>74</v>
      </c>
      <c r="AY1452" s="32">
        <v>1.0212000000000001</v>
      </c>
      <c r="AZ1452" s="34">
        <f t="shared" si="228"/>
        <v>0.25530000000000003</v>
      </c>
      <c r="BA1452" s="3">
        <f t="shared" si="229"/>
        <v>1.2765000000000002</v>
      </c>
      <c r="BB1452" s="32">
        <f t="shared" si="235"/>
        <v>1.3786200000000002</v>
      </c>
      <c r="BC1452" s="27" t="s">
        <v>12549</v>
      </c>
      <c r="BP1452" s="38"/>
      <c r="BQ1452" s="38"/>
      <c r="BR1452" s="38"/>
      <c r="BS1452" s="38"/>
      <c r="BT1452" s="38"/>
      <c r="BU1452" s="38"/>
      <c r="BV1452" s="38"/>
      <c r="BW1452" s="38"/>
      <c r="BX1452" s="38"/>
      <c r="BY1452" s="38"/>
      <c r="BZ1452" s="38"/>
      <c r="CA1452" s="38"/>
      <c r="CB1452" s="38"/>
      <c r="CC1452" s="38"/>
      <c r="CD1452" s="38"/>
      <c r="CE1452" s="38"/>
      <c r="CF1452" s="38"/>
      <c r="CG1452" s="38"/>
      <c r="CH1452" s="38"/>
      <c r="CI1452" s="38"/>
      <c r="CJ1452" s="38"/>
      <c r="CK1452" s="38"/>
      <c r="CL1452" s="38"/>
      <c r="CM1452" s="38"/>
      <c r="CN1452" s="38"/>
      <c r="CO1452" s="38"/>
      <c r="CP1452" s="38"/>
      <c r="CQ1452" s="38"/>
      <c r="CR1452" s="38"/>
      <c r="CS1452" s="38"/>
      <c r="CT1452" s="38"/>
      <c r="CU1452" s="38"/>
      <c r="CV1452" s="38"/>
      <c r="CW1452" s="38"/>
      <c r="CX1452" s="38"/>
      <c r="CY1452" s="38"/>
      <c r="CZ1452" s="38"/>
      <c r="DA1452" s="38"/>
      <c r="DB1452" s="38"/>
      <c r="DC1452" s="38"/>
      <c r="DD1452" s="38"/>
      <c r="DE1452" s="38"/>
      <c r="DF1452" s="38"/>
      <c r="DG1452" s="38"/>
      <c r="DH1452" s="38"/>
      <c r="DI1452" s="38"/>
      <c r="DJ1452" s="38"/>
      <c r="DK1452" s="38"/>
      <c r="DL1452" s="38"/>
    </row>
    <row r="1453" spans="1:116" s="27" customFormat="1" ht="31.5" customHeight="1">
      <c r="A1453" s="4" t="s">
        <v>492</v>
      </c>
      <c r="B1453" s="5">
        <v>1451</v>
      </c>
      <c r="C1453" s="6">
        <v>5675</v>
      </c>
      <c r="D1453" s="6"/>
      <c r="E1453" s="3" t="s">
        <v>6399</v>
      </c>
      <c r="F1453" s="3" t="s">
        <v>6400</v>
      </c>
      <c r="G1453" s="3" t="s">
        <v>4204</v>
      </c>
      <c r="H1453" s="4" t="s">
        <v>6401</v>
      </c>
      <c r="I1453" s="3" t="s">
        <v>259</v>
      </c>
      <c r="J1453" s="3" t="s">
        <v>6402</v>
      </c>
      <c r="K1453" s="5">
        <v>2.5</v>
      </c>
      <c r="L1453" s="3" t="s">
        <v>81</v>
      </c>
      <c r="M1453" s="6">
        <v>1</v>
      </c>
      <c r="N1453" s="3" t="s">
        <v>45</v>
      </c>
      <c r="O1453" s="3" t="s">
        <v>6397</v>
      </c>
      <c r="P1453" s="3" t="s">
        <v>6403</v>
      </c>
      <c r="Q1453" s="3" t="s">
        <v>6404</v>
      </c>
      <c r="R1453" s="28">
        <v>3.85</v>
      </c>
      <c r="S1453" s="29"/>
      <c r="T1453" s="30"/>
      <c r="U1453" s="1">
        <v>3.1</v>
      </c>
      <c r="V1453" s="28"/>
      <c r="W1453" s="29"/>
      <c r="X1453" s="29"/>
      <c r="Y1453" s="29"/>
      <c r="Z1453" s="29"/>
      <c r="AA1453" s="29"/>
      <c r="AB1453" s="29"/>
      <c r="AC1453" s="29"/>
      <c r="AD1453" s="29"/>
      <c r="AE1453" s="31"/>
      <c r="AN1453" s="32">
        <v>3.85</v>
      </c>
      <c r="AO1453" s="27" t="s">
        <v>49</v>
      </c>
      <c r="AP1453" s="31" t="s">
        <v>50</v>
      </c>
      <c r="AQ1453" s="27" t="e">
        <f t="shared" si="232"/>
        <v>#NUM!</v>
      </c>
      <c r="AR1453" s="27" t="e">
        <f t="shared" si="233"/>
        <v>#NUM!</v>
      </c>
      <c r="AS1453" s="27" t="e">
        <f t="shared" si="234"/>
        <v>#NUM!</v>
      </c>
      <c r="AT1453" s="27">
        <f t="shared" si="226"/>
        <v>0</v>
      </c>
      <c r="AU1453" s="27">
        <f t="shared" si="227"/>
        <v>3.3325</v>
      </c>
      <c r="AV1453" s="29">
        <f t="shared" si="231"/>
        <v>0</v>
      </c>
      <c r="AW1453" s="27" t="s">
        <v>73</v>
      </c>
      <c r="AX1453" s="27" t="s">
        <v>74</v>
      </c>
      <c r="AY1453" s="32">
        <v>3.3325</v>
      </c>
      <c r="AZ1453" s="34">
        <f t="shared" si="228"/>
        <v>0.833125</v>
      </c>
      <c r="BA1453" s="3">
        <f t="shared" si="229"/>
        <v>4.1656250000000004</v>
      </c>
      <c r="BB1453" s="32">
        <f t="shared" si="235"/>
        <v>4.498875</v>
      </c>
      <c r="BC1453" s="27" t="s">
        <v>12549</v>
      </c>
      <c r="BP1453" s="35"/>
      <c r="BQ1453" s="35"/>
      <c r="BR1453" s="35"/>
      <c r="BS1453" s="35"/>
      <c r="BT1453" s="35"/>
      <c r="BU1453" s="35"/>
      <c r="BV1453" s="35"/>
      <c r="BW1453" s="35"/>
      <c r="BX1453" s="35"/>
      <c r="BY1453" s="35"/>
      <c r="BZ1453" s="35"/>
      <c r="CA1453" s="35"/>
      <c r="CB1453" s="35"/>
      <c r="CC1453" s="35"/>
      <c r="CD1453" s="35"/>
      <c r="CE1453" s="35"/>
      <c r="CF1453" s="35"/>
      <c r="CG1453" s="35"/>
      <c r="CH1453" s="35"/>
      <c r="CI1453" s="35"/>
      <c r="CJ1453" s="35"/>
      <c r="CK1453" s="35"/>
      <c r="CL1453" s="35"/>
      <c r="CM1453" s="35"/>
      <c r="CN1453" s="35"/>
      <c r="CO1453" s="35"/>
      <c r="CP1453" s="35"/>
      <c r="CQ1453" s="35"/>
      <c r="CR1453" s="35"/>
      <c r="CS1453" s="35"/>
      <c r="CT1453" s="35"/>
      <c r="CU1453" s="35"/>
      <c r="CV1453" s="35"/>
      <c r="CW1453" s="35"/>
      <c r="CX1453" s="35"/>
      <c r="CY1453" s="35"/>
      <c r="CZ1453" s="35"/>
      <c r="DA1453" s="35"/>
      <c r="DB1453" s="35"/>
      <c r="DC1453" s="35"/>
      <c r="DD1453" s="35"/>
      <c r="DE1453" s="35"/>
      <c r="DF1453" s="35"/>
      <c r="DG1453" s="35"/>
      <c r="DH1453" s="35"/>
      <c r="DI1453" s="35"/>
      <c r="DJ1453" s="35"/>
      <c r="DK1453" s="35"/>
      <c r="DL1453" s="35"/>
    </row>
    <row r="1454" spans="1:116" s="27" customFormat="1" ht="31.5" customHeight="1">
      <c r="A1454" s="4" t="s">
        <v>492</v>
      </c>
      <c r="B1454" s="5">
        <v>1452</v>
      </c>
      <c r="C1454" s="6">
        <v>5388</v>
      </c>
      <c r="D1454" s="6"/>
      <c r="E1454" s="3" t="s">
        <v>6405</v>
      </c>
      <c r="F1454" s="3" t="s">
        <v>6406</v>
      </c>
      <c r="G1454" s="3" t="s">
        <v>4083</v>
      </c>
      <c r="H1454" s="4" t="s">
        <v>1961</v>
      </c>
      <c r="I1454" s="3" t="s">
        <v>1875</v>
      </c>
      <c r="J1454" s="3" t="s">
        <v>1167</v>
      </c>
      <c r="K1454" s="5">
        <v>10</v>
      </c>
      <c r="L1454" s="3" t="s">
        <v>81</v>
      </c>
      <c r="M1454" s="6">
        <v>1</v>
      </c>
      <c r="N1454" s="3" t="s">
        <v>45</v>
      </c>
      <c r="O1454" s="3" t="s">
        <v>6397</v>
      </c>
      <c r="P1454" s="3" t="s">
        <v>6172</v>
      </c>
      <c r="Q1454" s="3" t="s">
        <v>6407</v>
      </c>
      <c r="R1454" s="28">
        <v>3.35</v>
      </c>
      <c r="S1454" s="29"/>
      <c r="T1454" s="30"/>
      <c r="U1454" s="1">
        <v>3.3</v>
      </c>
      <c r="V1454" s="28"/>
      <c r="W1454" s="29"/>
      <c r="X1454" s="29"/>
      <c r="Y1454" s="29"/>
      <c r="Z1454" s="29"/>
      <c r="AA1454" s="29"/>
      <c r="AB1454" s="29"/>
      <c r="AC1454" s="29"/>
      <c r="AD1454" s="29"/>
      <c r="AE1454" s="31">
        <v>3.71</v>
      </c>
      <c r="AM1454" s="27">
        <v>3.71</v>
      </c>
      <c r="AN1454" s="32">
        <v>3.35</v>
      </c>
      <c r="AO1454" s="27" t="s">
        <v>49</v>
      </c>
      <c r="AP1454" s="31" t="s">
        <v>50</v>
      </c>
      <c r="AQ1454" s="27" t="e">
        <f t="shared" si="232"/>
        <v>#NUM!</v>
      </c>
      <c r="AR1454" s="27" t="e">
        <f t="shared" si="233"/>
        <v>#NUM!</v>
      </c>
      <c r="AS1454" s="27" t="e">
        <f t="shared" si="234"/>
        <v>#NUM!</v>
      </c>
      <c r="AT1454" s="27">
        <f t="shared" si="226"/>
        <v>0</v>
      </c>
      <c r="AU1454" s="27">
        <f t="shared" si="227"/>
        <v>3.5474999999999999</v>
      </c>
      <c r="AV1454" s="29">
        <f t="shared" si="231"/>
        <v>0</v>
      </c>
      <c r="AW1454" s="33" t="s">
        <v>51</v>
      </c>
      <c r="AX1454" s="33" t="s">
        <v>50</v>
      </c>
      <c r="AY1454" s="32">
        <v>3.35</v>
      </c>
      <c r="AZ1454" s="34">
        <f t="shared" si="228"/>
        <v>0.83750000000000002</v>
      </c>
      <c r="BA1454" s="3">
        <f t="shared" si="229"/>
        <v>4.1875</v>
      </c>
      <c r="BB1454" s="32">
        <f t="shared" si="235"/>
        <v>4.5225</v>
      </c>
      <c r="BC1454" s="27" t="s">
        <v>12549</v>
      </c>
      <c r="BP1454" s="35"/>
      <c r="BQ1454" s="35"/>
      <c r="BR1454" s="35"/>
      <c r="BS1454" s="35"/>
      <c r="BT1454" s="35"/>
      <c r="BU1454" s="35"/>
      <c r="BV1454" s="35"/>
      <c r="BW1454" s="35"/>
      <c r="BX1454" s="35"/>
      <c r="BY1454" s="35"/>
      <c r="BZ1454" s="35"/>
      <c r="CA1454" s="35"/>
      <c r="CB1454" s="35"/>
      <c r="CC1454" s="35"/>
      <c r="CD1454" s="35"/>
      <c r="CE1454" s="35"/>
      <c r="CF1454" s="35"/>
      <c r="CG1454" s="35"/>
      <c r="CH1454" s="35"/>
      <c r="CI1454" s="35"/>
      <c r="CJ1454" s="35"/>
      <c r="CK1454" s="35"/>
      <c r="CL1454" s="35"/>
      <c r="CM1454" s="35"/>
      <c r="CN1454" s="35"/>
      <c r="CO1454" s="35"/>
      <c r="CP1454" s="35"/>
      <c r="CQ1454" s="35"/>
      <c r="CR1454" s="35"/>
      <c r="CS1454" s="35"/>
      <c r="CT1454" s="35"/>
      <c r="CU1454" s="35"/>
      <c r="CV1454" s="35"/>
      <c r="CW1454" s="35"/>
      <c r="CX1454" s="35"/>
      <c r="CY1454" s="35"/>
      <c r="CZ1454" s="35"/>
      <c r="DA1454" s="35"/>
      <c r="DB1454" s="35"/>
      <c r="DC1454" s="35"/>
      <c r="DD1454" s="35"/>
      <c r="DE1454" s="35"/>
      <c r="DF1454" s="35"/>
      <c r="DG1454" s="35"/>
      <c r="DH1454" s="35"/>
      <c r="DI1454" s="35"/>
      <c r="DJ1454" s="35"/>
      <c r="DK1454" s="35"/>
      <c r="DL1454" s="35"/>
    </row>
    <row r="1455" spans="1:116" s="27" customFormat="1" ht="31.5" customHeight="1">
      <c r="A1455" s="4" t="s">
        <v>492</v>
      </c>
      <c r="B1455" s="5">
        <v>1453</v>
      </c>
      <c r="C1455" s="6">
        <v>16464</v>
      </c>
      <c r="D1455" s="6"/>
      <c r="E1455" s="3" t="s">
        <v>6408</v>
      </c>
      <c r="F1455" s="3" t="s">
        <v>6409</v>
      </c>
      <c r="G1455" s="3" t="s">
        <v>4438</v>
      </c>
      <c r="H1455" s="4" t="s">
        <v>6410</v>
      </c>
      <c r="I1455" s="3" t="s">
        <v>4440</v>
      </c>
      <c r="J1455" s="3" t="s">
        <v>6411</v>
      </c>
      <c r="K1455" s="5">
        <v>0.5</v>
      </c>
      <c r="L1455" s="3" t="s">
        <v>81</v>
      </c>
      <c r="M1455" s="6">
        <v>30</v>
      </c>
      <c r="N1455" s="3" t="s">
        <v>45</v>
      </c>
      <c r="O1455" s="3" t="s">
        <v>6397</v>
      </c>
      <c r="P1455" s="3" t="s">
        <v>6412</v>
      </c>
      <c r="Q1455" s="3" t="s">
        <v>6413</v>
      </c>
      <c r="R1455" s="28">
        <v>8.32</v>
      </c>
      <c r="S1455" s="29"/>
      <c r="T1455" s="30"/>
      <c r="U1455" s="1">
        <v>5.99</v>
      </c>
      <c r="V1455" s="28"/>
      <c r="W1455" s="29"/>
      <c r="X1455" s="29"/>
      <c r="Y1455" s="29"/>
      <c r="Z1455" s="29"/>
      <c r="AA1455" s="29"/>
      <c r="AB1455" s="29"/>
      <c r="AC1455" s="29"/>
      <c r="AD1455" s="29"/>
      <c r="AE1455" s="31"/>
      <c r="AN1455" s="32">
        <v>8.32</v>
      </c>
      <c r="AO1455" s="27" t="s">
        <v>49</v>
      </c>
      <c r="AP1455" s="31" t="s">
        <v>50</v>
      </c>
      <c r="AQ1455" s="27" t="e">
        <f t="shared" si="232"/>
        <v>#NUM!</v>
      </c>
      <c r="AR1455" s="27" t="e">
        <f t="shared" si="233"/>
        <v>#NUM!</v>
      </c>
      <c r="AS1455" s="27" t="e">
        <f t="shared" si="234"/>
        <v>#NUM!</v>
      </c>
      <c r="AT1455" s="27">
        <f t="shared" si="226"/>
        <v>0</v>
      </c>
      <c r="AU1455" s="27">
        <f t="shared" si="227"/>
        <v>6.4392500000000004</v>
      </c>
      <c r="AV1455" s="29">
        <f t="shared" si="231"/>
        <v>0</v>
      </c>
      <c r="AW1455" s="27" t="s">
        <v>73</v>
      </c>
      <c r="AX1455" s="27" t="s">
        <v>74</v>
      </c>
      <c r="AY1455" s="32">
        <v>6.4390000000000001</v>
      </c>
      <c r="AZ1455" s="34">
        <f t="shared" si="228"/>
        <v>1.60975</v>
      </c>
      <c r="BA1455" s="3">
        <f t="shared" si="229"/>
        <v>8.0487500000000001</v>
      </c>
      <c r="BB1455" s="32">
        <f t="shared" si="235"/>
        <v>8.6926500000000004</v>
      </c>
      <c r="BC1455" s="27" t="s">
        <v>12549</v>
      </c>
    </row>
    <row r="1456" spans="1:116" s="27" customFormat="1" ht="31.5" customHeight="1">
      <c r="A1456" s="4" t="s">
        <v>492</v>
      </c>
      <c r="B1456" s="5">
        <v>1454</v>
      </c>
      <c r="C1456" s="6">
        <v>5862</v>
      </c>
      <c r="D1456" s="6"/>
      <c r="E1456" s="3" t="s">
        <v>6393</v>
      </c>
      <c r="F1456" s="3" t="s">
        <v>6394</v>
      </c>
      <c r="G1456" s="3" t="s">
        <v>6395</v>
      </c>
      <c r="H1456" s="4" t="s">
        <v>1166</v>
      </c>
      <c r="I1456" s="3" t="s">
        <v>3671</v>
      </c>
      <c r="J1456" s="3" t="s">
        <v>6396</v>
      </c>
      <c r="K1456" s="5"/>
      <c r="L1456" s="3"/>
      <c r="M1456" s="6">
        <v>20</v>
      </c>
      <c r="N1456" s="3" t="s">
        <v>45</v>
      </c>
      <c r="O1456" s="3" t="s">
        <v>6397</v>
      </c>
      <c r="P1456" s="3" t="s">
        <v>6172</v>
      </c>
      <c r="Q1456" s="3" t="s">
        <v>6398</v>
      </c>
      <c r="R1456" s="28">
        <v>11.84</v>
      </c>
      <c r="S1456" s="29"/>
      <c r="T1456" s="30"/>
      <c r="U1456" s="1">
        <v>8.8000000000000007</v>
      </c>
      <c r="V1456" s="28">
        <v>10.75</v>
      </c>
      <c r="W1456" s="29">
        <v>12.63</v>
      </c>
      <c r="X1456" s="29"/>
      <c r="Y1456" s="29"/>
      <c r="Z1456" s="29"/>
      <c r="AA1456" s="29"/>
      <c r="AB1456" s="29"/>
      <c r="AC1456" s="29"/>
      <c r="AD1456" s="29"/>
      <c r="AE1456" s="31">
        <v>10.75</v>
      </c>
      <c r="AN1456" s="32">
        <v>11.69</v>
      </c>
      <c r="AO1456" s="27" t="s">
        <v>211</v>
      </c>
      <c r="AP1456" s="31" t="s">
        <v>212</v>
      </c>
      <c r="AQ1456" s="27" t="e">
        <f t="shared" si="232"/>
        <v>#NUM!</v>
      </c>
      <c r="AR1456" s="27" t="e">
        <f t="shared" si="233"/>
        <v>#NUM!</v>
      </c>
      <c r="AS1456" s="27" t="e">
        <f t="shared" si="234"/>
        <v>#NUM!</v>
      </c>
      <c r="AT1456" s="27">
        <f t="shared" si="226"/>
        <v>0</v>
      </c>
      <c r="AU1456" s="27">
        <f t="shared" si="227"/>
        <v>9.4600000000000009</v>
      </c>
      <c r="AV1456" s="29">
        <f t="shared" si="231"/>
        <v>0</v>
      </c>
      <c r="AW1456" s="27" t="s">
        <v>73</v>
      </c>
      <c r="AX1456" s="27" t="s">
        <v>74</v>
      </c>
      <c r="AY1456" s="32">
        <v>9.4600000000000009</v>
      </c>
      <c r="AZ1456" s="34">
        <f t="shared" si="228"/>
        <v>2.3650000000000002</v>
      </c>
      <c r="BA1456" s="3">
        <f t="shared" si="229"/>
        <v>11.825000000000001</v>
      </c>
      <c r="BB1456" s="32">
        <f t="shared" si="235"/>
        <v>12.771000000000001</v>
      </c>
      <c r="BC1456" s="27" t="s">
        <v>12549</v>
      </c>
      <c r="BP1456" s="35"/>
      <c r="BQ1456" s="35"/>
      <c r="BR1456" s="35"/>
      <c r="BS1456" s="35"/>
      <c r="BT1456" s="35"/>
      <c r="BU1456" s="35"/>
      <c r="BV1456" s="35"/>
      <c r="BW1456" s="35"/>
      <c r="BX1456" s="35"/>
      <c r="BY1456" s="35"/>
      <c r="BZ1456" s="35"/>
      <c r="CA1456" s="35"/>
      <c r="CB1456" s="35"/>
      <c r="CC1456" s="35"/>
      <c r="CD1456" s="35"/>
      <c r="CE1456" s="35"/>
      <c r="CF1456" s="35"/>
      <c r="CG1456" s="35"/>
      <c r="CH1456" s="35"/>
      <c r="CI1456" s="35"/>
      <c r="CJ1456" s="35"/>
      <c r="CK1456" s="35"/>
      <c r="CL1456" s="35"/>
      <c r="CM1456" s="35"/>
      <c r="CN1456" s="35"/>
      <c r="CO1456" s="35"/>
      <c r="CP1456" s="35"/>
      <c r="CQ1456" s="35"/>
      <c r="CR1456" s="35"/>
      <c r="CS1456" s="35"/>
      <c r="CT1456" s="35"/>
      <c r="CU1456" s="35"/>
      <c r="CV1456" s="35"/>
      <c r="CW1456" s="35"/>
      <c r="CX1456" s="35"/>
      <c r="CY1456" s="35"/>
      <c r="CZ1456" s="35"/>
      <c r="DA1456" s="35"/>
      <c r="DB1456" s="35"/>
      <c r="DC1456" s="35"/>
      <c r="DD1456" s="35"/>
      <c r="DE1456" s="35"/>
      <c r="DF1456" s="35"/>
      <c r="DG1456" s="35"/>
      <c r="DH1456" s="35"/>
      <c r="DI1456" s="35"/>
      <c r="DJ1456" s="35"/>
      <c r="DK1456" s="35"/>
      <c r="DL1456" s="35"/>
    </row>
    <row r="1457" spans="1:116" s="27" customFormat="1" ht="31.5" customHeight="1">
      <c r="A1457" s="7" t="s">
        <v>6414</v>
      </c>
      <c r="B1457" s="5">
        <v>1455</v>
      </c>
      <c r="C1457" s="10"/>
      <c r="D1457" s="10"/>
      <c r="E1457" s="8" t="s">
        <v>6415</v>
      </c>
      <c r="F1457" s="8" t="s">
        <v>6416</v>
      </c>
      <c r="G1457" s="8" t="s">
        <v>1216</v>
      </c>
      <c r="H1457" s="7" t="s">
        <v>6417</v>
      </c>
      <c r="I1457" s="8" t="s">
        <v>1228</v>
      </c>
      <c r="J1457" s="8" t="s">
        <v>6418</v>
      </c>
      <c r="K1457" s="9">
        <v>500</v>
      </c>
      <c r="L1457" s="8" t="s">
        <v>81</v>
      </c>
      <c r="M1457" s="10">
        <v>20</v>
      </c>
      <c r="N1457" s="8" t="s">
        <v>45</v>
      </c>
      <c r="O1457" s="8" t="s">
        <v>6419</v>
      </c>
      <c r="P1457" s="8" t="s">
        <v>6420</v>
      </c>
      <c r="Q1457" s="8" t="s">
        <v>6421</v>
      </c>
      <c r="R1457" s="28">
        <v>96</v>
      </c>
      <c r="S1457" s="29"/>
      <c r="T1457" s="30">
        <v>96</v>
      </c>
      <c r="U1457" s="1" t="s">
        <v>56</v>
      </c>
      <c r="V1457" s="28">
        <v>96</v>
      </c>
      <c r="W1457" s="29"/>
      <c r="X1457" s="29"/>
      <c r="Y1457" s="29"/>
      <c r="Z1457" s="29"/>
      <c r="AA1457" s="29"/>
      <c r="AB1457" s="29"/>
      <c r="AC1457" s="29"/>
      <c r="AD1457" s="29"/>
      <c r="AE1457" s="31"/>
      <c r="AN1457" s="32"/>
      <c r="AP1457" s="31"/>
      <c r="AQ1457" s="27" t="e">
        <f t="shared" si="232"/>
        <v>#NUM!</v>
      </c>
      <c r="AR1457" s="27" t="e">
        <f t="shared" si="233"/>
        <v>#NUM!</v>
      </c>
      <c r="AS1457" s="27" t="e">
        <f t="shared" si="234"/>
        <v>#NUM!</v>
      </c>
      <c r="AT1457" s="27">
        <f t="shared" si="226"/>
        <v>103.19999999999999</v>
      </c>
      <c r="AU1457" s="27" t="e">
        <f t="shared" si="227"/>
        <v>#VALUE!</v>
      </c>
      <c r="AV1457" s="29" t="e">
        <f t="shared" si="231"/>
        <v>#VALUE!</v>
      </c>
      <c r="AW1457" s="33" t="s">
        <v>51</v>
      </c>
      <c r="AX1457" s="27" t="s">
        <v>50</v>
      </c>
      <c r="AY1457" s="32">
        <v>96</v>
      </c>
      <c r="AZ1457" s="34">
        <f t="shared" si="228"/>
        <v>11.52</v>
      </c>
      <c r="BA1457" s="3">
        <f t="shared" si="229"/>
        <v>107.52</v>
      </c>
      <c r="BB1457" s="32">
        <f t="shared" si="235"/>
        <v>116.1216</v>
      </c>
      <c r="BC1457" s="27" t="s">
        <v>12549</v>
      </c>
      <c r="BP1457" s="26"/>
      <c r="BQ1457" s="26"/>
      <c r="BR1457" s="26"/>
      <c r="BS1457" s="26"/>
      <c r="BT1457" s="26"/>
      <c r="BU1457" s="26"/>
      <c r="BV1457" s="26"/>
      <c r="BW1457" s="26"/>
      <c r="BX1457" s="26"/>
      <c r="BY1457" s="26"/>
      <c r="BZ1457" s="26"/>
      <c r="CA1457" s="26"/>
      <c r="CB1457" s="26"/>
      <c r="CC1457" s="26"/>
      <c r="CD1457" s="26"/>
      <c r="CE1457" s="26"/>
      <c r="CF1457" s="26"/>
      <c r="CG1457" s="26"/>
      <c r="CH1457" s="26"/>
      <c r="CI1457" s="26"/>
      <c r="CJ1457" s="26"/>
      <c r="CK1457" s="26"/>
      <c r="CL1457" s="26"/>
      <c r="CM1457" s="26"/>
      <c r="CN1457" s="26"/>
      <c r="CO1457" s="26"/>
      <c r="CP1457" s="26"/>
      <c r="CQ1457" s="26"/>
      <c r="CR1457" s="26"/>
      <c r="CS1457" s="26"/>
      <c r="CT1457" s="26"/>
      <c r="CU1457" s="26"/>
      <c r="CV1457" s="26"/>
      <c r="CW1457" s="26"/>
      <c r="CX1457" s="26"/>
      <c r="CY1457" s="26"/>
      <c r="CZ1457" s="26"/>
      <c r="DA1457" s="26"/>
      <c r="DB1457" s="26"/>
      <c r="DC1457" s="26"/>
      <c r="DD1457" s="26"/>
      <c r="DE1457" s="26"/>
      <c r="DF1457" s="26"/>
      <c r="DG1457" s="26"/>
      <c r="DH1457" s="26"/>
      <c r="DI1457" s="26"/>
      <c r="DJ1457" s="26"/>
      <c r="DK1457" s="26"/>
      <c r="DL1457" s="26"/>
    </row>
    <row r="1458" spans="1:116" s="27" customFormat="1" ht="31.5" customHeight="1">
      <c r="A1458" s="4" t="s">
        <v>6422</v>
      </c>
      <c r="B1458" s="5">
        <v>1456</v>
      </c>
      <c r="C1458" s="6">
        <v>5580</v>
      </c>
      <c r="D1458" s="6"/>
      <c r="E1458" s="3" t="s">
        <v>6482</v>
      </c>
      <c r="F1458" s="3" t="s">
        <v>6483</v>
      </c>
      <c r="G1458" s="3" t="s">
        <v>6484</v>
      </c>
      <c r="H1458" s="4" t="s">
        <v>103</v>
      </c>
      <c r="I1458" s="3" t="s">
        <v>104</v>
      </c>
      <c r="J1458" s="3" t="s">
        <v>6485</v>
      </c>
      <c r="K1458" s="5"/>
      <c r="L1458" s="3"/>
      <c r="M1458" s="6">
        <v>16</v>
      </c>
      <c r="N1458" s="3" t="s">
        <v>45</v>
      </c>
      <c r="O1458" s="3" t="s">
        <v>6426</v>
      </c>
      <c r="P1458" s="3" t="s">
        <v>6430</v>
      </c>
      <c r="Q1458" s="3" t="s">
        <v>6486</v>
      </c>
      <c r="R1458" s="28">
        <v>4.7699999999999996</v>
      </c>
      <c r="S1458" s="29"/>
      <c r="T1458" s="30">
        <v>3.8</v>
      </c>
      <c r="U1458" s="1">
        <v>1.21</v>
      </c>
      <c r="V1458" s="28">
        <v>4.28</v>
      </c>
      <c r="W1458" s="29">
        <v>5.27</v>
      </c>
      <c r="X1458" s="29"/>
      <c r="Y1458" s="29"/>
      <c r="Z1458" s="29"/>
      <c r="AA1458" s="29"/>
      <c r="AB1458" s="29"/>
      <c r="AC1458" s="29"/>
      <c r="AD1458" s="29"/>
      <c r="AE1458" s="31">
        <v>4.28</v>
      </c>
      <c r="AN1458" s="32">
        <v>4.7699999999999996</v>
      </c>
      <c r="AO1458" s="27" t="s">
        <v>49</v>
      </c>
      <c r="AP1458" s="31" t="s">
        <v>50</v>
      </c>
      <c r="AQ1458" s="27" t="e">
        <f t="shared" si="232"/>
        <v>#NUM!</v>
      </c>
      <c r="AR1458" s="27" t="e">
        <f t="shared" si="233"/>
        <v>#NUM!</v>
      </c>
      <c r="AS1458" s="27" t="e">
        <f t="shared" si="234"/>
        <v>#NUM!</v>
      </c>
      <c r="AT1458" s="27">
        <f t="shared" si="226"/>
        <v>4.085</v>
      </c>
      <c r="AU1458" s="27">
        <f t="shared" si="227"/>
        <v>1.3007499999999999</v>
      </c>
      <c r="AV1458" s="29">
        <f t="shared" si="231"/>
        <v>1.3007499999999999</v>
      </c>
      <c r="AW1458" s="27" t="s">
        <v>73</v>
      </c>
      <c r="AX1458" s="27" t="s">
        <v>74</v>
      </c>
      <c r="AY1458" s="32">
        <v>1.3</v>
      </c>
      <c r="AZ1458" s="34">
        <f t="shared" si="228"/>
        <v>0.32500000000000001</v>
      </c>
      <c r="BA1458" s="3">
        <f t="shared" si="229"/>
        <v>1.625</v>
      </c>
      <c r="BB1458" s="32">
        <f t="shared" si="235"/>
        <v>1.7549999999999999</v>
      </c>
      <c r="BC1458" s="27" t="s">
        <v>12549</v>
      </c>
      <c r="BP1458" s="35"/>
      <c r="BQ1458" s="35"/>
      <c r="BR1458" s="35"/>
      <c r="BS1458" s="35"/>
      <c r="BT1458" s="35"/>
      <c r="BU1458" s="35"/>
      <c r="BV1458" s="35"/>
      <c r="BW1458" s="35"/>
      <c r="BX1458" s="35"/>
      <c r="BY1458" s="35"/>
      <c r="BZ1458" s="35"/>
      <c r="CA1458" s="35"/>
      <c r="CB1458" s="35"/>
      <c r="CC1458" s="35"/>
      <c r="CD1458" s="35"/>
      <c r="CE1458" s="35"/>
      <c r="CF1458" s="35"/>
      <c r="CG1458" s="35"/>
      <c r="CH1458" s="35"/>
      <c r="CI1458" s="35"/>
      <c r="CJ1458" s="35"/>
      <c r="CK1458" s="35"/>
      <c r="CL1458" s="35"/>
      <c r="CM1458" s="35"/>
      <c r="CN1458" s="35"/>
      <c r="CO1458" s="35"/>
      <c r="CP1458" s="35"/>
      <c r="CQ1458" s="35"/>
      <c r="CR1458" s="35"/>
      <c r="CS1458" s="35"/>
      <c r="CT1458" s="35"/>
      <c r="CU1458" s="35"/>
      <c r="CV1458" s="35"/>
      <c r="CW1458" s="35"/>
      <c r="CX1458" s="35"/>
      <c r="CY1458" s="35"/>
      <c r="CZ1458" s="35"/>
      <c r="DA1458" s="35"/>
      <c r="DB1458" s="35"/>
      <c r="DC1458" s="35"/>
      <c r="DD1458" s="35"/>
      <c r="DE1458" s="35"/>
      <c r="DF1458" s="35"/>
      <c r="DG1458" s="35"/>
      <c r="DH1458" s="35"/>
      <c r="DI1458" s="35"/>
      <c r="DJ1458" s="35"/>
      <c r="DK1458" s="35"/>
      <c r="DL1458" s="35"/>
    </row>
    <row r="1459" spans="1:116" s="27" customFormat="1" ht="31.5" customHeight="1">
      <c r="A1459" s="4" t="s">
        <v>6422</v>
      </c>
      <c r="B1459" s="5">
        <v>1457</v>
      </c>
      <c r="C1459" s="6">
        <v>5407</v>
      </c>
      <c r="D1459" s="6"/>
      <c r="E1459" s="3" t="s">
        <v>6436</v>
      </c>
      <c r="F1459" s="3" t="s">
        <v>1346</v>
      </c>
      <c r="G1459" s="3" t="s">
        <v>1347</v>
      </c>
      <c r="H1459" s="4" t="s">
        <v>303</v>
      </c>
      <c r="I1459" s="3" t="s">
        <v>43</v>
      </c>
      <c r="J1459" s="3" t="s">
        <v>6441</v>
      </c>
      <c r="K1459" s="5"/>
      <c r="L1459" s="3"/>
      <c r="M1459" s="6">
        <v>20</v>
      </c>
      <c r="N1459" s="3" t="s">
        <v>45</v>
      </c>
      <c r="O1459" s="3" t="s">
        <v>6426</v>
      </c>
      <c r="P1459" s="3" t="s">
        <v>6442</v>
      </c>
      <c r="Q1459" s="3" t="s">
        <v>6443</v>
      </c>
      <c r="R1459" s="28">
        <v>2.1800000000000002</v>
      </c>
      <c r="S1459" s="29"/>
      <c r="T1459" s="30">
        <v>1.74</v>
      </c>
      <c r="U1459" s="1">
        <v>1.74</v>
      </c>
      <c r="V1459" s="28">
        <v>1.95</v>
      </c>
      <c r="W1459" s="29">
        <v>2.41</v>
      </c>
      <c r="X1459" s="29"/>
      <c r="Y1459" s="29"/>
      <c r="Z1459" s="29"/>
      <c r="AA1459" s="29"/>
      <c r="AB1459" s="29"/>
      <c r="AC1459" s="29"/>
      <c r="AD1459" s="29"/>
      <c r="AE1459" s="31">
        <v>1.95</v>
      </c>
      <c r="AN1459" s="32">
        <v>2.1800000000000002</v>
      </c>
      <c r="AO1459" s="27" t="s">
        <v>211</v>
      </c>
      <c r="AP1459" s="31" t="s">
        <v>212</v>
      </c>
      <c r="AQ1459" s="27" t="e">
        <f t="shared" si="232"/>
        <v>#NUM!</v>
      </c>
      <c r="AR1459" s="27" t="e">
        <f t="shared" si="233"/>
        <v>#NUM!</v>
      </c>
      <c r="AS1459" s="27" t="e">
        <f t="shared" si="234"/>
        <v>#NUM!</v>
      </c>
      <c r="AT1459" s="27">
        <f t="shared" si="226"/>
        <v>1.8704999999999998</v>
      </c>
      <c r="AU1459" s="27">
        <f t="shared" si="227"/>
        <v>1.8704999999999998</v>
      </c>
      <c r="AV1459" s="29">
        <f t="shared" si="231"/>
        <v>1.8704999999999998</v>
      </c>
      <c r="AW1459" s="27" t="s">
        <v>73</v>
      </c>
      <c r="AX1459" s="27" t="s">
        <v>74</v>
      </c>
      <c r="AY1459" s="32">
        <v>1.87</v>
      </c>
      <c r="AZ1459" s="34">
        <f t="shared" si="228"/>
        <v>0.46750000000000003</v>
      </c>
      <c r="BA1459" s="3">
        <f t="shared" si="229"/>
        <v>2.3375000000000004</v>
      </c>
      <c r="BB1459" s="32">
        <f t="shared" si="235"/>
        <v>2.5245000000000002</v>
      </c>
      <c r="BC1459" s="27" t="s">
        <v>12549</v>
      </c>
      <c r="BP1459" s="35"/>
      <c r="BQ1459" s="35"/>
      <c r="BR1459" s="35"/>
      <c r="BS1459" s="35"/>
      <c r="BT1459" s="35"/>
      <c r="BU1459" s="35"/>
      <c r="BV1459" s="35"/>
      <c r="BW1459" s="35"/>
      <c r="BX1459" s="35"/>
      <c r="BY1459" s="35"/>
      <c r="BZ1459" s="35"/>
      <c r="CA1459" s="35"/>
      <c r="CB1459" s="35"/>
      <c r="CC1459" s="35"/>
      <c r="CD1459" s="35"/>
      <c r="CE1459" s="35"/>
      <c r="CF1459" s="35"/>
      <c r="CG1459" s="35"/>
      <c r="CH1459" s="35"/>
      <c r="CI1459" s="35"/>
      <c r="CJ1459" s="35"/>
      <c r="CK1459" s="35"/>
      <c r="CL1459" s="35"/>
      <c r="CM1459" s="35"/>
      <c r="CN1459" s="35"/>
      <c r="CO1459" s="35"/>
      <c r="CP1459" s="35"/>
      <c r="CQ1459" s="35"/>
      <c r="CR1459" s="35"/>
      <c r="CS1459" s="35"/>
      <c r="CT1459" s="35"/>
      <c r="CU1459" s="35"/>
      <c r="CV1459" s="35"/>
      <c r="CW1459" s="35"/>
      <c r="CX1459" s="35"/>
      <c r="CY1459" s="35"/>
      <c r="CZ1459" s="35"/>
      <c r="DA1459" s="35"/>
      <c r="DB1459" s="35"/>
      <c r="DC1459" s="35"/>
      <c r="DD1459" s="35"/>
      <c r="DE1459" s="35"/>
      <c r="DF1459" s="35"/>
      <c r="DG1459" s="35"/>
      <c r="DH1459" s="35"/>
      <c r="DI1459" s="35"/>
      <c r="DJ1459" s="35"/>
      <c r="DK1459" s="35"/>
      <c r="DL1459" s="35"/>
    </row>
    <row r="1460" spans="1:116" s="27" customFormat="1" ht="31.5" customHeight="1">
      <c r="A1460" s="4" t="s">
        <v>6422</v>
      </c>
      <c r="B1460" s="5">
        <v>1458</v>
      </c>
      <c r="C1460" s="6">
        <v>5446</v>
      </c>
      <c r="D1460" s="6"/>
      <c r="E1460" s="3" t="s">
        <v>6452</v>
      </c>
      <c r="F1460" s="3" t="s">
        <v>6453</v>
      </c>
      <c r="G1460" s="3" t="s">
        <v>6152</v>
      </c>
      <c r="H1460" s="4" t="s">
        <v>6158</v>
      </c>
      <c r="I1460" s="3" t="s">
        <v>43</v>
      </c>
      <c r="J1460" s="3" t="s">
        <v>6454</v>
      </c>
      <c r="K1460" s="5"/>
      <c r="L1460" s="3"/>
      <c r="M1460" s="6">
        <v>28</v>
      </c>
      <c r="N1460" s="3" t="s">
        <v>45</v>
      </c>
      <c r="O1460" s="3" t="s">
        <v>6426</v>
      </c>
      <c r="P1460" s="3" t="s">
        <v>6427</v>
      </c>
      <c r="Q1460" s="3" t="s">
        <v>6455</v>
      </c>
      <c r="R1460" s="28">
        <v>2.16</v>
      </c>
      <c r="S1460" s="29"/>
      <c r="T1460" s="30">
        <v>1.76</v>
      </c>
      <c r="U1460" s="1">
        <v>1.76</v>
      </c>
      <c r="V1460" s="28">
        <v>1.98</v>
      </c>
      <c r="W1460" s="29">
        <v>2.33</v>
      </c>
      <c r="X1460" s="29"/>
      <c r="Y1460" s="29"/>
      <c r="Z1460" s="29"/>
      <c r="AA1460" s="29"/>
      <c r="AB1460" s="29"/>
      <c r="AC1460" s="29"/>
      <c r="AD1460" s="29"/>
      <c r="AE1460" s="31">
        <v>1.98</v>
      </c>
      <c r="AF1460" s="27">
        <v>2.794</v>
      </c>
      <c r="AN1460" s="32">
        <v>2.16</v>
      </c>
      <c r="AO1460" s="27" t="s">
        <v>49</v>
      </c>
      <c r="AP1460" s="31" t="s">
        <v>50</v>
      </c>
      <c r="AQ1460" s="27">
        <f t="shared" si="232"/>
        <v>2.387</v>
      </c>
      <c r="AR1460" s="27">
        <f t="shared" si="233"/>
        <v>2.16</v>
      </c>
      <c r="AS1460" s="27" t="e">
        <f t="shared" si="234"/>
        <v>#NUM!</v>
      </c>
      <c r="AT1460" s="27">
        <f t="shared" si="226"/>
        <v>1.8919999999999999</v>
      </c>
      <c r="AU1460" s="27">
        <f t="shared" si="227"/>
        <v>1.8919999999999999</v>
      </c>
      <c r="AV1460" s="29">
        <f t="shared" si="231"/>
        <v>1.8919999999999999</v>
      </c>
      <c r="AW1460" s="27" t="s">
        <v>73</v>
      </c>
      <c r="AX1460" s="27" t="s">
        <v>74</v>
      </c>
      <c r="AY1460" s="32">
        <v>1.89</v>
      </c>
      <c r="AZ1460" s="34">
        <f t="shared" si="228"/>
        <v>0.47249999999999998</v>
      </c>
      <c r="BA1460" s="3">
        <f t="shared" si="229"/>
        <v>2.3624999999999998</v>
      </c>
      <c r="BB1460" s="32">
        <f t="shared" si="235"/>
        <v>2.5514999999999999</v>
      </c>
      <c r="BC1460" s="27" t="s">
        <v>12549</v>
      </c>
      <c r="BP1460" s="35"/>
      <c r="BQ1460" s="35"/>
      <c r="BR1460" s="35"/>
      <c r="BS1460" s="35"/>
      <c r="BT1460" s="35"/>
      <c r="BU1460" s="35"/>
      <c r="BV1460" s="35"/>
      <c r="BW1460" s="35"/>
      <c r="BX1460" s="35"/>
      <c r="BY1460" s="35"/>
      <c r="BZ1460" s="35"/>
      <c r="CA1460" s="35"/>
      <c r="CB1460" s="35"/>
      <c r="CC1460" s="35"/>
      <c r="CD1460" s="35"/>
      <c r="CE1460" s="35"/>
      <c r="CF1460" s="35"/>
      <c r="CG1460" s="35"/>
      <c r="CH1460" s="35"/>
      <c r="CI1460" s="35"/>
      <c r="CJ1460" s="35"/>
      <c r="CK1460" s="35"/>
      <c r="CL1460" s="35"/>
      <c r="CM1460" s="35"/>
      <c r="CN1460" s="35"/>
      <c r="CO1460" s="35"/>
      <c r="CP1460" s="35"/>
      <c r="CQ1460" s="35"/>
      <c r="CR1460" s="35"/>
      <c r="CS1460" s="35"/>
      <c r="CT1460" s="35"/>
      <c r="CU1460" s="35"/>
      <c r="CV1460" s="35"/>
      <c r="CW1460" s="35"/>
      <c r="CX1460" s="35"/>
      <c r="CY1460" s="35"/>
      <c r="CZ1460" s="35"/>
      <c r="DA1460" s="35"/>
      <c r="DB1460" s="35"/>
      <c r="DC1460" s="35"/>
      <c r="DD1460" s="35"/>
      <c r="DE1460" s="35"/>
      <c r="DF1460" s="35"/>
      <c r="DG1460" s="35"/>
      <c r="DH1460" s="35"/>
      <c r="DI1460" s="35"/>
      <c r="DJ1460" s="35"/>
      <c r="DK1460" s="35"/>
      <c r="DL1460" s="35"/>
    </row>
    <row r="1461" spans="1:116" s="27" customFormat="1" ht="31.5" customHeight="1">
      <c r="A1461" s="4" t="s">
        <v>6422</v>
      </c>
      <c r="B1461" s="5">
        <v>1459</v>
      </c>
      <c r="C1461" s="6">
        <v>5578</v>
      </c>
      <c r="D1461" s="6"/>
      <c r="E1461" s="3" t="s">
        <v>6497</v>
      </c>
      <c r="F1461" s="3" t="s">
        <v>6498</v>
      </c>
      <c r="G1461" s="3" t="s">
        <v>2395</v>
      </c>
      <c r="H1461" s="4" t="s">
        <v>169</v>
      </c>
      <c r="I1461" s="3" t="s">
        <v>43</v>
      </c>
      <c r="J1461" s="3" t="s">
        <v>3582</v>
      </c>
      <c r="K1461" s="5"/>
      <c r="L1461" s="3"/>
      <c r="M1461" s="6">
        <v>28</v>
      </c>
      <c r="N1461" s="3" t="s">
        <v>45</v>
      </c>
      <c r="O1461" s="3" t="s">
        <v>6426</v>
      </c>
      <c r="P1461" s="3" t="s">
        <v>6430</v>
      </c>
      <c r="Q1461" s="3" t="s">
        <v>6499</v>
      </c>
      <c r="R1461" s="28">
        <v>2.29</v>
      </c>
      <c r="S1461" s="29"/>
      <c r="T1461" s="30">
        <v>1.87</v>
      </c>
      <c r="U1461" s="1">
        <v>1.87</v>
      </c>
      <c r="V1461" s="28">
        <v>2.11</v>
      </c>
      <c r="W1461" s="29">
        <v>2.48</v>
      </c>
      <c r="X1461" s="29"/>
      <c r="Y1461" s="29"/>
      <c r="Z1461" s="29"/>
      <c r="AA1461" s="29"/>
      <c r="AB1461" s="29"/>
      <c r="AC1461" s="29"/>
      <c r="AD1461" s="29"/>
      <c r="AE1461" s="31">
        <v>2.11</v>
      </c>
      <c r="AN1461" s="32">
        <v>2.29</v>
      </c>
      <c r="AO1461" s="27" t="s">
        <v>49</v>
      </c>
      <c r="AP1461" s="31" t="s">
        <v>50</v>
      </c>
      <c r="AQ1461" s="27" t="e">
        <f t="shared" si="232"/>
        <v>#NUM!</v>
      </c>
      <c r="AR1461" s="27" t="e">
        <f t="shared" si="233"/>
        <v>#NUM!</v>
      </c>
      <c r="AS1461" s="27" t="e">
        <f t="shared" si="234"/>
        <v>#NUM!</v>
      </c>
      <c r="AT1461" s="27">
        <f t="shared" si="226"/>
        <v>2.0102500000000001</v>
      </c>
      <c r="AU1461" s="27">
        <f t="shared" si="227"/>
        <v>2.0102500000000001</v>
      </c>
      <c r="AV1461" s="29">
        <f t="shared" si="231"/>
        <v>2.0102500000000001</v>
      </c>
      <c r="AW1461" s="27" t="s">
        <v>73</v>
      </c>
      <c r="AX1461" s="27" t="s">
        <v>74</v>
      </c>
      <c r="AY1461" s="32">
        <v>2.0099999999999998</v>
      </c>
      <c r="AZ1461" s="34">
        <f t="shared" si="228"/>
        <v>0.50249999999999995</v>
      </c>
      <c r="BA1461" s="3">
        <f t="shared" si="229"/>
        <v>2.5124999999999997</v>
      </c>
      <c r="BB1461" s="32">
        <f t="shared" si="235"/>
        <v>2.7134999999999998</v>
      </c>
      <c r="BC1461" s="27" t="s">
        <v>12549</v>
      </c>
      <c r="BP1461" s="35"/>
      <c r="BQ1461" s="35"/>
      <c r="BR1461" s="35"/>
      <c r="BS1461" s="35"/>
      <c r="BT1461" s="35"/>
      <c r="BU1461" s="35"/>
      <c r="BV1461" s="35"/>
      <c r="BW1461" s="35"/>
      <c r="BX1461" s="35"/>
      <c r="BY1461" s="35"/>
      <c r="BZ1461" s="35"/>
      <c r="CA1461" s="35"/>
      <c r="CB1461" s="35"/>
      <c r="CC1461" s="35"/>
      <c r="CD1461" s="35"/>
      <c r="CE1461" s="35"/>
      <c r="CF1461" s="35"/>
      <c r="CG1461" s="35"/>
      <c r="CH1461" s="35"/>
      <c r="CI1461" s="35"/>
      <c r="CJ1461" s="35"/>
      <c r="CK1461" s="35"/>
      <c r="CL1461" s="35"/>
      <c r="CM1461" s="35"/>
      <c r="CN1461" s="35"/>
      <c r="CO1461" s="35"/>
      <c r="CP1461" s="35"/>
      <c r="CQ1461" s="35"/>
      <c r="CR1461" s="35"/>
      <c r="CS1461" s="35"/>
      <c r="CT1461" s="35"/>
      <c r="CU1461" s="35"/>
      <c r="CV1461" s="35"/>
      <c r="CW1461" s="35"/>
      <c r="CX1461" s="35"/>
      <c r="CY1461" s="35"/>
      <c r="CZ1461" s="35"/>
      <c r="DA1461" s="35"/>
      <c r="DB1461" s="35"/>
      <c r="DC1461" s="35"/>
      <c r="DD1461" s="35"/>
      <c r="DE1461" s="35"/>
      <c r="DF1461" s="35"/>
      <c r="DG1461" s="35"/>
      <c r="DH1461" s="35"/>
      <c r="DI1461" s="35"/>
      <c r="DJ1461" s="35"/>
      <c r="DK1461" s="35"/>
      <c r="DL1461" s="35"/>
    </row>
    <row r="1462" spans="1:116" s="27" customFormat="1" ht="31.5" customHeight="1">
      <c r="A1462" s="4" t="s">
        <v>6422</v>
      </c>
      <c r="B1462" s="5">
        <v>1460</v>
      </c>
      <c r="C1462" s="6">
        <v>5464</v>
      </c>
      <c r="D1462" s="6"/>
      <c r="E1462" s="3" t="s">
        <v>6444</v>
      </c>
      <c r="F1462" s="3" t="s">
        <v>4712</v>
      </c>
      <c r="G1462" s="3" t="s">
        <v>4312</v>
      </c>
      <c r="H1462" s="4" t="s">
        <v>42</v>
      </c>
      <c r="I1462" s="3" t="s">
        <v>43</v>
      </c>
      <c r="J1462" s="3" t="s">
        <v>6445</v>
      </c>
      <c r="K1462" s="5"/>
      <c r="L1462" s="3"/>
      <c r="M1462" s="6">
        <v>15</v>
      </c>
      <c r="N1462" s="3" t="s">
        <v>45</v>
      </c>
      <c r="O1462" s="3" t="s">
        <v>6426</v>
      </c>
      <c r="P1462" s="3" t="s">
        <v>6446</v>
      </c>
      <c r="Q1462" s="3" t="s">
        <v>6447</v>
      </c>
      <c r="R1462" s="28">
        <v>2.46</v>
      </c>
      <c r="S1462" s="29"/>
      <c r="T1462" s="30">
        <v>1.96</v>
      </c>
      <c r="U1462" s="1">
        <v>1.96</v>
      </c>
      <c r="V1462" s="28">
        <v>2.21</v>
      </c>
      <c r="W1462" s="29">
        <v>2.72</v>
      </c>
      <c r="X1462" s="29"/>
      <c r="Y1462" s="29"/>
      <c r="Z1462" s="29"/>
      <c r="AA1462" s="29"/>
      <c r="AB1462" s="29"/>
      <c r="AC1462" s="29"/>
      <c r="AD1462" s="29"/>
      <c r="AE1462" s="31">
        <v>2.21</v>
      </c>
      <c r="AN1462" s="32">
        <v>2.46</v>
      </c>
      <c r="AO1462" s="27" t="s">
        <v>49</v>
      </c>
      <c r="AP1462" s="31" t="s">
        <v>50</v>
      </c>
      <c r="AQ1462" s="27" t="e">
        <f t="shared" si="232"/>
        <v>#NUM!</v>
      </c>
      <c r="AR1462" s="27" t="e">
        <f t="shared" si="233"/>
        <v>#NUM!</v>
      </c>
      <c r="AS1462" s="27" t="e">
        <f t="shared" si="234"/>
        <v>#NUM!</v>
      </c>
      <c r="AT1462" s="27">
        <f t="shared" si="226"/>
        <v>2.1069999999999998</v>
      </c>
      <c r="AU1462" s="27">
        <f t="shared" si="227"/>
        <v>2.1069999999999998</v>
      </c>
      <c r="AV1462" s="29">
        <f t="shared" si="231"/>
        <v>2.1069999999999998</v>
      </c>
      <c r="AW1462" s="27" t="s">
        <v>910</v>
      </c>
      <c r="AX1462" s="27" t="s">
        <v>74</v>
      </c>
      <c r="AY1462" s="32">
        <v>2.1070000000000002</v>
      </c>
      <c r="AZ1462" s="34">
        <f t="shared" si="228"/>
        <v>0.52675000000000005</v>
      </c>
      <c r="BA1462" s="3">
        <f t="shared" si="229"/>
        <v>2.63375</v>
      </c>
      <c r="BB1462" s="32">
        <f t="shared" si="235"/>
        <v>2.8444500000000001</v>
      </c>
      <c r="BC1462" s="27" t="s">
        <v>12549</v>
      </c>
    </row>
    <row r="1463" spans="1:116" s="27" customFormat="1" ht="31.5" customHeight="1">
      <c r="A1463" s="4" t="s">
        <v>6422</v>
      </c>
      <c r="B1463" s="5">
        <v>1461</v>
      </c>
      <c r="C1463" s="6">
        <v>5592</v>
      </c>
      <c r="D1463" s="6"/>
      <c r="E1463" s="3" t="s">
        <v>6448</v>
      </c>
      <c r="F1463" s="3" t="s">
        <v>6449</v>
      </c>
      <c r="G1463" s="3" t="s">
        <v>2403</v>
      </c>
      <c r="H1463" s="4" t="s">
        <v>2407</v>
      </c>
      <c r="I1463" s="3" t="s">
        <v>43</v>
      </c>
      <c r="J1463" s="3" t="s">
        <v>3582</v>
      </c>
      <c r="K1463" s="5"/>
      <c r="L1463" s="3"/>
      <c r="M1463" s="6">
        <v>28</v>
      </c>
      <c r="N1463" s="3" t="s">
        <v>45</v>
      </c>
      <c r="O1463" s="3" t="s">
        <v>6426</v>
      </c>
      <c r="P1463" s="3" t="s">
        <v>6430</v>
      </c>
      <c r="Q1463" s="3" t="s">
        <v>6451</v>
      </c>
      <c r="R1463" s="28">
        <v>2.7</v>
      </c>
      <c r="S1463" s="29"/>
      <c r="T1463" s="30">
        <v>2.5</v>
      </c>
      <c r="U1463" s="1">
        <v>2.5</v>
      </c>
      <c r="V1463" s="28">
        <v>2.7</v>
      </c>
      <c r="W1463" s="29"/>
      <c r="X1463" s="29"/>
      <c r="Y1463" s="29"/>
      <c r="Z1463" s="29"/>
      <c r="AA1463" s="29"/>
      <c r="AB1463" s="29"/>
      <c r="AC1463" s="29"/>
      <c r="AD1463" s="29"/>
      <c r="AE1463" s="31">
        <v>2.7</v>
      </c>
      <c r="AN1463" s="32">
        <v>2.7</v>
      </c>
      <c r="AO1463" s="27" t="s">
        <v>49</v>
      </c>
      <c r="AP1463" s="31" t="s">
        <v>50</v>
      </c>
      <c r="AQ1463" s="27" t="e">
        <f t="shared" si="232"/>
        <v>#NUM!</v>
      </c>
      <c r="AR1463" s="27" t="e">
        <f t="shared" si="233"/>
        <v>#NUM!</v>
      </c>
      <c r="AS1463" s="27" t="e">
        <f t="shared" si="234"/>
        <v>#NUM!</v>
      </c>
      <c r="AT1463" s="27">
        <f t="shared" si="226"/>
        <v>2.6875</v>
      </c>
      <c r="AU1463" s="27">
        <f t="shared" si="227"/>
        <v>2.6875</v>
      </c>
      <c r="AV1463" s="29">
        <f t="shared" si="231"/>
        <v>2.6875</v>
      </c>
      <c r="AW1463" s="27" t="s">
        <v>73</v>
      </c>
      <c r="AX1463" s="27" t="s">
        <v>74</v>
      </c>
      <c r="AY1463" s="32">
        <v>2.6875</v>
      </c>
      <c r="AZ1463" s="34">
        <f t="shared" si="228"/>
        <v>0.671875</v>
      </c>
      <c r="BA1463" s="3">
        <f t="shared" si="229"/>
        <v>3.359375</v>
      </c>
      <c r="BB1463" s="32">
        <f t="shared" si="235"/>
        <v>3.6281249999999998</v>
      </c>
      <c r="BC1463" s="27" t="s">
        <v>12549</v>
      </c>
    </row>
    <row r="1464" spans="1:116" s="27" customFormat="1" ht="31.5" customHeight="1">
      <c r="A1464" s="4" t="s">
        <v>6422</v>
      </c>
      <c r="B1464" s="5">
        <v>1462</v>
      </c>
      <c r="C1464" s="6">
        <v>5579</v>
      </c>
      <c r="D1464" s="6"/>
      <c r="E1464" s="3" t="s">
        <v>6487</v>
      </c>
      <c r="F1464" s="3" t="s">
        <v>6488</v>
      </c>
      <c r="G1464" s="3" t="s">
        <v>6484</v>
      </c>
      <c r="H1464" s="4" t="s">
        <v>999</v>
      </c>
      <c r="I1464" s="3" t="s">
        <v>206</v>
      </c>
      <c r="J1464" s="3" t="s">
        <v>6489</v>
      </c>
      <c r="K1464" s="5"/>
      <c r="L1464" s="3"/>
      <c r="M1464" s="6">
        <v>30</v>
      </c>
      <c r="N1464" s="3" t="s">
        <v>45</v>
      </c>
      <c r="O1464" s="3" t="s">
        <v>6426</v>
      </c>
      <c r="P1464" s="3" t="s">
        <v>6430</v>
      </c>
      <c r="Q1464" s="3" t="s">
        <v>6490</v>
      </c>
      <c r="R1464" s="28">
        <v>7.29</v>
      </c>
      <c r="S1464" s="29"/>
      <c r="T1464" s="30">
        <v>5.8</v>
      </c>
      <c r="U1464" s="1">
        <v>2.75</v>
      </c>
      <c r="V1464" s="28">
        <v>6.53</v>
      </c>
      <c r="W1464" s="29">
        <v>8.0500000000000007</v>
      </c>
      <c r="X1464" s="29"/>
      <c r="Y1464" s="29"/>
      <c r="Z1464" s="29"/>
      <c r="AA1464" s="29"/>
      <c r="AB1464" s="29"/>
      <c r="AC1464" s="29"/>
      <c r="AD1464" s="29"/>
      <c r="AE1464" s="31">
        <v>6.53</v>
      </c>
      <c r="AN1464" s="32">
        <v>7.29</v>
      </c>
      <c r="AO1464" s="27" t="s">
        <v>49</v>
      </c>
      <c r="AP1464" s="31" t="s">
        <v>50</v>
      </c>
      <c r="AQ1464" s="27" t="e">
        <f t="shared" si="232"/>
        <v>#NUM!</v>
      </c>
      <c r="AR1464" s="27" t="e">
        <f t="shared" si="233"/>
        <v>#NUM!</v>
      </c>
      <c r="AS1464" s="27" t="e">
        <f t="shared" si="234"/>
        <v>#NUM!</v>
      </c>
      <c r="AT1464" s="27">
        <f t="shared" si="226"/>
        <v>6.2349999999999994</v>
      </c>
      <c r="AU1464" s="27">
        <f t="shared" si="227"/>
        <v>2.9562499999999998</v>
      </c>
      <c r="AV1464" s="29">
        <f t="shared" si="231"/>
        <v>2.9562499999999998</v>
      </c>
      <c r="AW1464" s="27" t="s">
        <v>73</v>
      </c>
      <c r="AX1464" s="27" t="s">
        <v>74</v>
      </c>
      <c r="AY1464" s="32">
        <v>2.96</v>
      </c>
      <c r="AZ1464" s="34">
        <f t="shared" si="228"/>
        <v>0.74</v>
      </c>
      <c r="BA1464" s="3">
        <f t="shared" si="229"/>
        <v>3.7</v>
      </c>
      <c r="BB1464" s="32">
        <f t="shared" si="235"/>
        <v>3.9960000000000004</v>
      </c>
      <c r="BC1464" s="27" t="s">
        <v>12549</v>
      </c>
    </row>
    <row r="1465" spans="1:116" s="27" customFormat="1" ht="31.5" customHeight="1">
      <c r="A1465" s="4" t="s">
        <v>6422</v>
      </c>
      <c r="B1465" s="5">
        <v>1463</v>
      </c>
      <c r="C1465" s="6">
        <v>5577</v>
      </c>
      <c r="D1465" s="6"/>
      <c r="E1465" s="3" t="s">
        <v>6500</v>
      </c>
      <c r="F1465" s="17" t="s">
        <v>6501</v>
      </c>
      <c r="G1465" s="3" t="s">
        <v>2395</v>
      </c>
      <c r="H1465" s="4" t="s">
        <v>2399</v>
      </c>
      <c r="I1465" s="3" t="s">
        <v>43</v>
      </c>
      <c r="J1465" s="3" t="s">
        <v>3582</v>
      </c>
      <c r="K1465" s="5"/>
      <c r="L1465" s="3"/>
      <c r="M1465" s="6">
        <v>28</v>
      </c>
      <c r="N1465" s="3" t="s">
        <v>45</v>
      </c>
      <c r="O1465" s="3" t="s">
        <v>6426</v>
      </c>
      <c r="P1465" s="3" t="s">
        <v>6430</v>
      </c>
      <c r="Q1465" s="3" t="s">
        <v>6502</v>
      </c>
      <c r="R1465" s="28">
        <v>4.0999999999999996</v>
      </c>
      <c r="S1465" s="29"/>
      <c r="T1465" s="30">
        <v>2.95</v>
      </c>
      <c r="U1465" s="1">
        <v>2.95</v>
      </c>
      <c r="V1465" s="28">
        <v>3.76</v>
      </c>
      <c r="W1465" s="29">
        <v>4.43</v>
      </c>
      <c r="X1465" s="29"/>
      <c r="Y1465" s="29"/>
      <c r="Z1465" s="29"/>
      <c r="AA1465" s="29"/>
      <c r="AB1465" s="29"/>
      <c r="AC1465" s="29"/>
      <c r="AD1465" s="29"/>
      <c r="AE1465" s="31">
        <v>3.76</v>
      </c>
      <c r="AN1465" s="32">
        <v>2.76</v>
      </c>
      <c r="AO1465" s="27" t="s">
        <v>49</v>
      </c>
      <c r="AP1465" s="31" t="s">
        <v>50</v>
      </c>
      <c r="AQ1465" s="27" t="e">
        <f t="shared" si="232"/>
        <v>#NUM!</v>
      </c>
      <c r="AR1465" s="27" t="e">
        <f t="shared" si="233"/>
        <v>#NUM!</v>
      </c>
      <c r="AS1465" s="27" t="e">
        <f t="shared" si="234"/>
        <v>#NUM!</v>
      </c>
      <c r="AT1465" s="27">
        <f t="shared" si="226"/>
        <v>3.1712500000000001</v>
      </c>
      <c r="AU1465" s="27">
        <f t="shared" si="227"/>
        <v>3.1712500000000001</v>
      </c>
      <c r="AV1465" s="29">
        <f t="shared" si="231"/>
        <v>2.76</v>
      </c>
      <c r="AW1465" s="27" t="s">
        <v>73</v>
      </c>
      <c r="AX1465" s="27" t="s">
        <v>74</v>
      </c>
      <c r="AY1465" s="32">
        <v>3.1709999999999998</v>
      </c>
      <c r="AZ1465" s="34">
        <f t="shared" si="228"/>
        <v>0.79274999999999995</v>
      </c>
      <c r="BA1465" s="3">
        <f t="shared" si="229"/>
        <v>3.9637499999999997</v>
      </c>
      <c r="BB1465" s="32">
        <f t="shared" si="235"/>
        <v>4.28085</v>
      </c>
      <c r="BC1465" s="27" t="s">
        <v>12549</v>
      </c>
      <c r="BP1465" s="35"/>
      <c r="BQ1465" s="35"/>
      <c r="BR1465" s="35"/>
      <c r="BS1465" s="35"/>
      <c r="BT1465" s="35"/>
      <c r="BU1465" s="35"/>
      <c r="BV1465" s="35"/>
      <c r="BW1465" s="35"/>
      <c r="BX1465" s="35"/>
      <c r="BY1465" s="35"/>
      <c r="BZ1465" s="35"/>
      <c r="CA1465" s="35"/>
      <c r="CB1465" s="35"/>
      <c r="CC1465" s="35"/>
      <c r="CD1465" s="35"/>
      <c r="CE1465" s="35"/>
      <c r="CF1465" s="35"/>
      <c r="CG1465" s="35"/>
      <c r="CH1465" s="35"/>
      <c r="CI1465" s="35"/>
      <c r="CJ1465" s="35"/>
      <c r="CK1465" s="35"/>
      <c r="CL1465" s="35"/>
      <c r="CM1465" s="35"/>
      <c r="CN1465" s="35"/>
      <c r="CO1465" s="35"/>
      <c r="CP1465" s="35"/>
      <c r="CQ1465" s="35"/>
      <c r="CR1465" s="35"/>
      <c r="CS1465" s="35"/>
      <c r="CT1465" s="35"/>
      <c r="CU1465" s="35"/>
      <c r="CV1465" s="35"/>
      <c r="CW1465" s="35"/>
      <c r="CX1465" s="35"/>
      <c r="CY1465" s="35"/>
      <c r="CZ1465" s="35"/>
      <c r="DA1465" s="35"/>
      <c r="DB1465" s="35"/>
      <c r="DC1465" s="35"/>
      <c r="DD1465" s="35"/>
      <c r="DE1465" s="35"/>
      <c r="DF1465" s="35"/>
      <c r="DG1465" s="35"/>
      <c r="DH1465" s="35"/>
      <c r="DI1465" s="35"/>
      <c r="DJ1465" s="35"/>
      <c r="DK1465" s="35"/>
      <c r="DL1465" s="35"/>
    </row>
    <row r="1466" spans="1:116" s="27" customFormat="1" ht="31.5" customHeight="1">
      <c r="A1466" s="4" t="s">
        <v>6422</v>
      </c>
      <c r="B1466" s="5">
        <v>1464</v>
      </c>
      <c r="C1466" s="6">
        <v>5420</v>
      </c>
      <c r="D1466" s="6"/>
      <c r="E1466" s="3" t="s">
        <v>6491</v>
      </c>
      <c r="F1466" s="3" t="s">
        <v>6492</v>
      </c>
      <c r="G1466" s="3" t="s">
        <v>1271</v>
      </c>
      <c r="H1466" s="4" t="s">
        <v>103</v>
      </c>
      <c r="I1466" s="3" t="s">
        <v>43</v>
      </c>
      <c r="J1466" s="3" t="s">
        <v>6493</v>
      </c>
      <c r="K1466" s="5"/>
      <c r="L1466" s="3"/>
      <c r="M1466" s="6">
        <v>28</v>
      </c>
      <c r="N1466" s="3" t="s">
        <v>45</v>
      </c>
      <c r="O1466" s="3" t="s">
        <v>6426</v>
      </c>
      <c r="P1466" s="3" t="s">
        <v>6470</v>
      </c>
      <c r="Q1466" s="3" t="s">
        <v>6494</v>
      </c>
      <c r="R1466" s="28">
        <v>3.92</v>
      </c>
      <c r="S1466" s="29"/>
      <c r="T1466" s="30">
        <v>3.12</v>
      </c>
      <c r="U1466" s="1">
        <v>3.12</v>
      </c>
      <c r="V1466" s="28">
        <v>3.51</v>
      </c>
      <c r="W1466" s="29">
        <v>4.33</v>
      </c>
      <c r="X1466" s="29"/>
      <c r="Y1466" s="29"/>
      <c r="Z1466" s="29"/>
      <c r="AA1466" s="29"/>
      <c r="AB1466" s="29"/>
      <c r="AC1466" s="29"/>
      <c r="AD1466" s="29"/>
      <c r="AE1466" s="31">
        <v>3.51</v>
      </c>
      <c r="AN1466" s="32">
        <v>3.92</v>
      </c>
      <c r="AO1466" s="27" t="s">
        <v>49</v>
      </c>
      <c r="AP1466" s="31" t="s">
        <v>50</v>
      </c>
      <c r="AQ1466" s="27" t="e">
        <f t="shared" si="232"/>
        <v>#NUM!</v>
      </c>
      <c r="AR1466" s="27" t="e">
        <f t="shared" si="233"/>
        <v>#NUM!</v>
      </c>
      <c r="AS1466" s="27" t="e">
        <f t="shared" si="234"/>
        <v>#NUM!</v>
      </c>
      <c r="AT1466" s="27">
        <f t="shared" si="226"/>
        <v>3.3540000000000001</v>
      </c>
      <c r="AU1466" s="27">
        <f t="shared" si="227"/>
        <v>3.3540000000000001</v>
      </c>
      <c r="AV1466" s="29">
        <f t="shared" si="231"/>
        <v>3.3540000000000001</v>
      </c>
      <c r="AW1466" s="27" t="s">
        <v>73</v>
      </c>
      <c r="AX1466" s="27" t="s">
        <v>74</v>
      </c>
      <c r="AY1466" s="32">
        <v>3.35</v>
      </c>
      <c r="AZ1466" s="34">
        <f t="shared" si="228"/>
        <v>0.83750000000000002</v>
      </c>
      <c r="BA1466" s="3">
        <f t="shared" si="229"/>
        <v>4.1875</v>
      </c>
      <c r="BB1466" s="32">
        <f t="shared" si="235"/>
        <v>4.5225</v>
      </c>
      <c r="BC1466" s="27" t="s">
        <v>12549</v>
      </c>
      <c r="BP1466" s="35"/>
      <c r="BQ1466" s="35"/>
      <c r="BR1466" s="35"/>
      <c r="BS1466" s="35"/>
      <c r="BT1466" s="35"/>
      <c r="BU1466" s="35"/>
      <c r="BV1466" s="35"/>
      <c r="BW1466" s="35"/>
      <c r="BX1466" s="35"/>
      <c r="BY1466" s="35"/>
      <c r="BZ1466" s="35"/>
      <c r="CA1466" s="35"/>
      <c r="CB1466" s="35"/>
      <c r="CC1466" s="35"/>
      <c r="CD1466" s="35"/>
      <c r="CE1466" s="35"/>
      <c r="CF1466" s="35"/>
      <c r="CG1466" s="35"/>
      <c r="CH1466" s="35"/>
      <c r="CI1466" s="35"/>
      <c r="CJ1466" s="35"/>
      <c r="CK1466" s="35"/>
      <c r="CL1466" s="35"/>
      <c r="CM1466" s="35"/>
      <c r="CN1466" s="35"/>
      <c r="CO1466" s="35"/>
      <c r="CP1466" s="35"/>
      <c r="CQ1466" s="35"/>
      <c r="CR1466" s="35"/>
      <c r="CS1466" s="35"/>
      <c r="CT1466" s="35"/>
      <c r="CU1466" s="35"/>
      <c r="CV1466" s="35"/>
      <c r="CW1466" s="35"/>
      <c r="CX1466" s="35"/>
      <c r="CY1466" s="35"/>
      <c r="CZ1466" s="35"/>
      <c r="DA1466" s="35"/>
      <c r="DB1466" s="35"/>
      <c r="DC1466" s="35"/>
      <c r="DD1466" s="35"/>
      <c r="DE1466" s="35"/>
      <c r="DF1466" s="35"/>
      <c r="DG1466" s="35"/>
      <c r="DH1466" s="35"/>
      <c r="DI1466" s="35"/>
      <c r="DJ1466" s="35"/>
      <c r="DK1466" s="35"/>
      <c r="DL1466" s="35"/>
    </row>
    <row r="1467" spans="1:116" s="27" customFormat="1" ht="31.5" customHeight="1">
      <c r="A1467" s="4" t="s">
        <v>6422</v>
      </c>
      <c r="B1467" s="5">
        <v>1465</v>
      </c>
      <c r="C1467" s="6">
        <v>5591</v>
      </c>
      <c r="D1467" s="6"/>
      <c r="E1467" s="3" t="s">
        <v>6448</v>
      </c>
      <c r="F1467" s="3" t="s">
        <v>6449</v>
      </c>
      <c r="G1467" s="3" t="s">
        <v>2403</v>
      </c>
      <c r="H1467" s="4" t="s">
        <v>2404</v>
      </c>
      <c r="I1467" s="3" t="s">
        <v>43</v>
      </c>
      <c r="J1467" s="3" t="s">
        <v>3582</v>
      </c>
      <c r="K1467" s="5"/>
      <c r="L1467" s="3"/>
      <c r="M1467" s="6">
        <v>28</v>
      </c>
      <c r="N1467" s="3" t="s">
        <v>45</v>
      </c>
      <c r="O1467" s="3" t="s">
        <v>6426</v>
      </c>
      <c r="P1467" s="3" t="s">
        <v>6430</v>
      </c>
      <c r="Q1467" s="3" t="s">
        <v>6450</v>
      </c>
      <c r="R1467" s="28">
        <v>3.62</v>
      </c>
      <c r="S1467" s="29"/>
      <c r="T1467" s="30">
        <v>3.34</v>
      </c>
      <c r="U1467" s="1">
        <v>3.34</v>
      </c>
      <c r="V1467" s="28">
        <v>3.32</v>
      </c>
      <c r="W1467" s="29">
        <v>3.91</v>
      </c>
      <c r="X1467" s="29"/>
      <c r="Y1467" s="29"/>
      <c r="Z1467" s="29"/>
      <c r="AA1467" s="29"/>
      <c r="AB1467" s="29"/>
      <c r="AC1467" s="29"/>
      <c r="AD1467" s="29"/>
      <c r="AE1467" s="31">
        <v>3.32</v>
      </c>
      <c r="AN1467" s="32">
        <v>3.62</v>
      </c>
      <c r="AO1467" s="27" t="s">
        <v>49</v>
      </c>
      <c r="AP1467" s="31" t="s">
        <v>50</v>
      </c>
      <c r="AQ1467" s="27" t="e">
        <f t="shared" si="232"/>
        <v>#NUM!</v>
      </c>
      <c r="AR1467" s="27" t="e">
        <f t="shared" si="233"/>
        <v>#NUM!</v>
      </c>
      <c r="AS1467" s="27" t="e">
        <f t="shared" si="234"/>
        <v>#NUM!</v>
      </c>
      <c r="AT1467" s="27">
        <f t="shared" si="226"/>
        <v>3.5904999999999996</v>
      </c>
      <c r="AU1467" s="27">
        <f t="shared" si="227"/>
        <v>3.5904999999999996</v>
      </c>
      <c r="AV1467" s="29">
        <f t="shared" si="231"/>
        <v>3.5904999999999996</v>
      </c>
      <c r="AW1467" s="27" t="s">
        <v>73</v>
      </c>
      <c r="AX1467" s="27" t="s">
        <v>74</v>
      </c>
      <c r="AY1467" s="32">
        <v>3.59</v>
      </c>
      <c r="AZ1467" s="34">
        <f t="shared" si="228"/>
        <v>0.89749999999999996</v>
      </c>
      <c r="BA1467" s="3">
        <f t="shared" si="229"/>
        <v>4.4874999999999998</v>
      </c>
      <c r="BB1467" s="32">
        <f t="shared" si="235"/>
        <v>4.8464999999999998</v>
      </c>
      <c r="BC1467" s="27" t="s">
        <v>12549</v>
      </c>
    </row>
    <row r="1468" spans="1:116" s="27" customFormat="1" ht="31.5" customHeight="1">
      <c r="A1468" s="4" t="s">
        <v>6422</v>
      </c>
      <c r="B1468" s="5">
        <v>1466</v>
      </c>
      <c r="C1468" s="6">
        <v>5447</v>
      </c>
      <c r="D1468" s="6"/>
      <c r="E1468" s="3" t="s">
        <v>6452</v>
      </c>
      <c r="F1468" s="3" t="s">
        <v>6456</v>
      </c>
      <c r="G1468" s="3" t="s">
        <v>6152</v>
      </c>
      <c r="H1468" s="4" t="s">
        <v>6153</v>
      </c>
      <c r="I1468" s="3" t="s">
        <v>43</v>
      </c>
      <c r="J1468" s="3" t="s">
        <v>6457</v>
      </c>
      <c r="K1468" s="5"/>
      <c r="L1468" s="3"/>
      <c r="M1468" s="6">
        <v>28</v>
      </c>
      <c r="N1468" s="3" t="s">
        <v>45</v>
      </c>
      <c r="O1468" s="3" t="s">
        <v>6426</v>
      </c>
      <c r="P1468" s="3" t="s">
        <v>6458</v>
      </c>
      <c r="Q1468" s="3" t="s">
        <v>6459</v>
      </c>
      <c r="R1468" s="28">
        <v>4.26</v>
      </c>
      <c r="S1468" s="29"/>
      <c r="T1468" s="30">
        <v>3.48</v>
      </c>
      <c r="U1468" s="1">
        <v>3.48</v>
      </c>
      <c r="V1468" s="28">
        <v>3.92</v>
      </c>
      <c r="W1468" s="29">
        <v>4.6100000000000003</v>
      </c>
      <c r="X1468" s="29"/>
      <c r="Y1468" s="29"/>
      <c r="Z1468" s="29"/>
      <c r="AA1468" s="29"/>
      <c r="AB1468" s="29"/>
      <c r="AC1468" s="29"/>
      <c r="AD1468" s="29"/>
      <c r="AE1468" s="31">
        <v>3.92</v>
      </c>
      <c r="AF1468" s="27">
        <v>5.5270000000000001</v>
      </c>
      <c r="AN1468" s="32">
        <v>4.26</v>
      </c>
      <c r="AO1468" s="27" t="s">
        <v>49</v>
      </c>
      <c r="AP1468" s="31" t="s">
        <v>50</v>
      </c>
      <c r="AQ1468" s="27">
        <f t="shared" si="232"/>
        <v>4.7234999999999996</v>
      </c>
      <c r="AR1468" s="27">
        <f t="shared" si="233"/>
        <v>4.26</v>
      </c>
      <c r="AS1468" s="27" t="e">
        <f t="shared" si="234"/>
        <v>#NUM!</v>
      </c>
      <c r="AT1468" s="27">
        <f t="shared" si="226"/>
        <v>3.7409999999999997</v>
      </c>
      <c r="AU1468" s="27">
        <f t="shared" si="227"/>
        <v>3.7409999999999997</v>
      </c>
      <c r="AV1468" s="29">
        <f t="shared" si="231"/>
        <v>3.7409999999999997</v>
      </c>
      <c r="AW1468" s="27" t="s">
        <v>73</v>
      </c>
      <c r="AX1468" s="27" t="s">
        <v>74</v>
      </c>
      <c r="AY1468" s="32">
        <v>3.7410000000000001</v>
      </c>
      <c r="AZ1468" s="34">
        <f t="shared" si="228"/>
        <v>0.93525000000000003</v>
      </c>
      <c r="BA1468" s="3">
        <f t="shared" si="229"/>
        <v>4.6762500000000005</v>
      </c>
      <c r="BB1468" s="32">
        <f t="shared" si="235"/>
        <v>5.0503500000000008</v>
      </c>
      <c r="BC1468" s="27" t="s">
        <v>12549</v>
      </c>
      <c r="BP1468" s="35"/>
      <c r="BQ1468" s="35"/>
      <c r="BR1468" s="35"/>
      <c r="BS1468" s="35"/>
      <c r="BT1468" s="35"/>
      <c r="BU1468" s="35"/>
      <c r="BV1468" s="35"/>
      <c r="BW1468" s="35"/>
      <c r="BX1468" s="35"/>
      <c r="BY1468" s="35"/>
      <c r="BZ1468" s="35"/>
      <c r="CA1468" s="35"/>
      <c r="CB1468" s="35"/>
      <c r="CC1468" s="35"/>
      <c r="CD1468" s="35"/>
      <c r="CE1468" s="35"/>
      <c r="CF1468" s="35"/>
      <c r="CG1468" s="35"/>
      <c r="CH1468" s="35"/>
      <c r="CI1468" s="35"/>
      <c r="CJ1468" s="35"/>
      <c r="CK1468" s="35"/>
      <c r="CL1468" s="35"/>
      <c r="CM1468" s="35"/>
      <c r="CN1468" s="35"/>
      <c r="CO1468" s="35"/>
      <c r="CP1468" s="35"/>
      <c r="CQ1468" s="35"/>
      <c r="CR1468" s="35"/>
      <c r="CS1468" s="35"/>
      <c r="CT1468" s="35"/>
      <c r="CU1468" s="35"/>
      <c r="CV1468" s="35"/>
      <c r="CW1468" s="35"/>
      <c r="CX1468" s="35"/>
      <c r="CY1468" s="35"/>
      <c r="CZ1468" s="35"/>
      <c r="DA1468" s="35"/>
      <c r="DB1468" s="35"/>
      <c r="DC1468" s="35"/>
      <c r="DD1468" s="35"/>
      <c r="DE1468" s="35"/>
      <c r="DF1468" s="35"/>
      <c r="DG1468" s="35"/>
      <c r="DH1468" s="35"/>
      <c r="DI1468" s="35"/>
      <c r="DJ1468" s="35"/>
      <c r="DK1468" s="35"/>
      <c r="DL1468" s="35"/>
    </row>
    <row r="1469" spans="1:116" s="27" customFormat="1" ht="31.5" customHeight="1">
      <c r="A1469" s="4" t="s">
        <v>6422</v>
      </c>
      <c r="B1469" s="5">
        <v>1467</v>
      </c>
      <c r="C1469" s="6">
        <v>5665</v>
      </c>
      <c r="D1469" s="6"/>
      <c r="E1469" s="3" t="s">
        <v>6423</v>
      </c>
      <c r="F1469" s="3" t="s">
        <v>6424</v>
      </c>
      <c r="G1469" s="3" t="s">
        <v>4040</v>
      </c>
      <c r="H1469" s="4" t="s">
        <v>6425</v>
      </c>
      <c r="I1469" s="3" t="s">
        <v>43</v>
      </c>
      <c r="J1469" s="3" t="s">
        <v>6294</v>
      </c>
      <c r="K1469" s="5"/>
      <c r="L1469" s="3"/>
      <c r="M1469" s="6">
        <v>28</v>
      </c>
      <c r="N1469" s="3" t="s">
        <v>45</v>
      </c>
      <c r="O1469" s="3" t="s">
        <v>6426</v>
      </c>
      <c r="P1469" s="3" t="s">
        <v>6427</v>
      </c>
      <c r="Q1469" s="3" t="s">
        <v>6428</v>
      </c>
      <c r="R1469" s="28">
        <v>6.84</v>
      </c>
      <c r="S1469" s="29"/>
      <c r="T1469" s="30">
        <v>3.75</v>
      </c>
      <c r="U1469" s="1">
        <v>3.75</v>
      </c>
      <c r="V1469" s="28">
        <v>6.28</v>
      </c>
      <c r="W1469" s="29">
        <v>7.4</v>
      </c>
      <c r="X1469" s="29"/>
      <c r="Y1469" s="29"/>
      <c r="Z1469" s="29"/>
      <c r="AA1469" s="29"/>
      <c r="AB1469" s="29"/>
      <c r="AC1469" s="29"/>
      <c r="AD1469" s="29"/>
      <c r="AE1469" s="31">
        <v>6.28</v>
      </c>
      <c r="AN1469" s="32">
        <v>6.84</v>
      </c>
      <c r="AO1469" s="27" t="s">
        <v>49</v>
      </c>
      <c r="AP1469" s="31" t="s">
        <v>50</v>
      </c>
      <c r="AQ1469" s="27" t="e">
        <f t="shared" si="232"/>
        <v>#NUM!</v>
      </c>
      <c r="AR1469" s="27" t="e">
        <f t="shared" si="233"/>
        <v>#NUM!</v>
      </c>
      <c r="AS1469" s="27" t="e">
        <f t="shared" si="234"/>
        <v>#NUM!</v>
      </c>
      <c r="AT1469" s="27">
        <f t="shared" si="226"/>
        <v>4.03125</v>
      </c>
      <c r="AU1469" s="27">
        <f t="shared" si="227"/>
        <v>4.03125</v>
      </c>
      <c r="AV1469" s="29">
        <f t="shared" si="231"/>
        <v>4.03125</v>
      </c>
      <c r="AW1469" s="27" t="s">
        <v>73</v>
      </c>
      <c r="AX1469" s="27" t="s">
        <v>74</v>
      </c>
      <c r="AY1469" s="32">
        <v>4.03</v>
      </c>
      <c r="AZ1469" s="34">
        <f t="shared" si="228"/>
        <v>1.0075000000000001</v>
      </c>
      <c r="BA1469" s="3">
        <f t="shared" si="229"/>
        <v>5.0375000000000005</v>
      </c>
      <c r="BB1469" s="32">
        <f t="shared" si="235"/>
        <v>5.4405000000000001</v>
      </c>
      <c r="BC1469" s="27" t="s">
        <v>12549</v>
      </c>
    </row>
    <row r="1470" spans="1:116" s="27" customFormat="1" ht="31.5" customHeight="1">
      <c r="A1470" s="4" t="s">
        <v>6422</v>
      </c>
      <c r="B1470" s="5">
        <v>1468</v>
      </c>
      <c r="C1470" s="6">
        <v>5664</v>
      </c>
      <c r="D1470" s="6"/>
      <c r="E1470" s="3" t="s">
        <v>6423</v>
      </c>
      <c r="F1470" s="3" t="s">
        <v>6429</v>
      </c>
      <c r="G1470" s="3" t="s">
        <v>4040</v>
      </c>
      <c r="H1470" s="4" t="s">
        <v>4045</v>
      </c>
      <c r="I1470" s="3" t="s">
        <v>43</v>
      </c>
      <c r="J1470" s="3" t="s">
        <v>3582</v>
      </c>
      <c r="K1470" s="5"/>
      <c r="L1470" s="3"/>
      <c r="M1470" s="6">
        <v>28</v>
      </c>
      <c r="N1470" s="3" t="s">
        <v>45</v>
      </c>
      <c r="O1470" s="3" t="s">
        <v>6426</v>
      </c>
      <c r="P1470" s="3" t="s">
        <v>6430</v>
      </c>
      <c r="Q1470" s="3" t="s">
        <v>6431</v>
      </c>
      <c r="R1470" s="28">
        <v>6.33</v>
      </c>
      <c r="S1470" s="29"/>
      <c r="T1470" s="30">
        <v>3.75</v>
      </c>
      <c r="U1470" s="1">
        <v>3.75</v>
      </c>
      <c r="V1470" s="28">
        <v>5.81</v>
      </c>
      <c r="W1470" s="29">
        <v>6.85</v>
      </c>
      <c r="X1470" s="29"/>
      <c r="Y1470" s="29"/>
      <c r="Z1470" s="29"/>
      <c r="AA1470" s="29"/>
      <c r="AB1470" s="29"/>
      <c r="AC1470" s="29"/>
      <c r="AD1470" s="29"/>
      <c r="AE1470" s="31">
        <v>5.81</v>
      </c>
      <c r="AN1470" s="32">
        <v>6.33</v>
      </c>
      <c r="AO1470" s="27" t="s">
        <v>49</v>
      </c>
      <c r="AP1470" s="31" t="s">
        <v>50</v>
      </c>
      <c r="AQ1470" s="27" t="e">
        <f t="shared" si="232"/>
        <v>#NUM!</v>
      </c>
      <c r="AR1470" s="27" t="e">
        <f t="shared" si="233"/>
        <v>#NUM!</v>
      </c>
      <c r="AS1470" s="27" t="e">
        <f t="shared" si="234"/>
        <v>#NUM!</v>
      </c>
      <c r="AT1470" s="27">
        <f t="shared" si="226"/>
        <v>4.03125</v>
      </c>
      <c r="AU1470" s="27">
        <f t="shared" si="227"/>
        <v>4.03125</v>
      </c>
      <c r="AV1470" s="29">
        <f t="shared" si="231"/>
        <v>4.03125</v>
      </c>
      <c r="AW1470" s="27" t="s">
        <v>73</v>
      </c>
      <c r="AX1470" s="27" t="s">
        <v>74</v>
      </c>
      <c r="AY1470" s="32">
        <v>4.03</v>
      </c>
      <c r="AZ1470" s="34">
        <f t="shared" si="228"/>
        <v>1.0075000000000001</v>
      </c>
      <c r="BA1470" s="3">
        <f t="shared" si="229"/>
        <v>5.0375000000000005</v>
      </c>
      <c r="BB1470" s="32">
        <f t="shared" si="235"/>
        <v>5.4405000000000001</v>
      </c>
      <c r="BC1470" s="27" t="s">
        <v>12549</v>
      </c>
    </row>
    <row r="1471" spans="1:116" s="27" customFormat="1" ht="31.5" customHeight="1">
      <c r="A1471" s="4" t="s">
        <v>6422</v>
      </c>
      <c r="B1471" s="5">
        <v>1469</v>
      </c>
      <c r="C1471" s="6">
        <v>5453</v>
      </c>
      <c r="D1471" s="6"/>
      <c r="E1471" s="3" t="s">
        <v>6460</v>
      </c>
      <c r="F1471" s="3" t="s">
        <v>6461</v>
      </c>
      <c r="G1471" s="3" t="s">
        <v>257</v>
      </c>
      <c r="H1471" s="4" t="s">
        <v>205</v>
      </c>
      <c r="I1471" s="3" t="s">
        <v>43</v>
      </c>
      <c r="J1471" s="3" t="s">
        <v>6462</v>
      </c>
      <c r="K1471" s="5"/>
      <c r="L1471" s="3"/>
      <c r="M1471" s="6">
        <v>50</v>
      </c>
      <c r="N1471" s="3" t="s">
        <v>45</v>
      </c>
      <c r="O1471" s="3" t="s">
        <v>6426</v>
      </c>
      <c r="P1471" s="3" t="s">
        <v>6463</v>
      </c>
      <c r="Q1471" s="3" t="s">
        <v>6464</v>
      </c>
      <c r="R1471" s="28">
        <v>5.54</v>
      </c>
      <c r="S1471" s="29"/>
      <c r="T1471" s="30">
        <v>4.5199999999999996</v>
      </c>
      <c r="U1471" s="1">
        <v>4.5199999999999996</v>
      </c>
      <c r="V1471" s="28">
        <v>5.09</v>
      </c>
      <c r="W1471" s="29">
        <v>5.99</v>
      </c>
      <c r="X1471" s="29"/>
      <c r="Y1471" s="29"/>
      <c r="Z1471" s="29"/>
      <c r="AA1471" s="29"/>
      <c r="AB1471" s="29"/>
      <c r="AC1471" s="29"/>
      <c r="AD1471" s="29"/>
      <c r="AE1471" s="31">
        <v>5.09</v>
      </c>
      <c r="AN1471" s="32">
        <v>5.54</v>
      </c>
      <c r="AO1471" s="27" t="s">
        <v>49</v>
      </c>
      <c r="AP1471" s="31" t="s">
        <v>50</v>
      </c>
      <c r="AQ1471" s="27" t="e">
        <f t="shared" si="232"/>
        <v>#NUM!</v>
      </c>
      <c r="AR1471" s="27" t="e">
        <f t="shared" si="233"/>
        <v>#NUM!</v>
      </c>
      <c r="AS1471" s="27" t="e">
        <f t="shared" si="234"/>
        <v>#NUM!</v>
      </c>
      <c r="AT1471" s="27">
        <f t="shared" si="226"/>
        <v>4.8589999999999991</v>
      </c>
      <c r="AU1471" s="27">
        <f t="shared" si="227"/>
        <v>4.8589999999999991</v>
      </c>
      <c r="AV1471" s="29">
        <f t="shared" si="231"/>
        <v>4.8589999999999991</v>
      </c>
      <c r="AW1471" s="27" t="s">
        <v>73</v>
      </c>
      <c r="AX1471" s="27" t="s">
        <v>74</v>
      </c>
      <c r="AY1471" s="32">
        <v>4.8600000000000003</v>
      </c>
      <c r="AZ1471" s="34">
        <f t="shared" si="228"/>
        <v>1.2150000000000001</v>
      </c>
      <c r="BA1471" s="3">
        <f t="shared" si="229"/>
        <v>6.0750000000000002</v>
      </c>
      <c r="BB1471" s="32">
        <f t="shared" si="235"/>
        <v>6.5609999999999999</v>
      </c>
      <c r="BC1471" s="27" t="s">
        <v>12549</v>
      </c>
      <c r="BP1471" s="35"/>
      <c r="BQ1471" s="35"/>
      <c r="BR1471" s="35"/>
      <c r="BS1471" s="35"/>
      <c r="BT1471" s="35"/>
      <c r="BU1471" s="35"/>
      <c r="BV1471" s="35"/>
      <c r="BW1471" s="35"/>
      <c r="BX1471" s="35"/>
      <c r="BY1471" s="35"/>
      <c r="BZ1471" s="35"/>
      <c r="CA1471" s="35"/>
      <c r="CB1471" s="35"/>
      <c r="CC1471" s="35"/>
      <c r="CD1471" s="35"/>
      <c r="CE1471" s="35"/>
      <c r="CF1471" s="35"/>
      <c r="CG1471" s="35"/>
      <c r="CH1471" s="35"/>
      <c r="CI1471" s="35"/>
      <c r="CJ1471" s="35"/>
      <c r="CK1471" s="35"/>
      <c r="CL1471" s="35"/>
      <c r="CM1471" s="35"/>
      <c r="CN1471" s="35"/>
      <c r="CO1471" s="35"/>
      <c r="CP1471" s="35"/>
      <c r="CQ1471" s="35"/>
      <c r="CR1471" s="35"/>
      <c r="CS1471" s="35"/>
      <c r="CT1471" s="35"/>
      <c r="CU1471" s="35"/>
      <c r="CV1471" s="35"/>
      <c r="CW1471" s="35"/>
      <c r="CX1471" s="35"/>
      <c r="CY1471" s="35"/>
      <c r="CZ1471" s="35"/>
      <c r="DA1471" s="35"/>
      <c r="DB1471" s="35"/>
      <c r="DC1471" s="35"/>
      <c r="DD1471" s="35"/>
      <c r="DE1471" s="35"/>
      <c r="DF1471" s="35"/>
      <c r="DG1471" s="35"/>
      <c r="DH1471" s="35"/>
      <c r="DI1471" s="35"/>
      <c r="DJ1471" s="35"/>
      <c r="DK1471" s="35"/>
      <c r="DL1471" s="35"/>
    </row>
    <row r="1472" spans="1:116" s="27" customFormat="1" ht="31.5" customHeight="1">
      <c r="A1472" s="4" t="s">
        <v>6422</v>
      </c>
      <c r="B1472" s="5">
        <v>1470</v>
      </c>
      <c r="C1472" s="6">
        <v>5408</v>
      </c>
      <c r="D1472" s="6"/>
      <c r="E1472" s="3" t="s">
        <v>6436</v>
      </c>
      <c r="F1472" s="3" t="s">
        <v>6437</v>
      </c>
      <c r="G1472" s="3" t="s">
        <v>1347</v>
      </c>
      <c r="H1472" s="4" t="s">
        <v>4241</v>
      </c>
      <c r="I1472" s="3" t="s">
        <v>125</v>
      </c>
      <c r="J1472" s="3" t="s">
        <v>6438</v>
      </c>
      <c r="K1472" s="5">
        <v>150</v>
      </c>
      <c r="L1472" s="3" t="s">
        <v>81</v>
      </c>
      <c r="M1472" s="6">
        <v>1</v>
      </c>
      <c r="N1472" s="3" t="s">
        <v>45</v>
      </c>
      <c r="O1472" s="3" t="s">
        <v>6426</v>
      </c>
      <c r="P1472" s="3" t="s">
        <v>6439</v>
      </c>
      <c r="Q1472" s="3" t="s">
        <v>6440</v>
      </c>
      <c r="R1472" s="28">
        <v>6.33</v>
      </c>
      <c r="S1472" s="29"/>
      <c r="T1472" s="30">
        <v>5.04</v>
      </c>
      <c r="U1472" s="1">
        <v>5.04</v>
      </c>
      <c r="V1472" s="28">
        <v>5.67</v>
      </c>
      <c r="W1472" s="29">
        <v>6.99</v>
      </c>
      <c r="X1472" s="29"/>
      <c r="Y1472" s="29"/>
      <c r="Z1472" s="29"/>
      <c r="AA1472" s="29"/>
      <c r="AB1472" s="29"/>
      <c r="AC1472" s="29"/>
      <c r="AD1472" s="29"/>
      <c r="AE1472" s="31">
        <v>5.67</v>
      </c>
      <c r="AN1472" s="32">
        <v>6.33</v>
      </c>
      <c r="AO1472" s="27" t="s">
        <v>211</v>
      </c>
      <c r="AP1472" s="31" t="s">
        <v>212</v>
      </c>
      <c r="AQ1472" s="27" t="e">
        <f t="shared" si="232"/>
        <v>#NUM!</v>
      </c>
      <c r="AR1472" s="27" t="e">
        <f t="shared" si="233"/>
        <v>#NUM!</v>
      </c>
      <c r="AS1472" s="27" t="e">
        <f t="shared" si="234"/>
        <v>#NUM!</v>
      </c>
      <c r="AT1472" s="27">
        <f t="shared" si="226"/>
        <v>5.4180000000000001</v>
      </c>
      <c r="AU1472" s="27">
        <f t="shared" si="227"/>
        <v>5.4180000000000001</v>
      </c>
      <c r="AV1472" s="29">
        <f t="shared" si="231"/>
        <v>5.4180000000000001</v>
      </c>
      <c r="AW1472" s="27" t="s">
        <v>73</v>
      </c>
      <c r="AX1472" s="27" t="s">
        <v>74</v>
      </c>
      <c r="AY1472" s="32">
        <v>5.42</v>
      </c>
      <c r="AZ1472" s="34">
        <f t="shared" si="228"/>
        <v>1.355</v>
      </c>
      <c r="BA1472" s="3">
        <f t="shared" si="229"/>
        <v>6.7750000000000004</v>
      </c>
      <c r="BB1472" s="32">
        <f t="shared" si="235"/>
        <v>7.3170000000000002</v>
      </c>
      <c r="BC1472" s="27" t="s">
        <v>12549</v>
      </c>
      <c r="BP1472" s="35"/>
      <c r="BQ1472" s="35"/>
      <c r="BR1472" s="35"/>
      <c r="BS1472" s="35"/>
      <c r="BT1472" s="35"/>
      <c r="BU1472" s="35"/>
      <c r="BV1472" s="35"/>
      <c r="BW1472" s="35"/>
      <c r="BX1472" s="35"/>
      <c r="BY1472" s="35"/>
      <c r="BZ1472" s="35"/>
      <c r="CA1472" s="35"/>
      <c r="CB1472" s="35"/>
      <c r="CC1472" s="35"/>
      <c r="CD1472" s="35"/>
      <c r="CE1472" s="35"/>
      <c r="CF1472" s="35"/>
      <c r="CG1472" s="35"/>
      <c r="CH1472" s="35"/>
      <c r="CI1472" s="35"/>
      <c r="CJ1472" s="35"/>
      <c r="CK1472" s="35"/>
      <c r="CL1472" s="35"/>
      <c r="CM1472" s="35"/>
      <c r="CN1472" s="35"/>
      <c r="CO1472" s="35"/>
      <c r="CP1472" s="35"/>
      <c r="CQ1472" s="35"/>
      <c r="CR1472" s="35"/>
      <c r="CS1472" s="35"/>
      <c r="CT1472" s="35"/>
      <c r="CU1472" s="35"/>
      <c r="CV1472" s="35"/>
      <c r="CW1472" s="35"/>
      <c r="CX1472" s="35"/>
      <c r="CY1472" s="35"/>
      <c r="CZ1472" s="35"/>
      <c r="DA1472" s="35"/>
      <c r="DB1472" s="35"/>
      <c r="DC1472" s="35"/>
      <c r="DD1472" s="35"/>
      <c r="DE1472" s="35"/>
      <c r="DF1472" s="35"/>
      <c r="DG1472" s="35"/>
      <c r="DH1472" s="35"/>
      <c r="DI1472" s="35"/>
      <c r="DJ1472" s="35"/>
      <c r="DK1472" s="35"/>
      <c r="DL1472" s="35"/>
    </row>
    <row r="1473" spans="1:116" s="27" customFormat="1" ht="31.5" customHeight="1">
      <c r="A1473" s="4" t="s">
        <v>6422</v>
      </c>
      <c r="B1473" s="5">
        <v>1471</v>
      </c>
      <c r="C1473" s="6">
        <v>5454</v>
      </c>
      <c r="D1473" s="6"/>
      <c r="E1473" s="3" t="s">
        <v>6473</v>
      </c>
      <c r="F1473" s="3" t="s">
        <v>6474</v>
      </c>
      <c r="G1473" s="3" t="s">
        <v>1133</v>
      </c>
      <c r="H1473" s="4" t="s">
        <v>128</v>
      </c>
      <c r="I1473" s="3" t="s">
        <v>43</v>
      </c>
      <c r="J1473" s="3" t="s">
        <v>6475</v>
      </c>
      <c r="K1473" s="5"/>
      <c r="L1473" s="3"/>
      <c r="M1473" s="6">
        <v>7</v>
      </c>
      <c r="N1473" s="3" t="s">
        <v>45</v>
      </c>
      <c r="O1473" s="3" t="s">
        <v>6426</v>
      </c>
      <c r="P1473" s="3" t="s">
        <v>6476</v>
      </c>
      <c r="Q1473" s="3" t="s">
        <v>6477</v>
      </c>
      <c r="R1473" s="28">
        <v>6.65</v>
      </c>
      <c r="S1473" s="29"/>
      <c r="T1473" s="30">
        <v>5.3</v>
      </c>
      <c r="U1473" s="1">
        <v>5.3</v>
      </c>
      <c r="V1473" s="28">
        <v>5.96</v>
      </c>
      <c r="W1473" s="29">
        <v>7.35</v>
      </c>
      <c r="X1473" s="29"/>
      <c r="Y1473" s="29"/>
      <c r="Z1473" s="29"/>
      <c r="AA1473" s="29"/>
      <c r="AB1473" s="29"/>
      <c r="AC1473" s="29"/>
      <c r="AD1473" s="29"/>
      <c r="AE1473" s="31">
        <v>5.96</v>
      </c>
      <c r="AN1473" s="32">
        <v>6.65</v>
      </c>
      <c r="AO1473" s="27" t="s">
        <v>49</v>
      </c>
      <c r="AP1473" s="31" t="s">
        <v>50</v>
      </c>
      <c r="AQ1473" s="27" t="e">
        <f t="shared" si="232"/>
        <v>#NUM!</v>
      </c>
      <c r="AR1473" s="27" t="e">
        <f t="shared" si="233"/>
        <v>#NUM!</v>
      </c>
      <c r="AS1473" s="27" t="e">
        <f t="shared" si="234"/>
        <v>#NUM!</v>
      </c>
      <c r="AT1473" s="27">
        <f t="shared" si="226"/>
        <v>5.6974999999999998</v>
      </c>
      <c r="AU1473" s="27">
        <f t="shared" si="227"/>
        <v>5.6974999999999998</v>
      </c>
      <c r="AV1473" s="29">
        <f t="shared" si="231"/>
        <v>5.6974999999999998</v>
      </c>
      <c r="AW1473" s="27" t="s">
        <v>73</v>
      </c>
      <c r="AX1473" s="27" t="s">
        <v>74</v>
      </c>
      <c r="AY1473" s="32">
        <v>5.6970000000000001</v>
      </c>
      <c r="AZ1473" s="34">
        <f t="shared" si="228"/>
        <v>1.42425</v>
      </c>
      <c r="BA1473" s="3">
        <f t="shared" si="229"/>
        <v>7.1212499999999999</v>
      </c>
      <c r="BB1473" s="32">
        <f t="shared" si="235"/>
        <v>7.69095</v>
      </c>
      <c r="BC1473" s="27" t="s">
        <v>12549</v>
      </c>
      <c r="BP1473" s="35"/>
      <c r="BQ1473" s="35"/>
      <c r="BR1473" s="35"/>
      <c r="BS1473" s="35"/>
      <c r="BT1473" s="35"/>
      <c r="BU1473" s="35"/>
      <c r="BV1473" s="35"/>
      <c r="BW1473" s="35"/>
      <c r="BX1473" s="35"/>
      <c r="BY1473" s="35"/>
      <c r="BZ1473" s="35"/>
      <c r="CA1473" s="35"/>
      <c r="CB1473" s="35"/>
      <c r="CC1473" s="35"/>
      <c r="CD1473" s="35"/>
      <c r="CE1473" s="35"/>
      <c r="CF1473" s="35"/>
      <c r="CG1473" s="35"/>
      <c r="CH1473" s="35"/>
      <c r="CI1473" s="35"/>
      <c r="CJ1473" s="35"/>
      <c r="CK1473" s="35"/>
      <c r="CL1473" s="35"/>
      <c r="CM1473" s="35"/>
      <c r="CN1473" s="35"/>
      <c r="CO1473" s="35"/>
      <c r="CP1473" s="35"/>
      <c r="CQ1473" s="35"/>
      <c r="CR1473" s="35"/>
      <c r="CS1473" s="35"/>
      <c r="CT1473" s="35"/>
      <c r="CU1473" s="35"/>
      <c r="CV1473" s="35"/>
      <c r="CW1473" s="35"/>
      <c r="CX1473" s="35"/>
      <c r="CY1473" s="35"/>
      <c r="CZ1473" s="35"/>
      <c r="DA1473" s="35"/>
      <c r="DB1473" s="35"/>
      <c r="DC1473" s="35"/>
      <c r="DD1473" s="35"/>
      <c r="DE1473" s="35"/>
      <c r="DF1473" s="35"/>
      <c r="DG1473" s="35"/>
      <c r="DH1473" s="35"/>
      <c r="DI1473" s="35"/>
      <c r="DJ1473" s="35"/>
      <c r="DK1473" s="35"/>
      <c r="DL1473" s="35"/>
    </row>
    <row r="1474" spans="1:116" s="27" customFormat="1" ht="31.5" customHeight="1">
      <c r="A1474" s="4" t="s">
        <v>6422</v>
      </c>
      <c r="B1474" s="5">
        <v>1472</v>
      </c>
      <c r="C1474" s="6">
        <v>5462</v>
      </c>
      <c r="D1474" s="6"/>
      <c r="E1474" s="3" t="s">
        <v>6465</v>
      </c>
      <c r="F1474" s="3" t="s">
        <v>6466</v>
      </c>
      <c r="G1474" s="3" t="s">
        <v>291</v>
      </c>
      <c r="H1474" s="4" t="s">
        <v>103</v>
      </c>
      <c r="I1474" s="3" t="s">
        <v>43</v>
      </c>
      <c r="J1474" s="3" t="s">
        <v>6454</v>
      </c>
      <c r="K1474" s="5"/>
      <c r="L1474" s="3"/>
      <c r="M1474" s="6">
        <v>28</v>
      </c>
      <c r="N1474" s="3" t="s">
        <v>45</v>
      </c>
      <c r="O1474" s="3" t="s">
        <v>6426</v>
      </c>
      <c r="P1474" s="3" t="s">
        <v>6467</v>
      </c>
      <c r="Q1474" s="3" t="s">
        <v>6468</v>
      </c>
      <c r="R1474" s="28">
        <v>6.85</v>
      </c>
      <c r="S1474" s="29"/>
      <c r="T1474" s="30">
        <v>5.46</v>
      </c>
      <c r="U1474" s="1">
        <v>5.46</v>
      </c>
      <c r="V1474" s="28">
        <v>6.14</v>
      </c>
      <c r="W1474" s="29">
        <v>7.57</v>
      </c>
      <c r="X1474" s="29"/>
      <c r="Y1474" s="29"/>
      <c r="Z1474" s="29"/>
      <c r="AA1474" s="29"/>
      <c r="AB1474" s="29"/>
      <c r="AC1474" s="29"/>
      <c r="AD1474" s="29"/>
      <c r="AE1474" s="31">
        <v>6.14</v>
      </c>
      <c r="AN1474" s="32">
        <v>6.85</v>
      </c>
      <c r="AO1474" s="27" t="s">
        <v>49</v>
      </c>
      <c r="AP1474" s="31" t="s">
        <v>50</v>
      </c>
      <c r="AQ1474" s="27" t="e">
        <f t="shared" si="232"/>
        <v>#NUM!</v>
      </c>
      <c r="AR1474" s="27" t="e">
        <f t="shared" si="233"/>
        <v>#NUM!</v>
      </c>
      <c r="AS1474" s="27" t="e">
        <f t="shared" si="234"/>
        <v>#NUM!</v>
      </c>
      <c r="AT1474" s="27">
        <f t="shared" si="226"/>
        <v>5.8694999999999995</v>
      </c>
      <c r="AU1474" s="27">
        <f t="shared" si="227"/>
        <v>5.8694999999999995</v>
      </c>
      <c r="AV1474" s="29">
        <f t="shared" si="231"/>
        <v>5.8694999999999995</v>
      </c>
      <c r="AW1474" s="27" t="s">
        <v>73</v>
      </c>
      <c r="AX1474" s="27" t="s">
        <v>74</v>
      </c>
      <c r="AY1474" s="32">
        <v>5.87</v>
      </c>
      <c r="AZ1474" s="34">
        <f t="shared" si="228"/>
        <v>1.4675</v>
      </c>
      <c r="BA1474" s="3">
        <f t="shared" si="229"/>
        <v>7.3375000000000004</v>
      </c>
      <c r="BB1474" s="32">
        <f t="shared" si="235"/>
        <v>7.9245000000000001</v>
      </c>
      <c r="BC1474" s="27" t="s">
        <v>12549</v>
      </c>
    </row>
    <row r="1475" spans="1:116" s="27" customFormat="1" ht="31.5" customHeight="1">
      <c r="A1475" s="4" t="s">
        <v>6422</v>
      </c>
      <c r="B1475" s="5">
        <v>1473</v>
      </c>
      <c r="C1475" s="6">
        <v>5461</v>
      </c>
      <c r="D1475" s="6"/>
      <c r="E1475" s="3" t="s">
        <v>6465</v>
      </c>
      <c r="F1475" s="3" t="s">
        <v>6466</v>
      </c>
      <c r="G1475" s="3" t="s">
        <v>291</v>
      </c>
      <c r="H1475" s="4" t="s">
        <v>296</v>
      </c>
      <c r="I1475" s="3" t="s">
        <v>300</v>
      </c>
      <c r="J1475" s="3" t="s">
        <v>6469</v>
      </c>
      <c r="K1475" s="5"/>
      <c r="L1475" s="3"/>
      <c r="M1475" s="6">
        <v>28</v>
      </c>
      <c r="N1475" s="3" t="s">
        <v>45</v>
      </c>
      <c r="O1475" s="3" t="s">
        <v>6426</v>
      </c>
      <c r="P1475" s="3" t="s">
        <v>6470</v>
      </c>
      <c r="Q1475" s="3" t="s">
        <v>6471</v>
      </c>
      <c r="R1475" s="28">
        <v>7.13</v>
      </c>
      <c r="S1475" s="29"/>
      <c r="T1475" s="30">
        <v>5.46</v>
      </c>
      <c r="U1475" s="1">
        <v>5.46</v>
      </c>
      <c r="V1475" s="28">
        <v>5.87</v>
      </c>
      <c r="W1475" s="29">
        <v>7.87</v>
      </c>
      <c r="X1475" s="29"/>
      <c r="Y1475" s="29"/>
      <c r="Z1475" s="29"/>
      <c r="AA1475" s="29"/>
      <c r="AB1475" s="29"/>
      <c r="AC1475" s="29"/>
      <c r="AD1475" s="29"/>
      <c r="AE1475" s="31">
        <v>5.87</v>
      </c>
      <c r="AN1475" s="32">
        <v>6.87</v>
      </c>
      <c r="AO1475" s="27" t="s">
        <v>211</v>
      </c>
      <c r="AP1475" s="31" t="s">
        <v>212</v>
      </c>
      <c r="AQ1475" s="27" t="e">
        <f t="shared" si="232"/>
        <v>#NUM!</v>
      </c>
      <c r="AR1475" s="27" t="e">
        <f t="shared" si="233"/>
        <v>#NUM!</v>
      </c>
      <c r="AS1475" s="27" t="e">
        <f t="shared" si="234"/>
        <v>#NUM!</v>
      </c>
      <c r="AT1475" s="27">
        <f t="shared" ref="AT1475:AT1538" si="236">T1475*1.075</f>
        <v>5.8694999999999995</v>
      </c>
      <c r="AU1475" s="27">
        <f t="shared" ref="AU1475:AU1538" si="237">U1475*1.075</f>
        <v>5.8694999999999995</v>
      </c>
      <c r="AV1475" s="29">
        <f t="shared" si="231"/>
        <v>5.8694999999999995</v>
      </c>
      <c r="AW1475" s="27" t="s">
        <v>73</v>
      </c>
      <c r="AX1475" s="27" t="s">
        <v>74</v>
      </c>
      <c r="AY1475" s="32">
        <v>5.87</v>
      </c>
      <c r="AZ1475" s="34">
        <f t="shared" ref="AZ1475:AZ1538" si="238">IF(AND(AY1475&gt;0,AY1475&lt;=10),AY1475*0.25,IF(AND(AY1475&gt;10,AY1475&lt;=50),AY1475*0.17,IF(AND(AY1475&gt;10,AY1475&lt;=100),AY1475*0.12,IF(AY1475&gt;100,AY1475*0.1))))</f>
        <v>1.4675</v>
      </c>
      <c r="BA1475" s="3">
        <f t="shared" ref="BA1475:BA1538" si="239">AZ1475+AY1475</f>
        <v>7.3375000000000004</v>
      </c>
      <c r="BB1475" s="32">
        <f t="shared" si="235"/>
        <v>7.9245000000000001</v>
      </c>
      <c r="BC1475" s="27" t="s">
        <v>12549</v>
      </c>
    </row>
    <row r="1476" spans="1:116" s="27" customFormat="1" ht="31.5" customHeight="1">
      <c r="A1476" s="4" t="s">
        <v>6422</v>
      </c>
      <c r="B1476" s="5">
        <v>1474</v>
      </c>
      <c r="C1476" s="6">
        <v>5463</v>
      </c>
      <c r="D1476" s="6"/>
      <c r="E1476" s="3" t="s">
        <v>6465</v>
      </c>
      <c r="F1476" s="3" t="s">
        <v>6466</v>
      </c>
      <c r="G1476" s="3" t="s">
        <v>291</v>
      </c>
      <c r="H1476" s="4" t="s">
        <v>303</v>
      </c>
      <c r="I1476" s="3" t="s">
        <v>300</v>
      </c>
      <c r="J1476" s="3" t="s">
        <v>6469</v>
      </c>
      <c r="K1476" s="5"/>
      <c r="L1476" s="3"/>
      <c r="M1476" s="6">
        <v>28</v>
      </c>
      <c r="N1476" s="3" t="s">
        <v>45</v>
      </c>
      <c r="O1476" s="3" t="s">
        <v>6426</v>
      </c>
      <c r="P1476" s="3" t="s">
        <v>6470</v>
      </c>
      <c r="Q1476" s="3" t="s">
        <v>6472</v>
      </c>
      <c r="R1476" s="28">
        <v>8.02</v>
      </c>
      <c r="S1476" s="29"/>
      <c r="T1476" s="30">
        <v>5.46</v>
      </c>
      <c r="U1476" s="1">
        <v>5.46</v>
      </c>
      <c r="V1476" s="28">
        <v>7.18</v>
      </c>
      <c r="W1476" s="29">
        <v>8.86</v>
      </c>
      <c r="X1476" s="29"/>
      <c r="Y1476" s="29"/>
      <c r="Z1476" s="29"/>
      <c r="AA1476" s="29"/>
      <c r="AB1476" s="29"/>
      <c r="AC1476" s="29"/>
      <c r="AD1476" s="29"/>
      <c r="AE1476" s="31">
        <v>7.18</v>
      </c>
      <c r="AN1476" s="32">
        <v>8.02</v>
      </c>
      <c r="AO1476" s="27" t="s">
        <v>49</v>
      </c>
      <c r="AP1476" s="31" t="s">
        <v>50</v>
      </c>
      <c r="AQ1476" s="27" t="e">
        <f t="shared" si="232"/>
        <v>#NUM!</v>
      </c>
      <c r="AR1476" s="27" t="e">
        <f t="shared" si="233"/>
        <v>#NUM!</v>
      </c>
      <c r="AS1476" s="27" t="e">
        <f t="shared" si="234"/>
        <v>#NUM!</v>
      </c>
      <c r="AT1476" s="27">
        <f t="shared" si="236"/>
        <v>5.8694999999999995</v>
      </c>
      <c r="AU1476" s="27">
        <f t="shared" si="237"/>
        <v>5.8694999999999995</v>
      </c>
      <c r="AV1476" s="29">
        <f t="shared" si="231"/>
        <v>5.8694999999999995</v>
      </c>
      <c r="AW1476" s="27" t="s">
        <v>73</v>
      </c>
      <c r="AX1476" s="27" t="s">
        <v>74</v>
      </c>
      <c r="AY1476" s="32">
        <v>5.87</v>
      </c>
      <c r="AZ1476" s="34">
        <f t="shared" si="238"/>
        <v>1.4675</v>
      </c>
      <c r="BA1476" s="3">
        <f t="shared" si="239"/>
        <v>7.3375000000000004</v>
      </c>
      <c r="BB1476" s="32">
        <f t="shared" si="235"/>
        <v>7.9245000000000001</v>
      </c>
      <c r="BC1476" s="27" t="s">
        <v>12549</v>
      </c>
    </row>
    <row r="1477" spans="1:116" s="27" customFormat="1" ht="31.5" customHeight="1">
      <c r="A1477" s="4" t="s">
        <v>6422</v>
      </c>
      <c r="B1477" s="5">
        <v>1475</v>
      </c>
      <c r="C1477" s="6">
        <v>5419</v>
      </c>
      <c r="D1477" s="6"/>
      <c r="E1477" s="3" t="s">
        <v>6491</v>
      </c>
      <c r="F1477" s="3" t="s">
        <v>6492</v>
      </c>
      <c r="G1477" s="3" t="s">
        <v>1271</v>
      </c>
      <c r="H1477" s="4" t="s">
        <v>58</v>
      </c>
      <c r="I1477" s="3" t="s">
        <v>43</v>
      </c>
      <c r="J1477" s="3" t="s">
        <v>6495</v>
      </c>
      <c r="K1477" s="5"/>
      <c r="L1477" s="3"/>
      <c r="M1477" s="6">
        <v>28</v>
      </c>
      <c r="N1477" s="3" t="s">
        <v>45</v>
      </c>
      <c r="O1477" s="3" t="s">
        <v>6426</v>
      </c>
      <c r="P1477" s="3" t="s">
        <v>6470</v>
      </c>
      <c r="Q1477" s="3" t="s">
        <v>6496</v>
      </c>
      <c r="R1477" s="28">
        <v>6.85</v>
      </c>
      <c r="S1477" s="29"/>
      <c r="T1477" s="30">
        <v>5.46</v>
      </c>
      <c r="U1477" s="1">
        <v>5.46</v>
      </c>
      <c r="V1477" s="28">
        <v>6.14</v>
      </c>
      <c r="W1477" s="29">
        <v>7.57</v>
      </c>
      <c r="X1477" s="29"/>
      <c r="Y1477" s="29"/>
      <c r="Z1477" s="29"/>
      <c r="AA1477" s="29"/>
      <c r="AB1477" s="29"/>
      <c r="AC1477" s="29"/>
      <c r="AD1477" s="29"/>
      <c r="AE1477" s="31">
        <v>6.14</v>
      </c>
      <c r="AN1477" s="32">
        <v>6.85</v>
      </c>
      <c r="AO1477" s="27" t="s">
        <v>49</v>
      </c>
      <c r="AP1477" s="31" t="s">
        <v>50</v>
      </c>
      <c r="AQ1477" s="27" t="e">
        <f t="shared" si="232"/>
        <v>#NUM!</v>
      </c>
      <c r="AR1477" s="27" t="e">
        <f t="shared" si="233"/>
        <v>#NUM!</v>
      </c>
      <c r="AS1477" s="27" t="e">
        <f t="shared" si="234"/>
        <v>#NUM!</v>
      </c>
      <c r="AT1477" s="27">
        <f t="shared" si="236"/>
        <v>5.8694999999999995</v>
      </c>
      <c r="AU1477" s="27">
        <f t="shared" si="237"/>
        <v>5.8694999999999995</v>
      </c>
      <c r="AV1477" s="29">
        <f t="shared" si="231"/>
        <v>5.8694999999999995</v>
      </c>
      <c r="AW1477" s="27" t="s">
        <v>73</v>
      </c>
      <c r="AX1477" s="27" t="s">
        <v>74</v>
      </c>
      <c r="AY1477" s="32">
        <v>5.87</v>
      </c>
      <c r="AZ1477" s="34">
        <f t="shared" si="238"/>
        <v>1.4675</v>
      </c>
      <c r="BA1477" s="3">
        <f t="shared" si="239"/>
        <v>7.3375000000000004</v>
      </c>
      <c r="BB1477" s="32">
        <f t="shared" si="235"/>
        <v>7.9245000000000001</v>
      </c>
      <c r="BC1477" s="27" t="s">
        <v>12549</v>
      </c>
      <c r="BP1477" s="35"/>
      <c r="BQ1477" s="35"/>
      <c r="BR1477" s="35"/>
      <c r="BS1477" s="35"/>
      <c r="BT1477" s="35"/>
      <c r="BU1477" s="35"/>
      <c r="BV1477" s="35"/>
      <c r="BW1477" s="35"/>
      <c r="BX1477" s="35"/>
      <c r="BY1477" s="35"/>
      <c r="BZ1477" s="35"/>
      <c r="CA1477" s="35"/>
      <c r="CB1477" s="35"/>
      <c r="CC1477" s="35"/>
      <c r="CD1477" s="35"/>
      <c r="CE1477" s="35"/>
      <c r="CF1477" s="35"/>
      <c r="CG1477" s="35"/>
      <c r="CH1477" s="35"/>
      <c r="CI1477" s="35"/>
      <c r="CJ1477" s="35"/>
      <c r="CK1477" s="35"/>
      <c r="CL1477" s="35"/>
      <c r="CM1477" s="35"/>
      <c r="CN1477" s="35"/>
      <c r="CO1477" s="35"/>
      <c r="CP1477" s="35"/>
      <c r="CQ1477" s="35"/>
      <c r="CR1477" s="35"/>
      <c r="CS1477" s="35"/>
      <c r="CT1477" s="35"/>
      <c r="CU1477" s="35"/>
      <c r="CV1477" s="35"/>
      <c r="CW1477" s="35"/>
      <c r="CX1477" s="35"/>
      <c r="CY1477" s="35"/>
      <c r="CZ1477" s="35"/>
      <c r="DA1477" s="35"/>
      <c r="DB1477" s="35"/>
      <c r="DC1477" s="35"/>
      <c r="DD1477" s="35"/>
      <c r="DE1477" s="35"/>
      <c r="DF1477" s="35"/>
      <c r="DG1477" s="35"/>
      <c r="DH1477" s="35"/>
      <c r="DI1477" s="35"/>
      <c r="DJ1477" s="35"/>
      <c r="DK1477" s="35"/>
      <c r="DL1477" s="35"/>
    </row>
    <row r="1478" spans="1:116" s="27" customFormat="1" ht="31.5" customHeight="1">
      <c r="A1478" s="4" t="s">
        <v>6422</v>
      </c>
      <c r="B1478" s="5">
        <v>1476</v>
      </c>
      <c r="C1478" s="6">
        <v>5409</v>
      </c>
      <c r="D1478" s="6"/>
      <c r="E1478" s="3" t="s">
        <v>6432</v>
      </c>
      <c r="F1478" s="3" t="s">
        <v>4158</v>
      </c>
      <c r="G1478" s="3" t="s">
        <v>771</v>
      </c>
      <c r="H1478" s="4" t="s">
        <v>128</v>
      </c>
      <c r="I1478" s="3" t="s">
        <v>43</v>
      </c>
      <c r="J1478" s="3" t="s">
        <v>6433</v>
      </c>
      <c r="K1478" s="5"/>
      <c r="L1478" s="3"/>
      <c r="M1478" s="6">
        <v>20</v>
      </c>
      <c r="N1478" s="3" t="s">
        <v>45</v>
      </c>
      <c r="O1478" s="3" t="s">
        <v>6426</v>
      </c>
      <c r="P1478" s="3" t="s">
        <v>6434</v>
      </c>
      <c r="Q1478" s="3" t="s">
        <v>6435</v>
      </c>
      <c r="R1478" s="28">
        <v>13.12</v>
      </c>
      <c r="S1478" s="29"/>
      <c r="T1478" s="30">
        <v>6</v>
      </c>
      <c r="U1478" s="1">
        <v>6</v>
      </c>
      <c r="V1478" s="28">
        <v>11.75</v>
      </c>
      <c r="W1478" s="29">
        <v>14.49</v>
      </c>
      <c r="X1478" s="29"/>
      <c r="Y1478" s="29"/>
      <c r="Z1478" s="29"/>
      <c r="AA1478" s="29"/>
      <c r="AB1478" s="29"/>
      <c r="AC1478" s="29"/>
      <c r="AD1478" s="29"/>
      <c r="AE1478" s="31">
        <v>11.75</v>
      </c>
      <c r="AN1478" s="32">
        <v>13.12</v>
      </c>
      <c r="AO1478" s="27" t="s">
        <v>49</v>
      </c>
      <c r="AP1478" s="31" t="s">
        <v>50</v>
      </c>
      <c r="AQ1478" s="27" t="e">
        <f t="shared" si="232"/>
        <v>#NUM!</v>
      </c>
      <c r="AR1478" s="27" t="e">
        <f t="shared" si="233"/>
        <v>#NUM!</v>
      </c>
      <c r="AS1478" s="27" t="e">
        <f t="shared" si="234"/>
        <v>#NUM!</v>
      </c>
      <c r="AT1478" s="27">
        <f t="shared" si="236"/>
        <v>6.4499999999999993</v>
      </c>
      <c r="AU1478" s="27">
        <f t="shared" si="237"/>
        <v>6.4499999999999993</v>
      </c>
      <c r="AV1478" s="29">
        <f t="shared" si="231"/>
        <v>6.4499999999999993</v>
      </c>
      <c r="AW1478" s="27" t="s">
        <v>73</v>
      </c>
      <c r="AX1478" s="27" t="s">
        <v>74</v>
      </c>
      <c r="AY1478" s="32">
        <v>6.45</v>
      </c>
      <c r="AZ1478" s="34">
        <f t="shared" si="238"/>
        <v>1.6125</v>
      </c>
      <c r="BA1478" s="3">
        <f t="shared" si="239"/>
        <v>8.0625</v>
      </c>
      <c r="BB1478" s="32">
        <f t="shared" si="235"/>
        <v>8.7074999999999996</v>
      </c>
      <c r="BC1478" s="27" t="s">
        <v>12549</v>
      </c>
      <c r="BP1478" s="35"/>
      <c r="BQ1478" s="35"/>
      <c r="BR1478" s="35"/>
      <c r="BS1478" s="35"/>
      <c r="BT1478" s="35"/>
      <c r="BU1478" s="35"/>
      <c r="BV1478" s="35"/>
      <c r="BW1478" s="35"/>
      <c r="BX1478" s="35"/>
      <c r="BY1478" s="35"/>
      <c r="BZ1478" s="35"/>
      <c r="CA1478" s="35"/>
      <c r="CB1478" s="35"/>
      <c r="CC1478" s="35"/>
      <c r="CD1478" s="35"/>
      <c r="CE1478" s="35"/>
      <c r="CF1478" s="35"/>
      <c r="CG1478" s="35"/>
      <c r="CH1478" s="35"/>
      <c r="CI1478" s="35"/>
      <c r="CJ1478" s="35"/>
      <c r="CK1478" s="35"/>
      <c r="CL1478" s="35"/>
      <c r="CM1478" s="35"/>
      <c r="CN1478" s="35"/>
      <c r="CO1478" s="35"/>
      <c r="CP1478" s="35"/>
      <c r="CQ1478" s="35"/>
      <c r="CR1478" s="35"/>
      <c r="CS1478" s="35"/>
      <c r="CT1478" s="35"/>
      <c r="CU1478" s="35"/>
      <c r="CV1478" s="35"/>
      <c r="CW1478" s="35"/>
      <c r="CX1478" s="35"/>
      <c r="CY1478" s="35"/>
      <c r="CZ1478" s="35"/>
      <c r="DA1478" s="35"/>
      <c r="DB1478" s="35"/>
      <c r="DC1478" s="35"/>
      <c r="DD1478" s="35"/>
      <c r="DE1478" s="35"/>
      <c r="DF1478" s="35"/>
      <c r="DG1478" s="35"/>
      <c r="DH1478" s="35"/>
      <c r="DI1478" s="35"/>
      <c r="DJ1478" s="35"/>
      <c r="DK1478" s="35"/>
      <c r="DL1478" s="35"/>
    </row>
    <row r="1479" spans="1:116" s="27" customFormat="1" ht="31.5" customHeight="1">
      <c r="A1479" s="4" t="s">
        <v>6422</v>
      </c>
      <c r="B1479" s="5">
        <v>1477</v>
      </c>
      <c r="C1479" s="6">
        <v>5666</v>
      </c>
      <c r="D1479" s="6"/>
      <c r="E1479" s="3" t="s">
        <v>6478</v>
      </c>
      <c r="F1479" s="3" t="s">
        <v>6479</v>
      </c>
      <c r="G1479" s="3" t="s">
        <v>4663</v>
      </c>
      <c r="H1479" s="4" t="s">
        <v>58</v>
      </c>
      <c r="I1479" s="3" t="s">
        <v>573</v>
      </c>
      <c r="J1479" s="3" t="s">
        <v>6480</v>
      </c>
      <c r="K1479" s="5"/>
      <c r="L1479" s="3"/>
      <c r="M1479" s="6">
        <v>28</v>
      </c>
      <c r="N1479" s="3" t="s">
        <v>45</v>
      </c>
      <c r="O1479" s="3" t="s">
        <v>6426</v>
      </c>
      <c r="P1479" s="3" t="s">
        <v>6430</v>
      </c>
      <c r="Q1479" s="3" t="s">
        <v>6481</v>
      </c>
      <c r="R1479" s="28">
        <v>10.050000000000001</v>
      </c>
      <c r="S1479" s="29"/>
      <c r="T1479" s="30">
        <v>8</v>
      </c>
      <c r="U1479" s="1">
        <v>8</v>
      </c>
      <c r="V1479" s="28">
        <v>9</v>
      </c>
      <c r="W1479" s="29">
        <v>11.1</v>
      </c>
      <c r="X1479" s="29"/>
      <c r="Y1479" s="29"/>
      <c r="Z1479" s="29"/>
      <c r="AA1479" s="29"/>
      <c r="AB1479" s="29"/>
      <c r="AC1479" s="29"/>
      <c r="AD1479" s="29"/>
      <c r="AE1479" s="31">
        <v>9</v>
      </c>
      <c r="AN1479" s="32">
        <v>10.5</v>
      </c>
      <c r="AO1479" s="27" t="s">
        <v>49</v>
      </c>
      <c r="AP1479" s="31" t="s">
        <v>50</v>
      </c>
      <c r="AQ1479" s="27" t="e">
        <f t="shared" si="232"/>
        <v>#NUM!</v>
      </c>
      <c r="AR1479" s="27" t="e">
        <f t="shared" si="233"/>
        <v>#NUM!</v>
      </c>
      <c r="AS1479" s="27" t="e">
        <f t="shared" si="234"/>
        <v>#NUM!</v>
      </c>
      <c r="AT1479" s="27">
        <f t="shared" si="236"/>
        <v>8.6</v>
      </c>
      <c r="AU1479" s="27">
        <f t="shared" si="237"/>
        <v>8.6</v>
      </c>
      <c r="AV1479" s="29">
        <f t="shared" si="231"/>
        <v>8.6</v>
      </c>
      <c r="AW1479" s="27" t="s">
        <v>73</v>
      </c>
      <c r="AX1479" s="27" t="s">
        <v>74</v>
      </c>
      <c r="AY1479" s="32">
        <v>8.6</v>
      </c>
      <c r="AZ1479" s="34">
        <f t="shared" si="238"/>
        <v>2.15</v>
      </c>
      <c r="BA1479" s="3">
        <f t="shared" si="239"/>
        <v>10.75</v>
      </c>
      <c r="BB1479" s="32">
        <f t="shared" si="235"/>
        <v>11.61</v>
      </c>
      <c r="BC1479" s="27" t="s">
        <v>12549</v>
      </c>
    </row>
    <row r="1480" spans="1:116" s="27" customFormat="1" ht="31.5" customHeight="1">
      <c r="A1480" s="24" t="s">
        <v>6503</v>
      </c>
      <c r="B1480" s="5">
        <v>1478</v>
      </c>
      <c r="C1480" s="37"/>
      <c r="D1480" s="37"/>
      <c r="E1480" s="23" t="s">
        <v>6504</v>
      </c>
      <c r="F1480" s="23" t="s">
        <v>6505</v>
      </c>
      <c r="G1480" s="23" t="s">
        <v>6506</v>
      </c>
      <c r="H1480" s="7" t="s">
        <v>6507</v>
      </c>
      <c r="I1480" s="8" t="s">
        <v>6219</v>
      </c>
      <c r="J1480" s="23" t="s">
        <v>6508</v>
      </c>
      <c r="K1480" s="9">
        <v>10</v>
      </c>
      <c r="L1480" s="8" t="s">
        <v>81</v>
      </c>
      <c r="M1480" s="10">
        <v>10</v>
      </c>
      <c r="N1480" s="8" t="s">
        <v>45</v>
      </c>
      <c r="O1480" s="25" t="s">
        <v>6509</v>
      </c>
      <c r="P1480" s="25" t="s">
        <v>6510</v>
      </c>
      <c r="Q1480" s="25" t="s">
        <v>6511</v>
      </c>
      <c r="R1480" s="28">
        <v>22.06</v>
      </c>
      <c r="S1480" s="29"/>
      <c r="T1480" s="30">
        <v>22.06</v>
      </c>
      <c r="U1480" s="1">
        <v>7.75</v>
      </c>
      <c r="V1480" s="28">
        <v>22.06</v>
      </c>
      <c r="W1480" s="29"/>
      <c r="X1480" s="29"/>
      <c r="Y1480" s="29"/>
      <c r="Z1480" s="29"/>
      <c r="AA1480" s="29"/>
      <c r="AB1480" s="29"/>
      <c r="AC1480" s="29"/>
      <c r="AD1480" s="29"/>
      <c r="AE1480" s="31"/>
      <c r="AN1480" s="32"/>
      <c r="AP1480" s="31"/>
      <c r="AQ1480" s="27" t="e">
        <f t="shared" si="232"/>
        <v>#NUM!</v>
      </c>
      <c r="AR1480" s="27" t="e">
        <f t="shared" si="233"/>
        <v>#NUM!</v>
      </c>
      <c r="AS1480" s="27" t="e">
        <f t="shared" si="234"/>
        <v>#NUM!</v>
      </c>
      <c r="AT1480" s="27">
        <f t="shared" si="236"/>
        <v>23.714499999999997</v>
      </c>
      <c r="AU1480" s="27">
        <f t="shared" si="237"/>
        <v>8.3312499999999989</v>
      </c>
      <c r="AV1480" s="29">
        <f t="shared" si="231"/>
        <v>8.3312499999999989</v>
      </c>
      <c r="AW1480" s="27" t="s">
        <v>73</v>
      </c>
      <c r="AX1480" s="27" t="s">
        <v>74</v>
      </c>
      <c r="AY1480" s="32">
        <v>8.33</v>
      </c>
      <c r="AZ1480" s="34">
        <f t="shared" si="238"/>
        <v>2.0825</v>
      </c>
      <c r="BA1480" s="3">
        <f t="shared" si="239"/>
        <v>10.4125</v>
      </c>
      <c r="BB1480" s="32">
        <f t="shared" si="235"/>
        <v>11.2455</v>
      </c>
      <c r="BC1480" s="27" t="s">
        <v>12549</v>
      </c>
      <c r="BP1480" s="26"/>
      <c r="BQ1480" s="26"/>
      <c r="BR1480" s="26"/>
      <c r="BS1480" s="26"/>
      <c r="BT1480" s="26"/>
      <c r="BU1480" s="26"/>
      <c r="BV1480" s="26"/>
      <c r="BW1480" s="26"/>
      <c r="BX1480" s="26"/>
      <c r="BY1480" s="26"/>
      <c r="BZ1480" s="26"/>
      <c r="CA1480" s="26"/>
      <c r="CB1480" s="26"/>
      <c r="CC1480" s="26"/>
      <c r="CD1480" s="26"/>
      <c r="CE1480" s="26"/>
      <c r="CF1480" s="26"/>
      <c r="CG1480" s="26"/>
      <c r="CH1480" s="26"/>
      <c r="CI1480" s="26"/>
      <c r="CJ1480" s="26"/>
      <c r="CK1480" s="26"/>
      <c r="CL1480" s="26"/>
      <c r="CM1480" s="26"/>
      <c r="CN1480" s="26"/>
      <c r="CO1480" s="26"/>
      <c r="CP1480" s="26"/>
      <c r="CQ1480" s="26"/>
      <c r="CR1480" s="26"/>
      <c r="CS1480" s="26"/>
      <c r="CT1480" s="26"/>
      <c r="CU1480" s="26"/>
      <c r="CV1480" s="26"/>
      <c r="CW1480" s="26"/>
      <c r="CX1480" s="26"/>
      <c r="CY1480" s="26"/>
      <c r="CZ1480" s="26"/>
      <c r="DA1480" s="26"/>
      <c r="DB1480" s="26"/>
      <c r="DC1480" s="26"/>
      <c r="DD1480" s="26"/>
      <c r="DE1480" s="26"/>
      <c r="DF1480" s="26"/>
      <c r="DG1480" s="26"/>
      <c r="DH1480" s="26"/>
      <c r="DI1480" s="26"/>
      <c r="DJ1480" s="26"/>
      <c r="DK1480" s="26"/>
      <c r="DL1480" s="26"/>
    </row>
    <row r="1481" spans="1:116" s="27" customFormat="1" ht="31.5" customHeight="1">
      <c r="A1481" s="24" t="s">
        <v>6512</v>
      </c>
      <c r="B1481" s="5">
        <v>1479</v>
      </c>
      <c r="C1481" s="37"/>
      <c r="D1481" s="37"/>
      <c r="E1481" s="23" t="s">
        <v>6513</v>
      </c>
      <c r="F1481" s="23" t="s">
        <v>6514</v>
      </c>
      <c r="G1481" s="23" t="s">
        <v>6515</v>
      </c>
      <c r="H1481" s="7" t="s">
        <v>2752</v>
      </c>
      <c r="I1481" s="8" t="s">
        <v>394</v>
      </c>
      <c r="J1481" s="23" t="s">
        <v>6516</v>
      </c>
      <c r="K1481" s="9">
        <v>5</v>
      </c>
      <c r="L1481" s="8" t="s">
        <v>81</v>
      </c>
      <c r="M1481" s="10">
        <v>10</v>
      </c>
      <c r="N1481" s="8" t="s">
        <v>45</v>
      </c>
      <c r="O1481" s="25" t="s">
        <v>6509</v>
      </c>
      <c r="P1481" s="25" t="s">
        <v>6510</v>
      </c>
      <c r="Q1481" s="25" t="s">
        <v>6517</v>
      </c>
      <c r="R1481" s="28">
        <v>50.29</v>
      </c>
      <c r="S1481" s="29"/>
      <c r="T1481" s="30">
        <v>60</v>
      </c>
      <c r="U1481" s="1">
        <v>9.5</v>
      </c>
      <c r="V1481" s="28">
        <v>50.29</v>
      </c>
      <c r="W1481" s="29"/>
      <c r="X1481" s="29"/>
      <c r="Y1481" s="29"/>
      <c r="Z1481" s="29"/>
      <c r="AA1481" s="29"/>
      <c r="AB1481" s="29"/>
      <c r="AC1481" s="29"/>
      <c r="AD1481" s="29"/>
      <c r="AE1481" s="31"/>
      <c r="AN1481" s="32"/>
      <c r="AP1481" s="31"/>
      <c r="AQ1481" s="27" t="e">
        <f t="shared" si="232"/>
        <v>#NUM!</v>
      </c>
      <c r="AR1481" s="27" t="e">
        <f t="shared" si="233"/>
        <v>#NUM!</v>
      </c>
      <c r="AS1481" s="27" t="e">
        <f t="shared" si="234"/>
        <v>#NUM!</v>
      </c>
      <c r="AT1481" s="27">
        <f t="shared" si="236"/>
        <v>64.5</v>
      </c>
      <c r="AU1481" s="27">
        <f t="shared" si="237"/>
        <v>10.2125</v>
      </c>
      <c r="AV1481" s="29">
        <f t="shared" si="231"/>
        <v>10.2125</v>
      </c>
      <c r="AW1481" s="27" t="s">
        <v>73</v>
      </c>
      <c r="AX1481" s="27" t="s">
        <v>74</v>
      </c>
      <c r="AY1481" s="32">
        <v>10.212</v>
      </c>
      <c r="AZ1481" s="34">
        <f t="shared" si="238"/>
        <v>1.73604</v>
      </c>
      <c r="BA1481" s="3">
        <f t="shared" si="239"/>
        <v>11.948039999999999</v>
      </c>
      <c r="BB1481" s="32">
        <f t="shared" si="235"/>
        <v>12.903883199999999</v>
      </c>
      <c r="BC1481" s="27" t="s">
        <v>12549</v>
      </c>
      <c r="BP1481" s="26"/>
      <c r="BQ1481" s="26"/>
      <c r="BR1481" s="26"/>
      <c r="BS1481" s="26"/>
      <c r="BT1481" s="26"/>
      <c r="BU1481" s="26"/>
      <c r="BV1481" s="26"/>
      <c r="BW1481" s="26"/>
      <c r="BX1481" s="26"/>
      <c r="BY1481" s="26"/>
      <c r="BZ1481" s="26"/>
      <c r="CA1481" s="26"/>
      <c r="CB1481" s="26"/>
      <c r="CC1481" s="26"/>
      <c r="CD1481" s="26"/>
      <c r="CE1481" s="26"/>
      <c r="CF1481" s="26"/>
      <c r="CG1481" s="26"/>
      <c r="CH1481" s="26"/>
      <c r="CI1481" s="26"/>
      <c r="CJ1481" s="26"/>
      <c r="CK1481" s="26"/>
      <c r="CL1481" s="26"/>
      <c r="CM1481" s="26"/>
      <c r="CN1481" s="26"/>
      <c r="CO1481" s="26"/>
      <c r="CP1481" s="26"/>
      <c r="CQ1481" s="26"/>
      <c r="CR1481" s="26"/>
      <c r="CS1481" s="26"/>
      <c r="CT1481" s="26"/>
      <c r="CU1481" s="26"/>
      <c r="CV1481" s="26"/>
      <c r="CW1481" s="26"/>
      <c r="CX1481" s="26"/>
      <c r="CY1481" s="26"/>
      <c r="CZ1481" s="26"/>
      <c r="DA1481" s="26"/>
      <c r="DB1481" s="26"/>
      <c r="DC1481" s="26"/>
      <c r="DD1481" s="26"/>
      <c r="DE1481" s="26"/>
      <c r="DF1481" s="26"/>
      <c r="DG1481" s="26"/>
      <c r="DH1481" s="26"/>
      <c r="DI1481" s="26"/>
      <c r="DJ1481" s="26"/>
      <c r="DK1481" s="26"/>
      <c r="DL1481" s="26"/>
    </row>
    <row r="1482" spans="1:116" s="35" customFormat="1" ht="31.5" customHeight="1">
      <c r="A1482" s="7" t="s">
        <v>6518</v>
      </c>
      <c r="B1482" s="5">
        <v>1480</v>
      </c>
      <c r="C1482" s="10"/>
      <c r="D1482" s="10"/>
      <c r="E1482" s="8" t="s">
        <v>6519</v>
      </c>
      <c r="F1482" s="8" t="s">
        <v>6525</v>
      </c>
      <c r="G1482" s="8" t="s">
        <v>723</v>
      </c>
      <c r="H1482" s="7" t="s">
        <v>226</v>
      </c>
      <c r="I1482" s="8" t="s">
        <v>43</v>
      </c>
      <c r="J1482" s="8" t="s">
        <v>6526</v>
      </c>
      <c r="K1482" s="9"/>
      <c r="L1482" s="8"/>
      <c r="M1482" s="10">
        <v>20</v>
      </c>
      <c r="N1482" s="8" t="s">
        <v>45</v>
      </c>
      <c r="O1482" s="8" t="s">
        <v>6521</v>
      </c>
      <c r="P1482" s="8" t="s">
        <v>6522</v>
      </c>
      <c r="Q1482" s="8" t="s">
        <v>6527</v>
      </c>
      <c r="R1482" s="28">
        <v>2.96</v>
      </c>
      <c r="S1482" s="29"/>
      <c r="T1482" s="30">
        <v>2.5499999999999998</v>
      </c>
      <c r="U1482" s="1">
        <v>2.5499999999999998</v>
      </c>
      <c r="V1482" s="28">
        <v>1.69</v>
      </c>
      <c r="W1482" s="29">
        <v>3.1360000000000001</v>
      </c>
      <c r="X1482" s="29"/>
      <c r="Y1482" s="29"/>
      <c r="Z1482" s="29"/>
      <c r="AA1482" s="29"/>
      <c r="AB1482" s="29"/>
      <c r="AC1482" s="29"/>
      <c r="AD1482" s="29"/>
      <c r="AE1482" s="31">
        <v>2.14</v>
      </c>
      <c r="AF1482" s="27"/>
      <c r="AG1482" s="27"/>
      <c r="AH1482" s="27"/>
      <c r="AI1482" s="27"/>
      <c r="AJ1482" s="27"/>
      <c r="AK1482" s="27"/>
      <c r="AL1482" s="27"/>
      <c r="AM1482" s="27">
        <v>2.14</v>
      </c>
      <c r="AN1482" s="32"/>
      <c r="AO1482" s="27"/>
      <c r="AP1482" s="31"/>
      <c r="AQ1482" s="27" t="e">
        <f t="shared" si="232"/>
        <v>#NUM!</v>
      </c>
      <c r="AR1482" s="27" t="e">
        <f t="shared" si="233"/>
        <v>#NUM!</v>
      </c>
      <c r="AS1482" s="27" t="e">
        <f t="shared" si="234"/>
        <v>#NUM!</v>
      </c>
      <c r="AT1482" s="27">
        <f t="shared" si="236"/>
        <v>2.7412499999999995</v>
      </c>
      <c r="AU1482" s="27">
        <f t="shared" si="237"/>
        <v>2.7412499999999995</v>
      </c>
      <c r="AV1482" s="29">
        <f t="shared" si="231"/>
        <v>2.7412499999999995</v>
      </c>
      <c r="AW1482" s="27" t="s">
        <v>336</v>
      </c>
      <c r="AX1482" s="27" t="s">
        <v>337</v>
      </c>
      <c r="AY1482" s="32">
        <v>1.1459999999999999</v>
      </c>
      <c r="AZ1482" s="34">
        <f t="shared" si="238"/>
        <v>0.28649999999999998</v>
      </c>
      <c r="BA1482" s="3">
        <f t="shared" si="239"/>
        <v>1.4324999999999999</v>
      </c>
      <c r="BB1482" s="32">
        <f t="shared" si="235"/>
        <v>1.5470999999999999</v>
      </c>
      <c r="BC1482" s="27" t="s">
        <v>12549</v>
      </c>
      <c r="BD1482" s="27"/>
      <c r="BE1482" s="27"/>
      <c r="BF1482" s="27"/>
      <c r="BG1482" s="27"/>
      <c r="BH1482" s="27"/>
      <c r="BI1482" s="27"/>
      <c r="BJ1482" s="27"/>
      <c r="BK1482" s="27"/>
      <c r="BL1482" s="27"/>
      <c r="BM1482" s="27"/>
      <c r="BN1482" s="27"/>
      <c r="BO1482" s="27"/>
      <c r="BP1482" s="26"/>
      <c r="BQ1482" s="26"/>
      <c r="BR1482" s="26"/>
      <c r="BS1482" s="26"/>
      <c r="BT1482" s="26"/>
      <c r="BU1482" s="26"/>
      <c r="BV1482" s="26"/>
      <c r="BW1482" s="26"/>
      <c r="BX1482" s="26"/>
      <c r="BY1482" s="26"/>
      <c r="BZ1482" s="26"/>
      <c r="CA1482" s="26"/>
      <c r="CB1482" s="26"/>
      <c r="CC1482" s="26"/>
      <c r="CD1482" s="26"/>
      <c r="CE1482" s="26"/>
      <c r="CF1482" s="26"/>
      <c r="CG1482" s="26"/>
      <c r="CH1482" s="26"/>
      <c r="CI1482" s="26"/>
      <c r="CJ1482" s="26"/>
      <c r="CK1482" s="26"/>
      <c r="CL1482" s="26"/>
      <c r="CM1482" s="26"/>
      <c r="CN1482" s="26"/>
      <c r="CO1482" s="26"/>
      <c r="CP1482" s="26"/>
      <c r="CQ1482" s="26"/>
      <c r="CR1482" s="26"/>
      <c r="CS1482" s="26"/>
      <c r="CT1482" s="26"/>
      <c r="CU1482" s="26"/>
      <c r="CV1482" s="26"/>
      <c r="CW1482" s="26"/>
      <c r="CX1482" s="26"/>
      <c r="CY1482" s="26"/>
      <c r="CZ1482" s="26"/>
      <c r="DA1482" s="26"/>
      <c r="DB1482" s="26"/>
      <c r="DC1482" s="26"/>
      <c r="DD1482" s="26"/>
      <c r="DE1482" s="26"/>
      <c r="DF1482" s="26"/>
      <c r="DG1482" s="26"/>
      <c r="DH1482" s="26"/>
      <c r="DI1482" s="26"/>
      <c r="DJ1482" s="26"/>
      <c r="DK1482" s="26"/>
      <c r="DL1482" s="26"/>
    </row>
    <row r="1483" spans="1:116" s="35" customFormat="1" ht="31.5" customHeight="1">
      <c r="A1483" s="7" t="s">
        <v>6518</v>
      </c>
      <c r="B1483" s="5">
        <v>1481</v>
      </c>
      <c r="C1483" s="10"/>
      <c r="D1483" s="10"/>
      <c r="E1483" s="8" t="s">
        <v>6519</v>
      </c>
      <c r="F1483" s="8" t="s">
        <v>955</v>
      </c>
      <c r="G1483" s="8" t="s">
        <v>956</v>
      </c>
      <c r="H1483" s="7">
        <v>0.1</v>
      </c>
      <c r="I1483" s="8" t="s">
        <v>6524</v>
      </c>
      <c r="J1483" s="8">
        <v>0.1</v>
      </c>
      <c r="K1483" s="9">
        <v>100</v>
      </c>
      <c r="L1483" s="8" t="s">
        <v>69</v>
      </c>
      <c r="M1483" s="10">
        <v>1</v>
      </c>
      <c r="N1483" s="8" t="s">
        <v>45</v>
      </c>
      <c r="O1483" s="8" t="s">
        <v>6521</v>
      </c>
      <c r="P1483" s="8" t="s">
        <v>607</v>
      </c>
      <c r="Q1483" s="8" t="s">
        <v>6523</v>
      </c>
      <c r="R1483" s="28">
        <v>4.5</v>
      </c>
      <c r="S1483" s="29"/>
      <c r="T1483" s="30"/>
      <c r="U1483" s="1">
        <v>1.35</v>
      </c>
      <c r="V1483" s="28">
        <v>5.54</v>
      </c>
      <c r="W1483" s="29">
        <v>5.6840000000000002</v>
      </c>
      <c r="X1483" s="29"/>
      <c r="Y1483" s="29"/>
      <c r="Z1483" s="29"/>
      <c r="AA1483" s="29"/>
      <c r="AB1483" s="29"/>
      <c r="AC1483" s="29"/>
      <c r="AD1483" s="29"/>
      <c r="AE1483" s="31">
        <v>5.54</v>
      </c>
      <c r="AF1483" s="27"/>
      <c r="AG1483" s="27"/>
      <c r="AH1483" s="27"/>
      <c r="AI1483" s="27"/>
      <c r="AJ1483" s="27"/>
      <c r="AK1483" s="27"/>
      <c r="AL1483" s="27"/>
      <c r="AM1483" s="27">
        <v>5.54</v>
      </c>
      <c r="AN1483" s="32"/>
      <c r="AO1483" s="27"/>
      <c r="AP1483" s="31"/>
      <c r="AQ1483" s="27" t="e">
        <f t="shared" si="232"/>
        <v>#NUM!</v>
      </c>
      <c r="AR1483" s="27" t="e">
        <f t="shared" si="233"/>
        <v>#NUM!</v>
      </c>
      <c r="AS1483" s="27" t="e">
        <f t="shared" si="234"/>
        <v>#NUM!</v>
      </c>
      <c r="AT1483" s="27">
        <f t="shared" si="236"/>
        <v>0</v>
      </c>
      <c r="AU1483" s="27">
        <f t="shared" si="237"/>
        <v>1.4512499999999999</v>
      </c>
      <c r="AV1483" s="29">
        <f t="shared" si="231"/>
        <v>0</v>
      </c>
      <c r="AW1483" s="27" t="s">
        <v>73</v>
      </c>
      <c r="AX1483" s="27" t="s">
        <v>74</v>
      </c>
      <c r="AY1483" s="32">
        <v>1.4510000000000001</v>
      </c>
      <c r="AZ1483" s="34">
        <f t="shared" si="238"/>
        <v>0.36275000000000002</v>
      </c>
      <c r="BA1483" s="3">
        <f t="shared" si="239"/>
        <v>1.8137500000000002</v>
      </c>
      <c r="BB1483" s="32">
        <f t="shared" si="235"/>
        <v>1.9588500000000002</v>
      </c>
      <c r="BC1483" s="27" t="s">
        <v>12549</v>
      </c>
      <c r="BD1483" s="27"/>
      <c r="BE1483" s="27"/>
      <c r="BF1483" s="27"/>
      <c r="BG1483" s="27"/>
      <c r="BH1483" s="27"/>
      <c r="BI1483" s="27"/>
      <c r="BJ1483" s="27"/>
      <c r="BK1483" s="27"/>
      <c r="BL1483" s="27"/>
      <c r="BM1483" s="27"/>
      <c r="BN1483" s="27"/>
      <c r="BO1483" s="27"/>
      <c r="BP1483" s="26"/>
      <c r="BQ1483" s="26"/>
      <c r="BR1483" s="26"/>
      <c r="BS1483" s="26"/>
      <c r="BT1483" s="26"/>
      <c r="BU1483" s="26"/>
      <c r="BV1483" s="26"/>
      <c r="BW1483" s="26"/>
      <c r="BX1483" s="26"/>
      <c r="BY1483" s="26"/>
      <c r="BZ1483" s="26"/>
      <c r="CA1483" s="26"/>
      <c r="CB1483" s="26"/>
      <c r="CC1483" s="26"/>
      <c r="CD1483" s="26"/>
      <c r="CE1483" s="26"/>
      <c r="CF1483" s="26"/>
      <c r="CG1483" s="26"/>
      <c r="CH1483" s="26"/>
      <c r="CI1483" s="26"/>
      <c r="CJ1483" s="26"/>
      <c r="CK1483" s="26"/>
      <c r="CL1483" s="26"/>
      <c r="CM1483" s="26"/>
      <c r="CN1483" s="26"/>
      <c r="CO1483" s="26"/>
      <c r="CP1483" s="26"/>
      <c r="CQ1483" s="26"/>
      <c r="CR1483" s="26"/>
      <c r="CS1483" s="26"/>
      <c r="CT1483" s="26"/>
      <c r="CU1483" s="26"/>
      <c r="CV1483" s="26"/>
      <c r="CW1483" s="26"/>
      <c r="CX1483" s="26"/>
      <c r="CY1483" s="26"/>
      <c r="CZ1483" s="26"/>
      <c r="DA1483" s="26"/>
      <c r="DB1483" s="26"/>
      <c r="DC1483" s="26"/>
      <c r="DD1483" s="26"/>
      <c r="DE1483" s="26"/>
      <c r="DF1483" s="26"/>
      <c r="DG1483" s="26"/>
      <c r="DH1483" s="26"/>
      <c r="DI1483" s="26"/>
      <c r="DJ1483" s="26"/>
      <c r="DK1483" s="26"/>
      <c r="DL1483" s="26"/>
    </row>
    <row r="1484" spans="1:116" s="35" customFormat="1" ht="31.5" customHeight="1">
      <c r="A1484" s="7" t="s">
        <v>6518</v>
      </c>
      <c r="B1484" s="5">
        <v>1482</v>
      </c>
      <c r="C1484" s="10"/>
      <c r="D1484" s="10"/>
      <c r="E1484" s="8" t="s">
        <v>6519</v>
      </c>
      <c r="F1484" s="8" t="s">
        <v>955</v>
      </c>
      <c r="G1484" s="8" t="s">
        <v>723</v>
      </c>
      <c r="H1484" s="7" t="s">
        <v>779</v>
      </c>
      <c r="I1484" s="8" t="s">
        <v>125</v>
      </c>
      <c r="J1484" s="8" t="s">
        <v>6520</v>
      </c>
      <c r="K1484" s="9">
        <v>150</v>
      </c>
      <c r="L1484" s="8" t="s">
        <v>81</v>
      </c>
      <c r="M1484" s="10">
        <v>1</v>
      </c>
      <c r="N1484" s="8" t="s">
        <v>45</v>
      </c>
      <c r="O1484" s="8" t="s">
        <v>6521</v>
      </c>
      <c r="P1484" s="8" t="s">
        <v>6522</v>
      </c>
      <c r="Q1484" s="8" t="s">
        <v>6523</v>
      </c>
      <c r="R1484" s="28">
        <v>3.4</v>
      </c>
      <c r="S1484" s="29"/>
      <c r="T1484" s="30">
        <v>2.88</v>
      </c>
      <c r="U1484" s="1">
        <v>2.88</v>
      </c>
      <c r="V1484" s="28">
        <v>3.42</v>
      </c>
      <c r="W1484" s="29">
        <v>3.528</v>
      </c>
      <c r="X1484" s="29"/>
      <c r="Y1484" s="29"/>
      <c r="Z1484" s="29"/>
      <c r="AA1484" s="29"/>
      <c r="AB1484" s="29"/>
      <c r="AC1484" s="29"/>
      <c r="AD1484" s="29"/>
      <c r="AE1484" s="31">
        <v>4.1500000000000004</v>
      </c>
      <c r="AF1484" s="27"/>
      <c r="AG1484" s="27"/>
      <c r="AH1484" s="27"/>
      <c r="AI1484" s="27"/>
      <c r="AJ1484" s="27"/>
      <c r="AK1484" s="27"/>
      <c r="AL1484" s="27"/>
      <c r="AM1484" s="27">
        <v>4.1500000000000004</v>
      </c>
      <c r="AN1484" s="32"/>
      <c r="AO1484" s="27"/>
      <c r="AP1484" s="31"/>
      <c r="AQ1484" s="27" t="e">
        <f t="shared" si="232"/>
        <v>#NUM!</v>
      </c>
      <c r="AR1484" s="27" t="e">
        <f t="shared" si="233"/>
        <v>#NUM!</v>
      </c>
      <c r="AS1484" s="27" t="e">
        <f t="shared" si="234"/>
        <v>#NUM!</v>
      </c>
      <c r="AT1484" s="27">
        <f t="shared" si="236"/>
        <v>3.0959999999999996</v>
      </c>
      <c r="AU1484" s="27">
        <f t="shared" si="237"/>
        <v>3.0959999999999996</v>
      </c>
      <c r="AV1484" s="29">
        <f t="shared" si="231"/>
        <v>3.0959999999999996</v>
      </c>
      <c r="AW1484" s="27" t="s">
        <v>73</v>
      </c>
      <c r="AX1484" s="27" t="s">
        <v>74</v>
      </c>
      <c r="AY1484" s="32">
        <v>3.0960000000000001</v>
      </c>
      <c r="AZ1484" s="34">
        <f t="shared" si="238"/>
        <v>0.77400000000000002</v>
      </c>
      <c r="BA1484" s="3">
        <f t="shared" si="239"/>
        <v>3.87</v>
      </c>
      <c r="BB1484" s="32">
        <f t="shared" si="235"/>
        <v>4.1795999999999998</v>
      </c>
      <c r="BC1484" s="27" t="s">
        <v>12549</v>
      </c>
      <c r="BD1484" s="27"/>
      <c r="BE1484" s="27"/>
      <c r="BF1484" s="27"/>
      <c r="BG1484" s="27"/>
      <c r="BH1484" s="27"/>
      <c r="BI1484" s="27"/>
      <c r="BJ1484" s="27"/>
      <c r="BK1484" s="27"/>
      <c r="BL1484" s="27"/>
      <c r="BM1484" s="27"/>
      <c r="BN1484" s="27"/>
      <c r="BO1484" s="27"/>
      <c r="BP1484" s="26"/>
      <c r="BQ1484" s="26"/>
      <c r="BR1484" s="26"/>
      <c r="BS1484" s="26"/>
      <c r="BT1484" s="26"/>
      <c r="BU1484" s="26"/>
      <c r="BV1484" s="26"/>
      <c r="BW1484" s="26"/>
      <c r="BX1484" s="26"/>
      <c r="BY1484" s="26"/>
      <c r="BZ1484" s="26"/>
      <c r="CA1484" s="26"/>
      <c r="CB1484" s="26"/>
      <c r="CC1484" s="26"/>
      <c r="CD1484" s="26"/>
      <c r="CE1484" s="26"/>
      <c r="CF1484" s="26"/>
      <c r="CG1484" s="26"/>
      <c r="CH1484" s="26"/>
      <c r="CI1484" s="26"/>
      <c r="CJ1484" s="26"/>
      <c r="CK1484" s="26"/>
      <c r="CL1484" s="26"/>
      <c r="CM1484" s="26"/>
      <c r="CN1484" s="26"/>
      <c r="CO1484" s="26"/>
      <c r="CP1484" s="26"/>
      <c r="CQ1484" s="26"/>
      <c r="CR1484" s="26"/>
      <c r="CS1484" s="26"/>
      <c r="CT1484" s="26"/>
      <c r="CU1484" s="26"/>
      <c r="CV1484" s="26"/>
      <c r="CW1484" s="26"/>
      <c r="CX1484" s="26"/>
      <c r="CY1484" s="26"/>
      <c r="CZ1484" s="26"/>
      <c r="DA1484" s="26"/>
      <c r="DB1484" s="26"/>
      <c r="DC1484" s="26"/>
      <c r="DD1484" s="26"/>
      <c r="DE1484" s="26"/>
      <c r="DF1484" s="26"/>
      <c r="DG1484" s="26"/>
      <c r="DH1484" s="26"/>
      <c r="DI1484" s="26"/>
      <c r="DJ1484" s="26"/>
      <c r="DK1484" s="26"/>
      <c r="DL1484" s="26"/>
    </row>
    <row r="1485" spans="1:116" s="35" customFormat="1" ht="31.5" customHeight="1">
      <c r="A1485" s="7" t="s">
        <v>6528</v>
      </c>
      <c r="B1485" s="5">
        <v>1483</v>
      </c>
      <c r="C1485" s="10"/>
      <c r="D1485" s="10"/>
      <c r="E1485" s="8" t="s">
        <v>6550</v>
      </c>
      <c r="F1485" s="8" t="s">
        <v>526</v>
      </c>
      <c r="G1485" s="8" t="s">
        <v>527</v>
      </c>
      <c r="H1485" s="7" t="s">
        <v>220</v>
      </c>
      <c r="I1485" s="8" t="s">
        <v>528</v>
      </c>
      <c r="J1485" s="8" t="s">
        <v>6551</v>
      </c>
      <c r="K1485" s="9"/>
      <c r="L1485" s="8"/>
      <c r="M1485" s="10">
        <v>14</v>
      </c>
      <c r="N1485" s="8" t="s">
        <v>45</v>
      </c>
      <c r="O1485" s="8" t="s">
        <v>6531</v>
      </c>
      <c r="P1485" s="8" t="s">
        <v>6532</v>
      </c>
      <c r="Q1485" s="8" t="s">
        <v>6552</v>
      </c>
      <c r="R1485" s="28">
        <v>4.2699999999999996</v>
      </c>
      <c r="S1485" s="29">
        <v>4.5999999999999996</v>
      </c>
      <c r="T1485" s="30"/>
      <c r="U1485" s="1" t="s">
        <v>56</v>
      </c>
      <c r="V1485" s="28">
        <v>4.7</v>
      </c>
      <c r="W1485" s="29">
        <v>3.85</v>
      </c>
      <c r="X1485" s="29"/>
      <c r="Y1485" s="29"/>
      <c r="Z1485" s="29"/>
      <c r="AA1485" s="29"/>
      <c r="AB1485" s="29"/>
      <c r="AC1485" s="29"/>
      <c r="AD1485" s="29"/>
      <c r="AE1485" s="31"/>
      <c r="AF1485" s="27">
        <v>4.72</v>
      </c>
      <c r="AG1485" s="27"/>
      <c r="AH1485" s="27"/>
      <c r="AI1485" s="27"/>
      <c r="AJ1485" s="27"/>
      <c r="AK1485" s="27"/>
      <c r="AL1485" s="27"/>
      <c r="AM1485" s="27"/>
      <c r="AN1485" s="32"/>
      <c r="AO1485" s="27"/>
      <c r="AP1485" s="31"/>
      <c r="AQ1485" s="27" t="e">
        <f t="shared" si="232"/>
        <v>#NUM!</v>
      </c>
      <c r="AR1485" s="27" t="e">
        <f t="shared" si="233"/>
        <v>#NUM!</v>
      </c>
      <c r="AS1485" s="27" t="e">
        <f t="shared" si="234"/>
        <v>#NUM!</v>
      </c>
      <c r="AT1485" s="27">
        <f t="shared" si="236"/>
        <v>0</v>
      </c>
      <c r="AU1485" s="27" t="e">
        <f t="shared" si="237"/>
        <v>#VALUE!</v>
      </c>
      <c r="AV1485" s="29" t="e">
        <f t="shared" si="231"/>
        <v>#VALUE!</v>
      </c>
      <c r="AW1485" s="33" t="s">
        <v>51</v>
      </c>
      <c r="AX1485" s="27" t="s">
        <v>50</v>
      </c>
      <c r="AY1485" s="32">
        <v>4.2699999999999996</v>
      </c>
      <c r="AZ1485" s="34">
        <f t="shared" si="238"/>
        <v>1.0674999999999999</v>
      </c>
      <c r="BA1485" s="3">
        <f t="shared" si="239"/>
        <v>5.3374999999999995</v>
      </c>
      <c r="BB1485" s="32">
        <f t="shared" si="235"/>
        <v>5.7644999999999991</v>
      </c>
      <c r="BC1485" s="27" t="s">
        <v>12549</v>
      </c>
      <c r="BD1485" s="27"/>
      <c r="BE1485" s="27"/>
      <c r="BF1485" s="27"/>
      <c r="BG1485" s="27"/>
      <c r="BH1485" s="27"/>
      <c r="BI1485" s="27"/>
      <c r="BJ1485" s="27"/>
      <c r="BK1485" s="27"/>
      <c r="BL1485" s="27"/>
      <c r="BM1485" s="27"/>
      <c r="BN1485" s="27"/>
      <c r="BO1485" s="27"/>
      <c r="BP1485" s="26"/>
      <c r="BQ1485" s="26"/>
      <c r="BR1485" s="26"/>
      <c r="BS1485" s="26"/>
      <c r="BT1485" s="26"/>
      <c r="BU1485" s="26"/>
      <c r="BV1485" s="26"/>
      <c r="BW1485" s="26"/>
      <c r="BX1485" s="26"/>
      <c r="BY1485" s="26"/>
      <c r="BZ1485" s="26"/>
      <c r="CA1485" s="26"/>
      <c r="CB1485" s="26"/>
      <c r="CC1485" s="26"/>
      <c r="CD1485" s="26"/>
      <c r="CE1485" s="26"/>
      <c r="CF1485" s="26"/>
      <c r="CG1485" s="26"/>
      <c r="CH1485" s="26"/>
      <c r="CI1485" s="26"/>
      <c r="CJ1485" s="26"/>
      <c r="CK1485" s="26"/>
      <c r="CL1485" s="26"/>
      <c r="CM1485" s="26"/>
      <c r="CN1485" s="26"/>
      <c r="CO1485" s="26"/>
      <c r="CP1485" s="26"/>
      <c r="CQ1485" s="26"/>
      <c r="CR1485" s="26"/>
      <c r="CS1485" s="26"/>
      <c r="CT1485" s="26"/>
      <c r="CU1485" s="26"/>
      <c r="CV1485" s="26"/>
      <c r="CW1485" s="26"/>
      <c r="CX1485" s="26"/>
      <c r="CY1485" s="26"/>
      <c r="CZ1485" s="26"/>
      <c r="DA1485" s="26"/>
      <c r="DB1485" s="26"/>
      <c r="DC1485" s="26"/>
      <c r="DD1485" s="26"/>
      <c r="DE1485" s="26"/>
      <c r="DF1485" s="26"/>
      <c r="DG1485" s="26"/>
      <c r="DH1485" s="26"/>
      <c r="DI1485" s="26"/>
      <c r="DJ1485" s="26"/>
      <c r="DK1485" s="26"/>
      <c r="DL1485" s="26"/>
    </row>
    <row r="1486" spans="1:116" s="35" customFormat="1" ht="31.5" customHeight="1">
      <c r="A1486" s="7" t="s">
        <v>6528</v>
      </c>
      <c r="B1486" s="5">
        <v>1484</v>
      </c>
      <c r="C1486" s="10"/>
      <c r="D1486" s="10"/>
      <c r="E1486" s="8" t="s">
        <v>6534</v>
      </c>
      <c r="F1486" s="8" t="s">
        <v>6535</v>
      </c>
      <c r="G1486" s="8" t="s">
        <v>1656</v>
      </c>
      <c r="H1486" s="7" t="s">
        <v>4763</v>
      </c>
      <c r="I1486" s="8" t="s">
        <v>43</v>
      </c>
      <c r="J1486" s="8" t="s">
        <v>6536</v>
      </c>
      <c r="K1486" s="9"/>
      <c r="L1486" s="8"/>
      <c r="M1486" s="10">
        <v>3</v>
      </c>
      <c r="N1486" s="8" t="s">
        <v>45</v>
      </c>
      <c r="O1486" s="8" t="s">
        <v>6531</v>
      </c>
      <c r="P1486" s="8" t="s">
        <v>6537</v>
      </c>
      <c r="Q1486" s="8" t="s">
        <v>6538</v>
      </c>
      <c r="R1486" s="28">
        <v>4.6500000000000004</v>
      </c>
      <c r="S1486" s="29">
        <v>5</v>
      </c>
      <c r="T1486" s="30"/>
      <c r="U1486" s="1" t="s">
        <v>56</v>
      </c>
      <c r="V1486" s="28">
        <v>5.2</v>
      </c>
      <c r="W1486" s="29">
        <v>4.04</v>
      </c>
      <c r="X1486" s="29"/>
      <c r="Y1486" s="29"/>
      <c r="Z1486" s="29"/>
      <c r="AA1486" s="29"/>
      <c r="AB1486" s="29"/>
      <c r="AC1486" s="29"/>
      <c r="AD1486" s="29"/>
      <c r="AE1486" s="31"/>
      <c r="AF1486" s="27"/>
      <c r="AG1486" s="27"/>
      <c r="AH1486" s="27"/>
      <c r="AI1486" s="27"/>
      <c r="AJ1486" s="27"/>
      <c r="AK1486" s="27"/>
      <c r="AL1486" s="27"/>
      <c r="AM1486" s="27"/>
      <c r="AN1486" s="32"/>
      <c r="AO1486" s="27"/>
      <c r="AP1486" s="31"/>
      <c r="AQ1486" s="27" t="e">
        <f t="shared" si="232"/>
        <v>#NUM!</v>
      </c>
      <c r="AR1486" s="27" t="e">
        <f t="shared" si="233"/>
        <v>#NUM!</v>
      </c>
      <c r="AS1486" s="27" t="e">
        <f t="shared" si="234"/>
        <v>#NUM!</v>
      </c>
      <c r="AT1486" s="27">
        <f t="shared" si="236"/>
        <v>0</v>
      </c>
      <c r="AU1486" s="27" t="e">
        <f t="shared" si="237"/>
        <v>#VALUE!</v>
      </c>
      <c r="AV1486" s="29" t="e">
        <f t="shared" si="231"/>
        <v>#VALUE!</v>
      </c>
      <c r="AW1486" s="33" t="s">
        <v>51</v>
      </c>
      <c r="AX1486" s="33" t="s">
        <v>50</v>
      </c>
      <c r="AY1486" s="32">
        <v>4.6500000000000004</v>
      </c>
      <c r="AZ1486" s="34">
        <f t="shared" si="238"/>
        <v>1.1625000000000001</v>
      </c>
      <c r="BA1486" s="3">
        <f t="shared" si="239"/>
        <v>5.8125</v>
      </c>
      <c r="BB1486" s="32">
        <f t="shared" si="235"/>
        <v>6.2774999999999999</v>
      </c>
      <c r="BC1486" s="27" t="s">
        <v>12549</v>
      </c>
      <c r="BD1486" s="27"/>
      <c r="BE1486" s="27"/>
      <c r="BF1486" s="27"/>
      <c r="BG1486" s="27"/>
      <c r="BH1486" s="27"/>
      <c r="BI1486" s="27"/>
      <c r="BJ1486" s="27"/>
      <c r="BK1486" s="27"/>
      <c r="BL1486" s="27"/>
      <c r="BM1486" s="27"/>
      <c r="BN1486" s="27"/>
      <c r="BO1486" s="27"/>
      <c r="BP1486" s="26"/>
      <c r="BQ1486" s="26"/>
      <c r="BR1486" s="26"/>
      <c r="BS1486" s="26"/>
      <c r="BT1486" s="26"/>
      <c r="BU1486" s="26"/>
      <c r="BV1486" s="26"/>
      <c r="BW1486" s="26"/>
      <c r="BX1486" s="26"/>
      <c r="BY1486" s="26"/>
      <c r="BZ1486" s="26"/>
      <c r="CA1486" s="26"/>
      <c r="CB1486" s="26"/>
      <c r="CC1486" s="26"/>
      <c r="CD1486" s="26"/>
      <c r="CE1486" s="26"/>
      <c r="CF1486" s="26"/>
      <c r="CG1486" s="26"/>
      <c r="CH1486" s="26"/>
      <c r="CI1486" s="26"/>
      <c r="CJ1486" s="26"/>
      <c r="CK1486" s="26"/>
      <c r="CL1486" s="26"/>
      <c r="CM1486" s="26"/>
      <c r="CN1486" s="26"/>
      <c r="CO1486" s="26"/>
      <c r="CP1486" s="26"/>
      <c r="CQ1486" s="26"/>
      <c r="CR1486" s="26"/>
      <c r="CS1486" s="26"/>
      <c r="CT1486" s="26"/>
      <c r="CU1486" s="26"/>
      <c r="CV1486" s="26"/>
      <c r="CW1486" s="26"/>
      <c r="CX1486" s="26"/>
      <c r="CY1486" s="26"/>
      <c r="CZ1486" s="26"/>
      <c r="DA1486" s="26"/>
      <c r="DB1486" s="26"/>
      <c r="DC1486" s="26"/>
      <c r="DD1486" s="26"/>
      <c r="DE1486" s="26"/>
      <c r="DF1486" s="26"/>
      <c r="DG1486" s="26"/>
      <c r="DH1486" s="26"/>
      <c r="DI1486" s="26"/>
      <c r="DJ1486" s="26"/>
      <c r="DK1486" s="26"/>
      <c r="DL1486" s="26"/>
    </row>
    <row r="1487" spans="1:116" s="35" customFormat="1" ht="31.5" customHeight="1">
      <c r="A1487" s="7" t="s">
        <v>6528</v>
      </c>
      <c r="B1487" s="5">
        <v>1485</v>
      </c>
      <c r="C1487" s="10"/>
      <c r="D1487" s="10"/>
      <c r="E1487" s="8" t="s">
        <v>6539</v>
      </c>
      <c r="F1487" s="8" t="s">
        <v>6540</v>
      </c>
      <c r="G1487" s="8" t="s">
        <v>818</v>
      </c>
      <c r="H1487" s="7" t="s">
        <v>262</v>
      </c>
      <c r="I1487" s="8" t="s">
        <v>43</v>
      </c>
      <c r="J1487" s="8" t="s">
        <v>1172</v>
      </c>
      <c r="K1487" s="9"/>
      <c r="L1487" s="8"/>
      <c r="M1487" s="10">
        <v>6</v>
      </c>
      <c r="N1487" s="8" t="s">
        <v>45</v>
      </c>
      <c r="O1487" s="8" t="s">
        <v>6531</v>
      </c>
      <c r="P1487" s="8" t="s">
        <v>6541</v>
      </c>
      <c r="Q1487" s="8" t="s">
        <v>6542</v>
      </c>
      <c r="R1487" s="28">
        <v>4.68</v>
      </c>
      <c r="S1487" s="29">
        <v>5.03</v>
      </c>
      <c r="T1487" s="30"/>
      <c r="U1487" s="1" t="s">
        <v>56</v>
      </c>
      <c r="V1487" s="28">
        <v>5.0999999999999996</v>
      </c>
      <c r="W1487" s="29">
        <v>4.26</v>
      </c>
      <c r="X1487" s="29"/>
      <c r="Y1487" s="29"/>
      <c r="Z1487" s="29"/>
      <c r="AA1487" s="29"/>
      <c r="AB1487" s="29"/>
      <c r="AC1487" s="29"/>
      <c r="AD1487" s="29"/>
      <c r="AE1487" s="31"/>
      <c r="AF1487" s="27">
        <v>3.8620000000000001</v>
      </c>
      <c r="AG1487" s="27"/>
      <c r="AH1487" s="27"/>
      <c r="AI1487" s="27"/>
      <c r="AJ1487" s="27"/>
      <c r="AK1487" s="27"/>
      <c r="AL1487" s="27"/>
      <c r="AM1487" s="27"/>
      <c r="AN1487" s="32"/>
      <c r="AO1487" s="27"/>
      <c r="AP1487" s="31"/>
      <c r="AQ1487" s="27" t="e">
        <f t="shared" si="232"/>
        <v>#NUM!</v>
      </c>
      <c r="AR1487" s="27" t="e">
        <f t="shared" si="233"/>
        <v>#NUM!</v>
      </c>
      <c r="AS1487" s="27" t="e">
        <f t="shared" si="234"/>
        <v>#NUM!</v>
      </c>
      <c r="AT1487" s="27">
        <f t="shared" si="236"/>
        <v>0</v>
      </c>
      <c r="AU1487" s="27" t="e">
        <f t="shared" si="237"/>
        <v>#VALUE!</v>
      </c>
      <c r="AV1487" s="29" t="e">
        <f t="shared" si="231"/>
        <v>#VALUE!</v>
      </c>
      <c r="AW1487" s="33" t="s">
        <v>51</v>
      </c>
      <c r="AX1487" s="27" t="s">
        <v>50</v>
      </c>
      <c r="AY1487" s="32">
        <v>4.68</v>
      </c>
      <c r="AZ1487" s="34">
        <f t="shared" si="238"/>
        <v>1.17</v>
      </c>
      <c r="BA1487" s="3">
        <f t="shared" si="239"/>
        <v>5.85</v>
      </c>
      <c r="BB1487" s="32">
        <f t="shared" si="235"/>
        <v>6.3179999999999996</v>
      </c>
      <c r="BC1487" s="27" t="s">
        <v>12549</v>
      </c>
      <c r="BD1487" s="27"/>
      <c r="BE1487" s="27"/>
      <c r="BF1487" s="27"/>
      <c r="BG1487" s="27"/>
      <c r="BH1487" s="27"/>
      <c r="BI1487" s="27"/>
      <c r="BJ1487" s="27"/>
      <c r="BK1487" s="27"/>
      <c r="BL1487" s="27"/>
      <c r="BM1487" s="27"/>
      <c r="BN1487" s="27"/>
      <c r="BO1487" s="27"/>
      <c r="BP1487" s="26"/>
      <c r="BQ1487" s="26"/>
      <c r="BR1487" s="26"/>
      <c r="BS1487" s="26"/>
      <c r="BT1487" s="26"/>
      <c r="BU1487" s="26"/>
      <c r="BV1487" s="26"/>
      <c r="BW1487" s="26"/>
      <c r="BX1487" s="26"/>
      <c r="BY1487" s="26"/>
      <c r="BZ1487" s="26"/>
      <c r="CA1487" s="26"/>
      <c r="CB1487" s="26"/>
      <c r="CC1487" s="26"/>
      <c r="CD1487" s="26"/>
      <c r="CE1487" s="26"/>
      <c r="CF1487" s="26"/>
      <c r="CG1487" s="26"/>
      <c r="CH1487" s="26"/>
      <c r="CI1487" s="26"/>
      <c r="CJ1487" s="26"/>
      <c r="CK1487" s="26"/>
      <c r="CL1487" s="26"/>
      <c r="CM1487" s="26"/>
      <c r="CN1487" s="26"/>
      <c r="CO1487" s="26"/>
      <c r="CP1487" s="26"/>
      <c r="CQ1487" s="26"/>
      <c r="CR1487" s="26"/>
      <c r="CS1487" s="26"/>
      <c r="CT1487" s="26"/>
      <c r="CU1487" s="26"/>
      <c r="CV1487" s="26"/>
      <c r="CW1487" s="26"/>
      <c r="CX1487" s="26"/>
      <c r="CY1487" s="26"/>
      <c r="CZ1487" s="26"/>
      <c r="DA1487" s="26"/>
      <c r="DB1487" s="26"/>
      <c r="DC1487" s="26"/>
      <c r="DD1487" s="26"/>
      <c r="DE1487" s="26"/>
      <c r="DF1487" s="26"/>
      <c r="DG1487" s="26"/>
      <c r="DH1487" s="26"/>
      <c r="DI1487" s="26"/>
      <c r="DJ1487" s="26"/>
      <c r="DK1487" s="26"/>
      <c r="DL1487" s="26"/>
    </row>
    <row r="1488" spans="1:116" s="35" customFormat="1" ht="31.5" customHeight="1">
      <c r="A1488" s="7" t="s">
        <v>6528</v>
      </c>
      <c r="B1488" s="5">
        <v>1486</v>
      </c>
      <c r="C1488" s="10"/>
      <c r="D1488" s="10"/>
      <c r="E1488" s="8" t="s">
        <v>6546</v>
      </c>
      <c r="F1488" s="8" t="s">
        <v>6547</v>
      </c>
      <c r="G1488" s="8" t="s">
        <v>1013</v>
      </c>
      <c r="H1488" s="7" t="s">
        <v>262</v>
      </c>
      <c r="I1488" s="8" t="s">
        <v>43</v>
      </c>
      <c r="J1488" s="8" t="s">
        <v>6548</v>
      </c>
      <c r="K1488" s="9"/>
      <c r="L1488" s="8"/>
      <c r="M1488" s="10">
        <v>5</v>
      </c>
      <c r="N1488" s="8" t="s">
        <v>45</v>
      </c>
      <c r="O1488" s="8" t="s">
        <v>6531</v>
      </c>
      <c r="P1488" s="8" t="s">
        <v>6532</v>
      </c>
      <c r="Q1488" s="8" t="s">
        <v>6549</v>
      </c>
      <c r="R1488" s="28">
        <v>5.125</v>
      </c>
      <c r="S1488" s="29">
        <v>5.5</v>
      </c>
      <c r="T1488" s="30"/>
      <c r="U1488" s="1" t="s">
        <v>56</v>
      </c>
      <c r="V1488" s="28">
        <v>5.6</v>
      </c>
      <c r="W1488" s="29">
        <v>4.6500000000000004</v>
      </c>
      <c r="X1488" s="29"/>
      <c r="Y1488" s="29"/>
      <c r="Z1488" s="29"/>
      <c r="AA1488" s="29"/>
      <c r="AB1488" s="29"/>
      <c r="AC1488" s="29"/>
      <c r="AD1488" s="29"/>
      <c r="AE1488" s="31"/>
      <c r="AF1488" s="27"/>
      <c r="AG1488" s="27"/>
      <c r="AH1488" s="27"/>
      <c r="AI1488" s="27"/>
      <c r="AJ1488" s="27"/>
      <c r="AK1488" s="27"/>
      <c r="AL1488" s="27"/>
      <c r="AM1488" s="27"/>
      <c r="AN1488" s="32"/>
      <c r="AO1488" s="27"/>
      <c r="AP1488" s="31"/>
      <c r="AQ1488" s="27" t="e">
        <f t="shared" si="232"/>
        <v>#NUM!</v>
      </c>
      <c r="AR1488" s="27" t="e">
        <f t="shared" si="233"/>
        <v>#NUM!</v>
      </c>
      <c r="AS1488" s="27" t="e">
        <f t="shared" si="234"/>
        <v>#NUM!</v>
      </c>
      <c r="AT1488" s="27">
        <f t="shared" si="236"/>
        <v>0</v>
      </c>
      <c r="AU1488" s="27" t="e">
        <f t="shared" si="237"/>
        <v>#VALUE!</v>
      </c>
      <c r="AV1488" s="29" t="e">
        <f t="shared" si="231"/>
        <v>#VALUE!</v>
      </c>
      <c r="AW1488" s="27" t="s">
        <v>51</v>
      </c>
      <c r="AX1488" s="27" t="s">
        <v>50</v>
      </c>
      <c r="AY1488" s="32">
        <v>5.13</v>
      </c>
      <c r="AZ1488" s="34">
        <f t="shared" si="238"/>
        <v>1.2825</v>
      </c>
      <c r="BA1488" s="3">
        <f t="shared" si="239"/>
        <v>6.4124999999999996</v>
      </c>
      <c r="BB1488" s="32">
        <f t="shared" si="235"/>
        <v>6.9254999999999995</v>
      </c>
      <c r="BC1488" s="27" t="s">
        <v>12549</v>
      </c>
      <c r="BD1488" s="27"/>
      <c r="BE1488" s="27"/>
      <c r="BF1488" s="27"/>
      <c r="BG1488" s="27"/>
      <c r="BH1488" s="27"/>
      <c r="BI1488" s="27"/>
      <c r="BJ1488" s="27"/>
      <c r="BK1488" s="27"/>
      <c r="BL1488" s="27"/>
      <c r="BM1488" s="27"/>
      <c r="BN1488" s="27"/>
      <c r="BO1488" s="27"/>
      <c r="BP1488" s="26"/>
      <c r="BQ1488" s="26"/>
      <c r="BR1488" s="26"/>
      <c r="BS1488" s="26"/>
      <c r="BT1488" s="26"/>
      <c r="BU1488" s="26"/>
      <c r="BV1488" s="26"/>
      <c r="BW1488" s="26"/>
      <c r="BX1488" s="26"/>
      <c r="BY1488" s="26"/>
      <c r="BZ1488" s="26"/>
      <c r="CA1488" s="26"/>
      <c r="CB1488" s="26"/>
      <c r="CC1488" s="26"/>
      <c r="CD1488" s="26"/>
      <c r="CE1488" s="26"/>
      <c r="CF1488" s="26"/>
      <c r="CG1488" s="26"/>
      <c r="CH1488" s="26"/>
      <c r="CI1488" s="26"/>
      <c r="CJ1488" s="26"/>
      <c r="CK1488" s="26"/>
      <c r="CL1488" s="26"/>
      <c r="CM1488" s="26"/>
      <c r="CN1488" s="26"/>
      <c r="CO1488" s="26"/>
      <c r="CP1488" s="26"/>
      <c r="CQ1488" s="26"/>
      <c r="CR1488" s="26"/>
      <c r="CS1488" s="26"/>
      <c r="CT1488" s="26"/>
      <c r="CU1488" s="26"/>
      <c r="CV1488" s="26"/>
      <c r="CW1488" s="26"/>
      <c r="CX1488" s="26"/>
      <c r="CY1488" s="26"/>
      <c r="CZ1488" s="26"/>
      <c r="DA1488" s="26"/>
      <c r="DB1488" s="26"/>
      <c r="DC1488" s="26"/>
      <c r="DD1488" s="26"/>
      <c r="DE1488" s="26"/>
      <c r="DF1488" s="26"/>
      <c r="DG1488" s="26"/>
      <c r="DH1488" s="26"/>
      <c r="DI1488" s="26"/>
      <c r="DJ1488" s="26"/>
      <c r="DK1488" s="26"/>
      <c r="DL1488" s="26"/>
    </row>
    <row r="1489" spans="1:116" s="35" customFormat="1" ht="31.5" customHeight="1">
      <c r="A1489" s="7" t="s">
        <v>6528</v>
      </c>
      <c r="B1489" s="5">
        <v>1487</v>
      </c>
      <c r="C1489" s="10"/>
      <c r="D1489" s="10"/>
      <c r="E1489" s="8" t="s">
        <v>6529</v>
      </c>
      <c r="F1489" s="8" t="s">
        <v>1685</v>
      </c>
      <c r="G1489" s="8" t="s">
        <v>1686</v>
      </c>
      <c r="H1489" s="7" t="s">
        <v>6530</v>
      </c>
      <c r="I1489" s="8" t="s">
        <v>125</v>
      </c>
      <c r="J1489" s="8" t="s">
        <v>6530</v>
      </c>
      <c r="K1489" s="9"/>
      <c r="L1489" s="8" t="s">
        <v>81</v>
      </c>
      <c r="M1489" s="10">
        <v>1</v>
      </c>
      <c r="N1489" s="8" t="s">
        <v>45</v>
      </c>
      <c r="O1489" s="8" t="s">
        <v>6531</v>
      </c>
      <c r="P1489" s="8" t="s">
        <v>6532</v>
      </c>
      <c r="Q1489" s="8" t="s">
        <v>6533</v>
      </c>
      <c r="R1489" s="28">
        <v>5.76</v>
      </c>
      <c r="S1489" s="29">
        <v>6.19</v>
      </c>
      <c r="T1489" s="30"/>
      <c r="U1489" s="1" t="s">
        <v>56</v>
      </c>
      <c r="V1489" s="28">
        <v>6.14</v>
      </c>
      <c r="W1489" s="29">
        <v>5.38</v>
      </c>
      <c r="X1489" s="29"/>
      <c r="Y1489" s="29"/>
      <c r="Z1489" s="29"/>
      <c r="AA1489" s="29"/>
      <c r="AB1489" s="29"/>
      <c r="AC1489" s="29"/>
      <c r="AD1489" s="29"/>
      <c r="AE1489" s="31"/>
      <c r="AF1489" s="27"/>
      <c r="AG1489" s="27"/>
      <c r="AH1489" s="27"/>
      <c r="AI1489" s="27"/>
      <c r="AJ1489" s="27"/>
      <c r="AK1489" s="27"/>
      <c r="AL1489" s="27"/>
      <c r="AM1489" s="27"/>
      <c r="AN1489" s="32"/>
      <c r="AO1489" s="27"/>
      <c r="AP1489" s="31"/>
      <c r="AQ1489" s="27" t="e">
        <f t="shared" si="232"/>
        <v>#NUM!</v>
      </c>
      <c r="AR1489" s="27" t="e">
        <f t="shared" si="233"/>
        <v>#NUM!</v>
      </c>
      <c r="AS1489" s="27" t="e">
        <f t="shared" si="234"/>
        <v>#NUM!</v>
      </c>
      <c r="AT1489" s="27">
        <f t="shared" si="236"/>
        <v>0</v>
      </c>
      <c r="AU1489" s="27" t="e">
        <f t="shared" si="237"/>
        <v>#VALUE!</v>
      </c>
      <c r="AV1489" s="29" t="e">
        <f t="shared" si="231"/>
        <v>#VALUE!</v>
      </c>
      <c r="AW1489" s="33" t="s">
        <v>51</v>
      </c>
      <c r="AX1489" s="33" t="s">
        <v>50</v>
      </c>
      <c r="AY1489" s="32">
        <v>5.76</v>
      </c>
      <c r="AZ1489" s="34">
        <f t="shared" si="238"/>
        <v>1.44</v>
      </c>
      <c r="BA1489" s="3">
        <f t="shared" si="239"/>
        <v>7.1999999999999993</v>
      </c>
      <c r="BB1489" s="32">
        <f t="shared" si="235"/>
        <v>7.7759999999999989</v>
      </c>
      <c r="BC1489" s="27" t="s">
        <v>12549</v>
      </c>
      <c r="BD1489" s="27"/>
      <c r="BE1489" s="27"/>
      <c r="BF1489" s="27"/>
      <c r="BG1489" s="27"/>
      <c r="BH1489" s="27"/>
      <c r="BI1489" s="27"/>
      <c r="BJ1489" s="27"/>
      <c r="BK1489" s="27"/>
      <c r="BL1489" s="27"/>
      <c r="BM1489" s="27"/>
      <c r="BN1489" s="27"/>
      <c r="BO1489" s="27"/>
      <c r="BP1489" s="26"/>
      <c r="BQ1489" s="26"/>
      <c r="BR1489" s="26"/>
      <c r="BS1489" s="26"/>
      <c r="BT1489" s="26"/>
      <c r="BU1489" s="26"/>
      <c r="BV1489" s="26"/>
      <c r="BW1489" s="26"/>
      <c r="BX1489" s="26"/>
      <c r="BY1489" s="26"/>
      <c r="BZ1489" s="26"/>
      <c r="CA1489" s="26"/>
      <c r="CB1489" s="26"/>
      <c r="CC1489" s="26"/>
      <c r="CD1489" s="26"/>
      <c r="CE1489" s="26"/>
      <c r="CF1489" s="26"/>
      <c r="CG1489" s="26"/>
      <c r="CH1489" s="26"/>
      <c r="CI1489" s="26"/>
      <c r="CJ1489" s="26"/>
      <c r="CK1489" s="26"/>
      <c r="CL1489" s="26"/>
      <c r="CM1489" s="26"/>
      <c r="CN1489" s="26"/>
      <c r="CO1489" s="26"/>
      <c r="CP1489" s="26"/>
      <c r="CQ1489" s="26"/>
      <c r="CR1489" s="26"/>
      <c r="CS1489" s="26"/>
      <c r="CT1489" s="26"/>
      <c r="CU1489" s="26"/>
      <c r="CV1489" s="26"/>
      <c r="CW1489" s="26"/>
      <c r="CX1489" s="26"/>
      <c r="CY1489" s="26"/>
      <c r="CZ1489" s="26"/>
      <c r="DA1489" s="26"/>
      <c r="DB1489" s="26"/>
      <c r="DC1489" s="26"/>
      <c r="DD1489" s="26"/>
      <c r="DE1489" s="26"/>
      <c r="DF1489" s="26"/>
      <c r="DG1489" s="26"/>
      <c r="DH1489" s="26"/>
      <c r="DI1489" s="26"/>
      <c r="DJ1489" s="26"/>
      <c r="DK1489" s="26"/>
      <c r="DL1489" s="26"/>
    </row>
    <row r="1490" spans="1:116" s="35" customFormat="1" ht="31.5" customHeight="1">
      <c r="A1490" s="7" t="s">
        <v>6553</v>
      </c>
      <c r="B1490" s="5">
        <v>1488</v>
      </c>
      <c r="C1490" s="10"/>
      <c r="D1490" s="10"/>
      <c r="E1490" s="8" t="s">
        <v>6554</v>
      </c>
      <c r="F1490" s="8" t="s">
        <v>6555</v>
      </c>
      <c r="G1490" s="8" t="s">
        <v>3094</v>
      </c>
      <c r="H1490" s="7" t="s">
        <v>3095</v>
      </c>
      <c r="I1490" s="8" t="s">
        <v>43</v>
      </c>
      <c r="J1490" s="8" t="s">
        <v>6556</v>
      </c>
      <c r="K1490" s="9"/>
      <c r="L1490" s="8"/>
      <c r="M1490" s="10">
        <v>4</v>
      </c>
      <c r="N1490" s="8" t="s">
        <v>45</v>
      </c>
      <c r="O1490" s="8" t="s">
        <v>6531</v>
      </c>
      <c r="P1490" s="8" t="s">
        <v>6557</v>
      </c>
      <c r="Q1490" s="8" t="s">
        <v>6558</v>
      </c>
      <c r="R1490" s="28">
        <v>11</v>
      </c>
      <c r="S1490" s="29">
        <v>11.82</v>
      </c>
      <c r="T1490" s="30"/>
      <c r="U1490" s="1" t="s">
        <v>56</v>
      </c>
      <c r="V1490" s="28">
        <v>11.8</v>
      </c>
      <c r="W1490" s="29">
        <v>10.15</v>
      </c>
      <c r="X1490" s="29"/>
      <c r="Y1490" s="29"/>
      <c r="Z1490" s="29"/>
      <c r="AA1490" s="29"/>
      <c r="AB1490" s="29"/>
      <c r="AC1490" s="29"/>
      <c r="AD1490" s="29"/>
      <c r="AE1490" s="31"/>
      <c r="AF1490" s="27"/>
      <c r="AG1490" s="27"/>
      <c r="AH1490" s="27"/>
      <c r="AI1490" s="27"/>
      <c r="AJ1490" s="27"/>
      <c r="AK1490" s="27"/>
      <c r="AL1490" s="27"/>
      <c r="AM1490" s="27"/>
      <c r="AN1490" s="32"/>
      <c r="AO1490" s="27"/>
      <c r="AP1490" s="31"/>
      <c r="AQ1490" s="27" t="e">
        <f t="shared" si="232"/>
        <v>#NUM!</v>
      </c>
      <c r="AR1490" s="27" t="e">
        <f t="shared" si="233"/>
        <v>#NUM!</v>
      </c>
      <c r="AS1490" s="27" t="e">
        <f t="shared" si="234"/>
        <v>#NUM!</v>
      </c>
      <c r="AT1490" s="27">
        <f t="shared" si="236"/>
        <v>0</v>
      </c>
      <c r="AU1490" s="27" t="e">
        <f t="shared" si="237"/>
        <v>#VALUE!</v>
      </c>
      <c r="AV1490" s="29" t="e">
        <f t="shared" si="231"/>
        <v>#VALUE!</v>
      </c>
      <c r="AW1490" s="33" t="s">
        <v>51</v>
      </c>
      <c r="AX1490" s="27" t="s">
        <v>50</v>
      </c>
      <c r="AY1490" s="32">
        <v>11</v>
      </c>
      <c r="AZ1490" s="34">
        <f t="shared" si="238"/>
        <v>1.87</v>
      </c>
      <c r="BA1490" s="3">
        <f t="shared" si="239"/>
        <v>12.870000000000001</v>
      </c>
      <c r="BB1490" s="32">
        <f t="shared" si="235"/>
        <v>13.899600000000001</v>
      </c>
      <c r="BC1490" s="27" t="s">
        <v>12549</v>
      </c>
      <c r="BD1490" s="27"/>
      <c r="BE1490" s="27"/>
      <c r="BF1490" s="27"/>
      <c r="BG1490" s="27"/>
      <c r="BH1490" s="27"/>
      <c r="BI1490" s="27"/>
      <c r="BJ1490" s="27"/>
      <c r="BK1490" s="27"/>
      <c r="BL1490" s="27"/>
      <c r="BM1490" s="27"/>
      <c r="BN1490" s="27"/>
      <c r="BO1490" s="27"/>
      <c r="BP1490" s="26"/>
      <c r="BQ1490" s="26"/>
      <c r="BR1490" s="26"/>
      <c r="BS1490" s="26"/>
      <c r="BT1490" s="26"/>
      <c r="BU1490" s="26"/>
      <c r="BV1490" s="26"/>
      <c r="BW1490" s="26"/>
      <c r="BX1490" s="26"/>
      <c r="BY1490" s="26"/>
      <c r="BZ1490" s="26"/>
      <c r="CA1490" s="26"/>
      <c r="CB1490" s="26"/>
      <c r="CC1490" s="26"/>
      <c r="CD1490" s="26"/>
      <c r="CE1490" s="26"/>
      <c r="CF1490" s="26"/>
      <c r="CG1490" s="26"/>
      <c r="CH1490" s="26"/>
      <c r="CI1490" s="26"/>
      <c r="CJ1490" s="26"/>
      <c r="CK1490" s="26"/>
      <c r="CL1490" s="26"/>
      <c r="CM1490" s="26"/>
      <c r="CN1490" s="26"/>
      <c r="CO1490" s="26"/>
      <c r="CP1490" s="26"/>
      <c r="CQ1490" s="26"/>
      <c r="CR1490" s="26"/>
      <c r="CS1490" s="26"/>
      <c r="CT1490" s="26"/>
      <c r="CU1490" s="26"/>
      <c r="CV1490" s="26"/>
      <c r="CW1490" s="26"/>
      <c r="CX1490" s="26"/>
      <c r="CY1490" s="26"/>
      <c r="CZ1490" s="26"/>
      <c r="DA1490" s="26"/>
      <c r="DB1490" s="26"/>
      <c r="DC1490" s="26"/>
      <c r="DD1490" s="26"/>
      <c r="DE1490" s="26"/>
      <c r="DF1490" s="26"/>
      <c r="DG1490" s="26"/>
      <c r="DH1490" s="26"/>
      <c r="DI1490" s="26"/>
      <c r="DJ1490" s="26"/>
      <c r="DK1490" s="26"/>
      <c r="DL1490" s="26"/>
    </row>
    <row r="1491" spans="1:116" s="35" customFormat="1" ht="31.5" customHeight="1">
      <c r="A1491" s="7" t="s">
        <v>6543</v>
      </c>
      <c r="B1491" s="5">
        <v>1489</v>
      </c>
      <c r="C1491" s="10"/>
      <c r="D1491" s="10"/>
      <c r="E1491" s="8" t="s">
        <v>6539</v>
      </c>
      <c r="F1491" s="8" t="s">
        <v>6540</v>
      </c>
      <c r="G1491" s="8" t="s">
        <v>818</v>
      </c>
      <c r="H1491" s="7" t="s">
        <v>4228</v>
      </c>
      <c r="I1491" s="8" t="s">
        <v>43</v>
      </c>
      <c r="J1491" s="8" t="s">
        <v>6544</v>
      </c>
      <c r="K1491" s="9"/>
      <c r="L1491" s="8"/>
      <c r="M1491" s="10">
        <v>12</v>
      </c>
      <c r="N1491" s="8" t="s">
        <v>45</v>
      </c>
      <c r="O1491" s="8" t="s">
        <v>6531</v>
      </c>
      <c r="P1491" s="8" t="s">
        <v>6541</v>
      </c>
      <c r="Q1491" s="8" t="s">
        <v>6545</v>
      </c>
      <c r="R1491" s="28">
        <v>12.6</v>
      </c>
      <c r="S1491" s="29">
        <v>13.55</v>
      </c>
      <c r="T1491" s="30"/>
      <c r="U1491" s="1" t="s">
        <v>56</v>
      </c>
      <c r="V1491" s="28">
        <v>13.85</v>
      </c>
      <c r="W1491" s="29">
        <v>11.39</v>
      </c>
      <c r="X1491" s="29"/>
      <c r="Y1491" s="29"/>
      <c r="Z1491" s="29"/>
      <c r="AA1491" s="29"/>
      <c r="AB1491" s="29"/>
      <c r="AC1491" s="29"/>
      <c r="AD1491" s="29"/>
      <c r="AE1491" s="31"/>
      <c r="AF1491" s="27"/>
      <c r="AG1491" s="27"/>
      <c r="AH1491" s="27"/>
      <c r="AI1491" s="27"/>
      <c r="AJ1491" s="27"/>
      <c r="AK1491" s="27"/>
      <c r="AL1491" s="27"/>
      <c r="AM1491" s="27"/>
      <c r="AN1491" s="32"/>
      <c r="AO1491" s="27"/>
      <c r="AP1491" s="31"/>
      <c r="AQ1491" s="27" t="e">
        <f t="shared" si="232"/>
        <v>#NUM!</v>
      </c>
      <c r="AR1491" s="27" t="e">
        <f t="shared" si="233"/>
        <v>#NUM!</v>
      </c>
      <c r="AS1491" s="27" t="e">
        <f t="shared" si="234"/>
        <v>#NUM!</v>
      </c>
      <c r="AT1491" s="27">
        <f t="shared" si="236"/>
        <v>0</v>
      </c>
      <c r="AU1491" s="27" t="e">
        <f t="shared" si="237"/>
        <v>#VALUE!</v>
      </c>
      <c r="AV1491" s="29" t="e">
        <f t="shared" si="231"/>
        <v>#VALUE!</v>
      </c>
      <c r="AW1491" s="33" t="s">
        <v>768</v>
      </c>
      <c r="AX1491" s="27" t="s">
        <v>50</v>
      </c>
      <c r="AY1491" s="32">
        <v>12.6</v>
      </c>
      <c r="AZ1491" s="34">
        <f t="shared" si="238"/>
        <v>2.1419999999999999</v>
      </c>
      <c r="BA1491" s="3">
        <f t="shared" si="239"/>
        <v>14.741999999999999</v>
      </c>
      <c r="BB1491" s="32">
        <f t="shared" si="235"/>
        <v>15.92136</v>
      </c>
      <c r="BC1491" s="27" t="s">
        <v>12549</v>
      </c>
      <c r="BD1491" s="27"/>
      <c r="BE1491" s="27"/>
      <c r="BF1491" s="27"/>
      <c r="BG1491" s="27"/>
      <c r="BH1491" s="27"/>
      <c r="BI1491" s="27"/>
      <c r="BJ1491" s="27"/>
      <c r="BK1491" s="27"/>
      <c r="BL1491" s="27"/>
      <c r="BM1491" s="27"/>
      <c r="BN1491" s="27"/>
      <c r="BO1491" s="27"/>
      <c r="BP1491" s="26"/>
      <c r="BQ1491" s="26"/>
      <c r="BR1491" s="26"/>
      <c r="BS1491" s="26"/>
      <c r="BT1491" s="26"/>
      <c r="BU1491" s="26"/>
      <c r="BV1491" s="26"/>
      <c r="BW1491" s="26"/>
      <c r="BX1491" s="26"/>
      <c r="BY1491" s="26"/>
      <c r="BZ1491" s="26"/>
      <c r="CA1491" s="26"/>
      <c r="CB1491" s="26"/>
      <c r="CC1491" s="26"/>
      <c r="CD1491" s="26"/>
      <c r="CE1491" s="26"/>
      <c r="CF1491" s="26"/>
      <c r="CG1491" s="26"/>
      <c r="CH1491" s="26"/>
      <c r="CI1491" s="26"/>
      <c r="CJ1491" s="26"/>
      <c r="CK1491" s="26"/>
      <c r="CL1491" s="26"/>
      <c r="CM1491" s="26"/>
      <c r="CN1491" s="26"/>
      <c r="CO1491" s="26"/>
      <c r="CP1491" s="26"/>
      <c r="CQ1491" s="26"/>
      <c r="CR1491" s="26"/>
      <c r="CS1491" s="26"/>
      <c r="CT1491" s="26"/>
      <c r="CU1491" s="26"/>
      <c r="CV1491" s="26"/>
      <c r="CW1491" s="26"/>
      <c r="CX1491" s="26"/>
      <c r="CY1491" s="26"/>
      <c r="CZ1491" s="26"/>
      <c r="DA1491" s="26"/>
      <c r="DB1491" s="26"/>
      <c r="DC1491" s="26"/>
      <c r="DD1491" s="26"/>
      <c r="DE1491" s="26"/>
      <c r="DF1491" s="26"/>
      <c r="DG1491" s="26"/>
      <c r="DH1491" s="26"/>
      <c r="DI1491" s="26"/>
      <c r="DJ1491" s="26"/>
      <c r="DK1491" s="26"/>
      <c r="DL1491" s="26"/>
    </row>
    <row r="1492" spans="1:116" s="35" customFormat="1" ht="31.5" customHeight="1">
      <c r="A1492" s="4" t="s">
        <v>2684</v>
      </c>
      <c r="B1492" s="5">
        <v>1490</v>
      </c>
      <c r="C1492" s="6">
        <v>19842</v>
      </c>
      <c r="D1492" s="6"/>
      <c r="E1492" s="3" t="s">
        <v>6559</v>
      </c>
      <c r="F1492" s="3" t="s">
        <v>6560</v>
      </c>
      <c r="G1492" s="3" t="s">
        <v>6561</v>
      </c>
      <c r="H1492" s="4" t="s">
        <v>128</v>
      </c>
      <c r="I1492" s="3" t="s">
        <v>159</v>
      </c>
      <c r="J1492" s="3" t="s">
        <v>6562</v>
      </c>
      <c r="K1492" s="5"/>
      <c r="L1492" s="3"/>
      <c r="M1492" s="6">
        <v>14</v>
      </c>
      <c r="N1492" s="3" t="s">
        <v>45</v>
      </c>
      <c r="O1492" s="3" t="s">
        <v>6563</v>
      </c>
      <c r="P1492" s="3" t="s">
        <v>6564</v>
      </c>
      <c r="Q1492" s="3" t="s">
        <v>6565</v>
      </c>
      <c r="R1492" s="28">
        <v>16.13</v>
      </c>
      <c r="S1492" s="29"/>
      <c r="T1492" s="30"/>
      <c r="U1492" s="1" t="s">
        <v>56</v>
      </c>
      <c r="V1492" s="28">
        <v>20.010000000000002</v>
      </c>
      <c r="W1492" s="29">
        <v>10</v>
      </c>
      <c r="X1492" s="29"/>
      <c r="Y1492" s="29"/>
      <c r="Z1492" s="29"/>
      <c r="AA1492" s="29"/>
      <c r="AB1492" s="29"/>
      <c r="AC1492" s="29"/>
      <c r="AD1492" s="29"/>
      <c r="AE1492" s="31">
        <v>20.010000000000002</v>
      </c>
      <c r="AF1492" s="27"/>
      <c r="AG1492" s="27"/>
      <c r="AH1492" s="27"/>
      <c r="AI1492" s="27"/>
      <c r="AJ1492" s="27"/>
      <c r="AK1492" s="27"/>
      <c r="AL1492" s="27"/>
      <c r="AM1492" s="27"/>
      <c r="AN1492" s="32">
        <v>15.01</v>
      </c>
      <c r="AO1492" s="27" t="s">
        <v>211</v>
      </c>
      <c r="AP1492" s="31" t="s">
        <v>212</v>
      </c>
      <c r="AQ1492" s="27" t="e">
        <f t="shared" si="232"/>
        <v>#NUM!</v>
      </c>
      <c r="AR1492" s="27" t="e">
        <f t="shared" si="233"/>
        <v>#NUM!</v>
      </c>
      <c r="AS1492" s="27" t="e">
        <f t="shared" si="234"/>
        <v>#NUM!</v>
      </c>
      <c r="AT1492" s="27">
        <f t="shared" si="236"/>
        <v>0</v>
      </c>
      <c r="AU1492" s="27" t="e">
        <f t="shared" si="237"/>
        <v>#VALUE!</v>
      </c>
      <c r="AV1492" s="29" t="e">
        <f t="shared" si="231"/>
        <v>#VALUE!</v>
      </c>
      <c r="AW1492" s="27" t="s">
        <v>213</v>
      </c>
      <c r="AX1492" s="27" t="s">
        <v>212</v>
      </c>
      <c r="AY1492" s="32">
        <v>15.01</v>
      </c>
      <c r="AZ1492" s="34">
        <f t="shared" si="238"/>
        <v>2.5517000000000003</v>
      </c>
      <c r="BA1492" s="3">
        <f t="shared" si="239"/>
        <v>17.561700000000002</v>
      </c>
      <c r="BB1492" s="32">
        <f t="shared" si="235"/>
        <v>18.966636000000001</v>
      </c>
      <c r="BC1492" s="27" t="s">
        <v>12549</v>
      </c>
      <c r="BD1492" s="27"/>
      <c r="BE1492" s="27"/>
      <c r="BF1492" s="27"/>
      <c r="BG1492" s="27"/>
      <c r="BH1492" s="27"/>
      <c r="BI1492" s="27"/>
      <c r="BJ1492" s="27"/>
      <c r="BK1492" s="27"/>
      <c r="BL1492" s="27"/>
      <c r="BM1492" s="27"/>
      <c r="BN1492" s="27"/>
      <c r="BO1492" s="27"/>
      <c r="BP1492" s="27"/>
      <c r="BQ1492" s="27"/>
      <c r="BR1492" s="27"/>
      <c r="BS1492" s="27"/>
      <c r="BT1492" s="27"/>
      <c r="BU1492" s="27"/>
      <c r="BV1492" s="27"/>
      <c r="BW1492" s="27"/>
      <c r="BX1492" s="27"/>
      <c r="BY1492" s="27"/>
      <c r="BZ1492" s="27"/>
      <c r="CA1492" s="27"/>
      <c r="CB1492" s="27"/>
      <c r="CC1492" s="27"/>
      <c r="CD1492" s="27"/>
      <c r="CE1492" s="27"/>
      <c r="CF1492" s="27"/>
      <c r="CG1492" s="27"/>
      <c r="CH1492" s="27"/>
      <c r="CI1492" s="27"/>
      <c r="CJ1492" s="27"/>
      <c r="CK1492" s="27"/>
      <c r="CL1492" s="27"/>
      <c r="CM1492" s="27"/>
      <c r="CN1492" s="27"/>
      <c r="CO1492" s="27"/>
      <c r="CP1492" s="27"/>
      <c r="CQ1492" s="27"/>
      <c r="CR1492" s="27"/>
      <c r="CS1492" s="27"/>
      <c r="CT1492" s="27"/>
      <c r="CU1492" s="27"/>
      <c r="CV1492" s="27"/>
      <c r="CW1492" s="27"/>
      <c r="CX1492" s="27"/>
      <c r="CY1492" s="27"/>
      <c r="CZ1492" s="27"/>
      <c r="DA1492" s="27"/>
      <c r="DB1492" s="27"/>
      <c r="DC1492" s="27"/>
      <c r="DD1492" s="27"/>
      <c r="DE1492" s="27"/>
      <c r="DF1492" s="27"/>
      <c r="DG1492" s="27"/>
      <c r="DH1492" s="27"/>
      <c r="DI1492" s="27"/>
      <c r="DJ1492" s="27"/>
      <c r="DK1492" s="27"/>
      <c r="DL1492" s="27"/>
    </row>
    <row r="1493" spans="1:116" s="35" customFormat="1" ht="31.5" customHeight="1">
      <c r="A1493" s="7" t="s">
        <v>5320</v>
      </c>
      <c r="B1493" s="5">
        <v>1491</v>
      </c>
      <c r="C1493" s="10"/>
      <c r="D1493" s="10"/>
      <c r="E1493" s="8" t="s">
        <v>6566</v>
      </c>
      <c r="F1493" s="8" t="s">
        <v>458</v>
      </c>
      <c r="G1493" s="8" t="s">
        <v>459</v>
      </c>
      <c r="H1493" s="7" t="s">
        <v>42</v>
      </c>
      <c r="I1493" s="8" t="s">
        <v>460</v>
      </c>
      <c r="J1493" s="8" t="s">
        <v>6567</v>
      </c>
      <c r="K1493" s="9"/>
      <c r="L1493" s="8"/>
      <c r="M1493" s="10">
        <v>30</v>
      </c>
      <c r="N1493" s="8" t="s">
        <v>45</v>
      </c>
      <c r="O1493" s="8" t="s">
        <v>6568</v>
      </c>
      <c r="P1493" s="8" t="s">
        <v>6569</v>
      </c>
      <c r="Q1493" s="8" t="s">
        <v>6570</v>
      </c>
      <c r="R1493" s="28">
        <v>3.24</v>
      </c>
      <c r="S1493" s="29">
        <v>3.02</v>
      </c>
      <c r="T1493" s="30"/>
      <c r="U1493" s="1">
        <v>1.45</v>
      </c>
      <c r="V1493" s="28"/>
      <c r="W1493" s="29"/>
      <c r="X1493" s="29"/>
      <c r="Y1493" s="29"/>
      <c r="Z1493" s="29"/>
      <c r="AA1493" s="29"/>
      <c r="AB1493" s="29"/>
      <c r="AC1493" s="29"/>
      <c r="AD1493" s="29"/>
      <c r="AE1493" s="31"/>
      <c r="AF1493" s="27"/>
      <c r="AG1493" s="27"/>
      <c r="AH1493" s="27"/>
      <c r="AI1493" s="27"/>
      <c r="AJ1493" s="27"/>
      <c r="AK1493" s="27"/>
      <c r="AL1493" s="27"/>
      <c r="AM1493" s="27"/>
      <c r="AN1493" s="32"/>
      <c r="AO1493" s="27"/>
      <c r="AP1493" s="31"/>
      <c r="AQ1493" s="27" t="e">
        <f t="shared" si="232"/>
        <v>#NUM!</v>
      </c>
      <c r="AR1493" s="27" t="e">
        <f t="shared" si="233"/>
        <v>#NUM!</v>
      </c>
      <c r="AS1493" s="27" t="e">
        <f t="shared" si="234"/>
        <v>#NUM!</v>
      </c>
      <c r="AT1493" s="27">
        <f t="shared" si="236"/>
        <v>0</v>
      </c>
      <c r="AU1493" s="27">
        <f t="shared" si="237"/>
        <v>1.5587499999999999</v>
      </c>
      <c r="AV1493" s="29">
        <f t="shared" si="231"/>
        <v>0</v>
      </c>
      <c r="AW1493" s="27" t="s">
        <v>73</v>
      </c>
      <c r="AX1493" s="27" t="s">
        <v>74</v>
      </c>
      <c r="AY1493" s="32">
        <v>1.5580000000000001</v>
      </c>
      <c r="AZ1493" s="34">
        <f t="shared" si="238"/>
        <v>0.38950000000000001</v>
      </c>
      <c r="BA1493" s="3">
        <f t="shared" si="239"/>
        <v>1.9475</v>
      </c>
      <c r="BB1493" s="32">
        <f t="shared" si="235"/>
        <v>2.1032999999999999</v>
      </c>
      <c r="BC1493" s="27" t="s">
        <v>12549</v>
      </c>
      <c r="BD1493" s="27"/>
      <c r="BE1493" s="27"/>
      <c r="BF1493" s="27"/>
      <c r="BG1493" s="27"/>
      <c r="BH1493" s="27"/>
      <c r="BI1493" s="27"/>
      <c r="BJ1493" s="27"/>
      <c r="BK1493" s="27"/>
      <c r="BL1493" s="27"/>
      <c r="BM1493" s="27"/>
      <c r="BN1493" s="27"/>
      <c r="BO1493" s="27"/>
    </row>
    <row r="1494" spans="1:116" s="35" customFormat="1" ht="31.5" customHeight="1">
      <c r="A1494" s="4" t="s">
        <v>2051</v>
      </c>
      <c r="B1494" s="5">
        <v>1492</v>
      </c>
      <c r="C1494" s="6">
        <v>18221</v>
      </c>
      <c r="D1494" s="6"/>
      <c r="E1494" s="3" t="s">
        <v>6571</v>
      </c>
      <c r="F1494" s="3" t="s">
        <v>5915</v>
      </c>
      <c r="G1494" s="3" t="s">
        <v>5916</v>
      </c>
      <c r="H1494" s="4" t="s">
        <v>5917</v>
      </c>
      <c r="I1494" s="3" t="s">
        <v>394</v>
      </c>
      <c r="J1494" s="3" t="s">
        <v>6572</v>
      </c>
      <c r="K1494" s="5">
        <v>10</v>
      </c>
      <c r="L1494" s="3" t="s">
        <v>81</v>
      </c>
      <c r="M1494" s="6">
        <v>1</v>
      </c>
      <c r="N1494" s="3" t="s">
        <v>45</v>
      </c>
      <c r="O1494" s="3" t="s">
        <v>6573</v>
      </c>
      <c r="P1494" s="3" t="s">
        <v>6574</v>
      </c>
      <c r="Q1494" s="3" t="s">
        <v>6575</v>
      </c>
      <c r="R1494" s="28">
        <v>31.28</v>
      </c>
      <c r="S1494" s="29"/>
      <c r="T1494" s="30"/>
      <c r="U1494" s="1" t="s">
        <v>56</v>
      </c>
      <c r="V1494" s="28">
        <v>30.51</v>
      </c>
      <c r="W1494" s="29"/>
      <c r="X1494" s="29"/>
      <c r="Y1494" s="29"/>
      <c r="Z1494" s="29">
        <v>27.86</v>
      </c>
      <c r="AA1494" s="29"/>
      <c r="AB1494" s="29"/>
      <c r="AC1494" s="29"/>
      <c r="AD1494" s="29"/>
      <c r="AE1494" s="31">
        <v>30.51</v>
      </c>
      <c r="AF1494" s="27"/>
      <c r="AG1494" s="27"/>
      <c r="AH1494" s="27"/>
      <c r="AI1494" s="27"/>
      <c r="AJ1494" s="27"/>
      <c r="AK1494" s="27"/>
      <c r="AL1494" s="27"/>
      <c r="AM1494" s="27"/>
      <c r="AN1494" s="32">
        <v>27.86</v>
      </c>
      <c r="AO1494" s="27" t="s">
        <v>336</v>
      </c>
      <c r="AP1494" s="31" t="s">
        <v>337</v>
      </c>
      <c r="AQ1494" s="27" t="e">
        <f t="shared" si="232"/>
        <v>#NUM!</v>
      </c>
      <c r="AR1494" s="27" t="e">
        <f t="shared" si="233"/>
        <v>#NUM!</v>
      </c>
      <c r="AS1494" s="27" t="e">
        <f t="shared" si="234"/>
        <v>#NUM!</v>
      </c>
      <c r="AT1494" s="27">
        <f t="shared" si="236"/>
        <v>0</v>
      </c>
      <c r="AU1494" s="27" t="e">
        <f t="shared" si="237"/>
        <v>#VALUE!</v>
      </c>
      <c r="AV1494" s="29" t="e">
        <f t="shared" si="231"/>
        <v>#VALUE!</v>
      </c>
      <c r="AW1494" s="27" t="s">
        <v>12448</v>
      </c>
      <c r="AX1494" s="27" t="s">
        <v>379</v>
      </c>
      <c r="AY1494" s="32">
        <v>27.86</v>
      </c>
      <c r="AZ1494" s="34">
        <f t="shared" si="238"/>
        <v>4.7362000000000002</v>
      </c>
      <c r="BA1494" s="3">
        <f t="shared" si="239"/>
        <v>32.596199999999996</v>
      </c>
      <c r="BB1494" s="32">
        <f t="shared" si="235"/>
        <v>35.203895999999993</v>
      </c>
      <c r="BC1494" s="27" t="s">
        <v>12549</v>
      </c>
      <c r="BD1494" s="27"/>
      <c r="BE1494" s="27"/>
      <c r="BF1494" s="27"/>
      <c r="BG1494" s="27"/>
      <c r="BH1494" s="27"/>
      <c r="BI1494" s="27"/>
      <c r="BJ1494" s="27"/>
      <c r="BK1494" s="27"/>
      <c r="BL1494" s="27"/>
      <c r="BM1494" s="27"/>
      <c r="BN1494" s="27"/>
      <c r="BO1494" s="27"/>
      <c r="BP1494" s="27"/>
      <c r="BQ1494" s="27"/>
      <c r="BR1494" s="27"/>
      <c r="BS1494" s="27"/>
      <c r="BT1494" s="27"/>
      <c r="BU1494" s="27"/>
      <c r="BV1494" s="27"/>
      <c r="BW1494" s="27"/>
      <c r="BX1494" s="27"/>
      <c r="BY1494" s="27"/>
      <c r="BZ1494" s="27"/>
      <c r="CA1494" s="27"/>
      <c r="CB1494" s="27"/>
      <c r="CC1494" s="27"/>
      <c r="CD1494" s="27"/>
      <c r="CE1494" s="27"/>
      <c r="CF1494" s="27"/>
      <c r="CG1494" s="27"/>
      <c r="CH1494" s="27"/>
      <c r="CI1494" s="27"/>
      <c r="CJ1494" s="27"/>
      <c r="CK1494" s="27"/>
      <c r="CL1494" s="27"/>
      <c r="CM1494" s="27"/>
      <c r="CN1494" s="27"/>
      <c r="CO1494" s="27"/>
      <c r="CP1494" s="27"/>
      <c r="CQ1494" s="27"/>
      <c r="CR1494" s="27"/>
      <c r="CS1494" s="27"/>
      <c r="CT1494" s="27"/>
      <c r="CU1494" s="27"/>
      <c r="CV1494" s="27"/>
      <c r="CW1494" s="27"/>
      <c r="CX1494" s="27"/>
      <c r="CY1494" s="27"/>
      <c r="CZ1494" s="27"/>
      <c r="DA1494" s="27"/>
      <c r="DB1494" s="27"/>
      <c r="DC1494" s="27"/>
      <c r="DD1494" s="27"/>
      <c r="DE1494" s="27"/>
      <c r="DF1494" s="27"/>
      <c r="DG1494" s="27"/>
      <c r="DH1494" s="27"/>
      <c r="DI1494" s="27"/>
      <c r="DJ1494" s="27"/>
      <c r="DK1494" s="27"/>
      <c r="DL1494" s="27"/>
    </row>
    <row r="1495" spans="1:116" s="35" customFormat="1" ht="31.5" customHeight="1">
      <c r="A1495" s="4" t="s">
        <v>2051</v>
      </c>
      <c r="B1495" s="5">
        <v>1493</v>
      </c>
      <c r="C1495" s="6">
        <v>19264</v>
      </c>
      <c r="D1495" s="6"/>
      <c r="E1495" s="3" t="s">
        <v>6571</v>
      </c>
      <c r="F1495" s="3" t="s">
        <v>5915</v>
      </c>
      <c r="G1495" s="3" t="s">
        <v>5916</v>
      </c>
      <c r="H1495" s="4" t="s">
        <v>5917</v>
      </c>
      <c r="I1495" s="3" t="s">
        <v>394</v>
      </c>
      <c r="J1495" s="3" t="s">
        <v>6579</v>
      </c>
      <c r="K1495" s="5">
        <v>20</v>
      </c>
      <c r="L1495" s="3" t="s">
        <v>81</v>
      </c>
      <c r="M1495" s="6">
        <v>1</v>
      </c>
      <c r="N1495" s="3" t="s">
        <v>45</v>
      </c>
      <c r="O1495" s="3" t="s">
        <v>6573</v>
      </c>
      <c r="P1495" s="3" t="s">
        <v>6577</v>
      </c>
      <c r="Q1495" s="3" t="s">
        <v>6580</v>
      </c>
      <c r="R1495" s="28">
        <v>60.67</v>
      </c>
      <c r="S1495" s="29"/>
      <c r="T1495" s="30"/>
      <c r="U1495" s="1" t="s">
        <v>56</v>
      </c>
      <c r="V1495" s="28">
        <v>61.02</v>
      </c>
      <c r="W1495" s="29"/>
      <c r="X1495" s="29"/>
      <c r="Y1495" s="29"/>
      <c r="Z1495" s="29">
        <v>51.85</v>
      </c>
      <c r="AA1495" s="29"/>
      <c r="AB1495" s="29"/>
      <c r="AC1495" s="29"/>
      <c r="AD1495" s="29"/>
      <c r="AE1495" s="31">
        <v>61.02</v>
      </c>
      <c r="AF1495" s="27"/>
      <c r="AG1495" s="27"/>
      <c r="AH1495" s="27"/>
      <c r="AI1495" s="27"/>
      <c r="AJ1495" s="27"/>
      <c r="AK1495" s="27"/>
      <c r="AL1495" s="27"/>
      <c r="AM1495" s="27"/>
      <c r="AN1495" s="32">
        <v>19.704000000000001</v>
      </c>
      <c r="AO1495" s="27" t="s">
        <v>336</v>
      </c>
      <c r="AP1495" s="31" t="s">
        <v>337</v>
      </c>
      <c r="AQ1495" s="27" t="e">
        <f t="shared" si="232"/>
        <v>#NUM!</v>
      </c>
      <c r="AR1495" s="27" t="e">
        <f t="shared" si="233"/>
        <v>#NUM!</v>
      </c>
      <c r="AS1495" s="27" t="e">
        <f t="shared" si="234"/>
        <v>#NUM!</v>
      </c>
      <c r="AT1495" s="27">
        <f t="shared" si="236"/>
        <v>0</v>
      </c>
      <c r="AU1495" s="27" t="e">
        <f t="shared" si="237"/>
        <v>#VALUE!</v>
      </c>
      <c r="AV1495" s="29" t="e">
        <f t="shared" si="231"/>
        <v>#VALUE!</v>
      </c>
      <c r="AW1495" s="27" t="s">
        <v>12448</v>
      </c>
      <c r="AX1495" s="27" t="s">
        <v>379</v>
      </c>
      <c r="AY1495" s="32">
        <v>51.85</v>
      </c>
      <c r="AZ1495" s="34">
        <f t="shared" si="238"/>
        <v>6.2219999999999995</v>
      </c>
      <c r="BA1495" s="3">
        <f t="shared" si="239"/>
        <v>58.072000000000003</v>
      </c>
      <c r="BB1495" s="32">
        <f t="shared" si="235"/>
        <v>62.717760000000006</v>
      </c>
      <c r="BC1495" s="27" t="s">
        <v>12549</v>
      </c>
      <c r="BD1495" s="27"/>
      <c r="BE1495" s="27"/>
      <c r="BF1495" s="27"/>
      <c r="BG1495" s="27"/>
      <c r="BH1495" s="27"/>
      <c r="BI1495" s="27"/>
      <c r="BJ1495" s="27"/>
      <c r="BK1495" s="27"/>
      <c r="BL1495" s="27"/>
      <c r="BM1495" s="27"/>
      <c r="BN1495" s="27"/>
      <c r="BO1495" s="27"/>
      <c r="BP1495" s="27"/>
      <c r="BQ1495" s="27"/>
      <c r="BR1495" s="27"/>
      <c r="BS1495" s="27"/>
      <c r="BT1495" s="27"/>
      <c r="BU1495" s="27"/>
      <c r="BV1495" s="27"/>
      <c r="BW1495" s="27"/>
      <c r="BX1495" s="27"/>
      <c r="BY1495" s="27"/>
      <c r="BZ1495" s="27"/>
      <c r="CA1495" s="27"/>
      <c r="CB1495" s="27"/>
      <c r="CC1495" s="27"/>
      <c r="CD1495" s="27"/>
      <c r="CE1495" s="27"/>
      <c r="CF1495" s="27"/>
      <c r="CG1495" s="27"/>
      <c r="CH1495" s="27"/>
      <c r="CI1495" s="27"/>
      <c r="CJ1495" s="27"/>
      <c r="CK1495" s="27"/>
      <c r="CL1495" s="27"/>
      <c r="CM1495" s="27"/>
      <c r="CN1495" s="27"/>
      <c r="CO1495" s="27"/>
      <c r="CP1495" s="27"/>
      <c r="CQ1495" s="27"/>
      <c r="CR1495" s="27"/>
      <c r="CS1495" s="27"/>
      <c r="CT1495" s="27"/>
      <c r="CU1495" s="27"/>
      <c r="CV1495" s="27"/>
      <c r="CW1495" s="27"/>
      <c r="CX1495" s="27"/>
      <c r="CY1495" s="27"/>
      <c r="CZ1495" s="27"/>
      <c r="DA1495" s="27"/>
      <c r="DB1495" s="27"/>
      <c r="DC1495" s="27"/>
      <c r="DD1495" s="27"/>
      <c r="DE1495" s="27"/>
      <c r="DF1495" s="27"/>
      <c r="DG1495" s="27"/>
      <c r="DH1495" s="27"/>
      <c r="DI1495" s="27"/>
      <c r="DJ1495" s="27"/>
      <c r="DK1495" s="27"/>
      <c r="DL1495" s="27"/>
    </row>
    <row r="1496" spans="1:116" s="35" customFormat="1" ht="31.5" customHeight="1">
      <c r="A1496" s="4" t="s">
        <v>2051</v>
      </c>
      <c r="B1496" s="5">
        <v>1494</v>
      </c>
      <c r="C1496" s="6">
        <v>19263</v>
      </c>
      <c r="D1496" s="6"/>
      <c r="E1496" s="3" t="s">
        <v>6571</v>
      </c>
      <c r="F1496" s="3" t="s">
        <v>5915</v>
      </c>
      <c r="G1496" s="3" t="s">
        <v>5916</v>
      </c>
      <c r="H1496" s="4" t="s">
        <v>5917</v>
      </c>
      <c r="I1496" s="3" t="s">
        <v>394</v>
      </c>
      <c r="J1496" s="3" t="s">
        <v>6576</v>
      </c>
      <c r="K1496" s="5">
        <v>15</v>
      </c>
      <c r="L1496" s="3" t="s">
        <v>81</v>
      </c>
      <c r="M1496" s="6">
        <v>1</v>
      </c>
      <c r="N1496" s="3" t="s">
        <v>45</v>
      </c>
      <c r="O1496" s="3" t="s">
        <v>6573</v>
      </c>
      <c r="P1496" s="3" t="s">
        <v>6577</v>
      </c>
      <c r="Q1496" s="3" t="s">
        <v>6578</v>
      </c>
      <c r="R1496" s="28">
        <v>46.22</v>
      </c>
      <c r="S1496" s="29"/>
      <c r="T1496" s="30"/>
      <c r="U1496" s="1" t="s">
        <v>56</v>
      </c>
      <c r="V1496" s="28">
        <v>45.76</v>
      </c>
      <c r="W1496" s="29"/>
      <c r="X1496" s="29"/>
      <c r="Y1496" s="29"/>
      <c r="Z1496" s="29">
        <v>40.22</v>
      </c>
      <c r="AA1496" s="29"/>
      <c r="AB1496" s="29"/>
      <c r="AC1496" s="29"/>
      <c r="AD1496" s="29"/>
      <c r="AE1496" s="31">
        <v>45.76</v>
      </c>
      <c r="AF1496" s="27"/>
      <c r="AG1496" s="27"/>
      <c r="AH1496" s="27"/>
      <c r="AI1496" s="27"/>
      <c r="AJ1496" s="27"/>
      <c r="AK1496" s="27"/>
      <c r="AL1496" s="27"/>
      <c r="AM1496" s="27"/>
      <c r="AN1496" s="32">
        <v>16.007999999999999</v>
      </c>
      <c r="AO1496" s="27" t="s">
        <v>336</v>
      </c>
      <c r="AP1496" s="31" t="s">
        <v>337</v>
      </c>
      <c r="AQ1496" s="27" t="e">
        <f t="shared" si="232"/>
        <v>#NUM!</v>
      </c>
      <c r="AR1496" s="27" t="e">
        <f t="shared" si="233"/>
        <v>#NUM!</v>
      </c>
      <c r="AS1496" s="27" t="e">
        <f t="shared" si="234"/>
        <v>#NUM!</v>
      </c>
      <c r="AT1496" s="27">
        <f t="shared" si="236"/>
        <v>0</v>
      </c>
      <c r="AU1496" s="27" t="e">
        <f t="shared" si="237"/>
        <v>#VALUE!</v>
      </c>
      <c r="AV1496" s="29" t="e">
        <f t="shared" si="231"/>
        <v>#VALUE!</v>
      </c>
      <c r="AW1496" s="27" t="s">
        <v>12448</v>
      </c>
      <c r="AX1496" s="27" t="s">
        <v>379</v>
      </c>
      <c r="AY1496" s="32">
        <v>40.22</v>
      </c>
      <c r="AZ1496" s="34">
        <f t="shared" si="238"/>
        <v>6.8374000000000006</v>
      </c>
      <c r="BA1496" s="3">
        <f t="shared" si="239"/>
        <v>47.057400000000001</v>
      </c>
      <c r="BB1496" s="32">
        <f t="shared" si="235"/>
        <v>50.821992000000002</v>
      </c>
      <c r="BC1496" s="27" t="s">
        <v>12549</v>
      </c>
      <c r="BD1496" s="27"/>
      <c r="BE1496" s="27"/>
      <c r="BF1496" s="27"/>
      <c r="BG1496" s="27"/>
      <c r="BH1496" s="27"/>
      <c r="BI1496" s="27"/>
      <c r="BJ1496" s="27"/>
      <c r="BK1496" s="27"/>
      <c r="BL1496" s="27"/>
      <c r="BM1496" s="27"/>
      <c r="BN1496" s="27"/>
      <c r="BO1496" s="27"/>
      <c r="BP1496" s="27"/>
      <c r="BQ1496" s="27"/>
      <c r="BR1496" s="27"/>
      <c r="BS1496" s="27"/>
      <c r="BT1496" s="27"/>
      <c r="BU1496" s="27"/>
      <c r="BV1496" s="27"/>
      <c r="BW1496" s="27"/>
      <c r="BX1496" s="27"/>
      <c r="BY1496" s="27"/>
      <c r="BZ1496" s="27"/>
      <c r="CA1496" s="27"/>
      <c r="CB1496" s="27"/>
      <c r="CC1496" s="27"/>
      <c r="CD1496" s="27"/>
      <c r="CE1496" s="27"/>
      <c r="CF1496" s="27"/>
      <c r="CG1496" s="27"/>
      <c r="CH1496" s="27"/>
      <c r="CI1496" s="27"/>
      <c r="CJ1496" s="27"/>
      <c r="CK1496" s="27"/>
      <c r="CL1496" s="27"/>
      <c r="CM1496" s="27"/>
      <c r="CN1496" s="27"/>
      <c r="CO1496" s="27"/>
      <c r="CP1496" s="27"/>
      <c r="CQ1496" s="27"/>
      <c r="CR1496" s="27"/>
      <c r="CS1496" s="27"/>
      <c r="CT1496" s="27"/>
      <c r="CU1496" s="27"/>
      <c r="CV1496" s="27"/>
      <c r="CW1496" s="27"/>
      <c r="CX1496" s="27"/>
      <c r="CY1496" s="27"/>
      <c r="CZ1496" s="27"/>
      <c r="DA1496" s="27"/>
      <c r="DB1496" s="27"/>
      <c r="DC1496" s="27"/>
      <c r="DD1496" s="27"/>
      <c r="DE1496" s="27"/>
      <c r="DF1496" s="27"/>
      <c r="DG1496" s="27"/>
      <c r="DH1496" s="27"/>
      <c r="DI1496" s="27"/>
      <c r="DJ1496" s="27"/>
      <c r="DK1496" s="27"/>
      <c r="DL1496" s="27"/>
    </row>
    <row r="1497" spans="1:116" s="35" customFormat="1" ht="31.5" customHeight="1">
      <c r="A1497" s="4" t="s">
        <v>6581</v>
      </c>
      <c r="B1497" s="5">
        <v>1495</v>
      </c>
      <c r="C1497" s="6">
        <v>3579</v>
      </c>
      <c r="D1497" s="6"/>
      <c r="E1497" s="3" t="s">
        <v>6601</v>
      </c>
      <c r="F1497" s="3" t="s">
        <v>6610</v>
      </c>
      <c r="G1497" s="3" t="s">
        <v>6597</v>
      </c>
      <c r="H1497" s="4" t="s">
        <v>3173</v>
      </c>
      <c r="I1497" s="3" t="s">
        <v>141</v>
      </c>
      <c r="J1497" s="3" t="s">
        <v>6611</v>
      </c>
      <c r="K1497" s="5"/>
      <c r="L1497" s="3"/>
      <c r="M1497" s="6">
        <v>30</v>
      </c>
      <c r="N1497" s="3" t="s">
        <v>45</v>
      </c>
      <c r="O1497" s="3" t="s">
        <v>6586</v>
      </c>
      <c r="P1497" s="3" t="s">
        <v>6587</v>
      </c>
      <c r="Q1497" s="3" t="s">
        <v>6612</v>
      </c>
      <c r="R1497" s="28">
        <v>4.84</v>
      </c>
      <c r="S1497" s="29"/>
      <c r="T1497" s="30">
        <v>4.1900000000000004</v>
      </c>
      <c r="U1497" s="1">
        <v>2.73</v>
      </c>
      <c r="V1497" s="28">
        <v>4.5</v>
      </c>
      <c r="W1497" s="29"/>
      <c r="X1497" s="29"/>
      <c r="Y1497" s="29"/>
      <c r="Z1497" s="29"/>
      <c r="AA1497" s="29"/>
      <c r="AB1497" s="29"/>
      <c r="AC1497" s="29"/>
      <c r="AD1497" s="29"/>
      <c r="AE1497" s="31">
        <v>4.5</v>
      </c>
      <c r="AF1497" s="27"/>
      <c r="AG1497" s="27"/>
      <c r="AH1497" s="27"/>
      <c r="AI1497" s="27"/>
      <c r="AJ1497" s="27"/>
      <c r="AK1497" s="27"/>
      <c r="AL1497" s="27"/>
      <c r="AM1497" s="27"/>
      <c r="AN1497" s="32">
        <v>4.5</v>
      </c>
      <c r="AO1497" s="27" t="s">
        <v>378</v>
      </c>
      <c r="AP1497" s="31" t="s">
        <v>379</v>
      </c>
      <c r="AQ1497" s="27" t="e">
        <f t="shared" si="232"/>
        <v>#NUM!</v>
      </c>
      <c r="AR1497" s="27" t="e">
        <f t="shared" si="233"/>
        <v>#NUM!</v>
      </c>
      <c r="AS1497" s="27" t="e">
        <f t="shared" si="234"/>
        <v>#NUM!</v>
      </c>
      <c r="AT1497" s="27">
        <f t="shared" si="236"/>
        <v>4.5042499999999999</v>
      </c>
      <c r="AU1497" s="27">
        <f t="shared" si="237"/>
        <v>2.9347499999999997</v>
      </c>
      <c r="AV1497" s="29">
        <f t="shared" si="231"/>
        <v>2.9347499999999997</v>
      </c>
      <c r="AW1497" s="27" t="s">
        <v>73</v>
      </c>
      <c r="AX1497" s="27" t="s">
        <v>74</v>
      </c>
      <c r="AY1497" s="32">
        <v>2.93</v>
      </c>
      <c r="AZ1497" s="34">
        <f t="shared" si="238"/>
        <v>0.73250000000000004</v>
      </c>
      <c r="BA1497" s="3">
        <f t="shared" si="239"/>
        <v>3.6625000000000001</v>
      </c>
      <c r="BB1497" s="32">
        <f t="shared" si="235"/>
        <v>3.9555000000000002</v>
      </c>
      <c r="BC1497" s="27" t="s">
        <v>12549</v>
      </c>
      <c r="BD1497" s="27"/>
      <c r="BE1497" s="27"/>
      <c r="BF1497" s="27"/>
      <c r="BG1497" s="27"/>
      <c r="BH1497" s="27"/>
      <c r="BI1497" s="27"/>
      <c r="BJ1497" s="27"/>
      <c r="BK1497" s="27"/>
      <c r="BL1497" s="27"/>
      <c r="BM1497" s="27"/>
      <c r="BN1497" s="27"/>
      <c r="BO1497" s="27"/>
      <c r="BP1497" s="27"/>
      <c r="BQ1497" s="27"/>
      <c r="BR1497" s="27"/>
      <c r="BS1497" s="27"/>
      <c r="BT1497" s="27"/>
      <c r="BU1497" s="27"/>
      <c r="BV1497" s="27"/>
      <c r="BW1497" s="27"/>
      <c r="BX1497" s="27"/>
      <c r="BY1497" s="27"/>
      <c r="BZ1497" s="27"/>
      <c r="CA1497" s="27"/>
      <c r="CB1497" s="27"/>
      <c r="CC1497" s="27"/>
      <c r="CD1497" s="27"/>
      <c r="CE1497" s="27"/>
      <c r="CF1497" s="27"/>
      <c r="CG1497" s="27"/>
      <c r="CH1497" s="27"/>
      <c r="CI1497" s="27"/>
      <c r="CJ1497" s="27"/>
      <c r="CK1497" s="27"/>
      <c r="CL1497" s="27"/>
      <c r="CM1497" s="27"/>
      <c r="CN1497" s="27"/>
      <c r="CO1497" s="27"/>
      <c r="CP1497" s="27"/>
      <c r="CQ1497" s="27"/>
      <c r="CR1497" s="27"/>
      <c r="CS1497" s="27"/>
      <c r="CT1497" s="27"/>
      <c r="CU1497" s="27"/>
      <c r="CV1497" s="27"/>
      <c r="CW1497" s="27"/>
      <c r="CX1497" s="27"/>
      <c r="CY1497" s="27"/>
      <c r="CZ1497" s="27"/>
      <c r="DA1497" s="27"/>
      <c r="DB1497" s="27"/>
      <c r="DC1497" s="27"/>
      <c r="DD1497" s="27"/>
      <c r="DE1497" s="27"/>
      <c r="DF1497" s="27"/>
      <c r="DG1497" s="27"/>
      <c r="DH1497" s="27"/>
      <c r="DI1497" s="27"/>
      <c r="DJ1497" s="27"/>
      <c r="DK1497" s="27"/>
      <c r="DL1497" s="27"/>
    </row>
    <row r="1498" spans="1:116" s="35" customFormat="1" ht="31.5" customHeight="1">
      <c r="A1498" s="4" t="s">
        <v>6581</v>
      </c>
      <c r="B1498" s="5">
        <v>1496</v>
      </c>
      <c r="C1498" s="6">
        <v>3606</v>
      </c>
      <c r="D1498" s="6"/>
      <c r="E1498" s="3" t="s">
        <v>6643</v>
      </c>
      <c r="F1498" s="3" t="s">
        <v>6644</v>
      </c>
      <c r="G1498" s="3" t="s">
        <v>6645</v>
      </c>
      <c r="H1498" s="4" t="s">
        <v>103</v>
      </c>
      <c r="I1498" s="3" t="s">
        <v>104</v>
      </c>
      <c r="J1498" s="3" t="s">
        <v>6646</v>
      </c>
      <c r="K1498" s="5"/>
      <c r="L1498" s="3"/>
      <c r="M1498" s="6">
        <v>20</v>
      </c>
      <c r="N1498" s="3" t="s">
        <v>45</v>
      </c>
      <c r="O1498" s="3" t="s">
        <v>6586</v>
      </c>
      <c r="P1498" s="3" t="s">
        <v>6647</v>
      </c>
      <c r="Q1498" s="3" t="s">
        <v>6648</v>
      </c>
      <c r="R1498" s="28">
        <v>4.2699999999999996</v>
      </c>
      <c r="S1498" s="29"/>
      <c r="T1498" s="30">
        <v>3.69</v>
      </c>
      <c r="U1498" s="1">
        <v>3.11</v>
      </c>
      <c r="V1498" s="28">
        <v>4.09</v>
      </c>
      <c r="W1498" s="29">
        <v>3.85</v>
      </c>
      <c r="X1498" s="29"/>
      <c r="Y1498" s="29"/>
      <c r="Z1498" s="29"/>
      <c r="AA1498" s="29"/>
      <c r="AB1498" s="29"/>
      <c r="AC1498" s="29"/>
      <c r="AD1498" s="29"/>
      <c r="AE1498" s="31">
        <v>4.09</v>
      </c>
      <c r="AF1498" s="27"/>
      <c r="AG1498" s="27"/>
      <c r="AH1498" s="27"/>
      <c r="AI1498" s="27"/>
      <c r="AJ1498" s="27"/>
      <c r="AK1498" s="27"/>
      <c r="AL1498" s="27"/>
      <c r="AM1498" s="27"/>
      <c r="AN1498" s="32">
        <v>3.97</v>
      </c>
      <c r="AO1498" s="27" t="s">
        <v>211</v>
      </c>
      <c r="AP1498" s="31" t="s">
        <v>212</v>
      </c>
      <c r="AQ1498" s="27" t="e">
        <f t="shared" si="232"/>
        <v>#NUM!</v>
      </c>
      <c r="AR1498" s="27" t="e">
        <f t="shared" si="233"/>
        <v>#NUM!</v>
      </c>
      <c r="AS1498" s="27" t="e">
        <f t="shared" si="234"/>
        <v>#NUM!</v>
      </c>
      <c r="AT1498" s="27">
        <f t="shared" si="236"/>
        <v>3.9667499999999998</v>
      </c>
      <c r="AU1498" s="27">
        <f t="shared" si="237"/>
        <v>3.3432499999999998</v>
      </c>
      <c r="AV1498" s="29">
        <f t="shared" si="231"/>
        <v>3.3432499999999998</v>
      </c>
      <c r="AW1498" s="27" t="s">
        <v>73</v>
      </c>
      <c r="AX1498" s="27" t="s">
        <v>74</v>
      </c>
      <c r="AY1498" s="32">
        <v>3.34</v>
      </c>
      <c r="AZ1498" s="34">
        <f t="shared" si="238"/>
        <v>0.83499999999999996</v>
      </c>
      <c r="BA1498" s="3">
        <f t="shared" si="239"/>
        <v>4.1749999999999998</v>
      </c>
      <c r="BB1498" s="32">
        <f t="shared" si="235"/>
        <v>4.5089999999999995</v>
      </c>
      <c r="BC1498" s="27" t="s">
        <v>12549</v>
      </c>
      <c r="BD1498" s="27"/>
      <c r="BE1498" s="27"/>
      <c r="BF1498" s="27"/>
      <c r="BG1498" s="27"/>
      <c r="BH1498" s="27"/>
      <c r="BI1498" s="27"/>
      <c r="BJ1498" s="27"/>
      <c r="BK1498" s="27"/>
      <c r="BL1498" s="27"/>
      <c r="BM1498" s="27"/>
      <c r="BN1498" s="27"/>
      <c r="BO1498" s="27"/>
      <c r="BP1498" s="27"/>
      <c r="BQ1498" s="27"/>
      <c r="BR1498" s="27"/>
      <c r="BS1498" s="27"/>
      <c r="BT1498" s="27"/>
      <c r="BU1498" s="27"/>
      <c r="BV1498" s="27"/>
      <c r="BW1498" s="27"/>
      <c r="BX1498" s="27"/>
      <c r="BY1498" s="27"/>
      <c r="BZ1498" s="27"/>
      <c r="CA1498" s="27"/>
      <c r="CB1498" s="27"/>
      <c r="CC1498" s="27"/>
      <c r="CD1498" s="27"/>
      <c r="CE1498" s="27"/>
      <c r="CF1498" s="27"/>
      <c r="CG1498" s="27"/>
      <c r="CH1498" s="27"/>
      <c r="CI1498" s="27"/>
      <c r="CJ1498" s="27"/>
      <c r="CK1498" s="27"/>
      <c r="CL1498" s="27"/>
      <c r="CM1498" s="27"/>
      <c r="CN1498" s="27"/>
      <c r="CO1498" s="27"/>
      <c r="CP1498" s="27"/>
      <c r="CQ1498" s="27"/>
      <c r="CR1498" s="27"/>
      <c r="CS1498" s="27"/>
      <c r="CT1498" s="27"/>
      <c r="CU1498" s="27"/>
      <c r="CV1498" s="27"/>
      <c r="CW1498" s="27"/>
      <c r="CX1498" s="27"/>
      <c r="CY1498" s="27"/>
      <c r="CZ1498" s="27"/>
      <c r="DA1498" s="27"/>
      <c r="DB1498" s="27"/>
      <c r="DC1498" s="27"/>
      <c r="DD1498" s="27"/>
      <c r="DE1498" s="27"/>
      <c r="DF1498" s="27"/>
      <c r="DG1498" s="27"/>
      <c r="DH1498" s="27"/>
      <c r="DI1498" s="27"/>
      <c r="DJ1498" s="27"/>
      <c r="DK1498" s="27"/>
      <c r="DL1498" s="27"/>
    </row>
    <row r="1499" spans="1:116" s="35" customFormat="1" ht="31.5" customHeight="1">
      <c r="A1499" s="4" t="s">
        <v>6581</v>
      </c>
      <c r="B1499" s="5">
        <v>1497</v>
      </c>
      <c r="C1499" s="6">
        <v>3577</v>
      </c>
      <c r="D1499" s="6"/>
      <c r="E1499" s="3" t="s">
        <v>6643</v>
      </c>
      <c r="F1499" s="3" t="s">
        <v>6649</v>
      </c>
      <c r="G1499" s="3" t="s">
        <v>6645</v>
      </c>
      <c r="H1499" s="4" t="s">
        <v>951</v>
      </c>
      <c r="I1499" s="3" t="s">
        <v>104</v>
      </c>
      <c r="J1499" s="3" t="s">
        <v>6650</v>
      </c>
      <c r="K1499" s="5"/>
      <c r="L1499" s="3"/>
      <c r="M1499" s="6">
        <v>20</v>
      </c>
      <c r="N1499" s="3" t="s">
        <v>45</v>
      </c>
      <c r="O1499" s="3" t="s">
        <v>6586</v>
      </c>
      <c r="P1499" s="3" t="s">
        <v>6636</v>
      </c>
      <c r="Q1499" s="3" t="s">
        <v>6651</v>
      </c>
      <c r="R1499" s="28">
        <v>6</v>
      </c>
      <c r="S1499" s="29"/>
      <c r="T1499" s="30">
        <v>5.58</v>
      </c>
      <c r="U1499" s="1">
        <v>3.38</v>
      </c>
      <c r="V1499" s="28">
        <v>6.17</v>
      </c>
      <c r="W1499" s="29">
        <v>5.83</v>
      </c>
      <c r="X1499" s="29"/>
      <c r="Y1499" s="29"/>
      <c r="Z1499" s="29"/>
      <c r="AA1499" s="29"/>
      <c r="AB1499" s="29"/>
      <c r="AC1499" s="29"/>
      <c r="AD1499" s="29"/>
      <c r="AE1499" s="31">
        <v>6.17</v>
      </c>
      <c r="AF1499" s="27"/>
      <c r="AG1499" s="27"/>
      <c r="AH1499" s="27"/>
      <c r="AI1499" s="27"/>
      <c r="AJ1499" s="27"/>
      <c r="AK1499" s="27"/>
      <c r="AL1499" s="27"/>
      <c r="AM1499" s="27"/>
      <c r="AN1499" s="32">
        <v>6</v>
      </c>
      <c r="AO1499" s="27" t="s">
        <v>211</v>
      </c>
      <c r="AP1499" s="31" t="s">
        <v>212</v>
      </c>
      <c r="AQ1499" s="27" t="e">
        <f t="shared" si="232"/>
        <v>#NUM!</v>
      </c>
      <c r="AR1499" s="27" t="e">
        <f t="shared" si="233"/>
        <v>#NUM!</v>
      </c>
      <c r="AS1499" s="27" t="e">
        <f t="shared" si="234"/>
        <v>#NUM!</v>
      </c>
      <c r="AT1499" s="27">
        <f t="shared" si="236"/>
        <v>5.9984999999999999</v>
      </c>
      <c r="AU1499" s="27">
        <f t="shared" si="237"/>
        <v>3.6334999999999997</v>
      </c>
      <c r="AV1499" s="29">
        <f t="shared" si="231"/>
        <v>3.6334999999999997</v>
      </c>
      <c r="AW1499" s="27" t="s">
        <v>73</v>
      </c>
      <c r="AX1499" s="27" t="s">
        <v>74</v>
      </c>
      <c r="AY1499" s="32">
        <v>3.63</v>
      </c>
      <c r="AZ1499" s="34">
        <f t="shared" si="238"/>
        <v>0.90749999999999997</v>
      </c>
      <c r="BA1499" s="3">
        <f t="shared" si="239"/>
        <v>4.5374999999999996</v>
      </c>
      <c r="BB1499" s="32">
        <f t="shared" si="235"/>
        <v>4.9004999999999992</v>
      </c>
      <c r="BC1499" s="27" t="s">
        <v>12549</v>
      </c>
      <c r="BD1499" s="27"/>
      <c r="BE1499" s="27"/>
      <c r="BF1499" s="27"/>
      <c r="BG1499" s="27"/>
      <c r="BH1499" s="27"/>
      <c r="BI1499" s="27"/>
      <c r="BJ1499" s="27"/>
      <c r="BK1499" s="27"/>
      <c r="BL1499" s="27"/>
      <c r="BM1499" s="27"/>
      <c r="BN1499" s="27"/>
      <c r="BO1499" s="27"/>
      <c r="BP1499" s="27"/>
      <c r="BQ1499" s="27"/>
      <c r="BR1499" s="27"/>
      <c r="BS1499" s="27"/>
      <c r="BT1499" s="27"/>
      <c r="BU1499" s="27"/>
      <c r="BV1499" s="27"/>
      <c r="BW1499" s="27"/>
      <c r="BX1499" s="27"/>
      <c r="BY1499" s="27"/>
      <c r="BZ1499" s="27"/>
      <c r="CA1499" s="27"/>
      <c r="CB1499" s="27"/>
      <c r="CC1499" s="27"/>
      <c r="CD1499" s="27"/>
      <c r="CE1499" s="27"/>
      <c r="CF1499" s="27"/>
      <c r="CG1499" s="27"/>
      <c r="CH1499" s="27"/>
      <c r="CI1499" s="27"/>
      <c r="CJ1499" s="27"/>
      <c r="CK1499" s="27"/>
      <c r="CL1499" s="27"/>
      <c r="CM1499" s="27"/>
      <c r="CN1499" s="27"/>
      <c r="CO1499" s="27"/>
      <c r="CP1499" s="27"/>
      <c r="CQ1499" s="27"/>
      <c r="CR1499" s="27"/>
      <c r="CS1499" s="27"/>
      <c r="CT1499" s="27"/>
      <c r="CU1499" s="27"/>
      <c r="CV1499" s="27"/>
      <c r="CW1499" s="27"/>
      <c r="CX1499" s="27"/>
      <c r="CY1499" s="27"/>
      <c r="CZ1499" s="27"/>
      <c r="DA1499" s="27"/>
      <c r="DB1499" s="27"/>
      <c r="DC1499" s="27"/>
      <c r="DD1499" s="27"/>
      <c r="DE1499" s="27"/>
      <c r="DF1499" s="27"/>
      <c r="DG1499" s="27"/>
      <c r="DH1499" s="27"/>
      <c r="DI1499" s="27"/>
      <c r="DJ1499" s="27"/>
      <c r="DK1499" s="27"/>
      <c r="DL1499" s="27"/>
    </row>
    <row r="1500" spans="1:116" s="35" customFormat="1" ht="31.5" customHeight="1">
      <c r="A1500" s="4" t="s">
        <v>6581</v>
      </c>
      <c r="B1500" s="5">
        <v>1498</v>
      </c>
      <c r="C1500" s="6">
        <v>3605</v>
      </c>
      <c r="D1500" s="6"/>
      <c r="E1500" s="3" t="s">
        <v>6595</v>
      </c>
      <c r="F1500" s="3" t="s">
        <v>6596</v>
      </c>
      <c r="G1500" s="3" t="s">
        <v>6597</v>
      </c>
      <c r="H1500" s="4" t="s">
        <v>535</v>
      </c>
      <c r="I1500" s="3" t="s">
        <v>104</v>
      </c>
      <c r="J1500" s="3" t="s">
        <v>6598</v>
      </c>
      <c r="K1500" s="5"/>
      <c r="L1500" s="3"/>
      <c r="M1500" s="6">
        <v>30</v>
      </c>
      <c r="N1500" s="3" t="s">
        <v>45</v>
      </c>
      <c r="O1500" s="3" t="s">
        <v>6586</v>
      </c>
      <c r="P1500" s="3" t="s">
        <v>6599</v>
      </c>
      <c r="Q1500" s="3" t="s">
        <v>6600</v>
      </c>
      <c r="R1500" s="28">
        <v>7.85</v>
      </c>
      <c r="S1500" s="29"/>
      <c r="T1500" s="30">
        <v>7.3</v>
      </c>
      <c r="U1500" s="1">
        <v>4.32</v>
      </c>
      <c r="V1500" s="28">
        <v>8.0500000000000007</v>
      </c>
      <c r="W1500" s="29">
        <v>7.65</v>
      </c>
      <c r="X1500" s="29"/>
      <c r="Y1500" s="29"/>
      <c r="Z1500" s="29"/>
      <c r="AA1500" s="29"/>
      <c r="AB1500" s="29"/>
      <c r="AC1500" s="29"/>
      <c r="AD1500" s="29"/>
      <c r="AE1500" s="31">
        <v>8.0500000000000007</v>
      </c>
      <c r="AF1500" s="27"/>
      <c r="AG1500" s="27"/>
      <c r="AH1500" s="27"/>
      <c r="AI1500" s="27"/>
      <c r="AJ1500" s="27"/>
      <c r="AK1500" s="27"/>
      <c r="AL1500" s="27"/>
      <c r="AM1500" s="27"/>
      <c r="AN1500" s="32">
        <v>7.85</v>
      </c>
      <c r="AO1500" s="27" t="s">
        <v>49</v>
      </c>
      <c r="AP1500" s="31" t="s">
        <v>50</v>
      </c>
      <c r="AQ1500" s="27" t="e">
        <f t="shared" si="232"/>
        <v>#NUM!</v>
      </c>
      <c r="AR1500" s="27" t="e">
        <f t="shared" si="233"/>
        <v>#NUM!</v>
      </c>
      <c r="AS1500" s="27" t="e">
        <f t="shared" si="234"/>
        <v>#NUM!</v>
      </c>
      <c r="AT1500" s="27">
        <f t="shared" si="236"/>
        <v>7.8474999999999993</v>
      </c>
      <c r="AU1500" s="27">
        <f t="shared" si="237"/>
        <v>4.6440000000000001</v>
      </c>
      <c r="AV1500" s="29">
        <f t="shared" si="231"/>
        <v>4.6440000000000001</v>
      </c>
      <c r="AW1500" s="27" t="s">
        <v>73</v>
      </c>
      <c r="AX1500" s="27" t="s">
        <v>74</v>
      </c>
      <c r="AY1500" s="32">
        <v>4.6399999999999997</v>
      </c>
      <c r="AZ1500" s="34">
        <f t="shared" si="238"/>
        <v>1.1599999999999999</v>
      </c>
      <c r="BA1500" s="3">
        <f t="shared" si="239"/>
        <v>5.8</v>
      </c>
      <c r="BB1500" s="32">
        <f t="shared" si="235"/>
        <v>6.2639999999999993</v>
      </c>
      <c r="BC1500" s="27" t="s">
        <v>12549</v>
      </c>
      <c r="BD1500" s="27"/>
      <c r="BE1500" s="27"/>
      <c r="BF1500" s="27"/>
      <c r="BG1500" s="27"/>
      <c r="BH1500" s="27"/>
      <c r="BI1500" s="27"/>
      <c r="BJ1500" s="27"/>
      <c r="BK1500" s="27"/>
      <c r="BL1500" s="27"/>
      <c r="BM1500" s="27"/>
      <c r="BN1500" s="27"/>
      <c r="BO1500" s="27"/>
      <c r="BP1500" s="27"/>
      <c r="BQ1500" s="27"/>
      <c r="BR1500" s="27"/>
      <c r="BS1500" s="27"/>
      <c r="BT1500" s="27"/>
      <c r="BU1500" s="27"/>
      <c r="BV1500" s="27"/>
      <c r="BW1500" s="27"/>
      <c r="BX1500" s="27"/>
      <c r="BY1500" s="27"/>
      <c r="BZ1500" s="27"/>
      <c r="CA1500" s="27"/>
      <c r="CB1500" s="27"/>
      <c r="CC1500" s="27"/>
      <c r="CD1500" s="27"/>
      <c r="CE1500" s="27"/>
      <c r="CF1500" s="27"/>
      <c r="CG1500" s="27"/>
      <c r="CH1500" s="27"/>
      <c r="CI1500" s="27"/>
      <c r="CJ1500" s="27"/>
      <c r="CK1500" s="27"/>
      <c r="CL1500" s="27"/>
      <c r="CM1500" s="27"/>
      <c r="CN1500" s="27"/>
      <c r="CO1500" s="27"/>
      <c r="CP1500" s="27"/>
      <c r="CQ1500" s="27"/>
      <c r="CR1500" s="27"/>
      <c r="CS1500" s="27"/>
      <c r="CT1500" s="27"/>
      <c r="CU1500" s="27"/>
      <c r="CV1500" s="27"/>
      <c r="CW1500" s="27"/>
      <c r="CX1500" s="27"/>
      <c r="CY1500" s="27"/>
      <c r="CZ1500" s="27"/>
      <c r="DA1500" s="27"/>
      <c r="DB1500" s="27"/>
      <c r="DC1500" s="27"/>
      <c r="DD1500" s="27"/>
      <c r="DE1500" s="27"/>
      <c r="DF1500" s="27"/>
      <c r="DG1500" s="27"/>
      <c r="DH1500" s="27"/>
      <c r="DI1500" s="27"/>
      <c r="DJ1500" s="27"/>
      <c r="DK1500" s="27"/>
      <c r="DL1500" s="27"/>
    </row>
    <row r="1501" spans="1:116" s="35" customFormat="1" ht="31.5" customHeight="1">
      <c r="A1501" s="4" t="s">
        <v>6581</v>
      </c>
      <c r="B1501" s="5">
        <v>1499</v>
      </c>
      <c r="C1501" s="6">
        <v>3581</v>
      </c>
      <c r="D1501" s="6"/>
      <c r="E1501" s="3" t="s">
        <v>6604</v>
      </c>
      <c r="F1501" s="3" t="s">
        <v>6605</v>
      </c>
      <c r="G1501" s="3" t="s">
        <v>6606</v>
      </c>
      <c r="H1501" s="4" t="s">
        <v>42</v>
      </c>
      <c r="I1501" s="3" t="s">
        <v>3873</v>
      </c>
      <c r="J1501" s="3" t="s">
        <v>6609</v>
      </c>
      <c r="K1501" s="5"/>
      <c r="L1501" s="3"/>
      <c r="M1501" s="6">
        <v>5</v>
      </c>
      <c r="N1501" s="3" t="s">
        <v>45</v>
      </c>
      <c r="O1501" s="3" t="s">
        <v>6586</v>
      </c>
      <c r="P1501" s="3" t="s">
        <v>6599</v>
      </c>
      <c r="Q1501" s="3" t="s">
        <v>6608</v>
      </c>
      <c r="R1501" s="28">
        <v>5</v>
      </c>
      <c r="S1501" s="29"/>
      <c r="T1501" s="30">
        <v>11.46</v>
      </c>
      <c r="U1501" s="1" t="s">
        <v>56</v>
      </c>
      <c r="V1501" s="28"/>
      <c r="W1501" s="29">
        <v>10</v>
      </c>
      <c r="X1501" s="29"/>
      <c r="Y1501" s="29"/>
      <c r="Z1501" s="29"/>
      <c r="AA1501" s="29"/>
      <c r="AB1501" s="29"/>
      <c r="AC1501" s="29"/>
      <c r="AD1501" s="29"/>
      <c r="AE1501" s="31"/>
      <c r="AF1501" s="27"/>
      <c r="AG1501" s="27"/>
      <c r="AH1501" s="27"/>
      <c r="AI1501" s="27"/>
      <c r="AJ1501" s="27"/>
      <c r="AK1501" s="27"/>
      <c r="AL1501" s="27"/>
      <c r="AM1501" s="27"/>
      <c r="AN1501" s="32">
        <v>5</v>
      </c>
      <c r="AO1501" s="27" t="s">
        <v>49</v>
      </c>
      <c r="AP1501" s="31" t="s">
        <v>50</v>
      </c>
      <c r="AQ1501" s="27" t="e">
        <f t="shared" si="232"/>
        <v>#NUM!</v>
      </c>
      <c r="AR1501" s="27" t="e">
        <f t="shared" si="233"/>
        <v>#NUM!</v>
      </c>
      <c r="AS1501" s="27" t="e">
        <f t="shared" si="234"/>
        <v>#NUM!</v>
      </c>
      <c r="AT1501" s="27">
        <f t="shared" si="236"/>
        <v>12.3195</v>
      </c>
      <c r="AU1501" s="27" t="e">
        <f t="shared" si="237"/>
        <v>#VALUE!</v>
      </c>
      <c r="AV1501" s="29" t="e">
        <f t="shared" si="231"/>
        <v>#VALUE!</v>
      </c>
      <c r="AW1501" s="33" t="s">
        <v>51</v>
      </c>
      <c r="AX1501" s="27" t="s">
        <v>50</v>
      </c>
      <c r="AY1501" s="32">
        <v>5</v>
      </c>
      <c r="AZ1501" s="34">
        <f t="shared" si="238"/>
        <v>1.25</v>
      </c>
      <c r="BA1501" s="3">
        <f t="shared" si="239"/>
        <v>6.25</v>
      </c>
      <c r="BB1501" s="32">
        <f t="shared" si="235"/>
        <v>6.75</v>
      </c>
      <c r="BC1501" s="27" t="s">
        <v>12549</v>
      </c>
      <c r="BD1501" s="27"/>
      <c r="BE1501" s="27"/>
      <c r="BF1501" s="27"/>
      <c r="BG1501" s="27"/>
      <c r="BH1501" s="27"/>
      <c r="BI1501" s="27"/>
      <c r="BJ1501" s="27"/>
      <c r="BK1501" s="27"/>
      <c r="BL1501" s="27"/>
      <c r="BM1501" s="27"/>
      <c r="BN1501" s="27"/>
      <c r="BO1501" s="27"/>
      <c r="BP1501" s="27"/>
      <c r="BQ1501" s="27"/>
      <c r="BR1501" s="27"/>
      <c r="BS1501" s="27"/>
      <c r="BT1501" s="27"/>
      <c r="BU1501" s="27"/>
      <c r="BV1501" s="27"/>
      <c r="BW1501" s="27"/>
      <c r="BX1501" s="27"/>
      <c r="BY1501" s="27"/>
      <c r="BZ1501" s="27"/>
      <c r="CA1501" s="27"/>
      <c r="CB1501" s="27"/>
      <c r="CC1501" s="27"/>
      <c r="CD1501" s="27"/>
      <c r="CE1501" s="27"/>
      <c r="CF1501" s="27"/>
      <c r="CG1501" s="27"/>
      <c r="CH1501" s="27"/>
      <c r="CI1501" s="27"/>
      <c r="CJ1501" s="27"/>
      <c r="CK1501" s="27"/>
      <c r="CL1501" s="27"/>
      <c r="CM1501" s="27"/>
      <c r="CN1501" s="27"/>
      <c r="CO1501" s="27"/>
      <c r="CP1501" s="27"/>
      <c r="CQ1501" s="27"/>
      <c r="CR1501" s="27"/>
      <c r="CS1501" s="27"/>
      <c r="CT1501" s="27"/>
      <c r="CU1501" s="27"/>
      <c r="CV1501" s="27"/>
      <c r="CW1501" s="27"/>
      <c r="CX1501" s="27"/>
      <c r="CY1501" s="27"/>
      <c r="CZ1501" s="27"/>
      <c r="DA1501" s="27"/>
      <c r="DB1501" s="27"/>
      <c r="DC1501" s="27"/>
      <c r="DD1501" s="27"/>
      <c r="DE1501" s="27"/>
      <c r="DF1501" s="27"/>
      <c r="DG1501" s="27"/>
      <c r="DH1501" s="27"/>
      <c r="DI1501" s="27"/>
      <c r="DJ1501" s="27"/>
      <c r="DK1501" s="27"/>
      <c r="DL1501" s="27"/>
    </row>
    <row r="1502" spans="1:116" s="35" customFormat="1" ht="31.5" customHeight="1">
      <c r="A1502" s="4" t="s">
        <v>6581</v>
      </c>
      <c r="B1502" s="5">
        <v>1500</v>
      </c>
      <c r="C1502" s="6">
        <v>3580</v>
      </c>
      <c r="D1502" s="6"/>
      <c r="E1502" s="3" t="s">
        <v>6601</v>
      </c>
      <c r="F1502" s="3" t="s">
        <v>6596</v>
      </c>
      <c r="G1502" s="3" t="s">
        <v>6597</v>
      </c>
      <c r="H1502" s="4" t="s">
        <v>535</v>
      </c>
      <c r="I1502" s="3" t="s">
        <v>141</v>
      </c>
      <c r="J1502" s="3" t="s">
        <v>6602</v>
      </c>
      <c r="K1502" s="5"/>
      <c r="L1502" s="3"/>
      <c r="M1502" s="6">
        <v>30</v>
      </c>
      <c r="N1502" s="3" t="s">
        <v>45</v>
      </c>
      <c r="O1502" s="3" t="s">
        <v>6586</v>
      </c>
      <c r="P1502" s="3" t="s">
        <v>6599</v>
      </c>
      <c r="Q1502" s="3" t="s">
        <v>6603</v>
      </c>
      <c r="R1502" s="28">
        <v>9.56</v>
      </c>
      <c r="S1502" s="29"/>
      <c r="T1502" s="30">
        <v>8.89</v>
      </c>
      <c r="U1502" s="1">
        <v>4.8</v>
      </c>
      <c r="V1502" s="28">
        <v>9.56</v>
      </c>
      <c r="W1502" s="29"/>
      <c r="X1502" s="29"/>
      <c r="Y1502" s="29"/>
      <c r="Z1502" s="29"/>
      <c r="AA1502" s="29"/>
      <c r="AB1502" s="29"/>
      <c r="AC1502" s="29"/>
      <c r="AD1502" s="29"/>
      <c r="AE1502" s="31">
        <v>9.56</v>
      </c>
      <c r="AF1502" s="27"/>
      <c r="AG1502" s="27"/>
      <c r="AH1502" s="27"/>
      <c r="AI1502" s="27"/>
      <c r="AJ1502" s="27"/>
      <c r="AK1502" s="27"/>
      <c r="AL1502" s="27"/>
      <c r="AM1502" s="27"/>
      <c r="AN1502" s="32">
        <v>9.56</v>
      </c>
      <c r="AO1502" s="27" t="s">
        <v>49</v>
      </c>
      <c r="AP1502" s="31" t="s">
        <v>50</v>
      </c>
      <c r="AQ1502" s="27" t="e">
        <f t="shared" si="232"/>
        <v>#NUM!</v>
      </c>
      <c r="AR1502" s="27" t="e">
        <f t="shared" si="233"/>
        <v>#NUM!</v>
      </c>
      <c r="AS1502" s="27" t="e">
        <f t="shared" si="234"/>
        <v>#NUM!</v>
      </c>
      <c r="AT1502" s="27">
        <f t="shared" si="236"/>
        <v>9.556750000000001</v>
      </c>
      <c r="AU1502" s="27">
        <f t="shared" si="237"/>
        <v>5.1599999999999993</v>
      </c>
      <c r="AV1502" s="29">
        <f t="shared" si="231"/>
        <v>5.1599999999999993</v>
      </c>
      <c r="AW1502" s="27" t="s">
        <v>73</v>
      </c>
      <c r="AX1502" s="27" t="s">
        <v>74</v>
      </c>
      <c r="AY1502" s="32">
        <v>5.16</v>
      </c>
      <c r="AZ1502" s="34">
        <f t="shared" si="238"/>
        <v>1.29</v>
      </c>
      <c r="BA1502" s="3">
        <f t="shared" si="239"/>
        <v>6.45</v>
      </c>
      <c r="BB1502" s="32">
        <f t="shared" si="235"/>
        <v>6.9660000000000002</v>
      </c>
      <c r="BC1502" s="27" t="s">
        <v>12549</v>
      </c>
      <c r="BD1502" s="27"/>
      <c r="BE1502" s="27"/>
      <c r="BF1502" s="27"/>
      <c r="BG1502" s="27"/>
      <c r="BH1502" s="27"/>
      <c r="BI1502" s="27"/>
      <c r="BJ1502" s="27"/>
      <c r="BK1502" s="27"/>
      <c r="BL1502" s="27"/>
      <c r="BM1502" s="27"/>
      <c r="BN1502" s="27"/>
      <c r="BO1502" s="27"/>
      <c r="BP1502" s="27"/>
      <c r="BQ1502" s="27"/>
      <c r="BR1502" s="27"/>
      <c r="BS1502" s="27"/>
      <c r="BT1502" s="27"/>
      <c r="BU1502" s="27"/>
      <c r="BV1502" s="27"/>
      <c r="BW1502" s="27"/>
      <c r="BX1502" s="27"/>
      <c r="BY1502" s="27"/>
      <c r="BZ1502" s="27"/>
      <c r="CA1502" s="27"/>
      <c r="CB1502" s="27"/>
      <c r="CC1502" s="27"/>
      <c r="CD1502" s="27"/>
      <c r="CE1502" s="27"/>
      <c r="CF1502" s="27"/>
      <c r="CG1502" s="27"/>
      <c r="CH1502" s="27"/>
      <c r="CI1502" s="27"/>
      <c r="CJ1502" s="27"/>
      <c r="CK1502" s="27"/>
      <c r="CL1502" s="27"/>
      <c r="CM1502" s="27"/>
      <c r="CN1502" s="27"/>
      <c r="CO1502" s="27"/>
      <c r="CP1502" s="27"/>
      <c r="CQ1502" s="27"/>
      <c r="CR1502" s="27"/>
      <c r="CS1502" s="27"/>
      <c r="CT1502" s="27"/>
      <c r="CU1502" s="27"/>
      <c r="CV1502" s="27"/>
      <c r="CW1502" s="27"/>
      <c r="CX1502" s="27"/>
      <c r="CY1502" s="27"/>
      <c r="CZ1502" s="27"/>
      <c r="DA1502" s="27"/>
      <c r="DB1502" s="27"/>
      <c r="DC1502" s="27"/>
      <c r="DD1502" s="27"/>
      <c r="DE1502" s="27"/>
      <c r="DF1502" s="27"/>
      <c r="DG1502" s="27"/>
      <c r="DH1502" s="27"/>
      <c r="DI1502" s="27"/>
      <c r="DJ1502" s="27"/>
      <c r="DK1502" s="27"/>
      <c r="DL1502" s="27"/>
    </row>
    <row r="1503" spans="1:116" s="35" customFormat="1" ht="31.5" customHeight="1">
      <c r="A1503" s="4" t="s">
        <v>6581</v>
      </c>
      <c r="B1503" s="5">
        <v>1501</v>
      </c>
      <c r="C1503" s="6">
        <v>3772</v>
      </c>
      <c r="D1503" s="6"/>
      <c r="E1503" s="3" t="s">
        <v>6624</v>
      </c>
      <c r="F1503" s="3" t="s">
        <v>6625</v>
      </c>
      <c r="G1503" s="3" t="s">
        <v>6626</v>
      </c>
      <c r="H1503" s="4" t="s">
        <v>42</v>
      </c>
      <c r="I1503" s="3" t="s">
        <v>141</v>
      </c>
      <c r="J1503" s="3" t="s">
        <v>6627</v>
      </c>
      <c r="K1503" s="5"/>
      <c r="L1503" s="3"/>
      <c r="M1503" s="6">
        <v>10</v>
      </c>
      <c r="N1503" s="3" t="s">
        <v>45</v>
      </c>
      <c r="O1503" s="3" t="s">
        <v>6586</v>
      </c>
      <c r="P1503" s="3" t="s">
        <v>6587</v>
      </c>
      <c r="Q1503" s="3" t="s">
        <v>6628</v>
      </c>
      <c r="R1503" s="28">
        <v>12.19</v>
      </c>
      <c r="S1503" s="29"/>
      <c r="T1503" s="30">
        <v>11.34</v>
      </c>
      <c r="U1503" s="1">
        <v>5.44</v>
      </c>
      <c r="V1503" s="28"/>
      <c r="W1503" s="29">
        <v>12.19</v>
      </c>
      <c r="X1503" s="29"/>
      <c r="Y1503" s="29"/>
      <c r="Z1503" s="29"/>
      <c r="AA1503" s="29"/>
      <c r="AB1503" s="29"/>
      <c r="AC1503" s="29"/>
      <c r="AD1503" s="29"/>
      <c r="AE1503" s="31"/>
      <c r="AF1503" s="27"/>
      <c r="AG1503" s="27"/>
      <c r="AH1503" s="27"/>
      <c r="AI1503" s="27"/>
      <c r="AJ1503" s="27"/>
      <c r="AK1503" s="27"/>
      <c r="AL1503" s="27"/>
      <c r="AM1503" s="27"/>
      <c r="AN1503" s="32">
        <v>12.19</v>
      </c>
      <c r="AO1503" s="27" t="s">
        <v>49</v>
      </c>
      <c r="AP1503" s="31" t="s">
        <v>50</v>
      </c>
      <c r="AQ1503" s="27" t="e">
        <f t="shared" si="232"/>
        <v>#NUM!</v>
      </c>
      <c r="AR1503" s="27" t="e">
        <f t="shared" si="233"/>
        <v>#NUM!</v>
      </c>
      <c r="AS1503" s="27" t="e">
        <f t="shared" si="234"/>
        <v>#NUM!</v>
      </c>
      <c r="AT1503" s="27">
        <f t="shared" si="236"/>
        <v>12.1905</v>
      </c>
      <c r="AU1503" s="27">
        <f t="shared" si="237"/>
        <v>5.8479999999999999</v>
      </c>
      <c r="AV1503" s="29">
        <f t="shared" ref="AV1503:AV1566" si="240">MIN(AN1503,AT1503,AU1503)</f>
        <v>5.8479999999999999</v>
      </c>
      <c r="AW1503" s="27" t="s">
        <v>73</v>
      </c>
      <c r="AX1503" s="27" t="s">
        <v>74</v>
      </c>
      <c r="AY1503" s="32">
        <v>5.8479999999999999</v>
      </c>
      <c r="AZ1503" s="34">
        <f t="shared" si="238"/>
        <v>1.462</v>
      </c>
      <c r="BA1503" s="3">
        <f t="shared" si="239"/>
        <v>7.31</v>
      </c>
      <c r="BB1503" s="32">
        <f t="shared" si="235"/>
        <v>7.8948</v>
      </c>
      <c r="BC1503" s="27" t="s">
        <v>12549</v>
      </c>
      <c r="BD1503" s="27"/>
      <c r="BE1503" s="27"/>
      <c r="BF1503" s="27"/>
      <c r="BG1503" s="27"/>
      <c r="BH1503" s="27"/>
      <c r="BI1503" s="27"/>
      <c r="BJ1503" s="27"/>
      <c r="BK1503" s="27"/>
      <c r="BL1503" s="27"/>
      <c r="BM1503" s="27"/>
      <c r="BN1503" s="27"/>
      <c r="BO1503" s="27"/>
      <c r="BP1503" s="27"/>
      <c r="BQ1503" s="27"/>
      <c r="BR1503" s="27"/>
      <c r="BS1503" s="27"/>
      <c r="BT1503" s="27"/>
      <c r="BU1503" s="27"/>
      <c r="BV1503" s="27"/>
      <c r="BW1503" s="27"/>
      <c r="BX1503" s="27"/>
      <c r="BY1503" s="27"/>
      <c r="BZ1503" s="27"/>
      <c r="CA1503" s="27"/>
      <c r="CB1503" s="27"/>
      <c r="CC1503" s="27"/>
      <c r="CD1503" s="27"/>
      <c r="CE1503" s="27"/>
      <c r="CF1503" s="27"/>
      <c r="CG1503" s="27"/>
      <c r="CH1503" s="27"/>
      <c r="CI1503" s="27"/>
      <c r="CJ1503" s="27"/>
      <c r="CK1503" s="27"/>
      <c r="CL1503" s="27"/>
      <c r="CM1503" s="27"/>
      <c r="CN1503" s="27"/>
      <c r="CO1503" s="27"/>
      <c r="CP1503" s="27"/>
      <c r="CQ1503" s="27"/>
      <c r="CR1503" s="27"/>
      <c r="CS1503" s="27"/>
      <c r="CT1503" s="27"/>
      <c r="CU1503" s="27"/>
      <c r="CV1503" s="27"/>
      <c r="CW1503" s="27"/>
      <c r="CX1503" s="27"/>
      <c r="CY1503" s="27"/>
      <c r="CZ1503" s="27"/>
      <c r="DA1503" s="27"/>
      <c r="DB1503" s="27"/>
      <c r="DC1503" s="27"/>
      <c r="DD1503" s="27"/>
      <c r="DE1503" s="27"/>
      <c r="DF1503" s="27"/>
      <c r="DG1503" s="27"/>
      <c r="DH1503" s="27"/>
      <c r="DI1503" s="27"/>
      <c r="DJ1503" s="27"/>
      <c r="DK1503" s="27"/>
      <c r="DL1503" s="27"/>
    </row>
    <row r="1504" spans="1:116" s="35" customFormat="1" ht="31.5" customHeight="1">
      <c r="A1504" s="4" t="s">
        <v>6581</v>
      </c>
      <c r="B1504" s="5">
        <v>1502</v>
      </c>
      <c r="C1504" s="6">
        <v>3612</v>
      </c>
      <c r="D1504" s="6"/>
      <c r="E1504" s="3" t="s">
        <v>6629</v>
      </c>
      <c r="F1504" s="3" t="s">
        <v>6630</v>
      </c>
      <c r="G1504" s="3" t="s">
        <v>6631</v>
      </c>
      <c r="H1504" s="4" t="s">
        <v>2698</v>
      </c>
      <c r="I1504" s="3" t="s">
        <v>141</v>
      </c>
      <c r="J1504" s="3" t="s">
        <v>6632</v>
      </c>
      <c r="K1504" s="5"/>
      <c r="L1504" s="3"/>
      <c r="M1504" s="6">
        <v>20</v>
      </c>
      <c r="N1504" s="3" t="s">
        <v>45</v>
      </c>
      <c r="O1504" s="3" t="s">
        <v>6586</v>
      </c>
      <c r="P1504" s="3" t="s">
        <v>6587</v>
      </c>
      <c r="Q1504" s="3" t="s">
        <v>6633</v>
      </c>
      <c r="R1504" s="28">
        <v>7.87</v>
      </c>
      <c r="S1504" s="29"/>
      <c r="T1504" s="30">
        <v>6.81</v>
      </c>
      <c r="U1504" s="1">
        <v>5.67</v>
      </c>
      <c r="V1504" s="28">
        <v>7.51</v>
      </c>
      <c r="W1504" s="29">
        <v>7.13</v>
      </c>
      <c r="X1504" s="29"/>
      <c r="Y1504" s="29"/>
      <c r="Z1504" s="29"/>
      <c r="AA1504" s="29"/>
      <c r="AB1504" s="29"/>
      <c r="AC1504" s="29"/>
      <c r="AD1504" s="29"/>
      <c r="AE1504" s="31">
        <v>7.51</v>
      </c>
      <c r="AF1504" s="27"/>
      <c r="AG1504" s="27"/>
      <c r="AH1504" s="27"/>
      <c r="AI1504" s="27"/>
      <c r="AJ1504" s="27"/>
      <c r="AK1504" s="27"/>
      <c r="AL1504" s="27"/>
      <c r="AM1504" s="27"/>
      <c r="AN1504" s="32">
        <v>7.32</v>
      </c>
      <c r="AO1504" s="27" t="s">
        <v>211</v>
      </c>
      <c r="AP1504" s="31" t="s">
        <v>212</v>
      </c>
      <c r="AQ1504" s="27" t="e">
        <f t="shared" si="232"/>
        <v>#NUM!</v>
      </c>
      <c r="AR1504" s="27" t="e">
        <f t="shared" si="233"/>
        <v>#NUM!</v>
      </c>
      <c r="AS1504" s="27" t="e">
        <f t="shared" si="234"/>
        <v>#NUM!</v>
      </c>
      <c r="AT1504" s="27">
        <f t="shared" si="236"/>
        <v>7.3207499999999994</v>
      </c>
      <c r="AU1504" s="27">
        <f t="shared" si="237"/>
        <v>6.0952500000000001</v>
      </c>
      <c r="AV1504" s="29">
        <f t="shared" si="240"/>
        <v>6.0952500000000001</v>
      </c>
      <c r="AW1504" s="27" t="s">
        <v>73</v>
      </c>
      <c r="AX1504" s="27" t="s">
        <v>74</v>
      </c>
      <c r="AY1504" s="32">
        <v>6.1</v>
      </c>
      <c r="AZ1504" s="34">
        <f t="shared" si="238"/>
        <v>1.5249999999999999</v>
      </c>
      <c r="BA1504" s="3">
        <f t="shared" si="239"/>
        <v>7.625</v>
      </c>
      <c r="BB1504" s="32">
        <f t="shared" si="235"/>
        <v>8.2349999999999994</v>
      </c>
      <c r="BC1504" s="27" t="s">
        <v>12549</v>
      </c>
      <c r="BD1504" s="27"/>
      <c r="BE1504" s="27"/>
      <c r="BF1504" s="27"/>
      <c r="BG1504" s="27"/>
      <c r="BH1504" s="27"/>
      <c r="BI1504" s="27"/>
      <c r="BJ1504" s="27"/>
      <c r="BK1504" s="27"/>
      <c r="BL1504" s="27"/>
      <c r="BM1504" s="27"/>
      <c r="BN1504" s="27"/>
      <c r="BO1504" s="27"/>
      <c r="BP1504" s="27"/>
      <c r="BQ1504" s="27"/>
      <c r="BR1504" s="27"/>
      <c r="BS1504" s="27"/>
      <c r="BT1504" s="27"/>
      <c r="BU1504" s="27"/>
      <c r="BV1504" s="27"/>
      <c r="BW1504" s="27"/>
      <c r="BX1504" s="27"/>
      <c r="BY1504" s="27"/>
      <c r="BZ1504" s="27"/>
      <c r="CA1504" s="27"/>
      <c r="CB1504" s="27"/>
      <c r="CC1504" s="27"/>
      <c r="CD1504" s="27"/>
      <c r="CE1504" s="27"/>
      <c r="CF1504" s="27"/>
      <c r="CG1504" s="27"/>
      <c r="CH1504" s="27"/>
      <c r="CI1504" s="27"/>
      <c r="CJ1504" s="27"/>
      <c r="CK1504" s="27"/>
      <c r="CL1504" s="27"/>
      <c r="CM1504" s="27"/>
      <c r="CN1504" s="27"/>
      <c r="CO1504" s="27"/>
      <c r="CP1504" s="27"/>
      <c r="CQ1504" s="27"/>
      <c r="CR1504" s="27"/>
      <c r="CS1504" s="27"/>
      <c r="CT1504" s="27"/>
      <c r="CU1504" s="27"/>
      <c r="CV1504" s="27"/>
      <c r="CW1504" s="27"/>
      <c r="CX1504" s="27"/>
      <c r="CY1504" s="27"/>
      <c r="CZ1504" s="27"/>
      <c r="DA1504" s="27"/>
      <c r="DB1504" s="27"/>
      <c r="DC1504" s="27"/>
      <c r="DD1504" s="27"/>
      <c r="DE1504" s="27"/>
      <c r="DF1504" s="27"/>
      <c r="DG1504" s="27"/>
      <c r="DH1504" s="27"/>
      <c r="DI1504" s="27"/>
      <c r="DJ1504" s="27"/>
      <c r="DK1504" s="27"/>
      <c r="DL1504" s="27"/>
    </row>
    <row r="1505" spans="1:116" s="35" customFormat="1" ht="31.5" customHeight="1">
      <c r="A1505" s="4" t="s">
        <v>6581</v>
      </c>
      <c r="B1505" s="5">
        <v>1503</v>
      </c>
      <c r="C1505" s="6">
        <v>3583</v>
      </c>
      <c r="D1505" s="6"/>
      <c r="E1505" s="3" t="s">
        <v>6589</v>
      </c>
      <c r="F1505" s="3" t="s">
        <v>6590</v>
      </c>
      <c r="G1505" s="3" t="s">
        <v>6591</v>
      </c>
      <c r="H1505" s="4" t="s">
        <v>42</v>
      </c>
      <c r="I1505" s="3" t="s">
        <v>141</v>
      </c>
      <c r="J1505" s="3" t="s">
        <v>6592</v>
      </c>
      <c r="K1505" s="5"/>
      <c r="L1505" s="3"/>
      <c r="M1505" s="6">
        <v>50</v>
      </c>
      <c r="N1505" s="3" t="s">
        <v>45</v>
      </c>
      <c r="O1505" s="3" t="s">
        <v>6586</v>
      </c>
      <c r="P1505" s="3" t="s">
        <v>6593</v>
      </c>
      <c r="Q1505" s="3" t="s">
        <v>6594</v>
      </c>
      <c r="R1505" s="28">
        <v>13.22</v>
      </c>
      <c r="S1505" s="29"/>
      <c r="T1505" s="30">
        <v>12.3</v>
      </c>
      <c r="U1505" s="1">
        <v>6.9</v>
      </c>
      <c r="V1505" s="28">
        <v>18.989999999999998</v>
      </c>
      <c r="W1505" s="29">
        <v>7.45</v>
      </c>
      <c r="X1505" s="29"/>
      <c r="Y1505" s="29"/>
      <c r="Z1505" s="29"/>
      <c r="AA1505" s="29"/>
      <c r="AB1505" s="29"/>
      <c r="AC1505" s="29"/>
      <c r="AD1505" s="29"/>
      <c r="AE1505" s="31">
        <v>18.989999999999998</v>
      </c>
      <c r="AF1505" s="27">
        <v>9.3797999999999995</v>
      </c>
      <c r="AG1505" s="27"/>
      <c r="AH1505" s="27"/>
      <c r="AI1505" s="27"/>
      <c r="AJ1505" s="27"/>
      <c r="AK1505" s="27"/>
      <c r="AL1505" s="27"/>
      <c r="AM1505" s="27"/>
      <c r="AN1505" s="32">
        <v>13.22</v>
      </c>
      <c r="AO1505" s="27" t="s">
        <v>49</v>
      </c>
      <c r="AP1505" s="31" t="s">
        <v>50</v>
      </c>
      <c r="AQ1505" s="27">
        <f t="shared" si="232"/>
        <v>14.184899999999999</v>
      </c>
      <c r="AR1505" s="27">
        <f t="shared" si="233"/>
        <v>13.22</v>
      </c>
      <c r="AS1505" s="27" t="e">
        <f t="shared" si="234"/>
        <v>#NUM!</v>
      </c>
      <c r="AT1505" s="27">
        <f t="shared" si="236"/>
        <v>13.2225</v>
      </c>
      <c r="AU1505" s="27">
        <f t="shared" si="237"/>
        <v>7.4175000000000004</v>
      </c>
      <c r="AV1505" s="29">
        <f t="shared" si="240"/>
        <v>7.4175000000000004</v>
      </c>
      <c r="AW1505" s="33" t="s">
        <v>51</v>
      </c>
      <c r="AX1505" s="33" t="s">
        <v>50</v>
      </c>
      <c r="AY1505" s="32">
        <v>7.42</v>
      </c>
      <c r="AZ1505" s="34">
        <f t="shared" si="238"/>
        <v>1.855</v>
      </c>
      <c r="BA1505" s="3">
        <f t="shared" si="239"/>
        <v>9.2750000000000004</v>
      </c>
      <c r="BB1505" s="32">
        <f t="shared" si="235"/>
        <v>10.016999999999999</v>
      </c>
      <c r="BC1505" s="27" t="s">
        <v>12549</v>
      </c>
      <c r="BD1505" s="27"/>
      <c r="BE1505" s="27"/>
      <c r="BF1505" s="27"/>
      <c r="BG1505" s="27"/>
      <c r="BH1505" s="27"/>
      <c r="BI1505" s="27"/>
      <c r="BJ1505" s="27"/>
      <c r="BK1505" s="27"/>
      <c r="BL1505" s="27"/>
      <c r="BM1505" s="27"/>
      <c r="BN1505" s="27"/>
      <c r="BO1505" s="27"/>
      <c r="BP1505" s="27"/>
      <c r="BQ1505" s="27"/>
      <c r="BR1505" s="27"/>
      <c r="BS1505" s="27"/>
      <c r="BT1505" s="27"/>
      <c r="BU1505" s="27"/>
      <c r="BV1505" s="27"/>
      <c r="BW1505" s="27"/>
      <c r="BX1505" s="27"/>
      <c r="BY1505" s="27"/>
      <c r="BZ1505" s="27"/>
      <c r="CA1505" s="27"/>
      <c r="CB1505" s="27"/>
      <c r="CC1505" s="27"/>
      <c r="CD1505" s="27"/>
      <c r="CE1505" s="27"/>
      <c r="CF1505" s="27"/>
      <c r="CG1505" s="27"/>
      <c r="CH1505" s="27"/>
      <c r="CI1505" s="27"/>
      <c r="CJ1505" s="27"/>
      <c r="CK1505" s="27"/>
      <c r="CL1505" s="27"/>
      <c r="CM1505" s="27"/>
      <c r="CN1505" s="27"/>
      <c r="CO1505" s="27"/>
      <c r="CP1505" s="27"/>
      <c r="CQ1505" s="27"/>
      <c r="CR1505" s="27"/>
      <c r="CS1505" s="27"/>
      <c r="CT1505" s="27"/>
      <c r="CU1505" s="27"/>
      <c r="CV1505" s="27"/>
      <c r="CW1505" s="27"/>
      <c r="CX1505" s="27"/>
      <c r="CY1505" s="27"/>
      <c r="CZ1505" s="27"/>
      <c r="DA1505" s="27"/>
      <c r="DB1505" s="27"/>
      <c r="DC1505" s="27"/>
      <c r="DD1505" s="27"/>
      <c r="DE1505" s="27"/>
      <c r="DF1505" s="27"/>
      <c r="DG1505" s="27"/>
      <c r="DH1505" s="27"/>
      <c r="DI1505" s="27"/>
      <c r="DJ1505" s="27"/>
      <c r="DK1505" s="27"/>
      <c r="DL1505" s="27"/>
    </row>
    <row r="1506" spans="1:116" s="35" customFormat="1" ht="31.5" customHeight="1">
      <c r="A1506" s="4" t="s">
        <v>6581</v>
      </c>
      <c r="B1506" s="5">
        <v>1504</v>
      </c>
      <c r="C1506" s="6">
        <v>3611</v>
      </c>
      <c r="D1506" s="6"/>
      <c r="E1506" s="3" t="s">
        <v>6629</v>
      </c>
      <c r="F1506" s="3" t="s">
        <v>6634</v>
      </c>
      <c r="G1506" s="3" t="s">
        <v>6631</v>
      </c>
      <c r="H1506" s="4" t="s">
        <v>262</v>
      </c>
      <c r="I1506" s="3" t="s">
        <v>104</v>
      </c>
      <c r="J1506" s="3" t="s">
        <v>6635</v>
      </c>
      <c r="K1506" s="5"/>
      <c r="L1506" s="3"/>
      <c r="M1506" s="6">
        <v>20</v>
      </c>
      <c r="N1506" s="3" t="s">
        <v>45</v>
      </c>
      <c r="O1506" s="3" t="s">
        <v>6586</v>
      </c>
      <c r="P1506" s="3" t="s">
        <v>6636</v>
      </c>
      <c r="Q1506" s="3" t="s">
        <v>6637</v>
      </c>
      <c r="R1506" s="28">
        <v>10.76</v>
      </c>
      <c r="S1506" s="29"/>
      <c r="T1506" s="30">
        <v>9.31</v>
      </c>
      <c r="U1506" s="1">
        <v>7.94</v>
      </c>
      <c r="V1506" s="28">
        <v>10.25</v>
      </c>
      <c r="W1506" s="29">
        <v>9.77</v>
      </c>
      <c r="X1506" s="29"/>
      <c r="Y1506" s="29"/>
      <c r="Z1506" s="29"/>
      <c r="AA1506" s="29"/>
      <c r="AB1506" s="29"/>
      <c r="AC1506" s="29"/>
      <c r="AD1506" s="29"/>
      <c r="AE1506" s="31">
        <v>10.25</v>
      </c>
      <c r="AF1506" s="27"/>
      <c r="AG1506" s="27"/>
      <c r="AH1506" s="27"/>
      <c r="AI1506" s="27"/>
      <c r="AJ1506" s="27"/>
      <c r="AK1506" s="27"/>
      <c r="AL1506" s="27"/>
      <c r="AM1506" s="27"/>
      <c r="AN1506" s="32">
        <v>10.01</v>
      </c>
      <c r="AO1506" s="27" t="s">
        <v>211</v>
      </c>
      <c r="AP1506" s="31" t="s">
        <v>212</v>
      </c>
      <c r="AQ1506" s="27" t="e">
        <f t="shared" si="232"/>
        <v>#NUM!</v>
      </c>
      <c r="AR1506" s="27" t="e">
        <f t="shared" si="233"/>
        <v>#NUM!</v>
      </c>
      <c r="AS1506" s="27" t="e">
        <f t="shared" si="234"/>
        <v>#NUM!</v>
      </c>
      <c r="AT1506" s="27">
        <f t="shared" si="236"/>
        <v>10.00825</v>
      </c>
      <c r="AU1506" s="27">
        <f t="shared" si="237"/>
        <v>8.5355000000000008</v>
      </c>
      <c r="AV1506" s="29">
        <f t="shared" si="240"/>
        <v>8.5355000000000008</v>
      </c>
      <c r="AW1506" s="27" t="s">
        <v>73</v>
      </c>
      <c r="AX1506" s="27" t="s">
        <v>74</v>
      </c>
      <c r="AY1506" s="32">
        <v>8.5399999999999991</v>
      </c>
      <c r="AZ1506" s="34">
        <f t="shared" si="238"/>
        <v>2.1349999999999998</v>
      </c>
      <c r="BA1506" s="3">
        <f t="shared" si="239"/>
        <v>10.674999999999999</v>
      </c>
      <c r="BB1506" s="32">
        <f t="shared" si="235"/>
        <v>11.528999999999998</v>
      </c>
      <c r="BC1506" s="27" t="s">
        <v>12549</v>
      </c>
      <c r="BD1506" s="27"/>
      <c r="BE1506" s="27"/>
      <c r="BF1506" s="27"/>
      <c r="BG1506" s="27"/>
      <c r="BH1506" s="27"/>
      <c r="BI1506" s="27"/>
      <c r="BJ1506" s="27"/>
      <c r="BK1506" s="27"/>
      <c r="BL1506" s="27"/>
      <c r="BM1506" s="27"/>
      <c r="BN1506" s="27"/>
      <c r="BO1506" s="27"/>
      <c r="BP1506" s="27"/>
      <c r="BQ1506" s="27"/>
      <c r="BR1506" s="27"/>
      <c r="BS1506" s="27"/>
      <c r="BT1506" s="27"/>
      <c r="BU1506" s="27"/>
      <c r="BV1506" s="27"/>
      <c r="BW1506" s="27"/>
      <c r="BX1506" s="27"/>
      <c r="BY1506" s="27"/>
      <c r="BZ1506" s="27"/>
      <c r="CA1506" s="27"/>
      <c r="CB1506" s="27"/>
      <c r="CC1506" s="27"/>
      <c r="CD1506" s="27"/>
      <c r="CE1506" s="27"/>
      <c r="CF1506" s="27"/>
      <c r="CG1506" s="27"/>
      <c r="CH1506" s="27"/>
      <c r="CI1506" s="27"/>
      <c r="CJ1506" s="27"/>
      <c r="CK1506" s="27"/>
      <c r="CL1506" s="27"/>
      <c r="CM1506" s="27"/>
      <c r="CN1506" s="27"/>
      <c r="CO1506" s="27"/>
      <c r="CP1506" s="27"/>
      <c r="CQ1506" s="27"/>
      <c r="CR1506" s="27"/>
      <c r="CS1506" s="27"/>
      <c r="CT1506" s="27"/>
      <c r="CU1506" s="27"/>
      <c r="CV1506" s="27"/>
      <c r="CW1506" s="27"/>
      <c r="CX1506" s="27"/>
      <c r="CY1506" s="27"/>
      <c r="CZ1506" s="27"/>
      <c r="DA1506" s="27"/>
      <c r="DB1506" s="27"/>
      <c r="DC1506" s="27"/>
      <c r="DD1506" s="27"/>
      <c r="DE1506" s="27"/>
      <c r="DF1506" s="27"/>
      <c r="DG1506" s="27"/>
      <c r="DH1506" s="27"/>
      <c r="DI1506" s="27"/>
      <c r="DJ1506" s="27"/>
      <c r="DK1506" s="27"/>
      <c r="DL1506" s="27"/>
    </row>
    <row r="1507" spans="1:116" s="27" customFormat="1" ht="31.5" customHeight="1">
      <c r="A1507" s="4" t="s">
        <v>6581</v>
      </c>
      <c r="B1507" s="5">
        <v>1505</v>
      </c>
      <c r="C1507" s="6">
        <v>3626</v>
      </c>
      <c r="D1507" s="6"/>
      <c r="E1507" s="3" t="s">
        <v>6638</v>
      </c>
      <c r="F1507" s="3" t="s">
        <v>6639</v>
      </c>
      <c r="G1507" s="3" t="s">
        <v>6640</v>
      </c>
      <c r="H1507" s="4" t="s">
        <v>140</v>
      </c>
      <c r="I1507" s="3" t="s">
        <v>104</v>
      </c>
      <c r="J1507" s="3" t="s">
        <v>6641</v>
      </c>
      <c r="K1507" s="5"/>
      <c r="L1507" s="3"/>
      <c r="M1507" s="6">
        <v>20</v>
      </c>
      <c r="N1507" s="3" t="s">
        <v>45</v>
      </c>
      <c r="O1507" s="3" t="s">
        <v>6586</v>
      </c>
      <c r="P1507" s="3" t="s">
        <v>6587</v>
      </c>
      <c r="Q1507" s="3" t="s">
        <v>6642</v>
      </c>
      <c r="R1507" s="28">
        <v>13.84</v>
      </c>
      <c r="S1507" s="29"/>
      <c r="T1507" s="30">
        <v>11.97</v>
      </c>
      <c r="U1507" s="1">
        <v>9.5299999999999994</v>
      </c>
      <c r="V1507" s="28">
        <v>14.23</v>
      </c>
      <c r="W1507" s="29">
        <v>11.51</v>
      </c>
      <c r="X1507" s="29"/>
      <c r="Y1507" s="29"/>
      <c r="Z1507" s="29"/>
      <c r="AA1507" s="29"/>
      <c r="AB1507" s="29"/>
      <c r="AC1507" s="29"/>
      <c r="AD1507" s="29"/>
      <c r="AE1507" s="31">
        <v>14.23</v>
      </c>
      <c r="AN1507" s="32">
        <v>12.87</v>
      </c>
      <c r="AO1507" s="27" t="s">
        <v>211</v>
      </c>
      <c r="AP1507" s="31" t="s">
        <v>212</v>
      </c>
      <c r="AQ1507" s="27" t="e">
        <f t="shared" si="232"/>
        <v>#NUM!</v>
      </c>
      <c r="AR1507" s="27" t="e">
        <f t="shared" si="233"/>
        <v>#NUM!</v>
      </c>
      <c r="AS1507" s="27" t="e">
        <f t="shared" si="234"/>
        <v>#NUM!</v>
      </c>
      <c r="AT1507" s="27">
        <f t="shared" si="236"/>
        <v>12.867750000000001</v>
      </c>
      <c r="AU1507" s="27">
        <f t="shared" si="237"/>
        <v>10.244749999999998</v>
      </c>
      <c r="AV1507" s="29">
        <f t="shared" si="240"/>
        <v>10.244749999999998</v>
      </c>
      <c r="AW1507" s="27" t="s">
        <v>73</v>
      </c>
      <c r="AX1507" s="27" t="s">
        <v>74</v>
      </c>
      <c r="AY1507" s="32">
        <v>10.24</v>
      </c>
      <c r="AZ1507" s="34">
        <f t="shared" si="238"/>
        <v>1.7408000000000001</v>
      </c>
      <c r="BA1507" s="3">
        <f t="shared" si="239"/>
        <v>11.9808</v>
      </c>
      <c r="BB1507" s="32">
        <f t="shared" si="235"/>
        <v>12.939264</v>
      </c>
      <c r="BC1507" s="27" t="s">
        <v>12549</v>
      </c>
    </row>
    <row r="1508" spans="1:116" s="27" customFormat="1" ht="31.5" customHeight="1">
      <c r="A1508" s="4" t="s">
        <v>6581</v>
      </c>
      <c r="B1508" s="5">
        <v>1506</v>
      </c>
      <c r="C1508" s="6">
        <v>3610</v>
      </c>
      <c r="D1508" s="6"/>
      <c r="E1508" s="3" t="s">
        <v>6613</v>
      </c>
      <c r="F1508" s="3" t="s">
        <v>6620</v>
      </c>
      <c r="G1508" s="3" t="s">
        <v>6621</v>
      </c>
      <c r="H1508" s="4" t="s">
        <v>58</v>
      </c>
      <c r="I1508" s="3" t="s">
        <v>104</v>
      </c>
      <c r="J1508" s="3" t="s">
        <v>6622</v>
      </c>
      <c r="K1508" s="5"/>
      <c r="L1508" s="3"/>
      <c r="M1508" s="6">
        <v>50</v>
      </c>
      <c r="N1508" s="3" t="s">
        <v>45</v>
      </c>
      <c r="O1508" s="3" t="s">
        <v>6586</v>
      </c>
      <c r="P1508" s="3" t="s">
        <v>6587</v>
      </c>
      <c r="Q1508" s="3" t="s">
        <v>6623</v>
      </c>
      <c r="R1508" s="28">
        <v>15.26</v>
      </c>
      <c r="S1508" s="29"/>
      <c r="T1508" s="30">
        <v>14.2</v>
      </c>
      <c r="U1508" s="1">
        <v>10.8</v>
      </c>
      <c r="V1508" s="28">
        <v>15.59</v>
      </c>
      <c r="W1508" s="29">
        <v>14.92</v>
      </c>
      <c r="X1508" s="29"/>
      <c r="Y1508" s="29"/>
      <c r="Z1508" s="29"/>
      <c r="AA1508" s="29"/>
      <c r="AB1508" s="29"/>
      <c r="AC1508" s="29"/>
      <c r="AD1508" s="29"/>
      <c r="AE1508" s="31">
        <v>15.59</v>
      </c>
      <c r="AN1508" s="32">
        <v>15.26</v>
      </c>
      <c r="AO1508" s="27" t="s">
        <v>49</v>
      </c>
      <c r="AP1508" s="31" t="s">
        <v>50</v>
      </c>
      <c r="AQ1508" s="27" t="e">
        <f t="shared" si="232"/>
        <v>#NUM!</v>
      </c>
      <c r="AR1508" s="27" t="e">
        <f t="shared" si="233"/>
        <v>#NUM!</v>
      </c>
      <c r="AS1508" s="27" t="e">
        <f t="shared" si="234"/>
        <v>#NUM!</v>
      </c>
      <c r="AT1508" s="27">
        <f t="shared" si="236"/>
        <v>15.264999999999999</v>
      </c>
      <c r="AU1508" s="27">
        <f t="shared" si="237"/>
        <v>11.61</v>
      </c>
      <c r="AV1508" s="29">
        <f t="shared" si="240"/>
        <v>11.61</v>
      </c>
      <c r="AW1508" s="27" t="s">
        <v>73</v>
      </c>
      <c r="AX1508" s="27" t="s">
        <v>74</v>
      </c>
      <c r="AY1508" s="32">
        <v>11.61</v>
      </c>
      <c r="AZ1508" s="34">
        <f t="shared" si="238"/>
        <v>1.9737</v>
      </c>
      <c r="BA1508" s="3">
        <f t="shared" si="239"/>
        <v>13.5837</v>
      </c>
      <c r="BB1508" s="32">
        <f t="shared" si="235"/>
        <v>14.670396</v>
      </c>
      <c r="BC1508" s="27" t="s">
        <v>12549</v>
      </c>
    </row>
    <row r="1509" spans="1:116" s="27" customFormat="1" ht="31.5" customHeight="1">
      <c r="A1509" s="4" t="s">
        <v>6581</v>
      </c>
      <c r="B1509" s="5">
        <v>1507</v>
      </c>
      <c r="C1509" s="6">
        <v>3581</v>
      </c>
      <c r="D1509" s="6"/>
      <c r="E1509" s="3" t="s">
        <v>6604</v>
      </c>
      <c r="F1509" s="3" t="s">
        <v>6605</v>
      </c>
      <c r="G1509" s="3" t="s">
        <v>6606</v>
      </c>
      <c r="H1509" s="4" t="s">
        <v>42</v>
      </c>
      <c r="I1509" s="3" t="s">
        <v>3873</v>
      </c>
      <c r="J1509" s="3" t="s">
        <v>6607</v>
      </c>
      <c r="K1509" s="5"/>
      <c r="L1509" s="3"/>
      <c r="M1509" s="6">
        <v>15</v>
      </c>
      <c r="N1509" s="3" t="s">
        <v>45</v>
      </c>
      <c r="O1509" s="3" t="s">
        <v>6586</v>
      </c>
      <c r="P1509" s="3" t="s">
        <v>6599</v>
      </c>
      <c r="Q1509" s="3" t="s">
        <v>6608</v>
      </c>
      <c r="R1509" s="28">
        <v>12.32</v>
      </c>
      <c r="S1509" s="29"/>
      <c r="T1509" s="30"/>
      <c r="U1509" s="1">
        <v>11.4</v>
      </c>
      <c r="V1509" s="28"/>
      <c r="W1509" s="29">
        <v>12.32</v>
      </c>
      <c r="X1509" s="29"/>
      <c r="Y1509" s="29"/>
      <c r="Z1509" s="29"/>
      <c r="AA1509" s="29"/>
      <c r="AB1509" s="29"/>
      <c r="AC1509" s="29"/>
      <c r="AD1509" s="29"/>
      <c r="AE1509" s="31"/>
      <c r="AN1509" s="32">
        <v>12.32</v>
      </c>
      <c r="AO1509" s="27" t="s">
        <v>49</v>
      </c>
      <c r="AP1509" s="31" t="s">
        <v>50</v>
      </c>
      <c r="AQ1509" s="27" t="e">
        <f t="shared" ref="AQ1509:AQ1572" si="241">AVERAGE(SMALL(AE1509:AI1509,1),SMALL(AE1509:AI1509,2))</f>
        <v>#NUM!</v>
      </c>
      <c r="AR1509" s="27" t="e">
        <f t="shared" ref="AR1509:AR1572" si="242">IF(R1509 &lt;=( AVERAGE(SMALL(AE1509:AI1509,1),SMALL(AE1509:AI1509,2))), R1509, "")</f>
        <v>#NUM!</v>
      </c>
      <c r="AS1509" s="27" t="e">
        <f t="shared" ref="AS1509:AS1572" si="243">AVERAGE(SMALL(AJ1509:AM1509,1),SMALL(AJ1509:AM1509,2))</f>
        <v>#NUM!</v>
      </c>
      <c r="AT1509" s="27">
        <f t="shared" si="236"/>
        <v>0</v>
      </c>
      <c r="AU1509" s="27">
        <f t="shared" si="237"/>
        <v>12.254999999999999</v>
      </c>
      <c r="AV1509" s="29">
        <f t="shared" si="240"/>
        <v>0</v>
      </c>
      <c r="AW1509" s="27" t="s">
        <v>73</v>
      </c>
      <c r="AX1509" s="27" t="s">
        <v>74</v>
      </c>
      <c r="AY1509" s="32">
        <v>12.255000000000001</v>
      </c>
      <c r="AZ1509" s="34">
        <f t="shared" si="238"/>
        <v>2.0833500000000003</v>
      </c>
      <c r="BA1509" s="3">
        <f t="shared" si="239"/>
        <v>14.338350000000002</v>
      </c>
      <c r="BB1509" s="32">
        <f t="shared" si="235"/>
        <v>15.485418000000003</v>
      </c>
      <c r="BC1509" s="27" t="s">
        <v>12549</v>
      </c>
    </row>
    <row r="1510" spans="1:116" s="27" customFormat="1" ht="31.5" customHeight="1">
      <c r="A1510" s="4" t="s">
        <v>6581</v>
      </c>
      <c r="B1510" s="5">
        <v>1508</v>
      </c>
      <c r="C1510" s="6">
        <v>3608</v>
      </c>
      <c r="D1510" s="6"/>
      <c r="E1510" s="3" t="s">
        <v>6582</v>
      </c>
      <c r="F1510" s="3" t="s">
        <v>6583</v>
      </c>
      <c r="G1510" s="3" t="s">
        <v>6584</v>
      </c>
      <c r="H1510" s="4" t="s">
        <v>535</v>
      </c>
      <c r="I1510" s="3" t="s">
        <v>227</v>
      </c>
      <c r="J1510" s="3" t="s">
        <v>6585</v>
      </c>
      <c r="K1510" s="5"/>
      <c r="L1510" s="3"/>
      <c r="M1510" s="6">
        <v>50</v>
      </c>
      <c r="N1510" s="3" t="s">
        <v>45</v>
      </c>
      <c r="O1510" s="3" t="s">
        <v>6586</v>
      </c>
      <c r="P1510" s="3" t="s">
        <v>6587</v>
      </c>
      <c r="Q1510" s="3" t="s">
        <v>6588</v>
      </c>
      <c r="R1510" s="28">
        <v>17.079999999999998</v>
      </c>
      <c r="S1510" s="29"/>
      <c r="T1510" s="30">
        <v>14.78</v>
      </c>
      <c r="U1510" s="1">
        <v>12.14</v>
      </c>
      <c r="V1510" s="28">
        <v>16.23</v>
      </c>
      <c r="W1510" s="29">
        <v>15.54</v>
      </c>
      <c r="X1510" s="29"/>
      <c r="Y1510" s="29"/>
      <c r="Z1510" s="29"/>
      <c r="AA1510" s="29"/>
      <c r="AB1510" s="29"/>
      <c r="AC1510" s="29">
        <v>14</v>
      </c>
      <c r="AD1510" s="29"/>
      <c r="AE1510" s="31">
        <v>16.23</v>
      </c>
      <c r="AN1510" s="32">
        <v>15.89</v>
      </c>
      <c r="AO1510" s="27" t="s">
        <v>211</v>
      </c>
      <c r="AP1510" s="31" t="s">
        <v>212</v>
      </c>
      <c r="AQ1510" s="27" t="e">
        <f t="shared" si="241"/>
        <v>#NUM!</v>
      </c>
      <c r="AR1510" s="27" t="e">
        <f t="shared" si="242"/>
        <v>#NUM!</v>
      </c>
      <c r="AS1510" s="27" t="e">
        <f t="shared" si="243"/>
        <v>#NUM!</v>
      </c>
      <c r="AT1510" s="27">
        <f t="shared" si="236"/>
        <v>15.888499999999999</v>
      </c>
      <c r="AU1510" s="27">
        <f t="shared" si="237"/>
        <v>13.0505</v>
      </c>
      <c r="AV1510" s="29">
        <f t="shared" si="240"/>
        <v>13.0505</v>
      </c>
      <c r="AW1510" s="27" t="s">
        <v>73</v>
      </c>
      <c r="AX1510" s="27" t="s">
        <v>74</v>
      </c>
      <c r="AY1510" s="32">
        <v>13.05</v>
      </c>
      <c r="AZ1510" s="34">
        <f t="shared" si="238"/>
        <v>2.2185000000000001</v>
      </c>
      <c r="BA1510" s="3">
        <f t="shared" si="239"/>
        <v>15.268500000000001</v>
      </c>
      <c r="BB1510" s="32">
        <f t="shared" si="235"/>
        <v>16.489980000000003</v>
      </c>
      <c r="BC1510" s="27" t="s">
        <v>12549</v>
      </c>
    </row>
    <row r="1511" spans="1:116" s="27" customFormat="1" ht="31.5" customHeight="1">
      <c r="A1511" s="4" t="s">
        <v>6581</v>
      </c>
      <c r="B1511" s="5">
        <v>1509</v>
      </c>
      <c r="C1511" s="6">
        <v>3842</v>
      </c>
      <c r="D1511" s="6"/>
      <c r="E1511" s="3" t="s">
        <v>6613</v>
      </c>
      <c r="F1511" s="3" t="s">
        <v>6614</v>
      </c>
      <c r="G1511" s="3" t="s">
        <v>6615</v>
      </c>
      <c r="H1511" s="4" t="s">
        <v>1025</v>
      </c>
      <c r="I1511" s="3" t="s">
        <v>394</v>
      </c>
      <c r="J1511" s="3" t="s">
        <v>6617</v>
      </c>
      <c r="K1511" s="5">
        <v>1</v>
      </c>
      <c r="L1511" s="3" t="s">
        <v>81</v>
      </c>
      <c r="M1511" s="6">
        <v>10</v>
      </c>
      <c r="N1511" s="3" t="s">
        <v>45</v>
      </c>
      <c r="O1511" s="3" t="s">
        <v>6586</v>
      </c>
      <c r="P1511" s="3" t="s">
        <v>6587</v>
      </c>
      <c r="Q1511" s="3" t="s">
        <v>6619</v>
      </c>
      <c r="R1511" s="28">
        <v>15.61</v>
      </c>
      <c r="S1511" s="29"/>
      <c r="T1511" s="30"/>
      <c r="U1511" s="1" t="s">
        <v>56</v>
      </c>
      <c r="V1511" s="28">
        <v>15.61</v>
      </c>
      <c r="W1511" s="29"/>
      <c r="X1511" s="29"/>
      <c r="Y1511" s="29"/>
      <c r="Z1511" s="29"/>
      <c r="AA1511" s="29"/>
      <c r="AB1511" s="29"/>
      <c r="AC1511" s="29"/>
      <c r="AD1511" s="29"/>
      <c r="AE1511" s="31">
        <v>15.61</v>
      </c>
      <c r="AN1511" s="32">
        <v>15.61</v>
      </c>
      <c r="AO1511" s="27" t="s">
        <v>49</v>
      </c>
      <c r="AP1511" s="31" t="s">
        <v>50</v>
      </c>
      <c r="AQ1511" s="27" t="e">
        <f t="shared" si="241"/>
        <v>#NUM!</v>
      </c>
      <c r="AR1511" s="27" t="e">
        <f t="shared" si="242"/>
        <v>#NUM!</v>
      </c>
      <c r="AS1511" s="27" t="e">
        <f t="shared" si="243"/>
        <v>#NUM!</v>
      </c>
      <c r="AT1511" s="27">
        <f t="shared" si="236"/>
        <v>0</v>
      </c>
      <c r="AU1511" s="27" t="e">
        <f t="shared" si="237"/>
        <v>#VALUE!</v>
      </c>
      <c r="AV1511" s="29" t="e">
        <f t="shared" si="240"/>
        <v>#VALUE!</v>
      </c>
      <c r="AW1511" s="33" t="s">
        <v>51</v>
      </c>
      <c r="AX1511" s="27" t="s">
        <v>50</v>
      </c>
      <c r="AY1511" s="32">
        <v>15.61</v>
      </c>
      <c r="AZ1511" s="34">
        <f t="shared" si="238"/>
        <v>2.6537000000000002</v>
      </c>
      <c r="BA1511" s="3">
        <f t="shared" si="239"/>
        <v>18.2637</v>
      </c>
      <c r="BB1511" s="32">
        <f t="shared" si="235"/>
        <v>19.724796000000001</v>
      </c>
      <c r="BC1511" s="27" t="s">
        <v>12549</v>
      </c>
    </row>
    <row r="1512" spans="1:116" s="27" customFormat="1" ht="31.5" customHeight="1">
      <c r="A1512" s="4" t="s">
        <v>6581</v>
      </c>
      <c r="B1512" s="5">
        <v>1510</v>
      </c>
      <c r="C1512" s="6">
        <v>3842</v>
      </c>
      <c r="D1512" s="6"/>
      <c r="E1512" s="3" t="s">
        <v>6613</v>
      </c>
      <c r="F1512" s="3" t="s">
        <v>6614</v>
      </c>
      <c r="G1512" s="3" t="s">
        <v>6615</v>
      </c>
      <c r="H1512" s="4" t="s">
        <v>6616</v>
      </c>
      <c r="I1512" s="3" t="s">
        <v>394</v>
      </c>
      <c r="J1512" s="3" t="s">
        <v>6617</v>
      </c>
      <c r="K1512" s="5">
        <v>1</v>
      </c>
      <c r="L1512" s="3" t="s">
        <v>81</v>
      </c>
      <c r="M1512" s="6">
        <v>10</v>
      </c>
      <c r="N1512" s="3" t="s">
        <v>45</v>
      </c>
      <c r="O1512" s="3" t="s">
        <v>6586</v>
      </c>
      <c r="P1512" s="3" t="s">
        <v>6587</v>
      </c>
      <c r="Q1512" s="3" t="s">
        <v>6618</v>
      </c>
      <c r="R1512" s="28">
        <v>21.53</v>
      </c>
      <c r="S1512" s="29"/>
      <c r="T1512" s="30">
        <v>18.63</v>
      </c>
      <c r="U1512" s="1">
        <v>17.2</v>
      </c>
      <c r="V1512" s="28">
        <v>20.45</v>
      </c>
      <c r="W1512" s="29">
        <v>19.61</v>
      </c>
      <c r="X1512" s="29"/>
      <c r="Y1512" s="29"/>
      <c r="Z1512" s="29"/>
      <c r="AA1512" s="29"/>
      <c r="AB1512" s="29"/>
      <c r="AC1512" s="29"/>
      <c r="AD1512" s="29"/>
      <c r="AE1512" s="31">
        <v>20.45</v>
      </c>
      <c r="AN1512" s="32">
        <v>20.03</v>
      </c>
      <c r="AO1512" s="27" t="s">
        <v>211</v>
      </c>
      <c r="AP1512" s="31" t="s">
        <v>212</v>
      </c>
      <c r="AQ1512" s="27" t="e">
        <f t="shared" si="241"/>
        <v>#NUM!</v>
      </c>
      <c r="AR1512" s="27" t="e">
        <f t="shared" si="242"/>
        <v>#NUM!</v>
      </c>
      <c r="AS1512" s="27" t="e">
        <f t="shared" si="243"/>
        <v>#NUM!</v>
      </c>
      <c r="AT1512" s="27">
        <f t="shared" si="236"/>
        <v>20.027249999999999</v>
      </c>
      <c r="AU1512" s="27">
        <f t="shared" si="237"/>
        <v>18.489999999999998</v>
      </c>
      <c r="AV1512" s="29">
        <f t="shared" si="240"/>
        <v>18.489999999999998</v>
      </c>
      <c r="AW1512" s="27" t="s">
        <v>73</v>
      </c>
      <c r="AX1512" s="27" t="s">
        <v>74</v>
      </c>
      <c r="AY1512" s="32">
        <v>18.489999999999998</v>
      </c>
      <c r="AZ1512" s="34">
        <f t="shared" si="238"/>
        <v>3.1433</v>
      </c>
      <c r="BA1512" s="3">
        <f t="shared" si="239"/>
        <v>21.633299999999998</v>
      </c>
      <c r="BB1512" s="32">
        <f t="shared" ref="BB1512:BB1575" si="244">BA1512+BA1512*0.08</f>
        <v>23.363963999999999</v>
      </c>
      <c r="BC1512" s="27" t="s">
        <v>12549</v>
      </c>
    </row>
    <row r="1513" spans="1:116" s="27" customFormat="1" ht="31.5" customHeight="1">
      <c r="A1513" s="4" t="s">
        <v>492</v>
      </c>
      <c r="B1513" s="5">
        <v>1511</v>
      </c>
      <c r="C1513" s="6">
        <v>14647</v>
      </c>
      <c r="D1513" s="6"/>
      <c r="E1513" s="3" t="s">
        <v>6652</v>
      </c>
      <c r="F1513" s="3" t="s">
        <v>6653</v>
      </c>
      <c r="G1513" s="3" t="s">
        <v>86</v>
      </c>
      <c r="H1513" s="4" t="s">
        <v>641</v>
      </c>
      <c r="I1513" s="3" t="s">
        <v>642</v>
      </c>
      <c r="J1513" s="3" t="s">
        <v>6654</v>
      </c>
      <c r="K1513" s="5">
        <v>100</v>
      </c>
      <c r="L1513" s="3" t="s">
        <v>81</v>
      </c>
      <c r="M1513" s="6">
        <v>1</v>
      </c>
      <c r="N1513" s="3" t="s">
        <v>45</v>
      </c>
      <c r="O1513" s="3" t="s">
        <v>6655</v>
      </c>
      <c r="P1513" s="3" t="s">
        <v>6656</v>
      </c>
      <c r="Q1513" s="3" t="s">
        <v>6657</v>
      </c>
      <c r="R1513" s="28">
        <v>3.94</v>
      </c>
      <c r="S1513" s="29"/>
      <c r="T1513" s="30"/>
      <c r="U1513" s="1">
        <v>2.1800000000000002</v>
      </c>
      <c r="V1513" s="28"/>
      <c r="W1513" s="29"/>
      <c r="X1513" s="29"/>
      <c r="Y1513" s="29"/>
      <c r="Z1513" s="29"/>
      <c r="AA1513" s="29"/>
      <c r="AB1513" s="29"/>
      <c r="AC1513" s="29"/>
      <c r="AD1513" s="29"/>
      <c r="AE1513" s="31"/>
      <c r="AN1513" s="32">
        <v>3.94</v>
      </c>
      <c r="AO1513" s="27" t="s">
        <v>49</v>
      </c>
      <c r="AP1513" s="31" t="s">
        <v>50</v>
      </c>
      <c r="AQ1513" s="27" t="e">
        <f t="shared" si="241"/>
        <v>#NUM!</v>
      </c>
      <c r="AR1513" s="27" t="e">
        <f t="shared" si="242"/>
        <v>#NUM!</v>
      </c>
      <c r="AS1513" s="27" t="e">
        <f t="shared" si="243"/>
        <v>#NUM!</v>
      </c>
      <c r="AT1513" s="27">
        <f t="shared" si="236"/>
        <v>0</v>
      </c>
      <c r="AU1513" s="27">
        <f t="shared" si="237"/>
        <v>2.3435000000000001</v>
      </c>
      <c r="AV1513" s="29">
        <f t="shared" si="240"/>
        <v>0</v>
      </c>
      <c r="AW1513" s="27" t="s">
        <v>73</v>
      </c>
      <c r="AX1513" s="27" t="s">
        <v>74</v>
      </c>
      <c r="AY1513" s="32">
        <v>2.343</v>
      </c>
      <c r="AZ1513" s="34">
        <f t="shared" si="238"/>
        <v>0.58574999999999999</v>
      </c>
      <c r="BA1513" s="3">
        <f t="shared" si="239"/>
        <v>2.92875</v>
      </c>
      <c r="BB1513" s="32">
        <f t="shared" si="244"/>
        <v>3.1630500000000001</v>
      </c>
      <c r="BC1513" s="27" t="s">
        <v>12549</v>
      </c>
      <c r="BP1513" s="35"/>
      <c r="BQ1513" s="35"/>
      <c r="BR1513" s="35"/>
      <c r="BS1513" s="35"/>
      <c r="BT1513" s="35"/>
      <c r="BU1513" s="35"/>
      <c r="BV1513" s="35"/>
      <c r="BW1513" s="35"/>
      <c r="BX1513" s="35"/>
      <c r="BY1513" s="35"/>
      <c r="BZ1513" s="35"/>
      <c r="CA1513" s="35"/>
      <c r="CB1513" s="35"/>
      <c r="CC1513" s="35"/>
      <c r="CD1513" s="35"/>
      <c r="CE1513" s="35"/>
      <c r="CF1513" s="35"/>
      <c r="CG1513" s="35"/>
      <c r="CH1513" s="35"/>
      <c r="CI1513" s="35"/>
      <c r="CJ1513" s="35"/>
      <c r="CK1513" s="35"/>
      <c r="CL1513" s="35"/>
      <c r="CM1513" s="35"/>
      <c r="CN1513" s="35"/>
      <c r="CO1513" s="35"/>
      <c r="CP1513" s="35"/>
      <c r="CQ1513" s="35"/>
      <c r="CR1513" s="35"/>
      <c r="CS1513" s="35"/>
      <c r="CT1513" s="35"/>
      <c r="CU1513" s="35"/>
      <c r="CV1513" s="35"/>
      <c r="CW1513" s="35"/>
      <c r="CX1513" s="35"/>
      <c r="CY1513" s="35"/>
      <c r="CZ1513" s="35"/>
      <c r="DA1513" s="35"/>
      <c r="DB1513" s="35"/>
      <c r="DC1513" s="35"/>
      <c r="DD1513" s="35"/>
      <c r="DE1513" s="35"/>
      <c r="DF1513" s="35"/>
      <c r="DG1513" s="35"/>
      <c r="DH1513" s="35"/>
      <c r="DI1513" s="35"/>
      <c r="DJ1513" s="35"/>
      <c r="DK1513" s="35"/>
      <c r="DL1513" s="35"/>
    </row>
    <row r="1514" spans="1:116" s="27" customFormat="1" ht="31.5" customHeight="1">
      <c r="A1514" s="4" t="s">
        <v>6658</v>
      </c>
      <c r="B1514" s="5">
        <v>1512</v>
      </c>
      <c r="C1514" s="6">
        <v>2412</v>
      </c>
      <c r="D1514" s="6"/>
      <c r="E1514" s="3" t="s">
        <v>6659</v>
      </c>
      <c r="F1514" s="3" t="s">
        <v>937</v>
      </c>
      <c r="G1514" s="3" t="s">
        <v>938</v>
      </c>
      <c r="H1514" s="4" t="s">
        <v>167</v>
      </c>
      <c r="I1514" s="3" t="s">
        <v>104</v>
      </c>
      <c r="J1514" s="3" t="s">
        <v>6660</v>
      </c>
      <c r="K1514" s="5"/>
      <c r="L1514" s="3"/>
      <c r="M1514" s="6">
        <v>30</v>
      </c>
      <c r="N1514" s="3" t="s">
        <v>45</v>
      </c>
      <c r="O1514" s="3" t="s">
        <v>6661</v>
      </c>
      <c r="P1514" s="3" t="s">
        <v>6662</v>
      </c>
      <c r="Q1514" s="3" t="s">
        <v>6663</v>
      </c>
      <c r="R1514" s="28">
        <v>1.1000000000000001</v>
      </c>
      <c r="S1514" s="29"/>
      <c r="T1514" s="30"/>
      <c r="U1514" s="1">
        <v>0.59</v>
      </c>
      <c r="V1514" s="28">
        <v>0.73</v>
      </c>
      <c r="W1514" s="29"/>
      <c r="X1514" s="29"/>
      <c r="Y1514" s="29"/>
      <c r="Z1514" s="29"/>
      <c r="AA1514" s="29"/>
      <c r="AB1514" s="29"/>
      <c r="AC1514" s="29"/>
      <c r="AD1514" s="29"/>
      <c r="AE1514" s="31">
        <v>0.73</v>
      </c>
      <c r="AN1514" s="32">
        <v>0.73</v>
      </c>
      <c r="AO1514" s="27" t="s">
        <v>378</v>
      </c>
      <c r="AP1514" s="31" t="s">
        <v>379</v>
      </c>
      <c r="AQ1514" s="27" t="e">
        <f t="shared" si="241"/>
        <v>#NUM!</v>
      </c>
      <c r="AR1514" s="27" t="e">
        <f t="shared" si="242"/>
        <v>#NUM!</v>
      </c>
      <c r="AS1514" s="27" t="e">
        <f t="shared" si="243"/>
        <v>#NUM!</v>
      </c>
      <c r="AT1514" s="27">
        <f t="shared" si="236"/>
        <v>0</v>
      </c>
      <c r="AU1514" s="27">
        <f t="shared" si="237"/>
        <v>0.63424999999999998</v>
      </c>
      <c r="AV1514" s="29">
        <f t="shared" si="240"/>
        <v>0</v>
      </c>
      <c r="AW1514" s="27" t="s">
        <v>73</v>
      </c>
      <c r="AX1514" s="27" t="s">
        <v>74</v>
      </c>
      <c r="AY1514" s="32">
        <v>0.63419999999999999</v>
      </c>
      <c r="AZ1514" s="34">
        <f t="shared" si="238"/>
        <v>0.15855</v>
      </c>
      <c r="BA1514" s="3">
        <f t="shared" si="239"/>
        <v>0.79274999999999995</v>
      </c>
      <c r="BB1514" s="32">
        <f t="shared" si="244"/>
        <v>0.85616999999999999</v>
      </c>
      <c r="BC1514" s="27" t="s">
        <v>12549</v>
      </c>
    </row>
    <row r="1515" spans="1:116" s="27" customFormat="1" ht="31.5" customHeight="1">
      <c r="A1515" s="7" t="s">
        <v>6664</v>
      </c>
      <c r="B1515" s="5">
        <v>1513</v>
      </c>
      <c r="C1515" s="10"/>
      <c r="D1515" s="10"/>
      <c r="E1515" s="8" t="s">
        <v>6665</v>
      </c>
      <c r="F1515" s="8" t="s">
        <v>6666</v>
      </c>
      <c r="G1515" s="8" t="s">
        <v>6667</v>
      </c>
      <c r="H1515" s="7" t="s">
        <v>6668</v>
      </c>
      <c r="I1515" s="8" t="s">
        <v>820</v>
      </c>
      <c r="J1515" s="8" t="s">
        <v>6669</v>
      </c>
      <c r="K1515" s="9">
        <v>50</v>
      </c>
      <c r="L1515" s="8" t="s">
        <v>81</v>
      </c>
      <c r="M1515" s="10">
        <v>1</v>
      </c>
      <c r="N1515" s="8" t="s">
        <v>45</v>
      </c>
      <c r="O1515" s="8" t="s">
        <v>6670</v>
      </c>
      <c r="P1515" s="8" t="s">
        <v>6671</v>
      </c>
      <c r="Q1515" s="8" t="s">
        <v>6672</v>
      </c>
      <c r="R1515" s="28">
        <v>122.77</v>
      </c>
      <c r="S1515" s="29"/>
      <c r="T1515" s="30"/>
      <c r="U1515" s="1">
        <v>16.600000000000001</v>
      </c>
      <c r="V1515" s="28">
        <v>123.95820000000001</v>
      </c>
      <c r="W1515" s="29"/>
      <c r="X1515" s="29">
        <v>121.6</v>
      </c>
      <c r="Y1515" s="29"/>
      <c r="Z1515" s="29"/>
      <c r="AA1515" s="29"/>
      <c r="AB1515" s="29"/>
      <c r="AC1515" s="29"/>
      <c r="AD1515" s="29"/>
      <c r="AE1515" s="31"/>
      <c r="AG1515" s="27">
        <v>122.892</v>
      </c>
      <c r="AN1515" s="32"/>
      <c r="AP1515" s="31"/>
      <c r="AQ1515" s="27" t="e">
        <f t="shared" si="241"/>
        <v>#NUM!</v>
      </c>
      <c r="AR1515" s="27" t="e">
        <f t="shared" si="242"/>
        <v>#NUM!</v>
      </c>
      <c r="AS1515" s="27" t="e">
        <f t="shared" si="243"/>
        <v>#NUM!</v>
      </c>
      <c r="AT1515" s="27">
        <f t="shared" si="236"/>
        <v>0</v>
      </c>
      <c r="AU1515" s="27">
        <f t="shared" si="237"/>
        <v>17.845000000000002</v>
      </c>
      <c r="AV1515" s="29">
        <f t="shared" si="240"/>
        <v>0</v>
      </c>
      <c r="AX1515" s="27" t="s">
        <v>74</v>
      </c>
      <c r="AY1515" s="32">
        <v>17.844999999999999</v>
      </c>
      <c r="AZ1515" s="34">
        <f t="shared" si="238"/>
        <v>3.0336500000000002</v>
      </c>
      <c r="BA1515" s="3">
        <f t="shared" si="239"/>
        <v>20.87865</v>
      </c>
      <c r="BB1515" s="32">
        <f t="shared" si="244"/>
        <v>22.548942</v>
      </c>
      <c r="BC1515" s="27" t="s">
        <v>12549</v>
      </c>
      <c r="BP1515" s="26"/>
      <c r="BQ1515" s="26"/>
      <c r="BR1515" s="26"/>
      <c r="BS1515" s="26"/>
      <c r="BT1515" s="26"/>
      <c r="BU1515" s="26"/>
      <c r="BV1515" s="26"/>
      <c r="BW1515" s="26"/>
      <c r="BX1515" s="26"/>
      <c r="BY1515" s="26"/>
      <c r="BZ1515" s="26"/>
      <c r="CA1515" s="26"/>
      <c r="CB1515" s="26"/>
      <c r="CC1515" s="26"/>
      <c r="CD1515" s="26"/>
      <c r="CE1515" s="26"/>
      <c r="CF1515" s="26"/>
      <c r="CG1515" s="26"/>
      <c r="CH1515" s="26"/>
      <c r="CI1515" s="26"/>
      <c r="CJ1515" s="26"/>
      <c r="CK1515" s="26"/>
      <c r="CL1515" s="26"/>
      <c r="CM1515" s="26"/>
      <c r="CN1515" s="26"/>
      <c r="CO1515" s="26"/>
      <c r="CP1515" s="26"/>
      <c r="CQ1515" s="26"/>
      <c r="CR1515" s="26"/>
      <c r="CS1515" s="26"/>
      <c r="CT1515" s="26"/>
      <c r="CU1515" s="26"/>
      <c r="CV1515" s="26"/>
      <c r="CW1515" s="26"/>
      <c r="CX1515" s="26"/>
      <c r="CY1515" s="26"/>
      <c r="CZ1515" s="26"/>
      <c r="DA1515" s="26"/>
      <c r="DB1515" s="26"/>
      <c r="DC1515" s="26"/>
      <c r="DD1515" s="26"/>
      <c r="DE1515" s="26"/>
      <c r="DF1515" s="26"/>
      <c r="DG1515" s="26"/>
      <c r="DH1515" s="26"/>
      <c r="DI1515" s="26"/>
      <c r="DJ1515" s="26"/>
      <c r="DK1515" s="26"/>
      <c r="DL1515" s="26"/>
    </row>
    <row r="1516" spans="1:116" s="27" customFormat="1" ht="31.5" customHeight="1">
      <c r="A1516" s="4" t="s">
        <v>6673</v>
      </c>
      <c r="B1516" s="5">
        <v>1514</v>
      </c>
      <c r="C1516" s="6">
        <v>5393</v>
      </c>
      <c r="D1516" s="6"/>
      <c r="E1516" s="3" t="s">
        <v>6674</v>
      </c>
      <c r="F1516" s="3" t="s">
        <v>6675</v>
      </c>
      <c r="G1516" s="3" t="s">
        <v>6676</v>
      </c>
      <c r="H1516" s="4" t="s">
        <v>6677</v>
      </c>
      <c r="I1516" s="3" t="s">
        <v>125</v>
      </c>
      <c r="J1516" s="3" t="s">
        <v>1236</v>
      </c>
      <c r="K1516" s="5">
        <v>100</v>
      </c>
      <c r="L1516" s="3" t="s">
        <v>81</v>
      </c>
      <c r="M1516" s="6">
        <v>1</v>
      </c>
      <c r="N1516" s="3" t="s">
        <v>45</v>
      </c>
      <c r="O1516" s="3" t="s">
        <v>6678</v>
      </c>
      <c r="P1516" s="3" t="s">
        <v>6679</v>
      </c>
      <c r="Q1516" s="3" t="s">
        <v>6680</v>
      </c>
      <c r="R1516" s="28">
        <v>4.88</v>
      </c>
      <c r="S1516" s="29"/>
      <c r="T1516" s="30"/>
      <c r="U1516" s="1">
        <v>1.6</v>
      </c>
      <c r="V1516" s="28">
        <v>4.2699999999999996</v>
      </c>
      <c r="W1516" s="29">
        <v>5.5</v>
      </c>
      <c r="X1516" s="29"/>
      <c r="Y1516" s="29"/>
      <c r="Z1516" s="29"/>
      <c r="AA1516" s="29"/>
      <c r="AB1516" s="29"/>
      <c r="AC1516" s="29"/>
      <c r="AD1516" s="29"/>
      <c r="AE1516" s="31">
        <v>4.2699999999999996</v>
      </c>
      <c r="AN1516" s="32">
        <v>4.88</v>
      </c>
      <c r="AO1516" s="27" t="s">
        <v>49</v>
      </c>
      <c r="AP1516" s="31" t="s">
        <v>50</v>
      </c>
      <c r="AQ1516" s="27" t="e">
        <f t="shared" si="241"/>
        <v>#NUM!</v>
      </c>
      <c r="AR1516" s="27" t="e">
        <f t="shared" si="242"/>
        <v>#NUM!</v>
      </c>
      <c r="AS1516" s="27" t="e">
        <f t="shared" si="243"/>
        <v>#NUM!</v>
      </c>
      <c r="AT1516" s="27">
        <f t="shared" si="236"/>
        <v>0</v>
      </c>
      <c r="AU1516" s="27">
        <f t="shared" si="237"/>
        <v>1.72</v>
      </c>
      <c r="AV1516" s="29">
        <f t="shared" si="240"/>
        <v>0</v>
      </c>
      <c r="AW1516" s="27" t="s">
        <v>73</v>
      </c>
      <c r="AX1516" s="27" t="s">
        <v>74</v>
      </c>
      <c r="AY1516" s="32">
        <v>1.72</v>
      </c>
      <c r="AZ1516" s="34">
        <f t="shared" si="238"/>
        <v>0.43</v>
      </c>
      <c r="BA1516" s="3">
        <f t="shared" si="239"/>
        <v>2.15</v>
      </c>
      <c r="BB1516" s="32">
        <f t="shared" si="244"/>
        <v>2.3220000000000001</v>
      </c>
      <c r="BC1516" s="27" t="s">
        <v>12549</v>
      </c>
    </row>
    <row r="1517" spans="1:116" s="27" customFormat="1" ht="31.5" customHeight="1">
      <c r="A1517" s="4" t="s">
        <v>6681</v>
      </c>
      <c r="B1517" s="5">
        <v>1515</v>
      </c>
      <c r="C1517" s="6">
        <v>7010</v>
      </c>
      <c r="D1517" s="6"/>
      <c r="E1517" s="3" t="s">
        <v>6813</v>
      </c>
      <c r="F1517" s="3" t="s">
        <v>845</v>
      </c>
      <c r="G1517" s="3" t="s">
        <v>846</v>
      </c>
      <c r="H1517" s="4" t="s">
        <v>303</v>
      </c>
      <c r="I1517" s="3" t="s">
        <v>385</v>
      </c>
      <c r="J1517" s="3" t="s">
        <v>6816</v>
      </c>
      <c r="K1517" s="5"/>
      <c r="L1517" s="3"/>
      <c r="M1517" s="6">
        <v>30</v>
      </c>
      <c r="N1517" s="3" t="s">
        <v>45</v>
      </c>
      <c r="O1517" s="3" t="s">
        <v>6683</v>
      </c>
      <c r="P1517" s="3" t="s">
        <v>6814</v>
      </c>
      <c r="Q1517" s="3" t="s">
        <v>6817</v>
      </c>
      <c r="R1517" s="28">
        <v>0.86</v>
      </c>
      <c r="S1517" s="29"/>
      <c r="T1517" s="30">
        <v>0.52</v>
      </c>
      <c r="U1517" s="1">
        <v>0.52</v>
      </c>
      <c r="V1517" s="28"/>
      <c r="W1517" s="29">
        <v>1.2</v>
      </c>
      <c r="X1517" s="29">
        <v>0.51</v>
      </c>
      <c r="Y1517" s="29"/>
      <c r="Z1517" s="29">
        <v>2.59</v>
      </c>
      <c r="AA1517" s="29"/>
      <c r="AB1517" s="29"/>
      <c r="AC1517" s="29"/>
      <c r="AD1517" s="29"/>
      <c r="AE1517" s="31"/>
      <c r="AF1517" s="27">
        <v>1.4710000000000001</v>
      </c>
      <c r="AG1517" s="27">
        <v>0.50900000000000001</v>
      </c>
      <c r="AI1517" s="27">
        <v>2.95</v>
      </c>
      <c r="AN1517" s="32">
        <v>0.86</v>
      </c>
      <c r="AO1517" s="27" t="s">
        <v>49</v>
      </c>
      <c r="AP1517" s="31" t="s">
        <v>50</v>
      </c>
      <c r="AQ1517" s="27">
        <f t="shared" si="241"/>
        <v>0.99</v>
      </c>
      <c r="AR1517" s="27">
        <f t="shared" si="242"/>
        <v>0.86</v>
      </c>
      <c r="AS1517" s="27" t="e">
        <f t="shared" si="243"/>
        <v>#NUM!</v>
      </c>
      <c r="AT1517" s="27">
        <f t="shared" si="236"/>
        <v>0.55899999999999994</v>
      </c>
      <c r="AU1517" s="27">
        <f t="shared" si="237"/>
        <v>0.55899999999999994</v>
      </c>
      <c r="AV1517" s="29">
        <f t="shared" si="240"/>
        <v>0.55899999999999994</v>
      </c>
      <c r="AW1517" s="27" t="s">
        <v>73</v>
      </c>
      <c r="AX1517" s="27" t="s">
        <v>74</v>
      </c>
      <c r="AY1517" s="32">
        <v>0.56000000000000005</v>
      </c>
      <c r="AZ1517" s="34">
        <f t="shared" si="238"/>
        <v>0.14000000000000001</v>
      </c>
      <c r="BA1517" s="3">
        <f t="shared" si="239"/>
        <v>0.70000000000000007</v>
      </c>
      <c r="BB1517" s="32">
        <f t="shared" si="244"/>
        <v>0.75600000000000012</v>
      </c>
      <c r="BC1517" s="27" t="s">
        <v>12549</v>
      </c>
    </row>
    <row r="1518" spans="1:116" s="27" customFormat="1" ht="31.5" customHeight="1">
      <c r="A1518" s="4" t="s">
        <v>6681</v>
      </c>
      <c r="B1518" s="5">
        <v>1516</v>
      </c>
      <c r="C1518" s="6">
        <v>34</v>
      </c>
      <c r="D1518" s="6"/>
      <c r="E1518" s="3" t="s">
        <v>6705</v>
      </c>
      <c r="F1518" s="3" t="s">
        <v>6653</v>
      </c>
      <c r="G1518" s="3" t="s">
        <v>86</v>
      </c>
      <c r="H1518" s="4" t="s">
        <v>140</v>
      </c>
      <c r="I1518" s="3" t="s">
        <v>159</v>
      </c>
      <c r="J1518" s="3" t="s">
        <v>6706</v>
      </c>
      <c r="K1518" s="5"/>
      <c r="L1518" s="3"/>
      <c r="M1518" s="6">
        <v>16</v>
      </c>
      <c r="N1518" s="3" t="s">
        <v>45</v>
      </c>
      <c r="O1518" s="3" t="s">
        <v>6683</v>
      </c>
      <c r="P1518" s="3" t="s">
        <v>607</v>
      </c>
      <c r="Q1518" s="3" t="s">
        <v>6707</v>
      </c>
      <c r="R1518" s="28">
        <v>0.84</v>
      </c>
      <c r="S1518" s="29"/>
      <c r="T1518" s="30">
        <v>0.74</v>
      </c>
      <c r="U1518" s="1">
        <v>0.74</v>
      </c>
      <c r="V1518" s="28"/>
      <c r="W1518" s="29"/>
      <c r="X1518" s="29">
        <v>0.84</v>
      </c>
      <c r="Y1518" s="29"/>
      <c r="Z1518" s="29"/>
      <c r="AA1518" s="29"/>
      <c r="AB1518" s="29"/>
      <c r="AC1518" s="29"/>
      <c r="AD1518" s="29"/>
      <c r="AE1518" s="31"/>
      <c r="AG1518" s="27">
        <v>0.84116000000000002</v>
      </c>
      <c r="AN1518" s="32">
        <v>0.84</v>
      </c>
      <c r="AO1518" s="27" t="s">
        <v>49</v>
      </c>
      <c r="AP1518" s="31" t="s">
        <v>50</v>
      </c>
      <c r="AQ1518" s="27" t="e">
        <f t="shared" si="241"/>
        <v>#NUM!</v>
      </c>
      <c r="AR1518" s="27" t="e">
        <f t="shared" si="242"/>
        <v>#NUM!</v>
      </c>
      <c r="AS1518" s="27" t="e">
        <f t="shared" si="243"/>
        <v>#NUM!</v>
      </c>
      <c r="AT1518" s="27">
        <f t="shared" si="236"/>
        <v>0.79549999999999998</v>
      </c>
      <c r="AU1518" s="27">
        <f t="shared" si="237"/>
        <v>0.79549999999999998</v>
      </c>
      <c r="AV1518" s="29">
        <f t="shared" si="240"/>
        <v>0.79549999999999998</v>
      </c>
      <c r="AW1518" s="27" t="s">
        <v>73</v>
      </c>
      <c r="AX1518" s="27" t="s">
        <v>74</v>
      </c>
      <c r="AY1518" s="32">
        <v>0.79549999999999998</v>
      </c>
      <c r="AZ1518" s="34">
        <f t="shared" si="238"/>
        <v>0.198875</v>
      </c>
      <c r="BA1518" s="3">
        <f t="shared" si="239"/>
        <v>0.99437500000000001</v>
      </c>
      <c r="BB1518" s="32">
        <f t="shared" si="244"/>
        <v>1.073925</v>
      </c>
      <c r="BC1518" s="27" t="s">
        <v>12549</v>
      </c>
    </row>
    <row r="1519" spans="1:116" s="27" customFormat="1" ht="31.5" customHeight="1">
      <c r="A1519" s="4" t="s">
        <v>6681</v>
      </c>
      <c r="B1519" s="5">
        <v>1517</v>
      </c>
      <c r="C1519" s="6">
        <v>2386</v>
      </c>
      <c r="D1519" s="6"/>
      <c r="E1519" s="3" t="s">
        <v>6682</v>
      </c>
      <c r="F1519" s="3" t="s">
        <v>76</v>
      </c>
      <c r="G1519" s="3" t="s">
        <v>77</v>
      </c>
      <c r="H1519" s="4" t="s">
        <v>594</v>
      </c>
      <c r="I1519" s="3" t="s">
        <v>104</v>
      </c>
      <c r="J1519" s="3" t="s">
        <v>2098</v>
      </c>
      <c r="K1519" s="5"/>
      <c r="L1519" s="3"/>
      <c r="M1519" s="6">
        <v>30</v>
      </c>
      <c r="N1519" s="3" t="s">
        <v>45</v>
      </c>
      <c r="O1519" s="3" t="s">
        <v>6683</v>
      </c>
      <c r="P1519" s="3" t="s">
        <v>6684</v>
      </c>
      <c r="Q1519" s="3" t="s">
        <v>6685</v>
      </c>
      <c r="R1519" s="28">
        <v>1.0900000000000001</v>
      </c>
      <c r="S1519" s="29"/>
      <c r="T1519" s="30">
        <v>0.92</v>
      </c>
      <c r="U1519" s="1">
        <v>0.92</v>
      </c>
      <c r="V1519" s="28">
        <v>1.27</v>
      </c>
      <c r="W1519" s="29"/>
      <c r="X1519" s="29">
        <v>0.91</v>
      </c>
      <c r="Y1519" s="29"/>
      <c r="Z1519" s="29">
        <v>1.88</v>
      </c>
      <c r="AA1519" s="29"/>
      <c r="AB1519" s="29"/>
      <c r="AC1519" s="29"/>
      <c r="AD1519" s="29"/>
      <c r="AE1519" s="31">
        <v>1.27</v>
      </c>
      <c r="AN1519" s="32">
        <v>0.81200000000000006</v>
      </c>
      <c r="AO1519" s="27" t="s">
        <v>336</v>
      </c>
      <c r="AP1519" s="31" t="s">
        <v>337</v>
      </c>
      <c r="AQ1519" s="27" t="e">
        <f t="shared" si="241"/>
        <v>#NUM!</v>
      </c>
      <c r="AR1519" s="27" t="e">
        <f t="shared" si="242"/>
        <v>#NUM!</v>
      </c>
      <c r="AS1519" s="27" t="e">
        <f t="shared" si="243"/>
        <v>#NUM!</v>
      </c>
      <c r="AT1519" s="27">
        <f t="shared" si="236"/>
        <v>0.98899999999999999</v>
      </c>
      <c r="AU1519" s="27">
        <f t="shared" si="237"/>
        <v>0.98899999999999999</v>
      </c>
      <c r="AV1519" s="29">
        <f t="shared" si="240"/>
        <v>0.81200000000000006</v>
      </c>
      <c r="AW1519" s="33" t="s">
        <v>51</v>
      </c>
      <c r="AX1519" s="33" t="s">
        <v>50</v>
      </c>
      <c r="AY1519" s="32">
        <v>0.81</v>
      </c>
      <c r="AZ1519" s="34">
        <f t="shared" si="238"/>
        <v>0.20250000000000001</v>
      </c>
      <c r="BA1519" s="3">
        <f t="shared" si="239"/>
        <v>1.0125000000000002</v>
      </c>
      <c r="BB1519" s="32">
        <f t="shared" si="244"/>
        <v>1.0935000000000001</v>
      </c>
      <c r="BC1519" s="27" t="s">
        <v>12549</v>
      </c>
    </row>
    <row r="1520" spans="1:116" s="35" customFormat="1" ht="31.5" customHeight="1">
      <c r="A1520" s="4" t="s">
        <v>6681</v>
      </c>
      <c r="B1520" s="5">
        <v>1518</v>
      </c>
      <c r="C1520" s="6">
        <v>390</v>
      </c>
      <c r="D1520" s="6"/>
      <c r="E1520" s="3" t="s">
        <v>6928</v>
      </c>
      <c r="F1520" s="3" t="s">
        <v>1177</v>
      </c>
      <c r="G1520" s="3" t="s">
        <v>1178</v>
      </c>
      <c r="H1520" s="4" t="s">
        <v>205</v>
      </c>
      <c r="I1520" s="3" t="s">
        <v>104</v>
      </c>
      <c r="J1520" s="3" t="s">
        <v>6931</v>
      </c>
      <c r="K1520" s="5"/>
      <c r="L1520" s="3"/>
      <c r="M1520" s="6">
        <v>12</v>
      </c>
      <c r="N1520" s="3" t="s">
        <v>45</v>
      </c>
      <c r="O1520" s="3" t="s">
        <v>6683</v>
      </c>
      <c r="P1520" s="3" t="s">
        <v>607</v>
      </c>
      <c r="Q1520" s="3" t="s">
        <v>6932</v>
      </c>
      <c r="R1520" s="28">
        <v>0.96</v>
      </c>
      <c r="S1520" s="29"/>
      <c r="T1520" s="30">
        <v>0.78</v>
      </c>
      <c r="U1520" s="1">
        <v>0.78</v>
      </c>
      <c r="V1520" s="28"/>
      <c r="W1520" s="29"/>
      <c r="X1520" s="29"/>
      <c r="Y1520" s="29"/>
      <c r="Z1520" s="29"/>
      <c r="AA1520" s="29"/>
      <c r="AB1520" s="29"/>
      <c r="AC1520" s="29"/>
      <c r="AD1520" s="29"/>
      <c r="AE1520" s="31"/>
      <c r="AF1520" s="27"/>
      <c r="AG1520" s="27"/>
      <c r="AH1520" s="27"/>
      <c r="AI1520" s="27"/>
      <c r="AJ1520" s="27"/>
      <c r="AK1520" s="27"/>
      <c r="AL1520" s="27"/>
      <c r="AM1520" s="27"/>
      <c r="AN1520" s="32">
        <v>0.96</v>
      </c>
      <c r="AO1520" s="27" t="s">
        <v>49</v>
      </c>
      <c r="AP1520" s="31" t="s">
        <v>50</v>
      </c>
      <c r="AQ1520" s="27" t="e">
        <f t="shared" si="241"/>
        <v>#NUM!</v>
      </c>
      <c r="AR1520" s="27" t="e">
        <f t="shared" si="242"/>
        <v>#NUM!</v>
      </c>
      <c r="AS1520" s="27" t="e">
        <f t="shared" si="243"/>
        <v>#NUM!</v>
      </c>
      <c r="AT1520" s="27">
        <f t="shared" si="236"/>
        <v>0.83850000000000002</v>
      </c>
      <c r="AU1520" s="27">
        <f t="shared" si="237"/>
        <v>0.83850000000000002</v>
      </c>
      <c r="AV1520" s="29">
        <f t="shared" si="240"/>
        <v>0.83850000000000002</v>
      </c>
      <c r="AW1520" s="27" t="s">
        <v>73</v>
      </c>
      <c r="AX1520" s="27" t="s">
        <v>74</v>
      </c>
      <c r="AY1520" s="32">
        <v>0.83850000000000002</v>
      </c>
      <c r="AZ1520" s="34">
        <f t="shared" si="238"/>
        <v>0.20962500000000001</v>
      </c>
      <c r="BA1520" s="3">
        <f t="shared" si="239"/>
        <v>1.048125</v>
      </c>
      <c r="BB1520" s="32">
        <f t="shared" si="244"/>
        <v>1.131975</v>
      </c>
      <c r="BC1520" s="27" t="s">
        <v>12549</v>
      </c>
      <c r="BD1520" s="27"/>
      <c r="BE1520" s="27"/>
      <c r="BF1520" s="27"/>
      <c r="BG1520" s="27"/>
      <c r="BH1520" s="27"/>
      <c r="BI1520" s="27"/>
      <c r="BJ1520" s="27"/>
      <c r="BK1520" s="27"/>
      <c r="BL1520" s="27"/>
      <c r="BM1520" s="27"/>
      <c r="BN1520" s="27"/>
      <c r="BO1520" s="27"/>
      <c r="BP1520" s="27"/>
      <c r="BQ1520" s="27"/>
      <c r="BR1520" s="27"/>
      <c r="BS1520" s="27"/>
      <c r="BT1520" s="27"/>
      <c r="BU1520" s="27"/>
      <c r="BV1520" s="27"/>
      <c r="BW1520" s="27"/>
      <c r="BX1520" s="27"/>
      <c r="BY1520" s="27"/>
      <c r="BZ1520" s="27"/>
      <c r="CA1520" s="27"/>
      <c r="CB1520" s="27"/>
      <c r="CC1520" s="27"/>
      <c r="CD1520" s="27"/>
      <c r="CE1520" s="27"/>
      <c r="CF1520" s="27"/>
      <c r="CG1520" s="27"/>
      <c r="CH1520" s="27"/>
      <c r="CI1520" s="27"/>
      <c r="CJ1520" s="27"/>
      <c r="CK1520" s="27"/>
      <c r="CL1520" s="27"/>
      <c r="CM1520" s="27"/>
      <c r="CN1520" s="27"/>
      <c r="CO1520" s="27"/>
      <c r="CP1520" s="27"/>
      <c r="CQ1520" s="27"/>
      <c r="CR1520" s="27"/>
      <c r="CS1520" s="27"/>
      <c r="CT1520" s="27"/>
      <c r="CU1520" s="27"/>
      <c r="CV1520" s="27"/>
      <c r="CW1520" s="27"/>
      <c r="CX1520" s="27"/>
      <c r="CY1520" s="27"/>
      <c r="CZ1520" s="27"/>
      <c r="DA1520" s="27"/>
      <c r="DB1520" s="27"/>
      <c r="DC1520" s="27"/>
      <c r="DD1520" s="27"/>
      <c r="DE1520" s="27"/>
      <c r="DF1520" s="27"/>
      <c r="DG1520" s="27"/>
      <c r="DH1520" s="27"/>
      <c r="DI1520" s="27"/>
      <c r="DJ1520" s="27"/>
      <c r="DK1520" s="27"/>
      <c r="DL1520" s="27"/>
    </row>
    <row r="1521" spans="1:116" s="35" customFormat="1" ht="31.5" customHeight="1">
      <c r="A1521" s="4" t="s">
        <v>6681</v>
      </c>
      <c r="B1521" s="5">
        <v>1519</v>
      </c>
      <c r="C1521" s="6">
        <v>199</v>
      </c>
      <c r="D1521" s="6"/>
      <c r="E1521" s="3" t="s">
        <v>6831</v>
      </c>
      <c r="F1521" s="3" t="s">
        <v>6832</v>
      </c>
      <c r="G1521" s="3" t="s">
        <v>6833</v>
      </c>
      <c r="H1521" s="4" t="s">
        <v>103</v>
      </c>
      <c r="I1521" s="3" t="s">
        <v>104</v>
      </c>
      <c r="J1521" s="3" t="s">
        <v>2135</v>
      </c>
      <c r="K1521" s="5"/>
      <c r="L1521" s="3"/>
      <c r="M1521" s="6">
        <v>20</v>
      </c>
      <c r="N1521" s="3" t="s">
        <v>45</v>
      </c>
      <c r="O1521" s="3" t="s">
        <v>6683</v>
      </c>
      <c r="P1521" s="3" t="s">
        <v>6814</v>
      </c>
      <c r="Q1521" s="3" t="s">
        <v>6834</v>
      </c>
      <c r="R1521" s="28">
        <v>1.39</v>
      </c>
      <c r="S1521" s="29"/>
      <c r="T1521" s="30">
        <v>1.2</v>
      </c>
      <c r="U1521" s="1">
        <v>1.2</v>
      </c>
      <c r="V1521" s="28"/>
      <c r="W1521" s="29"/>
      <c r="X1521" s="29">
        <v>1.0900000000000001</v>
      </c>
      <c r="Y1521" s="29"/>
      <c r="Z1521" s="29">
        <v>1.69</v>
      </c>
      <c r="AA1521" s="29"/>
      <c r="AB1521" s="29"/>
      <c r="AC1521" s="29"/>
      <c r="AD1521" s="29"/>
      <c r="AE1521" s="31"/>
      <c r="AF1521" s="27"/>
      <c r="AG1521" s="27">
        <v>1.083</v>
      </c>
      <c r="AH1521" s="27">
        <v>0.66</v>
      </c>
      <c r="AI1521" s="27">
        <v>1.69</v>
      </c>
      <c r="AJ1521" s="27"/>
      <c r="AK1521" s="27"/>
      <c r="AL1521" s="27"/>
      <c r="AM1521" s="27"/>
      <c r="AN1521" s="32">
        <v>0.87150000000000005</v>
      </c>
      <c r="AO1521" s="27" t="s">
        <v>211</v>
      </c>
      <c r="AP1521" s="31" t="s">
        <v>212</v>
      </c>
      <c r="AQ1521" s="27">
        <f t="shared" si="241"/>
        <v>0.87149999999999994</v>
      </c>
      <c r="AR1521" s="27" t="str">
        <f t="shared" si="242"/>
        <v/>
      </c>
      <c r="AS1521" s="27" t="e">
        <f t="shared" si="243"/>
        <v>#NUM!</v>
      </c>
      <c r="AT1521" s="27">
        <f t="shared" si="236"/>
        <v>1.2899999999999998</v>
      </c>
      <c r="AU1521" s="27">
        <f t="shared" si="237"/>
        <v>1.2899999999999998</v>
      </c>
      <c r="AV1521" s="29">
        <f t="shared" si="240"/>
        <v>0.87150000000000005</v>
      </c>
      <c r="AW1521" s="27" t="s">
        <v>213</v>
      </c>
      <c r="AX1521" s="27" t="s">
        <v>212</v>
      </c>
      <c r="AY1521" s="32">
        <v>0.87</v>
      </c>
      <c r="AZ1521" s="34">
        <f t="shared" si="238"/>
        <v>0.2175</v>
      </c>
      <c r="BA1521" s="3">
        <f t="shared" si="239"/>
        <v>1.0874999999999999</v>
      </c>
      <c r="BB1521" s="32">
        <f t="shared" si="244"/>
        <v>1.1744999999999999</v>
      </c>
      <c r="BC1521" s="27" t="s">
        <v>12549</v>
      </c>
      <c r="BD1521" s="27"/>
      <c r="BE1521" s="27"/>
      <c r="BF1521" s="27"/>
      <c r="BG1521" s="27"/>
      <c r="BH1521" s="27"/>
      <c r="BI1521" s="27"/>
      <c r="BJ1521" s="27"/>
      <c r="BK1521" s="27"/>
      <c r="BL1521" s="27"/>
      <c r="BM1521" s="27"/>
      <c r="BN1521" s="27"/>
      <c r="BO1521" s="27"/>
      <c r="BP1521" s="27"/>
      <c r="BQ1521" s="27"/>
      <c r="BR1521" s="27"/>
      <c r="BS1521" s="27"/>
      <c r="BT1521" s="27"/>
      <c r="BU1521" s="27"/>
      <c r="BV1521" s="27"/>
      <c r="BW1521" s="27"/>
      <c r="BX1521" s="27"/>
      <c r="BY1521" s="27"/>
      <c r="BZ1521" s="27"/>
      <c r="CA1521" s="27"/>
      <c r="CB1521" s="27"/>
      <c r="CC1521" s="27"/>
      <c r="CD1521" s="27"/>
      <c r="CE1521" s="27"/>
      <c r="CF1521" s="27"/>
      <c r="CG1521" s="27"/>
      <c r="CH1521" s="27"/>
      <c r="CI1521" s="27"/>
      <c r="CJ1521" s="27"/>
      <c r="CK1521" s="27"/>
      <c r="CL1521" s="27"/>
      <c r="CM1521" s="27"/>
      <c r="CN1521" s="27"/>
      <c r="CO1521" s="27"/>
      <c r="CP1521" s="27"/>
      <c r="CQ1521" s="27"/>
      <c r="CR1521" s="27"/>
      <c r="CS1521" s="27"/>
      <c r="CT1521" s="27"/>
      <c r="CU1521" s="27"/>
      <c r="CV1521" s="27"/>
      <c r="CW1521" s="27"/>
      <c r="CX1521" s="27"/>
      <c r="CY1521" s="27"/>
      <c r="CZ1521" s="27"/>
      <c r="DA1521" s="27"/>
      <c r="DB1521" s="27"/>
      <c r="DC1521" s="27"/>
      <c r="DD1521" s="27"/>
      <c r="DE1521" s="27"/>
      <c r="DF1521" s="27"/>
      <c r="DG1521" s="27"/>
      <c r="DH1521" s="27"/>
      <c r="DI1521" s="27"/>
      <c r="DJ1521" s="27"/>
      <c r="DK1521" s="27"/>
      <c r="DL1521" s="27"/>
    </row>
    <row r="1522" spans="1:116" s="35" customFormat="1" ht="31.5" customHeight="1">
      <c r="A1522" s="4" t="s">
        <v>6681</v>
      </c>
      <c r="B1522" s="5">
        <v>1520</v>
      </c>
      <c r="C1522" s="6">
        <v>5911</v>
      </c>
      <c r="D1522" s="6"/>
      <c r="E1522" s="3" t="s">
        <v>6760</v>
      </c>
      <c r="F1522" s="3" t="s">
        <v>701</v>
      </c>
      <c r="G1522" s="3" t="s">
        <v>702</v>
      </c>
      <c r="H1522" s="4" t="s">
        <v>703</v>
      </c>
      <c r="I1522" s="3" t="s">
        <v>104</v>
      </c>
      <c r="J1522" s="3" t="s">
        <v>401</v>
      </c>
      <c r="K1522" s="5"/>
      <c r="L1522" s="3"/>
      <c r="M1522" s="6">
        <v>30</v>
      </c>
      <c r="N1522" s="3" t="s">
        <v>45</v>
      </c>
      <c r="O1522" s="3" t="s">
        <v>6683</v>
      </c>
      <c r="P1522" s="3" t="s">
        <v>6761</v>
      </c>
      <c r="Q1522" s="3" t="s">
        <v>6762</v>
      </c>
      <c r="R1522" s="28">
        <v>1.96</v>
      </c>
      <c r="S1522" s="29"/>
      <c r="T1522" s="30">
        <v>0.9</v>
      </c>
      <c r="U1522" s="1">
        <v>0.9</v>
      </c>
      <c r="V1522" s="28">
        <v>1.7</v>
      </c>
      <c r="W1522" s="29"/>
      <c r="X1522" s="29"/>
      <c r="Y1522" s="29"/>
      <c r="Z1522" s="29">
        <v>2.2200000000000002</v>
      </c>
      <c r="AA1522" s="29"/>
      <c r="AB1522" s="29"/>
      <c r="AC1522" s="29"/>
      <c r="AD1522" s="29"/>
      <c r="AE1522" s="31">
        <v>1.7</v>
      </c>
      <c r="AF1522" s="27"/>
      <c r="AG1522" s="27"/>
      <c r="AH1522" s="27"/>
      <c r="AI1522" s="27">
        <v>2.2200000000000002</v>
      </c>
      <c r="AJ1522" s="27"/>
      <c r="AK1522" s="27"/>
      <c r="AL1522" s="27"/>
      <c r="AM1522" s="27"/>
      <c r="AN1522" s="32">
        <v>1.96</v>
      </c>
      <c r="AO1522" s="27" t="s">
        <v>49</v>
      </c>
      <c r="AP1522" s="31" t="s">
        <v>50</v>
      </c>
      <c r="AQ1522" s="27">
        <f t="shared" si="241"/>
        <v>1.96</v>
      </c>
      <c r="AR1522" s="27">
        <f t="shared" si="242"/>
        <v>1.96</v>
      </c>
      <c r="AS1522" s="27" t="e">
        <f t="shared" si="243"/>
        <v>#NUM!</v>
      </c>
      <c r="AT1522" s="27">
        <f t="shared" si="236"/>
        <v>0.96750000000000003</v>
      </c>
      <c r="AU1522" s="27">
        <f t="shared" si="237"/>
        <v>0.96750000000000003</v>
      </c>
      <c r="AV1522" s="29">
        <f t="shared" si="240"/>
        <v>0.96750000000000003</v>
      </c>
      <c r="AW1522" s="27" t="s">
        <v>73</v>
      </c>
      <c r="AX1522" s="27" t="s">
        <v>74</v>
      </c>
      <c r="AY1522" s="32">
        <v>0.96750000000000003</v>
      </c>
      <c r="AZ1522" s="34">
        <f t="shared" si="238"/>
        <v>0.24187500000000001</v>
      </c>
      <c r="BA1522" s="3">
        <f t="shared" si="239"/>
        <v>1.2093750000000001</v>
      </c>
      <c r="BB1522" s="32">
        <f t="shared" si="244"/>
        <v>1.3061250000000002</v>
      </c>
      <c r="BC1522" s="27" t="s">
        <v>12549</v>
      </c>
      <c r="BD1522" s="27"/>
      <c r="BE1522" s="27"/>
      <c r="BF1522" s="27"/>
      <c r="BG1522" s="27"/>
      <c r="BH1522" s="27"/>
      <c r="BI1522" s="27"/>
      <c r="BJ1522" s="27"/>
      <c r="BK1522" s="27"/>
      <c r="BL1522" s="27"/>
      <c r="BM1522" s="27"/>
      <c r="BN1522" s="27"/>
      <c r="BO1522" s="27"/>
      <c r="BP1522" s="27"/>
      <c r="BQ1522" s="27"/>
      <c r="BR1522" s="27"/>
      <c r="BS1522" s="27"/>
      <c r="BT1522" s="27"/>
      <c r="BU1522" s="27"/>
      <c r="BV1522" s="27"/>
      <c r="BW1522" s="27"/>
      <c r="BX1522" s="27"/>
      <c r="BY1522" s="27"/>
      <c r="BZ1522" s="27"/>
      <c r="CA1522" s="27"/>
      <c r="CB1522" s="27"/>
      <c r="CC1522" s="27"/>
      <c r="CD1522" s="27"/>
      <c r="CE1522" s="27"/>
      <c r="CF1522" s="27"/>
      <c r="CG1522" s="27"/>
      <c r="CH1522" s="27"/>
      <c r="CI1522" s="27"/>
      <c r="CJ1522" s="27"/>
      <c r="CK1522" s="27"/>
      <c r="CL1522" s="27"/>
      <c r="CM1522" s="27"/>
      <c r="CN1522" s="27"/>
      <c r="CO1522" s="27"/>
      <c r="CP1522" s="27"/>
      <c r="CQ1522" s="27"/>
      <c r="CR1522" s="27"/>
      <c r="CS1522" s="27"/>
      <c r="CT1522" s="27"/>
      <c r="CU1522" s="27"/>
      <c r="CV1522" s="27"/>
      <c r="CW1522" s="27"/>
      <c r="CX1522" s="27"/>
      <c r="CY1522" s="27"/>
      <c r="CZ1522" s="27"/>
      <c r="DA1522" s="27"/>
      <c r="DB1522" s="27"/>
      <c r="DC1522" s="27"/>
      <c r="DD1522" s="27"/>
      <c r="DE1522" s="27"/>
      <c r="DF1522" s="27"/>
      <c r="DG1522" s="27"/>
      <c r="DH1522" s="27"/>
      <c r="DI1522" s="27"/>
      <c r="DJ1522" s="27"/>
      <c r="DK1522" s="27"/>
      <c r="DL1522" s="27"/>
    </row>
    <row r="1523" spans="1:116" s="35" customFormat="1" ht="31.5" customHeight="1">
      <c r="A1523" s="4" t="s">
        <v>6681</v>
      </c>
      <c r="B1523" s="5">
        <v>1521</v>
      </c>
      <c r="C1523" s="6">
        <v>971</v>
      </c>
      <c r="D1523" s="6"/>
      <c r="E1523" s="3" t="s">
        <v>7051</v>
      </c>
      <c r="F1523" s="3" t="s">
        <v>7054</v>
      </c>
      <c r="G1523" s="3" t="s">
        <v>2389</v>
      </c>
      <c r="H1523" s="4" t="s">
        <v>7055</v>
      </c>
      <c r="I1523" s="3" t="s">
        <v>43</v>
      </c>
      <c r="J1523" s="3" t="s">
        <v>6905</v>
      </c>
      <c r="K1523" s="5"/>
      <c r="L1523" s="3"/>
      <c r="M1523" s="6">
        <v>10</v>
      </c>
      <c r="N1523" s="3" t="s">
        <v>45</v>
      </c>
      <c r="O1523" s="3" t="s">
        <v>6683</v>
      </c>
      <c r="P1523" s="3" t="s">
        <v>6788</v>
      </c>
      <c r="Q1523" s="3" t="s">
        <v>7056</v>
      </c>
      <c r="R1523" s="28">
        <v>2.39</v>
      </c>
      <c r="S1523" s="29"/>
      <c r="T1523" s="30">
        <v>1.65</v>
      </c>
      <c r="U1523" s="1">
        <v>1.65</v>
      </c>
      <c r="V1523" s="28"/>
      <c r="W1523" s="29"/>
      <c r="X1523" s="29"/>
      <c r="Y1523" s="29"/>
      <c r="Z1523" s="29">
        <v>2.39</v>
      </c>
      <c r="AA1523" s="29"/>
      <c r="AB1523" s="29"/>
      <c r="AC1523" s="29"/>
      <c r="AD1523" s="29"/>
      <c r="AE1523" s="31"/>
      <c r="AF1523" s="27"/>
      <c r="AG1523" s="27">
        <v>1.0177400000000001</v>
      </c>
      <c r="AH1523" s="27"/>
      <c r="AI1523" s="27"/>
      <c r="AJ1523" s="27"/>
      <c r="AK1523" s="27">
        <v>1.181</v>
      </c>
      <c r="AL1523" s="27"/>
      <c r="AM1523" s="27"/>
      <c r="AN1523" s="32">
        <v>1.181</v>
      </c>
      <c r="AO1523" s="27" t="s">
        <v>378</v>
      </c>
      <c r="AP1523" s="31" t="s">
        <v>379</v>
      </c>
      <c r="AQ1523" s="27" t="e">
        <f t="shared" si="241"/>
        <v>#NUM!</v>
      </c>
      <c r="AR1523" s="27" t="e">
        <f t="shared" si="242"/>
        <v>#NUM!</v>
      </c>
      <c r="AS1523" s="27" t="e">
        <f t="shared" si="243"/>
        <v>#NUM!</v>
      </c>
      <c r="AT1523" s="27">
        <f t="shared" si="236"/>
        <v>1.7737499999999999</v>
      </c>
      <c r="AU1523" s="27">
        <f t="shared" si="237"/>
        <v>1.7737499999999999</v>
      </c>
      <c r="AV1523" s="29">
        <f t="shared" si="240"/>
        <v>1.181</v>
      </c>
      <c r="AW1523" s="27" t="s">
        <v>12452</v>
      </c>
      <c r="AX1523" s="27" t="s">
        <v>74</v>
      </c>
      <c r="AY1523" s="32">
        <v>1.7729999999999999</v>
      </c>
      <c r="AZ1523" s="34">
        <f t="shared" si="238"/>
        <v>0.44324999999999998</v>
      </c>
      <c r="BA1523" s="3">
        <f t="shared" si="239"/>
        <v>2.2162500000000001</v>
      </c>
      <c r="BB1523" s="32">
        <f t="shared" si="244"/>
        <v>2.3935500000000003</v>
      </c>
      <c r="BC1523" s="27" t="s">
        <v>12549</v>
      </c>
      <c r="BD1523" s="27"/>
      <c r="BE1523" s="27"/>
      <c r="BF1523" s="27"/>
      <c r="BG1523" s="27"/>
      <c r="BH1523" s="27"/>
      <c r="BI1523" s="27"/>
      <c r="BJ1523" s="27"/>
      <c r="BK1523" s="27"/>
      <c r="BL1523" s="27"/>
      <c r="BM1523" s="27"/>
      <c r="BN1523" s="27"/>
      <c r="BO1523" s="27"/>
      <c r="BP1523" s="27"/>
      <c r="BQ1523" s="27"/>
      <c r="BR1523" s="27"/>
      <c r="BS1523" s="27"/>
      <c r="BT1523" s="27"/>
      <c r="BU1523" s="27"/>
      <c r="BV1523" s="27"/>
      <c r="BW1523" s="27"/>
      <c r="BX1523" s="27"/>
      <c r="BY1523" s="27"/>
      <c r="BZ1523" s="27"/>
      <c r="CA1523" s="27"/>
      <c r="CB1523" s="27"/>
      <c r="CC1523" s="27"/>
      <c r="CD1523" s="27"/>
      <c r="CE1523" s="27"/>
      <c r="CF1523" s="27"/>
      <c r="CG1523" s="27"/>
      <c r="CH1523" s="27"/>
      <c r="CI1523" s="27"/>
      <c r="CJ1523" s="27"/>
      <c r="CK1523" s="27"/>
      <c r="CL1523" s="27"/>
      <c r="CM1523" s="27"/>
      <c r="CN1523" s="27"/>
      <c r="CO1523" s="27"/>
      <c r="CP1523" s="27"/>
      <c r="CQ1523" s="27"/>
      <c r="CR1523" s="27"/>
      <c r="CS1523" s="27"/>
      <c r="CT1523" s="27"/>
      <c r="CU1523" s="27"/>
      <c r="CV1523" s="27"/>
      <c r="CW1523" s="27"/>
      <c r="CX1523" s="27"/>
      <c r="CY1523" s="27"/>
      <c r="CZ1523" s="27"/>
      <c r="DA1523" s="27"/>
      <c r="DB1523" s="27"/>
      <c r="DC1523" s="27"/>
      <c r="DD1523" s="27"/>
      <c r="DE1523" s="27"/>
      <c r="DF1523" s="27"/>
      <c r="DG1523" s="27"/>
      <c r="DH1523" s="27"/>
      <c r="DI1523" s="27"/>
      <c r="DJ1523" s="27"/>
      <c r="DK1523" s="27"/>
      <c r="DL1523" s="27"/>
    </row>
    <row r="1524" spans="1:116" s="35" customFormat="1" ht="31.5" customHeight="1">
      <c r="A1524" s="4" t="s">
        <v>6681</v>
      </c>
      <c r="B1524" s="5">
        <v>1522</v>
      </c>
      <c r="C1524" s="6">
        <v>201</v>
      </c>
      <c r="D1524" s="6"/>
      <c r="E1524" s="3" t="s">
        <v>6831</v>
      </c>
      <c r="F1524" s="3" t="s">
        <v>6832</v>
      </c>
      <c r="G1524" s="3" t="s">
        <v>6833</v>
      </c>
      <c r="H1524" s="4" t="s">
        <v>694</v>
      </c>
      <c r="I1524" s="3" t="s">
        <v>104</v>
      </c>
      <c r="J1524" s="3" t="s">
        <v>2135</v>
      </c>
      <c r="K1524" s="5"/>
      <c r="L1524" s="3"/>
      <c r="M1524" s="6">
        <v>20</v>
      </c>
      <c r="N1524" s="3" t="s">
        <v>45</v>
      </c>
      <c r="O1524" s="3" t="s">
        <v>6683</v>
      </c>
      <c r="P1524" s="3" t="s">
        <v>6814</v>
      </c>
      <c r="Q1524" s="3" t="s">
        <v>6836</v>
      </c>
      <c r="R1524" s="28">
        <v>1.39</v>
      </c>
      <c r="S1524" s="29"/>
      <c r="T1524" s="30">
        <v>1.1000000000000001</v>
      </c>
      <c r="U1524" s="1">
        <v>1.1000000000000001</v>
      </c>
      <c r="V1524" s="28"/>
      <c r="W1524" s="29"/>
      <c r="X1524" s="29"/>
      <c r="Y1524" s="29"/>
      <c r="Z1524" s="29">
        <v>1.39</v>
      </c>
      <c r="AA1524" s="29"/>
      <c r="AB1524" s="29"/>
      <c r="AC1524" s="29"/>
      <c r="AD1524" s="29"/>
      <c r="AE1524" s="31"/>
      <c r="AF1524" s="27"/>
      <c r="AG1524" s="27">
        <v>0.88900000000000001</v>
      </c>
      <c r="AH1524" s="27"/>
      <c r="AI1524" s="27">
        <v>1.39</v>
      </c>
      <c r="AJ1524" s="27"/>
      <c r="AK1524" s="27"/>
      <c r="AL1524" s="27"/>
      <c r="AM1524" s="27"/>
      <c r="AN1524" s="32">
        <v>1.1395</v>
      </c>
      <c r="AO1524" s="27" t="s">
        <v>211</v>
      </c>
      <c r="AP1524" s="31" t="s">
        <v>212</v>
      </c>
      <c r="AQ1524" s="27">
        <f t="shared" si="241"/>
        <v>1.1395</v>
      </c>
      <c r="AR1524" s="27" t="str">
        <f t="shared" si="242"/>
        <v/>
      </c>
      <c r="AS1524" s="27" t="e">
        <f t="shared" si="243"/>
        <v>#NUM!</v>
      </c>
      <c r="AT1524" s="27">
        <f t="shared" si="236"/>
        <v>1.1825000000000001</v>
      </c>
      <c r="AU1524" s="27">
        <f t="shared" si="237"/>
        <v>1.1825000000000001</v>
      </c>
      <c r="AV1524" s="29">
        <f t="shared" si="240"/>
        <v>1.1395</v>
      </c>
      <c r="AW1524" s="27" t="s">
        <v>213</v>
      </c>
      <c r="AX1524" s="27" t="s">
        <v>212</v>
      </c>
      <c r="AY1524" s="32">
        <v>1.1399999999999999</v>
      </c>
      <c r="AZ1524" s="34">
        <f t="shared" si="238"/>
        <v>0.28499999999999998</v>
      </c>
      <c r="BA1524" s="3">
        <f t="shared" si="239"/>
        <v>1.4249999999999998</v>
      </c>
      <c r="BB1524" s="32">
        <f t="shared" si="244"/>
        <v>1.5389999999999997</v>
      </c>
      <c r="BC1524" s="27" t="s">
        <v>12549</v>
      </c>
      <c r="BD1524" s="27"/>
      <c r="BE1524" s="27"/>
      <c r="BF1524" s="27"/>
      <c r="BG1524" s="27"/>
      <c r="BH1524" s="27"/>
      <c r="BI1524" s="27"/>
      <c r="BJ1524" s="27"/>
      <c r="BK1524" s="27"/>
      <c r="BL1524" s="27"/>
      <c r="BM1524" s="27"/>
      <c r="BN1524" s="27"/>
      <c r="BO1524" s="27"/>
      <c r="BP1524" s="27"/>
      <c r="BQ1524" s="27"/>
      <c r="BR1524" s="27"/>
      <c r="BS1524" s="27"/>
      <c r="BT1524" s="27"/>
      <c r="BU1524" s="27"/>
      <c r="BV1524" s="27"/>
      <c r="BW1524" s="27"/>
      <c r="BX1524" s="27"/>
      <c r="BY1524" s="27"/>
      <c r="BZ1524" s="27"/>
      <c r="CA1524" s="27"/>
      <c r="CB1524" s="27"/>
      <c r="CC1524" s="27"/>
      <c r="CD1524" s="27"/>
      <c r="CE1524" s="27"/>
      <c r="CF1524" s="27"/>
      <c r="CG1524" s="27"/>
      <c r="CH1524" s="27"/>
      <c r="CI1524" s="27"/>
      <c r="CJ1524" s="27"/>
      <c r="CK1524" s="27"/>
      <c r="CL1524" s="27"/>
      <c r="CM1524" s="27"/>
      <c r="CN1524" s="27"/>
      <c r="CO1524" s="27"/>
      <c r="CP1524" s="27"/>
      <c r="CQ1524" s="27"/>
      <c r="CR1524" s="27"/>
      <c r="CS1524" s="27"/>
      <c r="CT1524" s="27"/>
      <c r="CU1524" s="27"/>
      <c r="CV1524" s="27"/>
      <c r="CW1524" s="27"/>
      <c r="CX1524" s="27"/>
      <c r="CY1524" s="27"/>
      <c r="CZ1524" s="27"/>
      <c r="DA1524" s="27"/>
      <c r="DB1524" s="27"/>
      <c r="DC1524" s="27"/>
      <c r="DD1524" s="27"/>
      <c r="DE1524" s="27"/>
      <c r="DF1524" s="27"/>
      <c r="DG1524" s="27"/>
      <c r="DH1524" s="27"/>
      <c r="DI1524" s="27"/>
      <c r="DJ1524" s="27"/>
      <c r="DK1524" s="27"/>
      <c r="DL1524" s="27"/>
    </row>
    <row r="1525" spans="1:116" s="35" customFormat="1" ht="31.5" customHeight="1">
      <c r="A1525" s="4" t="s">
        <v>6681</v>
      </c>
      <c r="B1525" s="5">
        <v>1523</v>
      </c>
      <c r="C1525" s="6">
        <v>142</v>
      </c>
      <c r="D1525" s="6"/>
      <c r="E1525" s="3" t="s">
        <v>6781</v>
      </c>
      <c r="F1525" s="3" t="s">
        <v>817</v>
      </c>
      <c r="G1525" s="3" t="s">
        <v>818</v>
      </c>
      <c r="H1525" s="4" t="s">
        <v>140</v>
      </c>
      <c r="I1525" s="3" t="s">
        <v>43</v>
      </c>
      <c r="J1525" s="3" t="s">
        <v>6782</v>
      </c>
      <c r="K1525" s="5"/>
      <c r="L1525" s="3"/>
      <c r="M1525" s="6">
        <v>10</v>
      </c>
      <c r="N1525" s="3" t="s">
        <v>45</v>
      </c>
      <c r="O1525" s="3" t="s">
        <v>6683</v>
      </c>
      <c r="P1525" s="3" t="s">
        <v>607</v>
      </c>
      <c r="Q1525" s="3" t="s">
        <v>6783</v>
      </c>
      <c r="R1525" s="28">
        <v>2.06</v>
      </c>
      <c r="S1525" s="29"/>
      <c r="T1525" s="30">
        <v>1.21</v>
      </c>
      <c r="U1525" s="1">
        <v>1.21</v>
      </c>
      <c r="V1525" s="28">
        <v>3.01</v>
      </c>
      <c r="W1525" s="29"/>
      <c r="X1525" s="29"/>
      <c r="Y1525" s="29">
        <v>1.46</v>
      </c>
      <c r="Z1525" s="29">
        <v>2.66</v>
      </c>
      <c r="AA1525" s="29"/>
      <c r="AB1525" s="29"/>
      <c r="AC1525" s="29"/>
      <c r="AD1525" s="29"/>
      <c r="AE1525" s="31">
        <v>3.01</v>
      </c>
      <c r="AF1525" s="27"/>
      <c r="AG1525" s="27">
        <v>0.83350000000000002</v>
      </c>
      <c r="AH1525" s="27">
        <v>1.46</v>
      </c>
      <c r="AI1525" s="27"/>
      <c r="AJ1525" s="27"/>
      <c r="AK1525" s="27"/>
      <c r="AL1525" s="27"/>
      <c r="AM1525" s="27"/>
      <c r="AN1525" s="32">
        <v>1.1467499999999999</v>
      </c>
      <c r="AO1525" s="27" t="s">
        <v>49</v>
      </c>
      <c r="AP1525" s="31" t="s">
        <v>50</v>
      </c>
      <c r="AQ1525" s="27">
        <f t="shared" si="241"/>
        <v>1.1467499999999999</v>
      </c>
      <c r="AR1525" s="27" t="str">
        <f t="shared" si="242"/>
        <v/>
      </c>
      <c r="AS1525" s="27" t="e">
        <f t="shared" si="243"/>
        <v>#NUM!</v>
      </c>
      <c r="AT1525" s="27">
        <f t="shared" si="236"/>
        <v>1.3007499999999999</v>
      </c>
      <c r="AU1525" s="27">
        <f t="shared" si="237"/>
        <v>1.3007499999999999</v>
      </c>
      <c r="AV1525" s="29">
        <f t="shared" si="240"/>
        <v>1.1467499999999999</v>
      </c>
      <c r="AW1525" s="27" t="s">
        <v>73</v>
      </c>
      <c r="AX1525" s="27" t="s">
        <v>74</v>
      </c>
      <c r="AY1525" s="32">
        <v>1.1499999999999999</v>
      </c>
      <c r="AZ1525" s="34">
        <f t="shared" si="238"/>
        <v>0.28749999999999998</v>
      </c>
      <c r="BA1525" s="3">
        <f t="shared" si="239"/>
        <v>1.4375</v>
      </c>
      <c r="BB1525" s="32">
        <f t="shared" si="244"/>
        <v>1.5525</v>
      </c>
      <c r="BC1525" s="27" t="s">
        <v>12549</v>
      </c>
      <c r="BD1525" s="27"/>
      <c r="BE1525" s="27"/>
      <c r="BF1525" s="27"/>
      <c r="BG1525" s="27"/>
      <c r="BH1525" s="27"/>
      <c r="BI1525" s="27"/>
      <c r="BJ1525" s="27"/>
      <c r="BK1525" s="27"/>
      <c r="BL1525" s="27"/>
      <c r="BM1525" s="27"/>
      <c r="BN1525" s="27"/>
      <c r="BO1525" s="27"/>
      <c r="BP1525" s="27"/>
      <c r="BQ1525" s="27"/>
      <c r="BR1525" s="27"/>
      <c r="BS1525" s="27"/>
      <c r="BT1525" s="27"/>
      <c r="BU1525" s="27"/>
      <c r="BV1525" s="27"/>
      <c r="BW1525" s="27"/>
      <c r="BX1525" s="27"/>
      <c r="BY1525" s="27"/>
      <c r="BZ1525" s="27"/>
      <c r="CA1525" s="27"/>
      <c r="CB1525" s="27"/>
      <c r="CC1525" s="27"/>
      <c r="CD1525" s="27"/>
      <c r="CE1525" s="27"/>
      <c r="CF1525" s="27"/>
      <c r="CG1525" s="27"/>
      <c r="CH1525" s="27"/>
      <c r="CI1525" s="27"/>
      <c r="CJ1525" s="27"/>
      <c r="CK1525" s="27"/>
      <c r="CL1525" s="27"/>
      <c r="CM1525" s="27"/>
      <c r="CN1525" s="27"/>
      <c r="CO1525" s="27"/>
      <c r="CP1525" s="27"/>
      <c r="CQ1525" s="27"/>
      <c r="CR1525" s="27"/>
      <c r="CS1525" s="27"/>
      <c r="CT1525" s="27"/>
      <c r="CU1525" s="27"/>
      <c r="CV1525" s="27"/>
      <c r="CW1525" s="27"/>
      <c r="CX1525" s="27"/>
      <c r="CY1525" s="27"/>
      <c r="CZ1525" s="27"/>
      <c r="DA1525" s="27"/>
      <c r="DB1525" s="27"/>
      <c r="DC1525" s="27"/>
      <c r="DD1525" s="27"/>
      <c r="DE1525" s="27"/>
      <c r="DF1525" s="27"/>
      <c r="DG1525" s="27"/>
      <c r="DH1525" s="27"/>
      <c r="DI1525" s="27"/>
      <c r="DJ1525" s="27"/>
      <c r="DK1525" s="27"/>
      <c r="DL1525" s="27"/>
    </row>
    <row r="1526" spans="1:116" s="35" customFormat="1" ht="31.5" customHeight="1">
      <c r="A1526" s="4" t="s">
        <v>6681</v>
      </c>
      <c r="B1526" s="5">
        <v>1524</v>
      </c>
      <c r="C1526" s="6">
        <v>26</v>
      </c>
      <c r="D1526" s="6"/>
      <c r="E1526" s="3" t="s">
        <v>6702</v>
      </c>
      <c r="F1526" s="3" t="s">
        <v>5231</v>
      </c>
      <c r="G1526" s="3" t="s">
        <v>367</v>
      </c>
      <c r="H1526" s="4" t="s">
        <v>303</v>
      </c>
      <c r="I1526" s="3" t="s">
        <v>104</v>
      </c>
      <c r="J1526" s="3" t="s">
        <v>2098</v>
      </c>
      <c r="K1526" s="5"/>
      <c r="L1526" s="3"/>
      <c r="M1526" s="6">
        <v>30</v>
      </c>
      <c r="N1526" s="3" t="s">
        <v>45</v>
      </c>
      <c r="O1526" s="3" t="s">
        <v>6683</v>
      </c>
      <c r="P1526" s="3" t="s">
        <v>607</v>
      </c>
      <c r="Q1526" s="3" t="s">
        <v>6704</v>
      </c>
      <c r="R1526" s="28">
        <v>2.11</v>
      </c>
      <c r="S1526" s="29"/>
      <c r="T1526" s="30">
        <v>1.1000000000000001</v>
      </c>
      <c r="U1526" s="1">
        <v>1.1000000000000001</v>
      </c>
      <c r="V1526" s="28">
        <v>1.94</v>
      </c>
      <c r="W1526" s="29"/>
      <c r="X1526" s="29"/>
      <c r="Y1526" s="29"/>
      <c r="Z1526" s="29">
        <v>2.27</v>
      </c>
      <c r="AA1526" s="29"/>
      <c r="AB1526" s="29"/>
      <c r="AC1526" s="29"/>
      <c r="AD1526" s="29"/>
      <c r="AE1526" s="31">
        <v>1.94</v>
      </c>
      <c r="AF1526" s="27"/>
      <c r="AG1526" s="27"/>
      <c r="AH1526" s="27"/>
      <c r="AI1526" s="27"/>
      <c r="AJ1526" s="27"/>
      <c r="AK1526" s="27"/>
      <c r="AL1526" s="27"/>
      <c r="AM1526" s="27"/>
      <c r="AN1526" s="32">
        <v>1.976</v>
      </c>
      <c r="AO1526" s="27" t="s">
        <v>336</v>
      </c>
      <c r="AP1526" s="31" t="s">
        <v>337</v>
      </c>
      <c r="AQ1526" s="27" t="e">
        <f t="shared" si="241"/>
        <v>#NUM!</v>
      </c>
      <c r="AR1526" s="27" t="e">
        <f t="shared" si="242"/>
        <v>#NUM!</v>
      </c>
      <c r="AS1526" s="27" t="e">
        <f t="shared" si="243"/>
        <v>#NUM!</v>
      </c>
      <c r="AT1526" s="27">
        <f t="shared" si="236"/>
        <v>1.1825000000000001</v>
      </c>
      <c r="AU1526" s="27">
        <f t="shared" si="237"/>
        <v>1.1825000000000001</v>
      </c>
      <c r="AV1526" s="29">
        <f t="shared" si="240"/>
        <v>1.1825000000000001</v>
      </c>
      <c r="AW1526" s="27" t="s">
        <v>73</v>
      </c>
      <c r="AX1526" s="27" t="s">
        <v>74</v>
      </c>
      <c r="AY1526" s="32">
        <v>1.18</v>
      </c>
      <c r="AZ1526" s="34">
        <f t="shared" si="238"/>
        <v>0.29499999999999998</v>
      </c>
      <c r="BA1526" s="3">
        <f t="shared" si="239"/>
        <v>1.4749999999999999</v>
      </c>
      <c r="BB1526" s="32">
        <f t="shared" si="244"/>
        <v>1.593</v>
      </c>
      <c r="BC1526" s="27" t="s">
        <v>12549</v>
      </c>
      <c r="BD1526" s="27"/>
      <c r="BE1526" s="27"/>
      <c r="BF1526" s="27"/>
      <c r="BG1526" s="27"/>
      <c r="BH1526" s="27"/>
      <c r="BI1526" s="27"/>
      <c r="BJ1526" s="27"/>
      <c r="BK1526" s="27"/>
      <c r="BL1526" s="27"/>
      <c r="BM1526" s="27"/>
      <c r="BN1526" s="27"/>
      <c r="BO1526" s="27"/>
      <c r="BP1526" s="27"/>
      <c r="BQ1526" s="27"/>
      <c r="BR1526" s="27"/>
      <c r="BS1526" s="27"/>
      <c r="BT1526" s="27"/>
      <c r="BU1526" s="27"/>
      <c r="BV1526" s="27"/>
      <c r="BW1526" s="27"/>
      <c r="BX1526" s="27"/>
      <c r="BY1526" s="27"/>
      <c r="BZ1526" s="27"/>
      <c r="CA1526" s="27"/>
      <c r="CB1526" s="27"/>
      <c r="CC1526" s="27"/>
      <c r="CD1526" s="27"/>
      <c r="CE1526" s="27"/>
      <c r="CF1526" s="27"/>
      <c r="CG1526" s="27"/>
      <c r="CH1526" s="27"/>
      <c r="CI1526" s="27"/>
      <c r="CJ1526" s="27"/>
      <c r="CK1526" s="27"/>
      <c r="CL1526" s="27"/>
      <c r="CM1526" s="27"/>
      <c r="CN1526" s="27"/>
      <c r="CO1526" s="27"/>
      <c r="CP1526" s="27"/>
      <c r="CQ1526" s="27"/>
      <c r="CR1526" s="27"/>
      <c r="CS1526" s="27"/>
      <c r="CT1526" s="27"/>
      <c r="CU1526" s="27"/>
      <c r="CV1526" s="27"/>
      <c r="CW1526" s="27"/>
      <c r="CX1526" s="27"/>
      <c r="CY1526" s="27"/>
      <c r="CZ1526" s="27"/>
      <c r="DA1526" s="27"/>
      <c r="DB1526" s="27"/>
      <c r="DC1526" s="27"/>
      <c r="DD1526" s="27"/>
      <c r="DE1526" s="27"/>
      <c r="DF1526" s="27"/>
      <c r="DG1526" s="27"/>
      <c r="DH1526" s="27"/>
      <c r="DI1526" s="27"/>
      <c r="DJ1526" s="27"/>
      <c r="DK1526" s="27"/>
      <c r="DL1526" s="27"/>
    </row>
    <row r="1527" spans="1:116" s="27" customFormat="1" ht="31.5" customHeight="1">
      <c r="A1527" s="4" t="s">
        <v>6681</v>
      </c>
      <c r="B1527" s="5">
        <v>1525</v>
      </c>
      <c r="C1527" s="6">
        <v>7012</v>
      </c>
      <c r="D1527" s="6"/>
      <c r="E1527" s="3" t="s">
        <v>6813</v>
      </c>
      <c r="F1527" s="3" t="s">
        <v>845</v>
      </c>
      <c r="G1527" s="3" t="s">
        <v>846</v>
      </c>
      <c r="H1527" s="4" t="s">
        <v>103</v>
      </c>
      <c r="I1527" s="3" t="s">
        <v>104</v>
      </c>
      <c r="J1527" s="3" t="s">
        <v>2098</v>
      </c>
      <c r="K1527" s="5"/>
      <c r="L1527" s="3"/>
      <c r="M1527" s="6">
        <v>30</v>
      </c>
      <c r="N1527" s="3" t="s">
        <v>45</v>
      </c>
      <c r="O1527" s="3" t="s">
        <v>6683</v>
      </c>
      <c r="P1527" s="3" t="s">
        <v>6814</v>
      </c>
      <c r="Q1527" s="3" t="s">
        <v>6815</v>
      </c>
      <c r="R1527" s="28">
        <v>1.63</v>
      </c>
      <c r="S1527" s="29"/>
      <c r="T1527" s="30">
        <v>1.1000000000000001</v>
      </c>
      <c r="U1527" s="1">
        <v>1.1000000000000001</v>
      </c>
      <c r="V1527" s="28"/>
      <c r="W1527" s="29">
        <v>2.33</v>
      </c>
      <c r="X1527" s="29">
        <v>0.93</v>
      </c>
      <c r="Y1527" s="29"/>
      <c r="Z1527" s="29">
        <v>5.04</v>
      </c>
      <c r="AA1527" s="29"/>
      <c r="AB1527" s="29"/>
      <c r="AC1527" s="29"/>
      <c r="AD1527" s="29"/>
      <c r="AE1527" s="31"/>
      <c r="AG1527" s="27">
        <v>0.92200000000000004</v>
      </c>
      <c r="AI1527" s="27">
        <v>5.04</v>
      </c>
      <c r="AN1527" s="32">
        <v>1.63</v>
      </c>
      <c r="AO1527" s="27" t="s">
        <v>49</v>
      </c>
      <c r="AP1527" s="31" t="s">
        <v>50</v>
      </c>
      <c r="AQ1527" s="27">
        <f t="shared" si="241"/>
        <v>2.9809999999999999</v>
      </c>
      <c r="AR1527" s="27">
        <f t="shared" si="242"/>
        <v>1.63</v>
      </c>
      <c r="AS1527" s="27" t="e">
        <f t="shared" si="243"/>
        <v>#NUM!</v>
      </c>
      <c r="AT1527" s="27">
        <f t="shared" si="236"/>
        <v>1.1825000000000001</v>
      </c>
      <c r="AU1527" s="27">
        <f t="shared" si="237"/>
        <v>1.1825000000000001</v>
      </c>
      <c r="AV1527" s="29">
        <f t="shared" si="240"/>
        <v>1.1825000000000001</v>
      </c>
      <c r="AW1527" s="27" t="s">
        <v>73</v>
      </c>
      <c r="AX1527" s="27" t="s">
        <v>74</v>
      </c>
      <c r="AY1527" s="32">
        <v>1.18</v>
      </c>
      <c r="AZ1527" s="34">
        <f t="shared" si="238"/>
        <v>0.29499999999999998</v>
      </c>
      <c r="BA1527" s="3">
        <f t="shared" si="239"/>
        <v>1.4749999999999999</v>
      </c>
      <c r="BB1527" s="32">
        <f t="shared" si="244"/>
        <v>1.593</v>
      </c>
      <c r="BC1527" s="27" t="s">
        <v>12549</v>
      </c>
    </row>
    <row r="1528" spans="1:116" s="35" customFormat="1" ht="31.5" customHeight="1">
      <c r="A1528" s="4" t="s">
        <v>6681</v>
      </c>
      <c r="B1528" s="5">
        <v>1526</v>
      </c>
      <c r="C1528" s="6">
        <v>2384</v>
      </c>
      <c r="D1528" s="6"/>
      <c r="E1528" s="3" t="s">
        <v>6682</v>
      </c>
      <c r="F1528" s="3" t="s">
        <v>76</v>
      </c>
      <c r="G1528" s="3" t="s">
        <v>77</v>
      </c>
      <c r="H1528" s="4" t="s">
        <v>598</v>
      </c>
      <c r="I1528" s="3" t="s">
        <v>104</v>
      </c>
      <c r="J1528" s="3" t="s">
        <v>2098</v>
      </c>
      <c r="K1528" s="5"/>
      <c r="L1528" s="3"/>
      <c r="M1528" s="6">
        <v>30</v>
      </c>
      <c r="N1528" s="3" t="s">
        <v>45</v>
      </c>
      <c r="O1528" s="3" t="s">
        <v>6683</v>
      </c>
      <c r="P1528" s="3" t="s">
        <v>6684</v>
      </c>
      <c r="Q1528" s="3" t="s">
        <v>6686</v>
      </c>
      <c r="R1528" s="28">
        <v>1.61</v>
      </c>
      <c r="S1528" s="29"/>
      <c r="T1528" s="30">
        <v>1.4</v>
      </c>
      <c r="U1528" s="1">
        <v>1.4</v>
      </c>
      <c r="V1528" s="28">
        <v>1.77</v>
      </c>
      <c r="W1528" s="29"/>
      <c r="X1528" s="29">
        <v>1.45</v>
      </c>
      <c r="Y1528" s="29"/>
      <c r="Z1528" s="29">
        <v>2.72</v>
      </c>
      <c r="AA1528" s="29"/>
      <c r="AB1528" s="29"/>
      <c r="AC1528" s="29"/>
      <c r="AD1528" s="29"/>
      <c r="AE1528" s="31">
        <v>1.77</v>
      </c>
      <c r="AF1528" s="27"/>
      <c r="AG1528" s="27"/>
      <c r="AH1528" s="27"/>
      <c r="AI1528" s="27"/>
      <c r="AJ1528" s="27"/>
      <c r="AK1528" s="27"/>
      <c r="AL1528" s="27"/>
      <c r="AM1528" s="27"/>
      <c r="AN1528" s="32">
        <v>1.2350000000000001</v>
      </c>
      <c r="AO1528" s="27" t="s">
        <v>336</v>
      </c>
      <c r="AP1528" s="31" t="s">
        <v>337</v>
      </c>
      <c r="AQ1528" s="27" t="e">
        <f t="shared" si="241"/>
        <v>#NUM!</v>
      </c>
      <c r="AR1528" s="27" t="e">
        <f t="shared" si="242"/>
        <v>#NUM!</v>
      </c>
      <c r="AS1528" s="27" t="e">
        <f t="shared" si="243"/>
        <v>#NUM!</v>
      </c>
      <c r="AT1528" s="27">
        <f t="shared" si="236"/>
        <v>1.5049999999999999</v>
      </c>
      <c r="AU1528" s="27">
        <f t="shared" si="237"/>
        <v>1.5049999999999999</v>
      </c>
      <c r="AV1528" s="29">
        <f t="shared" si="240"/>
        <v>1.2350000000000001</v>
      </c>
      <c r="AW1528" s="27" t="s">
        <v>336</v>
      </c>
      <c r="AX1528" s="27" t="s">
        <v>337</v>
      </c>
      <c r="AY1528" s="32">
        <v>1.232</v>
      </c>
      <c r="AZ1528" s="34">
        <f t="shared" si="238"/>
        <v>0.308</v>
      </c>
      <c r="BA1528" s="3">
        <f t="shared" si="239"/>
        <v>1.54</v>
      </c>
      <c r="BB1528" s="32">
        <f t="shared" si="244"/>
        <v>1.6632</v>
      </c>
      <c r="BC1528" s="27" t="s">
        <v>12549</v>
      </c>
      <c r="BD1528" s="27"/>
      <c r="BE1528" s="27"/>
      <c r="BF1528" s="27"/>
      <c r="BG1528" s="27"/>
      <c r="BH1528" s="27"/>
      <c r="BI1528" s="27"/>
      <c r="BJ1528" s="27"/>
      <c r="BK1528" s="27"/>
      <c r="BL1528" s="27"/>
      <c r="BM1528" s="27"/>
      <c r="BN1528" s="27"/>
      <c r="BO1528" s="27"/>
      <c r="BP1528" s="27"/>
      <c r="BQ1528" s="27"/>
      <c r="BR1528" s="27"/>
      <c r="BS1528" s="27"/>
      <c r="BT1528" s="27"/>
      <c r="BU1528" s="27"/>
      <c r="BV1528" s="27"/>
      <c r="BW1528" s="27"/>
      <c r="BX1528" s="27"/>
      <c r="BY1528" s="27"/>
      <c r="BZ1528" s="27"/>
      <c r="CA1528" s="27"/>
      <c r="CB1528" s="27"/>
      <c r="CC1528" s="27"/>
      <c r="CD1528" s="27"/>
      <c r="CE1528" s="27"/>
      <c r="CF1528" s="27"/>
      <c r="CG1528" s="27"/>
      <c r="CH1528" s="27"/>
      <c r="CI1528" s="27"/>
      <c r="CJ1528" s="27"/>
      <c r="CK1528" s="27"/>
      <c r="CL1528" s="27"/>
      <c r="CM1528" s="27"/>
      <c r="CN1528" s="27"/>
      <c r="CO1528" s="27"/>
      <c r="CP1528" s="27"/>
      <c r="CQ1528" s="27"/>
      <c r="CR1528" s="27"/>
      <c r="CS1528" s="27"/>
      <c r="CT1528" s="27"/>
      <c r="CU1528" s="27"/>
      <c r="CV1528" s="27"/>
      <c r="CW1528" s="27"/>
      <c r="CX1528" s="27"/>
      <c r="CY1528" s="27"/>
      <c r="CZ1528" s="27"/>
      <c r="DA1528" s="27"/>
      <c r="DB1528" s="27"/>
      <c r="DC1528" s="27"/>
      <c r="DD1528" s="27"/>
      <c r="DE1528" s="27"/>
      <c r="DF1528" s="27"/>
      <c r="DG1528" s="27"/>
      <c r="DH1528" s="27"/>
      <c r="DI1528" s="27"/>
      <c r="DJ1528" s="27"/>
      <c r="DK1528" s="27"/>
      <c r="DL1528" s="27"/>
    </row>
    <row r="1529" spans="1:116" s="35" customFormat="1" ht="31.5" customHeight="1">
      <c r="A1529" s="4" t="s">
        <v>6681</v>
      </c>
      <c r="B1529" s="5">
        <v>1527</v>
      </c>
      <c r="C1529" s="6">
        <v>178</v>
      </c>
      <c r="D1529" s="6"/>
      <c r="E1529" s="3" t="s">
        <v>6818</v>
      </c>
      <c r="F1529" s="3" t="s">
        <v>853</v>
      </c>
      <c r="G1529" s="3" t="s">
        <v>854</v>
      </c>
      <c r="H1529" s="4" t="s">
        <v>4278</v>
      </c>
      <c r="I1529" s="3" t="s">
        <v>394</v>
      </c>
      <c r="J1529" s="3" t="s">
        <v>6819</v>
      </c>
      <c r="K1529" s="5">
        <v>3</v>
      </c>
      <c r="L1529" s="3" t="s">
        <v>81</v>
      </c>
      <c r="M1529" s="6">
        <v>5</v>
      </c>
      <c r="N1529" s="3" t="s">
        <v>45</v>
      </c>
      <c r="O1529" s="3" t="s">
        <v>6683</v>
      </c>
      <c r="P1529" s="3" t="s">
        <v>6814</v>
      </c>
      <c r="Q1529" s="3" t="s">
        <v>6820</v>
      </c>
      <c r="R1529" s="28">
        <v>1.52</v>
      </c>
      <c r="S1529" s="29"/>
      <c r="T1529" s="30">
        <v>1.1499999999999999</v>
      </c>
      <c r="U1529" s="1">
        <v>1.1499999999999999</v>
      </c>
      <c r="V1529" s="28">
        <v>4.46</v>
      </c>
      <c r="W1529" s="29"/>
      <c r="X1529" s="29">
        <v>1.22</v>
      </c>
      <c r="Y1529" s="29"/>
      <c r="Z1529" s="29">
        <v>1.82</v>
      </c>
      <c r="AA1529" s="29"/>
      <c r="AB1529" s="29"/>
      <c r="AC1529" s="29"/>
      <c r="AD1529" s="29"/>
      <c r="AE1529" s="31">
        <v>4.46</v>
      </c>
      <c r="AF1529" s="27"/>
      <c r="AG1529" s="27">
        <v>1.21</v>
      </c>
      <c r="AH1529" s="27"/>
      <c r="AI1529" s="27"/>
      <c r="AJ1529" s="27"/>
      <c r="AK1529" s="27"/>
      <c r="AL1529" s="27"/>
      <c r="AM1529" s="27"/>
      <c r="AN1529" s="32">
        <v>1.52</v>
      </c>
      <c r="AO1529" s="27" t="s">
        <v>49</v>
      </c>
      <c r="AP1529" s="31" t="s">
        <v>50</v>
      </c>
      <c r="AQ1529" s="27">
        <f t="shared" si="241"/>
        <v>2.835</v>
      </c>
      <c r="AR1529" s="27">
        <f t="shared" si="242"/>
        <v>1.52</v>
      </c>
      <c r="AS1529" s="27" t="e">
        <f t="shared" si="243"/>
        <v>#NUM!</v>
      </c>
      <c r="AT1529" s="27">
        <f t="shared" si="236"/>
        <v>1.2362499999999998</v>
      </c>
      <c r="AU1529" s="27">
        <f t="shared" si="237"/>
        <v>1.2362499999999998</v>
      </c>
      <c r="AV1529" s="29">
        <f t="shared" si="240"/>
        <v>1.2362499999999998</v>
      </c>
      <c r="AW1529" s="27" t="s">
        <v>73</v>
      </c>
      <c r="AX1529" s="27" t="s">
        <v>74</v>
      </c>
      <c r="AY1529" s="32">
        <v>1.24</v>
      </c>
      <c r="AZ1529" s="34">
        <f t="shared" si="238"/>
        <v>0.31</v>
      </c>
      <c r="BA1529" s="3">
        <f t="shared" si="239"/>
        <v>1.55</v>
      </c>
      <c r="BB1529" s="32">
        <f t="shared" si="244"/>
        <v>1.6740000000000002</v>
      </c>
      <c r="BC1529" s="27" t="s">
        <v>12549</v>
      </c>
      <c r="BD1529" s="27"/>
      <c r="BE1529" s="27"/>
      <c r="BF1529" s="27"/>
      <c r="BG1529" s="27"/>
      <c r="BH1529" s="27"/>
      <c r="BI1529" s="27"/>
      <c r="BJ1529" s="27"/>
      <c r="BK1529" s="27"/>
      <c r="BL1529" s="27"/>
      <c r="BM1529" s="27"/>
      <c r="BN1529" s="27"/>
      <c r="BO1529" s="27"/>
    </row>
    <row r="1530" spans="1:116" s="27" customFormat="1" ht="31.5" customHeight="1">
      <c r="A1530" s="4" t="s">
        <v>6681</v>
      </c>
      <c r="B1530" s="5">
        <v>1528</v>
      </c>
      <c r="C1530" s="6">
        <v>108</v>
      </c>
      <c r="D1530" s="6"/>
      <c r="E1530" s="3" t="s">
        <v>6765</v>
      </c>
      <c r="F1530" s="3" t="s">
        <v>2730</v>
      </c>
      <c r="G1530" s="3" t="s">
        <v>2731</v>
      </c>
      <c r="H1530" s="4" t="s">
        <v>2735</v>
      </c>
      <c r="I1530" s="3" t="s">
        <v>104</v>
      </c>
      <c r="J1530" s="3" t="s">
        <v>2537</v>
      </c>
      <c r="K1530" s="5"/>
      <c r="L1530" s="3"/>
      <c r="M1530" s="6">
        <v>28</v>
      </c>
      <c r="N1530" s="3" t="s">
        <v>45</v>
      </c>
      <c r="O1530" s="3" t="s">
        <v>6683</v>
      </c>
      <c r="P1530" s="3" t="s">
        <v>607</v>
      </c>
      <c r="Q1530" s="3" t="s">
        <v>6768</v>
      </c>
      <c r="R1530" s="28">
        <v>2.1</v>
      </c>
      <c r="S1530" s="29"/>
      <c r="T1530" s="30">
        <v>1.3</v>
      </c>
      <c r="U1530" s="1">
        <v>1.3</v>
      </c>
      <c r="V1530" s="28"/>
      <c r="W1530" s="29"/>
      <c r="X1530" s="29">
        <v>1.44</v>
      </c>
      <c r="Y1530" s="29"/>
      <c r="Z1530" s="29">
        <v>2.76</v>
      </c>
      <c r="AA1530" s="29"/>
      <c r="AB1530" s="29"/>
      <c r="AC1530" s="29"/>
      <c r="AD1530" s="29"/>
      <c r="AE1530" s="31"/>
      <c r="AF1530" s="27">
        <v>1.1983999999999999</v>
      </c>
      <c r="AG1530" s="27">
        <v>1.44</v>
      </c>
      <c r="AH1530" s="27">
        <v>1.31</v>
      </c>
      <c r="AN1530" s="32">
        <v>1.2542</v>
      </c>
      <c r="AO1530" s="27" t="s">
        <v>211</v>
      </c>
      <c r="AP1530" s="31" t="s">
        <v>212</v>
      </c>
      <c r="AQ1530" s="27">
        <f t="shared" si="241"/>
        <v>1.2542</v>
      </c>
      <c r="AR1530" s="27" t="str">
        <f t="shared" si="242"/>
        <v/>
      </c>
      <c r="AS1530" s="27" t="e">
        <f t="shared" si="243"/>
        <v>#NUM!</v>
      </c>
      <c r="AT1530" s="27">
        <f t="shared" si="236"/>
        <v>1.3975</v>
      </c>
      <c r="AU1530" s="27">
        <f t="shared" si="237"/>
        <v>1.3975</v>
      </c>
      <c r="AV1530" s="29">
        <f t="shared" si="240"/>
        <v>1.2542</v>
      </c>
      <c r="AW1530" s="27" t="s">
        <v>213</v>
      </c>
      <c r="AX1530" s="27" t="s">
        <v>212</v>
      </c>
      <c r="AY1530" s="32">
        <v>1.25</v>
      </c>
      <c r="AZ1530" s="34">
        <f t="shared" si="238"/>
        <v>0.3125</v>
      </c>
      <c r="BA1530" s="3">
        <f t="shared" si="239"/>
        <v>1.5625</v>
      </c>
      <c r="BB1530" s="32">
        <f t="shared" si="244"/>
        <v>1.6875</v>
      </c>
      <c r="BC1530" s="27" t="s">
        <v>12549</v>
      </c>
    </row>
    <row r="1531" spans="1:116" s="27" customFormat="1" ht="31.5" customHeight="1">
      <c r="A1531" s="4" t="s">
        <v>6681</v>
      </c>
      <c r="B1531" s="5">
        <v>1529</v>
      </c>
      <c r="C1531" s="6">
        <v>3491</v>
      </c>
      <c r="D1531" s="6"/>
      <c r="E1531" s="3" t="s">
        <v>6797</v>
      </c>
      <c r="F1531" s="3" t="s">
        <v>1346</v>
      </c>
      <c r="G1531" s="3" t="s">
        <v>1347</v>
      </c>
      <c r="H1531" s="4" t="s">
        <v>303</v>
      </c>
      <c r="I1531" s="3" t="s">
        <v>43</v>
      </c>
      <c r="J1531" s="3" t="s">
        <v>799</v>
      </c>
      <c r="K1531" s="5"/>
      <c r="L1531" s="3"/>
      <c r="M1531" s="6">
        <v>10</v>
      </c>
      <c r="N1531" s="3" t="s">
        <v>45</v>
      </c>
      <c r="O1531" s="3" t="s">
        <v>6683</v>
      </c>
      <c r="P1531" s="3" t="s">
        <v>6800</v>
      </c>
      <c r="Q1531" s="3" t="s">
        <v>6801</v>
      </c>
      <c r="R1531" s="28">
        <v>2.31</v>
      </c>
      <c r="S1531" s="29"/>
      <c r="T1531" s="30">
        <v>1.17</v>
      </c>
      <c r="U1531" s="1">
        <v>1.17</v>
      </c>
      <c r="V1531" s="28"/>
      <c r="W1531" s="29"/>
      <c r="X1531" s="29">
        <v>1.46</v>
      </c>
      <c r="Y1531" s="29"/>
      <c r="Z1531" s="29">
        <v>3.15</v>
      </c>
      <c r="AA1531" s="29"/>
      <c r="AB1531" s="29"/>
      <c r="AC1531" s="29"/>
      <c r="AD1531" s="29"/>
      <c r="AE1531" s="31"/>
      <c r="AG1531" s="27">
        <v>1.4553</v>
      </c>
      <c r="AI1531" s="27">
        <v>3.15</v>
      </c>
      <c r="AN1531" s="32">
        <v>2.3026499999999999</v>
      </c>
      <c r="AO1531" s="27" t="s">
        <v>211</v>
      </c>
      <c r="AP1531" s="31" t="s">
        <v>212</v>
      </c>
      <c r="AQ1531" s="27">
        <f t="shared" si="241"/>
        <v>2.3026499999999999</v>
      </c>
      <c r="AR1531" s="27" t="str">
        <f t="shared" si="242"/>
        <v/>
      </c>
      <c r="AS1531" s="27" t="e">
        <f t="shared" si="243"/>
        <v>#NUM!</v>
      </c>
      <c r="AT1531" s="27">
        <f t="shared" si="236"/>
        <v>1.2577499999999999</v>
      </c>
      <c r="AU1531" s="27">
        <f t="shared" si="237"/>
        <v>1.2577499999999999</v>
      </c>
      <c r="AV1531" s="29">
        <f t="shared" si="240"/>
        <v>1.2577499999999999</v>
      </c>
      <c r="AW1531" s="27" t="s">
        <v>73</v>
      </c>
      <c r="AX1531" s="27" t="s">
        <v>74</v>
      </c>
      <c r="AY1531" s="32">
        <v>1.26</v>
      </c>
      <c r="AZ1531" s="34">
        <f t="shared" si="238"/>
        <v>0.315</v>
      </c>
      <c r="BA1531" s="3">
        <f t="shared" si="239"/>
        <v>1.575</v>
      </c>
      <c r="BB1531" s="32">
        <f t="shared" si="244"/>
        <v>1.7010000000000001</v>
      </c>
      <c r="BC1531" s="27" t="s">
        <v>12549</v>
      </c>
    </row>
    <row r="1532" spans="1:116" s="27" customFormat="1" ht="31.5" customHeight="1">
      <c r="A1532" s="4" t="s">
        <v>6681</v>
      </c>
      <c r="B1532" s="5">
        <v>1530</v>
      </c>
      <c r="C1532" s="6">
        <v>200</v>
      </c>
      <c r="D1532" s="6"/>
      <c r="E1532" s="3" t="s">
        <v>6831</v>
      </c>
      <c r="F1532" s="3" t="s">
        <v>6832</v>
      </c>
      <c r="G1532" s="3" t="s">
        <v>6833</v>
      </c>
      <c r="H1532" s="4" t="s">
        <v>58</v>
      </c>
      <c r="I1532" s="3" t="s">
        <v>104</v>
      </c>
      <c r="J1532" s="3" t="s">
        <v>2135</v>
      </c>
      <c r="K1532" s="5"/>
      <c r="L1532" s="3"/>
      <c r="M1532" s="6">
        <v>20</v>
      </c>
      <c r="N1532" s="3" t="s">
        <v>45</v>
      </c>
      <c r="O1532" s="3" t="s">
        <v>6683</v>
      </c>
      <c r="P1532" s="3" t="s">
        <v>6814</v>
      </c>
      <c r="Q1532" s="3" t="s">
        <v>6835</v>
      </c>
      <c r="R1532" s="28">
        <v>1.94</v>
      </c>
      <c r="S1532" s="29"/>
      <c r="T1532" s="30">
        <v>1.5</v>
      </c>
      <c r="U1532" s="1">
        <v>1.5</v>
      </c>
      <c r="V1532" s="28"/>
      <c r="W1532" s="29"/>
      <c r="X1532" s="29">
        <v>1.22</v>
      </c>
      <c r="Y1532" s="29"/>
      <c r="Z1532" s="29">
        <v>2.66</v>
      </c>
      <c r="AA1532" s="29"/>
      <c r="AB1532" s="29"/>
      <c r="AC1532" s="29"/>
      <c r="AD1532" s="29"/>
      <c r="AE1532" s="31"/>
      <c r="AF1532" s="27">
        <v>1.536</v>
      </c>
      <c r="AG1532" s="27">
        <v>1.212</v>
      </c>
      <c r="AH1532" s="27">
        <v>1.3</v>
      </c>
      <c r="AI1532" s="27">
        <v>2.66</v>
      </c>
      <c r="AN1532" s="32">
        <v>1.256</v>
      </c>
      <c r="AO1532" s="27" t="s">
        <v>211</v>
      </c>
      <c r="AP1532" s="31" t="s">
        <v>212</v>
      </c>
      <c r="AQ1532" s="27">
        <f t="shared" si="241"/>
        <v>1.256</v>
      </c>
      <c r="AR1532" s="27" t="str">
        <f t="shared" si="242"/>
        <v/>
      </c>
      <c r="AS1532" s="27" t="e">
        <f t="shared" si="243"/>
        <v>#NUM!</v>
      </c>
      <c r="AT1532" s="27">
        <f t="shared" si="236"/>
        <v>1.6124999999999998</v>
      </c>
      <c r="AU1532" s="27">
        <f t="shared" si="237"/>
        <v>1.6124999999999998</v>
      </c>
      <c r="AV1532" s="29">
        <f t="shared" si="240"/>
        <v>1.256</v>
      </c>
      <c r="AW1532" s="27" t="s">
        <v>213</v>
      </c>
      <c r="AX1532" s="27" t="s">
        <v>212</v>
      </c>
      <c r="AY1532" s="32">
        <v>1.26</v>
      </c>
      <c r="AZ1532" s="34">
        <f t="shared" si="238"/>
        <v>0.315</v>
      </c>
      <c r="BA1532" s="3">
        <f t="shared" si="239"/>
        <v>1.575</v>
      </c>
      <c r="BB1532" s="32">
        <f t="shared" si="244"/>
        <v>1.7010000000000001</v>
      </c>
      <c r="BC1532" s="27" t="s">
        <v>12549</v>
      </c>
    </row>
    <row r="1533" spans="1:116" s="27" customFormat="1" ht="31.5" customHeight="1">
      <c r="A1533" s="4" t="s">
        <v>6681</v>
      </c>
      <c r="B1533" s="5">
        <v>1531</v>
      </c>
      <c r="C1533" s="6">
        <v>455</v>
      </c>
      <c r="D1533" s="6"/>
      <c r="E1533" s="3" t="s">
        <v>7016</v>
      </c>
      <c r="F1533" s="3" t="s">
        <v>1293</v>
      </c>
      <c r="G1533" s="3" t="s">
        <v>1290</v>
      </c>
      <c r="H1533" s="4" t="s">
        <v>103</v>
      </c>
      <c r="I1533" s="3" t="s">
        <v>43</v>
      </c>
      <c r="J1533" s="3" t="s">
        <v>2469</v>
      </c>
      <c r="K1533" s="5"/>
      <c r="L1533" s="3"/>
      <c r="M1533" s="6">
        <v>28</v>
      </c>
      <c r="N1533" s="3" t="s">
        <v>45</v>
      </c>
      <c r="O1533" s="3" t="s">
        <v>6683</v>
      </c>
      <c r="P1533" s="3" t="s">
        <v>7017</v>
      </c>
      <c r="Q1533" s="3" t="s">
        <v>7018</v>
      </c>
      <c r="R1533" s="28">
        <v>2.0499999999999998</v>
      </c>
      <c r="S1533" s="29"/>
      <c r="T1533" s="30">
        <v>1.35</v>
      </c>
      <c r="U1533" s="1">
        <v>1.35</v>
      </c>
      <c r="V1533" s="28"/>
      <c r="W1533" s="29">
        <v>1.04</v>
      </c>
      <c r="X1533" s="29"/>
      <c r="Y1533" s="29"/>
      <c r="Z1533" s="29">
        <v>3.06</v>
      </c>
      <c r="AA1533" s="29"/>
      <c r="AB1533" s="29"/>
      <c r="AC1533" s="29"/>
      <c r="AD1533" s="29"/>
      <c r="AE1533" s="31"/>
      <c r="AF1533" s="27">
        <v>1.2767999999999999</v>
      </c>
      <c r="AG1533" s="27">
        <v>1.2410000000000001</v>
      </c>
      <c r="AI1533" s="27">
        <v>3.06</v>
      </c>
      <c r="AN1533" s="32">
        <v>1.2588999999999999</v>
      </c>
      <c r="AO1533" s="27" t="s">
        <v>211</v>
      </c>
      <c r="AP1533" s="31" t="s">
        <v>212</v>
      </c>
      <c r="AQ1533" s="27">
        <f t="shared" si="241"/>
        <v>1.2589000000000001</v>
      </c>
      <c r="AR1533" s="27" t="str">
        <f t="shared" si="242"/>
        <v/>
      </c>
      <c r="AS1533" s="27" t="e">
        <f t="shared" si="243"/>
        <v>#NUM!</v>
      </c>
      <c r="AT1533" s="27">
        <f t="shared" si="236"/>
        <v>1.4512499999999999</v>
      </c>
      <c r="AU1533" s="27">
        <f t="shared" si="237"/>
        <v>1.4512499999999999</v>
      </c>
      <c r="AV1533" s="29">
        <f t="shared" si="240"/>
        <v>1.2588999999999999</v>
      </c>
      <c r="AW1533" s="27" t="s">
        <v>73</v>
      </c>
      <c r="AX1533" s="27" t="s">
        <v>74</v>
      </c>
      <c r="AY1533" s="32">
        <v>1.26</v>
      </c>
      <c r="AZ1533" s="34">
        <f t="shared" si="238"/>
        <v>0.315</v>
      </c>
      <c r="BA1533" s="3">
        <f t="shared" si="239"/>
        <v>1.575</v>
      </c>
      <c r="BB1533" s="32">
        <f t="shared" si="244"/>
        <v>1.7010000000000001</v>
      </c>
      <c r="BC1533" s="27" t="s">
        <v>12549</v>
      </c>
    </row>
    <row r="1534" spans="1:116" s="27" customFormat="1" ht="31.5" customHeight="1">
      <c r="A1534" s="4" t="s">
        <v>6681</v>
      </c>
      <c r="B1534" s="5">
        <v>1532</v>
      </c>
      <c r="C1534" s="6">
        <v>106</v>
      </c>
      <c r="D1534" s="6"/>
      <c r="E1534" s="3" t="s">
        <v>6765</v>
      </c>
      <c r="F1534" s="3" t="s">
        <v>2730</v>
      </c>
      <c r="G1534" s="3" t="s">
        <v>2731</v>
      </c>
      <c r="H1534" s="4" t="s">
        <v>2732</v>
      </c>
      <c r="I1534" s="3" t="s">
        <v>104</v>
      </c>
      <c r="J1534" s="3" t="s">
        <v>2537</v>
      </c>
      <c r="K1534" s="5"/>
      <c r="L1534" s="3"/>
      <c r="M1534" s="6">
        <v>28</v>
      </c>
      <c r="N1534" s="3" t="s">
        <v>45</v>
      </c>
      <c r="O1534" s="3" t="s">
        <v>6683</v>
      </c>
      <c r="P1534" s="3" t="s">
        <v>607</v>
      </c>
      <c r="Q1534" s="3" t="s">
        <v>6766</v>
      </c>
      <c r="R1534" s="28">
        <v>2.34</v>
      </c>
      <c r="S1534" s="29"/>
      <c r="T1534" s="30">
        <v>1.62</v>
      </c>
      <c r="U1534" s="1">
        <v>1.62</v>
      </c>
      <c r="V1534" s="28"/>
      <c r="W1534" s="29">
        <v>1.08</v>
      </c>
      <c r="X1534" s="29"/>
      <c r="Y1534" s="29"/>
      <c r="Z1534" s="29">
        <v>3.6</v>
      </c>
      <c r="AA1534" s="29"/>
      <c r="AB1534" s="29"/>
      <c r="AC1534" s="29"/>
      <c r="AD1534" s="29"/>
      <c r="AE1534" s="31"/>
      <c r="AF1534" s="27">
        <v>1.3188</v>
      </c>
      <c r="AH1534" s="27">
        <v>1.35</v>
      </c>
      <c r="AN1534" s="32">
        <v>1.3344</v>
      </c>
      <c r="AO1534" s="27" t="s">
        <v>211</v>
      </c>
      <c r="AP1534" s="31" t="s">
        <v>212</v>
      </c>
      <c r="AQ1534" s="27">
        <f t="shared" si="241"/>
        <v>1.3344</v>
      </c>
      <c r="AR1534" s="27" t="str">
        <f t="shared" si="242"/>
        <v/>
      </c>
      <c r="AS1534" s="27" t="e">
        <f t="shared" si="243"/>
        <v>#NUM!</v>
      </c>
      <c r="AT1534" s="27">
        <f t="shared" si="236"/>
        <v>1.7415</v>
      </c>
      <c r="AU1534" s="27">
        <f t="shared" si="237"/>
        <v>1.7415</v>
      </c>
      <c r="AV1534" s="29">
        <f t="shared" si="240"/>
        <v>1.3344</v>
      </c>
      <c r="AW1534" s="27" t="s">
        <v>213</v>
      </c>
      <c r="AX1534" s="27" t="s">
        <v>212</v>
      </c>
      <c r="AY1534" s="32">
        <v>1.33</v>
      </c>
      <c r="AZ1534" s="34">
        <f t="shared" si="238"/>
        <v>0.33250000000000002</v>
      </c>
      <c r="BA1534" s="3">
        <f t="shared" si="239"/>
        <v>1.6625000000000001</v>
      </c>
      <c r="BB1534" s="32">
        <f t="shared" si="244"/>
        <v>1.7955000000000001</v>
      </c>
      <c r="BC1534" s="27" t="s">
        <v>12549</v>
      </c>
    </row>
    <row r="1535" spans="1:116" s="27" customFormat="1" ht="31.5" customHeight="1">
      <c r="A1535" s="4" t="s">
        <v>6681</v>
      </c>
      <c r="B1535" s="5">
        <v>1533</v>
      </c>
      <c r="C1535" s="6">
        <v>5913</v>
      </c>
      <c r="D1535" s="6"/>
      <c r="E1535" s="3" t="s">
        <v>6856</v>
      </c>
      <c r="F1535" s="3" t="s">
        <v>6857</v>
      </c>
      <c r="G1535" s="3" t="s">
        <v>6377</v>
      </c>
      <c r="H1535" s="4" t="s">
        <v>601</v>
      </c>
      <c r="I1535" s="3" t="s">
        <v>385</v>
      </c>
      <c r="J1535" s="3" t="s">
        <v>6858</v>
      </c>
      <c r="K1535" s="5"/>
      <c r="L1535" s="3"/>
      <c r="M1535" s="6">
        <v>25</v>
      </c>
      <c r="N1535" s="3" t="s">
        <v>45</v>
      </c>
      <c r="O1535" s="3" t="s">
        <v>6683</v>
      </c>
      <c r="P1535" s="3" t="s">
        <v>6859</v>
      </c>
      <c r="Q1535" s="3" t="s">
        <v>6860</v>
      </c>
      <c r="R1535" s="28">
        <v>2.75</v>
      </c>
      <c r="S1535" s="29"/>
      <c r="T1535" s="30">
        <v>1.36</v>
      </c>
      <c r="U1535" s="1">
        <v>1.36</v>
      </c>
      <c r="V1535" s="28">
        <v>5.6</v>
      </c>
      <c r="W1535" s="29"/>
      <c r="X1535" s="29"/>
      <c r="Y1535" s="29">
        <v>1.65</v>
      </c>
      <c r="Z1535" s="29">
        <v>3.84</v>
      </c>
      <c r="AA1535" s="29"/>
      <c r="AB1535" s="29"/>
      <c r="AC1535" s="29"/>
      <c r="AD1535" s="29"/>
      <c r="AE1535" s="31">
        <v>5.6</v>
      </c>
      <c r="AG1535" s="27">
        <v>1.0824</v>
      </c>
      <c r="AH1535" s="27">
        <v>1.65</v>
      </c>
      <c r="AI1535" s="27">
        <v>3.84</v>
      </c>
      <c r="AN1535" s="32">
        <v>1.3660000000000001</v>
      </c>
      <c r="AO1535" s="27" t="s">
        <v>211</v>
      </c>
      <c r="AP1535" s="31" t="s">
        <v>212</v>
      </c>
      <c r="AQ1535" s="27">
        <f t="shared" si="241"/>
        <v>1.3662000000000001</v>
      </c>
      <c r="AR1535" s="27" t="str">
        <f t="shared" si="242"/>
        <v/>
      </c>
      <c r="AS1535" s="27" t="e">
        <f t="shared" si="243"/>
        <v>#NUM!</v>
      </c>
      <c r="AT1535" s="27">
        <f t="shared" si="236"/>
        <v>1.462</v>
      </c>
      <c r="AU1535" s="27">
        <f t="shared" si="237"/>
        <v>1.462</v>
      </c>
      <c r="AV1535" s="29">
        <f t="shared" si="240"/>
        <v>1.3660000000000001</v>
      </c>
      <c r="AW1535" s="27" t="s">
        <v>213</v>
      </c>
      <c r="AX1535" s="27" t="s">
        <v>212</v>
      </c>
      <c r="AY1535" s="32">
        <v>1.3661000000000001</v>
      </c>
      <c r="AZ1535" s="34">
        <f t="shared" si="238"/>
        <v>0.34152500000000002</v>
      </c>
      <c r="BA1535" s="3">
        <f t="shared" si="239"/>
        <v>1.7076250000000002</v>
      </c>
      <c r="BB1535" s="32">
        <f t="shared" si="244"/>
        <v>1.8442350000000003</v>
      </c>
      <c r="BC1535" s="27" t="s">
        <v>12549</v>
      </c>
      <c r="BP1535" s="35"/>
      <c r="BQ1535" s="35"/>
      <c r="BR1535" s="35"/>
      <c r="BS1535" s="35"/>
      <c r="BT1535" s="35"/>
      <c r="BU1535" s="35"/>
      <c r="BV1535" s="35"/>
      <c r="BW1535" s="35"/>
      <c r="BX1535" s="35"/>
      <c r="BY1535" s="35"/>
      <c r="BZ1535" s="35"/>
      <c r="CA1535" s="35"/>
      <c r="CB1535" s="35"/>
      <c r="CC1535" s="35"/>
      <c r="CD1535" s="35"/>
      <c r="CE1535" s="35"/>
      <c r="CF1535" s="35"/>
      <c r="CG1535" s="35"/>
      <c r="CH1535" s="35"/>
      <c r="CI1535" s="35"/>
      <c r="CJ1535" s="35"/>
      <c r="CK1535" s="35"/>
      <c r="CL1535" s="35"/>
      <c r="CM1535" s="35"/>
      <c r="CN1535" s="35"/>
      <c r="CO1535" s="35"/>
      <c r="CP1535" s="35"/>
      <c r="CQ1535" s="35"/>
      <c r="CR1535" s="35"/>
      <c r="CS1535" s="35"/>
      <c r="CT1535" s="35"/>
      <c r="CU1535" s="35"/>
      <c r="CV1535" s="35"/>
      <c r="CW1535" s="35"/>
      <c r="CX1535" s="35"/>
      <c r="CY1535" s="35"/>
      <c r="CZ1535" s="35"/>
      <c r="DA1535" s="35"/>
      <c r="DB1535" s="35"/>
      <c r="DC1535" s="35"/>
      <c r="DD1535" s="35"/>
      <c r="DE1535" s="35"/>
      <c r="DF1535" s="35"/>
      <c r="DG1535" s="35"/>
      <c r="DH1535" s="35"/>
      <c r="DI1535" s="35"/>
      <c r="DJ1535" s="35"/>
      <c r="DK1535" s="35"/>
      <c r="DL1535" s="35"/>
    </row>
    <row r="1536" spans="1:116" s="27" customFormat="1" ht="31.5" customHeight="1">
      <c r="A1536" s="4" t="s">
        <v>6681</v>
      </c>
      <c r="B1536" s="5">
        <v>1534</v>
      </c>
      <c r="C1536" s="6">
        <v>3495</v>
      </c>
      <c r="D1536" s="6"/>
      <c r="E1536" s="3" t="s">
        <v>6755</v>
      </c>
      <c r="F1536" s="3" t="s">
        <v>693</v>
      </c>
      <c r="G1536" s="3" t="s">
        <v>691</v>
      </c>
      <c r="H1536" s="4" t="s">
        <v>303</v>
      </c>
      <c r="I1536" s="3" t="s">
        <v>43</v>
      </c>
      <c r="J1536" s="3" t="s">
        <v>6720</v>
      </c>
      <c r="K1536" s="5"/>
      <c r="L1536" s="3"/>
      <c r="M1536" s="6">
        <v>30</v>
      </c>
      <c r="N1536" s="3" t="s">
        <v>45</v>
      </c>
      <c r="O1536" s="3" t="s">
        <v>6683</v>
      </c>
      <c r="P1536" s="3" t="s">
        <v>6758</v>
      </c>
      <c r="Q1536" s="3" t="s">
        <v>6759</v>
      </c>
      <c r="R1536" s="28">
        <v>2.25</v>
      </c>
      <c r="S1536" s="29"/>
      <c r="T1536" s="30">
        <v>2.23</v>
      </c>
      <c r="U1536" s="1">
        <v>2.23</v>
      </c>
      <c r="V1536" s="28">
        <v>1.61</v>
      </c>
      <c r="W1536" s="29"/>
      <c r="X1536" s="29"/>
      <c r="Y1536" s="29"/>
      <c r="Z1536" s="29">
        <v>2.89</v>
      </c>
      <c r="AA1536" s="29"/>
      <c r="AB1536" s="29"/>
      <c r="AC1536" s="29"/>
      <c r="AD1536" s="29"/>
      <c r="AE1536" s="31">
        <v>1.61</v>
      </c>
      <c r="AH1536" s="27">
        <v>1.1299999999999999</v>
      </c>
      <c r="AI1536" s="27">
        <v>2.89</v>
      </c>
      <c r="AN1536" s="32">
        <v>2.25</v>
      </c>
      <c r="AO1536" s="27" t="s">
        <v>49</v>
      </c>
      <c r="AP1536" s="31" t="s">
        <v>50</v>
      </c>
      <c r="AQ1536" s="27">
        <f t="shared" si="241"/>
        <v>1.37</v>
      </c>
      <c r="AR1536" s="27" t="str">
        <f t="shared" si="242"/>
        <v/>
      </c>
      <c r="AS1536" s="27" t="e">
        <f t="shared" si="243"/>
        <v>#NUM!</v>
      </c>
      <c r="AT1536" s="27">
        <f t="shared" si="236"/>
        <v>2.3972500000000001</v>
      </c>
      <c r="AU1536" s="27">
        <f t="shared" si="237"/>
        <v>2.3972500000000001</v>
      </c>
      <c r="AV1536" s="29">
        <f t="shared" si="240"/>
        <v>2.25</v>
      </c>
      <c r="AW1536" s="27" t="s">
        <v>213</v>
      </c>
      <c r="AX1536" s="27" t="s">
        <v>212</v>
      </c>
      <c r="AY1536" s="32">
        <v>1.37</v>
      </c>
      <c r="AZ1536" s="34">
        <f t="shared" si="238"/>
        <v>0.34250000000000003</v>
      </c>
      <c r="BA1536" s="3">
        <f t="shared" si="239"/>
        <v>1.7125000000000001</v>
      </c>
      <c r="BB1536" s="32">
        <f t="shared" si="244"/>
        <v>1.8495000000000001</v>
      </c>
      <c r="BC1536" s="27" t="s">
        <v>12549</v>
      </c>
    </row>
    <row r="1537" spans="1:116" s="27" customFormat="1" ht="31.5" customHeight="1">
      <c r="A1537" s="4" t="s">
        <v>6681</v>
      </c>
      <c r="B1537" s="5">
        <v>1535</v>
      </c>
      <c r="C1537" s="6">
        <v>35</v>
      </c>
      <c r="D1537" s="6"/>
      <c r="E1537" s="3" t="s">
        <v>6705</v>
      </c>
      <c r="F1537" s="3" t="s">
        <v>6653</v>
      </c>
      <c r="G1537" s="3" t="s">
        <v>86</v>
      </c>
      <c r="H1537" s="4" t="s">
        <v>205</v>
      </c>
      <c r="I1537" s="3" t="s">
        <v>141</v>
      </c>
      <c r="J1537" s="3" t="s">
        <v>6706</v>
      </c>
      <c r="K1537" s="5"/>
      <c r="L1537" s="3"/>
      <c r="M1537" s="6">
        <v>16</v>
      </c>
      <c r="N1537" s="3" t="s">
        <v>45</v>
      </c>
      <c r="O1537" s="3" t="s">
        <v>6683</v>
      </c>
      <c r="P1537" s="3" t="s">
        <v>607</v>
      </c>
      <c r="Q1537" s="3" t="s">
        <v>6710</v>
      </c>
      <c r="R1537" s="28">
        <v>2.62</v>
      </c>
      <c r="S1537" s="29"/>
      <c r="T1537" s="30">
        <v>1.35</v>
      </c>
      <c r="U1537" s="1">
        <v>1.35</v>
      </c>
      <c r="V1537" s="28">
        <v>4</v>
      </c>
      <c r="W1537" s="29"/>
      <c r="X1537" s="29">
        <v>1.24</v>
      </c>
      <c r="Y1537" s="29"/>
      <c r="Z1537" s="29"/>
      <c r="AA1537" s="29"/>
      <c r="AB1537" s="29"/>
      <c r="AC1537" s="29"/>
      <c r="AD1537" s="29"/>
      <c r="AE1537" s="31">
        <v>4</v>
      </c>
      <c r="AF1537" s="27">
        <v>1.56447</v>
      </c>
      <c r="AG1537" s="27">
        <v>1.2370000000000001</v>
      </c>
      <c r="AN1537" s="32">
        <v>1.4007000000000001</v>
      </c>
      <c r="AO1537" s="27" t="s">
        <v>211</v>
      </c>
      <c r="AP1537" s="31" t="s">
        <v>212</v>
      </c>
      <c r="AQ1537" s="27">
        <f t="shared" si="241"/>
        <v>1.4007350000000001</v>
      </c>
      <c r="AR1537" s="27" t="str">
        <f t="shared" si="242"/>
        <v/>
      </c>
      <c r="AS1537" s="27" t="e">
        <f t="shared" si="243"/>
        <v>#NUM!</v>
      </c>
      <c r="AT1537" s="27">
        <f t="shared" si="236"/>
        <v>1.4512499999999999</v>
      </c>
      <c r="AU1537" s="27">
        <f t="shared" si="237"/>
        <v>1.4512499999999999</v>
      </c>
      <c r="AV1537" s="29">
        <f t="shared" si="240"/>
        <v>1.4007000000000001</v>
      </c>
      <c r="AW1537" s="27" t="s">
        <v>211</v>
      </c>
      <c r="AX1537" s="27" t="s">
        <v>212</v>
      </c>
      <c r="AY1537" s="32">
        <v>1.4</v>
      </c>
      <c r="AZ1537" s="34">
        <f t="shared" si="238"/>
        <v>0.35</v>
      </c>
      <c r="BA1537" s="3">
        <f t="shared" si="239"/>
        <v>1.75</v>
      </c>
      <c r="BB1537" s="32">
        <f t="shared" si="244"/>
        <v>1.8900000000000001</v>
      </c>
      <c r="BC1537" s="27" t="s">
        <v>12549</v>
      </c>
    </row>
    <row r="1538" spans="1:116" s="27" customFormat="1" ht="31.5" customHeight="1">
      <c r="A1538" s="4" t="s">
        <v>6681</v>
      </c>
      <c r="B1538" s="5">
        <v>1536</v>
      </c>
      <c r="C1538" s="6">
        <v>652</v>
      </c>
      <c r="D1538" s="6"/>
      <c r="E1538" s="3" t="s">
        <v>6917</v>
      </c>
      <c r="F1538" s="3" t="s">
        <v>6918</v>
      </c>
      <c r="G1538" s="3" t="s">
        <v>527</v>
      </c>
      <c r="H1538" s="4" t="s">
        <v>58</v>
      </c>
      <c r="I1538" s="3" t="s">
        <v>528</v>
      </c>
      <c r="J1538" s="3" t="s">
        <v>6919</v>
      </c>
      <c r="K1538" s="5"/>
      <c r="L1538" s="3"/>
      <c r="M1538" s="6">
        <v>14</v>
      </c>
      <c r="N1538" s="3" t="s">
        <v>45</v>
      </c>
      <c r="O1538" s="3" t="s">
        <v>6683</v>
      </c>
      <c r="P1538" s="3" t="s">
        <v>607</v>
      </c>
      <c r="Q1538" s="3" t="s">
        <v>6920</v>
      </c>
      <c r="R1538" s="28">
        <v>2.5</v>
      </c>
      <c r="S1538" s="29"/>
      <c r="T1538" s="30">
        <v>2.4900000000000002</v>
      </c>
      <c r="U1538" s="1">
        <v>2.4900000000000002</v>
      </c>
      <c r="V1538" s="28"/>
      <c r="W1538" s="29"/>
      <c r="X1538" s="29"/>
      <c r="Y1538" s="29"/>
      <c r="Z1538" s="29">
        <v>2.5</v>
      </c>
      <c r="AA1538" s="29"/>
      <c r="AB1538" s="29"/>
      <c r="AC1538" s="29"/>
      <c r="AD1538" s="29"/>
      <c r="AE1538" s="31"/>
      <c r="AF1538" s="27">
        <v>1.4965999999999999</v>
      </c>
      <c r="AG1538" s="27">
        <v>1.387</v>
      </c>
      <c r="AI1538" s="27">
        <v>2.5</v>
      </c>
      <c r="AN1538" s="32">
        <v>1.4418</v>
      </c>
      <c r="AO1538" s="27" t="s">
        <v>211</v>
      </c>
      <c r="AP1538" s="31" t="s">
        <v>212</v>
      </c>
      <c r="AQ1538" s="27">
        <f t="shared" si="241"/>
        <v>1.4418</v>
      </c>
      <c r="AR1538" s="27" t="str">
        <f t="shared" si="242"/>
        <v/>
      </c>
      <c r="AS1538" s="27" t="e">
        <f t="shared" si="243"/>
        <v>#NUM!</v>
      </c>
      <c r="AT1538" s="27">
        <f t="shared" si="236"/>
        <v>2.6767500000000002</v>
      </c>
      <c r="AU1538" s="27">
        <f t="shared" si="237"/>
        <v>2.6767500000000002</v>
      </c>
      <c r="AV1538" s="29">
        <f t="shared" si="240"/>
        <v>1.4418</v>
      </c>
      <c r="AW1538" s="27" t="s">
        <v>213</v>
      </c>
      <c r="AX1538" s="27" t="s">
        <v>212</v>
      </c>
      <c r="AY1538" s="32">
        <v>1.44</v>
      </c>
      <c r="AZ1538" s="34">
        <f t="shared" si="238"/>
        <v>0.36</v>
      </c>
      <c r="BA1538" s="3">
        <f t="shared" si="239"/>
        <v>1.7999999999999998</v>
      </c>
      <c r="BB1538" s="32">
        <f t="shared" si="244"/>
        <v>1.9439999999999997</v>
      </c>
      <c r="BC1538" s="27" t="s">
        <v>12549</v>
      </c>
    </row>
    <row r="1539" spans="1:116" s="27" customFormat="1" ht="31.5" customHeight="1">
      <c r="A1539" s="4" t="s">
        <v>6681</v>
      </c>
      <c r="B1539" s="5">
        <v>1537</v>
      </c>
      <c r="C1539" s="6">
        <v>7248</v>
      </c>
      <c r="D1539" s="6"/>
      <c r="E1539" s="3" t="s">
        <v>6907</v>
      </c>
      <c r="F1539" s="3" t="s">
        <v>6908</v>
      </c>
      <c r="G1539" s="3" t="s">
        <v>1868</v>
      </c>
      <c r="H1539" s="4" t="s">
        <v>4403</v>
      </c>
      <c r="I1539" s="3" t="s">
        <v>43</v>
      </c>
      <c r="J1539" s="3" t="s">
        <v>4627</v>
      </c>
      <c r="K1539" s="5"/>
      <c r="L1539" s="3"/>
      <c r="M1539" s="6">
        <v>10</v>
      </c>
      <c r="N1539" s="3" t="s">
        <v>45</v>
      </c>
      <c r="O1539" s="3" t="s">
        <v>6683</v>
      </c>
      <c r="P1539" s="3" t="s">
        <v>6788</v>
      </c>
      <c r="Q1539" s="3" t="s">
        <v>6910</v>
      </c>
      <c r="R1539" s="28">
        <v>2.84</v>
      </c>
      <c r="S1539" s="29"/>
      <c r="T1539" s="30">
        <v>2.2999999999999998</v>
      </c>
      <c r="U1539" s="1">
        <v>2.2999999999999998</v>
      </c>
      <c r="V1539" s="28"/>
      <c r="W1539" s="29"/>
      <c r="X1539" s="29"/>
      <c r="Y1539" s="29"/>
      <c r="Z1539" s="29"/>
      <c r="AA1539" s="29"/>
      <c r="AB1539" s="29"/>
      <c r="AC1539" s="29"/>
      <c r="AD1539" s="29"/>
      <c r="AE1539" s="31"/>
      <c r="AF1539" s="27">
        <v>1.4215</v>
      </c>
      <c r="AG1539" s="27">
        <v>1.6240000000000001</v>
      </c>
      <c r="AI1539" s="27">
        <v>1.65</v>
      </c>
      <c r="AN1539" s="32">
        <v>1.52275</v>
      </c>
      <c r="AO1539" s="27" t="s">
        <v>211</v>
      </c>
      <c r="AP1539" s="31" t="s">
        <v>212</v>
      </c>
      <c r="AQ1539" s="27">
        <f t="shared" si="241"/>
        <v>1.52275</v>
      </c>
      <c r="AR1539" s="27" t="str">
        <f t="shared" si="242"/>
        <v/>
      </c>
      <c r="AS1539" s="27" t="e">
        <f t="shared" si="243"/>
        <v>#NUM!</v>
      </c>
      <c r="AT1539" s="27">
        <f t="shared" ref="AT1539:AT1602" si="245">T1539*1.075</f>
        <v>2.4724999999999997</v>
      </c>
      <c r="AU1539" s="27">
        <f t="shared" ref="AU1539:AU1602" si="246">U1539*1.075</f>
        <v>2.4724999999999997</v>
      </c>
      <c r="AV1539" s="29">
        <f t="shared" si="240"/>
        <v>1.52275</v>
      </c>
      <c r="AW1539" s="27" t="s">
        <v>73</v>
      </c>
      <c r="AX1539" s="27" t="s">
        <v>74</v>
      </c>
      <c r="AY1539" s="32">
        <v>1.52</v>
      </c>
      <c r="AZ1539" s="34">
        <f t="shared" ref="AZ1539:AZ1602" si="247">IF(AND(AY1539&gt;0,AY1539&lt;=10),AY1539*0.25,IF(AND(AY1539&gt;10,AY1539&lt;=50),AY1539*0.17,IF(AND(AY1539&gt;10,AY1539&lt;=100),AY1539*0.12,IF(AY1539&gt;100,AY1539*0.1))))</f>
        <v>0.38</v>
      </c>
      <c r="BA1539" s="3">
        <f t="shared" ref="BA1539:BA1602" si="248">AZ1539+AY1539</f>
        <v>1.9</v>
      </c>
      <c r="BB1539" s="32">
        <f t="shared" si="244"/>
        <v>2.052</v>
      </c>
      <c r="BC1539" s="27" t="s">
        <v>12549</v>
      </c>
    </row>
    <row r="1540" spans="1:116" s="27" customFormat="1" ht="31.5" customHeight="1">
      <c r="A1540" s="4" t="s">
        <v>6681</v>
      </c>
      <c r="B1540" s="5">
        <v>1538</v>
      </c>
      <c r="C1540" s="6">
        <v>33</v>
      </c>
      <c r="D1540" s="6"/>
      <c r="E1540" s="3" t="s">
        <v>6705</v>
      </c>
      <c r="F1540" s="3" t="s">
        <v>6653</v>
      </c>
      <c r="G1540" s="3" t="s">
        <v>86</v>
      </c>
      <c r="H1540" s="4" t="s">
        <v>641</v>
      </c>
      <c r="I1540" s="3" t="s">
        <v>780</v>
      </c>
      <c r="J1540" s="3" t="s">
        <v>6708</v>
      </c>
      <c r="K1540" s="5">
        <v>100</v>
      </c>
      <c r="L1540" s="3" t="s">
        <v>81</v>
      </c>
      <c r="M1540" s="6">
        <v>1</v>
      </c>
      <c r="N1540" s="3" t="s">
        <v>45</v>
      </c>
      <c r="O1540" s="3" t="s">
        <v>6683</v>
      </c>
      <c r="P1540" s="3" t="s">
        <v>607</v>
      </c>
      <c r="Q1540" s="3" t="s">
        <v>6709</v>
      </c>
      <c r="R1540" s="28">
        <v>2.81</v>
      </c>
      <c r="S1540" s="29"/>
      <c r="T1540" s="30">
        <v>1.42</v>
      </c>
      <c r="U1540" s="1">
        <v>1.42</v>
      </c>
      <c r="V1540" s="28"/>
      <c r="W1540" s="29"/>
      <c r="X1540" s="29">
        <v>1.08</v>
      </c>
      <c r="Y1540" s="29"/>
      <c r="Z1540" s="29"/>
      <c r="AA1540" s="29"/>
      <c r="AB1540" s="29"/>
      <c r="AC1540" s="29"/>
      <c r="AD1540" s="29"/>
      <c r="AE1540" s="31"/>
      <c r="AG1540" s="27">
        <v>1.0778000000000001</v>
      </c>
      <c r="AJ1540" s="27">
        <v>4.54</v>
      </c>
      <c r="AN1540" s="32">
        <v>2.8</v>
      </c>
      <c r="AO1540" s="27" t="s">
        <v>49</v>
      </c>
      <c r="AP1540" s="31" t="s">
        <v>50</v>
      </c>
      <c r="AQ1540" s="27" t="e">
        <f t="shared" si="241"/>
        <v>#NUM!</v>
      </c>
      <c r="AR1540" s="27" t="e">
        <f t="shared" si="242"/>
        <v>#NUM!</v>
      </c>
      <c r="AS1540" s="27" t="e">
        <f t="shared" si="243"/>
        <v>#NUM!</v>
      </c>
      <c r="AT1540" s="27">
        <f t="shared" si="245"/>
        <v>1.5265</v>
      </c>
      <c r="AU1540" s="27">
        <f t="shared" si="246"/>
        <v>1.5265</v>
      </c>
      <c r="AV1540" s="29">
        <f t="shared" si="240"/>
        <v>1.5265</v>
      </c>
      <c r="AW1540" s="27" t="s">
        <v>73</v>
      </c>
      <c r="AX1540" s="27" t="s">
        <v>74</v>
      </c>
      <c r="AY1540" s="32">
        <v>1.526</v>
      </c>
      <c r="AZ1540" s="34">
        <f t="shared" si="247"/>
        <v>0.38150000000000001</v>
      </c>
      <c r="BA1540" s="3">
        <f t="shared" si="248"/>
        <v>1.9075</v>
      </c>
      <c r="BB1540" s="32">
        <f t="shared" si="244"/>
        <v>2.0600999999999998</v>
      </c>
      <c r="BC1540" s="27" t="s">
        <v>12549</v>
      </c>
    </row>
    <row r="1541" spans="1:116" s="27" customFormat="1" ht="31.5" customHeight="1">
      <c r="A1541" s="4" t="s">
        <v>6681</v>
      </c>
      <c r="B1541" s="5">
        <v>1539</v>
      </c>
      <c r="C1541" s="6">
        <v>203</v>
      </c>
      <c r="D1541" s="6"/>
      <c r="E1541" s="3" t="s">
        <v>6837</v>
      </c>
      <c r="F1541" s="3" t="s">
        <v>6838</v>
      </c>
      <c r="G1541" s="3" t="s">
        <v>6833</v>
      </c>
      <c r="H1541" s="4" t="s">
        <v>6839</v>
      </c>
      <c r="I1541" s="3" t="s">
        <v>104</v>
      </c>
      <c r="J1541" s="3" t="s">
        <v>2135</v>
      </c>
      <c r="K1541" s="5"/>
      <c r="L1541" s="3"/>
      <c r="M1541" s="6">
        <v>20</v>
      </c>
      <c r="N1541" s="3" t="s">
        <v>45</v>
      </c>
      <c r="O1541" s="3" t="s">
        <v>6683</v>
      </c>
      <c r="P1541" s="3" t="s">
        <v>607</v>
      </c>
      <c r="Q1541" s="3" t="s">
        <v>6840</v>
      </c>
      <c r="R1541" s="28">
        <v>2.1800000000000002</v>
      </c>
      <c r="S1541" s="29"/>
      <c r="T1541" s="30">
        <v>1.87</v>
      </c>
      <c r="U1541" s="1">
        <v>1.87</v>
      </c>
      <c r="V1541" s="28"/>
      <c r="W1541" s="29"/>
      <c r="X1541" s="29">
        <v>2.1800000000000002</v>
      </c>
      <c r="Y1541" s="29"/>
      <c r="Z1541" s="29"/>
      <c r="AA1541" s="29"/>
      <c r="AB1541" s="29"/>
      <c r="AC1541" s="29"/>
      <c r="AD1541" s="29"/>
      <c r="AE1541" s="31"/>
      <c r="AG1541" s="27">
        <v>2.1739999999999999</v>
      </c>
      <c r="AH1541" s="27">
        <v>1.26</v>
      </c>
      <c r="AI1541" s="27">
        <v>1.8</v>
      </c>
      <c r="AN1541" s="32">
        <v>1.53</v>
      </c>
      <c r="AO1541" s="27" t="s">
        <v>211</v>
      </c>
      <c r="AP1541" s="31" t="s">
        <v>212</v>
      </c>
      <c r="AQ1541" s="27">
        <f t="shared" si="241"/>
        <v>1.53</v>
      </c>
      <c r="AR1541" s="27" t="str">
        <f t="shared" si="242"/>
        <v/>
      </c>
      <c r="AS1541" s="27" t="e">
        <f t="shared" si="243"/>
        <v>#NUM!</v>
      </c>
      <c r="AT1541" s="27">
        <f t="shared" si="245"/>
        <v>2.0102500000000001</v>
      </c>
      <c r="AU1541" s="27">
        <f t="shared" si="246"/>
        <v>2.0102500000000001</v>
      </c>
      <c r="AV1541" s="29">
        <f t="shared" si="240"/>
        <v>1.53</v>
      </c>
      <c r="AW1541" s="27" t="s">
        <v>213</v>
      </c>
      <c r="AX1541" s="27" t="s">
        <v>212</v>
      </c>
      <c r="AY1541" s="32">
        <v>1.53</v>
      </c>
      <c r="AZ1541" s="34">
        <f t="shared" si="247"/>
        <v>0.38250000000000001</v>
      </c>
      <c r="BA1541" s="3">
        <f t="shared" si="248"/>
        <v>1.9125000000000001</v>
      </c>
      <c r="BB1541" s="32">
        <f t="shared" si="244"/>
        <v>2.0655000000000001</v>
      </c>
      <c r="BC1541" s="27" t="s">
        <v>12549</v>
      </c>
    </row>
    <row r="1542" spans="1:116" s="27" customFormat="1" ht="31.5" customHeight="1">
      <c r="A1542" s="4" t="s">
        <v>6681</v>
      </c>
      <c r="B1542" s="5">
        <v>1540</v>
      </c>
      <c r="C1542" s="6">
        <v>181</v>
      </c>
      <c r="D1542" s="6"/>
      <c r="E1542" s="3" t="s">
        <v>7032</v>
      </c>
      <c r="F1542" s="3" t="s">
        <v>7033</v>
      </c>
      <c r="G1542" s="3" t="s">
        <v>854</v>
      </c>
      <c r="H1542" s="4" t="s">
        <v>835</v>
      </c>
      <c r="I1542" s="3" t="s">
        <v>159</v>
      </c>
      <c r="J1542" s="3" t="s">
        <v>7034</v>
      </c>
      <c r="K1542" s="5"/>
      <c r="L1542" s="3"/>
      <c r="M1542" s="6">
        <v>20</v>
      </c>
      <c r="N1542" s="3" t="s">
        <v>45</v>
      </c>
      <c r="O1542" s="3" t="s">
        <v>6683</v>
      </c>
      <c r="P1542" s="3" t="s">
        <v>6814</v>
      </c>
      <c r="Q1542" s="3" t="s">
        <v>7035</v>
      </c>
      <c r="R1542" s="28">
        <v>2.76</v>
      </c>
      <c r="S1542" s="29"/>
      <c r="T1542" s="30">
        <v>1.9</v>
      </c>
      <c r="U1542" s="1">
        <v>1.9</v>
      </c>
      <c r="V1542" s="28"/>
      <c r="W1542" s="29"/>
      <c r="X1542" s="29"/>
      <c r="Y1542" s="29"/>
      <c r="Z1542" s="29">
        <v>2.76</v>
      </c>
      <c r="AA1542" s="29"/>
      <c r="AB1542" s="29"/>
      <c r="AC1542" s="29"/>
      <c r="AD1542" s="29"/>
      <c r="AE1542" s="31"/>
      <c r="AG1542" s="27">
        <v>1.62</v>
      </c>
      <c r="AH1542" s="27">
        <v>1.45</v>
      </c>
      <c r="AN1542" s="32">
        <v>1.5349999999999999</v>
      </c>
      <c r="AO1542" s="27" t="s">
        <v>49</v>
      </c>
      <c r="AP1542" s="31" t="s">
        <v>50</v>
      </c>
      <c r="AQ1542" s="27">
        <f t="shared" si="241"/>
        <v>1.5350000000000001</v>
      </c>
      <c r="AR1542" s="27" t="str">
        <f t="shared" si="242"/>
        <v/>
      </c>
      <c r="AS1542" s="27" t="e">
        <f t="shared" si="243"/>
        <v>#NUM!</v>
      </c>
      <c r="AT1542" s="27">
        <f t="shared" si="245"/>
        <v>2.0425</v>
      </c>
      <c r="AU1542" s="27">
        <f t="shared" si="246"/>
        <v>2.0425</v>
      </c>
      <c r="AV1542" s="29">
        <f t="shared" si="240"/>
        <v>1.5349999999999999</v>
      </c>
      <c r="AW1542" s="33" t="s">
        <v>51</v>
      </c>
      <c r="AX1542" s="27" t="s">
        <v>50</v>
      </c>
      <c r="AY1542" s="32">
        <v>1.54</v>
      </c>
      <c r="AZ1542" s="34">
        <f t="shared" si="247"/>
        <v>0.38500000000000001</v>
      </c>
      <c r="BA1542" s="3">
        <f t="shared" si="248"/>
        <v>1.925</v>
      </c>
      <c r="BB1542" s="32">
        <f t="shared" si="244"/>
        <v>2.0790000000000002</v>
      </c>
      <c r="BC1542" s="27" t="s">
        <v>12549</v>
      </c>
      <c r="BP1542" s="35"/>
      <c r="BQ1542" s="35"/>
      <c r="BR1542" s="35"/>
      <c r="BS1542" s="35"/>
      <c r="BT1542" s="35"/>
      <c r="BU1542" s="35"/>
      <c r="BV1542" s="35"/>
      <c r="BW1542" s="35"/>
      <c r="BX1542" s="35"/>
      <c r="BY1542" s="35"/>
      <c r="BZ1542" s="35"/>
      <c r="CA1542" s="35"/>
      <c r="CB1542" s="35"/>
      <c r="CC1542" s="35"/>
      <c r="CD1542" s="35"/>
      <c r="CE1542" s="35"/>
      <c r="CF1542" s="35"/>
      <c r="CG1542" s="35"/>
      <c r="CH1542" s="35"/>
      <c r="CI1542" s="35"/>
      <c r="CJ1542" s="35"/>
      <c r="CK1542" s="35"/>
      <c r="CL1542" s="35"/>
      <c r="CM1542" s="35"/>
      <c r="CN1542" s="35"/>
      <c r="CO1542" s="35"/>
      <c r="CP1542" s="35"/>
      <c r="CQ1542" s="35"/>
      <c r="CR1542" s="35"/>
      <c r="CS1542" s="35"/>
      <c r="CT1542" s="35"/>
      <c r="CU1542" s="35"/>
      <c r="CV1542" s="35"/>
      <c r="CW1542" s="35"/>
      <c r="CX1542" s="35"/>
      <c r="CY1542" s="35"/>
      <c r="CZ1542" s="35"/>
      <c r="DA1542" s="35"/>
      <c r="DB1542" s="35"/>
      <c r="DC1542" s="35"/>
      <c r="DD1542" s="35"/>
      <c r="DE1542" s="35"/>
      <c r="DF1542" s="35"/>
      <c r="DG1542" s="35"/>
      <c r="DH1542" s="35"/>
      <c r="DI1542" s="35"/>
      <c r="DJ1542" s="35"/>
      <c r="DK1542" s="35"/>
      <c r="DL1542" s="35"/>
    </row>
    <row r="1543" spans="1:116" s="27" customFormat="1" ht="31.5" customHeight="1">
      <c r="A1543" s="4" t="s">
        <v>6681</v>
      </c>
      <c r="B1543" s="5">
        <v>1541</v>
      </c>
      <c r="C1543" s="6">
        <v>143</v>
      </c>
      <c r="D1543" s="6"/>
      <c r="E1543" s="3" t="s">
        <v>6781</v>
      </c>
      <c r="F1543" s="3" t="s">
        <v>6784</v>
      </c>
      <c r="G1543" s="3" t="s">
        <v>818</v>
      </c>
      <c r="H1543" s="4" t="s">
        <v>205</v>
      </c>
      <c r="I1543" s="3" t="s">
        <v>43</v>
      </c>
      <c r="J1543" s="3" t="s">
        <v>6782</v>
      </c>
      <c r="K1543" s="5"/>
      <c r="L1543" s="3"/>
      <c r="M1543" s="6">
        <v>10</v>
      </c>
      <c r="N1543" s="3" t="s">
        <v>45</v>
      </c>
      <c r="O1543" s="3" t="s">
        <v>6683</v>
      </c>
      <c r="P1543" s="3" t="s">
        <v>607</v>
      </c>
      <c r="Q1543" s="3" t="s">
        <v>6785</v>
      </c>
      <c r="R1543" s="28">
        <v>2.2200000000000002</v>
      </c>
      <c r="S1543" s="29"/>
      <c r="T1543" s="30">
        <v>1.6</v>
      </c>
      <c r="U1543" s="1">
        <v>1.6</v>
      </c>
      <c r="V1543" s="28">
        <v>6.58</v>
      </c>
      <c r="W1543" s="29">
        <v>1.67</v>
      </c>
      <c r="X1543" s="29"/>
      <c r="Y1543" s="29">
        <v>2.77</v>
      </c>
      <c r="Z1543" s="29">
        <v>5.67</v>
      </c>
      <c r="AA1543" s="29"/>
      <c r="AB1543" s="29"/>
      <c r="AC1543" s="29"/>
      <c r="AD1543" s="29"/>
      <c r="AE1543" s="31">
        <v>6.58</v>
      </c>
      <c r="AF1543" s="27">
        <v>2.04</v>
      </c>
      <c r="AG1543" s="27">
        <v>1.16178</v>
      </c>
      <c r="AH1543" s="27">
        <v>2.77</v>
      </c>
      <c r="AN1543" s="32">
        <v>1.6</v>
      </c>
      <c r="AO1543" s="27" t="s">
        <v>49</v>
      </c>
      <c r="AP1543" s="31" t="s">
        <v>50</v>
      </c>
      <c r="AQ1543" s="27">
        <f t="shared" si="241"/>
        <v>1.6008900000000001</v>
      </c>
      <c r="AR1543" s="27" t="str">
        <f t="shared" si="242"/>
        <v/>
      </c>
      <c r="AS1543" s="27" t="e">
        <f t="shared" si="243"/>
        <v>#NUM!</v>
      </c>
      <c r="AT1543" s="27">
        <f t="shared" si="245"/>
        <v>1.72</v>
      </c>
      <c r="AU1543" s="27">
        <f t="shared" si="246"/>
        <v>1.72</v>
      </c>
      <c r="AV1543" s="29">
        <f t="shared" si="240"/>
        <v>1.6</v>
      </c>
      <c r="AW1543" s="33" t="s">
        <v>51</v>
      </c>
      <c r="AX1543" s="27" t="s">
        <v>50</v>
      </c>
      <c r="AY1543" s="32">
        <v>1.6</v>
      </c>
      <c r="AZ1543" s="34">
        <f t="shared" si="247"/>
        <v>0.4</v>
      </c>
      <c r="BA1543" s="3">
        <f t="shared" si="248"/>
        <v>2</v>
      </c>
      <c r="BB1543" s="32">
        <f t="shared" si="244"/>
        <v>2.16</v>
      </c>
      <c r="BC1543" s="27" t="s">
        <v>12549</v>
      </c>
    </row>
    <row r="1544" spans="1:116" s="27" customFormat="1" ht="31.5" customHeight="1">
      <c r="A1544" s="4" t="s">
        <v>6681</v>
      </c>
      <c r="B1544" s="5">
        <v>1542</v>
      </c>
      <c r="C1544" s="6">
        <v>5912</v>
      </c>
      <c r="D1544" s="6"/>
      <c r="E1544" s="3" t="s">
        <v>6760</v>
      </c>
      <c r="F1544" s="3" t="s">
        <v>701</v>
      </c>
      <c r="G1544" s="3" t="s">
        <v>702</v>
      </c>
      <c r="H1544" s="4" t="s">
        <v>706</v>
      </c>
      <c r="I1544" s="3" t="s">
        <v>104</v>
      </c>
      <c r="J1544" s="3" t="s">
        <v>401</v>
      </c>
      <c r="K1544" s="5"/>
      <c r="L1544" s="3"/>
      <c r="M1544" s="6">
        <v>30</v>
      </c>
      <c r="N1544" s="3" t="s">
        <v>45</v>
      </c>
      <c r="O1544" s="3" t="s">
        <v>6683</v>
      </c>
      <c r="P1544" s="3" t="s">
        <v>6763</v>
      </c>
      <c r="Q1544" s="3" t="s">
        <v>6764</v>
      </c>
      <c r="R1544" s="28">
        <v>2.81</v>
      </c>
      <c r="S1544" s="29"/>
      <c r="T1544" s="30">
        <v>1.5</v>
      </c>
      <c r="U1544" s="1">
        <v>1.5</v>
      </c>
      <c r="V1544" s="28">
        <v>2.67</v>
      </c>
      <c r="W1544" s="29"/>
      <c r="X1544" s="29"/>
      <c r="Y1544" s="29"/>
      <c r="Z1544" s="29">
        <v>2.97</v>
      </c>
      <c r="AA1544" s="29"/>
      <c r="AB1544" s="29"/>
      <c r="AC1544" s="29"/>
      <c r="AD1544" s="29"/>
      <c r="AE1544" s="31">
        <v>2.67</v>
      </c>
      <c r="AI1544" s="27">
        <v>2.97</v>
      </c>
      <c r="AN1544" s="32">
        <v>2.81</v>
      </c>
      <c r="AO1544" s="27" t="s">
        <v>49</v>
      </c>
      <c r="AP1544" s="31" t="s">
        <v>50</v>
      </c>
      <c r="AQ1544" s="27">
        <f t="shared" si="241"/>
        <v>2.8200000000000003</v>
      </c>
      <c r="AR1544" s="27">
        <f t="shared" si="242"/>
        <v>2.81</v>
      </c>
      <c r="AS1544" s="27" t="e">
        <f t="shared" si="243"/>
        <v>#NUM!</v>
      </c>
      <c r="AT1544" s="27">
        <f t="shared" si="245"/>
        <v>1.6124999999999998</v>
      </c>
      <c r="AU1544" s="27">
        <f t="shared" si="246"/>
        <v>1.6124999999999998</v>
      </c>
      <c r="AV1544" s="29">
        <f t="shared" si="240"/>
        <v>1.6124999999999998</v>
      </c>
      <c r="AW1544" s="27" t="s">
        <v>73</v>
      </c>
      <c r="AX1544" s="27" t="s">
        <v>74</v>
      </c>
      <c r="AY1544" s="32">
        <v>1.61</v>
      </c>
      <c r="AZ1544" s="34">
        <f t="shared" si="247"/>
        <v>0.40250000000000002</v>
      </c>
      <c r="BA1544" s="3">
        <f t="shared" si="248"/>
        <v>2.0125000000000002</v>
      </c>
      <c r="BB1544" s="32">
        <f t="shared" si="244"/>
        <v>2.1735000000000002</v>
      </c>
      <c r="BC1544" s="27" t="s">
        <v>12549</v>
      </c>
    </row>
    <row r="1545" spans="1:116" s="27" customFormat="1" ht="31.5" customHeight="1">
      <c r="A1545" s="4" t="s">
        <v>6681</v>
      </c>
      <c r="B1545" s="5">
        <v>1543</v>
      </c>
      <c r="C1545" s="6">
        <v>59</v>
      </c>
      <c r="D1545" s="6"/>
      <c r="E1545" s="3" t="s">
        <v>6719</v>
      </c>
      <c r="F1545" s="3" t="s">
        <v>674</v>
      </c>
      <c r="G1545" s="3" t="s">
        <v>675</v>
      </c>
      <c r="H1545" s="4" t="s">
        <v>103</v>
      </c>
      <c r="I1545" s="3" t="s">
        <v>43</v>
      </c>
      <c r="J1545" s="3" t="s">
        <v>6720</v>
      </c>
      <c r="K1545" s="5"/>
      <c r="L1545" s="3"/>
      <c r="M1545" s="6">
        <v>30</v>
      </c>
      <c r="N1545" s="3" t="s">
        <v>45</v>
      </c>
      <c r="O1545" s="3" t="s">
        <v>6683</v>
      </c>
      <c r="P1545" s="3" t="s">
        <v>607</v>
      </c>
      <c r="Q1545" s="3" t="s">
        <v>6721</v>
      </c>
      <c r="R1545" s="28">
        <v>2.14</v>
      </c>
      <c r="S1545" s="29"/>
      <c r="T1545" s="30">
        <v>1.5</v>
      </c>
      <c r="U1545" s="1">
        <v>1.5</v>
      </c>
      <c r="V1545" s="28">
        <v>2.74</v>
      </c>
      <c r="W1545" s="29"/>
      <c r="X1545" s="29">
        <v>1.58</v>
      </c>
      <c r="Y1545" s="29"/>
      <c r="Z1545" s="29">
        <v>2.7</v>
      </c>
      <c r="AA1545" s="29"/>
      <c r="AB1545" s="29"/>
      <c r="AC1545" s="29"/>
      <c r="AD1545" s="29"/>
      <c r="AE1545" s="31">
        <v>2.74</v>
      </c>
      <c r="AF1545" s="27">
        <v>1.905</v>
      </c>
      <c r="AG1545" s="27">
        <v>1.57</v>
      </c>
      <c r="AN1545" s="32">
        <v>2.14</v>
      </c>
      <c r="AO1545" s="27" t="s">
        <v>49</v>
      </c>
      <c r="AP1545" s="31" t="s">
        <v>50</v>
      </c>
      <c r="AQ1545" s="27">
        <f t="shared" si="241"/>
        <v>1.7375</v>
      </c>
      <c r="AR1545" s="27" t="str">
        <f t="shared" si="242"/>
        <v/>
      </c>
      <c r="AS1545" s="27" t="e">
        <f t="shared" si="243"/>
        <v>#NUM!</v>
      </c>
      <c r="AT1545" s="27">
        <f t="shared" si="245"/>
        <v>1.6124999999999998</v>
      </c>
      <c r="AU1545" s="27">
        <f t="shared" si="246"/>
        <v>1.6124999999999998</v>
      </c>
      <c r="AV1545" s="29">
        <f t="shared" si="240"/>
        <v>1.6124999999999998</v>
      </c>
      <c r="AW1545" s="27" t="s">
        <v>73</v>
      </c>
      <c r="AX1545" s="27" t="s">
        <v>74</v>
      </c>
      <c r="AY1545" s="32">
        <v>1.6125</v>
      </c>
      <c r="AZ1545" s="34">
        <f t="shared" si="247"/>
        <v>0.40312500000000001</v>
      </c>
      <c r="BA1545" s="3">
        <f t="shared" si="248"/>
        <v>2.015625</v>
      </c>
      <c r="BB1545" s="32">
        <f t="shared" si="244"/>
        <v>2.1768749999999999</v>
      </c>
      <c r="BC1545" s="27" t="s">
        <v>12549</v>
      </c>
    </row>
    <row r="1546" spans="1:116" s="27" customFormat="1" ht="31.5" customHeight="1">
      <c r="A1546" s="4" t="s">
        <v>6681</v>
      </c>
      <c r="B1546" s="5">
        <v>1544</v>
      </c>
      <c r="C1546" s="6">
        <v>204</v>
      </c>
      <c r="D1546" s="6"/>
      <c r="E1546" s="3" t="s">
        <v>6841</v>
      </c>
      <c r="F1546" s="3" t="s">
        <v>6838</v>
      </c>
      <c r="G1546" s="3" t="s">
        <v>6842</v>
      </c>
      <c r="H1546" s="4" t="s">
        <v>2287</v>
      </c>
      <c r="I1546" s="3" t="s">
        <v>104</v>
      </c>
      <c r="J1546" s="3" t="s">
        <v>2135</v>
      </c>
      <c r="K1546" s="5"/>
      <c r="L1546" s="3"/>
      <c r="M1546" s="6">
        <v>20</v>
      </c>
      <c r="N1546" s="3" t="s">
        <v>45</v>
      </c>
      <c r="O1546" s="3" t="s">
        <v>6683</v>
      </c>
      <c r="P1546" s="3" t="s">
        <v>607</v>
      </c>
      <c r="Q1546" s="3" t="s">
        <v>6843</v>
      </c>
      <c r="R1546" s="28">
        <v>2.09</v>
      </c>
      <c r="S1546" s="29"/>
      <c r="T1546" s="30">
        <v>1.52</v>
      </c>
      <c r="U1546" s="1">
        <v>1.52</v>
      </c>
      <c r="V1546" s="28"/>
      <c r="W1546" s="29"/>
      <c r="X1546" s="29">
        <v>2.37</v>
      </c>
      <c r="Y1546" s="29"/>
      <c r="Z1546" s="29">
        <v>1.8</v>
      </c>
      <c r="AA1546" s="29"/>
      <c r="AB1546" s="29"/>
      <c r="AC1546" s="29"/>
      <c r="AD1546" s="29"/>
      <c r="AE1546" s="31"/>
      <c r="AG1546" s="27">
        <v>2.36</v>
      </c>
      <c r="AI1546" s="27">
        <v>1.8</v>
      </c>
      <c r="AN1546" s="32">
        <v>2.08</v>
      </c>
      <c r="AO1546" s="27" t="s">
        <v>211</v>
      </c>
      <c r="AP1546" s="31" t="s">
        <v>212</v>
      </c>
      <c r="AQ1546" s="27">
        <f t="shared" si="241"/>
        <v>2.08</v>
      </c>
      <c r="AR1546" s="27" t="str">
        <f t="shared" si="242"/>
        <v/>
      </c>
      <c r="AS1546" s="27" t="e">
        <f t="shared" si="243"/>
        <v>#NUM!</v>
      </c>
      <c r="AT1546" s="27">
        <f t="shared" si="245"/>
        <v>1.6339999999999999</v>
      </c>
      <c r="AU1546" s="27">
        <f t="shared" si="246"/>
        <v>1.6339999999999999</v>
      </c>
      <c r="AV1546" s="29">
        <f t="shared" si="240"/>
        <v>1.6339999999999999</v>
      </c>
      <c r="AW1546" s="27" t="s">
        <v>213</v>
      </c>
      <c r="AX1546" s="27" t="s">
        <v>212</v>
      </c>
      <c r="AY1546" s="32">
        <v>1.63</v>
      </c>
      <c r="AZ1546" s="34">
        <f t="shared" si="247"/>
        <v>0.40749999999999997</v>
      </c>
      <c r="BA1546" s="3">
        <f t="shared" si="248"/>
        <v>2.0374999999999996</v>
      </c>
      <c r="BB1546" s="32">
        <f t="shared" si="244"/>
        <v>2.2004999999999995</v>
      </c>
      <c r="BC1546" s="27" t="s">
        <v>12549</v>
      </c>
    </row>
    <row r="1547" spans="1:116" s="27" customFormat="1" ht="31.5" customHeight="1">
      <c r="A1547" s="4" t="s">
        <v>6681</v>
      </c>
      <c r="B1547" s="5">
        <v>1545</v>
      </c>
      <c r="C1547" s="6">
        <v>5816</v>
      </c>
      <c r="D1547" s="6"/>
      <c r="E1547" s="3" t="s">
        <v>7045</v>
      </c>
      <c r="F1547" s="3" t="s">
        <v>7046</v>
      </c>
      <c r="G1547" s="3" t="s">
        <v>4091</v>
      </c>
      <c r="H1547" s="4" t="s">
        <v>7047</v>
      </c>
      <c r="I1547" s="3" t="s">
        <v>385</v>
      </c>
      <c r="J1547" s="3" t="s">
        <v>7048</v>
      </c>
      <c r="K1547" s="5"/>
      <c r="L1547" s="3"/>
      <c r="M1547" s="6">
        <v>30</v>
      </c>
      <c r="N1547" s="3" t="s">
        <v>45</v>
      </c>
      <c r="O1547" s="3" t="s">
        <v>6683</v>
      </c>
      <c r="P1547" s="3" t="s">
        <v>7049</v>
      </c>
      <c r="Q1547" s="3" t="s">
        <v>7050</v>
      </c>
      <c r="R1547" s="28">
        <v>1.9</v>
      </c>
      <c r="S1547" s="29"/>
      <c r="T1547" s="30">
        <v>1.54</v>
      </c>
      <c r="U1547" s="1">
        <v>1.54</v>
      </c>
      <c r="V1547" s="28"/>
      <c r="W1547" s="29"/>
      <c r="X1547" s="29"/>
      <c r="Y1547" s="29"/>
      <c r="Z1547" s="29"/>
      <c r="AA1547" s="29"/>
      <c r="AB1547" s="29"/>
      <c r="AC1547" s="29"/>
      <c r="AD1547" s="29"/>
      <c r="AE1547" s="31"/>
      <c r="AN1547" s="32">
        <v>1.9</v>
      </c>
      <c r="AO1547" s="27" t="s">
        <v>49</v>
      </c>
      <c r="AP1547" s="31" t="s">
        <v>50</v>
      </c>
      <c r="AQ1547" s="27" t="e">
        <f t="shared" si="241"/>
        <v>#NUM!</v>
      </c>
      <c r="AR1547" s="27" t="e">
        <f t="shared" si="242"/>
        <v>#NUM!</v>
      </c>
      <c r="AS1547" s="27" t="e">
        <f t="shared" si="243"/>
        <v>#NUM!</v>
      </c>
      <c r="AT1547" s="27">
        <f t="shared" si="245"/>
        <v>1.6555</v>
      </c>
      <c r="AU1547" s="27">
        <f t="shared" si="246"/>
        <v>1.6555</v>
      </c>
      <c r="AV1547" s="29">
        <f t="shared" si="240"/>
        <v>1.6555</v>
      </c>
      <c r="AW1547" s="27" t="s">
        <v>73</v>
      </c>
      <c r="AX1547" s="27" t="s">
        <v>74</v>
      </c>
      <c r="AY1547" s="32">
        <v>1.655</v>
      </c>
      <c r="AZ1547" s="34">
        <f t="shared" si="247"/>
        <v>0.41375000000000001</v>
      </c>
      <c r="BA1547" s="3">
        <f t="shared" si="248"/>
        <v>2.0687500000000001</v>
      </c>
      <c r="BB1547" s="32">
        <f t="shared" si="244"/>
        <v>2.2342500000000003</v>
      </c>
      <c r="BC1547" s="27" t="s">
        <v>12549</v>
      </c>
    </row>
    <row r="1548" spans="1:116" s="27" customFormat="1" ht="31.5" customHeight="1">
      <c r="A1548" s="4" t="s">
        <v>6681</v>
      </c>
      <c r="B1548" s="5">
        <v>1546</v>
      </c>
      <c r="C1548" s="6">
        <v>765</v>
      </c>
      <c r="D1548" s="6"/>
      <c r="E1548" s="3" t="s">
        <v>6991</v>
      </c>
      <c r="F1548" s="3" t="s">
        <v>6989</v>
      </c>
      <c r="G1548" s="3" t="s">
        <v>3431</v>
      </c>
      <c r="H1548" s="4" t="s">
        <v>6992</v>
      </c>
      <c r="I1548" s="3" t="s">
        <v>104</v>
      </c>
      <c r="J1548" s="3" t="s">
        <v>2322</v>
      </c>
      <c r="K1548" s="5"/>
      <c r="L1548" s="3"/>
      <c r="M1548" s="6">
        <v>28</v>
      </c>
      <c r="N1548" s="3" t="s">
        <v>45</v>
      </c>
      <c r="O1548" s="3" t="s">
        <v>6683</v>
      </c>
      <c r="P1548" s="3" t="s">
        <v>6788</v>
      </c>
      <c r="Q1548" s="3" t="s">
        <v>6993</v>
      </c>
      <c r="R1548" s="28">
        <v>2.17</v>
      </c>
      <c r="S1548" s="29"/>
      <c r="T1548" s="30">
        <v>1.76</v>
      </c>
      <c r="U1548" s="1">
        <v>1.76</v>
      </c>
      <c r="V1548" s="28"/>
      <c r="W1548" s="29"/>
      <c r="X1548" s="29"/>
      <c r="Y1548" s="29"/>
      <c r="Z1548" s="29"/>
      <c r="AA1548" s="29"/>
      <c r="AB1548" s="29"/>
      <c r="AC1548" s="29"/>
      <c r="AD1548" s="29"/>
      <c r="AE1548" s="31"/>
      <c r="AI1548" s="27">
        <v>2.3660000000000001</v>
      </c>
      <c r="AJ1548" s="27">
        <v>1.7</v>
      </c>
      <c r="AN1548" s="32">
        <v>1.7</v>
      </c>
      <c r="AO1548" s="27" t="s">
        <v>378</v>
      </c>
      <c r="AP1548" s="31" t="s">
        <v>379</v>
      </c>
      <c r="AQ1548" s="27" t="e">
        <f t="shared" si="241"/>
        <v>#NUM!</v>
      </c>
      <c r="AR1548" s="27" t="e">
        <f t="shared" si="242"/>
        <v>#NUM!</v>
      </c>
      <c r="AS1548" s="27" t="e">
        <f t="shared" si="243"/>
        <v>#NUM!</v>
      </c>
      <c r="AT1548" s="27">
        <f t="shared" si="245"/>
        <v>1.8919999999999999</v>
      </c>
      <c r="AU1548" s="27">
        <f t="shared" si="246"/>
        <v>1.8919999999999999</v>
      </c>
      <c r="AV1548" s="29">
        <f t="shared" si="240"/>
        <v>1.7</v>
      </c>
      <c r="AW1548" s="27" t="s">
        <v>378</v>
      </c>
      <c r="AX1548" s="27" t="s">
        <v>379</v>
      </c>
      <c r="AY1548" s="32">
        <v>1.7</v>
      </c>
      <c r="AZ1548" s="34">
        <f t="shared" si="247"/>
        <v>0.42499999999999999</v>
      </c>
      <c r="BA1548" s="3">
        <f t="shared" si="248"/>
        <v>2.125</v>
      </c>
      <c r="BB1548" s="32">
        <f t="shared" si="244"/>
        <v>2.2949999999999999</v>
      </c>
      <c r="BC1548" s="27" t="s">
        <v>12549</v>
      </c>
    </row>
    <row r="1549" spans="1:116" s="27" customFormat="1" ht="31.5" customHeight="1">
      <c r="A1549" s="4" t="s">
        <v>6681</v>
      </c>
      <c r="B1549" s="5">
        <v>1547</v>
      </c>
      <c r="C1549" s="6">
        <v>456</v>
      </c>
      <c r="D1549" s="6"/>
      <c r="E1549" s="3" t="s">
        <v>7016</v>
      </c>
      <c r="F1549" s="3" t="s">
        <v>1289</v>
      </c>
      <c r="G1549" s="3" t="s">
        <v>1290</v>
      </c>
      <c r="H1549" s="4" t="s">
        <v>58</v>
      </c>
      <c r="I1549" s="3" t="s">
        <v>43</v>
      </c>
      <c r="J1549" s="3" t="s">
        <v>2469</v>
      </c>
      <c r="K1549" s="5"/>
      <c r="L1549" s="3"/>
      <c r="M1549" s="6">
        <v>28</v>
      </c>
      <c r="N1549" s="3" t="s">
        <v>45</v>
      </c>
      <c r="O1549" s="3" t="s">
        <v>6683</v>
      </c>
      <c r="P1549" s="3" t="s">
        <v>607</v>
      </c>
      <c r="Q1549" s="3" t="s">
        <v>7019</v>
      </c>
      <c r="R1549" s="28">
        <v>2.87</v>
      </c>
      <c r="S1549" s="29"/>
      <c r="T1549" s="30">
        <v>2</v>
      </c>
      <c r="U1549" s="1">
        <v>2</v>
      </c>
      <c r="V1549" s="28"/>
      <c r="W1549" s="29"/>
      <c r="X1549" s="29">
        <v>2.19</v>
      </c>
      <c r="Y1549" s="29"/>
      <c r="Z1549" s="29">
        <v>3.55</v>
      </c>
      <c r="AA1549" s="29"/>
      <c r="AB1549" s="29"/>
      <c r="AC1549" s="29"/>
      <c r="AD1549" s="29"/>
      <c r="AE1549" s="31"/>
      <c r="AF1549" s="27">
        <v>1.3608</v>
      </c>
      <c r="AG1549" s="27">
        <v>2.1880000000000002</v>
      </c>
      <c r="AI1549" s="27">
        <v>3.55</v>
      </c>
      <c r="AN1549" s="32">
        <v>1.7744</v>
      </c>
      <c r="AO1549" s="27" t="s">
        <v>211</v>
      </c>
      <c r="AP1549" s="31" t="s">
        <v>212</v>
      </c>
      <c r="AQ1549" s="27">
        <f t="shared" si="241"/>
        <v>1.7744</v>
      </c>
      <c r="AR1549" s="27" t="str">
        <f t="shared" si="242"/>
        <v/>
      </c>
      <c r="AS1549" s="27" t="e">
        <f t="shared" si="243"/>
        <v>#NUM!</v>
      </c>
      <c r="AT1549" s="27">
        <f t="shared" si="245"/>
        <v>2.15</v>
      </c>
      <c r="AU1549" s="27">
        <f t="shared" si="246"/>
        <v>2.15</v>
      </c>
      <c r="AV1549" s="29">
        <f t="shared" si="240"/>
        <v>1.7744</v>
      </c>
      <c r="AW1549" s="27" t="s">
        <v>213</v>
      </c>
      <c r="AX1549" s="27" t="s">
        <v>212</v>
      </c>
      <c r="AY1549" s="32">
        <v>1.77</v>
      </c>
      <c r="AZ1549" s="34">
        <f t="shared" si="247"/>
        <v>0.4425</v>
      </c>
      <c r="BA1549" s="3">
        <f t="shared" si="248"/>
        <v>2.2124999999999999</v>
      </c>
      <c r="BB1549" s="32">
        <f t="shared" si="244"/>
        <v>2.3895</v>
      </c>
      <c r="BC1549" s="27" t="s">
        <v>12549</v>
      </c>
    </row>
    <row r="1550" spans="1:116" s="27" customFormat="1" ht="31.5" customHeight="1">
      <c r="A1550" s="4" t="s">
        <v>6681</v>
      </c>
      <c r="B1550" s="5">
        <v>1548</v>
      </c>
      <c r="C1550" s="6">
        <v>25</v>
      </c>
      <c r="D1550" s="6"/>
      <c r="E1550" s="3" t="s">
        <v>6702</v>
      </c>
      <c r="F1550" s="3" t="s">
        <v>5231</v>
      </c>
      <c r="G1550" s="3" t="s">
        <v>367</v>
      </c>
      <c r="H1550" s="4" t="s">
        <v>103</v>
      </c>
      <c r="I1550" s="3" t="s">
        <v>104</v>
      </c>
      <c r="J1550" s="3" t="s">
        <v>2098</v>
      </c>
      <c r="K1550" s="5"/>
      <c r="L1550" s="3"/>
      <c r="M1550" s="6">
        <v>30</v>
      </c>
      <c r="N1550" s="3" t="s">
        <v>45</v>
      </c>
      <c r="O1550" s="3" t="s">
        <v>6683</v>
      </c>
      <c r="P1550" s="3" t="s">
        <v>607</v>
      </c>
      <c r="Q1550" s="3" t="s">
        <v>6703</v>
      </c>
      <c r="R1550" s="28">
        <v>2.5099999999999998</v>
      </c>
      <c r="S1550" s="29"/>
      <c r="T1550" s="30">
        <v>1.69</v>
      </c>
      <c r="U1550" s="1">
        <v>1.69</v>
      </c>
      <c r="V1550" s="28">
        <v>2.02</v>
      </c>
      <c r="W1550" s="29"/>
      <c r="X1550" s="29"/>
      <c r="Y1550" s="29"/>
      <c r="Z1550" s="29">
        <v>3</v>
      </c>
      <c r="AA1550" s="29"/>
      <c r="AB1550" s="29"/>
      <c r="AC1550" s="29"/>
      <c r="AD1550" s="29"/>
      <c r="AE1550" s="31">
        <v>2.02</v>
      </c>
      <c r="AN1550" s="32">
        <v>2.5099999999999998</v>
      </c>
      <c r="AO1550" s="27" t="s">
        <v>49</v>
      </c>
      <c r="AP1550" s="31" t="s">
        <v>50</v>
      </c>
      <c r="AQ1550" s="27" t="e">
        <f t="shared" si="241"/>
        <v>#NUM!</v>
      </c>
      <c r="AR1550" s="27" t="e">
        <f t="shared" si="242"/>
        <v>#NUM!</v>
      </c>
      <c r="AS1550" s="27" t="e">
        <f t="shared" si="243"/>
        <v>#NUM!</v>
      </c>
      <c r="AT1550" s="27">
        <f t="shared" si="245"/>
        <v>1.8167499999999999</v>
      </c>
      <c r="AU1550" s="27">
        <f t="shared" si="246"/>
        <v>1.8167499999999999</v>
      </c>
      <c r="AV1550" s="29">
        <f t="shared" si="240"/>
        <v>1.8167499999999999</v>
      </c>
      <c r="AW1550" s="27" t="s">
        <v>73</v>
      </c>
      <c r="AX1550" s="27" t="s">
        <v>74</v>
      </c>
      <c r="AY1550" s="32">
        <v>1.82</v>
      </c>
      <c r="AZ1550" s="34">
        <f t="shared" si="247"/>
        <v>0.45500000000000002</v>
      </c>
      <c r="BA1550" s="3">
        <f t="shared" si="248"/>
        <v>2.2749999999999999</v>
      </c>
      <c r="BB1550" s="32">
        <f t="shared" si="244"/>
        <v>2.4569999999999999</v>
      </c>
      <c r="BC1550" s="27" t="s">
        <v>12549</v>
      </c>
    </row>
    <row r="1551" spans="1:116" s="27" customFormat="1" ht="31.5" customHeight="1">
      <c r="A1551" s="4" t="s">
        <v>6681</v>
      </c>
      <c r="B1551" s="5">
        <v>1549</v>
      </c>
      <c r="C1551" s="6">
        <v>3499</v>
      </c>
      <c r="D1551" s="6"/>
      <c r="E1551" s="3" t="s">
        <v>6755</v>
      </c>
      <c r="F1551" s="3" t="s">
        <v>693</v>
      </c>
      <c r="G1551" s="3" t="s">
        <v>691</v>
      </c>
      <c r="H1551" s="4" t="s">
        <v>698</v>
      </c>
      <c r="I1551" s="3" t="s">
        <v>43</v>
      </c>
      <c r="J1551" s="3" t="s">
        <v>6720</v>
      </c>
      <c r="K1551" s="5"/>
      <c r="L1551" s="3"/>
      <c r="M1551" s="6">
        <v>30</v>
      </c>
      <c r="N1551" s="3" t="s">
        <v>45</v>
      </c>
      <c r="O1551" s="3" t="s">
        <v>6683</v>
      </c>
      <c r="P1551" s="3" t="s">
        <v>6756</v>
      </c>
      <c r="Q1551" s="3" t="s">
        <v>6757</v>
      </c>
      <c r="R1551" s="28">
        <v>2.09</v>
      </c>
      <c r="S1551" s="29"/>
      <c r="T1551" s="30">
        <v>1.7</v>
      </c>
      <c r="U1551" s="1">
        <v>1.7</v>
      </c>
      <c r="V1551" s="28">
        <v>1.75</v>
      </c>
      <c r="W1551" s="29"/>
      <c r="X1551" s="29"/>
      <c r="Y1551" s="29"/>
      <c r="Z1551" s="29">
        <v>2.4300000000000002</v>
      </c>
      <c r="AA1551" s="29"/>
      <c r="AB1551" s="29"/>
      <c r="AC1551" s="29"/>
      <c r="AD1551" s="29"/>
      <c r="AE1551" s="31">
        <v>1.75</v>
      </c>
      <c r="AH1551" s="27">
        <v>0.96</v>
      </c>
      <c r="AI1551" s="27">
        <v>2.4300000000000002</v>
      </c>
      <c r="AN1551" s="32">
        <v>1.83</v>
      </c>
      <c r="AO1551" s="27" t="s">
        <v>336</v>
      </c>
      <c r="AP1551" s="31" t="s">
        <v>337</v>
      </c>
      <c r="AQ1551" s="27">
        <f t="shared" si="241"/>
        <v>1.355</v>
      </c>
      <c r="AR1551" s="27" t="str">
        <f t="shared" si="242"/>
        <v/>
      </c>
      <c r="AS1551" s="27" t="e">
        <f t="shared" si="243"/>
        <v>#NUM!</v>
      </c>
      <c r="AT1551" s="27">
        <f t="shared" si="245"/>
        <v>1.8274999999999999</v>
      </c>
      <c r="AU1551" s="27">
        <f t="shared" si="246"/>
        <v>1.8274999999999999</v>
      </c>
      <c r="AV1551" s="29">
        <f t="shared" si="240"/>
        <v>1.8274999999999999</v>
      </c>
      <c r="AW1551" s="27" t="s">
        <v>73</v>
      </c>
      <c r="AX1551" s="27" t="s">
        <v>74</v>
      </c>
      <c r="AY1551" s="32">
        <v>1.8274999999999999</v>
      </c>
      <c r="AZ1551" s="34">
        <f t="shared" si="247"/>
        <v>0.45687499999999998</v>
      </c>
      <c r="BA1551" s="3">
        <f t="shared" si="248"/>
        <v>2.2843749999999998</v>
      </c>
      <c r="BB1551" s="32">
        <f t="shared" si="244"/>
        <v>2.4671249999999998</v>
      </c>
      <c r="BC1551" s="27" t="s">
        <v>12549</v>
      </c>
    </row>
    <row r="1552" spans="1:116" s="27" customFormat="1" ht="31.5" customHeight="1">
      <c r="A1552" s="4" t="s">
        <v>6681</v>
      </c>
      <c r="B1552" s="5">
        <v>1550</v>
      </c>
      <c r="C1552" s="6">
        <v>322</v>
      </c>
      <c r="D1552" s="6"/>
      <c r="E1552" s="3" t="s">
        <v>6895</v>
      </c>
      <c r="F1552" s="3" t="s">
        <v>3277</v>
      </c>
      <c r="G1552" s="3" t="s">
        <v>1079</v>
      </c>
      <c r="H1552" s="4" t="s">
        <v>535</v>
      </c>
      <c r="I1552" s="3" t="s">
        <v>43</v>
      </c>
      <c r="J1552" s="3" t="s">
        <v>2469</v>
      </c>
      <c r="K1552" s="5"/>
      <c r="L1552" s="3"/>
      <c r="M1552" s="6">
        <v>28</v>
      </c>
      <c r="N1552" s="3" t="s">
        <v>45</v>
      </c>
      <c r="O1552" s="3" t="s">
        <v>6683</v>
      </c>
      <c r="P1552" s="3" t="s">
        <v>6896</v>
      </c>
      <c r="Q1552" s="3" t="s">
        <v>6897</v>
      </c>
      <c r="R1552" s="28">
        <v>3.37</v>
      </c>
      <c r="S1552" s="29"/>
      <c r="T1552" s="30">
        <v>2.15</v>
      </c>
      <c r="U1552" s="1">
        <v>2.15</v>
      </c>
      <c r="V1552" s="28">
        <v>2.4500000000000002</v>
      </c>
      <c r="W1552" s="29"/>
      <c r="X1552" s="29"/>
      <c r="Y1552" s="29"/>
      <c r="Z1552" s="29">
        <v>4.29</v>
      </c>
      <c r="AA1552" s="29"/>
      <c r="AB1552" s="29"/>
      <c r="AC1552" s="29"/>
      <c r="AD1552" s="29"/>
      <c r="AE1552" s="31">
        <v>2.4500000000000002</v>
      </c>
      <c r="AF1552" s="27">
        <v>1.6856</v>
      </c>
      <c r="AG1552" s="27">
        <v>2.1177000000000001</v>
      </c>
      <c r="AI1552" s="27">
        <v>4.29</v>
      </c>
      <c r="AN1552" s="32">
        <v>1.901</v>
      </c>
      <c r="AO1552" s="27" t="s">
        <v>211</v>
      </c>
      <c r="AP1552" s="31" t="s">
        <v>212</v>
      </c>
      <c r="AQ1552" s="27">
        <f t="shared" si="241"/>
        <v>1.9016500000000001</v>
      </c>
      <c r="AR1552" s="27" t="str">
        <f t="shared" si="242"/>
        <v/>
      </c>
      <c r="AS1552" s="27" t="e">
        <f t="shared" si="243"/>
        <v>#NUM!</v>
      </c>
      <c r="AT1552" s="27">
        <f t="shared" si="245"/>
        <v>2.3112499999999998</v>
      </c>
      <c r="AU1552" s="27">
        <f t="shared" si="246"/>
        <v>2.3112499999999998</v>
      </c>
      <c r="AV1552" s="29">
        <f t="shared" si="240"/>
        <v>1.901</v>
      </c>
      <c r="AW1552" s="27" t="s">
        <v>73</v>
      </c>
      <c r="AX1552" s="27" t="s">
        <v>74</v>
      </c>
      <c r="AY1552" s="32">
        <v>1.901</v>
      </c>
      <c r="AZ1552" s="34">
        <f t="shared" si="247"/>
        <v>0.47525000000000001</v>
      </c>
      <c r="BA1552" s="3">
        <f t="shared" si="248"/>
        <v>2.3762500000000002</v>
      </c>
      <c r="BB1552" s="32">
        <f t="shared" si="244"/>
        <v>2.5663500000000004</v>
      </c>
      <c r="BC1552" s="27" t="s">
        <v>12549</v>
      </c>
    </row>
    <row r="1553" spans="1:116" s="27" customFormat="1" ht="31.5" customHeight="1">
      <c r="A1553" s="4" t="s">
        <v>6681</v>
      </c>
      <c r="B1553" s="5">
        <v>1551</v>
      </c>
      <c r="C1553" s="6">
        <v>3493</v>
      </c>
      <c r="D1553" s="6"/>
      <c r="E1553" s="3" t="s">
        <v>7051</v>
      </c>
      <c r="F1553" s="3" t="s">
        <v>7052</v>
      </c>
      <c r="G1553" s="3" t="s">
        <v>2389</v>
      </c>
      <c r="H1553" s="4" t="s">
        <v>2385</v>
      </c>
      <c r="I1553" s="3" t="s">
        <v>43</v>
      </c>
      <c r="J1553" s="3" t="s">
        <v>6782</v>
      </c>
      <c r="K1553" s="5"/>
      <c r="L1553" s="3"/>
      <c r="M1553" s="6">
        <v>10</v>
      </c>
      <c r="N1553" s="3" t="s">
        <v>45</v>
      </c>
      <c r="O1553" s="3" t="s">
        <v>6683</v>
      </c>
      <c r="P1553" s="3" t="s">
        <v>607</v>
      </c>
      <c r="Q1553" s="3" t="s">
        <v>7053</v>
      </c>
      <c r="R1553" s="28">
        <v>2.94</v>
      </c>
      <c r="S1553" s="29"/>
      <c r="T1553" s="30">
        <v>1.8</v>
      </c>
      <c r="U1553" s="1">
        <v>1.8</v>
      </c>
      <c r="V1553" s="28"/>
      <c r="W1553" s="29"/>
      <c r="X1553" s="29"/>
      <c r="Y1553" s="29"/>
      <c r="Z1553" s="29">
        <v>2.94</v>
      </c>
      <c r="AA1553" s="29"/>
      <c r="AB1553" s="29"/>
      <c r="AC1553" s="29"/>
      <c r="AD1553" s="29"/>
      <c r="AE1553" s="31"/>
      <c r="AK1553" s="27">
        <v>2.3969999999999998</v>
      </c>
      <c r="AN1553" s="32">
        <v>2.3969999999999998</v>
      </c>
      <c r="AO1553" s="27" t="s">
        <v>378</v>
      </c>
      <c r="AP1553" s="31" t="s">
        <v>379</v>
      </c>
      <c r="AQ1553" s="27" t="e">
        <f t="shared" si="241"/>
        <v>#NUM!</v>
      </c>
      <c r="AR1553" s="27" t="e">
        <f t="shared" si="242"/>
        <v>#NUM!</v>
      </c>
      <c r="AS1553" s="27" t="e">
        <f t="shared" si="243"/>
        <v>#NUM!</v>
      </c>
      <c r="AT1553" s="27">
        <f t="shared" si="245"/>
        <v>1.9350000000000001</v>
      </c>
      <c r="AU1553" s="27">
        <f t="shared" si="246"/>
        <v>1.9350000000000001</v>
      </c>
      <c r="AV1553" s="29">
        <f t="shared" si="240"/>
        <v>1.9350000000000001</v>
      </c>
      <c r="AW1553" s="27" t="s">
        <v>73</v>
      </c>
      <c r="AX1553" s="27" t="s">
        <v>74</v>
      </c>
      <c r="AY1553" s="32">
        <v>1.94</v>
      </c>
      <c r="AZ1553" s="34">
        <f t="shared" si="247"/>
        <v>0.48499999999999999</v>
      </c>
      <c r="BA1553" s="3">
        <f t="shared" si="248"/>
        <v>2.4249999999999998</v>
      </c>
      <c r="BB1553" s="32">
        <f t="shared" si="244"/>
        <v>2.6189999999999998</v>
      </c>
      <c r="BC1553" s="27" t="s">
        <v>12549</v>
      </c>
    </row>
    <row r="1554" spans="1:116" s="27" customFormat="1" ht="31.5" customHeight="1">
      <c r="A1554" s="4" t="s">
        <v>6681</v>
      </c>
      <c r="B1554" s="5">
        <v>1552</v>
      </c>
      <c r="C1554" s="6">
        <v>1020</v>
      </c>
      <c r="D1554" s="6"/>
      <c r="E1554" s="3" t="s">
        <v>6903</v>
      </c>
      <c r="F1554" s="3" t="s">
        <v>1867</v>
      </c>
      <c r="G1554" s="3" t="s">
        <v>1868</v>
      </c>
      <c r="H1554" s="4" t="s">
        <v>6904</v>
      </c>
      <c r="I1554" s="3" t="s">
        <v>43</v>
      </c>
      <c r="J1554" s="3" t="s">
        <v>6905</v>
      </c>
      <c r="K1554" s="5"/>
      <c r="L1554" s="3"/>
      <c r="M1554" s="6">
        <v>10</v>
      </c>
      <c r="N1554" s="3" t="s">
        <v>45</v>
      </c>
      <c r="O1554" s="3" t="s">
        <v>6683</v>
      </c>
      <c r="P1554" s="3" t="s">
        <v>6735</v>
      </c>
      <c r="Q1554" s="3" t="s">
        <v>6906</v>
      </c>
      <c r="R1554" s="28">
        <v>2.2400000000000002</v>
      </c>
      <c r="S1554" s="29"/>
      <c r="T1554" s="30">
        <v>1.82</v>
      </c>
      <c r="U1554" s="1">
        <v>1.82</v>
      </c>
      <c r="V1554" s="28"/>
      <c r="W1554" s="29"/>
      <c r="X1554" s="29"/>
      <c r="Y1554" s="29"/>
      <c r="Z1554" s="29"/>
      <c r="AA1554" s="29"/>
      <c r="AB1554" s="29"/>
      <c r="AC1554" s="29"/>
      <c r="AD1554" s="29"/>
      <c r="AE1554" s="31"/>
      <c r="AN1554" s="32">
        <v>2.2400000000000002</v>
      </c>
      <c r="AO1554" s="27" t="s">
        <v>49</v>
      </c>
      <c r="AP1554" s="31" t="s">
        <v>50</v>
      </c>
      <c r="AQ1554" s="27" t="e">
        <f t="shared" si="241"/>
        <v>#NUM!</v>
      </c>
      <c r="AR1554" s="27" t="e">
        <f t="shared" si="242"/>
        <v>#NUM!</v>
      </c>
      <c r="AS1554" s="27" t="e">
        <f t="shared" si="243"/>
        <v>#NUM!</v>
      </c>
      <c r="AT1554" s="27">
        <f t="shared" si="245"/>
        <v>1.9564999999999999</v>
      </c>
      <c r="AU1554" s="27">
        <f t="shared" si="246"/>
        <v>1.9564999999999999</v>
      </c>
      <c r="AV1554" s="29">
        <f t="shared" si="240"/>
        <v>1.9564999999999999</v>
      </c>
      <c r="AW1554" s="27" t="s">
        <v>73</v>
      </c>
      <c r="AX1554" s="27" t="s">
        <v>74</v>
      </c>
      <c r="AY1554" s="32">
        <v>1.96</v>
      </c>
      <c r="AZ1554" s="34">
        <f t="shared" si="247"/>
        <v>0.49</v>
      </c>
      <c r="BA1554" s="3">
        <f t="shared" si="248"/>
        <v>2.4500000000000002</v>
      </c>
      <c r="BB1554" s="32">
        <f t="shared" si="244"/>
        <v>2.6460000000000004</v>
      </c>
      <c r="BC1554" s="27" t="s">
        <v>12549</v>
      </c>
      <c r="BP1554" s="35"/>
      <c r="BQ1554" s="35"/>
      <c r="BR1554" s="35"/>
      <c r="BS1554" s="35"/>
      <c r="BT1554" s="35"/>
      <c r="BU1554" s="35"/>
      <c r="BV1554" s="35"/>
      <c r="BW1554" s="35"/>
      <c r="BX1554" s="35"/>
      <c r="BY1554" s="35"/>
      <c r="BZ1554" s="35"/>
      <c r="CA1554" s="35"/>
      <c r="CB1554" s="35"/>
      <c r="CC1554" s="35"/>
      <c r="CD1554" s="35"/>
      <c r="CE1554" s="35"/>
      <c r="CF1554" s="35"/>
      <c r="CG1554" s="35"/>
      <c r="CH1554" s="35"/>
      <c r="CI1554" s="35"/>
      <c r="CJ1554" s="35"/>
      <c r="CK1554" s="35"/>
      <c r="CL1554" s="35"/>
      <c r="CM1554" s="35"/>
      <c r="CN1554" s="35"/>
      <c r="CO1554" s="35"/>
      <c r="CP1554" s="35"/>
      <c r="CQ1554" s="35"/>
      <c r="CR1554" s="35"/>
      <c r="CS1554" s="35"/>
      <c r="CT1554" s="35"/>
      <c r="CU1554" s="35"/>
      <c r="CV1554" s="35"/>
      <c r="CW1554" s="35"/>
      <c r="CX1554" s="35"/>
      <c r="CY1554" s="35"/>
      <c r="CZ1554" s="35"/>
      <c r="DA1554" s="35"/>
      <c r="DB1554" s="35"/>
      <c r="DC1554" s="35"/>
      <c r="DD1554" s="35"/>
      <c r="DE1554" s="35"/>
      <c r="DF1554" s="35"/>
      <c r="DG1554" s="35"/>
      <c r="DH1554" s="35"/>
      <c r="DI1554" s="35"/>
      <c r="DJ1554" s="35"/>
      <c r="DK1554" s="35"/>
      <c r="DL1554" s="35"/>
    </row>
    <row r="1555" spans="1:116" s="27" customFormat="1" ht="31.5" customHeight="1">
      <c r="A1555" s="4" t="s">
        <v>6681</v>
      </c>
      <c r="B1555" s="5">
        <v>1553</v>
      </c>
      <c r="C1555" s="6">
        <v>1019</v>
      </c>
      <c r="D1555" s="6"/>
      <c r="E1555" s="3" t="s">
        <v>6998</v>
      </c>
      <c r="F1555" s="3" t="s">
        <v>7009</v>
      </c>
      <c r="G1555" s="3" t="s">
        <v>1271</v>
      </c>
      <c r="H1555" s="4" t="s">
        <v>303</v>
      </c>
      <c r="I1555" s="3" t="s">
        <v>43</v>
      </c>
      <c r="J1555" s="3" t="s">
        <v>2322</v>
      </c>
      <c r="K1555" s="5"/>
      <c r="L1555" s="3"/>
      <c r="M1555" s="6">
        <v>28</v>
      </c>
      <c r="N1555" s="3" t="s">
        <v>45</v>
      </c>
      <c r="O1555" s="3" t="s">
        <v>6683</v>
      </c>
      <c r="P1555" s="3" t="s">
        <v>6788</v>
      </c>
      <c r="Q1555" s="3" t="s">
        <v>7010</v>
      </c>
      <c r="R1555" s="28">
        <v>4.54</v>
      </c>
      <c r="S1555" s="29"/>
      <c r="T1555" s="30">
        <v>3.68</v>
      </c>
      <c r="U1555" s="1">
        <v>3.68</v>
      </c>
      <c r="V1555" s="28"/>
      <c r="W1555" s="29"/>
      <c r="X1555" s="29"/>
      <c r="Y1555" s="29"/>
      <c r="Z1555" s="29"/>
      <c r="AA1555" s="29"/>
      <c r="AB1555" s="29"/>
      <c r="AC1555" s="29"/>
      <c r="AD1555" s="29"/>
      <c r="AE1555" s="31"/>
      <c r="AI1555" s="27">
        <v>1.99</v>
      </c>
      <c r="AN1555" s="32">
        <v>1.99</v>
      </c>
      <c r="AO1555" s="27" t="s">
        <v>378</v>
      </c>
      <c r="AP1555" s="31" t="s">
        <v>379</v>
      </c>
      <c r="AQ1555" s="27" t="e">
        <f t="shared" si="241"/>
        <v>#NUM!</v>
      </c>
      <c r="AR1555" s="27" t="e">
        <f t="shared" si="242"/>
        <v>#NUM!</v>
      </c>
      <c r="AS1555" s="27" t="e">
        <f t="shared" si="243"/>
        <v>#NUM!</v>
      </c>
      <c r="AT1555" s="27">
        <f t="shared" si="245"/>
        <v>3.956</v>
      </c>
      <c r="AU1555" s="27">
        <f t="shared" si="246"/>
        <v>3.956</v>
      </c>
      <c r="AV1555" s="29">
        <f t="shared" si="240"/>
        <v>1.99</v>
      </c>
      <c r="AW1555" s="27" t="s">
        <v>378</v>
      </c>
      <c r="AX1555" s="27" t="s">
        <v>379</v>
      </c>
      <c r="AY1555" s="32">
        <v>1.99</v>
      </c>
      <c r="AZ1555" s="34">
        <f t="shared" si="247"/>
        <v>0.4975</v>
      </c>
      <c r="BA1555" s="3">
        <f t="shared" si="248"/>
        <v>2.4874999999999998</v>
      </c>
      <c r="BB1555" s="32">
        <f t="shared" si="244"/>
        <v>2.6864999999999997</v>
      </c>
      <c r="BC1555" s="27" t="s">
        <v>12549</v>
      </c>
    </row>
    <row r="1556" spans="1:116" s="27" customFormat="1" ht="31.5" customHeight="1">
      <c r="A1556" s="4" t="s">
        <v>6681</v>
      </c>
      <c r="B1556" s="5">
        <v>1554</v>
      </c>
      <c r="C1556" s="6">
        <v>7004</v>
      </c>
      <c r="D1556" s="6"/>
      <c r="E1556" s="3" t="s">
        <v>6985</v>
      </c>
      <c r="F1556" s="3" t="s">
        <v>4909</v>
      </c>
      <c r="G1556" s="3" t="s">
        <v>3424</v>
      </c>
      <c r="H1556" s="4" t="s">
        <v>303</v>
      </c>
      <c r="I1556" s="3" t="s">
        <v>104</v>
      </c>
      <c r="J1556" s="3" t="s">
        <v>2098</v>
      </c>
      <c r="K1556" s="5"/>
      <c r="L1556" s="3"/>
      <c r="M1556" s="6">
        <v>30</v>
      </c>
      <c r="N1556" s="3" t="s">
        <v>45</v>
      </c>
      <c r="O1556" s="3" t="s">
        <v>6683</v>
      </c>
      <c r="P1556" s="3" t="s">
        <v>6814</v>
      </c>
      <c r="Q1556" s="3" t="s">
        <v>6987</v>
      </c>
      <c r="R1556" s="28">
        <v>3.15</v>
      </c>
      <c r="S1556" s="29"/>
      <c r="T1556" s="30">
        <v>2.5499999999999998</v>
      </c>
      <c r="U1556" s="1">
        <v>2.5499999999999998</v>
      </c>
      <c r="V1556" s="28"/>
      <c r="W1556" s="29"/>
      <c r="X1556" s="29"/>
      <c r="Y1556" s="29"/>
      <c r="Z1556" s="29"/>
      <c r="AA1556" s="29"/>
      <c r="AB1556" s="29"/>
      <c r="AC1556" s="29"/>
      <c r="AD1556" s="29"/>
      <c r="AE1556" s="31"/>
      <c r="AG1556" s="27">
        <v>2.6067</v>
      </c>
      <c r="AI1556" s="27">
        <v>1.45</v>
      </c>
      <c r="AN1556" s="32">
        <v>2.0283500000000001</v>
      </c>
      <c r="AO1556" s="27" t="s">
        <v>211</v>
      </c>
      <c r="AP1556" s="31" t="s">
        <v>212</v>
      </c>
      <c r="AQ1556" s="27">
        <f t="shared" si="241"/>
        <v>2.0283500000000001</v>
      </c>
      <c r="AR1556" s="27" t="str">
        <f t="shared" si="242"/>
        <v/>
      </c>
      <c r="AS1556" s="27" t="e">
        <f t="shared" si="243"/>
        <v>#NUM!</v>
      </c>
      <c r="AT1556" s="27">
        <f t="shared" si="245"/>
        <v>2.7412499999999995</v>
      </c>
      <c r="AU1556" s="27">
        <f t="shared" si="246"/>
        <v>2.7412499999999995</v>
      </c>
      <c r="AV1556" s="29">
        <f t="shared" si="240"/>
        <v>2.0283500000000001</v>
      </c>
      <c r="AW1556" s="27" t="s">
        <v>213</v>
      </c>
      <c r="AX1556" s="27" t="s">
        <v>212</v>
      </c>
      <c r="AY1556" s="32">
        <v>2.028</v>
      </c>
      <c r="AZ1556" s="34">
        <f t="shared" si="247"/>
        <v>0.50700000000000001</v>
      </c>
      <c r="BA1556" s="3">
        <f t="shared" si="248"/>
        <v>2.5350000000000001</v>
      </c>
      <c r="BB1556" s="32">
        <f t="shared" si="244"/>
        <v>2.7378</v>
      </c>
      <c r="BC1556" s="27" t="s">
        <v>12549</v>
      </c>
    </row>
    <row r="1557" spans="1:116" s="27" customFormat="1" ht="31.5" customHeight="1">
      <c r="A1557" s="4" t="s">
        <v>6681</v>
      </c>
      <c r="B1557" s="5">
        <v>1555</v>
      </c>
      <c r="C1557" s="6">
        <v>583</v>
      </c>
      <c r="D1557" s="6"/>
      <c r="E1557" s="3" t="s">
        <v>7064</v>
      </c>
      <c r="F1557" s="3" t="s">
        <v>6498</v>
      </c>
      <c r="G1557" s="3" t="s">
        <v>2395</v>
      </c>
      <c r="H1557" s="4" t="s">
        <v>169</v>
      </c>
      <c r="I1557" s="3" t="s">
        <v>43</v>
      </c>
      <c r="J1557" s="3" t="s">
        <v>2469</v>
      </c>
      <c r="K1557" s="5"/>
      <c r="L1557" s="3"/>
      <c r="M1557" s="6">
        <v>28</v>
      </c>
      <c r="N1557" s="3" t="s">
        <v>45</v>
      </c>
      <c r="O1557" s="3" t="s">
        <v>6683</v>
      </c>
      <c r="P1557" s="3" t="s">
        <v>6788</v>
      </c>
      <c r="Q1557" s="3" t="s">
        <v>7066</v>
      </c>
      <c r="R1557" s="28">
        <v>2.2400000000000002</v>
      </c>
      <c r="S1557" s="29"/>
      <c r="T1557" s="30">
        <v>1.92</v>
      </c>
      <c r="U1557" s="1">
        <v>1.92</v>
      </c>
      <c r="V1557" s="28">
        <v>2.75</v>
      </c>
      <c r="W1557" s="29">
        <v>1.73</v>
      </c>
      <c r="X1557" s="29"/>
      <c r="Y1557" s="29"/>
      <c r="Z1557" s="29">
        <v>3.11</v>
      </c>
      <c r="AA1557" s="29"/>
      <c r="AB1557" s="29"/>
      <c r="AC1557" s="29"/>
      <c r="AD1557" s="29"/>
      <c r="AE1557" s="31">
        <v>2.75</v>
      </c>
      <c r="AH1557" s="27">
        <v>1.65</v>
      </c>
      <c r="AN1557" s="32">
        <v>2.2000000000000002</v>
      </c>
      <c r="AO1557" s="27" t="s">
        <v>211</v>
      </c>
      <c r="AP1557" s="31" t="s">
        <v>212</v>
      </c>
      <c r="AQ1557" s="27">
        <f t="shared" si="241"/>
        <v>2.2000000000000002</v>
      </c>
      <c r="AR1557" s="27" t="str">
        <f t="shared" si="242"/>
        <v/>
      </c>
      <c r="AS1557" s="27" t="e">
        <f t="shared" si="243"/>
        <v>#NUM!</v>
      </c>
      <c r="AT1557" s="27">
        <f t="shared" si="245"/>
        <v>2.0640000000000001</v>
      </c>
      <c r="AU1557" s="27">
        <f t="shared" si="246"/>
        <v>2.0640000000000001</v>
      </c>
      <c r="AV1557" s="29">
        <f t="shared" si="240"/>
        <v>2.0640000000000001</v>
      </c>
      <c r="AW1557" s="27" t="s">
        <v>73</v>
      </c>
      <c r="AX1557" s="27" t="s">
        <v>74</v>
      </c>
      <c r="AY1557" s="32">
        <v>2.06</v>
      </c>
      <c r="AZ1557" s="34">
        <f t="shared" si="247"/>
        <v>0.51500000000000001</v>
      </c>
      <c r="BA1557" s="3">
        <f t="shared" si="248"/>
        <v>2.5750000000000002</v>
      </c>
      <c r="BB1557" s="32">
        <f t="shared" si="244"/>
        <v>2.7810000000000001</v>
      </c>
      <c r="BC1557" s="27" t="s">
        <v>12549</v>
      </c>
    </row>
    <row r="1558" spans="1:116" s="27" customFormat="1" ht="31.5" customHeight="1">
      <c r="A1558" s="4" t="s">
        <v>6681</v>
      </c>
      <c r="B1558" s="5">
        <v>1556</v>
      </c>
      <c r="C1558" s="6">
        <v>60</v>
      </c>
      <c r="D1558" s="6"/>
      <c r="E1558" s="3" t="s">
        <v>6719</v>
      </c>
      <c r="F1558" s="3" t="s">
        <v>6722</v>
      </c>
      <c r="G1558" s="3" t="s">
        <v>675</v>
      </c>
      <c r="H1558" s="4" t="s">
        <v>58</v>
      </c>
      <c r="I1558" s="3" t="s">
        <v>43</v>
      </c>
      <c r="J1558" s="3" t="s">
        <v>6720</v>
      </c>
      <c r="K1558" s="5"/>
      <c r="L1558" s="3"/>
      <c r="M1558" s="6">
        <v>30</v>
      </c>
      <c r="N1558" s="3" t="s">
        <v>45</v>
      </c>
      <c r="O1558" s="3" t="s">
        <v>6683</v>
      </c>
      <c r="P1558" s="3" t="s">
        <v>607</v>
      </c>
      <c r="Q1558" s="3" t="s">
        <v>6723</v>
      </c>
      <c r="R1558" s="28">
        <v>2.48</v>
      </c>
      <c r="S1558" s="29"/>
      <c r="T1558" s="30">
        <v>1.94</v>
      </c>
      <c r="U1558" s="1">
        <v>1.94</v>
      </c>
      <c r="V1558" s="28">
        <v>2.74</v>
      </c>
      <c r="W1558" s="29"/>
      <c r="X1558" s="29">
        <v>2.2200000000000002</v>
      </c>
      <c r="Y1558" s="29"/>
      <c r="Z1558" s="29">
        <v>4.21</v>
      </c>
      <c r="AA1558" s="29"/>
      <c r="AB1558" s="29"/>
      <c r="AC1558" s="29"/>
      <c r="AD1558" s="29"/>
      <c r="AE1558" s="31">
        <v>2.74</v>
      </c>
      <c r="AF1558" s="27">
        <v>2.4510000000000001</v>
      </c>
      <c r="AG1558" s="27">
        <v>2.2170000000000001</v>
      </c>
      <c r="AI1558" s="27">
        <v>4.21</v>
      </c>
      <c r="AN1558" s="32">
        <v>2.3340000000000001</v>
      </c>
      <c r="AO1558" s="27" t="s">
        <v>211</v>
      </c>
      <c r="AP1558" s="31" t="s">
        <v>212</v>
      </c>
      <c r="AQ1558" s="27">
        <f t="shared" si="241"/>
        <v>2.3340000000000001</v>
      </c>
      <c r="AR1558" s="27" t="str">
        <f t="shared" si="242"/>
        <v/>
      </c>
      <c r="AS1558" s="27" t="e">
        <f t="shared" si="243"/>
        <v>#NUM!</v>
      </c>
      <c r="AT1558" s="27">
        <f t="shared" si="245"/>
        <v>2.0854999999999997</v>
      </c>
      <c r="AU1558" s="27">
        <f t="shared" si="246"/>
        <v>2.0854999999999997</v>
      </c>
      <c r="AV1558" s="29">
        <f t="shared" si="240"/>
        <v>2.0854999999999997</v>
      </c>
      <c r="AW1558" s="27" t="s">
        <v>73</v>
      </c>
      <c r="AX1558" s="27" t="s">
        <v>74</v>
      </c>
      <c r="AY1558" s="32">
        <v>2.0855000000000001</v>
      </c>
      <c r="AZ1558" s="34">
        <f t="shared" si="247"/>
        <v>0.52137500000000003</v>
      </c>
      <c r="BA1558" s="3">
        <f t="shared" si="248"/>
        <v>2.6068750000000001</v>
      </c>
      <c r="BB1558" s="32">
        <f t="shared" si="244"/>
        <v>2.8154250000000003</v>
      </c>
      <c r="BC1558" s="27" t="s">
        <v>12549</v>
      </c>
    </row>
    <row r="1559" spans="1:116" s="27" customFormat="1" ht="31.5" customHeight="1">
      <c r="A1559" s="4" t="s">
        <v>6681</v>
      </c>
      <c r="B1559" s="5">
        <v>1557</v>
      </c>
      <c r="C1559" s="6">
        <v>107</v>
      </c>
      <c r="D1559" s="6"/>
      <c r="E1559" s="3" t="s">
        <v>6765</v>
      </c>
      <c r="F1559" s="3" t="s">
        <v>2730</v>
      </c>
      <c r="G1559" s="3" t="s">
        <v>2731</v>
      </c>
      <c r="H1559" s="4" t="s">
        <v>951</v>
      </c>
      <c r="I1559" s="3" t="s">
        <v>104</v>
      </c>
      <c r="J1559" s="3" t="s">
        <v>2537</v>
      </c>
      <c r="K1559" s="5"/>
      <c r="L1559" s="3"/>
      <c r="M1559" s="6">
        <v>28</v>
      </c>
      <c r="N1559" s="3" t="s">
        <v>45</v>
      </c>
      <c r="O1559" s="3" t="s">
        <v>6683</v>
      </c>
      <c r="P1559" s="3" t="s">
        <v>607</v>
      </c>
      <c r="Q1559" s="3" t="s">
        <v>6767</v>
      </c>
      <c r="R1559" s="28">
        <v>2.98</v>
      </c>
      <c r="S1559" s="29"/>
      <c r="T1559" s="30">
        <v>2.15</v>
      </c>
      <c r="U1559" s="1">
        <v>2.15</v>
      </c>
      <c r="V1559" s="28"/>
      <c r="W1559" s="29">
        <v>1.73</v>
      </c>
      <c r="X1559" s="29"/>
      <c r="Y1559" s="29"/>
      <c r="Z1559" s="29">
        <v>4.22</v>
      </c>
      <c r="AA1559" s="29"/>
      <c r="AB1559" s="29"/>
      <c r="AC1559" s="29"/>
      <c r="AD1559" s="29"/>
      <c r="AE1559" s="31"/>
      <c r="AF1559" s="27">
        <v>2.1223999999999998</v>
      </c>
      <c r="AG1559" s="27">
        <v>2.2130000000000001</v>
      </c>
      <c r="AH1559" s="27">
        <v>2.0699999999999998</v>
      </c>
      <c r="AN1559" s="32">
        <v>2.0962000000000001</v>
      </c>
      <c r="AO1559" s="27" t="s">
        <v>211</v>
      </c>
      <c r="AP1559" s="31" t="s">
        <v>212</v>
      </c>
      <c r="AQ1559" s="27">
        <f t="shared" si="241"/>
        <v>2.0961999999999996</v>
      </c>
      <c r="AR1559" s="27" t="str">
        <f t="shared" si="242"/>
        <v/>
      </c>
      <c r="AS1559" s="27" t="e">
        <f t="shared" si="243"/>
        <v>#NUM!</v>
      </c>
      <c r="AT1559" s="27">
        <f t="shared" si="245"/>
        <v>2.3112499999999998</v>
      </c>
      <c r="AU1559" s="27">
        <f t="shared" si="246"/>
        <v>2.3112499999999998</v>
      </c>
      <c r="AV1559" s="29">
        <f t="shared" si="240"/>
        <v>2.0962000000000001</v>
      </c>
      <c r="AW1559" s="27" t="s">
        <v>213</v>
      </c>
      <c r="AX1559" s="27" t="s">
        <v>212</v>
      </c>
      <c r="AY1559" s="32">
        <v>2.1</v>
      </c>
      <c r="AZ1559" s="34">
        <f t="shared" si="247"/>
        <v>0.52500000000000002</v>
      </c>
      <c r="BA1559" s="3">
        <f t="shared" si="248"/>
        <v>2.625</v>
      </c>
      <c r="BB1559" s="32">
        <f t="shared" si="244"/>
        <v>2.835</v>
      </c>
      <c r="BC1559" s="27" t="s">
        <v>12549</v>
      </c>
    </row>
    <row r="1560" spans="1:116" s="27" customFormat="1" ht="31.5" customHeight="1">
      <c r="A1560" s="4" t="s">
        <v>6681</v>
      </c>
      <c r="B1560" s="5">
        <v>1558</v>
      </c>
      <c r="C1560" s="6">
        <v>6927</v>
      </c>
      <c r="D1560" s="6"/>
      <c r="E1560" s="3" t="s">
        <v>6886</v>
      </c>
      <c r="F1560" s="3" t="s">
        <v>998</v>
      </c>
      <c r="G1560" s="3" t="s">
        <v>995</v>
      </c>
      <c r="H1560" s="4" t="s">
        <v>999</v>
      </c>
      <c r="I1560" s="3" t="s">
        <v>141</v>
      </c>
      <c r="J1560" s="3" t="s">
        <v>6887</v>
      </c>
      <c r="K1560" s="5"/>
      <c r="L1560" s="3"/>
      <c r="M1560" s="6">
        <v>14</v>
      </c>
      <c r="N1560" s="3" t="s">
        <v>45</v>
      </c>
      <c r="O1560" s="3" t="s">
        <v>6683</v>
      </c>
      <c r="P1560" s="3" t="s">
        <v>6814</v>
      </c>
      <c r="Q1560" s="3" t="s">
        <v>6888</v>
      </c>
      <c r="R1560" s="28">
        <v>3</v>
      </c>
      <c r="S1560" s="29"/>
      <c r="T1560" s="30">
        <v>2</v>
      </c>
      <c r="U1560" s="1">
        <v>2</v>
      </c>
      <c r="V1560" s="28">
        <v>2.23</v>
      </c>
      <c r="W1560" s="29"/>
      <c r="X1560" s="29"/>
      <c r="Y1560" s="29"/>
      <c r="Z1560" s="29">
        <v>3.76</v>
      </c>
      <c r="AA1560" s="29"/>
      <c r="AB1560" s="29"/>
      <c r="AC1560" s="29"/>
      <c r="AD1560" s="29"/>
      <c r="AE1560" s="31">
        <v>2.23</v>
      </c>
      <c r="AG1560" s="27">
        <v>1.97</v>
      </c>
      <c r="AN1560" s="32">
        <v>2.1</v>
      </c>
      <c r="AO1560" s="27" t="s">
        <v>211</v>
      </c>
      <c r="AP1560" s="31" t="s">
        <v>212</v>
      </c>
      <c r="AQ1560" s="27">
        <f t="shared" si="241"/>
        <v>2.1</v>
      </c>
      <c r="AR1560" s="27" t="str">
        <f t="shared" si="242"/>
        <v/>
      </c>
      <c r="AS1560" s="27" t="e">
        <f t="shared" si="243"/>
        <v>#NUM!</v>
      </c>
      <c r="AT1560" s="27">
        <f t="shared" si="245"/>
        <v>2.15</v>
      </c>
      <c r="AU1560" s="27">
        <f t="shared" si="246"/>
        <v>2.15</v>
      </c>
      <c r="AV1560" s="29">
        <f t="shared" si="240"/>
        <v>2.1</v>
      </c>
      <c r="AW1560" s="27" t="s">
        <v>213</v>
      </c>
      <c r="AX1560" s="27" t="s">
        <v>212</v>
      </c>
      <c r="AY1560" s="32">
        <v>2.1</v>
      </c>
      <c r="AZ1560" s="34">
        <f t="shared" si="247"/>
        <v>0.52500000000000002</v>
      </c>
      <c r="BA1560" s="3">
        <f t="shared" si="248"/>
        <v>2.625</v>
      </c>
      <c r="BB1560" s="32">
        <f t="shared" si="244"/>
        <v>2.835</v>
      </c>
      <c r="BC1560" s="27" t="s">
        <v>12549</v>
      </c>
    </row>
    <row r="1561" spans="1:116" s="27" customFormat="1" ht="31.5" customHeight="1">
      <c r="A1561" s="4" t="s">
        <v>6681</v>
      </c>
      <c r="B1561" s="5">
        <v>1559</v>
      </c>
      <c r="C1561" s="6">
        <v>7110</v>
      </c>
      <c r="D1561" s="6"/>
      <c r="E1561" s="3" t="s">
        <v>6876</v>
      </c>
      <c r="F1561" s="3" t="s">
        <v>6877</v>
      </c>
      <c r="G1561" s="3" t="s">
        <v>6878</v>
      </c>
      <c r="H1561" s="4" t="s">
        <v>703</v>
      </c>
      <c r="I1561" s="3" t="s">
        <v>227</v>
      </c>
      <c r="J1561" s="3" t="s">
        <v>6879</v>
      </c>
      <c r="K1561" s="5"/>
      <c r="L1561" s="3"/>
      <c r="M1561" s="6">
        <v>20</v>
      </c>
      <c r="N1561" s="3" t="s">
        <v>45</v>
      </c>
      <c r="O1561" s="3" t="s">
        <v>6683</v>
      </c>
      <c r="P1561" s="3" t="s">
        <v>6880</v>
      </c>
      <c r="Q1561" s="3" t="s">
        <v>6881</v>
      </c>
      <c r="R1561" s="28">
        <v>3.16</v>
      </c>
      <c r="S1561" s="29"/>
      <c r="T1561" s="30">
        <v>2.5299999999999998</v>
      </c>
      <c r="U1561" s="1">
        <v>2.5299999999999998</v>
      </c>
      <c r="V1561" s="28">
        <v>3.07</v>
      </c>
      <c r="W1561" s="29"/>
      <c r="X1561" s="29"/>
      <c r="Y1561" s="29"/>
      <c r="Z1561" s="29">
        <v>3.25</v>
      </c>
      <c r="AA1561" s="29"/>
      <c r="AB1561" s="29"/>
      <c r="AC1561" s="29"/>
      <c r="AD1561" s="29"/>
      <c r="AE1561" s="31">
        <v>3.07</v>
      </c>
      <c r="AG1561" s="27">
        <v>2.0489999999999999</v>
      </c>
      <c r="AI1561" s="27">
        <v>2.1659999999999999</v>
      </c>
      <c r="AK1561" s="27">
        <v>1.0759000000000001</v>
      </c>
      <c r="AN1561" s="32">
        <v>2.1074999999999999</v>
      </c>
      <c r="AO1561" s="27" t="s">
        <v>211</v>
      </c>
      <c r="AP1561" s="31" t="s">
        <v>212</v>
      </c>
      <c r="AQ1561" s="27">
        <f t="shared" si="241"/>
        <v>2.1074999999999999</v>
      </c>
      <c r="AR1561" s="27" t="str">
        <f t="shared" si="242"/>
        <v/>
      </c>
      <c r="AS1561" s="27" t="e">
        <f t="shared" si="243"/>
        <v>#NUM!</v>
      </c>
      <c r="AT1561" s="27">
        <f t="shared" si="245"/>
        <v>2.7197499999999999</v>
      </c>
      <c r="AU1561" s="27">
        <f t="shared" si="246"/>
        <v>2.7197499999999999</v>
      </c>
      <c r="AV1561" s="29">
        <f t="shared" si="240"/>
        <v>2.1074999999999999</v>
      </c>
      <c r="AW1561" s="27" t="s">
        <v>213</v>
      </c>
      <c r="AX1561" s="27" t="s">
        <v>212</v>
      </c>
      <c r="AY1561" s="32">
        <v>2.11</v>
      </c>
      <c r="AZ1561" s="34">
        <f t="shared" si="247"/>
        <v>0.52749999999999997</v>
      </c>
      <c r="BA1561" s="3">
        <f t="shared" si="248"/>
        <v>2.6374999999999997</v>
      </c>
      <c r="BB1561" s="32">
        <f t="shared" si="244"/>
        <v>2.8484999999999996</v>
      </c>
      <c r="BC1561" s="27" t="s">
        <v>12549</v>
      </c>
    </row>
    <row r="1562" spans="1:116" s="27" customFormat="1" ht="31.5" customHeight="1">
      <c r="A1562" s="4" t="s">
        <v>6681</v>
      </c>
      <c r="B1562" s="5">
        <v>1560</v>
      </c>
      <c r="C1562" s="6">
        <v>6926</v>
      </c>
      <c r="D1562" s="6"/>
      <c r="E1562" s="3" t="s">
        <v>6889</v>
      </c>
      <c r="F1562" s="3" t="s">
        <v>998</v>
      </c>
      <c r="G1562" s="3" t="s">
        <v>995</v>
      </c>
      <c r="H1562" s="4" t="s">
        <v>338</v>
      </c>
      <c r="I1562" s="3" t="s">
        <v>141</v>
      </c>
      <c r="J1562" s="3" t="s">
        <v>6890</v>
      </c>
      <c r="K1562" s="5"/>
      <c r="L1562" s="3"/>
      <c r="M1562" s="6">
        <v>28</v>
      </c>
      <c r="N1562" s="3" t="s">
        <v>45</v>
      </c>
      <c r="O1562" s="3" t="s">
        <v>6683</v>
      </c>
      <c r="P1562" s="3" t="s">
        <v>6814</v>
      </c>
      <c r="Q1562" s="3" t="s">
        <v>6891</v>
      </c>
      <c r="R1562" s="28">
        <v>2.52</v>
      </c>
      <c r="S1562" s="29"/>
      <c r="T1562" s="30">
        <v>2</v>
      </c>
      <c r="U1562" s="1">
        <v>2</v>
      </c>
      <c r="V1562" s="28">
        <v>3.24</v>
      </c>
      <c r="W1562" s="29">
        <v>1.79</v>
      </c>
      <c r="X1562" s="29"/>
      <c r="Y1562" s="29"/>
      <c r="Z1562" s="29">
        <v>3.67</v>
      </c>
      <c r="AA1562" s="29"/>
      <c r="AB1562" s="29"/>
      <c r="AC1562" s="29"/>
      <c r="AD1562" s="29"/>
      <c r="AE1562" s="31">
        <v>3.24</v>
      </c>
      <c r="AG1562" s="27">
        <v>1.78</v>
      </c>
      <c r="AN1562" s="32">
        <v>2.5099999999999998</v>
      </c>
      <c r="AO1562" s="27" t="s">
        <v>211</v>
      </c>
      <c r="AP1562" s="31" t="s">
        <v>212</v>
      </c>
      <c r="AQ1562" s="27">
        <f t="shared" si="241"/>
        <v>2.5100000000000002</v>
      </c>
      <c r="AR1562" s="27" t="str">
        <f t="shared" si="242"/>
        <v/>
      </c>
      <c r="AS1562" s="27" t="e">
        <f t="shared" si="243"/>
        <v>#NUM!</v>
      </c>
      <c r="AT1562" s="27">
        <f t="shared" si="245"/>
        <v>2.15</v>
      </c>
      <c r="AU1562" s="27">
        <f t="shared" si="246"/>
        <v>2.15</v>
      </c>
      <c r="AV1562" s="29">
        <f t="shared" si="240"/>
        <v>2.15</v>
      </c>
      <c r="AW1562" s="27" t="s">
        <v>73</v>
      </c>
      <c r="AX1562" s="27" t="s">
        <v>74</v>
      </c>
      <c r="AY1562" s="32">
        <v>2.15</v>
      </c>
      <c r="AZ1562" s="34">
        <f t="shared" si="247"/>
        <v>0.53749999999999998</v>
      </c>
      <c r="BA1562" s="3">
        <f t="shared" si="248"/>
        <v>2.6875</v>
      </c>
      <c r="BB1562" s="32">
        <f t="shared" si="244"/>
        <v>2.9024999999999999</v>
      </c>
      <c r="BC1562" s="27" t="s">
        <v>12549</v>
      </c>
    </row>
    <row r="1563" spans="1:116" s="27" customFormat="1" ht="31.5" customHeight="1">
      <c r="A1563" s="4" t="s">
        <v>6681</v>
      </c>
      <c r="B1563" s="5">
        <v>1561</v>
      </c>
      <c r="C1563" s="6">
        <v>500</v>
      </c>
      <c r="D1563" s="6"/>
      <c r="E1563" s="3" t="s">
        <v>7087</v>
      </c>
      <c r="F1563" s="3" t="s">
        <v>7088</v>
      </c>
      <c r="G1563" s="3" t="s">
        <v>7083</v>
      </c>
      <c r="H1563" s="4" t="s">
        <v>7089</v>
      </c>
      <c r="I1563" s="3" t="s">
        <v>385</v>
      </c>
      <c r="J1563" s="3" t="s">
        <v>7090</v>
      </c>
      <c r="K1563" s="5"/>
      <c r="L1563" s="3"/>
      <c r="M1563" s="6">
        <v>40</v>
      </c>
      <c r="N1563" s="3" t="s">
        <v>45</v>
      </c>
      <c r="O1563" s="3" t="s">
        <v>6683</v>
      </c>
      <c r="P1563" s="3" t="s">
        <v>7091</v>
      </c>
      <c r="Q1563" s="3" t="s">
        <v>7092</v>
      </c>
      <c r="R1563" s="28">
        <v>2.58</v>
      </c>
      <c r="S1563" s="29"/>
      <c r="T1563" s="30">
        <v>2.09</v>
      </c>
      <c r="U1563" s="1">
        <v>2.09</v>
      </c>
      <c r="V1563" s="28"/>
      <c r="W1563" s="29"/>
      <c r="X1563" s="29"/>
      <c r="Y1563" s="29"/>
      <c r="Z1563" s="29"/>
      <c r="AA1563" s="29"/>
      <c r="AB1563" s="29"/>
      <c r="AC1563" s="29"/>
      <c r="AD1563" s="29"/>
      <c r="AE1563" s="31"/>
      <c r="AN1563" s="32">
        <v>2.58</v>
      </c>
      <c r="AO1563" s="27" t="s">
        <v>49</v>
      </c>
      <c r="AP1563" s="31" t="s">
        <v>50</v>
      </c>
      <c r="AQ1563" s="27" t="e">
        <f t="shared" si="241"/>
        <v>#NUM!</v>
      </c>
      <c r="AR1563" s="27" t="e">
        <f t="shared" si="242"/>
        <v>#NUM!</v>
      </c>
      <c r="AS1563" s="27" t="e">
        <f t="shared" si="243"/>
        <v>#NUM!</v>
      </c>
      <c r="AT1563" s="27">
        <f t="shared" si="245"/>
        <v>2.2467499999999996</v>
      </c>
      <c r="AU1563" s="27">
        <f t="shared" si="246"/>
        <v>2.2467499999999996</v>
      </c>
      <c r="AV1563" s="29">
        <f t="shared" si="240"/>
        <v>2.2467499999999996</v>
      </c>
      <c r="AW1563" s="27" t="s">
        <v>73</v>
      </c>
      <c r="AX1563" s="27" t="s">
        <v>74</v>
      </c>
      <c r="AY1563" s="32">
        <v>2.25</v>
      </c>
      <c r="AZ1563" s="34">
        <f t="shared" si="247"/>
        <v>0.5625</v>
      </c>
      <c r="BA1563" s="3">
        <f t="shared" si="248"/>
        <v>2.8125</v>
      </c>
      <c r="BB1563" s="32">
        <f t="shared" si="244"/>
        <v>3.0375000000000001</v>
      </c>
      <c r="BC1563" s="27" t="s">
        <v>12549</v>
      </c>
    </row>
    <row r="1564" spans="1:116" s="27" customFormat="1" ht="31.5" customHeight="1">
      <c r="A1564" s="4" t="s">
        <v>6681</v>
      </c>
      <c r="B1564" s="5">
        <v>1562</v>
      </c>
      <c r="C1564" s="6">
        <v>448</v>
      </c>
      <c r="D1564" s="6"/>
      <c r="E1564" s="3" t="s">
        <v>7011</v>
      </c>
      <c r="F1564" s="3" t="s">
        <v>7012</v>
      </c>
      <c r="G1564" s="3" t="s">
        <v>7013</v>
      </c>
      <c r="H1564" s="4" t="s">
        <v>535</v>
      </c>
      <c r="I1564" s="3" t="s">
        <v>43</v>
      </c>
      <c r="J1564" s="3" t="s">
        <v>2469</v>
      </c>
      <c r="K1564" s="5"/>
      <c r="L1564" s="3"/>
      <c r="M1564" s="6">
        <v>28</v>
      </c>
      <c r="N1564" s="3" t="s">
        <v>45</v>
      </c>
      <c r="O1564" s="3" t="s">
        <v>6683</v>
      </c>
      <c r="P1564" s="3" t="s">
        <v>6814</v>
      </c>
      <c r="Q1564" s="3" t="s">
        <v>7015</v>
      </c>
      <c r="R1564" s="28">
        <v>3.56</v>
      </c>
      <c r="S1564" s="29"/>
      <c r="T1564" s="30">
        <v>2.76</v>
      </c>
      <c r="U1564" s="1">
        <v>2.76</v>
      </c>
      <c r="V1564" s="28">
        <v>3.76</v>
      </c>
      <c r="W1564" s="29"/>
      <c r="X1564" s="29">
        <v>3.35</v>
      </c>
      <c r="Y1564" s="29"/>
      <c r="Z1564" s="29">
        <v>7.14</v>
      </c>
      <c r="AA1564" s="29"/>
      <c r="AB1564" s="29"/>
      <c r="AC1564" s="29"/>
      <c r="AD1564" s="29"/>
      <c r="AE1564" s="31">
        <v>3.76</v>
      </c>
      <c r="AN1564" s="32">
        <v>2.3199999999999998</v>
      </c>
      <c r="AO1564" s="27" t="s">
        <v>336</v>
      </c>
      <c r="AP1564" s="31" t="s">
        <v>337</v>
      </c>
      <c r="AQ1564" s="27" t="e">
        <f t="shared" si="241"/>
        <v>#NUM!</v>
      </c>
      <c r="AR1564" s="27" t="e">
        <f t="shared" si="242"/>
        <v>#NUM!</v>
      </c>
      <c r="AS1564" s="27" t="e">
        <f t="shared" si="243"/>
        <v>#NUM!</v>
      </c>
      <c r="AT1564" s="27">
        <f t="shared" si="245"/>
        <v>2.9669999999999996</v>
      </c>
      <c r="AU1564" s="27">
        <f t="shared" si="246"/>
        <v>2.9669999999999996</v>
      </c>
      <c r="AV1564" s="29">
        <f t="shared" si="240"/>
        <v>2.3199999999999998</v>
      </c>
      <c r="AW1564" s="27" t="s">
        <v>336</v>
      </c>
      <c r="AX1564" s="27" t="s">
        <v>337</v>
      </c>
      <c r="AY1564" s="32">
        <v>2.3199999999999998</v>
      </c>
      <c r="AZ1564" s="34">
        <f t="shared" si="247"/>
        <v>0.57999999999999996</v>
      </c>
      <c r="BA1564" s="3">
        <f t="shared" si="248"/>
        <v>2.9</v>
      </c>
      <c r="BB1564" s="32">
        <f t="shared" si="244"/>
        <v>3.1319999999999997</v>
      </c>
      <c r="BC1564" s="27" t="s">
        <v>12549</v>
      </c>
    </row>
    <row r="1565" spans="1:116" s="27" customFormat="1" ht="31.5" customHeight="1">
      <c r="A1565" s="4" t="s">
        <v>6681</v>
      </c>
      <c r="B1565" s="5">
        <v>1563</v>
      </c>
      <c r="C1565" s="6">
        <v>2385</v>
      </c>
      <c r="D1565" s="6"/>
      <c r="E1565" s="3" t="s">
        <v>6682</v>
      </c>
      <c r="F1565" s="3" t="s">
        <v>76</v>
      </c>
      <c r="G1565" s="3" t="s">
        <v>77</v>
      </c>
      <c r="H1565" s="4" t="s">
        <v>601</v>
      </c>
      <c r="I1565" s="3" t="s">
        <v>104</v>
      </c>
      <c r="J1565" s="3" t="s">
        <v>2098</v>
      </c>
      <c r="K1565" s="5"/>
      <c r="L1565" s="3"/>
      <c r="M1565" s="6">
        <v>30</v>
      </c>
      <c r="N1565" s="3" t="s">
        <v>45</v>
      </c>
      <c r="O1565" s="3" t="s">
        <v>6683</v>
      </c>
      <c r="P1565" s="3" t="s">
        <v>6684</v>
      </c>
      <c r="Q1565" s="3" t="s">
        <v>6687</v>
      </c>
      <c r="R1565" s="28">
        <v>3.44</v>
      </c>
      <c r="S1565" s="29"/>
      <c r="T1565" s="30">
        <v>2.17</v>
      </c>
      <c r="U1565" s="1">
        <v>2.17</v>
      </c>
      <c r="V1565" s="28"/>
      <c r="W1565" s="29"/>
      <c r="X1565" s="29">
        <v>2.2599999999999998</v>
      </c>
      <c r="Y1565" s="29"/>
      <c r="Z1565" s="29">
        <v>4.6100000000000003</v>
      </c>
      <c r="AA1565" s="29"/>
      <c r="AB1565" s="29"/>
      <c r="AC1565" s="29"/>
      <c r="AD1565" s="29"/>
      <c r="AE1565" s="31"/>
      <c r="AI1565" s="27">
        <v>4.6100000000000003</v>
      </c>
      <c r="AN1565" s="32">
        <v>3.44</v>
      </c>
      <c r="AO1565" s="27" t="s">
        <v>49</v>
      </c>
      <c r="AP1565" s="31" t="s">
        <v>50</v>
      </c>
      <c r="AQ1565" s="27" t="e">
        <f t="shared" si="241"/>
        <v>#NUM!</v>
      </c>
      <c r="AR1565" s="27" t="e">
        <f t="shared" si="242"/>
        <v>#NUM!</v>
      </c>
      <c r="AS1565" s="27" t="e">
        <f t="shared" si="243"/>
        <v>#NUM!</v>
      </c>
      <c r="AT1565" s="27">
        <f t="shared" si="245"/>
        <v>2.3327499999999999</v>
      </c>
      <c r="AU1565" s="27">
        <f t="shared" si="246"/>
        <v>2.3327499999999999</v>
      </c>
      <c r="AV1565" s="29">
        <f t="shared" si="240"/>
        <v>2.3327499999999999</v>
      </c>
      <c r="AW1565" s="27" t="s">
        <v>73</v>
      </c>
      <c r="AX1565" s="27" t="s">
        <v>74</v>
      </c>
      <c r="AY1565" s="32">
        <v>2.33</v>
      </c>
      <c r="AZ1565" s="34">
        <f t="shared" si="247"/>
        <v>0.58250000000000002</v>
      </c>
      <c r="BA1565" s="3">
        <f t="shared" si="248"/>
        <v>2.9125000000000001</v>
      </c>
      <c r="BB1565" s="32">
        <f t="shared" si="244"/>
        <v>3.1455000000000002</v>
      </c>
      <c r="BC1565" s="27" t="s">
        <v>12549</v>
      </c>
    </row>
    <row r="1566" spans="1:116" s="27" customFormat="1" ht="31.5" customHeight="1">
      <c r="A1566" s="4" t="s">
        <v>6681</v>
      </c>
      <c r="B1566" s="5">
        <v>1564</v>
      </c>
      <c r="C1566" s="6">
        <v>587</v>
      </c>
      <c r="D1566" s="6"/>
      <c r="E1566" s="3" t="s">
        <v>6942</v>
      </c>
      <c r="F1566" s="3" t="s">
        <v>6947</v>
      </c>
      <c r="G1566" s="3" t="s">
        <v>1204</v>
      </c>
      <c r="H1566" s="4" t="s">
        <v>296</v>
      </c>
      <c r="I1566" s="3" t="s">
        <v>104</v>
      </c>
      <c r="J1566" s="3" t="s">
        <v>2098</v>
      </c>
      <c r="K1566" s="5"/>
      <c r="L1566" s="3"/>
      <c r="M1566" s="6">
        <v>30</v>
      </c>
      <c r="N1566" s="3" t="s">
        <v>45</v>
      </c>
      <c r="O1566" s="3" t="s">
        <v>6683</v>
      </c>
      <c r="P1566" s="3" t="s">
        <v>6788</v>
      </c>
      <c r="Q1566" s="3" t="s">
        <v>6948</v>
      </c>
      <c r="R1566" s="28">
        <v>3.4</v>
      </c>
      <c r="S1566" s="29"/>
      <c r="T1566" s="30">
        <v>2.86</v>
      </c>
      <c r="U1566" s="1">
        <v>2.86</v>
      </c>
      <c r="V1566" s="28"/>
      <c r="W1566" s="29"/>
      <c r="X1566" s="29"/>
      <c r="Y1566" s="29"/>
      <c r="Z1566" s="29">
        <v>3.4</v>
      </c>
      <c r="AA1566" s="29"/>
      <c r="AB1566" s="29"/>
      <c r="AC1566" s="29"/>
      <c r="AD1566" s="29"/>
      <c r="AE1566" s="31"/>
      <c r="AG1566" s="27">
        <v>3.1850000000000001</v>
      </c>
      <c r="AH1566" s="27">
        <v>1.53</v>
      </c>
      <c r="AI1566" s="27">
        <v>3.4</v>
      </c>
      <c r="AN1566" s="32">
        <v>2.3574999999999999</v>
      </c>
      <c r="AO1566" s="27" t="s">
        <v>211</v>
      </c>
      <c r="AP1566" s="31" t="s">
        <v>212</v>
      </c>
      <c r="AQ1566" s="27">
        <f t="shared" si="241"/>
        <v>2.3574999999999999</v>
      </c>
      <c r="AR1566" s="27" t="str">
        <f t="shared" si="242"/>
        <v/>
      </c>
      <c r="AS1566" s="27" t="e">
        <f t="shared" si="243"/>
        <v>#NUM!</v>
      </c>
      <c r="AT1566" s="27">
        <f t="shared" si="245"/>
        <v>3.0744999999999996</v>
      </c>
      <c r="AU1566" s="27">
        <f t="shared" si="246"/>
        <v>3.0744999999999996</v>
      </c>
      <c r="AV1566" s="29">
        <f t="shared" si="240"/>
        <v>2.3574999999999999</v>
      </c>
      <c r="AW1566" s="27" t="s">
        <v>213</v>
      </c>
      <c r="AX1566" s="27" t="s">
        <v>212</v>
      </c>
      <c r="AY1566" s="32">
        <v>2.36</v>
      </c>
      <c r="AZ1566" s="34">
        <f t="shared" si="247"/>
        <v>0.59</v>
      </c>
      <c r="BA1566" s="3">
        <f t="shared" si="248"/>
        <v>2.9499999999999997</v>
      </c>
      <c r="BB1566" s="32">
        <f t="shared" si="244"/>
        <v>3.1859999999999999</v>
      </c>
      <c r="BC1566" s="27" t="s">
        <v>12549</v>
      </c>
    </row>
    <row r="1567" spans="1:116" s="27" customFormat="1" ht="31.5" customHeight="1">
      <c r="A1567" s="4" t="s">
        <v>6681</v>
      </c>
      <c r="B1567" s="5">
        <v>1565</v>
      </c>
      <c r="C1567" s="6">
        <v>766</v>
      </c>
      <c r="D1567" s="6"/>
      <c r="E1567" s="3" t="s">
        <v>6988</v>
      </c>
      <c r="F1567" s="3" t="s">
        <v>6989</v>
      </c>
      <c r="G1567" s="3" t="s">
        <v>3431</v>
      </c>
      <c r="H1567" s="4" t="s">
        <v>3435</v>
      </c>
      <c r="I1567" s="3" t="s">
        <v>104</v>
      </c>
      <c r="J1567" s="3" t="s">
        <v>2322</v>
      </c>
      <c r="K1567" s="5"/>
      <c r="L1567" s="3"/>
      <c r="M1567" s="6">
        <v>28</v>
      </c>
      <c r="N1567" s="3" t="s">
        <v>45</v>
      </c>
      <c r="O1567" s="3" t="s">
        <v>6683</v>
      </c>
      <c r="P1567" s="3" t="s">
        <v>6788</v>
      </c>
      <c r="Q1567" s="3" t="s">
        <v>6990</v>
      </c>
      <c r="R1567" s="28">
        <v>2.72</v>
      </c>
      <c r="S1567" s="29"/>
      <c r="T1567" s="30">
        <v>2.2000000000000002</v>
      </c>
      <c r="U1567" s="1">
        <v>2.2000000000000002</v>
      </c>
      <c r="V1567" s="28"/>
      <c r="W1567" s="29"/>
      <c r="X1567" s="29"/>
      <c r="Y1567" s="29"/>
      <c r="Z1567" s="29"/>
      <c r="AA1567" s="29"/>
      <c r="AB1567" s="29"/>
      <c r="AC1567" s="29"/>
      <c r="AD1567" s="29"/>
      <c r="AE1567" s="31"/>
      <c r="AI1567" s="27">
        <v>2.3980000000000001</v>
      </c>
      <c r="AJ1567" s="27">
        <v>2.36</v>
      </c>
      <c r="AN1567" s="32">
        <v>2.36</v>
      </c>
      <c r="AO1567" s="27" t="s">
        <v>378</v>
      </c>
      <c r="AP1567" s="31" t="s">
        <v>379</v>
      </c>
      <c r="AQ1567" s="27" t="e">
        <f t="shared" si="241"/>
        <v>#NUM!</v>
      </c>
      <c r="AR1567" s="27" t="e">
        <f t="shared" si="242"/>
        <v>#NUM!</v>
      </c>
      <c r="AS1567" s="27" t="e">
        <f t="shared" si="243"/>
        <v>#NUM!</v>
      </c>
      <c r="AT1567" s="27">
        <f t="shared" si="245"/>
        <v>2.3650000000000002</v>
      </c>
      <c r="AU1567" s="27">
        <f t="shared" si="246"/>
        <v>2.3650000000000002</v>
      </c>
      <c r="AV1567" s="29">
        <f t="shared" ref="AV1567:AV1630" si="249">MIN(AN1567,AT1567,AU1567)</f>
        <v>2.36</v>
      </c>
      <c r="AW1567" s="27" t="s">
        <v>378</v>
      </c>
      <c r="AX1567" s="27" t="s">
        <v>379</v>
      </c>
      <c r="AY1567" s="32">
        <v>2.36</v>
      </c>
      <c r="AZ1567" s="34">
        <f t="shared" si="247"/>
        <v>0.59</v>
      </c>
      <c r="BA1567" s="3">
        <f t="shared" si="248"/>
        <v>2.9499999999999997</v>
      </c>
      <c r="BB1567" s="32">
        <f t="shared" si="244"/>
        <v>3.1859999999999999</v>
      </c>
      <c r="BC1567" s="27" t="s">
        <v>12549</v>
      </c>
    </row>
    <row r="1568" spans="1:116" s="27" customFormat="1" ht="31.5" customHeight="1">
      <c r="A1568" s="4" t="s">
        <v>6681</v>
      </c>
      <c r="B1568" s="5">
        <v>1566</v>
      </c>
      <c r="C1568" s="6">
        <v>971</v>
      </c>
      <c r="D1568" s="6"/>
      <c r="E1568" s="3" t="s">
        <v>7051</v>
      </c>
      <c r="F1568" s="3" t="s">
        <v>7054</v>
      </c>
      <c r="G1568" s="3" t="s">
        <v>2389</v>
      </c>
      <c r="H1568" s="4" t="s">
        <v>7055</v>
      </c>
      <c r="I1568" s="3" t="s">
        <v>43</v>
      </c>
      <c r="J1568" s="3" t="s">
        <v>7057</v>
      </c>
      <c r="K1568" s="5"/>
      <c r="L1568" s="3"/>
      <c r="M1568" s="6">
        <v>20</v>
      </c>
      <c r="N1568" s="3" t="s">
        <v>45</v>
      </c>
      <c r="O1568" s="3" t="s">
        <v>6683</v>
      </c>
      <c r="P1568" s="3" t="s">
        <v>6788</v>
      </c>
      <c r="Q1568" s="3" t="s">
        <v>7056</v>
      </c>
      <c r="R1568" s="28">
        <v>3.48</v>
      </c>
      <c r="S1568" s="29"/>
      <c r="T1568" s="30">
        <v>2.7</v>
      </c>
      <c r="U1568" s="1">
        <v>2.7</v>
      </c>
      <c r="V1568" s="28"/>
      <c r="W1568" s="29"/>
      <c r="X1568" s="29">
        <v>2.04</v>
      </c>
      <c r="Y1568" s="29"/>
      <c r="Z1568" s="29">
        <v>4.92</v>
      </c>
      <c r="AA1568" s="29"/>
      <c r="AB1568" s="29"/>
      <c r="AC1568" s="29"/>
      <c r="AD1568" s="29"/>
      <c r="AE1568" s="31"/>
      <c r="AG1568" s="27">
        <v>2.0354000000000001</v>
      </c>
      <c r="AK1568" s="27">
        <v>2.3620000000000001</v>
      </c>
      <c r="AN1568" s="32">
        <v>2.3620000000000001</v>
      </c>
      <c r="AO1568" s="27" t="s">
        <v>378</v>
      </c>
      <c r="AP1568" s="31" t="s">
        <v>379</v>
      </c>
      <c r="AQ1568" s="27" t="e">
        <f t="shared" si="241"/>
        <v>#NUM!</v>
      </c>
      <c r="AR1568" s="27" t="e">
        <f t="shared" si="242"/>
        <v>#NUM!</v>
      </c>
      <c r="AS1568" s="27" t="e">
        <f t="shared" si="243"/>
        <v>#NUM!</v>
      </c>
      <c r="AT1568" s="27">
        <f t="shared" si="245"/>
        <v>2.9024999999999999</v>
      </c>
      <c r="AU1568" s="27">
        <f t="shared" si="246"/>
        <v>2.9024999999999999</v>
      </c>
      <c r="AV1568" s="29">
        <f t="shared" si="249"/>
        <v>2.3620000000000001</v>
      </c>
      <c r="AW1568" s="27" t="s">
        <v>378</v>
      </c>
      <c r="AX1568" s="27" t="s">
        <v>379</v>
      </c>
      <c r="AY1568" s="32">
        <v>2.36</v>
      </c>
      <c r="AZ1568" s="34">
        <f t="shared" si="247"/>
        <v>0.59</v>
      </c>
      <c r="BA1568" s="3">
        <f t="shared" si="248"/>
        <v>2.9499999999999997</v>
      </c>
      <c r="BB1568" s="32">
        <f t="shared" si="244"/>
        <v>3.1859999999999999</v>
      </c>
      <c r="BC1568" s="27" t="s">
        <v>12549</v>
      </c>
    </row>
    <row r="1569" spans="1:116" s="35" customFormat="1" ht="31.5" customHeight="1">
      <c r="A1569" s="4" t="s">
        <v>6681</v>
      </c>
      <c r="B1569" s="5">
        <v>1567</v>
      </c>
      <c r="C1569" s="6"/>
      <c r="D1569" s="6"/>
      <c r="E1569" s="3" t="s">
        <v>6769</v>
      </c>
      <c r="F1569" s="3" t="s">
        <v>6770</v>
      </c>
      <c r="G1569" s="3" t="s">
        <v>6771</v>
      </c>
      <c r="H1569" s="4" t="s">
        <v>6772</v>
      </c>
      <c r="I1569" s="3" t="s">
        <v>6773</v>
      </c>
      <c r="J1569" s="3" t="s">
        <v>6774</v>
      </c>
      <c r="K1569" s="5">
        <v>150</v>
      </c>
      <c r="L1569" s="3" t="s">
        <v>81</v>
      </c>
      <c r="M1569" s="6">
        <v>1</v>
      </c>
      <c r="N1569" s="3" t="s">
        <v>45</v>
      </c>
      <c r="O1569" s="3" t="s">
        <v>6683</v>
      </c>
      <c r="P1569" s="3"/>
      <c r="Q1569" s="3" t="s">
        <v>6775</v>
      </c>
      <c r="R1569" s="28">
        <v>2.81</v>
      </c>
      <c r="S1569" s="29"/>
      <c r="T1569" s="30">
        <v>2.2799999999999998</v>
      </c>
      <c r="U1569" s="1">
        <v>2.2799999999999998</v>
      </c>
      <c r="V1569" s="28"/>
      <c r="W1569" s="29"/>
      <c r="X1569" s="29"/>
      <c r="Y1569" s="29"/>
      <c r="Z1569" s="29"/>
      <c r="AA1569" s="29"/>
      <c r="AB1569" s="29"/>
      <c r="AC1569" s="29"/>
      <c r="AD1569" s="29"/>
      <c r="AE1569" s="31"/>
      <c r="AF1569" s="27"/>
      <c r="AG1569" s="27"/>
      <c r="AH1569" s="27"/>
      <c r="AI1569" s="27"/>
      <c r="AJ1569" s="27"/>
      <c r="AK1569" s="27"/>
      <c r="AL1569" s="27"/>
      <c r="AM1569" s="27"/>
      <c r="AN1569" s="32">
        <v>2.81</v>
      </c>
      <c r="AO1569" s="27" t="s">
        <v>49</v>
      </c>
      <c r="AP1569" s="31" t="s">
        <v>50</v>
      </c>
      <c r="AQ1569" s="27" t="e">
        <f t="shared" si="241"/>
        <v>#NUM!</v>
      </c>
      <c r="AR1569" s="27" t="e">
        <f t="shared" si="242"/>
        <v>#NUM!</v>
      </c>
      <c r="AS1569" s="27" t="e">
        <f t="shared" si="243"/>
        <v>#NUM!</v>
      </c>
      <c r="AT1569" s="27">
        <f t="shared" si="245"/>
        <v>2.4509999999999996</v>
      </c>
      <c r="AU1569" s="27">
        <f t="shared" si="246"/>
        <v>2.4509999999999996</v>
      </c>
      <c r="AV1569" s="29">
        <f t="shared" si="249"/>
        <v>2.4509999999999996</v>
      </c>
      <c r="AW1569" s="27" t="s">
        <v>73</v>
      </c>
      <c r="AX1569" s="27" t="s">
        <v>74</v>
      </c>
      <c r="AY1569" s="32">
        <v>2.4500000000000002</v>
      </c>
      <c r="AZ1569" s="34">
        <f t="shared" si="247"/>
        <v>0.61250000000000004</v>
      </c>
      <c r="BA1569" s="3">
        <f t="shared" si="248"/>
        <v>3.0625</v>
      </c>
      <c r="BB1569" s="32">
        <f t="shared" si="244"/>
        <v>3.3075000000000001</v>
      </c>
      <c r="BC1569" s="27" t="s">
        <v>12549</v>
      </c>
      <c r="BD1569" s="27"/>
      <c r="BE1569" s="27"/>
      <c r="BF1569" s="27"/>
      <c r="BG1569" s="27"/>
      <c r="BH1569" s="27"/>
      <c r="BI1569" s="27"/>
      <c r="BJ1569" s="27"/>
      <c r="BK1569" s="27"/>
      <c r="BL1569" s="27"/>
      <c r="BM1569" s="27"/>
      <c r="BN1569" s="27"/>
      <c r="BO1569" s="27"/>
      <c r="BP1569" s="27"/>
      <c r="BQ1569" s="27"/>
      <c r="BR1569" s="27"/>
      <c r="BS1569" s="27"/>
      <c r="BT1569" s="27"/>
      <c r="BU1569" s="27"/>
      <c r="BV1569" s="27"/>
      <c r="BW1569" s="27"/>
      <c r="BX1569" s="27"/>
      <c r="BY1569" s="27"/>
      <c r="BZ1569" s="27"/>
      <c r="CA1569" s="27"/>
      <c r="CB1569" s="27"/>
      <c r="CC1569" s="27"/>
      <c r="CD1569" s="27"/>
      <c r="CE1569" s="27"/>
      <c r="CF1569" s="27"/>
      <c r="CG1569" s="27"/>
      <c r="CH1569" s="27"/>
      <c r="CI1569" s="27"/>
      <c r="CJ1569" s="27"/>
      <c r="CK1569" s="27"/>
      <c r="CL1569" s="27"/>
      <c r="CM1569" s="27"/>
      <c r="CN1569" s="27"/>
      <c r="CO1569" s="27"/>
      <c r="CP1569" s="27"/>
      <c r="CQ1569" s="27"/>
      <c r="CR1569" s="27"/>
      <c r="CS1569" s="27"/>
      <c r="CT1569" s="27"/>
      <c r="CU1569" s="27"/>
      <c r="CV1569" s="27"/>
      <c r="CW1569" s="27"/>
      <c r="CX1569" s="27"/>
      <c r="CY1569" s="27"/>
      <c r="CZ1569" s="27"/>
      <c r="DA1569" s="27"/>
      <c r="DB1569" s="27"/>
      <c r="DC1569" s="27"/>
      <c r="DD1569" s="27"/>
      <c r="DE1569" s="27"/>
      <c r="DF1569" s="27"/>
      <c r="DG1569" s="27"/>
      <c r="DH1569" s="27"/>
      <c r="DI1569" s="27"/>
      <c r="DJ1569" s="27"/>
      <c r="DK1569" s="27"/>
      <c r="DL1569" s="27"/>
    </row>
    <row r="1570" spans="1:116" s="35" customFormat="1" ht="31.5" customHeight="1">
      <c r="A1570" s="4" t="s">
        <v>6681</v>
      </c>
      <c r="B1570" s="5">
        <v>1568</v>
      </c>
      <c r="C1570" s="6"/>
      <c r="D1570" s="6"/>
      <c r="E1570" s="3" t="s">
        <v>6882</v>
      </c>
      <c r="F1570" s="3" t="s">
        <v>6883</v>
      </c>
      <c r="G1570" s="3" t="s">
        <v>6771</v>
      </c>
      <c r="H1570" s="4" t="s">
        <v>6884</v>
      </c>
      <c r="I1570" s="3" t="s">
        <v>6773</v>
      </c>
      <c r="J1570" s="3" t="s">
        <v>6774</v>
      </c>
      <c r="K1570" s="5">
        <v>150</v>
      </c>
      <c r="L1570" s="3" t="s">
        <v>81</v>
      </c>
      <c r="M1570" s="6">
        <v>1</v>
      </c>
      <c r="N1570" s="3" t="s">
        <v>45</v>
      </c>
      <c r="O1570" s="3" t="s">
        <v>6683</v>
      </c>
      <c r="P1570" s="3"/>
      <c r="Q1570" s="3" t="s">
        <v>6885</v>
      </c>
      <c r="R1570" s="28">
        <v>2.81</v>
      </c>
      <c r="S1570" s="29"/>
      <c r="T1570" s="30">
        <v>2.2799999999999998</v>
      </c>
      <c r="U1570" s="1">
        <v>2.2799999999999998</v>
      </c>
      <c r="V1570" s="28"/>
      <c r="W1570" s="29"/>
      <c r="X1570" s="29"/>
      <c r="Y1570" s="29"/>
      <c r="Z1570" s="29"/>
      <c r="AA1570" s="29"/>
      <c r="AB1570" s="29"/>
      <c r="AC1570" s="29"/>
      <c r="AD1570" s="29"/>
      <c r="AE1570" s="31"/>
      <c r="AF1570" s="27"/>
      <c r="AG1570" s="27"/>
      <c r="AH1570" s="27"/>
      <c r="AI1570" s="27"/>
      <c r="AJ1570" s="27"/>
      <c r="AK1570" s="27"/>
      <c r="AL1570" s="27"/>
      <c r="AM1570" s="27"/>
      <c r="AN1570" s="32">
        <v>2.81</v>
      </c>
      <c r="AO1570" s="27" t="s">
        <v>49</v>
      </c>
      <c r="AP1570" s="31" t="s">
        <v>50</v>
      </c>
      <c r="AQ1570" s="27" t="e">
        <f t="shared" si="241"/>
        <v>#NUM!</v>
      </c>
      <c r="AR1570" s="27" t="e">
        <f t="shared" si="242"/>
        <v>#NUM!</v>
      </c>
      <c r="AS1570" s="27" t="e">
        <f t="shared" si="243"/>
        <v>#NUM!</v>
      </c>
      <c r="AT1570" s="27">
        <f t="shared" si="245"/>
        <v>2.4509999999999996</v>
      </c>
      <c r="AU1570" s="27">
        <f t="shared" si="246"/>
        <v>2.4509999999999996</v>
      </c>
      <c r="AV1570" s="29">
        <f t="shared" si="249"/>
        <v>2.4509999999999996</v>
      </c>
      <c r="AW1570" s="27" t="s">
        <v>73</v>
      </c>
      <c r="AX1570" s="27" t="s">
        <v>74</v>
      </c>
      <c r="AY1570" s="32">
        <v>2.4500000000000002</v>
      </c>
      <c r="AZ1570" s="34">
        <f t="shared" si="247"/>
        <v>0.61250000000000004</v>
      </c>
      <c r="BA1570" s="3">
        <f t="shared" si="248"/>
        <v>3.0625</v>
      </c>
      <c r="BB1570" s="32">
        <f t="shared" si="244"/>
        <v>3.3075000000000001</v>
      </c>
      <c r="BC1570" s="27" t="s">
        <v>12549</v>
      </c>
      <c r="BD1570" s="27"/>
      <c r="BE1570" s="27"/>
      <c r="BF1570" s="27"/>
      <c r="BG1570" s="27"/>
      <c r="BH1570" s="27"/>
      <c r="BI1570" s="27"/>
      <c r="BJ1570" s="27"/>
      <c r="BK1570" s="27"/>
      <c r="BL1570" s="27"/>
      <c r="BM1570" s="27"/>
      <c r="BN1570" s="27"/>
      <c r="BO1570" s="27"/>
    </row>
    <row r="1571" spans="1:116" s="35" customFormat="1" ht="31.5" customHeight="1">
      <c r="A1571" s="4" t="s">
        <v>6681</v>
      </c>
      <c r="B1571" s="5">
        <v>1569</v>
      </c>
      <c r="C1571" s="6"/>
      <c r="D1571" s="6"/>
      <c r="E1571" s="3" t="s">
        <v>6972</v>
      </c>
      <c r="F1571" s="3" t="s">
        <v>6973</v>
      </c>
      <c r="G1571" s="3" t="s">
        <v>6771</v>
      </c>
      <c r="H1571" s="4" t="s">
        <v>6974</v>
      </c>
      <c r="I1571" s="3" t="s">
        <v>6773</v>
      </c>
      <c r="J1571" s="3" t="s">
        <v>6774</v>
      </c>
      <c r="K1571" s="5">
        <v>150</v>
      </c>
      <c r="L1571" s="3" t="s">
        <v>81</v>
      </c>
      <c r="M1571" s="6">
        <v>1</v>
      </c>
      <c r="N1571" s="3" t="s">
        <v>45</v>
      </c>
      <c r="O1571" s="3" t="s">
        <v>6683</v>
      </c>
      <c r="P1571" s="3" t="s">
        <v>6975</v>
      </c>
      <c r="Q1571" s="3" t="s">
        <v>6976</v>
      </c>
      <c r="R1571" s="28">
        <v>2.81</v>
      </c>
      <c r="S1571" s="29"/>
      <c r="T1571" s="30">
        <v>2.2799999999999998</v>
      </c>
      <c r="U1571" s="1">
        <v>2.2799999999999998</v>
      </c>
      <c r="V1571" s="28"/>
      <c r="W1571" s="29"/>
      <c r="X1571" s="29"/>
      <c r="Y1571" s="29"/>
      <c r="Z1571" s="29"/>
      <c r="AA1571" s="29"/>
      <c r="AB1571" s="29"/>
      <c r="AC1571" s="29"/>
      <c r="AD1571" s="29"/>
      <c r="AE1571" s="31"/>
      <c r="AF1571" s="27"/>
      <c r="AG1571" s="27"/>
      <c r="AH1571" s="27"/>
      <c r="AI1571" s="27"/>
      <c r="AJ1571" s="27"/>
      <c r="AK1571" s="27"/>
      <c r="AL1571" s="27"/>
      <c r="AM1571" s="27"/>
      <c r="AN1571" s="32">
        <v>2.81</v>
      </c>
      <c r="AO1571" s="27" t="s">
        <v>49</v>
      </c>
      <c r="AP1571" s="31" t="s">
        <v>50</v>
      </c>
      <c r="AQ1571" s="27" t="e">
        <f t="shared" si="241"/>
        <v>#NUM!</v>
      </c>
      <c r="AR1571" s="27" t="e">
        <f t="shared" si="242"/>
        <v>#NUM!</v>
      </c>
      <c r="AS1571" s="27" t="e">
        <f t="shared" si="243"/>
        <v>#NUM!</v>
      </c>
      <c r="AT1571" s="27">
        <f t="shared" si="245"/>
        <v>2.4509999999999996</v>
      </c>
      <c r="AU1571" s="27">
        <f t="shared" si="246"/>
        <v>2.4509999999999996</v>
      </c>
      <c r="AV1571" s="29">
        <f t="shared" si="249"/>
        <v>2.4509999999999996</v>
      </c>
      <c r="AW1571" s="27" t="s">
        <v>73</v>
      </c>
      <c r="AX1571" s="27" t="s">
        <v>74</v>
      </c>
      <c r="AY1571" s="32">
        <v>2.4500000000000002</v>
      </c>
      <c r="AZ1571" s="34">
        <f t="shared" si="247"/>
        <v>0.61250000000000004</v>
      </c>
      <c r="BA1571" s="3">
        <f t="shared" si="248"/>
        <v>3.0625</v>
      </c>
      <c r="BB1571" s="32">
        <f t="shared" si="244"/>
        <v>3.3075000000000001</v>
      </c>
      <c r="BC1571" s="27" t="s">
        <v>12549</v>
      </c>
      <c r="BD1571" s="27"/>
      <c r="BE1571" s="27"/>
      <c r="BF1571" s="27"/>
      <c r="BG1571" s="27"/>
      <c r="BH1571" s="27"/>
      <c r="BI1571" s="27"/>
      <c r="BJ1571" s="27"/>
      <c r="BK1571" s="27"/>
      <c r="BL1571" s="27"/>
      <c r="BM1571" s="27"/>
      <c r="BN1571" s="27"/>
      <c r="BO1571" s="27"/>
    </row>
    <row r="1572" spans="1:116" s="35" customFormat="1" ht="31.5" customHeight="1">
      <c r="A1572" s="4" t="s">
        <v>6681</v>
      </c>
      <c r="B1572" s="5">
        <v>1570</v>
      </c>
      <c r="C1572" s="6"/>
      <c r="D1572" s="6"/>
      <c r="E1572" s="3" t="s">
        <v>6981</v>
      </c>
      <c r="F1572" s="3" t="s">
        <v>6982</v>
      </c>
      <c r="G1572" s="3" t="s">
        <v>6771</v>
      </c>
      <c r="H1572" s="4" t="s">
        <v>6983</v>
      </c>
      <c r="I1572" s="3" t="s">
        <v>6773</v>
      </c>
      <c r="J1572" s="3" t="s">
        <v>6774</v>
      </c>
      <c r="K1572" s="5">
        <v>150</v>
      </c>
      <c r="L1572" s="3" t="s">
        <v>81</v>
      </c>
      <c r="M1572" s="6">
        <v>1</v>
      </c>
      <c r="N1572" s="3" t="s">
        <v>45</v>
      </c>
      <c r="O1572" s="3" t="s">
        <v>6683</v>
      </c>
      <c r="P1572" s="3"/>
      <c r="Q1572" s="3" t="s">
        <v>6984</v>
      </c>
      <c r="R1572" s="28">
        <v>2.81</v>
      </c>
      <c r="S1572" s="29"/>
      <c r="T1572" s="30">
        <v>2.2799999999999998</v>
      </c>
      <c r="U1572" s="1">
        <v>2.2799999999999998</v>
      </c>
      <c r="V1572" s="28"/>
      <c r="W1572" s="29"/>
      <c r="X1572" s="29"/>
      <c r="Y1572" s="29"/>
      <c r="Z1572" s="29"/>
      <c r="AA1572" s="29"/>
      <c r="AB1572" s="29"/>
      <c r="AC1572" s="29"/>
      <c r="AD1572" s="29"/>
      <c r="AE1572" s="31"/>
      <c r="AF1572" s="27"/>
      <c r="AG1572" s="27"/>
      <c r="AH1572" s="27"/>
      <c r="AI1572" s="27"/>
      <c r="AJ1572" s="27"/>
      <c r="AK1572" s="27"/>
      <c r="AL1572" s="27"/>
      <c r="AM1572" s="27"/>
      <c r="AN1572" s="32">
        <v>2.81</v>
      </c>
      <c r="AO1572" s="27" t="s">
        <v>49</v>
      </c>
      <c r="AP1572" s="31" t="s">
        <v>50</v>
      </c>
      <c r="AQ1572" s="27" t="e">
        <f t="shared" si="241"/>
        <v>#NUM!</v>
      </c>
      <c r="AR1572" s="27" t="e">
        <f t="shared" si="242"/>
        <v>#NUM!</v>
      </c>
      <c r="AS1572" s="27" t="e">
        <f t="shared" si="243"/>
        <v>#NUM!</v>
      </c>
      <c r="AT1572" s="27">
        <f t="shared" si="245"/>
        <v>2.4509999999999996</v>
      </c>
      <c r="AU1572" s="27">
        <f t="shared" si="246"/>
        <v>2.4509999999999996</v>
      </c>
      <c r="AV1572" s="29">
        <f t="shared" si="249"/>
        <v>2.4509999999999996</v>
      </c>
      <c r="AW1572" s="27" t="s">
        <v>73</v>
      </c>
      <c r="AX1572" s="27" t="s">
        <v>74</v>
      </c>
      <c r="AY1572" s="32">
        <v>2.4500000000000002</v>
      </c>
      <c r="AZ1572" s="34">
        <f t="shared" si="247"/>
        <v>0.61250000000000004</v>
      </c>
      <c r="BA1572" s="3">
        <f t="shared" si="248"/>
        <v>3.0625</v>
      </c>
      <c r="BB1572" s="32">
        <f t="shared" si="244"/>
        <v>3.3075000000000001</v>
      </c>
      <c r="BC1572" s="27" t="s">
        <v>12549</v>
      </c>
      <c r="BD1572" s="27"/>
      <c r="BE1572" s="27"/>
      <c r="BF1572" s="27"/>
      <c r="BG1572" s="27"/>
      <c r="BH1572" s="27"/>
      <c r="BI1572" s="27"/>
      <c r="BJ1572" s="27"/>
      <c r="BK1572" s="27"/>
      <c r="BL1572" s="27"/>
      <c r="BM1572" s="27"/>
      <c r="BN1572" s="27"/>
      <c r="BO1572" s="27"/>
      <c r="BP1572" s="27"/>
      <c r="BQ1572" s="27"/>
      <c r="BR1572" s="27"/>
      <c r="BS1572" s="27"/>
      <c r="BT1572" s="27"/>
      <c r="BU1572" s="27"/>
      <c r="BV1572" s="27"/>
      <c r="BW1572" s="27"/>
      <c r="BX1572" s="27"/>
      <c r="BY1572" s="27"/>
      <c r="BZ1572" s="27"/>
      <c r="CA1572" s="27"/>
      <c r="CB1572" s="27"/>
      <c r="CC1572" s="27"/>
      <c r="CD1572" s="27"/>
      <c r="CE1572" s="27"/>
      <c r="CF1572" s="27"/>
      <c r="CG1572" s="27"/>
      <c r="CH1572" s="27"/>
      <c r="CI1572" s="27"/>
      <c r="CJ1572" s="27"/>
      <c r="CK1572" s="27"/>
      <c r="CL1572" s="27"/>
      <c r="CM1572" s="27"/>
      <c r="CN1572" s="27"/>
      <c r="CO1572" s="27"/>
      <c r="CP1572" s="27"/>
      <c r="CQ1572" s="27"/>
      <c r="CR1572" s="27"/>
      <c r="CS1572" s="27"/>
      <c r="CT1572" s="27"/>
      <c r="CU1572" s="27"/>
      <c r="CV1572" s="27"/>
      <c r="CW1572" s="27"/>
      <c r="CX1572" s="27"/>
      <c r="CY1572" s="27"/>
      <c r="CZ1572" s="27"/>
      <c r="DA1572" s="27"/>
      <c r="DB1572" s="27"/>
      <c r="DC1572" s="27"/>
      <c r="DD1572" s="27"/>
      <c r="DE1572" s="27"/>
      <c r="DF1572" s="27"/>
      <c r="DG1572" s="27"/>
      <c r="DH1572" s="27"/>
      <c r="DI1572" s="27"/>
      <c r="DJ1572" s="27"/>
      <c r="DK1572" s="27"/>
      <c r="DL1572" s="27"/>
    </row>
    <row r="1573" spans="1:116" s="35" customFormat="1" ht="31.5" customHeight="1">
      <c r="A1573" s="4" t="s">
        <v>6681</v>
      </c>
      <c r="B1573" s="5">
        <v>1571</v>
      </c>
      <c r="C1573" s="6">
        <v>2439</v>
      </c>
      <c r="D1573" s="6"/>
      <c r="E1573" s="3" t="s">
        <v>7093</v>
      </c>
      <c r="F1573" s="3" t="s">
        <v>7094</v>
      </c>
      <c r="G1573" s="3" t="s">
        <v>3478</v>
      </c>
      <c r="H1573" s="4" t="s">
        <v>7095</v>
      </c>
      <c r="I1573" s="3" t="s">
        <v>4391</v>
      </c>
      <c r="J1573" s="3" t="s">
        <v>7096</v>
      </c>
      <c r="K1573" s="5">
        <v>10</v>
      </c>
      <c r="L1573" s="3" t="s">
        <v>81</v>
      </c>
      <c r="M1573" s="6">
        <v>1</v>
      </c>
      <c r="N1573" s="3" t="s">
        <v>45</v>
      </c>
      <c r="O1573" s="3" t="s">
        <v>6683</v>
      </c>
      <c r="P1573" s="3" t="s">
        <v>6880</v>
      </c>
      <c r="Q1573" s="3" t="s">
        <v>7097</v>
      </c>
      <c r="R1573" s="28">
        <v>2.85</v>
      </c>
      <c r="S1573" s="29"/>
      <c r="T1573" s="30">
        <v>2.31</v>
      </c>
      <c r="U1573" s="1">
        <v>2.31</v>
      </c>
      <c r="V1573" s="28"/>
      <c r="W1573" s="29"/>
      <c r="X1573" s="29"/>
      <c r="Y1573" s="29"/>
      <c r="Z1573" s="29"/>
      <c r="AA1573" s="29"/>
      <c r="AB1573" s="29"/>
      <c r="AC1573" s="29"/>
      <c r="AD1573" s="29"/>
      <c r="AE1573" s="31"/>
      <c r="AF1573" s="27"/>
      <c r="AG1573" s="27"/>
      <c r="AH1573" s="27"/>
      <c r="AI1573" s="27"/>
      <c r="AJ1573" s="27"/>
      <c r="AK1573" s="27"/>
      <c r="AL1573" s="27"/>
      <c r="AM1573" s="27"/>
      <c r="AN1573" s="32">
        <v>2.85</v>
      </c>
      <c r="AO1573" s="27" t="s">
        <v>49</v>
      </c>
      <c r="AP1573" s="31" t="s">
        <v>50</v>
      </c>
      <c r="AQ1573" s="27" t="e">
        <f t="shared" ref="AQ1573:AQ1636" si="250">AVERAGE(SMALL(AE1573:AI1573,1),SMALL(AE1573:AI1573,2))</f>
        <v>#NUM!</v>
      </c>
      <c r="AR1573" s="27" t="e">
        <f t="shared" ref="AR1573:AR1636" si="251">IF(R1573 &lt;=( AVERAGE(SMALL(AE1573:AI1573,1),SMALL(AE1573:AI1573,2))), R1573, "")</f>
        <v>#NUM!</v>
      </c>
      <c r="AS1573" s="27" t="e">
        <f t="shared" ref="AS1573:AS1636" si="252">AVERAGE(SMALL(AJ1573:AM1573,1),SMALL(AJ1573:AM1573,2))</f>
        <v>#NUM!</v>
      </c>
      <c r="AT1573" s="27">
        <f t="shared" si="245"/>
        <v>2.48325</v>
      </c>
      <c r="AU1573" s="27">
        <f t="shared" si="246"/>
        <v>2.48325</v>
      </c>
      <c r="AV1573" s="29">
        <f t="shared" si="249"/>
        <v>2.48325</v>
      </c>
      <c r="AW1573" s="27" t="s">
        <v>73</v>
      </c>
      <c r="AX1573" s="27" t="s">
        <v>74</v>
      </c>
      <c r="AY1573" s="32">
        <v>2.4830000000000001</v>
      </c>
      <c r="AZ1573" s="34">
        <f t="shared" si="247"/>
        <v>0.62075000000000002</v>
      </c>
      <c r="BA1573" s="3">
        <f t="shared" si="248"/>
        <v>3.1037500000000002</v>
      </c>
      <c r="BB1573" s="32">
        <f t="shared" si="244"/>
        <v>3.3520500000000002</v>
      </c>
      <c r="BC1573" s="27" t="s">
        <v>12549</v>
      </c>
      <c r="BD1573" s="27"/>
      <c r="BE1573" s="27"/>
      <c r="BF1573" s="27"/>
      <c r="BG1573" s="27"/>
      <c r="BH1573" s="27"/>
      <c r="BI1573" s="27"/>
      <c r="BJ1573" s="27"/>
      <c r="BK1573" s="27"/>
      <c r="BL1573" s="27"/>
      <c r="BM1573" s="27"/>
      <c r="BN1573" s="27"/>
      <c r="BO1573" s="27"/>
      <c r="BP1573" s="27"/>
      <c r="BQ1573" s="27"/>
      <c r="BR1573" s="27"/>
      <c r="BS1573" s="27"/>
      <c r="BT1573" s="27"/>
      <c r="BU1573" s="27"/>
      <c r="BV1573" s="27"/>
      <c r="BW1573" s="27"/>
      <c r="BX1573" s="27"/>
      <c r="BY1573" s="27"/>
      <c r="BZ1573" s="27"/>
      <c r="CA1573" s="27"/>
      <c r="CB1573" s="27"/>
      <c r="CC1573" s="27"/>
      <c r="CD1573" s="27"/>
      <c r="CE1573" s="27"/>
      <c r="CF1573" s="27"/>
      <c r="CG1573" s="27"/>
      <c r="CH1573" s="27"/>
      <c r="CI1573" s="27"/>
      <c r="CJ1573" s="27"/>
      <c r="CK1573" s="27"/>
      <c r="CL1573" s="27"/>
      <c r="CM1573" s="27"/>
      <c r="CN1573" s="27"/>
      <c r="CO1573" s="27"/>
      <c r="CP1573" s="27"/>
      <c r="CQ1573" s="27"/>
      <c r="CR1573" s="27"/>
      <c r="CS1573" s="27"/>
      <c r="CT1573" s="27"/>
      <c r="CU1573" s="27"/>
      <c r="CV1573" s="27"/>
      <c r="CW1573" s="27"/>
      <c r="CX1573" s="27"/>
      <c r="CY1573" s="27"/>
      <c r="CZ1573" s="27"/>
      <c r="DA1573" s="27"/>
      <c r="DB1573" s="27"/>
      <c r="DC1573" s="27"/>
      <c r="DD1573" s="27"/>
      <c r="DE1573" s="27"/>
      <c r="DF1573" s="27"/>
      <c r="DG1573" s="27"/>
      <c r="DH1573" s="27"/>
      <c r="DI1573" s="27"/>
      <c r="DJ1573" s="27"/>
      <c r="DK1573" s="27"/>
      <c r="DL1573" s="27"/>
    </row>
    <row r="1574" spans="1:116" s="35" customFormat="1" ht="31.5" customHeight="1">
      <c r="A1574" s="4" t="s">
        <v>6681</v>
      </c>
      <c r="B1574" s="5">
        <v>1572</v>
      </c>
      <c r="C1574" s="6">
        <v>2438</v>
      </c>
      <c r="D1574" s="6"/>
      <c r="E1574" s="3" t="s">
        <v>7098</v>
      </c>
      <c r="F1574" s="3" t="s">
        <v>7099</v>
      </c>
      <c r="G1574" s="3" t="s">
        <v>3478</v>
      </c>
      <c r="H1574" s="4" t="s">
        <v>7100</v>
      </c>
      <c r="I1574" s="3" t="s">
        <v>4391</v>
      </c>
      <c r="J1574" s="3" t="s">
        <v>7101</v>
      </c>
      <c r="K1574" s="5">
        <v>10</v>
      </c>
      <c r="L1574" s="3" t="s">
        <v>81</v>
      </c>
      <c r="M1574" s="6">
        <v>1</v>
      </c>
      <c r="N1574" s="3" t="s">
        <v>45</v>
      </c>
      <c r="O1574" s="3" t="s">
        <v>6683</v>
      </c>
      <c r="P1574" s="3" t="s">
        <v>6735</v>
      </c>
      <c r="Q1574" s="3" t="s">
        <v>7102</v>
      </c>
      <c r="R1574" s="28">
        <v>2.85</v>
      </c>
      <c r="S1574" s="29"/>
      <c r="T1574" s="30">
        <v>2.31</v>
      </c>
      <c r="U1574" s="1">
        <v>2.31</v>
      </c>
      <c r="V1574" s="28"/>
      <c r="W1574" s="29"/>
      <c r="X1574" s="29"/>
      <c r="Y1574" s="29"/>
      <c r="Z1574" s="29"/>
      <c r="AA1574" s="29"/>
      <c r="AB1574" s="29"/>
      <c r="AC1574" s="29"/>
      <c r="AD1574" s="29"/>
      <c r="AE1574" s="31"/>
      <c r="AF1574" s="27"/>
      <c r="AG1574" s="27"/>
      <c r="AH1574" s="27"/>
      <c r="AI1574" s="27"/>
      <c r="AJ1574" s="27"/>
      <c r="AK1574" s="27"/>
      <c r="AL1574" s="27"/>
      <c r="AM1574" s="27"/>
      <c r="AN1574" s="32">
        <v>2.85</v>
      </c>
      <c r="AO1574" s="27" t="s">
        <v>49</v>
      </c>
      <c r="AP1574" s="31" t="s">
        <v>50</v>
      </c>
      <c r="AQ1574" s="27" t="e">
        <f t="shared" si="250"/>
        <v>#NUM!</v>
      </c>
      <c r="AR1574" s="27" t="e">
        <f t="shared" si="251"/>
        <v>#NUM!</v>
      </c>
      <c r="AS1574" s="27" t="e">
        <f t="shared" si="252"/>
        <v>#NUM!</v>
      </c>
      <c r="AT1574" s="27">
        <f t="shared" si="245"/>
        <v>2.48325</v>
      </c>
      <c r="AU1574" s="27">
        <f t="shared" si="246"/>
        <v>2.48325</v>
      </c>
      <c r="AV1574" s="29">
        <f t="shared" si="249"/>
        <v>2.48325</v>
      </c>
      <c r="AW1574" s="27" t="s">
        <v>73</v>
      </c>
      <c r="AX1574" s="27" t="s">
        <v>74</v>
      </c>
      <c r="AY1574" s="32">
        <v>2.4830000000000001</v>
      </c>
      <c r="AZ1574" s="34">
        <f t="shared" si="247"/>
        <v>0.62075000000000002</v>
      </c>
      <c r="BA1574" s="3">
        <f t="shared" si="248"/>
        <v>3.1037500000000002</v>
      </c>
      <c r="BB1574" s="32">
        <f t="shared" si="244"/>
        <v>3.3520500000000002</v>
      </c>
      <c r="BC1574" s="27" t="s">
        <v>12549</v>
      </c>
      <c r="BD1574" s="27"/>
      <c r="BE1574" s="27"/>
      <c r="BF1574" s="27"/>
      <c r="BG1574" s="27"/>
      <c r="BH1574" s="27"/>
      <c r="BI1574" s="27"/>
      <c r="BJ1574" s="27"/>
      <c r="BK1574" s="27"/>
      <c r="BL1574" s="27"/>
      <c r="BM1574" s="27"/>
      <c r="BN1574" s="27"/>
      <c r="BO1574" s="27"/>
      <c r="BP1574" s="27"/>
      <c r="BQ1574" s="27"/>
      <c r="BR1574" s="27"/>
      <c r="BS1574" s="27"/>
      <c r="BT1574" s="27"/>
      <c r="BU1574" s="27"/>
      <c r="BV1574" s="27"/>
      <c r="BW1574" s="27"/>
      <c r="BX1574" s="27"/>
      <c r="BY1574" s="27"/>
      <c r="BZ1574" s="27"/>
      <c r="CA1574" s="27"/>
      <c r="CB1574" s="27"/>
      <c r="CC1574" s="27"/>
      <c r="CD1574" s="27"/>
      <c r="CE1574" s="27"/>
      <c r="CF1574" s="27"/>
      <c r="CG1574" s="27"/>
      <c r="CH1574" s="27"/>
      <c r="CI1574" s="27"/>
      <c r="CJ1574" s="27"/>
      <c r="CK1574" s="27"/>
      <c r="CL1574" s="27"/>
      <c r="CM1574" s="27"/>
      <c r="CN1574" s="27"/>
      <c r="CO1574" s="27"/>
      <c r="CP1574" s="27"/>
      <c r="CQ1574" s="27"/>
      <c r="CR1574" s="27"/>
      <c r="CS1574" s="27"/>
      <c r="CT1574" s="27"/>
      <c r="CU1574" s="27"/>
      <c r="CV1574" s="27"/>
      <c r="CW1574" s="27"/>
      <c r="CX1574" s="27"/>
      <c r="CY1574" s="27"/>
      <c r="CZ1574" s="27"/>
      <c r="DA1574" s="27"/>
      <c r="DB1574" s="27"/>
      <c r="DC1574" s="27"/>
      <c r="DD1574" s="27"/>
      <c r="DE1574" s="27"/>
      <c r="DF1574" s="27"/>
      <c r="DG1574" s="27"/>
      <c r="DH1574" s="27"/>
      <c r="DI1574" s="27"/>
      <c r="DJ1574" s="27"/>
      <c r="DK1574" s="27"/>
      <c r="DL1574" s="27"/>
    </row>
    <row r="1575" spans="1:116" s="35" customFormat="1" ht="31.5" customHeight="1">
      <c r="A1575" s="4" t="s">
        <v>6681</v>
      </c>
      <c r="B1575" s="5">
        <v>1573</v>
      </c>
      <c r="C1575" s="6">
        <v>389</v>
      </c>
      <c r="D1575" s="6"/>
      <c r="E1575" s="3" t="s">
        <v>6928</v>
      </c>
      <c r="F1575" s="3" t="s">
        <v>1170</v>
      </c>
      <c r="G1575" s="3" t="s">
        <v>1178</v>
      </c>
      <c r="H1575" s="4" t="s">
        <v>1182</v>
      </c>
      <c r="I1575" s="3" t="s">
        <v>474</v>
      </c>
      <c r="J1575" s="3" t="s">
        <v>6929</v>
      </c>
      <c r="K1575" s="5">
        <v>100</v>
      </c>
      <c r="L1575" s="3" t="s">
        <v>81</v>
      </c>
      <c r="M1575" s="6">
        <v>1</v>
      </c>
      <c r="N1575" s="3" t="s">
        <v>45</v>
      </c>
      <c r="O1575" s="3" t="s">
        <v>6683</v>
      </c>
      <c r="P1575" s="3" t="s">
        <v>607</v>
      </c>
      <c r="Q1575" s="3" t="s">
        <v>6930</v>
      </c>
      <c r="R1575" s="28">
        <v>2.89</v>
      </c>
      <c r="S1575" s="29"/>
      <c r="T1575" s="30">
        <v>2.34</v>
      </c>
      <c r="U1575" s="1">
        <v>2.34</v>
      </c>
      <c r="V1575" s="28"/>
      <c r="W1575" s="29"/>
      <c r="X1575" s="29"/>
      <c r="Y1575" s="29"/>
      <c r="Z1575" s="29"/>
      <c r="AA1575" s="29"/>
      <c r="AB1575" s="29"/>
      <c r="AC1575" s="29"/>
      <c r="AD1575" s="29"/>
      <c r="AE1575" s="31"/>
      <c r="AF1575" s="27"/>
      <c r="AG1575" s="27"/>
      <c r="AH1575" s="27"/>
      <c r="AI1575" s="27"/>
      <c r="AJ1575" s="27"/>
      <c r="AK1575" s="27"/>
      <c r="AL1575" s="27"/>
      <c r="AM1575" s="27"/>
      <c r="AN1575" s="32">
        <v>2.89</v>
      </c>
      <c r="AO1575" s="27" t="s">
        <v>49</v>
      </c>
      <c r="AP1575" s="31" t="s">
        <v>50</v>
      </c>
      <c r="AQ1575" s="27" t="e">
        <f t="shared" si="250"/>
        <v>#NUM!</v>
      </c>
      <c r="AR1575" s="27" t="e">
        <f t="shared" si="251"/>
        <v>#NUM!</v>
      </c>
      <c r="AS1575" s="27" t="e">
        <f t="shared" si="252"/>
        <v>#NUM!</v>
      </c>
      <c r="AT1575" s="27">
        <f t="shared" si="245"/>
        <v>2.5154999999999998</v>
      </c>
      <c r="AU1575" s="27">
        <f t="shared" si="246"/>
        <v>2.5154999999999998</v>
      </c>
      <c r="AV1575" s="29">
        <f t="shared" si="249"/>
        <v>2.5154999999999998</v>
      </c>
      <c r="AW1575" s="27" t="s">
        <v>73</v>
      </c>
      <c r="AX1575" s="27" t="s">
        <v>74</v>
      </c>
      <c r="AY1575" s="32">
        <v>2.5154999999999998</v>
      </c>
      <c r="AZ1575" s="34">
        <f t="shared" si="247"/>
        <v>0.62887499999999996</v>
      </c>
      <c r="BA1575" s="3">
        <f t="shared" si="248"/>
        <v>3.1443749999999997</v>
      </c>
      <c r="BB1575" s="32">
        <f t="shared" si="244"/>
        <v>3.3959249999999996</v>
      </c>
      <c r="BC1575" s="27" t="s">
        <v>12549</v>
      </c>
      <c r="BD1575" s="27"/>
      <c r="BE1575" s="27"/>
      <c r="BF1575" s="27"/>
      <c r="BG1575" s="27"/>
      <c r="BH1575" s="27"/>
      <c r="BI1575" s="27"/>
      <c r="BJ1575" s="27"/>
      <c r="BK1575" s="27"/>
      <c r="BL1575" s="27"/>
      <c r="BM1575" s="27"/>
      <c r="BN1575" s="27"/>
      <c r="BO1575" s="27"/>
      <c r="BP1575" s="27"/>
      <c r="BQ1575" s="27"/>
      <c r="BR1575" s="27"/>
      <c r="BS1575" s="27"/>
      <c r="BT1575" s="27"/>
      <c r="BU1575" s="27"/>
      <c r="BV1575" s="27"/>
      <c r="BW1575" s="27"/>
      <c r="BX1575" s="27"/>
      <c r="BY1575" s="27"/>
      <c r="BZ1575" s="27"/>
      <c r="CA1575" s="27"/>
      <c r="CB1575" s="27"/>
      <c r="CC1575" s="27"/>
      <c r="CD1575" s="27"/>
      <c r="CE1575" s="27"/>
      <c r="CF1575" s="27"/>
      <c r="CG1575" s="27"/>
      <c r="CH1575" s="27"/>
      <c r="CI1575" s="27"/>
      <c r="CJ1575" s="27"/>
      <c r="CK1575" s="27"/>
      <c r="CL1575" s="27"/>
      <c r="CM1575" s="27"/>
      <c r="CN1575" s="27"/>
      <c r="CO1575" s="27"/>
      <c r="CP1575" s="27"/>
      <c r="CQ1575" s="27"/>
      <c r="CR1575" s="27"/>
      <c r="CS1575" s="27"/>
      <c r="CT1575" s="27"/>
      <c r="CU1575" s="27"/>
      <c r="CV1575" s="27"/>
      <c r="CW1575" s="27"/>
      <c r="CX1575" s="27"/>
      <c r="CY1575" s="27"/>
      <c r="CZ1575" s="27"/>
      <c r="DA1575" s="27"/>
      <c r="DB1575" s="27"/>
      <c r="DC1575" s="27"/>
      <c r="DD1575" s="27"/>
      <c r="DE1575" s="27"/>
      <c r="DF1575" s="27"/>
      <c r="DG1575" s="27"/>
      <c r="DH1575" s="27"/>
      <c r="DI1575" s="27"/>
      <c r="DJ1575" s="27"/>
      <c r="DK1575" s="27"/>
      <c r="DL1575" s="27"/>
    </row>
    <row r="1576" spans="1:116" s="35" customFormat="1" ht="31.5" customHeight="1">
      <c r="A1576" s="4" t="s">
        <v>6681</v>
      </c>
      <c r="B1576" s="5">
        <v>1574</v>
      </c>
      <c r="C1576" s="6">
        <v>501</v>
      </c>
      <c r="D1576" s="6"/>
      <c r="E1576" s="3" t="s">
        <v>7081</v>
      </c>
      <c r="F1576" s="3" t="s">
        <v>7082</v>
      </c>
      <c r="G1576" s="3" t="s">
        <v>7083</v>
      </c>
      <c r="H1576" s="4" t="s">
        <v>7084</v>
      </c>
      <c r="I1576" s="3" t="s">
        <v>125</v>
      </c>
      <c r="J1576" s="3" t="s">
        <v>7085</v>
      </c>
      <c r="K1576" s="5">
        <v>150</v>
      </c>
      <c r="L1576" s="3" t="s">
        <v>81</v>
      </c>
      <c r="M1576" s="6">
        <v>1</v>
      </c>
      <c r="N1576" s="3" t="s">
        <v>45</v>
      </c>
      <c r="O1576" s="3" t="s">
        <v>6683</v>
      </c>
      <c r="P1576" s="3" t="s">
        <v>6814</v>
      </c>
      <c r="Q1576" s="3" t="s">
        <v>7086</v>
      </c>
      <c r="R1576" s="28">
        <v>2.96</v>
      </c>
      <c r="S1576" s="29"/>
      <c r="T1576" s="30">
        <v>2.4</v>
      </c>
      <c r="U1576" s="1">
        <v>2.4</v>
      </c>
      <c r="V1576" s="28"/>
      <c r="W1576" s="29"/>
      <c r="X1576" s="29"/>
      <c r="Y1576" s="29"/>
      <c r="Z1576" s="29"/>
      <c r="AA1576" s="29"/>
      <c r="AB1576" s="29"/>
      <c r="AC1576" s="29"/>
      <c r="AD1576" s="29"/>
      <c r="AE1576" s="31"/>
      <c r="AF1576" s="27"/>
      <c r="AG1576" s="27"/>
      <c r="AH1576" s="27"/>
      <c r="AI1576" s="27"/>
      <c r="AJ1576" s="27"/>
      <c r="AK1576" s="27"/>
      <c r="AL1576" s="27"/>
      <c r="AM1576" s="27"/>
      <c r="AN1576" s="32">
        <v>2.96</v>
      </c>
      <c r="AO1576" s="27" t="s">
        <v>49</v>
      </c>
      <c r="AP1576" s="31" t="s">
        <v>50</v>
      </c>
      <c r="AQ1576" s="27" t="e">
        <f t="shared" si="250"/>
        <v>#NUM!</v>
      </c>
      <c r="AR1576" s="27" t="e">
        <f t="shared" si="251"/>
        <v>#NUM!</v>
      </c>
      <c r="AS1576" s="27" t="e">
        <f t="shared" si="252"/>
        <v>#NUM!</v>
      </c>
      <c r="AT1576" s="27">
        <f t="shared" si="245"/>
        <v>2.5799999999999996</v>
      </c>
      <c r="AU1576" s="27">
        <f t="shared" si="246"/>
        <v>2.5799999999999996</v>
      </c>
      <c r="AV1576" s="29">
        <f t="shared" si="249"/>
        <v>2.5799999999999996</v>
      </c>
      <c r="AW1576" s="27" t="s">
        <v>73</v>
      </c>
      <c r="AX1576" s="27" t="s">
        <v>74</v>
      </c>
      <c r="AY1576" s="32">
        <v>2.58</v>
      </c>
      <c r="AZ1576" s="34">
        <f t="shared" si="247"/>
        <v>0.64500000000000002</v>
      </c>
      <c r="BA1576" s="3">
        <f t="shared" si="248"/>
        <v>3.2250000000000001</v>
      </c>
      <c r="BB1576" s="32">
        <f t="shared" ref="BB1576:BB1639" si="253">BA1576+BA1576*0.08</f>
        <v>3.4830000000000001</v>
      </c>
      <c r="BC1576" s="27" t="s">
        <v>12549</v>
      </c>
      <c r="BD1576" s="27"/>
      <c r="BE1576" s="27"/>
      <c r="BF1576" s="27"/>
      <c r="BG1576" s="27"/>
      <c r="BH1576" s="27"/>
      <c r="BI1576" s="27"/>
      <c r="BJ1576" s="27"/>
      <c r="BK1576" s="27"/>
      <c r="BL1576" s="27"/>
      <c r="BM1576" s="27"/>
      <c r="BN1576" s="27"/>
      <c r="BO1576" s="27"/>
      <c r="BP1576" s="27"/>
      <c r="BQ1576" s="27"/>
      <c r="BR1576" s="27"/>
      <c r="BS1576" s="27"/>
      <c r="BT1576" s="27"/>
      <c r="BU1576" s="27"/>
      <c r="BV1576" s="27"/>
      <c r="BW1576" s="27"/>
      <c r="BX1576" s="27"/>
      <c r="BY1576" s="27"/>
      <c r="BZ1576" s="27"/>
      <c r="CA1576" s="27"/>
      <c r="CB1576" s="27"/>
      <c r="CC1576" s="27"/>
      <c r="CD1576" s="27"/>
      <c r="CE1576" s="27"/>
      <c r="CF1576" s="27"/>
      <c r="CG1576" s="27"/>
      <c r="CH1576" s="27"/>
      <c r="CI1576" s="27"/>
      <c r="CJ1576" s="27"/>
      <c r="CK1576" s="27"/>
      <c r="CL1576" s="27"/>
      <c r="CM1576" s="27"/>
      <c r="CN1576" s="27"/>
      <c r="CO1576" s="27"/>
      <c r="CP1576" s="27"/>
      <c r="CQ1576" s="27"/>
      <c r="CR1576" s="27"/>
      <c r="CS1576" s="27"/>
      <c r="CT1576" s="27"/>
      <c r="CU1576" s="27"/>
      <c r="CV1576" s="27"/>
      <c r="CW1576" s="27"/>
      <c r="CX1576" s="27"/>
      <c r="CY1576" s="27"/>
      <c r="CZ1576" s="27"/>
      <c r="DA1576" s="27"/>
      <c r="DB1576" s="27"/>
      <c r="DC1576" s="27"/>
      <c r="DD1576" s="27"/>
      <c r="DE1576" s="27"/>
      <c r="DF1576" s="27"/>
      <c r="DG1576" s="27"/>
      <c r="DH1576" s="27"/>
      <c r="DI1576" s="27"/>
      <c r="DJ1576" s="27"/>
      <c r="DK1576" s="27"/>
      <c r="DL1576" s="27"/>
    </row>
    <row r="1577" spans="1:116" s="35" customFormat="1" ht="31.5" customHeight="1">
      <c r="A1577" s="4" t="s">
        <v>6681</v>
      </c>
      <c r="B1577" s="5">
        <v>1575</v>
      </c>
      <c r="C1577" s="6">
        <v>1020</v>
      </c>
      <c r="D1577" s="6"/>
      <c r="E1577" s="3" t="s">
        <v>6903</v>
      </c>
      <c r="F1577" s="3" t="s">
        <v>1867</v>
      </c>
      <c r="G1577" s="3" t="s">
        <v>1868</v>
      </c>
      <c r="H1577" s="4" t="s">
        <v>6904</v>
      </c>
      <c r="I1577" s="3" t="s">
        <v>43</v>
      </c>
      <c r="J1577" s="3" t="s">
        <v>105</v>
      </c>
      <c r="K1577" s="5"/>
      <c r="L1577" s="3"/>
      <c r="M1577" s="6">
        <v>20</v>
      </c>
      <c r="N1577" s="3" t="s">
        <v>45</v>
      </c>
      <c r="O1577" s="3" t="s">
        <v>6683</v>
      </c>
      <c r="P1577" s="3" t="s">
        <v>6735</v>
      </c>
      <c r="Q1577" s="3" t="s">
        <v>6906</v>
      </c>
      <c r="R1577" s="28">
        <v>3.06</v>
      </c>
      <c r="S1577" s="29"/>
      <c r="T1577" s="30">
        <v>2.48</v>
      </c>
      <c r="U1577" s="1">
        <v>2.48</v>
      </c>
      <c r="V1577" s="28"/>
      <c r="W1577" s="29"/>
      <c r="X1577" s="29"/>
      <c r="Y1577" s="29"/>
      <c r="Z1577" s="29"/>
      <c r="AA1577" s="29"/>
      <c r="AB1577" s="29"/>
      <c r="AC1577" s="29"/>
      <c r="AD1577" s="29"/>
      <c r="AE1577" s="31"/>
      <c r="AF1577" s="27"/>
      <c r="AG1577" s="27"/>
      <c r="AH1577" s="27"/>
      <c r="AI1577" s="27"/>
      <c r="AJ1577" s="27"/>
      <c r="AK1577" s="27"/>
      <c r="AL1577" s="27"/>
      <c r="AM1577" s="27"/>
      <c r="AN1577" s="32">
        <v>3.06</v>
      </c>
      <c r="AO1577" s="27" t="s">
        <v>49</v>
      </c>
      <c r="AP1577" s="31" t="s">
        <v>50</v>
      </c>
      <c r="AQ1577" s="27" t="e">
        <f t="shared" si="250"/>
        <v>#NUM!</v>
      </c>
      <c r="AR1577" s="27" t="e">
        <f t="shared" si="251"/>
        <v>#NUM!</v>
      </c>
      <c r="AS1577" s="27" t="e">
        <f t="shared" si="252"/>
        <v>#NUM!</v>
      </c>
      <c r="AT1577" s="27">
        <f t="shared" si="245"/>
        <v>2.6659999999999999</v>
      </c>
      <c r="AU1577" s="27">
        <f t="shared" si="246"/>
        <v>2.6659999999999999</v>
      </c>
      <c r="AV1577" s="29">
        <f t="shared" si="249"/>
        <v>2.6659999999999999</v>
      </c>
      <c r="AW1577" s="27" t="s">
        <v>73</v>
      </c>
      <c r="AX1577" s="27" t="s">
        <v>74</v>
      </c>
      <c r="AY1577" s="32">
        <v>2.67</v>
      </c>
      <c r="AZ1577" s="34">
        <f t="shared" si="247"/>
        <v>0.66749999999999998</v>
      </c>
      <c r="BA1577" s="3">
        <f t="shared" si="248"/>
        <v>3.3374999999999999</v>
      </c>
      <c r="BB1577" s="32">
        <f t="shared" si="253"/>
        <v>3.6044999999999998</v>
      </c>
      <c r="BC1577" s="27" t="s">
        <v>12549</v>
      </c>
      <c r="BD1577" s="27"/>
      <c r="BE1577" s="27"/>
      <c r="BF1577" s="27"/>
      <c r="BG1577" s="27"/>
      <c r="BH1577" s="27"/>
      <c r="BI1577" s="27"/>
      <c r="BJ1577" s="27"/>
      <c r="BK1577" s="27"/>
      <c r="BL1577" s="27"/>
      <c r="BM1577" s="27"/>
      <c r="BN1577" s="27"/>
      <c r="BO1577" s="27"/>
    </row>
    <row r="1578" spans="1:116" s="35" customFormat="1" ht="31.5" customHeight="1">
      <c r="A1578" s="4" t="s">
        <v>6681</v>
      </c>
      <c r="B1578" s="5">
        <v>1576</v>
      </c>
      <c r="C1578" s="6">
        <v>5248</v>
      </c>
      <c r="D1578" s="6"/>
      <c r="E1578" s="3" t="s">
        <v>7060</v>
      </c>
      <c r="F1578" s="3" t="s">
        <v>7071</v>
      </c>
      <c r="G1578" s="3" t="s">
        <v>2403</v>
      </c>
      <c r="H1578" s="4" t="s">
        <v>2407</v>
      </c>
      <c r="I1578" s="3" t="s">
        <v>43</v>
      </c>
      <c r="J1578" s="3" t="s">
        <v>7079</v>
      </c>
      <c r="K1578" s="5"/>
      <c r="L1578" s="3"/>
      <c r="M1578" s="6">
        <v>28</v>
      </c>
      <c r="N1578" s="3" t="s">
        <v>45</v>
      </c>
      <c r="O1578" s="3" t="s">
        <v>6683</v>
      </c>
      <c r="P1578" s="3" t="s">
        <v>6788</v>
      </c>
      <c r="Q1578" s="3" t="s">
        <v>7080</v>
      </c>
      <c r="R1578" s="28">
        <v>3.31</v>
      </c>
      <c r="S1578" s="29"/>
      <c r="T1578" s="30">
        <v>2.57</v>
      </c>
      <c r="U1578" s="1">
        <v>2.57</v>
      </c>
      <c r="V1578" s="28"/>
      <c r="W1578" s="29">
        <v>2.23</v>
      </c>
      <c r="X1578" s="29"/>
      <c r="Y1578" s="29"/>
      <c r="Z1578" s="29">
        <v>4.3899999999999997</v>
      </c>
      <c r="AA1578" s="29"/>
      <c r="AB1578" s="29"/>
      <c r="AC1578" s="29"/>
      <c r="AD1578" s="29"/>
      <c r="AE1578" s="31"/>
      <c r="AF1578" s="27"/>
      <c r="AG1578" s="27"/>
      <c r="AH1578" s="27"/>
      <c r="AI1578" s="27"/>
      <c r="AJ1578" s="27"/>
      <c r="AK1578" s="27"/>
      <c r="AL1578" s="27"/>
      <c r="AM1578" s="27"/>
      <c r="AN1578" s="32">
        <v>3.31</v>
      </c>
      <c r="AO1578" s="27" t="s">
        <v>49</v>
      </c>
      <c r="AP1578" s="31" t="s">
        <v>50</v>
      </c>
      <c r="AQ1578" s="27" t="e">
        <f t="shared" si="250"/>
        <v>#NUM!</v>
      </c>
      <c r="AR1578" s="27" t="e">
        <f t="shared" si="251"/>
        <v>#NUM!</v>
      </c>
      <c r="AS1578" s="27" t="e">
        <f t="shared" si="252"/>
        <v>#NUM!</v>
      </c>
      <c r="AT1578" s="27">
        <f t="shared" si="245"/>
        <v>2.7627499999999996</v>
      </c>
      <c r="AU1578" s="27">
        <f t="shared" si="246"/>
        <v>2.7627499999999996</v>
      </c>
      <c r="AV1578" s="29">
        <f t="shared" si="249"/>
        <v>2.7627499999999996</v>
      </c>
      <c r="AW1578" s="27" t="s">
        <v>73</v>
      </c>
      <c r="AX1578" s="27" t="s">
        <v>74</v>
      </c>
      <c r="AY1578" s="32">
        <v>2.76275</v>
      </c>
      <c r="AZ1578" s="34">
        <f t="shared" si="247"/>
        <v>0.69068750000000001</v>
      </c>
      <c r="BA1578" s="3">
        <f t="shared" si="248"/>
        <v>3.4534375000000002</v>
      </c>
      <c r="BB1578" s="32">
        <f t="shared" si="253"/>
        <v>3.7297125000000002</v>
      </c>
      <c r="BC1578" s="27" t="s">
        <v>12549</v>
      </c>
      <c r="BD1578" s="27"/>
      <c r="BE1578" s="27"/>
      <c r="BF1578" s="27"/>
      <c r="BG1578" s="27"/>
      <c r="BH1578" s="27"/>
      <c r="BI1578" s="27"/>
      <c r="BJ1578" s="27"/>
      <c r="BK1578" s="27"/>
      <c r="BL1578" s="27"/>
      <c r="BM1578" s="27"/>
      <c r="BN1578" s="27"/>
      <c r="BO1578" s="27"/>
      <c r="BP1578" s="27"/>
      <c r="BQ1578" s="27"/>
      <c r="BR1578" s="27"/>
      <c r="BS1578" s="27"/>
      <c r="BT1578" s="27"/>
      <c r="BU1578" s="27"/>
      <c r="BV1578" s="27"/>
      <c r="BW1578" s="27"/>
      <c r="BX1578" s="27"/>
      <c r="BY1578" s="27"/>
      <c r="BZ1578" s="27"/>
      <c r="CA1578" s="27"/>
      <c r="CB1578" s="27"/>
      <c r="CC1578" s="27"/>
      <c r="CD1578" s="27"/>
      <c r="CE1578" s="27"/>
      <c r="CF1578" s="27"/>
      <c r="CG1578" s="27"/>
      <c r="CH1578" s="27"/>
      <c r="CI1578" s="27"/>
      <c r="CJ1578" s="27"/>
      <c r="CK1578" s="27"/>
      <c r="CL1578" s="27"/>
      <c r="CM1578" s="27"/>
      <c r="CN1578" s="27"/>
      <c r="CO1578" s="27"/>
      <c r="CP1578" s="27"/>
      <c r="CQ1578" s="27"/>
      <c r="CR1578" s="27"/>
      <c r="CS1578" s="27"/>
      <c r="CT1578" s="27"/>
      <c r="CU1578" s="27"/>
      <c r="CV1578" s="27"/>
      <c r="CW1578" s="27"/>
      <c r="CX1578" s="27"/>
      <c r="CY1578" s="27"/>
      <c r="CZ1578" s="27"/>
      <c r="DA1578" s="27"/>
      <c r="DB1578" s="27"/>
      <c r="DC1578" s="27"/>
      <c r="DD1578" s="27"/>
      <c r="DE1578" s="27"/>
      <c r="DF1578" s="27"/>
      <c r="DG1578" s="27"/>
      <c r="DH1578" s="27"/>
      <c r="DI1578" s="27"/>
      <c r="DJ1578" s="27"/>
      <c r="DK1578" s="27"/>
      <c r="DL1578" s="27"/>
    </row>
    <row r="1579" spans="1:116" s="35" customFormat="1" ht="31.5" customHeight="1">
      <c r="A1579" s="4" t="s">
        <v>6681</v>
      </c>
      <c r="B1579" s="5">
        <v>1577</v>
      </c>
      <c r="C1579" s="6">
        <v>5892</v>
      </c>
      <c r="D1579" s="6"/>
      <c r="E1579" s="3" t="s">
        <v>6907</v>
      </c>
      <c r="F1579" s="3" t="s">
        <v>6908</v>
      </c>
      <c r="G1579" s="3" t="s">
        <v>1868</v>
      </c>
      <c r="H1579" s="4" t="s">
        <v>4403</v>
      </c>
      <c r="I1579" s="3" t="s">
        <v>43</v>
      </c>
      <c r="J1579" s="3" t="s">
        <v>4627</v>
      </c>
      <c r="K1579" s="5"/>
      <c r="L1579" s="3"/>
      <c r="M1579" s="6">
        <v>20</v>
      </c>
      <c r="N1579" s="3" t="s">
        <v>45</v>
      </c>
      <c r="O1579" s="3" t="s">
        <v>6683</v>
      </c>
      <c r="P1579" s="3" t="s">
        <v>6788</v>
      </c>
      <c r="Q1579" s="3" t="s">
        <v>6909</v>
      </c>
      <c r="R1579" s="28">
        <v>5.18</v>
      </c>
      <c r="S1579" s="29"/>
      <c r="T1579" s="30">
        <v>4.2</v>
      </c>
      <c r="U1579" s="1">
        <v>4.2</v>
      </c>
      <c r="V1579" s="28"/>
      <c r="W1579" s="29"/>
      <c r="X1579" s="29"/>
      <c r="Y1579" s="29"/>
      <c r="Z1579" s="29"/>
      <c r="AA1579" s="29"/>
      <c r="AB1579" s="29"/>
      <c r="AC1579" s="29"/>
      <c r="AD1579" s="29"/>
      <c r="AE1579" s="31"/>
      <c r="AF1579" s="27">
        <v>2.843</v>
      </c>
      <c r="AG1579" s="27">
        <v>3.03</v>
      </c>
      <c r="AH1579" s="27"/>
      <c r="AI1579" s="27">
        <v>2.82</v>
      </c>
      <c r="AJ1579" s="27"/>
      <c r="AK1579" s="27"/>
      <c r="AL1579" s="27"/>
      <c r="AM1579" s="27"/>
      <c r="AN1579" s="32">
        <v>2.8315000000000001</v>
      </c>
      <c r="AO1579" s="27" t="s">
        <v>211</v>
      </c>
      <c r="AP1579" s="31" t="s">
        <v>212</v>
      </c>
      <c r="AQ1579" s="27">
        <f t="shared" si="250"/>
        <v>2.8315000000000001</v>
      </c>
      <c r="AR1579" s="27" t="str">
        <f t="shared" si="251"/>
        <v/>
      </c>
      <c r="AS1579" s="27" t="e">
        <f t="shared" si="252"/>
        <v>#NUM!</v>
      </c>
      <c r="AT1579" s="27">
        <f t="shared" si="245"/>
        <v>4.5149999999999997</v>
      </c>
      <c r="AU1579" s="27">
        <f t="shared" si="246"/>
        <v>4.5149999999999997</v>
      </c>
      <c r="AV1579" s="29">
        <f t="shared" si="249"/>
        <v>2.8315000000000001</v>
      </c>
      <c r="AW1579" s="27" t="s">
        <v>73</v>
      </c>
      <c r="AX1579" s="27" t="s">
        <v>74</v>
      </c>
      <c r="AY1579" s="32">
        <v>2.83</v>
      </c>
      <c r="AZ1579" s="34">
        <f t="shared" si="247"/>
        <v>0.70750000000000002</v>
      </c>
      <c r="BA1579" s="3">
        <f t="shared" si="248"/>
        <v>3.5375000000000001</v>
      </c>
      <c r="BB1579" s="32">
        <f t="shared" si="253"/>
        <v>3.8205</v>
      </c>
      <c r="BC1579" s="27" t="s">
        <v>12549</v>
      </c>
      <c r="BD1579" s="27"/>
      <c r="BE1579" s="27"/>
      <c r="BF1579" s="27"/>
      <c r="BG1579" s="27"/>
      <c r="BH1579" s="27"/>
      <c r="BI1579" s="27"/>
      <c r="BJ1579" s="27"/>
      <c r="BK1579" s="27"/>
      <c r="BL1579" s="27"/>
      <c r="BM1579" s="27"/>
      <c r="BN1579" s="27"/>
      <c r="BO1579" s="27"/>
      <c r="BP1579" s="27"/>
      <c r="BQ1579" s="27"/>
      <c r="BR1579" s="27"/>
      <c r="BS1579" s="27"/>
      <c r="BT1579" s="27"/>
      <c r="BU1579" s="27"/>
      <c r="BV1579" s="27"/>
      <c r="BW1579" s="27"/>
      <c r="BX1579" s="27"/>
      <c r="BY1579" s="27"/>
      <c r="BZ1579" s="27"/>
      <c r="CA1579" s="27"/>
      <c r="CB1579" s="27"/>
      <c r="CC1579" s="27"/>
      <c r="CD1579" s="27"/>
      <c r="CE1579" s="27"/>
      <c r="CF1579" s="27"/>
      <c r="CG1579" s="27"/>
      <c r="CH1579" s="27"/>
      <c r="CI1579" s="27"/>
      <c r="CJ1579" s="27"/>
      <c r="CK1579" s="27"/>
      <c r="CL1579" s="27"/>
      <c r="CM1579" s="27"/>
      <c r="CN1579" s="27"/>
      <c r="CO1579" s="27"/>
      <c r="CP1579" s="27"/>
      <c r="CQ1579" s="27"/>
      <c r="CR1579" s="27"/>
      <c r="CS1579" s="27"/>
      <c r="CT1579" s="27"/>
      <c r="CU1579" s="27"/>
      <c r="CV1579" s="27"/>
      <c r="CW1579" s="27"/>
      <c r="CX1579" s="27"/>
      <c r="CY1579" s="27"/>
      <c r="CZ1579" s="27"/>
      <c r="DA1579" s="27"/>
      <c r="DB1579" s="27"/>
      <c r="DC1579" s="27"/>
      <c r="DD1579" s="27"/>
      <c r="DE1579" s="27"/>
      <c r="DF1579" s="27"/>
      <c r="DG1579" s="27"/>
      <c r="DH1579" s="27"/>
      <c r="DI1579" s="27"/>
      <c r="DJ1579" s="27"/>
      <c r="DK1579" s="27"/>
      <c r="DL1579" s="27"/>
    </row>
    <row r="1580" spans="1:116" s="35" customFormat="1" ht="31.5" customHeight="1">
      <c r="A1580" s="4" t="s">
        <v>6681</v>
      </c>
      <c r="B1580" s="5">
        <v>1578</v>
      </c>
      <c r="C1580" s="6">
        <v>6951</v>
      </c>
      <c r="D1580" s="6"/>
      <c r="E1580" s="3" t="s">
        <v>6921</v>
      </c>
      <c r="F1580" s="3" t="s">
        <v>2777</v>
      </c>
      <c r="G1580" s="3" t="s">
        <v>1734</v>
      </c>
      <c r="H1580" s="4" t="s">
        <v>58</v>
      </c>
      <c r="I1580" s="3" t="s">
        <v>573</v>
      </c>
      <c r="J1580" s="3" t="s">
        <v>4007</v>
      </c>
      <c r="K1580" s="5"/>
      <c r="L1580" s="3"/>
      <c r="M1580" s="6">
        <v>28</v>
      </c>
      <c r="N1580" s="3" t="s">
        <v>45</v>
      </c>
      <c r="O1580" s="3" t="s">
        <v>6683</v>
      </c>
      <c r="P1580" s="3" t="s">
        <v>6698</v>
      </c>
      <c r="Q1580" s="3" t="s">
        <v>6924</v>
      </c>
      <c r="R1580" s="28">
        <v>3.45</v>
      </c>
      <c r="S1580" s="29"/>
      <c r="T1580" s="30">
        <v>2.63</v>
      </c>
      <c r="U1580" s="1">
        <v>2.63</v>
      </c>
      <c r="V1580" s="28"/>
      <c r="W1580" s="29"/>
      <c r="X1580" s="29">
        <v>2.99</v>
      </c>
      <c r="Y1580" s="29"/>
      <c r="Z1580" s="29">
        <v>3.99</v>
      </c>
      <c r="AA1580" s="29"/>
      <c r="AB1580" s="29"/>
      <c r="AC1580" s="29"/>
      <c r="AD1580" s="29"/>
      <c r="AE1580" s="31"/>
      <c r="AF1580" s="27"/>
      <c r="AG1580" s="27"/>
      <c r="AH1580" s="27"/>
      <c r="AI1580" s="27">
        <v>3.91</v>
      </c>
      <c r="AJ1580" s="27"/>
      <c r="AK1580" s="27"/>
      <c r="AL1580" s="27"/>
      <c r="AM1580" s="27"/>
      <c r="AN1580" s="32">
        <v>3.45</v>
      </c>
      <c r="AO1580" s="27" t="s">
        <v>49</v>
      </c>
      <c r="AP1580" s="31" t="s">
        <v>50</v>
      </c>
      <c r="AQ1580" s="27" t="e">
        <f t="shared" si="250"/>
        <v>#NUM!</v>
      </c>
      <c r="AR1580" s="27" t="e">
        <f t="shared" si="251"/>
        <v>#NUM!</v>
      </c>
      <c r="AS1580" s="27" t="e">
        <f t="shared" si="252"/>
        <v>#NUM!</v>
      </c>
      <c r="AT1580" s="27">
        <f t="shared" si="245"/>
        <v>2.8272499999999998</v>
      </c>
      <c r="AU1580" s="27">
        <f t="shared" si="246"/>
        <v>2.8272499999999998</v>
      </c>
      <c r="AV1580" s="29">
        <f t="shared" si="249"/>
        <v>2.8272499999999998</v>
      </c>
      <c r="AW1580" s="27" t="s">
        <v>73</v>
      </c>
      <c r="AX1580" s="27" t="s">
        <v>74</v>
      </c>
      <c r="AY1580" s="32">
        <v>2.83</v>
      </c>
      <c r="AZ1580" s="34">
        <f t="shared" si="247"/>
        <v>0.70750000000000002</v>
      </c>
      <c r="BA1580" s="3">
        <f t="shared" si="248"/>
        <v>3.5375000000000001</v>
      </c>
      <c r="BB1580" s="32">
        <f t="shared" si="253"/>
        <v>3.8205</v>
      </c>
      <c r="BC1580" s="27" t="s">
        <v>12549</v>
      </c>
      <c r="BD1580" s="27"/>
      <c r="BE1580" s="27"/>
      <c r="BF1580" s="27"/>
      <c r="BG1580" s="27"/>
      <c r="BH1580" s="27"/>
      <c r="BI1580" s="27"/>
      <c r="BJ1580" s="27"/>
      <c r="BK1580" s="27"/>
      <c r="BL1580" s="27"/>
      <c r="BM1580" s="27"/>
      <c r="BN1580" s="27"/>
      <c r="BO1580" s="27"/>
      <c r="BP1580" s="27"/>
      <c r="BQ1580" s="27"/>
      <c r="BR1580" s="27"/>
      <c r="BS1580" s="27"/>
      <c r="BT1580" s="27"/>
      <c r="BU1580" s="27"/>
      <c r="BV1580" s="27"/>
      <c r="BW1580" s="27"/>
      <c r="BX1580" s="27"/>
      <c r="BY1580" s="27"/>
      <c r="BZ1580" s="27"/>
      <c r="CA1580" s="27"/>
      <c r="CB1580" s="27"/>
      <c r="CC1580" s="27"/>
      <c r="CD1580" s="27"/>
      <c r="CE1580" s="27"/>
      <c r="CF1580" s="27"/>
      <c r="CG1580" s="27"/>
      <c r="CH1580" s="27"/>
      <c r="CI1580" s="27"/>
      <c r="CJ1580" s="27"/>
      <c r="CK1580" s="27"/>
      <c r="CL1580" s="27"/>
      <c r="CM1580" s="27"/>
      <c r="CN1580" s="27"/>
      <c r="CO1580" s="27"/>
      <c r="CP1580" s="27"/>
      <c r="CQ1580" s="27"/>
      <c r="CR1580" s="27"/>
      <c r="CS1580" s="27"/>
      <c r="CT1580" s="27"/>
      <c r="CU1580" s="27"/>
      <c r="CV1580" s="27"/>
      <c r="CW1580" s="27"/>
      <c r="CX1580" s="27"/>
      <c r="CY1580" s="27"/>
      <c r="CZ1580" s="27"/>
      <c r="DA1580" s="27"/>
      <c r="DB1580" s="27"/>
      <c r="DC1580" s="27"/>
      <c r="DD1580" s="27"/>
      <c r="DE1580" s="27"/>
      <c r="DF1580" s="27"/>
      <c r="DG1580" s="27"/>
      <c r="DH1580" s="27"/>
      <c r="DI1580" s="27"/>
      <c r="DJ1580" s="27"/>
      <c r="DK1580" s="27"/>
      <c r="DL1580" s="27"/>
    </row>
    <row r="1581" spans="1:116" s="35" customFormat="1" ht="31.5" customHeight="1">
      <c r="A1581" s="4" t="s">
        <v>6681</v>
      </c>
      <c r="B1581" s="5">
        <v>1579</v>
      </c>
      <c r="C1581" s="6">
        <v>5713</v>
      </c>
      <c r="D1581" s="6"/>
      <c r="E1581" s="3" t="s">
        <v>6711</v>
      </c>
      <c r="F1581" s="3" t="s">
        <v>6712</v>
      </c>
      <c r="G1581" s="3" t="s">
        <v>504</v>
      </c>
      <c r="H1581" s="4" t="s">
        <v>650</v>
      </c>
      <c r="I1581" s="3" t="s">
        <v>642</v>
      </c>
      <c r="J1581" s="3" t="s">
        <v>6713</v>
      </c>
      <c r="K1581" s="5">
        <v>70</v>
      </c>
      <c r="L1581" s="3" t="s">
        <v>81</v>
      </c>
      <c r="M1581" s="6">
        <v>1</v>
      </c>
      <c r="N1581" s="3" t="s">
        <v>45</v>
      </c>
      <c r="O1581" s="3" t="s">
        <v>6683</v>
      </c>
      <c r="P1581" s="3" t="s">
        <v>6714</v>
      </c>
      <c r="Q1581" s="3" t="s">
        <v>6715</v>
      </c>
      <c r="R1581" s="28">
        <v>4.24</v>
      </c>
      <c r="S1581" s="29"/>
      <c r="T1581" s="30">
        <v>2.7</v>
      </c>
      <c r="U1581" s="1">
        <v>2.7</v>
      </c>
      <c r="V1581" s="28"/>
      <c r="W1581" s="29"/>
      <c r="X1581" s="29"/>
      <c r="Y1581" s="29"/>
      <c r="Z1581" s="29">
        <v>4.26</v>
      </c>
      <c r="AA1581" s="29"/>
      <c r="AB1581" s="29"/>
      <c r="AC1581" s="29"/>
      <c r="AD1581" s="29"/>
      <c r="AE1581" s="31"/>
      <c r="AF1581" s="27"/>
      <c r="AG1581" s="27"/>
      <c r="AH1581" s="27"/>
      <c r="AI1581" s="27">
        <v>4.24</v>
      </c>
      <c r="AJ1581" s="27"/>
      <c r="AK1581" s="27"/>
      <c r="AL1581" s="27"/>
      <c r="AM1581" s="27"/>
      <c r="AN1581" s="32">
        <v>4.24</v>
      </c>
      <c r="AO1581" s="27" t="s">
        <v>49</v>
      </c>
      <c r="AP1581" s="31" t="s">
        <v>50</v>
      </c>
      <c r="AQ1581" s="27" t="e">
        <f t="shared" si="250"/>
        <v>#NUM!</v>
      </c>
      <c r="AR1581" s="27" t="e">
        <f t="shared" si="251"/>
        <v>#NUM!</v>
      </c>
      <c r="AS1581" s="27" t="e">
        <f t="shared" si="252"/>
        <v>#NUM!</v>
      </c>
      <c r="AT1581" s="27">
        <f t="shared" si="245"/>
        <v>2.9024999999999999</v>
      </c>
      <c r="AU1581" s="27">
        <f t="shared" si="246"/>
        <v>2.9024999999999999</v>
      </c>
      <c r="AV1581" s="29">
        <f t="shared" si="249"/>
        <v>2.9024999999999999</v>
      </c>
      <c r="AW1581" s="27" t="s">
        <v>73</v>
      </c>
      <c r="AX1581" s="27" t="s">
        <v>74</v>
      </c>
      <c r="AY1581" s="32">
        <v>2.9</v>
      </c>
      <c r="AZ1581" s="34">
        <f t="shared" si="247"/>
        <v>0.72499999999999998</v>
      </c>
      <c r="BA1581" s="3">
        <f t="shared" si="248"/>
        <v>3.625</v>
      </c>
      <c r="BB1581" s="32">
        <f t="shared" si="253"/>
        <v>3.915</v>
      </c>
      <c r="BC1581" s="27" t="s">
        <v>12549</v>
      </c>
      <c r="BD1581" s="27"/>
      <c r="BE1581" s="27"/>
      <c r="BF1581" s="27"/>
      <c r="BG1581" s="27"/>
      <c r="BH1581" s="27"/>
      <c r="BI1581" s="27"/>
      <c r="BJ1581" s="27"/>
      <c r="BK1581" s="27"/>
      <c r="BL1581" s="27"/>
      <c r="BM1581" s="27"/>
      <c r="BN1581" s="27"/>
      <c r="BO1581" s="27"/>
      <c r="BP1581" s="27"/>
      <c r="BQ1581" s="27"/>
      <c r="BR1581" s="27"/>
      <c r="BS1581" s="27"/>
      <c r="BT1581" s="27"/>
      <c r="BU1581" s="27"/>
      <c r="BV1581" s="27"/>
      <c r="BW1581" s="27"/>
      <c r="BX1581" s="27"/>
      <c r="BY1581" s="27"/>
      <c r="BZ1581" s="27"/>
      <c r="CA1581" s="27"/>
      <c r="CB1581" s="27"/>
      <c r="CC1581" s="27"/>
      <c r="CD1581" s="27"/>
      <c r="CE1581" s="27"/>
      <c r="CF1581" s="27"/>
      <c r="CG1581" s="27"/>
      <c r="CH1581" s="27"/>
      <c r="CI1581" s="27"/>
      <c r="CJ1581" s="27"/>
      <c r="CK1581" s="27"/>
      <c r="CL1581" s="27"/>
      <c r="CM1581" s="27"/>
      <c r="CN1581" s="27"/>
      <c r="CO1581" s="27"/>
      <c r="CP1581" s="27"/>
      <c r="CQ1581" s="27"/>
      <c r="CR1581" s="27"/>
      <c r="CS1581" s="27"/>
      <c r="CT1581" s="27"/>
      <c r="CU1581" s="27"/>
      <c r="CV1581" s="27"/>
      <c r="CW1581" s="27"/>
      <c r="CX1581" s="27"/>
      <c r="CY1581" s="27"/>
      <c r="CZ1581" s="27"/>
      <c r="DA1581" s="27"/>
      <c r="DB1581" s="27"/>
      <c r="DC1581" s="27"/>
      <c r="DD1581" s="27"/>
      <c r="DE1581" s="27"/>
      <c r="DF1581" s="27"/>
      <c r="DG1581" s="27"/>
      <c r="DH1581" s="27"/>
      <c r="DI1581" s="27"/>
      <c r="DJ1581" s="27"/>
      <c r="DK1581" s="27"/>
      <c r="DL1581" s="27"/>
    </row>
    <row r="1582" spans="1:116" s="35" customFormat="1" ht="31.5" customHeight="1">
      <c r="A1582" s="4" t="s">
        <v>6681</v>
      </c>
      <c r="B1582" s="5">
        <v>1580</v>
      </c>
      <c r="C1582" s="6">
        <v>69</v>
      </c>
      <c r="D1582" s="6"/>
      <c r="E1582" s="3" t="s">
        <v>6732</v>
      </c>
      <c r="F1582" s="3" t="s">
        <v>6733</v>
      </c>
      <c r="G1582" s="3" t="s">
        <v>3301</v>
      </c>
      <c r="H1582" s="4" t="s">
        <v>601</v>
      </c>
      <c r="I1582" s="3" t="s">
        <v>3303</v>
      </c>
      <c r="J1582" s="3" t="s">
        <v>6734</v>
      </c>
      <c r="K1582" s="5"/>
      <c r="L1582" s="3"/>
      <c r="M1582" s="6">
        <v>30</v>
      </c>
      <c r="N1582" s="3" t="s">
        <v>45</v>
      </c>
      <c r="O1582" s="3" t="s">
        <v>6683</v>
      </c>
      <c r="P1582" s="3" t="s">
        <v>6735</v>
      </c>
      <c r="Q1582" s="3" t="s">
        <v>6736</v>
      </c>
      <c r="R1582" s="28">
        <v>3.73</v>
      </c>
      <c r="S1582" s="29"/>
      <c r="T1582" s="30">
        <v>2.75</v>
      </c>
      <c r="U1582" s="1">
        <v>2.75</v>
      </c>
      <c r="V1582" s="28"/>
      <c r="W1582" s="29"/>
      <c r="X1582" s="29"/>
      <c r="Y1582" s="29"/>
      <c r="Z1582" s="29"/>
      <c r="AA1582" s="29"/>
      <c r="AB1582" s="29"/>
      <c r="AC1582" s="29"/>
      <c r="AD1582" s="29"/>
      <c r="AE1582" s="31"/>
      <c r="AF1582" s="27"/>
      <c r="AG1582" s="27"/>
      <c r="AH1582" s="27"/>
      <c r="AI1582" s="27"/>
      <c r="AJ1582" s="27"/>
      <c r="AK1582" s="27"/>
      <c r="AL1582" s="27"/>
      <c r="AM1582" s="27"/>
      <c r="AN1582" s="32">
        <v>3.73</v>
      </c>
      <c r="AO1582" s="27" t="s">
        <v>49</v>
      </c>
      <c r="AP1582" s="31" t="s">
        <v>50</v>
      </c>
      <c r="AQ1582" s="27" t="e">
        <f t="shared" si="250"/>
        <v>#NUM!</v>
      </c>
      <c r="AR1582" s="27" t="e">
        <f t="shared" si="251"/>
        <v>#NUM!</v>
      </c>
      <c r="AS1582" s="27" t="e">
        <f t="shared" si="252"/>
        <v>#NUM!</v>
      </c>
      <c r="AT1582" s="27">
        <f t="shared" si="245"/>
        <v>2.9562499999999998</v>
      </c>
      <c r="AU1582" s="27">
        <f t="shared" si="246"/>
        <v>2.9562499999999998</v>
      </c>
      <c r="AV1582" s="29">
        <f t="shared" si="249"/>
        <v>2.9562499999999998</v>
      </c>
      <c r="AW1582" s="27" t="s">
        <v>73</v>
      </c>
      <c r="AX1582" s="27" t="s">
        <v>74</v>
      </c>
      <c r="AY1582" s="32">
        <v>2.956</v>
      </c>
      <c r="AZ1582" s="34">
        <f t="shared" si="247"/>
        <v>0.73899999999999999</v>
      </c>
      <c r="BA1582" s="3">
        <f t="shared" si="248"/>
        <v>3.6949999999999998</v>
      </c>
      <c r="BB1582" s="32">
        <f t="shared" si="253"/>
        <v>3.9905999999999997</v>
      </c>
      <c r="BC1582" s="27" t="s">
        <v>12549</v>
      </c>
      <c r="BD1582" s="27"/>
      <c r="BE1582" s="27"/>
      <c r="BF1582" s="27"/>
      <c r="BG1582" s="27"/>
      <c r="BH1582" s="27"/>
      <c r="BI1582" s="27"/>
      <c r="BJ1582" s="27"/>
      <c r="BK1582" s="27"/>
      <c r="BL1582" s="27"/>
      <c r="BM1582" s="27"/>
      <c r="BN1582" s="27"/>
      <c r="BO1582" s="27"/>
      <c r="BP1582" s="27"/>
      <c r="BQ1582" s="27"/>
      <c r="BR1582" s="27"/>
      <c r="BS1582" s="27"/>
      <c r="BT1582" s="27"/>
      <c r="BU1582" s="27"/>
      <c r="BV1582" s="27"/>
      <c r="BW1582" s="27"/>
      <c r="BX1582" s="27"/>
      <c r="BY1582" s="27"/>
      <c r="BZ1582" s="27"/>
      <c r="CA1582" s="27"/>
      <c r="CB1582" s="27"/>
      <c r="CC1582" s="27"/>
      <c r="CD1582" s="27"/>
      <c r="CE1582" s="27"/>
      <c r="CF1582" s="27"/>
      <c r="CG1582" s="27"/>
      <c r="CH1582" s="27"/>
      <c r="CI1582" s="27"/>
      <c r="CJ1582" s="27"/>
      <c r="CK1582" s="27"/>
      <c r="CL1582" s="27"/>
      <c r="CM1582" s="27"/>
      <c r="CN1582" s="27"/>
      <c r="CO1582" s="27"/>
      <c r="CP1582" s="27"/>
      <c r="CQ1582" s="27"/>
      <c r="CR1582" s="27"/>
      <c r="CS1582" s="27"/>
      <c r="CT1582" s="27"/>
      <c r="CU1582" s="27"/>
      <c r="CV1582" s="27"/>
      <c r="CW1582" s="27"/>
      <c r="CX1582" s="27"/>
      <c r="CY1582" s="27"/>
      <c r="CZ1582" s="27"/>
      <c r="DA1582" s="27"/>
      <c r="DB1582" s="27"/>
      <c r="DC1582" s="27"/>
      <c r="DD1582" s="27"/>
      <c r="DE1582" s="27"/>
      <c r="DF1582" s="27"/>
      <c r="DG1582" s="27"/>
      <c r="DH1582" s="27"/>
      <c r="DI1582" s="27"/>
      <c r="DJ1582" s="27"/>
      <c r="DK1582" s="27"/>
      <c r="DL1582" s="27"/>
    </row>
    <row r="1583" spans="1:116" s="35" customFormat="1" ht="31.5" customHeight="1">
      <c r="A1583" s="4" t="s">
        <v>6681</v>
      </c>
      <c r="B1583" s="5">
        <v>1581</v>
      </c>
      <c r="C1583" s="6">
        <v>3988</v>
      </c>
      <c r="D1583" s="6"/>
      <c r="E1583" s="3" t="s">
        <v>6741</v>
      </c>
      <c r="F1583" s="3" t="s">
        <v>6742</v>
      </c>
      <c r="G1583" s="3" t="s">
        <v>3289</v>
      </c>
      <c r="H1583" s="4" t="s">
        <v>6743</v>
      </c>
      <c r="I1583" s="3" t="s">
        <v>3303</v>
      </c>
      <c r="J1583" s="3" t="s">
        <v>6744</v>
      </c>
      <c r="K1583" s="5"/>
      <c r="L1583" s="3"/>
      <c r="M1583" s="6">
        <v>16</v>
      </c>
      <c r="N1583" s="3" t="s">
        <v>45</v>
      </c>
      <c r="O1583" s="3" t="s">
        <v>6683</v>
      </c>
      <c r="P1583" s="3" t="s">
        <v>6745</v>
      </c>
      <c r="Q1583" s="3" t="s">
        <v>6746</v>
      </c>
      <c r="R1583" s="28">
        <v>3.39</v>
      </c>
      <c r="S1583" s="29"/>
      <c r="T1583" s="30">
        <v>2.75</v>
      </c>
      <c r="U1583" s="1">
        <v>2.75</v>
      </c>
      <c r="V1583" s="28"/>
      <c r="W1583" s="29"/>
      <c r="X1583" s="29"/>
      <c r="Y1583" s="29"/>
      <c r="Z1583" s="29"/>
      <c r="AA1583" s="29"/>
      <c r="AB1583" s="29"/>
      <c r="AC1583" s="29"/>
      <c r="AD1583" s="29"/>
      <c r="AE1583" s="31"/>
      <c r="AF1583" s="27"/>
      <c r="AG1583" s="27"/>
      <c r="AH1583" s="27"/>
      <c r="AI1583" s="27"/>
      <c r="AJ1583" s="27"/>
      <c r="AK1583" s="27"/>
      <c r="AL1583" s="27"/>
      <c r="AM1583" s="27"/>
      <c r="AN1583" s="32">
        <v>3.39</v>
      </c>
      <c r="AO1583" s="27" t="s">
        <v>49</v>
      </c>
      <c r="AP1583" s="31" t="s">
        <v>50</v>
      </c>
      <c r="AQ1583" s="27" t="e">
        <f t="shared" si="250"/>
        <v>#NUM!</v>
      </c>
      <c r="AR1583" s="27" t="e">
        <f t="shared" si="251"/>
        <v>#NUM!</v>
      </c>
      <c r="AS1583" s="27" t="e">
        <f t="shared" si="252"/>
        <v>#NUM!</v>
      </c>
      <c r="AT1583" s="27">
        <f t="shared" si="245"/>
        <v>2.9562499999999998</v>
      </c>
      <c r="AU1583" s="27">
        <f t="shared" si="246"/>
        <v>2.9562499999999998</v>
      </c>
      <c r="AV1583" s="29">
        <f t="shared" si="249"/>
        <v>2.9562499999999998</v>
      </c>
      <c r="AW1583" s="27" t="s">
        <v>73</v>
      </c>
      <c r="AX1583" s="27" t="s">
        <v>74</v>
      </c>
      <c r="AY1583" s="32">
        <v>2.956</v>
      </c>
      <c r="AZ1583" s="34">
        <f t="shared" si="247"/>
        <v>0.73899999999999999</v>
      </c>
      <c r="BA1583" s="3">
        <f t="shared" si="248"/>
        <v>3.6949999999999998</v>
      </c>
      <c r="BB1583" s="32">
        <f t="shared" si="253"/>
        <v>3.9905999999999997</v>
      </c>
      <c r="BC1583" s="27" t="s">
        <v>12549</v>
      </c>
      <c r="BD1583" s="27"/>
      <c r="BE1583" s="27"/>
      <c r="BF1583" s="27"/>
      <c r="BG1583" s="27"/>
      <c r="BH1583" s="27"/>
      <c r="BI1583" s="27"/>
      <c r="BJ1583" s="27"/>
      <c r="BK1583" s="27"/>
      <c r="BL1583" s="27"/>
      <c r="BM1583" s="27"/>
      <c r="BN1583" s="27"/>
      <c r="BO1583" s="27"/>
      <c r="BP1583" s="27"/>
      <c r="BQ1583" s="27"/>
      <c r="BR1583" s="27"/>
      <c r="BS1583" s="27"/>
      <c r="BT1583" s="27"/>
      <c r="BU1583" s="27"/>
      <c r="BV1583" s="27"/>
      <c r="BW1583" s="27"/>
      <c r="BX1583" s="27"/>
      <c r="BY1583" s="27"/>
      <c r="BZ1583" s="27"/>
      <c r="CA1583" s="27"/>
      <c r="CB1583" s="27"/>
      <c r="CC1583" s="27"/>
      <c r="CD1583" s="27"/>
      <c r="CE1583" s="27"/>
      <c r="CF1583" s="27"/>
      <c r="CG1583" s="27"/>
      <c r="CH1583" s="27"/>
      <c r="CI1583" s="27"/>
      <c r="CJ1583" s="27"/>
      <c r="CK1583" s="27"/>
      <c r="CL1583" s="27"/>
      <c r="CM1583" s="27"/>
      <c r="CN1583" s="27"/>
      <c r="CO1583" s="27"/>
      <c r="CP1583" s="27"/>
      <c r="CQ1583" s="27"/>
      <c r="CR1583" s="27"/>
      <c r="CS1583" s="27"/>
      <c r="CT1583" s="27"/>
      <c r="CU1583" s="27"/>
      <c r="CV1583" s="27"/>
      <c r="CW1583" s="27"/>
      <c r="CX1583" s="27"/>
      <c r="CY1583" s="27"/>
      <c r="CZ1583" s="27"/>
      <c r="DA1583" s="27"/>
      <c r="DB1583" s="27"/>
      <c r="DC1583" s="27"/>
      <c r="DD1583" s="27"/>
      <c r="DE1583" s="27"/>
      <c r="DF1583" s="27"/>
      <c r="DG1583" s="27"/>
      <c r="DH1583" s="27"/>
      <c r="DI1583" s="27"/>
      <c r="DJ1583" s="27"/>
      <c r="DK1583" s="27"/>
      <c r="DL1583" s="27"/>
    </row>
    <row r="1584" spans="1:116" s="35" customFormat="1" ht="31.5" customHeight="1">
      <c r="A1584" s="4" t="s">
        <v>6681</v>
      </c>
      <c r="B1584" s="5">
        <v>1582</v>
      </c>
      <c r="C1584" s="6">
        <v>6984</v>
      </c>
      <c r="D1584" s="6"/>
      <c r="E1584" s="3" t="s">
        <v>6747</v>
      </c>
      <c r="F1584" s="3" t="s">
        <v>6748</v>
      </c>
      <c r="G1584" s="3" t="s">
        <v>3289</v>
      </c>
      <c r="H1584" s="4" t="s">
        <v>6743</v>
      </c>
      <c r="I1584" s="3" t="s">
        <v>3303</v>
      </c>
      <c r="J1584" s="3" t="s">
        <v>6749</v>
      </c>
      <c r="K1584" s="5"/>
      <c r="L1584" s="3"/>
      <c r="M1584" s="6">
        <v>16</v>
      </c>
      <c r="N1584" s="3" t="s">
        <v>45</v>
      </c>
      <c r="O1584" s="3" t="s">
        <v>6683</v>
      </c>
      <c r="P1584" s="3" t="s">
        <v>6735</v>
      </c>
      <c r="Q1584" s="3" t="s">
        <v>6750</v>
      </c>
      <c r="R1584" s="28">
        <v>3.39</v>
      </c>
      <c r="S1584" s="29"/>
      <c r="T1584" s="30">
        <v>2.75</v>
      </c>
      <c r="U1584" s="1">
        <v>2.75</v>
      </c>
      <c r="V1584" s="28"/>
      <c r="W1584" s="29"/>
      <c r="X1584" s="29"/>
      <c r="Y1584" s="29"/>
      <c r="Z1584" s="29"/>
      <c r="AA1584" s="29"/>
      <c r="AB1584" s="29"/>
      <c r="AC1584" s="29"/>
      <c r="AD1584" s="29"/>
      <c r="AE1584" s="31"/>
      <c r="AF1584" s="27"/>
      <c r="AG1584" s="27"/>
      <c r="AH1584" s="27"/>
      <c r="AI1584" s="27"/>
      <c r="AJ1584" s="27"/>
      <c r="AK1584" s="27"/>
      <c r="AL1584" s="27"/>
      <c r="AM1584" s="27"/>
      <c r="AN1584" s="32">
        <v>3.39</v>
      </c>
      <c r="AO1584" s="27" t="s">
        <v>49</v>
      </c>
      <c r="AP1584" s="31" t="s">
        <v>50</v>
      </c>
      <c r="AQ1584" s="27" t="e">
        <f t="shared" si="250"/>
        <v>#NUM!</v>
      </c>
      <c r="AR1584" s="27" t="e">
        <f t="shared" si="251"/>
        <v>#NUM!</v>
      </c>
      <c r="AS1584" s="27" t="e">
        <f t="shared" si="252"/>
        <v>#NUM!</v>
      </c>
      <c r="AT1584" s="27">
        <f t="shared" si="245"/>
        <v>2.9562499999999998</v>
      </c>
      <c r="AU1584" s="27">
        <f t="shared" si="246"/>
        <v>2.9562499999999998</v>
      </c>
      <c r="AV1584" s="29">
        <f t="shared" si="249"/>
        <v>2.9562499999999998</v>
      </c>
      <c r="AW1584" s="27" t="s">
        <v>73</v>
      </c>
      <c r="AX1584" s="27" t="s">
        <v>74</v>
      </c>
      <c r="AY1584" s="32">
        <v>2.956</v>
      </c>
      <c r="AZ1584" s="34">
        <f t="shared" si="247"/>
        <v>0.73899999999999999</v>
      </c>
      <c r="BA1584" s="3">
        <f t="shared" si="248"/>
        <v>3.6949999999999998</v>
      </c>
      <c r="BB1584" s="32">
        <f t="shared" si="253"/>
        <v>3.9905999999999997</v>
      </c>
      <c r="BC1584" s="27" t="s">
        <v>12549</v>
      </c>
      <c r="BD1584" s="27"/>
      <c r="BE1584" s="27"/>
      <c r="BF1584" s="27"/>
      <c r="BG1584" s="27"/>
      <c r="BH1584" s="27"/>
      <c r="BI1584" s="27"/>
      <c r="BJ1584" s="27"/>
      <c r="BK1584" s="27"/>
      <c r="BL1584" s="27"/>
      <c r="BM1584" s="27"/>
      <c r="BN1584" s="27"/>
      <c r="BO1584" s="27"/>
      <c r="BP1584" s="27"/>
      <c r="BQ1584" s="27"/>
      <c r="BR1584" s="27"/>
      <c r="BS1584" s="27"/>
      <c r="BT1584" s="27"/>
      <c r="BU1584" s="27"/>
      <c r="BV1584" s="27"/>
      <c r="BW1584" s="27"/>
      <c r="BX1584" s="27"/>
      <c r="BY1584" s="27"/>
      <c r="BZ1584" s="27"/>
      <c r="CA1584" s="27"/>
      <c r="CB1584" s="27"/>
      <c r="CC1584" s="27"/>
      <c r="CD1584" s="27"/>
      <c r="CE1584" s="27"/>
      <c r="CF1584" s="27"/>
      <c r="CG1584" s="27"/>
      <c r="CH1584" s="27"/>
      <c r="CI1584" s="27"/>
      <c r="CJ1584" s="27"/>
      <c r="CK1584" s="27"/>
      <c r="CL1584" s="27"/>
      <c r="CM1584" s="27"/>
      <c r="CN1584" s="27"/>
      <c r="CO1584" s="27"/>
      <c r="CP1584" s="27"/>
      <c r="CQ1584" s="27"/>
      <c r="CR1584" s="27"/>
      <c r="CS1584" s="27"/>
      <c r="CT1584" s="27"/>
      <c r="CU1584" s="27"/>
      <c r="CV1584" s="27"/>
      <c r="CW1584" s="27"/>
      <c r="CX1584" s="27"/>
      <c r="CY1584" s="27"/>
      <c r="CZ1584" s="27"/>
      <c r="DA1584" s="27"/>
      <c r="DB1584" s="27"/>
      <c r="DC1584" s="27"/>
      <c r="DD1584" s="27"/>
      <c r="DE1584" s="27"/>
      <c r="DF1584" s="27"/>
      <c r="DG1584" s="27"/>
      <c r="DH1584" s="27"/>
      <c r="DI1584" s="27"/>
      <c r="DJ1584" s="27"/>
      <c r="DK1584" s="27"/>
      <c r="DL1584" s="27"/>
    </row>
    <row r="1585" spans="1:116" s="35" customFormat="1" ht="31.5" customHeight="1">
      <c r="A1585" s="4" t="s">
        <v>6681</v>
      </c>
      <c r="B1585" s="5">
        <v>1583</v>
      </c>
      <c r="C1585" s="6">
        <v>12086</v>
      </c>
      <c r="D1585" s="6"/>
      <c r="E1585" s="3" t="s">
        <v>6751</v>
      </c>
      <c r="F1585" s="3" t="s">
        <v>6752</v>
      </c>
      <c r="G1585" s="3" t="s">
        <v>3289</v>
      </c>
      <c r="H1585" s="4" t="s">
        <v>6743</v>
      </c>
      <c r="I1585" s="3" t="s">
        <v>3303</v>
      </c>
      <c r="J1585" s="3" t="s">
        <v>6753</v>
      </c>
      <c r="K1585" s="5"/>
      <c r="L1585" s="3"/>
      <c r="M1585" s="6">
        <v>16</v>
      </c>
      <c r="N1585" s="3" t="s">
        <v>45</v>
      </c>
      <c r="O1585" s="3" t="s">
        <v>6683</v>
      </c>
      <c r="P1585" s="3" t="s">
        <v>6698</v>
      </c>
      <c r="Q1585" s="3" t="s">
        <v>6754</v>
      </c>
      <c r="R1585" s="28">
        <v>3.39</v>
      </c>
      <c r="S1585" s="29"/>
      <c r="T1585" s="30">
        <v>2.75</v>
      </c>
      <c r="U1585" s="1">
        <v>2.75</v>
      </c>
      <c r="V1585" s="28"/>
      <c r="W1585" s="29"/>
      <c r="X1585" s="29"/>
      <c r="Y1585" s="29"/>
      <c r="Z1585" s="29"/>
      <c r="AA1585" s="29"/>
      <c r="AB1585" s="29"/>
      <c r="AC1585" s="29"/>
      <c r="AD1585" s="29"/>
      <c r="AE1585" s="31"/>
      <c r="AF1585" s="27"/>
      <c r="AG1585" s="27"/>
      <c r="AH1585" s="27"/>
      <c r="AI1585" s="27"/>
      <c r="AJ1585" s="27"/>
      <c r="AK1585" s="27"/>
      <c r="AL1585" s="27"/>
      <c r="AM1585" s="27"/>
      <c r="AN1585" s="32">
        <v>3.39</v>
      </c>
      <c r="AO1585" s="27" t="s">
        <v>49</v>
      </c>
      <c r="AP1585" s="31" t="s">
        <v>50</v>
      </c>
      <c r="AQ1585" s="27" t="e">
        <f t="shared" si="250"/>
        <v>#NUM!</v>
      </c>
      <c r="AR1585" s="27" t="e">
        <f t="shared" si="251"/>
        <v>#NUM!</v>
      </c>
      <c r="AS1585" s="27" t="e">
        <f t="shared" si="252"/>
        <v>#NUM!</v>
      </c>
      <c r="AT1585" s="27">
        <f t="shared" si="245"/>
        <v>2.9562499999999998</v>
      </c>
      <c r="AU1585" s="27">
        <f t="shared" si="246"/>
        <v>2.9562499999999998</v>
      </c>
      <c r="AV1585" s="29">
        <f t="shared" si="249"/>
        <v>2.9562499999999998</v>
      </c>
      <c r="AW1585" s="27" t="s">
        <v>73</v>
      </c>
      <c r="AX1585" s="27" t="s">
        <v>74</v>
      </c>
      <c r="AY1585" s="32">
        <v>2.956</v>
      </c>
      <c r="AZ1585" s="34">
        <f t="shared" si="247"/>
        <v>0.73899999999999999</v>
      </c>
      <c r="BA1585" s="3">
        <f t="shared" si="248"/>
        <v>3.6949999999999998</v>
      </c>
      <c r="BB1585" s="32">
        <f t="shared" si="253"/>
        <v>3.9905999999999997</v>
      </c>
      <c r="BC1585" s="27" t="s">
        <v>12549</v>
      </c>
      <c r="BD1585" s="27"/>
      <c r="BE1585" s="27"/>
      <c r="BF1585" s="27"/>
      <c r="BG1585" s="27"/>
      <c r="BH1585" s="27"/>
      <c r="BI1585" s="27"/>
      <c r="BJ1585" s="27"/>
      <c r="BK1585" s="27"/>
      <c r="BL1585" s="27"/>
      <c r="BM1585" s="27"/>
      <c r="BN1585" s="27"/>
      <c r="BO1585" s="27"/>
      <c r="BP1585" s="27"/>
      <c r="BQ1585" s="27"/>
      <c r="BR1585" s="27"/>
      <c r="BS1585" s="27"/>
      <c r="BT1585" s="27"/>
      <c r="BU1585" s="27"/>
      <c r="BV1585" s="27"/>
      <c r="BW1585" s="27"/>
      <c r="BX1585" s="27"/>
      <c r="BY1585" s="27"/>
      <c r="BZ1585" s="27"/>
      <c r="CA1585" s="27"/>
      <c r="CB1585" s="27"/>
      <c r="CC1585" s="27"/>
      <c r="CD1585" s="27"/>
      <c r="CE1585" s="27"/>
      <c r="CF1585" s="27"/>
      <c r="CG1585" s="27"/>
      <c r="CH1585" s="27"/>
      <c r="CI1585" s="27"/>
      <c r="CJ1585" s="27"/>
      <c r="CK1585" s="27"/>
      <c r="CL1585" s="27"/>
      <c r="CM1585" s="27"/>
      <c r="CN1585" s="27"/>
      <c r="CO1585" s="27"/>
      <c r="CP1585" s="27"/>
      <c r="CQ1585" s="27"/>
      <c r="CR1585" s="27"/>
      <c r="CS1585" s="27"/>
      <c r="CT1585" s="27"/>
      <c r="CU1585" s="27"/>
      <c r="CV1585" s="27"/>
      <c r="CW1585" s="27"/>
      <c r="CX1585" s="27"/>
      <c r="CY1585" s="27"/>
      <c r="CZ1585" s="27"/>
      <c r="DA1585" s="27"/>
      <c r="DB1585" s="27"/>
      <c r="DC1585" s="27"/>
      <c r="DD1585" s="27"/>
      <c r="DE1585" s="27"/>
      <c r="DF1585" s="27"/>
      <c r="DG1585" s="27"/>
      <c r="DH1585" s="27"/>
      <c r="DI1585" s="27"/>
      <c r="DJ1585" s="27"/>
      <c r="DK1585" s="27"/>
      <c r="DL1585" s="27"/>
    </row>
    <row r="1586" spans="1:116" s="35" customFormat="1" ht="31.5" customHeight="1">
      <c r="A1586" s="4" t="s">
        <v>6681</v>
      </c>
      <c r="B1586" s="5">
        <v>1584</v>
      </c>
      <c r="C1586" s="6">
        <v>1217</v>
      </c>
      <c r="D1586" s="6"/>
      <c r="E1586" s="3" t="s">
        <v>6892</v>
      </c>
      <c r="F1586" s="3" t="s">
        <v>3277</v>
      </c>
      <c r="G1586" s="3" t="s">
        <v>1079</v>
      </c>
      <c r="H1586" s="4" t="s">
        <v>42</v>
      </c>
      <c r="I1586" s="3" t="s">
        <v>43</v>
      </c>
      <c r="J1586" s="3" t="s">
        <v>878</v>
      </c>
      <c r="K1586" s="5"/>
      <c r="L1586" s="3"/>
      <c r="M1586" s="6">
        <v>28</v>
      </c>
      <c r="N1586" s="3" t="s">
        <v>45</v>
      </c>
      <c r="O1586" s="3" t="s">
        <v>6683</v>
      </c>
      <c r="P1586" s="3" t="s">
        <v>6893</v>
      </c>
      <c r="Q1586" s="3" t="s">
        <v>6894</v>
      </c>
      <c r="R1586" s="28">
        <v>4.08</v>
      </c>
      <c r="S1586" s="29"/>
      <c r="T1586" s="30">
        <v>2.76</v>
      </c>
      <c r="U1586" s="1">
        <v>2.76</v>
      </c>
      <c r="V1586" s="28"/>
      <c r="W1586" s="29">
        <v>2.68</v>
      </c>
      <c r="X1586" s="29"/>
      <c r="Y1586" s="29"/>
      <c r="Z1586" s="29">
        <v>5.47</v>
      </c>
      <c r="AA1586" s="29"/>
      <c r="AB1586" s="29"/>
      <c r="AC1586" s="29"/>
      <c r="AD1586" s="29"/>
      <c r="AE1586" s="31"/>
      <c r="AF1586" s="27"/>
      <c r="AG1586" s="27">
        <v>3.88</v>
      </c>
      <c r="AH1586" s="27"/>
      <c r="AI1586" s="27">
        <v>5.47</v>
      </c>
      <c r="AJ1586" s="27"/>
      <c r="AK1586" s="27"/>
      <c r="AL1586" s="27"/>
      <c r="AM1586" s="27"/>
      <c r="AN1586" s="32">
        <v>4.08</v>
      </c>
      <c r="AO1586" s="27" t="s">
        <v>49</v>
      </c>
      <c r="AP1586" s="31" t="s">
        <v>50</v>
      </c>
      <c r="AQ1586" s="27">
        <f t="shared" si="250"/>
        <v>4.6749999999999998</v>
      </c>
      <c r="AR1586" s="27">
        <f t="shared" si="251"/>
        <v>4.08</v>
      </c>
      <c r="AS1586" s="27" t="e">
        <f t="shared" si="252"/>
        <v>#NUM!</v>
      </c>
      <c r="AT1586" s="27">
        <f t="shared" si="245"/>
        <v>2.9669999999999996</v>
      </c>
      <c r="AU1586" s="27">
        <f t="shared" si="246"/>
        <v>2.9669999999999996</v>
      </c>
      <c r="AV1586" s="29">
        <f t="shared" si="249"/>
        <v>2.9669999999999996</v>
      </c>
      <c r="AW1586" s="27" t="s">
        <v>73</v>
      </c>
      <c r="AX1586" s="27" t="s">
        <v>74</v>
      </c>
      <c r="AY1586" s="32">
        <v>2.9670000000000001</v>
      </c>
      <c r="AZ1586" s="34">
        <f t="shared" si="247"/>
        <v>0.74175000000000002</v>
      </c>
      <c r="BA1586" s="3">
        <f t="shared" si="248"/>
        <v>3.7087500000000002</v>
      </c>
      <c r="BB1586" s="32">
        <f t="shared" si="253"/>
        <v>4.0054500000000006</v>
      </c>
      <c r="BC1586" s="27" t="s">
        <v>12549</v>
      </c>
      <c r="BD1586" s="27"/>
      <c r="BE1586" s="27"/>
      <c r="BF1586" s="27"/>
      <c r="BG1586" s="27"/>
      <c r="BH1586" s="27"/>
      <c r="BI1586" s="27"/>
      <c r="BJ1586" s="27"/>
      <c r="BK1586" s="27"/>
      <c r="BL1586" s="27"/>
      <c r="BM1586" s="27"/>
      <c r="BN1586" s="27"/>
      <c r="BO1586" s="27"/>
      <c r="BP1586" s="27"/>
      <c r="BQ1586" s="27"/>
      <c r="BR1586" s="27"/>
      <c r="BS1586" s="27"/>
      <c r="BT1586" s="27"/>
      <c r="BU1586" s="27"/>
      <c r="BV1586" s="27"/>
      <c r="BW1586" s="27"/>
      <c r="BX1586" s="27"/>
      <c r="BY1586" s="27"/>
      <c r="BZ1586" s="27"/>
      <c r="CA1586" s="27"/>
      <c r="CB1586" s="27"/>
      <c r="CC1586" s="27"/>
      <c r="CD1586" s="27"/>
      <c r="CE1586" s="27"/>
      <c r="CF1586" s="27"/>
      <c r="CG1586" s="27"/>
      <c r="CH1586" s="27"/>
      <c r="CI1586" s="27"/>
      <c r="CJ1586" s="27"/>
      <c r="CK1586" s="27"/>
      <c r="CL1586" s="27"/>
      <c r="CM1586" s="27"/>
      <c r="CN1586" s="27"/>
      <c r="CO1586" s="27"/>
      <c r="CP1586" s="27"/>
      <c r="CQ1586" s="27"/>
      <c r="CR1586" s="27"/>
      <c r="CS1586" s="27"/>
      <c r="CT1586" s="27"/>
      <c r="CU1586" s="27"/>
      <c r="CV1586" s="27"/>
      <c r="CW1586" s="27"/>
      <c r="CX1586" s="27"/>
      <c r="CY1586" s="27"/>
      <c r="CZ1586" s="27"/>
      <c r="DA1586" s="27"/>
      <c r="DB1586" s="27"/>
      <c r="DC1586" s="27"/>
      <c r="DD1586" s="27"/>
      <c r="DE1586" s="27"/>
      <c r="DF1586" s="27"/>
      <c r="DG1586" s="27"/>
      <c r="DH1586" s="27"/>
      <c r="DI1586" s="27"/>
      <c r="DJ1586" s="27"/>
      <c r="DK1586" s="27"/>
      <c r="DL1586" s="27"/>
    </row>
    <row r="1587" spans="1:116" s="35" customFormat="1" ht="31.5" customHeight="1">
      <c r="A1587" s="4" t="s">
        <v>6681</v>
      </c>
      <c r="B1587" s="5">
        <v>1585</v>
      </c>
      <c r="C1587" s="6">
        <v>581</v>
      </c>
      <c r="D1587" s="6"/>
      <c r="E1587" s="3" t="s">
        <v>6786</v>
      </c>
      <c r="F1587" s="3" t="s">
        <v>6787</v>
      </c>
      <c r="G1587" s="3" t="s">
        <v>818</v>
      </c>
      <c r="H1587" s="4" t="s">
        <v>451</v>
      </c>
      <c r="I1587" s="3" t="s">
        <v>385</v>
      </c>
      <c r="J1587" s="3" t="s">
        <v>6782</v>
      </c>
      <c r="K1587" s="5"/>
      <c r="L1587" s="3"/>
      <c r="M1587" s="6">
        <v>10</v>
      </c>
      <c r="N1587" s="3" t="s">
        <v>45</v>
      </c>
      <c r="O1587" s="3" t="s">
        <v>6683</v>
      </c>
      <c r="P1587" s="3" t="s">
        <v>6788</v>
      </c>
      <c r="Q1587" s="3" t="s">
        <v>6789</v>
      </c>
      <c r="R1587" s="28">
        <v>3.52</v>
      </c>
      <c r="S1587" s="29"/>
      <c r="T1587" s="30">
        <v>2.85</v>
      </c>
      <c r="U1587" s="1">
        <v>2.85</v>
      </c>
      <c r="V1587" s="28"/>
      <c r="W1587" s="29"/>
      <c r="X1587" s="29"/>
      <c r="Y1587" s="29"/>
      <c r="Z1587" s="29"/>
      <c r="AA1587" s="29"/>
      <c r="AB1587" s="29"/>
      <c r="AC1587" s="29"/>
      <c r="AD1587" s="29"/>
      <c r="AE1587" s="31"/>
      <c r="AF1587" s="27"/>
      <c r="AG1587" s="27"/>
      <c r="AH1587" s="27"/>
      <c r="AI1587" s="27"/>
      <c r="AJ1587" s="27"/>
      <c r="AK1587" s="27"/>
      <c r="AL1587" s="27"/>
      <c r="AM1587" s="27"/>
      <c r="AN1587" s="32">
        <v>3.52</v>
      </c>
      <c r="AO1587" s="27" t="s">
        <v>49</v>
      </c>
      <c r="AP1587" s="31" t="s">
        <v>50</v>
      </c>
      <c r="AQ1587" s="27" t="e">
        <f t="shared" si="250"/>
        <v>#NUM!</v>
      </c>
      <c r="AR1587" s="27" t="e">
        <f t="shared" si="251"/>
        <v>#NUM!</v>
      </c>
      <c r="AS1587" s="27" t="e">
        <f t="shared" si="252"/>
        <v>#NUM!</v>
      </c>
      <c r="AT1587" s="27">
        <f t="shared" si="245"/>
        <v>3.0637499999999998</v>
      </c>
      <c r="AU1587" s="27">
        <f t="shared" si="246"/>
        <v>3.0637499999999998</v>
      </c>
      <c r="AV1587" s="29">
        <f t="shared" si="249"/>
        <v>3.0637499999999998</v>
      </c>
      <c r="AW1587" s="27" t="s">
        <v>73</v>
      </c>
      <c r="AX1587" s="27" t="s">
        <v>74</v>
      </c>
      <c r="AY1587" s="32">
        <v>3.0630000000000002</v>
      </c>
      <c r="AZ1587" s="34">
        <f t="shared" si="247"/>
        <v>0.76575000000000004</v>
      </c>
      <c r="BA1587" s="3">
        <f t="shared" si="248"/>
        <v>3.8287500000000003</v>
      </c>
      <c r="BB1587" s="32">
        <f t="shared" si="253"/>
        <v>4.1350500000000006</v>
      </c>
      <c r="BC1587" s="27" t="s">
        <v>12549</v>
      </c>
      <c r="BD1587" s="27"/>
      <c r="BE1587" s="27"/>
      <c r="BF1587" s="27"/>
      <c r="BG1587" s="27"/>
      <c r="BH1587" s="27"/>
      <c r="BI1587" s="27"/>
      <c r="BJ1587" s="27"/>
      <c r="BK1587" s="27"/>
      <c r="BL1587" s="27"/>
      <c r="BM1587" s="27"/>
      <c r="BN1587" s="27"/>
      <c r="BO1587" s="27"/>
      <c r="BP1587" s="27"/>
      <c r="BQ1587" s="27"/>
      <c r="BR1587" s="27"/>
      <c r="BS1587" s="27"/>
      <c r="BT1587" s="27"/>
      <c r="BU1587" s="27"/>
      <c r="BV1587" s="27"/>
      <c r="BW1587" s="27"/>
      <c r="BX1587" s="27"/>
      <c r="BY1587" s="27"/>
      <c r="BZ1587" s="27"/>
      <c r="CA1587" s="27"/>
      <c r="CB1587" s="27"/>
      <c r="CC1587" s="27"/>
      <c r="CD1587" s="27"/>
      <c r="CE1587" s="27"/>
      <c r="CF1587" s="27"/>
      <c r="CG1587" s="27"/>
      <c r="CH1587" s="27"/>
      <c r="CI1587" s="27"/>
      <c r="CJ1587" s="27"/>
      <c r="CK1587" s="27"/>
      <c r="CL1587" s="27"/>
      <c r="CM1587" s="27"/>
      <c r="CN1587" s="27"/>
      <c r="CO1587" s="27"/>
      <c r="CP1587" s="27"/>
      <c r="CQ1587" s="27"/>
      <c r="CR1587" s="27"/>
      <c r="CS1587" s="27"/>
      <c r="CT1587" s="27"/>
      <c r="CU1587" s="27"/>
      <c r="CV1587" s="27"/>
      <c r="CW1587" s="27"/>
      <c r="CX1587" s="27"/>
      <c r="CY1587" s="27"/>
      <c r="CZ1587" s="27"/>
      <c r="DA1587" s="27"/>
      <c r="DB1587" s="27"/>
      <c r="DC1587" s="27"/>
      <c r="DD1587" s="27"/>
      <c r="DE1587" s="27"/>
      <c r="DF1587" s="27"/>
      <c r="DG1587" s="27"/>
      <c r="DH1587" s="27"/>
      <c r="DI1587" s="27"/>
      <c r="DJ1587" s="27"/>
      <c r="DK1587" s="27"/>
      <c r="DL1587" s="27"/>
    </row>
    <row r="1588" spans="1:116" s="35" customFormat="1" ht="31.5" customHeight="1">
      <c r="A1588" s="4" t="s">
        <v>6681</v>
      </c>
      <c r="B1588" s="5">
        <v>1586</v>
      </c>
      <c r="C1588" s="6">
        <v>7107</v>
      </c>
      <c r="D1588" s="6"/>
      <c r="E1588" s="3" t="s">
        <v>6921</v>
      </c>
      <c r="F1588" s="3" t="s">
        <v>3371</v>
      </c>
      <c r="G1588" s="3" t="s">
        <v>1734</v>
      </c>
      <c r="H1588" s="4" t="s">
        <v>167</v>
      </c>
      <c r="I1588" s="3" t="s">
        <v>1456</v>
      </c>
      <c r="J1588" s="3" t="s">
        <v>4730</v>
      </c>
      <c r="K1588" s="5"/>
      <c r="L1588" s="3"/>
      <c r="M1588" s="6">
        <v>1</v>
      </c>
      <c r="N1588" s="3" t="s">
        <v>45</v>
      </c>
      <c r="O1588" s="3" t="s">
        <v>6683</v>
      </c>
      <c r="P1588" s="3" t="s">
        <v>6922</v>
      </c>
      <c r="Q1588" s="3" t="s">
        <v>6923</v>
      </c>
      <c r="R1588" s="28">
        <v>3.38</v>
      </c>
      <c r="S1588" s="29"/>
      <c r="T1588" s="30">
        <v>2.86</v>
      </c>
      <c r="U1588" s="1">
        <v>2.86</v>
      </c>
      <c r="V1588" s="28"/>
      <c r="W1588" s="29"/>
      <c r="X1588" s="29">
        <v>2.94</v>
      </c>
      <c r="Y1588" s="29"/>
      <c r="Z1588" s="29">
        <v>3.82</v>
      </c>
      <c r="AA1588" s="29"/>
      <c r="AB1588" s="29"/>
      <c r="AC1588" s="29"/>
      <c r="AD1588" s="29"/>
      <c r="AE1588" s="31"/>
      <c r="AF1588" s="27"/>
      <c r="AG1588" s="27"/>
      <c r="AH1588" s="27"/>
      <c r="AI1588" s="27">
        <v>3.82</v>
      </c>
      <c r="AJ1588" s="27"/>
      <c r="AK1588" s="27"/>
      <c r="AL1588" s="27"/>
      <c r="AM1588" s="27"/>
      <c r="AN1588" s="32">
        <v>3.38</v>
      </c>
      <c r="AO1588" s="27" t="s">
        <v>49</v>
      </c>
      <c r="AP1588" s="31" t="s">
        <v>50</v>
      </c>
      <c r="AQ1588" s="27" t="e">
        <f t="shared" si="250"/>
        <v>#NUM!</v>
      </c>
      <c r="AR1588" s="27" t="e">
        <f t="shared" si="251"/>
        <v>#NUM!</v>
      </c>
      <c r="AS1588" s="27" t="e">
        <f t="shared" si="252"/>
        <v>#NUM!</v>
      </c>
      <c r="AT1588" s="27">
        <f t="shared" si="245"/>
        <v>3.0744999999999996</v>
      </c>
      <c r="AU1588" s="27">
        <f t="shared" si="246"/>
        <v>3.0744999999999996</v>
      </c>
      <c r="AV1588" s="29">
        <f t="shared" si="249"/>
        <v>3.0744999999999996</v>
      </c>
      <c r="AW1588" s="27" t="s">
        <v>73</v>
      </c>
      <c r="AX1588" s="27" t="s">
        <v>74</v>
      </c>
      <c r="AY1588" s="32">
        <v>3.0739999999999998</v>
      </c>
      <c r="AZ1588" s="34">
        <f t="shared" si="247"/>
        <v>0.76849999999999996</v>
      </c>
      <c r="BA1588" s="3">
        <f t="shared" si="248"/>
        <v>3.8424999999999998</v>
      </c>
      <c r="BB1588" s="32">
        <f t="shared" si="253"/>
        <v>4.1498999999999997</v>
      </c>
      <c r="BC1588" s="27" t="s">
        <v>12549</v>
      </c>
      <c r="BD1588" s="27"/>
      <c r="BE1588" s="27"/>
      <c r="BF1588" s="27"/>
      <c r="BG1588" s="27"/>
      <c r="BH1588" s="27"/>
      <c r="BI1588" s="27"/>
      <c r="BJ1588" s="27"/>
      <c r="BK1588" s="27"/>
      <c r="BL1588" s="27"/>
      <c r="BM1588" s="27"/>
      <c r="BN1588" s="27"/>
      <c r="BO1588" s="27"/>
      <c r="BP1588" s="27"/>
      <c r="BQ1588" s="27"/>
      <c r="BR1588" s="27"/>
      <c r="BS1588" s="27"/>
      <c r="BT1588" s="27"/>
      <c r="BU1588" s="27"/>
      <c r="BV1588" s="27"/>
      <c r="BW1588" s="27"/>
      <c r="BX1588" s="27"/>
      <c r="BY1588" s="27"/>
      <c r="BZ1588" s="27"/>
      <c r="CA1588" s="27"/>
      <c r="CB1588" s="27"/>
      <c r="CC1588" s="27"/>
      <c r="CD1588" s="27"/>
      <c r="CE1588" s="27"/>
      <c r="CF1588" s="27"/>
      <c r="CG1588" s="27"/>
      <c r="CH1588" s="27"/>
      <c r="CI1588" s="27"/>
      <c r="CJ1588" s="27"/>
      <c r="CK1588" s="27"/>
      <c r="CL1588" s="27"/>
      <c r="CM1588" s="27"/>
      <c r="CN1588" s="27"/>
      <c r="CO1588" s="27"/>
      <c r="CP1588" s="27"/>
      <c r="CQ1588" s="27"/>
      <c r="CR1588" s="27"/>
      <c r="CS1588" s="27"/>
      <c r="CT1588" s="27"/>
      <c r="CU1588" s="27"/>
      <c r="CV1588" s="27"/>
      <c r="CW1588" s="27"/>
      <c r="CX1588" s="27"/>
      <c r="CY1588" s="27"/>
      <c r="CZ1588" s="27"/>
      <c r="DA1588" s="27"/>
      <c r="DB1588" s="27"/>
      <c r="DC1588" s="27"/>
      <c r="DD1588" s="27"/>
      <c r="DE1588" s="27"/>
      <c r="DF1588" s="27"/>
      <c r="DG1588" s="27"/>
      <c r="DH1588" s="27"/>
      <c r="DI1588" s="27"/>
      <c r="DJ1588" s="27"/>
      <c r="DK1588" s="27"/>
      <c r="DL1588" s="27"/>
    </row>
    <row r="1589" spans="1:116" s="35" customFormat="1" ht="31.5" customHeight="1">
      <c r="A1589" s="4" t="s">
        <v>6681</v>
      </c>
      <c r="B1589" s="5">
        <v>1587</v>
      </c>
      <c r="C1589" s="6">
        <v>5753</v>
      </c>
      <c r="D1589" s="6"/>
      <c r="E1589" s="3" t="s">
        <v>6949</v>
      </c>
      <c r="F1589" s="3" t="s">
        <v>6950</v>
      </c>
      <c r="G1589" s="3" t="s">
        <v>6951</v>
      </c>
      <c r="H1589" s="4" t="s">
        <v>6952</v>
      </c>
      <c r="I1589" s="3" t="s">
        <v>104</v>
      </c>
      <c r="J1589" s="3" t="s">
        <v>6953</v>
      </c>
      <c r="K1589" s="5"/>
      <c r="L1589" s="3"/>
      <c r="M1589" s="6">
        <v>30</v>
      </c>
      <c r="N1589" s="3" t="s">
        <v>45</v>
      </c>
      <c r="O1589" s="3" t="s">
        <v>6683</v>
      </c>
      <c r="P1589" s="3" t="s">
        <v>6735</v>
      </c>
      <c r="Q1589" s="3" t="s">
        <v>6954</v>
      </c>
      <c r="R1589" s="28">
        <v>3.74</v>
      </c>
      <c r="S1589" s="29"/>
      <c r="T1589" s="30">
        <v>3.42</v>
      </c>
      <c r="U1589" s="1">
        <v>3.42</v>
      </c>
      <c r="V1589" s="28"/>
      <c r="W1589" s="29"/>
      <c r="X1589" s="29"/>
      <c r="Y1589" s="29">
        <v>2.2000000000000002</v>
      </c>
      <c r="Z1589" s="29">
        <v>5.27</v>
      </c>
      <c r="AA1589" s="29"/>
      <c r="AB1589" s="29"/>
      <c r="AC1589" s="29"/>
      <c r="AD1589" s="29"/>
      <c r="AE1589" s="31"/>
      <c r="AF1589" s="27"/>
      <c r="AG1589" s="27">
        <v>4.109</v>
      </c>
      <c r="AH1589" s="27">
        <v>2.2000000000000002</v>
      </c>
      <c r="AI1589" s="27"/>
      <c r="AJ1589" s="27"/>
      <c r="AK1589" s="27"/>
      <c r="AL1589" s="27"/>
      <c r="AM1589" s="27"/>
      <c r="AN1589" s="32">
        <v>3.1545000000000001</v>
      </c>
      <c r="AO1589" s="27" t="s">
        <v>211</v>
      </c>
      <c r="AP1589" s="31" t="s">
        <v>212</v>
      </c>
      <c r="AQ1589" s="27">
        <f t="shared" si="250"/>
        <v>3.1545000000000001</v>
      </c>
      <c r="AR1589" s="27" t="str">
        <f t="shared" si="251"/>
        <v/>
      </c>
      <c r="AS1589" s="27" t="e">
        <f t="shared" si="252"/>
        <v>#NUM!</v>
      </c>
      <c r="AT1589" s="27">
        <f t="shared" si="245"/>
        <v>3.6764999999999999</v>
      </c>
      <c r="AU1589" s="27">
        <f t="shared" si="246"/>
        <v>3.6764999999999999</v>
      </c>
      <c r="AV1589" s="29">
        <f t="shared" si="249"/>
        <v>3.1545000000000001</v>
      </c>
      <c r="AW1589" s="27" t="s">
        <v>213</v>
      </c>
      <c r="AX1589" s="27" t="s">
        <v>212</v>
      </c>
      <c r="AY1589" s="32">
        <v>3.15</v>
      </c>
      <c r="AZ1589" s="34">
        <f t="shared" si="247"/>
        <v>0.78749999999999998</v>
      </c>
      <c r="BA1589" s="3">
        <f t="shared" si="248"/>
        <v>3.9375</v>
      </c>
      <c r="BB1589" s="32">
        <f t="shared" si="253"/>
        <v>4.2525000000000004</v>
      </c>
      <c r="BC1589" s="27" t="s">
        <v>12549</v>
      </c>
      <c r="BD1589" s="27"/>
      <c r="BE1589" s="27"/>
      <c r="BF1589" s="27"/>
      <c r="BG1589" s="27"/>
      <c r="BH1589" s="27"/>
      <c r="BI1589" s="27"/>
      <c r="BJ1589" s="27"/>
      <c r="BK1589" s="27"/>
      <c r="BL1589" s="27"/>
      <c r="BM1589" s="27"/>
      <c r="BN1589" s="27"/>
      <c r="BO1589" s="27"/>
      <c r="BP1589" s="27"/>
      <c r="BQ1589" s="27"/>
      <c r="BR1589" s="27"/>
      <c r="BS1589" s="27"/>
      <c r="BT1589" s="27"/>
      <c r="BU1589" s="27"/>
      <c r="BV1589" s="27"/>
      <c r="BW1589" s="27"/>
      <c r="BX1589" s="27"/>
      <c r="BY1589" s="27"/>
      <c r="BZ1589" s="27"/>
      <c r="CA1589" s="27"/>
      <c r="CB1589" s="27"/>
      <c r="CC1589" s="27"/>
      <c r="CD1589" s="27"/>
      <c r="CE1589" s="27"/>
      <c r="CF1589" s="27"/>
      <c r="CG1589" s="27"/>
      <c r="CH1589" s="27"/>
      <c r="CI1589" s="27"/>
      <c r="CJ1589" s="27"/>
      <c r="CK1589" s="27"/>
      <c r="CL1589" s="27"/>
      <c r="CM1589" s="27"/>
      <c r="CN1589" s="27"/>
      <c r="CO1589" s="27"/>
      <c r="CP1589" s="27"/>
      <c r="CQ1589" s="27"/>
      <c r="CR1589" s="27"/>
      <c r="CS1589" s="27"/>
      <c r="CT1589" s="27"/>
      <c r="CU1589" s="27"/>
      <c r="CV1589" s="27"/>
      <c r="CW1589" s="27"/>
      <c r="CX1589" s="27"/>
      <c r="CY1589" s="27"/>
      <c r="CZ1589" s="27"/>
      <c r="DA1589" s="27"/>
      <c r="DB1589" s="27"/>
      <c r="DC1589" s="27"/>
      <c r="DD1589" s="27"/>
      <c r="DE1589" s="27"/>
      <c r="DF1589" s="27"/>
      <c r="DG1589" s="27"/>
      <c r="DH1589" s="27"/>
      <c r="DI1589" s="27"/>
      <c r="DJ1589" s="27"/>
      <c r="DK1589" s="27"/>
      <c r="DL1589" s="27"/>
    </row>
    <row r="1590" spans="1:116" s="35" customFormat="1" ht="31.5" customHeight="1">
      <c r="A1590" s="4" t="s">
        <v>6681</v>
      </c>
      <c r="B1590" s="5">
        <v>1588</v>
      </c>
      <c r="C1590" s="6">
        <v>1005</v>
      </c>
      <c r="D1590" s="6"/>
      <c r="E1590" s="3" t="s">
        <v>6844</v>
      </c>
      <c r="F1590" s="3" t="s">
        <v>2886</v>
      </c>
      <c r="G1590" s="3" t="s">
        <v>216</v>
      </c>
      <c r="H1590" s="4" t="s">
        <v>303</v>
      </c>
      <c r="I1590" s="3" t="s">
        <v>43</v>
      </c>
      <c r="J1590" s="3" t="s">
        <v>2322</v>
      </c>
      <c r="K1590" s="5"/>
      <c r="L1590" s="3"/>
      <c r="M1590" s="6">
        <v>28</v>
      </c>
      <c r="N1590" s="3" t="s">
        <v>45</v>
      </c>
      <c r="O1590" s="3" t="s">
        <v>6683</v>
      </c>
      <c r="P1590" s="3" t="s">
        <v>6788</v>
      </c>
      <c r="Q1590" s="3" t="s">
        <v>6846</v>
      </c>
      <c r="R1590" s="28">
        <v>3.64</v>
      </c>
      <c r="S1590" s="29"/>
      <c r="T1590" s="30">
        <v>2.95</v>
      </c>
      <c r="U1590" s="1">
        <v>2.95</v>
      </c>
      <c r="V1590" s="28"/>
      <c r="W1590" s="29"/>
      <c r="X1590" s="29"/>
      <c r="Y1590" s="29"/>
      <c r="Z1590" s="29"/>
      <c r="AA1590" s="29"/>
      <c r="AB1590" s="29"/>
      <c r="AC1590" s="29"/>
      <c r="AD1590" s="29"/>
      <c r="AE1590" s="31"/>
      <c r="AF1590" s="27"/>
      <c r="AG1590" s="27">
        <v>2.9136600000000001</v>
      </c>
      <c r="AH1590" s="27"/>
      <c r="AI1590" s="27"/>
      <c r="AJ1590" s="27"/>
      <c r="AK1590" s="27"/>
      <c r="AL1590" s="27"/>
      <c r="AM1590" s="27"/>
      <c r="AN1590" s="32">
        <v>3.64</v>
      </c>
      <c r="AO1590" s="27" t="s">
        <v>49</v>
      </c>
      <c r="AP1590" s="31" t="s">
        <v>50</v>
      </c>
      <c r="AQ1590" s="27" t="e">
        <f t="shared" si="250"/>
        <v>#NUM!</v>
      </c>
      <c r="AR1590" s="27" t="e">
        <f t="shared" si="251"/>
        <v>#NUM!</v>
      </c>
      <c r="AS1590" s="27" t="e">
        <f t="shared" si="252"/>
        <v>#NUM!</v>
      </c>
      <c r="AT1590" s="27">
        <f t="shared" si="245"/>
        <v>3.1712500000000001</v>
      </c>
      <c r="AU1590" s="27">
        <f t="shared" si="246"/>
        <v>3.1712500000000001</v>
      </c>
      <c r="AV1590" s="29">
        <f t="shared" si="249"/>
        <v>3.1712500000000001</v>
      </c>
      <c r="AW1590" s="27" t="s">
        <v>73</v>
      </c>
      <c r="AX1590" s="27" t="s">
        <v>74</v>
      </c>
      <c r="AY1590" s="32">
        <v>3.17</v>
      </c>
      <c r="AZ1590" s="34">
        <f t="shared" si="247"/>
        <v>0.79249999999999998</v>
      </c>
      <c r="BA1590" s="3">
        <f t="shared" si="248"/>
        <v>3.9624999999999999</v>
      </c>
      <c r="BB1590" s="32">
        <f t="shared" si="253"/>
        <v>4.2794999999999996</v>
      </c>
      <c r="BC1590" s="27" t="s">
        <v>12549</v>
      </c>
      <c r="BD1590" s="27"/>
      <c r="BE1590" s="27"/>
      <c r="BF1590" s="27"/>
      <c r="BG1590" s="27"/>
      <c r="BH1590" s="27"/>
      <c r="BI1590" s="27"/>
      <c r="BJ1590" s="27"/>
      <c r="BK1590" s="27"/>
      <c r="BL1590" s="27"/>
      <c r="BM1590" s="27"/>
      <c r="BN1590" s="27"/>
      <c r="BO1590" s="27"/>
      <c r="BP1590" s="27"/>
      <c r="BQ1590" s="27"/>
      <c r="BR1590" s="27"/>
      <c r="BS1590" s="27"/>
      <c r="BT1590" s="27"/>
      <c r="BU1590" s="27"/>
      <c r="BV1590" s="27"/>
      <c r="BW1590" s="27"/>
      <c r="BX1590" s="27"/>
      <c r="BY1590" s="27"/>
      <c r="BZ1590" s="27"/>
      <c r="CA1590" s="27"/>
      <c r="CB1590" s="27"/>
      <c r="CC1590" s="27"/>
      <c r="CD1590" s="27"/>
      <c r="CE1590" s="27"/>
      <c r="CF1590" s="27"/>
      <c r="CG1590" s="27"/>
      <c r="CH1590" s="27"/>
      <c r="CI1590" s="27"/>
      <c r="CJ1590" s="27"/>
      <c r="CK1590" s="27"/>
      <c r="CL1590" s="27"/>
      <c r="CM1590" s="27"/>
      <c r="CN1590" s="27"/>
      <c r="CO1590" s="27"/>
      <c r="CP1590" s="27"/>
      <c r="CQ1590" s="27"/>
      <c r="CR1590" s="27"/>
      <c r="CS1590" s="27"/>
      <c r="CT1590" s="27"/>
      <c r="CU1590" s="27"/>
      <c r="CV1590" s="27"/>
      <c r="CW1590" s="27"/>
      <c r="CX1590" s="27"/>
      <c r="CY1590" s="27"/>
      <c r="CZ1590" s="27"/>
      <c r="DA1590" s="27"/>
      <c r="DB1590" s="27"/>
      <c r="DC1590" s="27"/>
      <c r="DD1590" s="27"/>
      <c r="DE1590" s="27"/>
      <c r="DF1590" s="27"/>
      <c r="DG1590" s="27"/>
      <c r="DH1590" s="27"/>
      <c r="DI1590" s="27"/>
      <c r="DJ1590" s="27"/>
      <c r="DK1590" s="27"/>
      <c r="DL1590" s="27"/>
    </row>
    <row r="1591" spans="1:116" s="35" customFormat="1" ht="31.5" customHeight="1">
      <c r="A1591" s="4" t="s">
        <v>6681</v>
      </c>
      <c r="B1591" s="5">
        <v>1589</v>
      </c>
      <c r="C1591" s="6">
        <v>3464</v>
      </c>
      <c r="D1591" s="6"/>
      <c r="E1591" s="3" t="s">
        <v>6727</v>
      </c>
      <c r="F1591" s="3" t="s">
        <v>6728</v>
      </c>
      <c r="G1591" s="3" t="s">
        <v>1656</v>
      </c>
      <c r="H1591" s="4" t="s">
        <v>205</v>
      </c>
      <c r="I1591" s="3" t="s">
        <v>43</v>
      </c>
      <c r="J1591" s="3" t="s">
        <v>6729</v>
      </c>
      <c r="K1591" s="5"/>
      <c r="L1591" s="3"/>
      <c r="M1591" s="6">
        <v>3</v>
      </c>
      <c r="N1591" s="3" t="s">
        <v>45</v>
      </c>
      <c r="O1591" s="3" t="s">
        <v>6683</v>
      </c>
      <c r="P1591" s="3" t="s">
        <v>6730</v>
      </c>
      <c r="Q1591" s="3" t="s">
        <v>6731</v>
      </c>
      <c r="R1591" s="28">
        <v>4.5</v>
      </c>
      <c r="S1591" s="29"/>
      <c r="T1591" s="30">
        <v>3.1</v>
      </c>
      <c r="U1591" s="1">
        <v>3.1</v>
      </c>
      <c r="V1591" s="28">
        <v>5.15</v>
      </c>
      <c r="W1591" s="29"/>
      <c r="X1591" s="29"/>
      <c r="Y1591" s="29"/>
      <c r="Z1591" s="29">
        <v>3.85</v>
      </c>
      <c r="AA1591" s="29"/>
      <c r="AB1591" s="29"/>
      <c r="AC1591" s="29"/>
      <c r="AD1591" s="29"/>
      <c r="AE1591" s="31">
        <v>5.15</v>
      </c>
      <c r="AF1591" s="27"/>
      <c r="AG1591" s="27">
        <v>2.577</v>
      </c>
      <c r="AH1591" s="27"/>
      <c r="AI1591" s="27">
        <v>3.85</v>
      </c>
      <c r="AJ1591" s="27"/>
      <c r="AK1591" s="27"/>
      <c r="AL1591" s="27"/>
      <c r="AM1591" s="27"/>
      <c r="AN1591" s="32">
        <v>3.2134999999999998</v>
      </c>
      <c r="AO1591" s="27" t="s">
        <v>211</v>
      </c>
      <c r="AP1591" s="31" t="s">
        <v>212</v>
      </c>
      <c r="AQ1591" s="27">
        <f t="shared" si="250"/>
        <v>3.2134999999999998</v>
      </c>
      <c r="AR1591" s="27" t="str">
        <f t="shared" si="251"/>
        <v/>
      </c>
      <c r="AS1591" s="27" t="e">
        <f t="shared" si="252"/>
        <v>#NUM!</v>
      </c>
      <c r="AT1591" s="27">
        <f t="shared" si="245"/>
        <v>3.3325</v>
      </c>
      <c r="AU1591" s="27">
        <f t="shared" si="246"/>
        <v>3.3325</v>
      </c>
      <c r="AV1591" s="29">
        <f t="shared" si="249"/>
        <v>3.2134999999999998</v>
      </c>
      <c r="AW1591" s="27" t="s">
        <v>73</v>
      </c>
      <c r="AX1591" s="27" t="s">
        <v>74</v>
      </c>
      <c r="AY1591" s="32">
        <v>3.21</v>
      </c>
      <c r="AZ1591" s="34">
        <f t="shared" si="247"/>
        <v>0.80249999999999999</v>
      </c>
      <c r="BA1591" s="3">
        <f t="shared" si="248"/>
        <v>4.0125000000000002</v>
      </c>
      <c r="BB1591" s="32">
        <f t="shared" si="253"/>
        <v>4.3334999999999999</v>
      </c>
      <c r="BC1591" s="27" t="s">
        <v>12549</v>
      </c>
      <c r="BD1591" s="27"/>
      <c r="BE1591" s="27"/>
      <c r="BF1591" s="27"/>
      <c r="BG1591" s="27"/>
      <c r="BH1591" s="27"/>
      <c r="BI1591" s="27"/>
      <c r="BJ1591" s="27"/>
      <c r="BK1591" s="27"/>
      <c r="BL1591" s="27"/>
      <c r="BM1591" s="27"/>
      <c r="BN1591" s="27"/>
      <c r="BO1591" s="27"/>
      <c r="BP1591" s="27"/>
      <c r="BQ1591" s="27"/>
      <c r="BR1591" s="27"/>
      <c r="BS1591" s="27"/>
      <c r="BT1591" s="27"/>
      <c r="BU1591" s="27"/>
      <c r="BV1591" s="27"/>
      <c r="BW1591" s="27"/>
      <c r="BX1591" s="27"/>
      <c r="BY1591" s="27"/>
      <c r="BZ1591" s="27"/>
      <c r="CA1591" s="27"/>
      <c r="CB1591" s="27"/>
      <c r="CC1591" s="27"/>
      <c r="CD1591" s="27"/>
      <c r="CE1591" s="27"/>
      <c r="CF1591" s="27"/>
      <c r="CG1591" s="27"/>
      <c r="CH1591" s="27"/>
      <c r="CI1591" s="27"/>
      <c r="CJ1591" s="27"/>
      <c r="CK1591" s="27"/>
      <c r="CL1591" s="27"/>
      <c r="CM1591" s="27"/>
      <c r="CN1591" s="27"/>
      <c r="CO1591" s="27"/>
      <c r="CP1591" s="27"/>
      <c r="CQ1591" s="27"/>
      <c r="CR1591" s="27"/>
      <c r="CS1591" s="27"/>
      <c r="CT1591" s="27"/>
      <c r="CU1591" s="27"/>
      <c r="CV1591" s="27"/>
      <c r="CW1591" s="27"/>
      <c r="CX1591" s="27"/>
      <c r="CY1591" s="27"/>
      <c r="CZ1591" s="27"/>
      <c r="DA1591" s="27"/>
      <c r="DB1591" s="27"/>
      <c r="DC1591" s="27"/>
      <c r="DD1591" s="27"/>
      <c r="DE1591" s="27"/>
      <c r="DF1591" s="27"/>
      <c r="DG1591" s="27"/>
      <c r="DH1591" s="27"/>
      <c r="DI1591" s="27"/>
      <c r="DJ1591" s="27"/>
      <c r="DK1591" s="27"/>
      <c r="DL1591" s="27"/>
    </row>
    <row r="1592" spans="1:116" s="35" customFormat="1" ht="31.5" customHeight="1">
      <c r="A1592" s="4" t="s">
        <v>6681</v>
      </c>
      <c r="B1592" s="5">
        <v>1590</v>
      </c>
      <c r="C1592" s="6">
        <v>1273</v>
      </c>
      <c r="D1592" s="6"/>
      <c r="E1592" s="3" t="s">
        <v>6866</v>
      </c>
      <c r="F1592" s="3" t="s">
        <v>6867</v>
      </c>
      <c r="G1592" s="3" t="s">
        <v>6863</v>
      </c>
      <c r="H1592" s="4" t="s">
        <v>6868</v>
      </c>
      <c r="I1592" s="3" t="s">
        <v>159</v>
      </c>
      <c r="J1592" s="3" t="s">
        <v>361</v>
      </c>
      <c r="K1592" s="5"/>
      <c r="L1592" s="3"/>
      <c r="M1592" s="6">
        <v>20</v>
      </c>
      <c r="N1592" s="3" t="s">
        <v>45</v>
      </c>
      <c r="O1592" s="3" t="s">
        <v>6683</v>
      </c>
      <c r="P1592" s="3" t="s">
        <v>6788</v>
      </c>
      <c r="Q1592" s="3" t="s">
        <v>6869</v>
      </c>
      <c r="R1592" s="28">
        <v>3.8</v>
      </c>
      <c r="S1592" s="29"/>
      <c r="T1592" s="30">
        <v>3.08</v>
      </c>
      <c r="U1592" s="1">
        <v>3.08</v>
      </c>
      <c r="V1592" s="28"/>
      <c r="W1592" s="29"/>
      <c r="X1592" s="29"/>
      <c r="Y1592" s="29"/>
      <c r="Z1592" s="29"/>
      <c r="AA1592" s="29"/>
      <c r="AB1592" s="29"/>
      <c r="AC1592" s="29"/>
      <c r="AD1592" s="29"/>
      <c r="AE1592" s="31"/>
      <c r="AF1592" s="27"/>
      <c r="AG1592" s="27"/>
      <c r="AH1592" s="27"/>
      <c r="AI1592" s="27"/>
      <c r="AJ1592" s="27"/>
      <c r="AK1592" s="27"/>
      <c r="AL1592" s="27"/>
      <c r="AM1592" s="27"/>
      <c r="AN1592" s="32">
        <v>3.8</v>
      </c>
      <c r="AO1592" s="27" t="s">
        <v>49</v>
      </c>
      <c r="AP1592" s="31" t="s">
        <v>50</v>
      </c>
      <c r="AQ1592" s="27" t="e">
        <f t="shared" si="250"/>
        <v>#NUM!</v>
      </c>
      <c r="AR1592" s="27" t="e">
        <f t="shared" si="251"/>
        <v>#NUM!</v>
      </c>
      <c r="AS1592" s="27" t="e">
        <f t="shared" si="252"/>
        <v>#NUM!</v>
      </c>
      <c r="AT1592" s="27">
        <f t="shared" si="245"/>
        <v>3.3109999999999999</v>
      </c>
      <c r="AU1592" s="27">
        <f t="shared" si="246"/>
        <v>3.3109999999999999</v>
      </c>
      <c r="AV1592" s="29">
        <f t="shared" si="249"/>
        <v>3.3109999999999999</v>
      </c>
      <c r="AW1592" s="27" t="s">
        <v>73</v>
      </c>
      <c r="AX1592" s="27" t="s">
        <v>74</v>
      </c>
      <c r="AY1592" s="32">
        <v>3.31</v>
      </c>
      <c r="AZ1592" s="34">
        <f t="shared" si="247"/>
        <v>0.82750000000000001</v>
      </c>
      <c r="BA1592" s="3">
        <f t="shared" si="248"/>
        <v>4.1375000000000002</v>
      </c>
      <c r="BB1592" s="32">
        <f t="shared" si="253"/>
        <v>4.4685000000000006</v>
      </c>
      <c r="BC1592" s="27" t="s">
        <v>12549</v>
      </c>
      <c r="BD1592" s="27"/>
      <c r="BE1592" s="27"/>
      <c r="BF1592" s="27"/>
      <c r="BG1592" s="27"/>
      <c r="BH1592" s="27"/>
      <c r="BI1592" s="27"/>
      <c r="BJ1592" s="27"/>
      <c r="BK1592" s="27"/>
      <c r="BL1592" s="27"/>
      <c r="BM1592" s="27"/>
      <c r="BN1592" s="27"/>
      <c r="BO1592" s="27"/>
      <c r="BP1592" s="27"/>
      <c r="BQ1592" s="27"/>
      <c r="BR1592" s="27"/>
      <c r="BS1592" s="27"/>
      <c r="BT1592" s="27"/>
      <c r="BU1592" s="27"/>
      <c r="BV1592" s="27"/>
      <c r="BW1592" s="27"/>
      <c r="BX1592" s="27"/>
      <c r="BY1592" s="27"/>
      <c r="BZ1592" s="27"/>
      <c r="CA1592" s="27"/>
      <c r="CB1592" s="27"/>
      <c r="CC1592" s="27"/>
      <c r="CD1592" s="27"/>
      <c r="CE1592" s="27"/>
      <c r="CF1592" s="27"/>
      <c r="CG1592" s="27"/>
      <c r="CH1592" s="27"/>
      <c r="CI1592" s="27"/>
      <c r="CJ1592" s="27"/>
      <c r="CK1592" s="27"/>
      <c r="CL1592" s="27"/>
      <c r="CM1592" s="27"/>
      <c r="CN1592" s="27"/>
      <c r="CO1592" s="27"/>
      <c r="CP1592" s="27"/>
      <c r="CQ1592" s="27"/>
      <c r="CR1592" s="27"/>
      <c r="CS1592" s="27"/>
      <c r="CT1592" s="27"/>
      <c r="CU1592" s="27"/>
      <c r="CV1592" s="27"/>
      <c r="CW1592" s="27"/>
      <c r="CX1592" s="27"/>
      <c r="CY1592" s="27"/>
      <c r="CZ1592" s="27"/>
      <c r="DA1592" s="27"/>
      <c r="DB1592" s="27"/>
      <c r="DC1592" s="27"/>
      <c r="DD1592" s="27"/>
      <c r="DE1592" s="27"/>
      <c r="DF1592" s="27"/>
      <c r="DG1592" s="27"/>
      <c r="DH1592" s="27"/>
      <c r="DI1592" s="27"/>
      <c r="DJ1592" s="27"/>
      <c r="DK1592" s="27"/>
      <c r="DL1592" s="27"/>
    </row>
    <row r="1593" spans="1:116" s="35" customFormat="1" ht="31.5" customHeight="1">
      <c r="A1593" s="4" t="s">
        <v>6681</v>
      </c>
      <c r="B1593" s="5">
        <v>1591</v>
      </c>
      <c r="C1593" s="6">
        <v>457</v>
      </c>
      <c r="D1593" s="6"/>
      <c r="E1593" s="3" t="s">
        <v>7016</v>
      </c>
      <c r="F1593" s="3" t="s">
        <v>1293</v>
      </c>
      <c r="G1593" s="3" t="s">
        <v>1290</v>
      </c>
      <c r="H1593" s="4" t="s">
        <v>167</v>
      </c>
      <c r="I1593" s="3" t="s">
        <v>43</v>
      </c>
      <c r="J1593" s="3" t="s">
        <v>2469</v>
      </c>
      <c r="K1593" s="5"/>
      <c r="L1593" s="3"/>
      <c r="M1593" s="6">
        <v>28</v>
      </c>
      <c r="N1593" s="3" t="s">
        <v>45</v>
      </c>
      <c r="O1593" s="3" t="s">
        <v>6683</v>
      </c>
      <c r="P1593" s="3" t="s">
        <v>607</v>
      </c>
      <c r="Q1593" s="3" t="s">
        <v>7020</v>
      </c>
      <c r="R1593" s="28">
        <v>3.96</v>
      </c>
      <c r="S1593" s="29"/>
      <c r="T1593" s="30">
        <v>4.9000000000000004</v>
      </c>
      <c r="U1593" s="1">
        <v>4.9000000000000004</v>
      </c>
      <c r="V1593" s="28"/>
      <c r="W1593" s="29"/>
      <c r="X1593" s="29">
        <v>3.03</v>
      </c>
      <c r="Y1593" s="29"/>
      <c r="Z1593" s="29">
        <v>4.88</v>
      </c>
      <c r="AA1593" s="29"/>
      <c r="AB1593" s="29"/>
      <c r="AC1593" s="29"/>
      <c r="AD1593" s="29"/>
      <c r="AE1593" s="31"/>
      <c r="AF1593" s="27">
        <v>3.6456</v>
      </c>
      <c r="AG1593" s="27">
        <v>3.0219999999999998</v>
      </c>
      <c r="AH1593" s="27"/>
      <c r="AI1593" s="27">
        <v>4.88</v>
      </c>
      <c r="AJ1593" s="27"/>
      <c r="AK1593" s="27"/>
      <c r="AL1593" s="27"/>
      <c r="AM1593" s="27"/>
      <c r="AN1593" s="32">
        <v>3.3338000000000001</v>
      </c>
      <c r="AO1593" s="27" t="s">
        <v>211</v>
      </c>
      <c r="AP1593" s="31" t="s">
        <v>212</v>
      </c>
      <c r="AQ1593" s="27">
        <f t="shared" si="250"/>
        <v>3.3338000000000001</v>
      </c>
      <c r="AR1593" s="27" t="str">
        <f t="shared" si="251"/>
        <v/>
      </c>
      <c r="AS1593" s="27" t="e">
        <f t="shared" si="252"/>
        <v>#NUM!</v>
      </c>
      <c r="AT1593" s="27">
        <f t="shared" si="245"/>
        <v>5.2675000000000001</v>
      </c>
      <c r="AU1593" s="27">
        <f t="shared" si="246"/>
        <v>5.2675000000000001</v>
      </c>
      <c r="AV1593" s="29">
        <f t="shared" si="249"/>
        <v>3.3338000000000001</v>
      </c>
      <c r="AW1593" s="27" t="s">
        <v>213</v>
      </c>
      <c r="AX1593" s="27" t="s">
        <v>212</v>
      </c>
      <c r="AY1593" s="32">
        <v>3.33</v>
      </c>
      <c r="AZ1593" s="34">
        <f t="shared" si="247"/>
        <v>0.83250000000000002</v>
      </c>
      <c r="BA1593" s="3">
        <f t="shared" si="248"/>
        <v>4.1624999999999996</v>
      </c>
      <c r="BB1593" s="32">
        <f t="shared" si="253"/>
        <v>4.4954999999999998</v>
      </c>
      <c r="BC1593" s="27" t="s">
        <v>12549</v>
      </c>
      <c r="BD1593" s="27"/>
      <c r="BE1593" s="27"/>
      <c r="BF1593" s="27"/>
      <c r="BG1593" s="27"/>
      <c r="BH1593" s="27"/>
      <c r="BI1593" s="27"/>
      <c r="BJ1593" s="27"/>
      <c r="BK1593" s="27"/>
      <c r="BL1593" s="27"/>
      <c r="BM1593" s="27"/>
      <c r="BN1593" s="27"/>
      <c r="BO1593" s="27"/>
      <c r="BP1593" s="27"/>
      <c r="BQ1593" s="27"/>
      <c r="BR1593" s="27"/>
      <c r="BS1593" s="27"/>
      <c r="BT1593" s="27"/>
      <c r="BU1593" s="27"/>
      <c r="BV1593" s="27"/>
      <c r="BW1593" s="27"/>
      <c r="BX1593" s="27"/>
      <c r="BY1593" s="27"/>
      <c r="BZ1593" s="27"/>
      <c r="CA1593" s="27"/>
      <c r="CB1593" s="27"/>
      <c r="CC1593" s="27"/>
      <c r="CD1593" s="27"/>
      <c r="CE1593" s="27"/>
      <c r="CF1593" s="27"/>
      <c r="CG1593" s="27"/>
      <c r="CH1593" s="27"/>
      <c r="CI1593" s="27"/>
      <c r="CJ1593" s="27"/>
      <c r="CK1593" s="27"/>
      <c r="CL1593" s="27"/>
      <c r="CM1593" s="27"/>
      <c r="CN1593" s="27"/>
      <c r="CO1593" s="27"/>
      <c r="CP1593" s="27"/>
      <c r="CQ1593" s="27"/>
      <c r="CR1593" s="27"/>
      <c r="CS1593" s="27"/>
      <c r="CT1593" s="27"/>
      <c r="CU1593" s="27"/>
      <c r="CV1593" s="27"/>
      <c r="CW1593" s="27"/>
      <c r="CX1593" s="27"/>
      <c r="CY1593" s="27"/>
      <c r="CZ1593" s="27"/>
      <c r="DA1593" s="27"/>
      <c r="DB1593" s="27"/>
      <c r="DC1593" s="27"/>
      <c r="DD1593" s="27"/>
      <c r="DE1593" s="27"/>
      <c r="DF1593" s="27"/>
      <c r="DG1593" s="27"/>
      <c r="DH1593" s="27"/>
      <c r="DI1593" s="27"/>
      <c r="DJ1593" s="27"/>
      <c r="DK1593" s="27"/>
      <c r="DL1593" s="27"/>
    </row>
    <row r="1594" spans="1:116" s="35" customFormat="1" ht="31.5" customHeight="1">
      <c r="A1594" s="4" t="s">
        <v>6681</v>
      </c>
      <c r="B1594" s="5">
        <v>1592</v>
      </c>
      <c r="C1594" s="6">
        <v>588</v>
      </c>
      <c r="D1594" s="6"/>
      <c r="E1594" s="3" t="s">
        <v>7064</v>
      </c>
      <c r="F1594" s="3" t="s">
        <v>6498</v>
      </c>
      <c r="G1594" s="3" t="s">
        <v>2395</v>
      </c>
      <c r="H1594" s="4" t="s">
        <v>2399</v>
      </c>
      <c r="I1594" s="3" t="s">
        <v>43</v>
      </c>
      <c r="J1594" s="3" t="s">
        <v>2469</v>
      </c>
      <c r="K1594" s="5"/>
      <c r="L1594" s="3"/>
      <c r="M1594" s="6">
        <v>28</v>
      </c>
      <c r="N1594" s="3" t="s">
        <v>45</v>
      </c>
      <c r="O1594" s="3" t="s">
        <v>6683</v>
      </c>
      <c r="P1594" s="3" t="s">
        <v>6788</v>
      </c>
      <c r="Q1594" s="3" t="s">
        <v>7065</v>
      </c>
      <c r="R1594" s="28">
        <v>3.49</v>
      </c>
      <c r="S1594" s="29"/>
      <c r="T1594" s="30">
        <v>3.1</v>
      </c>
      <c r="U1594" s="1">
        <v>3.1</v>
      </c>
      <c r="V1594" s="28"/>
      <c r="W1594" s="29">
        <v>2.69</v>
      </c>
      <c r="X1594" s="29"/>
      <c r="Y1594" s="29"/>
      <c r="Z1594" s="29">
        <v>4.29</v>
      </c>
      <c r="AA1594" s="29"/>
      <c r="AB1594" s="29"/>
      <c r="AC1594" s="29"/>
      <c r="AD1594" s="29"/>
      <c r="AE1594" s="31"/>
      <c r="AF1594" s="27">
        <v>3.0743999999999998</v>
      </c>
      <c r="AG1594" s="27"/>
      <c r="AH1594" s="27">
        <v>2.82</v>
      </c>
      <c r="AI1594" s="27"/>
      <c r="AJ1594" s="27"/>
      <c r="AK1594" s="27"/>
      <c r="AL1594" s="27"/>
      <c r="AM1594" s="27"/>
      <c r="AN1594" s="32">
        <v>3.48</v>
      </c>
      <c r="AO1594" s="27" t="s">
        <v>49</v>
      </c>
      <c r="AP1594" s="31" t="s">
        <v>50</v>
      </c>
      <c r="AQ1594" s="27">
        <f t="shared" si="250"/>
        <v>2.9471999999999996</v>
      </c>
      <c r="AR1594" s="27" t="str">
        <f t="shared" si="251"/>
        <v/>
      </c>
      <c r="AS1594" s="27" t="e">
        <f t="shared" si="252"/>
        <v>#NUM!</v>
      </c>
      <c r="AT1594" s="27">
        <f t="shared" si="245"/>
        <v>3.3325</v>
      </c>
      <c r="AU1594" s="27">
        <f t="shared" si="246"/>
        <v>3.3325</v>
      </c>
      <c r="AV1594" s="29">
        <f t="shared" si="249"/>
        <v>3.3325</v>
      </c>
      <c r="AW1594" s="27" t="s">
        <v>73</v>
      </c>
      <c r="AX1594" s="27" t="s">
        <v>74</v>
      </c>
      <c r="AY1594" s="32">
        <v>3.33</v>
      </c>
      <c r="AZ1594" s="34">
        <f t="shared" si="247"/>
        <v>0.83250000000000002</v>
      </c>
      <c r="BA1594" s="3">
        <f t="shared" si="248"/>
        <v>4.1624999999999996</v>
      </c>
      <c r="BB1594" s="32">
        <f t="shared" si="253"/>
        <v>4.4954999999999998</v>
      </c>
      <c r="BC1594" s="27" t="s">
        <v>12549</v>
      </c>
      <c r="BD1594" s="27"/>
      <c r="BE1594" s="27"/>
      <c r="BF1594" s="27"/>
      <c r="BG1594" s="27"/>
      <c r="BH1594" s="27"/>
      <c r="BI1594" s="27"/>
      <c r="BJ1594" s="27"/>
      <c r="BK1594" s="27"/>
      <c r="BL1594" s="27"/>
      <c r="BM1594" s="27"/>
      <c r="BN1594" s="27"/>
      <c r="BO1594" s="27"/>
      <c r="BP1594" s="27"/>
      <c r="BQ1594" s="27"/>
      <c r="BR1594" s="27"/>
      <c r="BS1594" s="27"/>
      <c r="BT1594" s="27"/>
      <c r="BU1594" s="27"/>
      <c r="BV1594" s="27"/>
      <c r="BW1594" s="27"/>
      <c r="BX1594" s="27"/>
      <c r="BY1594" s="27"/>
      <c r="BZ1594" s="27"/>
      <c r="CA1594" s="27"/>
      <c r="CB1594" s="27"/>
      <c r="CC1594" s="27"/>
      <c r="CD1594" s="27"/>
      <c r="CE1594" s="27"/>
      <c r="CF1594" s="27"/>
      <c r="CG1594" s="27"/>
      <c r="CH1594" s="27"/>
      <c r="CI1594" s="27"/>
      <c r="CJ1594" s="27"/>
      <c r="CK1594" s="27"/>
      <c r="CL1594" s="27"/>
      <c r="CM1594" s="27"/>
      <c r="CN1594" s="27"/>
      <c r="CO1594" s="27"/>
      <c r="CP1594" s="27"/>
      <c r="CQ1594" s="27"/>
      <c r="CR1594" s="27"/>
      <c r="CS1594" s="27"/>
      <c r="CT1594" s="27"/>
      <c r="CU1594" s="27"/>
      <c r="CV1594" s="27"/>
      <c r="CW1594" s="27"/>
      <c r="CX1594" s="27"/>
      <c r="CY1594" s="27"/>
      <c r="CZ1594" s="27"/>
      <c r="DA1594" s="27"/>
      <c r="DB1594" s="27"/>
      <c r="DC1594" s="27"/>
      <c r="DD1594" s="27"/>
      <c r="DE1594" s="27"/>
      <c r="DF1594" s="27"/>
      <c r="DG1594" s="27"/>
      <c r="DH1594" s="27"/>
      <c r="DI1594" s="27"/>
      <c r="DJ1594" s="27"/>
      <c r="DK1594" s="27"/>
      <c r="DL1594" s="27"/>
    </row>
    <row r="1595" spans="1:116" s="35" customFormat="1" ht="31.5" customHeight="1">
      <c r="A1595" s="4" t="s">
        <v>6681</v>
      </c>
      <c r="B1595" s="5">
        <v>1593</v>
      </c>
      <c r="C1595" s="6">
        <v>651</v>
      </c>
      <c r="D1595" s="6"/>
      <c r="E1595" s="3" t="s">
        <v>7060</v>
      </c>
      <c r="F1595" s="3" t="s">
        <v>7067</v>
      </c>
      <c r="G1595" s="3" t="s">
        <v>2403</v>
      </c>
      <c r="H1595" s="4" t="s">
        <v>2404</v>
      </c>
      <c r="I1595" s="3" t="s">
        <v>43</v>
      </c>
      <c r="J1595" s="3" t="s">
        <v>7068</v>
      </c>
      <c r="K1595" s="5"/>
      <c r="L1595" s="3"/>
      <c r="M1595" s="6">
        <v>28</v>
      </c>
      <c r="N1595" s="3" t="s">
        <v>45</v>
      </c>
      <c r="O1595" s="3" t="s">
        <v>6683</v>
      </c>
      <c r="P1595" s="3" t="s">
        <v>7069</v>
      </c>
      <c r="Q1595" s="3" t="s">
        <v>7070</v>
      </c>
      <c r="R1595" s="28">
        <v>3.88</v>
      </c>
      <c r="S1595" s="29"/>
      <c r="T1595" s="30">
        <v>3.1</v>
      </c>
      <c r="U1595" s="1">
        <v>3.1</v>
      </c>
      <c r="V1595" s="28"/>
      <c r="W1595" s="29">
        <v>2.86</v>
      </c>
      <c r="X1595" s="29"/>
      <c r="Y1595" s="29"/>
      <c r="Z1595" s="29">
        <v>4.8899999999999997</v>
      </c>
      <c r="AA1595" s="29"/>
      <c r="AB1595" s="29"/>
      <c r="AC1595" s="29"/>
      <c r="AD1595" s="29"/>
      <c r="AE1595" s="31"/>
      <c r="AF1595" s="27"/>
      <c r="AG1595" s="27"/>
      <c r="AH1595" s="27"/>
      <c r="AI1595" s="27"/>
      <c r="AJ1595" s="27"/>
      <c r="AK1595" s="27"/>
      <c r="AL1595" s="27"/>
      <c r="AM1595" s="27"/>
      <c r="AN1595" s="32">
        <v>3.88</v>
      </c>
      <c r="AO1595" s="27" t="s">
        <v>49</v>
      </c>
      <c r="AP1595" s="31" t="s">
        <v>50</v>
      </c>
      <c r="AQ1595" s="27" t="e">
        <f t="shared" si="250"/>
        <v>#NUM!</v>
      </c>
      <c r="AR1595" s="27" t="e">
        <f t="shared" si="251"/>
        <v>#NUM!</v>
      </c>
      <c r="AS1595" s="27" t="e">
        <f t="shared" si="252"/>
        <v>#NUM!</v>
      </c>
      <c r="AT1595" s="27">
        <f t="shared" si="245"/>
        <v>3.3325</v>
      </c>
      <c r="AU1595" s="27">
        <f t="shared" si="246"/>
        <v>3.3325</v>
      </c>
      <c r="AV1595" s="29">
        <f t="shared" si="249"/>
        <v>3.3325</v>
      </c>
      <c r="AW1595" s="27" t="s">
        <v>73</v>
      </c>
      <c r="AX1595" s="27" t="s">
        <v>74</v>
      </c>
      <c r="AY1595" s="32">
        <v>3.3325</v>
      </c>
      <c r="AZ1595" s="34">
        <f t="shared" si="247"/>
        <v>0.833125</v>
      </c>
      <c r="BA1595" s="3">
        <f t="shared" si="248"/>
        <v>4.1656250000000004</v>
      </c>
      <c r="BB1595" s="32">
        <f t="shared" si="253"/>
        <v>4.498875</v>
      </c>
      <c r="BC1595" s="27" t="s">
        <v>12549</v>
      </c>
      <c r="BD1595" s="27"/>
      <c r="BE1595" s="27"/>
      <c r="BF1595" s="27"/>
      <c r="BG1595" s="27"/>
      <c r="BH1595" s="27"/>
      <c r="BI1595" s="27"/>
      <c r="BJ1595" s="27"/>
      <c r="BK1595" s="27"/>
      <c r="BL1595" s="27"/>
      <c r="BM1595" s="27"/>
      <c r="BN1595" s="27"/>
      <c r="BO1595" s="27"/>
      <c r="BP1595" s="27"/>
      <c r="BQ1595" s="27"/>
      <c r="BR1595" s="27"/>
      <c r="BS1595" s="27"/>
      <c r="BT1595" s="27"/>
      <c r="BU1595" s="27"/>
      <c r="BV1595" s="27"/>
      <c r="BW1595" s="27"/>
      <c r="BX1595" s="27"/>
      <c r="BY1595" s="27"/>
      <c r="BZ1595" s="27"/>
      <c r="CA1595" s="27"/>
      <c r="CB1595" s="27"/>
      <c r="CC1595" s="27"/>
      <c r="CD1595" s="27"/>
      <c r="CE1595" s="27"/>
      <c r="CF1595" s="27"/>
      <c r="CG1595" s="27"/>
      <c r="CH1595" s="27"/>
      <c r="CI1595" s="27"/>
      <c r="CJ1595" s="27"/>
      <c r="CK1595" s="27"/>
      <c r="CL1595" s="27"/>
      <c r="CM1595" s="27"/>
      <c r="CN1595" s="27"/>
      <c r="CO1595" s="27"/>
      <c r="CP1595" s="27"/>
      <c r="CQ1595" s="27"/>
      <c r="CR1595" s="27"/>
      <c r="CS1595" s="27"/>
      <c r="CT1595" s="27"/>
      <c r="CU1595" s="27"/>
      <c r="CV1595" s="27"/>
      <c r="CW1595" s="27"/>
      <c r="CX1595" s="27"/>
      <c r="CY1595" s="27"/>
      <c r="CZ1595" s="27"/>
      <c r="DA1595" s="27"/>
      <c r="DB1595" s="27"/>
      <c r="DC1595" s="27"/>
      <c r="DD1595" s="27"/>
      <c r="DE1595" s="27"/>
      <c r="DF1595" s="27"/>
      <c r="DG1595" s="27"/>
      <c r="DH1595" s="27"/>
      <c r="DI1595" s="27"/>
      <c r="DJ1595" s="27"/>
      <c r="DK1595" s="27"/>
      <c r="DL1595" s="27"/>
    </row>
    <row r="1596" spans="1:116" s="35" customFormat="1" ht="31.5" customHeight="1">
      <c r="A1596" s="4" t="s">
        <v>6681</v>
      </c>
      <c r="B1596" s="5">
        <v>1594</v>
      </c>
      <c r="C1596" s="6">
        <v>5751</v>
      </c>
      <c r="D1596" s="6"/>
      <c r="E1596" s="3" t="s">
        <v>6949</v>
      </c>
      <c r="F1596" s="3" t="s">
        <v>6950</v>
      </c>
      <c r="G1596" s="3" t="s">
        <v>6951</v>
      </c>
      <c r="H1596" s="4" t="s">
        <v>6955</v>
      </c>
      <c r="I1596" s="3" t="s">
        <v>104</v>
      </c>
      <c r="J1596" s="3" t="s">
        <v>6953</v>
      </c>
      <c r="K1596" s="5"/>
      <c r="L1596" s="3"/>
      <c r="M1596" s="6">
        <v>30</v>
      </c>
      <c r="N1596" s="3" t="s">
        <v>45</v>
      </c>
      <c r="O1596" s="3" t="s">
        <v>6683</v>
      </c>
      <c r="P1596" s="3" t="s">
        <v>6735</v>
      </c>
      <c r="Q1596" s="3" t="s">
        <v>6956</v>
      </c>
      <c r="R1596" s="28">
        <v>3.95</v>
      </c>
      <c r="S1596" s="29"/>
      <c r="T1596" s="30">
        <v>3.74</v>
      </c>
      <c r="U1596" s="1">
        <v>3.74</v>
      </c>
      <c r="V1596" s="28"/>
      <c r="W1596" s="29"/>
      <c r="X1596" s="29"/>
      <c r="Y1596" s="29">
        <v>2.42</v>
      </c>
      <c r="Z1596" s="29">
        <v>5.48</v>
      </c>
      <c r="AA1596" s="29"/>
      <c r="AB1596" s="29"/>
      <c r="AC1596" s="29"/>
      <c r="AD1596" s="29"/>
      <c r="AE1596" s="31"/>
      <c r="AF1596" s="27"/>
      <c r="AG1596" s="27">
        <v>4.3490000000000002</v>
      </c>
      <c r="AH1596" s="27">
        <v>2.42</v>
      </c>
      <c r="AI1596" s="27"/>
      <c r="AJ1596" s="27"/>
      <c r="AK1596" s="27"/>
      <c r="AL1596" s="27"/>
      <c r="AM1596" s="27"/>
      <c r="AN1596" s="32">
        <v>3.3845000000000001</v>
      </c>
      <c r="AO1596" s="27" t="s">
        <v>211</v>
      </c>
      <c r="AP1596" s="31" t="s">
        <v>212</v>
      </c>
      <c r="AQ1596" s="27">
        <f t="shared" si="250"/>
        <v>3.3845000000000001</v>
      </c>
      <c r="AR1596" s="27" t="str">
        <f t="shared" si="251"/>
        <v/>
      </c>
      <c r="AS1596" s="27" t="e">
        <f t="shared" si="252"/>
        <v>#NUM!</v>
      </c>
      <c r="AT1596" s="27">
        <f t="shared" si="245"/>
        <v>4.0205000000000002</v>
      </c>
      <c r="AU1596" s="27">
        <f t="shared" si="246"/>
        <v>4.0205000000000002</v>
      </c>
      <c r="AV1596" s="29">
        <f t="shared" si="249"/>
        <v>3.3845000000000001</v>
      </c>
      <c r="AW1596" s="27" t="s">
        <v>213</v>
      </c>
      <c r="AX1596" s="27" t="s">
        <v>212</v>
      </c>
      <c r="AY1596" s="32">
        <v>3.38</v>
      </c>
      <c r="AZ1596" s="34">
        <f t="shared" si="247"/>
        <v>0.84499999999999997</v>
      </c>
      <c r="BA1596" s="3">
        <f t="shared" si="248"/>
        <v>4.2249999999999996</v>
      </c>
      <c r="BB1596" s="32">
        <f t="shared" si="253"/>
        <v>4.5629999999999997</v>
      </c>
      <c r="BC1596" s="27" t="s">
        <v>12549</v>
      </c>
      <c r="BD1596" s="27"/>
      <c r="BE1596" s="27"/>
      <c r="BF1596" s="27"/>
      <c r="BG1596" s="27"/>
      <c r="BH1596" s="27"/>
      <c r="BI1596" s="27"/>
      <c r="BJ1596" s="27"/>
      <c r="BK1596" s="27"/>
      <c r="BL1596" s="27"/>
      <c r="BM1596" s="27"/>
      <c r="BN1596" s="27"/>
      <c r="BO1596" s="27"/>
      <c r="BP1596" s="27"/>
      <c r="BQ1596" s="27"/>
      <c r="BR1596" s="27"/>
      <c r="BS1596" s="27"/>
      <c r="BT1596" s="27"/>
      <c r="BU1596" s="27"/>
      <c r="BV1596" s="27"/>
      <c r="BW1596" s="27"/>
      <c r="BX1596" s="27"/>
      <c r="BY1596" s="27"/>
      <c r="BZ1596" s="27"/>
      <c r="CA1596" s="27"/>
      <c r="CB1596" s="27"/>
      <c r="CC1596" s="27"/>
      <c r="CD1596" s="27"/>
      <c r="CE1596" s="27"/>
      <c r="CF1596" s="27"/>
      <c r="CG1596" s="27"/>
      <c r="CH1596" s="27"/>
      <c r="CI1596" s="27"/>
      <c r="CJ1596" s="27"/>
      <c r="CK1596" s="27"/>
      <c r="CL1596" s="27"/>
      <c r="CM1596" s="27"/>
      <c r="CN1596" s="27"/>
      <c r="CO1596" s="27"/>
      <c r="CP1596" s="27"/>
      <c r="CQ1596" s="27"/>
      <c r="CR1596" s="27"/>
      <c r="CS1596" s="27"/>
      <c r="CT1596" s="27"/>
      <c r="CU1596" s="27"/>
      <c r="CV1596" s="27"/>
      <c r="CW1596" s="27"/>
      <c r="CX1596" s="27"/>
      <c r="CY1596" s="27"/>
      <c r="CZ1596" s="27"/>
      <c r="DA1596" s="27"/>
      <c r="DB1596" s="27"/>
      <c r="DC1596" s="27"/>
      <c r="DD1596" s="27"/>
      <c r="DE1596" s="27"/>
      <c r="DF1596" s="27"/>
      <c r="DG1596" s="27"/>
      <c r="DH1596" s="27"/>
      <c r="DI1596" s="27"/>
      <c r="DJ1596" s="27"/>
      <c r="DK1596" s="27"/>
      <c r="DL1596" s="27"/>
    </row>
    <row r="1597" spans="1:116" s="35" customFormat="1" ht="31.5" customHeight="1">
      <c r="A1597" s="4" t="s">
        <v>6681</v>
      </c>
      <c r="B1597" s="5">
        <v>1595</v>
      </c>
      <c r="C1597" s="6">
        <v>582</v>
      </c>
      <c r="D1597" s="6"/>
      <c r="E1597" s="3" t="s">
        <v>6942</v>
      </c>
      <c r="F1597" s="3" t="s">
        <v>6943</v>
      </c>
      <c r="G1597" s="3" t="s">
        <v>1204</v>
      </c>
      <c r="H1597" s="4" t="s">
        <v>193</v>
      </c>
      <c r="I1597" s="3" t="s">
        <v>104</v>
      </c>
      <c r="J1597" s="3" t="s">
        <v>6944</v>
      </c>
      <c r="K1597" s="5"/>
      <c r="L1597" s="3"/>
      <c r="M1597" s="6">
        <v>30</v>
      </c>
      <c r="N1597" s="3" t="s">
        <v>45</v>
      </c>
      <c r="O1597" s="3" t="s">
        <v>6683</v>
      </c>
      <c r="P1597" s="3" t="s">
        <v>6945</v>
      </c>
      <c r="Q1597" s="3" t="s">
        <v>6946</v>
      </c>
      <c r="R1597" s="28">
        <v>3.42</v>
      </c>
      <c r="S1597" s="29"/>
      <c r="T1597" s="30">
        <v>4.24</v>
      </c>
      <c r="U1597" s="1">
        <v>4.24</v>
      </c>
      <c r="V1597" s="28"/>
      <c r="W1597" s="29"/>
      <c r="X1597" s="29"/>
      <c r="Y1597" s="29"/>
      <c r="Z1597" s="29">
        <v>3.42</v>
      </c>
      <c r="AA1597" s="29"/>
      <c r="AB1597" s="29"/>
      <c r="AC1597" s="29"/>
      <c r="AD1597" s="29"/>
      <c r="AE1597" s="31"/>
      <c r="AF1597" s="27"/>
      <c r="AG1597" s="27">
        <v>5.8049999999999997</v>
      </c>
      <c r="AH1597" s="27">
        <v>3.42</v>
      </c>
      <c r="AI1597" s="27"/>
      <c r="AJ1597" s="27"/>
      <c r="AK1597" s="27"/>
      <c r="AL1597" s="27"/>
      <c r="AM1597" s="27"/>
      <c r="AN1597" s="32">
        <v>3.42</v>
      </c>
      <c r="AO1597" s="27" t="s">
        <v>49</v>
      </c>
      <c r="AP1597" s="31" t="s">
        <v>50</v>
      </c>
      <c r="AQ1597" s="27">
        <f t="shared" si="250"/>
        <v>4.6124999999999998</v>
      </c>
      <c r="AR1597" s="27">
        <f t="shared" si="251"/>
        <v>3.42</v>
      </c>
      <c r="AS1597" s="27" t="e">
        <f t="shared" si="252"/>
        <v>#NUM!</v>
      </c>
      <c r="AT1597" s="27">
        <f t="shared" si="245"/>
        <v>4.5579999999999998</v>
      </c>
      <c r="AU1597" s="27">
        <f t="shared" si="246"/>
        <v>4.5579999999999998</v>
      </c>
      <c r="AV1597" s="29">
        <f t="shared" si="249"/>
        <v>3.42</v>
      </c>
      <c r="AW1597" s="33" t="s">
        <v>51</v>
      </c>
      <c r="AX1597" s="27" t="s">
        <v>50</v>
      </c>
      <c r="AY1597" s="32">
        <v>3.42</v>
      </c>
      <c r="AZ1597" s="34">
        <f t="shared" si="247"/>
        <v>0.85499999999999998</v>
      </c>
      <c r="BA1597" s="3">
        <f t="shared" si="248"/>
        <v>4.2750000000000004</v>
      </c>
      <c r="BB1597" s="32">
        <f t="shared" si="253"/>
        <v>4.617</v>
      </c>
      <c r="BC1597" s="27" t="s">
        <v>12549</v>
      </c>
      <c r="BD1597" s="27"/>
      <c r="BE1597" s="27"/>
      <c r="BF1597" s="27"/>
      <c r="BG1597" s="27"/>
      <c r="BH1597" s="27"/>
      <c r="BI1597" s="27"/>
      <c r="BJ1597" s="27"/>
      <c r="BK1597" s="27"/>
      <c r="BL1597" s="27"/>
      <c r="BM1597" s="27"/>
      <c r="BN1597" s="27"/>
      <c r="BO1597" s="27"/>
      <c r="BP1597" s="27"/>
      <c r="BQ1597" s="27"/>
      <c r="BR1597" s="27"/>
      <c r="BS1597" s="27"/>
      <c r="BT1597" s="27"/>
      <c r="BU1597" s="27"/>
      <c r="BV1597" s="27"/>
      <c r="BW1597" s="27"/>
      <c r="BX1597" s="27"/>
      <c r="BY1597" s="27"/>
      <c r="BZ1597" s="27"/>
      <c r="CA1597" s="27"/>
      <c r="CB1597" s="27"/>
      <c r="CC1597" s="27"/>
      <c r="CD1597" s="27"/>
      <c r="CE1597" s="27"/>
      <c r="CF1597" s="27"/>
      <c r="CG1597" s="27"/>
      <c r="CH1597" s="27"/>
      <c r="CI1597" s="27"/>
      <c r="CJ1597" s="27"/>
      <c r="CK1597" s="27"/>
      <c r="CL1597" s="27"/>
      <c r="CM1597" s="27"/>
      <c r="CN1597" s="27"/>
      <c r="CO1597" s="27"/>
      <c r="CP1597" s="27"/>
      <c r="CQ1597" s="27"/>
      <c r="CR1597" s="27"/>
      <c r="CS1597" s="27"/>
      <c r="CT1597" s="27"/>
      <c r="CU1597" s="27"/>
      <c r="CV1597" s="27"/>
      <c r="CW1597" s="27"/>
      <c r="CX1597" s="27"/>
      <c r="CY1597" s="27"/>
      <c r="CZ1597" s="27"/>
      <c r="DA1597" s="27"/>
      <c r="DB1597" s="27"/>
      <c r="DC1597" s="27"/>
      <c r="DD1597" s="27"/>
      <c r="DE1597" s="27"/>
      <c r="DF1597" s="27"/>
      <c r="DG1597" s="27"/>
      <c r="DH1597" s="27"/>
      <c r="DI1597" s="27"/>
      <c r="DJ1597" s="27"/>
      <c r="DK1597" s="27"/>
      <c r="DL1597" s="27"/>
    </row>
    <row r="1598" spans="1:116" s="35" customFormat="1" ht="31.5" customHeight="1">
      <c r="A1598" s="4" t="s">
        <v>6681</v>
      </c>
      <c r="B1598" s="5">
        <v>1596</v>
      </c>
      <c r="C1598" s="6">
        <v>7005</v>
      </c>
      <c r="D1598" s="6"/>
      <c r="E1598" s="3" t="s">
        <v>6985</v>
      </c>
      <c r="F1598" s="3" t="s">
        <v>4909</v>
      </c>
      <c r="G1598" s="3" t="s">
        <v>3424</v>
      </c>
      <c r="H1598" s="4" t="s">
        <v>103</v>
      </c>
      <c r="I1598" s="3" t="s">
        <v>104</v>
      </c>
      <c r="J1598" s="3" t="s">
        <v>2098</v>
      </c>
      <c r="K1598" s="5"/>
      <c r="L1598" s="3"/>
      <c r="M1598" s="6">
        <v>30</v>
      </c>
      <c r="N1598" s="3" t="s">
        <v>45</v>
      </c>
      <c r="O1598" s="3" t="s">
        <v>6683</v>
      </c>
      <c r="P1598" s="3" t="s">
        <v>6814</v>
      </c>
      <c r="Q1598" s="3" t="s">
        <v>6986</v>
      </c>
      <c r="R1598" s="28">
        <v>6.91</v>
      </c>
      <c r="S1598" s="29"/>
      <c r="T1598" s="30">
        <v>5.6</v>
      </c>
      <c r="U1598" s="1">
        <v>5.6</v>
      </c>
      <c r="V1598" s="28"/>
      <c r="W1598" s="29"/>
      <c r="X1598" s="29"/>
      <c r="Y1598" s="29"/>
      <c r="Z1598" s="29"/>
      <c r="AA1598" s="29"/>
      <c r="AB1598" s="29"/>
      <c r="AC1598" s="29"/>
      <c r="AD1598" s="29"/>
      <c r="AE1598" s="31"/>
      <c r="AF1598" s="27"/>
      <c r="AG1598" s="27">
        <v>3</v>
      </c>
      <c r="AH1598" s="27"/>
      <c r="AI1598" s="27">
        <v>3.86</v>
      </c>
      <c r="AJ1598" s="27"/>
      <c r="AK1598" s="27"/>
      <c r="AL1598" s="27"/>
      <c r="AM1598" s="27"/>
      <c r="AN1598" s="32">
        <v>3.43</v>
      </c>
      <c r="AO1598" s="27" t="s">
        <v>211</v>
      </c>
      <c r="AP1598" s="31" t="s">
        <v>212</v>
      </c>
      <c r="AQ1598" s="27">
        <f t="shared" si="250"/>
        <v>3.4299999999999997</v>
      </c>
      <c r="AR1598" s="27" t="str">
        <f t="shared" si="251"/>
        <v/>
      </c>
      <c r="AS1598" s="27" t="e">
        <f t="shared" si="252"/>
        <v>#NUM!</v>
      </c>
      <c r="AT1598" s="27">
        <f t="shared" si="245"/>
        <v>6.02</v>
      </c>
      <c r="AU1598" s="27">
        <f t="shared" si="246"/>
        <v>6.02</v>
      </c>
      <c r="AV1598" s="29">
        <f t="shared" si="249"/>
        <v>3.43</v>
      </c>
      <c r="AW1598" s="27" t="s">
        <v>213</v>
      </c>
      <c r="AX1598" s="27" t="s">
        <v>212</v>
      </c>
      <c r="AY1598" s="32">
        <v>3.43</v>
      </c>
      <c r="AZ1598" s="34">
        <f t="shared" si="247"/>
        <v>0.85750000000000004</v>
      </c>
      <c r="BA1598" s="3">
        <f t="shared" si="248"/>
        <v>4.2875000000000005</v>
      </c>
      <c r="BB1598" s="32">
        <f t="shared" si="253"/>
        <v>4.6305000000000005</v>
      </c>
      <c r="BC1598" s="27" t="s">
        <v>12549</v>
      </c>
      <c r="BD1598" s="27"/>
      <c r="BE1598" s="27"/>
      <c r="BF1598" s="27"/>
      <c r="BG1598" s="27"/>
      <c r="BH1598" s="27"/>
      <c r="BI1598" s="27"/>
      <c r="BJ1598" s="27"/>
      <c r="BK1598" s="27"/>
      <c r="BL1598" s="27"/>
      <c r="BM1598" s="27"/>
      <c r="BN1598" s="27"/>
      <c r="BO1598" s="27"/>
      <c r="BP1598" s="27"/>
      <c r="BQ1598" s="27"/>
      <c r="BR1598" s="27"/>
      <c r="BS1598" s="27"/>
      <c r="BT1598" s="27"/>
      <c r="BU1598" s="27"/>
      <c r="BV1598" s="27"/>
      <c r="BW1598" s="27"/>
      <c r="BX1598" s="27"/>
      <c r="BY1598" s="27"/>
      <c r="BZ1598" s="27"/>
      <c r="CA1598" s="27"/>
      <c r="CB1598" s="27"/>
      <c r="CC1598" s="27"/>
      <c r="CD1598" s="27"/>
      <c r="CE1598" s="27"/>
      <c r="CF1598" s="27"/>
      <c r="CG1598" s="27"/>
      <c r="CH1598" s="27"/>
      <c r="CI1598" s="27"/>
      <c r="CJ1598" s="27"/>
      <c r="CK1598" s="27"/>
      <c r="CL1598" s="27"/>
      <c r="CM1598" s="27"/>
      <c r="CN1598" s="27"/>
      <c r="CO1598" s="27"/>
      <c r="CP1598" s="27"/>
      <c r="CQ1598" s="27"/>
      <c r="CR1598" s="27"/>
      <c r="CS1598" s="27"/>
      <c r="CT1598" s="27"/>
      <c r="CU1598" s="27"/>
      <c r="CV1598" s="27"/>
      <c r="CW1598" s="27"/>
      <c r="CX1598" s="27"/>
      <c r="CY1598" s="27"/>
      <c r="CZ1598" s="27"/>
      <c r="DA1598" s="27"/>
      <c r="DB1598" s="27"/>
      <c r="DC1598" s="27"/>
      <c r="DD1598" s="27"/>
      <c r="DE1598" s="27"/>
      <c r="DF1598" s="27"/>
      <c r="DG1598" s="27"/>
      <c r="DH1598" s="27"/>
      <c r="DI1598" s="27"/>
      <c r="DJ1598" s="27"/>
      <c r="DK1598" s="27"/>
      <c r="DL1598" s="27"/>
    </row>
    <row r="1599" spans="1:116" s="35" customFormat="1" ht="31.5" customHeight="1">
      <c r="A1599" s="4" t="s">
        <v>6681</v>
      </c>
      <c r="B1599" s="5">
        <v>1597</v>
      </c>
      <c r="C1599" s="6">
        <v>2424</v>
      </c>
      <c r="D1599" s="6"/>
      <c r="E1599" s="3" t="s">
        <v>6870</v>
      </c>
      <c r="F1599" s="3" t="s">
        <v>6871</v>
      </c>
      <c r="G1599" s="3" t="s">
        <v>6872</v>
      </c>
      <c r="H1599" s="4" t="s">
        <v>864</v>
      </c>
      <c r="I1599" s="3" t="s">
        <v>452</v>
      </c>
      <c r="J1599" s="3" t="s">
        <v>6873</v>
      </c>
      <c r="K1599" s="5"/>
      <c r="L1599" s="3"/>
      <c r="M1599" s="6">
        <v>30</v>
      </c>
      <c r="N1599" s="3" t="s">
        <v>45</v>
      </c>
      <c r="O1599" s="3" t="s">
        <v>6683</v>
      </c>
      <c r="P1599" s="3" t="s">
        <v>6874</v>
      </c>
      <c r="Q1599" s="3" t="s">
        <v>6875</v>
      </c>
      <c r="R1599" s="28">
        <v>4.33</v>
      </c>
      <c r="S1599" s="29"/>
      <c r="T1599" s="30">
        <v>3.2</v>
      </c>
      <c r="U1599" s="1">
        <v>3.2</v>
      </c>
      <c r="V1599" s="28"/>
      <c r="W1599" s="29"/>
      <c r="X1599" s="29"/>
      <c r="Y1599" s="29"/>
      <c r="Z1599" s="29">
        <v>4.33</v>
      </c>
      <c r="AA1599" s="29"/>
      <c r="AB1599" s="29"/>
      <c r="AC1599" s="29"/>
      <c r="AD1599" s="29"/>
      <c r="AE1599" s="31"/>
      <c r="AF1599" s="27"/>
      <c r="AG1599" s="27"/>
      <c r="AH1599" s="27"/>
      <c r="AI1599" s="27"/>
      <c r="AJ1599" s="27"/>
      <c r="AK1599" s="27"/>
      <c r="AL1599" s="27"/>
      <c r="AM1599" s="27"/>
      <c r="AN1599" s="32">
        <v>4.33</v>
      </c>
      <c r="AO1599" s="27" t="s">
        <v>49</v>
      </c>
      <c r="AP1599" s="31" t="s">
        <v>50</v>
      </c>
      <c r="AQ1599" s="27" t="e">
        <f t="shared" si="250"/>
        <v>#NUM!</v>
      </c>
      <c r="AR1599" s="27" t="e">
        <f t="shared" si="251"/>
        <v>#NUM!</v>
      </c>
      <c r="AS1599" s="27" t="e">
        <f t="shared" si="252"/>
        <v>#NUM!</v>
      </c>
      <c r="AT1599" s="27">
        <f t="shared" si="245"/>
        <v>3.44</v>
      </c>
      <c r="AU1599" s="27">
        <f t="shared" si="246"/>
        <v>3.44</v>
      </c>
      <c r="AV1599" s="29">
        <f t="shared" si="249"/>
        <v>3.44</v>
      </c>
      <c r="AW1599" s="27" t="s">
        <v>73</v>
      </c>
      <c r="AX1599" s="27" t="s">
        <v>74</v>
      </c>
      <c r="AY1599" s="32">
        <v>3.44</v>
      </c>
      <c r="AZ1599" s="34">
        <f t="shared" si="247"/>
        <v>0.86</v>
      </c>
      <c r="BA1599" s="3">
        <f t="shared" si="248"/>
        <v>4.3</v>
      </c>
      <c r="BB1599" s="32">
        <f t="shared" si="253"/>
        <v>4.6440000000000001</v>
      </c>
      <c r="BC1599" s="27" t="s">
        <v>12549</v>
      </c>
      <c r="BD1599" s="27"/>
      <c r="BE1599" s="27"/>
      <c r="BF1599" s="27"/>
      <c r="BG1599" s="27"/>
      <c r="BH1599" s="27"/>
      <c r="BI1599" s="27"/>
      <c r="BJ1599" s="27"/>
      <c r="BK1599" s="27"/>
      <c r="BL1599" s="27"/>
      <c r="BM1599" s="27"/>
      <c r="BN1599" s="27"/>
      <c r="BO1599" s="27"/>
      <c r="BP1599" s="27"/>
      <c r="BQ1599" s="27"/>
      <c r="BR1599" s="27"/>
      <c r="BS1599" s="27"/>
      <c r="BT1599" s="27"/>
      <c r="BU1599" s="27"/>
      <c r="BV1599" s="27"/>
      <c r="BW1599" s="27"/>
      <c r="BX1599" s="27"/>
      <c r="BY1599" s="27"/>
      <c r="BZ1599" s="27"/>
      <c r="CA1599" s="27"/>
      <c r="CB1599" s="27"/>
      <c r="CC1599" s="27"/>
      <c r="CD1599" s="27"/>
      <c r="CE1599" s="27"/>
      <c r="CF1599" s="27"/>
      <c r="CG1599" s="27"/>
      <c r="CH1599" s="27"/>
      <c r="CI1599" s="27"/>
      <c r="CJ1599" s="27"/>
      <c r="CK1599" s="27"/>
      <c r="CL1599" s="27"/>
      <c r="CM1599" s="27"/>
      <c r="CN1599" s="27"/>
      <c r="CO1599" s="27"/>
      <c r="CP1599" s="27"/>
      <c r="CQ1599" s="27"/>
      <c r="CR1599" s="27"/>
      <c r="CS1599" s="27"/>
      <c r="CT1599" s="27"/>
      <c r="CU1599" s="27"/>
      <c r="CV1599" s="27"/>
      <c r="CW1599" s="27"/>
      <c r="CX1599" s="27"/>
      <c r="CY1599" s="27"/>
      <c r="CZ1599" s="27"/>
      <c r="DA1599" s="27"/>
      <c r="DB1599" s="27"/>
      <c r="DC1599" s="27"/>
      <c r="DD1599" s="27"/>
      <c r="DE1599" s="27"/>
      <c r="DF1599" s="27"/>
      <c r="DG1599" s="27"/>
      <c r="DH1599" s="27"/>
      <c r="DI1599" s="27"/>
      <c r="DJ1599" s="27"/>
      <c r="DK1599" s="27"/>
      <c r="DL1599" s="27"/>
    </row>
    <row r="1600" spans="1:116" s="35" customFormat="1" ht="31.5" customHeight="1">
      <c r="A1600" s="4" t="s">
        <v>6681</v>
      </c>
      <c r="B1600" s="5">
        <v>1598</v>
      </c>
      <c r="C1600" s="6">
        <v>3492</v>
      </c>
      <c r="D1600" s="6"/>
      <c r="E1600" s="3" t="s">
        <v>6797</v>
      </c>
      <c r="F1600" s="3" t="s">
        <v>6437</v>
      </c>
      <c r="G1600" s="3" t="s">
        <v>1347</v>
      </c>
      <c r="H1600" s="4" t="s">
        <v>303</v>
      </c>
      <c r="I1600" s="3" t="s">
        <v>43</v>
      </c>
      <c r="J1600" s="3" t="s">
        <v>3141</v>
      </c>
      <c r="K1600" s="5"/>
      <c r="L1600" s="3"/>
      <c r="M1600" s="6">
        <v>30</v>
      </c>
      <c r="N1600" s="3" t="s">
        <v>45</v>
      </c>
      <c r="O1600" s="3" t="s">
        <v>6683</v>
      </c>
      <c r="P1600" s="3" t="s">
        <v>6798</v>
      </c>
      <c r="Q1600" s="3" t="s">
        <v>6799</v>
      </c>
      <c r="R1600" s="28">
        <v>4.01</v>
      </c>
      <c r="S1600" s="29"/>
      <c r="T1600" s="30">
        <v>3.29</v>
      </c>
      <c r="U1600" s="1">
        <v>3.29</v>
      </c>
      <c r="V1600" s="28">
        <v>3.36</v>
      </c>
      <c r="W1600" s="29"/>
      <c r="X1600" s="29"/>
      <c r="Y1600" s="29"/>
      <c r="Z1600" s="29">
        <v>4.6500000000000004</v>
      </c>
      <c r="AA1600" s="29"/>
      <c r="AB1600" s="29"/>
      <c r="AC1600" s="29"/>
      <c r="AD1600" s="29"/>
      <c r="AE1600" s="31">
        <v>3.36</v>
      </c>
      <c r="AF1600" s="27"/>
      <c r="AG1600" s="27">
        <v>4.3658999999999999</v>
      </c>
      <c r="AH1600" s="27"/>
      <c r="AI1600" s="27">
        <v>4.6500000000000004</v>
      </c>
      <c r="AJ1600" s="27"/>
      <c r="AK1600" s="27"/>
      <c r="AL1600" s="27"/>
      <c r="AM1600" s="27"/>
      <c r="AN1600" s="32">
        <v>3.8629500000000001</v>
      </c>
      <c r="AO1600" s="27" t="s">
        <v>211</v>
      </c>
      <c r="AP1600" s="31" t="s">
        <v>212</v>
      </c>
      <c r="AQ1600" s="27">
        <f t="shared" si="250"/>
        <v>3.8629499999999997</v>
      </c>
      <c r="AR1600" s="27" t="str">
        <f t="shared" si="251"/>
        <v/>
      </c>
      <c r="AS1600" s="27" t="e">
        <f t="shared" si="252"/>
        <v>#NUM!</v>
      </c>
      <c r="AT1600" s="27">
        <f t="shared" si="245"/>
        <v>3.5367500000000001</v>
      </c>
      <c r="AU1600" s="27">
        <f t="shared" si="246"/>
        <v>3.5367500000000001</v>
      </c>
      <c r="AV1600" s="29">
        <f t="shared" si="249"/>
        <v>3.5367500000000001</v>
      </c>
      <c r="AW1600" s="27" t="s">
        <v>73</v>
      </c>
      <c r="AX1600" s="27" t="s">
        <v>74</v>
      </c>
      <c r="AY1600" s="32">
        <v>3.536</v>
      </c>
      <c r="AZ1600" s="34">
        <f t="shared" si="247"/>
        <v>0.88400000000000001</v>
      </c>
      <c r="BA1600" s="3">
        <f t="shared" si="248"/>
        <v>4.42</v>
      </c>
      <c r="BB1600" s="32">
        <f t="shared" si="253"/>
        <v>4.7736000000000001</v>
      </c>
      <c r="BC1600" s="27" t="s">
        <v>12549</v>
      </c>
      <c r="BD1600" s="27"/>
      <c r="BE1600" s="27"/>
      <c r="BF1600" s="27"/>
      <c r="BG1600" s="27"/>
      <c r="BH1600" s="27"/>
      <c r="BI1600" s="27"/>
      <c r="BJ1600" s="27"/>
      <c r="BK1600" s="27"/>
      <c r="BL1600" s="27"/>
      <c r="BM1600" s="27"/>
      <c r="BN1600" s="27"/>
      <c r="BO1600" s="27"/>
      <c r="BP1600" s="27"/>
      <c r="BQ1600" s="27"/>
      <c r="BR1600" s="27"/>
      <c r="BS1600" s="27"/>
      <c r="BT1600" s="27"/>
      <c r="BU1600" s="27"/>
      <c r="BV1600" s="27"/>
      <c r="BW1600" s="27"/>
      <c r="BX1600" s="27"/>
      <c r="BY1600" s="27"/>
      <c r="BZ1600" s="27"/>
      <c r="CA1600" s="27"/>
      <c r="CB1600" s="27"/>
      <c r="CC1600" s="27"/>
      <c r="CD1600" s="27"/>
      <c r="CE1600" s="27"/>
      <c r="CF1600" s="27"/>
      <c r="CG1600" s="27"/>
      <c r="CH1600" s="27"/>
      <c r="CI1600" s="27"/>
      <c r="CJ1600" s="27"/>
      <c r="CK1600" s="27"/>
      <c r="CL1600" s="27"/>
      <c r="CM1600" s="27"/>
      <c r="CN1600" s="27"/>
      <c r="CO1600" s="27"/>
      <c r="CP1600" s="27"/>
      <c r="CQ1600" s="27"/>
      <c r="CR1600" s="27"/>
      <c r="CS1600" s="27"/>
      <c r="CT1600" s="27"/>
      <c r="CU1600" s="27"/>
      <c r="CV1600" s="27"/>
      <c r="CW1600" s="27"/>
      <c r="CX1600" s="27"/>
      <c r="CY1600" s="27"/>
      <c r="CZ1600" s="27"/>
      <c r="DA1600" s="27"/>
      <c r="DB1600" s="27"/>
      <c r="DC1600" s="27"/>
      <c r="DD1600" s="27"/>
      <c r="DE1600" s="27"/>
      <c r="DF1600" s="27"/>
      <c r="DG1600" s="27"/>
      <c r="DH1600" s="27"/>
      <c r="DI1600" s="27"/>
      <c r="DJ1600" s="27"/>
      <c r="DK1600" s="27"/>
      <c r="DL1600" s="27"/>
    </row>
    <row r="1601" spans="1:116" s="35" customFormat="1" ht="31.5" customHeight="1">
      <c r="A1601" s="4" t="s">
        <v>6681</v>
      </c>
      <c r="B1601" s="5">
        <v>1599</v>
      </c>
      <c r="C1601" s="6">
        <v>4018</v>
      </c>
      <c r="D1601" s="6"/>
      <c r="E1601" s="3" t="s">
        <v>6737</v>
      </c>
      <c r="F1601" s="3" t="s">
        <v>1849</v>
      </c>
      <c r="G1601" s="3" t="s">
        <v>3289</v>
      </c>
      <c r="H1601" s="4" t="s">
        <v>6738</v>
      </c>
      <c r="I1601" s="3" t="s">
        <v>182</v>
      </c>
      <c r="J1601" s="3" t="s">
        <v>6739</v>
      </c>
      <c r="K1601" s="5">
        <v>30</v>
      </c>
      <c r="L1601" s="3" t="s">
        <v>81</v>
      </c>
      <c r="M1601" s="6">
        <v>1</v>
      </c>
      <c r="N1601" s="3" t="s">
        <v>45</v>
      </c>
      <c r="O1601" s="3" t="s">
        <v>6683</v>
      </c>
      <c r="P1601" s="3" t="s">
        <v>6698</v>
      </c>
      <c r="Q1601" s="3" t="s">
        <v>6740</v>
      </c>
      <c r="R1601" s="28">
        <v>4.07</v>
      </c>
      <c r="S1601" s="29"/>
      <c r="T1601" s="30">
        <v>3.3</v>
      </c>
      <c r="U1601" s="1">
        <v>3.3</v>
      </c>
      <c r="V1601" s="28"/>
      <c r="W1601" s="29"/>
      <c r="X1601" s="29"/>
      <c r="Y1601" s="29"/>
      <c r="Z1601" s="29"/>
      <c r="AA1601" s="29"/>
      <c r="AB1601" s="29"/>
      <c r="AC1601" s="29"/>
      <c r="AD1601" s="29"/>
      <c r="AE1601" s="31"/>
      <c r="AF1601" s="27"/>
      <c r="AG1601" s="27"/>
      <c r="AH1601" s="27"/>
      <c r="AI1601" s="27"/>
      <c r="AJ1601" s="27"/>
      <c r="AK1601" s="27"/>
      <c r="AL1601" s="27"/>
      <c r="AM1601" s="27"/>
      <c r="AN1601" s="32">
        <v>4.07</v>
      </c>
      <c r="AO1601" s="27" t="s">
        <v>49</v>
      </c>
      <c r="AP1601" s="31" t="s">
        <v>50</v>
      </c>
      <c r="AQ1601" s="27" t="e">
        <f t="shared" si="250"/>
        <v>#NUM!</v>
      </c>
      <c r="AR1601" s="27" t="e">
        <f t="shared" si="251"/>
        <v>#NUM!</v>
      </c>
      <c r="AS1601" s="27" t="e">
        <f t="shared" si="252"/>
        <v>#NUM!</v>
      </c>
      <c r="AT1601" s="27">
        <f t="shared" si="245"/>
        <v>3.5474999999999999</v>
      </c>
      <c r="AU1601" s="27">
        <f t="shared" si="246"/>
        <v>3.5474999999999999</v>
      </c>
      <c r="AV1601" s="29">
        <f t="shared" si="249"/>
        <v>3.5474999999999999</v>
      </c>
      <c r="AW1601" s="27" t="s">
        <v>73</v>
      </c>
      <c r="AX1601" s="27" t="s">
        <v>74</v>
      </c>
      <c r="AY1601" s="32">
        <v>3.5470000000000002</v>
      </c>
      <c r="AZ1601" s="34">
        <f t="shared" si="247"/>
        <v>0.88675000000000004</v>
      </c>
      <c r="BA1601" s="3">
        <f t="shared" si="248"/>
        <v>4.4337499999999999</v>
      </c>
      <c r="BB1601" s="32">
        <f t="shared" si="253"/>
        <v>4.7884500000000001</v>
      </c>
      <c r="BC1601" s="27" t="s">
        <v>12549</v>
      </c>
      <c r="BD1601" s="27"/>
      <c r="BE1601" s="27"/>
      <c r="BF1601" s="27"/>
      <c r="BG1601" s="27"/>
      <c r="BH1601" s="27"/>
      <c r="BI1601" s="27"/>
      <c r="BJ1601" s="27"/>
      <c r="BK1601" s="27"/>
      <c r="BL1601" s="27"/>
      <c r="BM1601" s="27"/>
      <c r="BN1601" s="27"/>
      <c r="BO1601" s="27"/>
      <c r="BP1601" s="27"/>
      <c r="BQ1601" s="27"/>
      <c r="BR1601" s="27"/>
      <c r="BS1601" s="27"/>
      <c r="BT1601" s="27"/>
      <c r="BU1601" s="27"/>
      <c r="BV1601" s="27"/>
      <c r="BW1601" s="27"/>
      <c r="BX1601" s="27"/>
      <c r="BY1601" s="27"/>
      <c r="BZ1601" s="27"/>
      <c r="CA1601" s="27"/>
      <c r="CB1601" s="27"/>
      <c r="CC1601" s="27"/>
      <c r="CD1601" s="27"/>
      <c r="CE1601" s="27"/>
      <c r="CF1601" s="27"/>
      <c r="CG1601" s="27"/>
      <c r="CH1601" s="27"/>
      <c r="CI1601" s="27"/>
      <c r="CJ1601" s="27"/>
      <c r="CK1601" s="27"/>
      <c r="CL1601" s="27"/>
      <c r="CM1601" s="27"/>
      <c r="CN1601" s="27"/>
      <c r="CO1601" s="27"/>
      <c r="CP1601" s="27"/>
      <c r="CQ1601" s="27"/>
      <c r="CR1601" s="27"/>
      <c r="CS1601" s="27"/>
      <c r="CT1601" s="27"/>
      <c r="CU1601" s="27"/>
      <c r="CV1601" s="27"/>
      <c r="CW1601" s="27"/>
      <c r="CX1601" s="27"/>
      <c r="CY1601" s="27"/>
      <c r="CZ1601" s="27"/>
      <c r="DA1601" s="27"/>
      <c r="DB1601" s="27"/>
      <c r="DC1601" s="27"/>
      <c r="DD1601" s="27"/>
      <c r="DE1601" s="27"/>
      <c r="DF1601" s="27"/>
      <c r="DG1601" s="27"/>
      <c r="DH1601" s="27"/>
      <c r="DI1601" s="27"/>
      <c r="DJ1601" s="27"/>
      <c r="DK1601" s="27"/>
      <c r="DL1601" s="27"/>
    </row>
    <row r="1602" spans="1:116" s="35" customFormat="1" ht="31.5" customHeight="1">
      <c r="A1602" s="4" t="s">
        <v>6681</v>
      </c>
      <c r="B1602" s="5">
        <v>1600</v>
      </c>
      <c r="C1602" s="6">
        <v>1227</v>
      </c>
      <c r="D1602" s="6"/>
      <c r="E1602" s="3" t="s">
        <v>6934</v>
      </c>
      <c r="F1602" s="3" t="s">
        <v>6935</v>
      </c>
      <c r="G1602" s="3" t="s">
        <v>3399</v>
      </c>
      <c r="H1602" s="4" t="s">
        <v>3403</v>
      </c>
      <c r="I1602" s="3" t="s">
        <v>104</v>
      </c>
      <c r="J1602" s="3" t="s">
        <v>401</v>
      </c>
      <c r="K1602" s="5"/>
      <c r="L1602" s="3"/>
      <c r="M1602" s="6">
        <v>30</v>
      </c>
      <c r="N1602" s="3" t="s">
        <v>45</v>
      </c>
      <c r="O1602" s="3" t="s">
        <v>6683</v>
      </c>
      <c r="P1602" s="3" t="s">
        <v>6936</v>
      </c>
      <c r="Q1602" s="3" t="s">
        <v>6937</v>
      </c>
      <c r="R1602" s="28">
        <v>4.43</v>
      </c>
      <c r="S1602" s="29"/>
      <c r="T1602" s="30">
        <v>3.3</v>
      </c>
      <c r="U1602" s="1">
        <v>3.3</v>
      </c>
      <c r="V1602" s="28"/>
      <c r="W1602" s="29"/>
      <c r="X1602" s="29"/>
      <c r="Y1602" s="29">
        <v>2.5099999999999998</v>
      </c>
      <c r="Z1602" s="29">
        <v>6.34</v>
      </c>
      <c r="AA1602" s="29"/>
      <c r="AB1602" s="29"/>
      <c r="AC1602" s="29"/>
      <c r="AD1602" s="29"/>
      <c r="AE1602" s="31"/>
      <c r="AF1602" s="27"/>
      <c r="AG1602" s="27"/>
      <c r="AH1602" s="27">
        <v>2.5099999999999998</v>
      </c>
      <c r="AI1602" s="27">
        <v>6.34</v>
      </c>
      <c r="AJ1602" s="27"/>
      <c r="AK1602" s="27"/>
      <c r="AL1602" s="27"/>
      <c r="AM1602" s="27"/>
      <c r="AN1602" s="32">
        <v>4.4249999999999998</v>
      </c>
      <c r="AO1602" s="27" t="s">
        <v>211</v>
      </c>
      <c r="AP1602" s="31" t="s">
        <v>212</v>
      </c>
      <c r="AQ1602" s="27">
        <f t="shared" si="250"/>
        <v>4.4249999999999998</v>
      </c>
      <c r="AR1602" s="27" t="str">
        <f t="shared" si="251"/>
        <v/>
      </c>
      <c r="AS1602" s="27" t="e">
        <f t="shared" si="252"/>
        <v>#NUM!</v>
      </c>
      <c r="AT1602" s="27">
        <f t="shared" si="245"/>
        <v>3.5474999999999999</v>
      </c>
      <c r="AU1602" s="27">
        <f t="shared" si="246"/>
        <v>3.5474999999999999</v>
      </c>
      <c r="AV1602" s="29">
        <f t="shared" si="249"/>
        <v>3.5474999999999999</v>
      </c>
      <c r="AW1602" s="27" t="s">
        <v>73</v>
      </c>
      <c r="AX1602" s="27" t="s">
        <v>74</v>
      </c>
      <c r="AY1602" s="32">
        <v>3.55</v>
      </c>
      <c r="AZ1602" s="34">
        <f t="shared" si="247"/>
        <v>0.88749999999999996</v>
      </c>
      <c r="BA1602" s="3">
        <f t="shared" si="248"/>
        <v>4.4375</v>
      </c>
      <c r="BB1602" s="32">
        <f t="shared" si="253"/>
        <v>4.7925000000000004</v>
      </c>
      <c r="BC1602" s="27" t="s">
        <v>12549</v>
      </c>
      <c r="BD1602" s="27"/>
      <c r="BE1602" s="27"/>
      <c r="BF1602" s="27"/>
      <c r="BG1602" s="27"/>
      <c r="BH1602" s="27"/>
      <c r="BI1602" s="27"/>
      <c r="BJ1602" s="27"/>
      <c r="BK1602" s="27"/>
      <c r="BL1602" s="27"/>
      <c r="BM1602" s="27"/>
      <c r="BN1602" s="27"/>
      <c r="BO1602" s="27"/>
      <c r="BP1602" s="27"/>
      <c r="BQ1602" s="27"/>
      <c r="BR1602" s="27"/>
      <c r="BS1602" s="27"/>
      <c r="BT1602" s="27"/>
      <c r="BU1602" s="27"/>
      <c r="BV1602" s="27"/>
      <c r="BW1602" s="27"/>
      <c r="BX1602" s="27"/>
      <c r="BY1602" s="27"/>
      <c r="BZ1602" s="27"/>
      <c r="CA1602" s="27"/>
      <c r="CB1602" s="27"/>
      <c r="CC1602" s="27"/>
      <c r="CD1602" s="27"/>
      <c r="CE1602" s="27"/>
      <c r="CF1602" s="27"/>
      <c r="CG1602" s="27"/>
      <c r="CH1602" s="27"/>
      <c r="CI1602" s="27"/>
      <c r="CJ1602" s="27"/>
      <c r="CK1602" s="27"/>
      <c r="CL1602" s="27"/>
      <c r="CM1602" s="27"/>
      <c r="CN1602" s="27"/>
      <c r="CO1602" s="27"/>
      <c r="CP1602" s="27"/>
      <c r="CQ1602" s="27"/>
      <c r="CR1602" s="27"/>
      <c r="CS1602" s="27"/>
      <c r="CT1602" s="27"/>
      <c r="CU1602" s="27"/>
      <c r="CV1602" s="27"/>
      <c r="CW1602" s="27"/>
      <c r="CX1602" s="27"/>
      <c r="CY1602" s="27"/>
      <c r="CZ1602" s="27"/>
      <c r="DA1602" s="27"/>
      <c r="DB1602" s="27"/>
      <c r="DC1602" s="27"/>
      <c r="DD1602" s="27"/>
      <c r="DE1602" s="27"/>
      <c r="DF1602" s="27"/>
      <c r="DG1602" s="27"/>
      <c r="DH1602" s="27"/>
      <c r="DI1602" s="27"/>
      <c r="DJ1602" s="27"/>
      <c r="DK1602" s="27"/>
      <c r="DL1602" s="27"/>
    </row>
    <row r="1603" spans="1:116" s="35" customFormat="1" ht="31.5" customHeight="1">
      <c r="A1603" s="4" t="s">
        <v>6681</v>
      </c>
      <c r="B1603" s="5">
        <v>1601</v>
      </c>
      <c r="C1603" s="6">
        <v>735</v>
      </c>
      <c r="D1603" s="6"/>
      <c r="E1603" s="3" t="s">
        <v>7060</v>
      </c>
      <c r="F1603" s="3" t="s">
        <v>6498</v>
      </c>
      <c r="G1603" s="3" t="s">
        <v>2403</v>
      </c>
      <c r="H1603" s="4" t="s">
        <v>7061</v>
      </c>
      <c r="I1603" s="3" t="s">
        <v>43</v>
      </c>
      <c r="J1603" s="3" t="s">
        <v>2547</v>
      </c>
      <c r="K1603" s="5"/>
      <c r="L1603" s="3"/>
      <c r="M1603" s="6">
        <v>28</v>
      </c>
      <c r="N1603" s="3" t="s">
        <v>45</v>
      </c>
      <c r="O1603" s="3" t="s">
        <v>6683</v>
      </c>
      <c r="P1603" s="3" t="s">
        <v>7062</v>
      </c>
      <c r="Q1603" s="3" t="s">
        <v>7063</v>
      </c>
      <c r="R1603" s="28">
        <v>4.17</v>
      </c>
      <c r="S1603" s="29"/>
      <c r="T1603" s="30">
        <v>3.4</v>
      </c>
      <c r="U1603" s="1">
        <v>3.4</v>
      </c>
      <c r="V1603" s="28"/>
      <c r="W1603" s="29">
        <v>3.6</v>
      </c>
      <c r="X1603" s="29"/>
      <c r="Y1603" s="29"/>
      <c r="Z1603" s="29">
        <v>4.74</v>
      </c>
      <c r="AA1603" s="29"/>
      <c r="AB1603" s="29"/>
      <c r="AC1603" s="29"/>
      <c r="AD1603" s="29"/>
      <c r="AE1603" s="31"/>
      <c r="AF1603" s="27"/>
      <c r="AG1603" s="27"/>
      <c r="AH1603" s="27"/>
      <c r="AI1603" s="27"/>
      <c r="AJ1603" s="27"/>
      <c r="AK1603" s="27"/>
      <c r="AL1603" s="27"/>
      <c r="AM1603" s="27"/>
      <c r="AN1603" s="32">
        <v>4.17</v>
      </c>
      <c r="AO1603" s="27" t="s">
        <v>49</v>
      </c>
      <c r="AP1603" s="31" t="s">
        <v>50</v>
      </c>
      <c r="AQ1603" s="27" t="e">
        <f t="shared" si="250"/>
        <v>#NUM!</v>
      </c>
      <c r="AR1603" s="27" t="e">
        <f t="shared" si="251"/>
        <v>#NUM!</v>
      </c>
      <c r="AS1603" s="27" t="e">
        <f t="shared" si="252"/>
        <v>#NUM!</v>
      </c>
      <c r="AT1603" s="27">
        <f t="shared" ref="AT1603:AT1666" si="254">T1603*1.075</f>
        <v>3.6549999999999998</v>
      </c>
      <c r="AU1603" s="27">
        <f t="shared" ref="AU1603:AU1666" si="255">U1603*1.075</f>
        <v>3.6549999999999998</v>
      </c>
      <c r="AV1603" s="29">
        <f t="shared" si="249"/>
        <v>3.6549999999999998</v>
      </c>
      <c r="AW1603" s="27" t="s">
        <v>73</v>
      </c>
      <c r="AX1603" s="27" t="s">
        <v>74</v>
      </c>
      <c r="AY1603" s="32">
        <v>3.6549999999999998</v>
      </c>
      <c r="AZ1603" s="34">
        <f t="shared" ref="AZ1603:AZ1651" si="256">IF(AND(AY1603&gt;0,AY1603&lt;=10),AY1603*0.25,IF(AND(AY1603&gt;10,AY1603&lt;=50),AY1603*0.17,IF(AND(AY1603&gt;10,AY1603&lt;=100),AY1603*0.12,IF(AY1603&gt;100,AY1603*0.1))))</f>
        <v>0.91374999999999995</v>
      </c>
      <c r="BA1603" s="3">
        <f t="shared" ref="BA1603:BA1666" si="257">AZ1603+AY1603</f>
        <v>4.5687499999999996</v>
      </c>
      <c r="BB1603" s="32">
        <f t="shared" si="253"/>
        <v>4.9342499999999996</v>
      </c>
      <c r="BC1603" s="27" t="s">
        <v>12549</v>
      </c>
      <c r="BD1603" s="27"/>
      <c r="BE1603" s="27"/>
      <c r="BF1603" s="27"/>
      <c r="BG1603" s="27"/>
      <c r="BH1603" s="27"/>
      <c r="BI1603" s="27"/>
      <c r="BJ1603" s="27"/>
      <c r="BK1603" s="27"/>
      <c r="BL1603" s="27"/>
      <c r="BM1603" s="27"/>
      <c r="BN1603" s="27"/>
      <c r="BO1603" s="27"/>
      <c r="BP1603" s="27"/>
      <c r="BQ1603" s="27"/>
      <c r="BR1603" s="27"/>
      <c r="BS1603" s="27"/>
      <c r="BT1603" s="27"/>
      <c r="BU1603" s="27"/>
      <c r="BV1603" s="27"/>
      <c r="BW1603" s="27"/>
      <c r="BX1603" s="27"/>
      <c r="BY1603" s="27"/>
      <c r="BZ1603" s="27"/>
      <c r="CA1603" s="27"/>
      <c r="CB1603" s="27"/>
      <c r="CC1603" s="27"/>
      <c r="CD1603" s="27"/>
      <c r="CE1603" s="27"/>
      <c r="CF1603" s="27"/>
      <c r="CG1603" s="27"/>
      <c r="CH1603" s="27"/>
      <c r="CI1603" s="27"/>
      <c r="CJ1603" s="27"/>
      <c r="CK1603" s="27"/>
      <c r="CL1603" s="27"/>
      <c r="CM1603" s="27"/>
      <c r="CN1603" s="27"/>
      <c r="CO1603" s="27"/>
      <c r="CP1603" s="27"/>
      <c r="CQ1603" s="27"/>
      <c r="CR1603" s="27"/>
      <c r="CS1603" s="27"/>
      <c r="CT1603" s="27"/>
      <c r="CU1603" s="27"/>
      <c r="CV1603" s="27"/>
      <c r="CW1603" s="27"/>
      <c r="CX1603" s="27"/>
      <c r="CY1603" s="27"/>
      <c r="CZ1603" s="27"/>
      <c r="DA1603" s="27"/>
      <c r="DB1603" s="27"/>
      <c r="DC1603" s="27"/>
      <c r="DD1603" s="27"/>
      <c r="DE1603" s="27"/>
      <c r="DF1603" s="27"/>
      <c r="DG1603" s="27"/>
      <c r="DH1603" s="27"/>
      <c r="DI1603" s="27"/>
      <c r="DJ1603" s="27"/>
      <c r="DK1603" s="27"/>
      <c r="DL1603" s="27"/>
    </row>
    <row r="1604" spans="1:116" s="35" customFormat="1" ht="31.5" customHeight="1">
      <c r="A1604" s="4" t="s">
        <v>6681</v>
      </c>
      <c r="B1604" s="5">
        <v>1602</v>
      </c>
      <c r="C1604" s="6">
        <v>325</v>
      </c>
      <c r="D1604" s="6"/>
      <c r="E1604" s="3" t="s">
        <v>6900</v>
      </c>
      <c r="F1604" s="3" t="s">
        <v>3281</v>
      </c>
      <c r="G1604" s="3" t="s">
        <v>3278</v>
      </c>
      <c r="H1604" s="4" t="s">
        <v>3285</v>
      </c>
      <c r="I1604" s="3" t="s">
        <v>43</v>
      </c>
      <c r="J1604" s="3" t="s">
        <v>2469</v>
      </c>
      <c r="K1604" s="5"/>
      <c r="L1604" s="3"/>
      <c r="M1604" s="6">
        <v>28</v>
      </c>
      <c r="N1604" s="3" t="s">
        <v>45</v>
      </c>
      <c r="O1604" s="3" t="s">
        <v>6683</v>
      </c>
      <c r="P1604" s="3" t="s">
        <v>6901</v>
      </c>
      <c r="Q1604" s="3" t="s">
        <v>6902</v>
      </c>
      <c r="R1604" s="28">
        <v>3.73</v>
      </c>
      <c r="S1604" s="29"/>
      <c r="T1604" s="30">
        <v>3.41</v>
      </c>
      <c r="U1604" s="1">
        <v>3.41</v>
      </c>
      <c r="V1604" s="28"/>
      <c r="W1604" s="29"/>
      <c r="X1604" s="29"/>
      <c r="Y1604" s="29"/>
      <c r="Z1604" s="29">
        <v>3.73</v>
      </c>
      <c r="AA1604" s="29"/>
      <c r="AB1604" s="29"/>
      <c r="AC1604" s="29"/>
      <c r="AD1604" s="29"/>
      <c r="AE1604" s="31"/>
      <c r="AF1604" s="27"/>
      <c r="AG1604" s="27">
        <v>3.7810000000000001</v>
      </c>
      <c r="AH1604" s="27"/>
      <c r="AI1604" s="27">
        <v>3.73</v>
      </c>
      <c r="AJ1604" s="27">
        <v>2.63</v>
      </c>
      <c r="AK1604" s="27"/>
      <c r="AL1604" s="27"/>
      <c r="AM1604" s="27"/>
      <c r="AN1604" s="32">
        <v>3.73</v>
      </c>
      <c r="AO1604" s="27" t="s">
        <v>49</v>
      </c>
      <c r="AP1604" s="31" t="s">
        <v>50</v>
      </c>
      <c r="AQ1604" s="27">
        <f t="shared" si="250"/>
        <v>3.7555000000000001</v>
      </c>
      <c r="AR1604" s="27">
        <f t="shared" si="251"/>
        <v>3.73</v>
      </c>
      <c r="AS1604" s="27" t="e">
        <f t="shared" si="252"/>
        <v>#NUM!</v>
      </c>
      <c r="AT1604" s="27">
        <f t="shared" si="254"/>
        <v>3.6657500000000001</v>
      </c>
      <c r="AU1604" s="27">
        <f t="shared" si="255"/>
        <v>3.6657500000000001</v>
      </c>
      <c r="AV1604" s="29">
        <f t="shared" si="249"/>
        <v>3.6657500000000001</v>
      </c>
      <c r="AW1604" s="27" t="s">
        <v>73</v>
      </c>
      <c r="AX1604" s="27" t="s">
        <v>74</v>
      </c>
      <c r="AY1604" s="32">
        <v>3.67</v>
      </c>
      <c r="AZ1604" s="34">
        <f t="shared" si="256"/>
        <v>0.91749999999999998</v>
      </c>
      <c r="BA1604" s="3">
        <f t="shared" si="257"/>
        <v>4.5875000000000004</v>
      </c>
      <c r="BB1604" s="32">
        <f t="shared" si="253"/>
        <v>4.9545000000000003</v>
      </c>
      <c r="BC1604" s="27" t="s">
        <v>12549</v>
      </c>
      <c r="BD1604" s="27"/>
      <c r="BE1604" s="27"/>
      <c r="BF1604" s="27"/>
      <c r="BG1604" s="27"/>
      <c r="BH1604" s="27"/>
      <c r="BI1604" s="27"/>
      <c r="BJ1604" s="27"/>
      <c r="BK1604" s="27"/>
      <c r="BL1604" s="27"/>
      <c r="BM1604" s="27"/>
      <c r="BN1604" s="27"/>
      <c r="BO1604" s="27"/>
    </row>
    <row r="1605" spans="1:116" s="35" customFormat="1" ht="31.5" customHeight="1">
      <c r="A1605" s="4" t="s">
        <v>6681</v>
      </c>
      <c r="B1605" s="5">
        <v>1603</v>
      </c>
      <c r="C1605" s="6">
        <v>6952</v>
      </c>
      <c r="D1605" s="6"/>
      <c r="E1605" s="3" t="s">
        <v>6921</v>
      </c>
      <c r="F1605" s="3" t="s">
        <v>2777</v>
      </c>
      <c r="G1605" s="3" t="s">
        <v>1734</v>
      </c>
      <c r="H1605" s="4" t="s">
        <v>167</v>
      </c>
      <c r="I1605" s="3" t="s">
        <v>573</v>
      </c>
      <c r="J1605" s="3" t="s">
        <v>6925</v>
      </c>
      <c r="K1605" s="5"/>
      <c r="L1605" s="3"/>
      <c r="M1605" s="6">
        <v>28</v>
      </c>
      <c r="N1605" s="3" t="s">
        <v>45</v>
      </c>
      <c r="O1605" s="3" t="s">
        <v>6683</v>
      </c>
      <c r="P1605" s="3" t="s">
        <v>6926</v>
      </c>
      <c r="Q1605" s="3" t="s">
        <v>6927</v>
      </c>
      <c r="R1605" s="28">
        <v>4.67</v>
      </c>
      <c r="S1605" s="29"/>
      <c r="T1605" s="30">
        <v>3.47</v>
      </c>
      <c r="U1605" s="1">
        <v>3.47</v>
      </c>
      <c r="V1605" s="28"/>
      <c r="W1605" s="29"/>
      <c r="X1605" s="29">
        <v>4.38</v>
      </c>
      <c r="Y1605" s="29"/>
      <c r="Z1605" s="29">
        <v>4.95</v>
      </c>
      <c r="AA1605" s="29"/>
      <c r="AB1605" s="29"/>
      <c r="AC1605" s="29"/>
      <c r="AD1605" s="29"/>
      <c r="AE1605" s="31"/>
      <c r="AF1605" s="27"/>
      <c r="AG1605" s="27"/>
      <c r="AH1605" s="27"/>
      <c r="AI1605" s="27">
        <v>4.95</v>
      </c>
      <c r="AJ1605" s="27"/>
      <c r="AK1605" s="27"/>
      <c r="AL1605" s="27"/>
      <c r="AM1605" s="27"/>
      <c r="AN1605" s="32">
        <v>4.67</v>
      </c>
      <c r="AO1605" s="27" t="s">
        <v>49</v>
      </c>
      <c r="AP1605" s="31" t="s">
        <v>50</v>
      </c>
      <c r="AQ1605" s="27" t="e">
        <f t="shared" si="250"/>
        <v>#NUM!</v>
      </c>
      <c r="AR1605" s="27" t="e">
        <f t="shared" si="251"/>
        <v>#NUM!</v>
      </c>
      <c r="AS1605" s="27" t="e">
        <f t="shared" si="252"/>
        <v>#NUM!</v>
      </c>
      <c r="AT1605" s="27">
        <f t="shared" si="254"/>
        <v>3.7302499999999998</v>
      </c>
      <c r="AU1605" s="27">
        <f t="shared" si="255"/>
        <v>3.7302499999999998</v>
      </c>
      <c r="AV1605" s="29">
        <f t="shared" si="249"/>
        <v>3.7302499999999998</v>
      </c>
      <c r="AW1605" s="27" t="s">
        <v>73</v>
      </c>
      <c r="AX1605" s="27" t="s">
        <v>74</v>
      </c>
      <c r="AY1605" s="32">
        <v>3.73</v>
      </c>
      <c r="AZ1605" s="34">
        <f t="shared" si="256"/>
        <v>0.9325</v>
      </c>
      <c r="BA1605" s="3">
        <f t="shared" si="257"/>
        <v>4.6624999999999996</v>
      </c>
      <c r="BB1605" s="32">
        <f t="shared" si="253"/>
        <v>5.0354999999999999</v>
      </c>
      <c r="BC1605" s="27" t="s">
        <v>12549</v>
      </c>
      <c r="BD1605" s="27"/>
      <c r="BE1605" s="27"/>
      <c r="BF1605" s="27"/>
      <c r="BG1605" s="27"/>
      <c r="BH1605" s="27"/>
      <c r="BI1605" s="27"/>
      <c r="BJ1605" s="27"/>
      <c r="BK1605" s="27"/>
      <c r="BL1605" s="27"/>
      <c r="BM1605" s="27"/>
      <c r="BN1605" s="27"/>
      <c r="BO1605" s="27"/>
      <c r="BP1605" s="27"/>
      <c r="BQ1605" s="27"/>
      <c r="BR1605" s="27"/>
      <c r="BS1605" s="27"/>
      <c r="BT1605" s="27"/>
      <c r="BU1605" s="27"/>
      <c r="BV1605" s="27"/>
      <c r="BW1605" s="27"/>
      <c r="BX1605" s="27"/>
      <c r="BY1605" s="27"/>
      <c r="BZ1605" s="27"/>
      <c r="CA1605" s="27"/>
      <c r="CB1605" s="27"/>
      <c r="CC1605" s="27"/>
      <c r="CD1605" s="27"/>
      <c r="CE1605" s="27"/>
      <c r="CF1605" s="27"/>
      <c r="CG1605" s="27"/>
      <c r="CH1605" s="27"/>
      <c r="CI1605" s="27"/>
      <c r="CJ1605" s="27"/>
      <c r="CK1605" s="27"/>
      <c r="CL1605" s="27"/>
      <c r="CM1605" s="27"/>
      <c r="CN1605" s="27"/>
      <c r="CO1605" s="27"/>
      <c r="CP1605" s="27"/>
      <c r="CQ1605" s="27"/>
      <c r="CR1605" s="27"/>
      <c r="CS1605" s="27"/>
      <c r="CT1605" s="27"/>
      <c r="CU1605" s="27"/>
      <c r="CV1605" s="27"/>
      <c r="CW1605" s="27"/>
      <c r="CX1605" s="27"/>
      <c r="CY1605" s="27"/>
      <c r="CZ1605" s="27"/>
      <c r="DA1605" s="27"/>
      <c r="DB1605" s="27"/>
      <c r="DC1605" s="27"/>
      <c r="DD1605" s="27"/>
      <c r="DE1605" s="27"/>
      <c r="DF1605" s="27"/>
      <c r="DG1605" s="27"/>
      <c r="DH1605" s="27"/>
      <c r="DI1605" s="27"/>
      <c r="DJ1605" s="27"/>
      <c r="DK1605" s="27"/>
      <c r="DL1605" s="27"/>
    </row>
    <row r="1606" spans="1:116" s="35" customFormat="1" ht="31.5" customHeight="1">
      <c r="A1606" s="4" t="s">
        <v>6681</v>
      </c>
      <c r="B1606" s="5">
        <v>1604</v>
      </c>
      <c r="C1606" s="6">
        <v>648</v>
      </c>
      <c r="D1606" s="6"/>
      <c r="E1606" s="3" t="s">
        <v>6724</v>
      </c>
      <c r="F1606" s="3" t="s">
        <v>2723</v>
      </c>
      <c r="G1606" s="3" t="s">
        <v>675</v>
      </c>
      <c r="H1606" s="4" t="s">
        <v>167</v>
      </c>
      <c r="I1606" s="3" t="s">
        <v>43</v>
      </c>
      <c r="J1606" s="3" t="s">
        <v>6720</v>
      </c>
      <c r="K1606" s="5"/>
      <c r="L1606" s="3"/>
      <c r="M1606" s="6">
        <v>30</v>
      </c>
      <c r="N1606" s="3" t="s">
        <v>45</v>
      </c>
      <c r="O1606" s="3" t="s">
        <v>6683</v>
      </c>
      <c r="P1606" s="3" t="s">
        <v>6725</v>
      </c>
      <c r="Q1606" s="3" t="s">
        <v>6726</v>
      </c>
      <c r="R1606" s="28">
        <v>4.8499999999999996</v>
      </c>
      <c r="S1606" s="29"/>
      <c r="T1606" s="30">
        <v>4.3</v>
      </c>
      <c r="U1606" s="1">
        <v>4.3</v>
      </c>
      <c r="V1606" s="28"/>
      <c r="W1606" s="29"/>
      <c r="X1606" s="29">
        <v>4.34</v>
      </c>
      <c r="Y1606" s="29"/>
      <c r="Z1606" s="29">
        <v>5.35</v>
      </c>
      <c r="AA1606" s="29"/>
      <c r="AB1606" s="29"/>
      <c r="AC1606" s="29"/>
      <c r="AD1606" s="29"/>
      <c r="AE1606" s="31"/>
      <c r="AF1606" s="27"/>
      <c r="AG1606" s="27">
        <v>4.327</v>
      </c>
      <c r="AH1606" s="27"/>
      <c r="AI1606" s="27">
        <v>5.35</v>
      </c>
      <c r="AJ1606" s="27"/>
      <c r="AK1606" s="27"/>
      <c r="AL1606" s="27"/>
      <c r="AM1606" s="27"/>
      <c r="AN1606" s="32">
        <v>3.7839999999999998</v>
      </c>
      <c r="AO1606" s="27" t="s">
        <v>336</v>
      </c>
      <c r="AP1606" s="31" t="s">
        <v>337</v>
      </c>
      <c r="AQ1606" s="27">
        <f t="shared" si="250"/>
        <v>4.8384999999999998</v>
      </c>
      <c r="AR1606" s="27" t="str">
        <f t="shared" si="251"/>
        <v/>
      </c>
      <c r="AS1606" s="27" t="e">
        <f t="shared" si="252"/>
        <v>#NUM!</v>
      </c>
      <c r="AT1606" s="27">
        <f t="shared" si="254"/>
        <v>4.6224999999999996</v>
      </c>
      <c r="AU1606" s="27">
        <f t="shared" si="255"/>
        <v>4.6224999999999996</v>
      </c>
      <c r="AV1606" s="29">
        <f t="shared" si="249"/>
        <v>3.7839999999999998</v>
      </c>
      <c r="AW1606" s="27" t="s">
        <v>336</v>
      </c>
      <c r="AX1606" s="27" t="s">
        <v>337</v>
      </c>
      <c r="AY1606" s="32">
        <v>3.7839999999999998</v>
      </c>
      <c r="AZ1606" s="34">
        <f t="shared" si="256"/>
        <v>0.94599999999999995</v>
      </c>
      <c r="BA1606" s="3">
        <f t="shared" si="257"/>
        <v>4.7299999999999995</v>
      </c>
      <c r="BB1606" s="32">
        <f t="shared" si="253"/>
        <v>5.1083999999999996</v>
      </c>
      <c r="BC1606" s="27" t="s">
        <v>12549</v>
      </c>
      <c r="BD1606" s="27"/>
      <c r="BE1606" s="27"/>
      <c r="BF1606" s="27"/>
      <c r="BG1606" s="27"/>
      <c r="BH1606" s="27"/>
      <c r="BI1606" s="27"/>
      <c r="BJ1606" s="27"/>
      <c r="BK1606" s="27"/>
      <c r="BL1606" s="27"/>
      <c r="BM1606" s="27"/>
      <c r="BN1606" s="27"/>
      <c r="BO1606" s="27"/>
      <c r="BP1606" s="27"/>
      <c r="BQ1606" s="27"/>
      <c r="BR1606" s="27"/>
      <c r="BS1606" s="27"/>
      <c r="BT1606" s="27"/>
      <c r="BU1606" s="27"/>
      <c r="BV1606" s="27"/>
      <c r="BW1606" s="27"/>
      <c r="BX1606" s="27"/>
      <c r="BY1606" s="27"/>
      <c r="BZ1606" s="27"/>
      <c r="CA1606" s="27"/>
      <c r="CB1606" s="27"/>
      <c r="CC1606" s="27"/>
      <c r="CD1606" s="27"/>
      <c r="CE1606" s="27"/>
      <c r="CF1606" s="27"/>
      <c r="CG1606" s="27"/>
      <c r="CH1606" s="27"/>
      <c r="CI1606" s="27"/>
      <c r="CJ1606" s="27"/>
      <c r="CK1606" s="27"/>
      <c r="CL1606" s="27"/>
      <c r="CM1606" s="27"/>
      <c r="CN1606" s="27"/>
      <c r="CO1606" s="27"/>
      <c r="CP1606" s="27"/>
      <c r="CQ1606" s="27"/>
      <c r="CR1606" s="27"/>
      <c r="CS1606" s="27"/>
      <c r="CT1606" s="27"/>
      <c r="CU1606" s="27"/>
      <c r="CV1606" s="27"/>
      <c r="CW1606" s="27"/>
      <c r="CX1606" s="27"/>
      <c r="CY1606" s="27"/>
      <c r="CZ1606" s="27"/>
      <c r="DA1606" s="27"/>
      <c r="DB1606" s="27"/>
      <c r="DC1606" s="27"/>
      <c r="DD1606" s="27"/>
      <c r="DE1606" s="27"/>
      <c r="DF1606" s="27"/>
      <c r="DG1606" s="27"/>
      <c r="DH1606" s="27"/>
      <c r="DI1606" s="27"/>
      <c r="DJ1606" s="27"/>
      <c r="DK1606" s="27"/>
      <c r="DL1606" s="27"/>
    </row>
    <row r="1607" spans="1:116" s="27" customFormat="1" ht="31.5" customHeight="1">
      <c r="A1607" s="4" t="s">
        <v>6681</v>
      </c>
      <c r="B1607" s="5">
        <v>1605</v>
      </c>
      <c r="C1607" s="6">
        <v>234</v>
      </c>
      <c r="D1607" s="6"/>
      <c r="E1607" s="3" t="s">
        <v>6861</v>
      </c>
      <c r="F1607" s="3" t="s">
        <v>6862</v>
      </c>
      <c r="G1607" s="3" t="s">
        <v>6863</v>
      </c>
      <c r="H1607" s="4" t="s">
        <v>167</v>
      </c>
      <c r="I1607" s="3" t="s">
        <v>159</v>
      </c>
      <c r="J1607" s="3" t="s">
        <v>6864</v>
      </c>
      <c r="K1607" s="5"/>
      <c r="L1607" s="3"/>
      <c r="M1607" s="6">
        <v>60</v>
      </c>
      <c r="N1607" s="3" t="s">
        <v>45</v>
      </c>
      <c r="O1607" s="3" t="s">
        <v>6683</v>
      </c>
      <c r="P1607" s="3" t="s">
        <v>607</v>
      </c>
      <c r="Q1607" s="3" t="s">
        <v>6865</v>
      </c>
      <c r="R1607" s="28">
        <v>4.49</v>
      </c>
      <c r="S1607" s="29"/>
      <c r="T1607" s="30">
        <v>3.64</v>
      </c>
      <c r="U1607" s="1">
        <v>3.64</v>
      </c>
      <c r="V1607" s="28"/>
      <c r="W1607" s="29"/>
      <c r="X1607" s="29"/>
      <c r="Y1607" s="29"/>
      <c r="Z1607" s="29"/>
      <c r="AA1607" s="29"/>
      <c r="AB1607" s="29"/>
      <c r="AC1607" s="29"/>
      <c r="AD1607" s="29"/>
      <c r="AE1607" s="31"/>
      <c r="AN1607" s="32">
        <v>4.49</v>
      </c>
      <c r="AO1607" s="27" t="s">
        <v>49</v>
      </c>
      <c r="AP1607" s="31" t="s">
        <v>50</v>
      </c>
      <c r="AQ1607" s="27" t="e">
        <f t="shared" si="250"/>
        <v>#NUM!</v>
      </c>
      <c r="AR1607" s="27" t="e">
        <f t="shared" si="251"/>
        <v>#NUM!</v>
      </c>
      <c r="AS1607" s="27" t="e">
        <f t="shared" si="252"/>
        <v>#NUM!</v>
      </c>
      <c r="AT1607" s="27">
        <f t="shared" si="254"/>
        <v>3.9129999999999998</v>
      </c>
      <c r="AU1607" s="27">
        <f t="shared" si="255"/>
        <v>3.9129999999999998</v>
      </c>
      <c r="AV1607" s="29">
        <f t="shared" si="249"/>
        <v>3.9129999999999998</v>
      </c>
      <c r="AW1607" s="27" t="s">
        <v>73</v>
      </c>
      <c r="AX1607" s="27" t="s">
        <v>74</v>
      </c>
      <c r="AY1607" s="32">
        <v>3.91</v>
      </c>
      <c r="AZ1607" s="34">
        <f t="shared" si="256"/>
        <v>0.97750000000000004</v>
      </c>
      <c r="BA1607" s="3">
        <f t="shared" si="257"/>
        <v>4.8875000000000002</v>
      </c>
      <c r="BB1607" s="32">
        <f t="shared" si="253"/>
        <v>5.2785000000000002</v>
      </c>
      <c r="BC1607" s="27" t="s">
        <v>12549</v>
      </c>
    </row>
    <row r="1608" spans="1:116" s="35" customFormat="1" ht="31.5" customHeight="1">
      <c r="A1608" s="4" t="s">
        <v>6681</v>
      </c>
      <c r="B1608" s="5">
        <v>1606</v>
      </c>
      <c r="C1608" s="6">
        <v>5801</v>
      </c>
      <c r="D1608" s="6"/>
      <c r="E1608" s="3" t="s">
        <v>6960</v>
      </c>
      <c r="F1608" s="3" t="s">
        <v>6961</v>
      </c>
      <c r="G1608" s="3" t="s">
        <v>6962</v>
      </c>
      <c r="H1608" s="4" t="s">
        <v>6966</v>
      </c>
      <c r="I1608" s="3" t="s">
        <v>104</v>
      </c>
      <c r="J1608" s="3" t="s">
        <v>6964</v>
      </c>
      <c r="K1608" s="5"/>
      <c r="L1608" s="3"/>
      <c r="M1608" s="6">
        <v>30</v>
      </c>
      <c r="N1608" s="3" t="s">
        <v>45</v>
      </c>
      <c r="O1608" s="3" t="s">
        <v>6683</v>
      </c>
      <c r="P1608" s="3" t="s">
        <v>6735</v>
      </c>
      <c r="Q1608" s="3" t="s">
        <v>6967</v>
      </c>
      <c r="R1608" s="28">
        <v>4.55</v>
      </c>
      <c r="S1608" s="29"/>
      <c r="T1608" s="30">
        <v>4.0599999999999996</v>
      </c>
      <c r="U1608" s="1">
        <v>4.0599999999999996</v>
      </c>
      <c r="V1608" s="28">
        <v>4.76</v>
      </c>
      <c r="W1608" s="29"/>
      <c r="X1608" s="29">
        <v>4.33</v>
      </c>
      <c r="Y1608" s="29"/>
      <c r="Z1608" s="29">
        <v>4.88</v>
      </c>
      <c r="AA1608" s="29"/>
      <c r="AB1608" s="29"/>
      <c r="AC1608" s="29"/>
      <c r="AD1608" s="29"/>
      <c r="AE1608" s="31">
        <v>4.76</v>
      </c>
      <c r="AF1608" s="27"/>
      <c r="AG1608" s="27">
        <v>4.319</v>
      </c>
      <c r="AH1608" s="27">
        <v>3.7</v>
      </c>
      <c r="AI1608" s="27">
        <v>4.88</v>
      </c>
      <c r="AJ1608" s="27"/>
      <c r="AK1608" s="27"/>
      <c r="AL1608" s="27"/>
      <c r="AM1608" s="27"/>
      <c r="AN1608" s="32">
        <v>4.0095000000000001</v>
      </c>
      <c r="AO1608" s="27" t="s">
        <v>211</v>
      </c>
      <c r="AP1608" s="31" t="s">
        <v>212</v>
      </c>
      <c r="AQ1608" s="27">
        <f t="shared" si="250"/>
        <v>4.0095000000000001</v>
      </c>
      <c r="AR1608" s="27" t="str">
        <f t="shared" si="251"/>
        <v/>
      </c>
      <c r="AS1608" s="27" t="e">
        <f t="shared" si="252"/>
        <v>#NUM!</v>
      </c>
      <c r="AT1608" s="27">
        <f t="shared" si="254"/>
        <v>4.3644999999999996</v>
      </c>
      <c r="AU1608" s="27">
        <f t="shared" si="255"/>
        <v>4.3644999999999996</v>
      </c>
      <c r="AV1608" s="29">
        <f t="shared" si="249"/>
        <v>4.0095000000000001</v>
      </c>
      <c r="AW1608" s="27" t="s">
        <v>213</v>
      </c>
      <c r="AX1608" s="27" t="s">
        <v>212</v>
      </c>
      <c r="AY1608" s="32">
        <v>4.01</v>
      </c>
      <c r="AZ1608" s="34">
        <f t="shared" si="256"/>
        <v>1.0024999999999999</v>
      </c>
      <c r="BA1608" s="3">
        <f t="shared" si="257"/>
        <v>5.0124999999999993</v>
      </c>
      <c r="BB1608" s="32">
        <f t="shared" si="253"/>
        <v>5.4134999999999991</v>
      </c>
      <c r="BC1608" s="27" t="s">
        <v>12549</v>
      </c>
      <c r="BD1608" s="27"/>
      <c r="BE1608" s="27"/>
      <c r="BF1608" s="27"/>
      <c r="BG1608" s="27"/>
      <c r="BH1608" s="27"/>
      <c r="BI1608" s="27"/>
      <c r="BJ1608" s="27"/>
      <c r="BK1608" s="27"/>
      <c r="BL1608" s="27"/>
      <c r="BM1608" s="27"/>
      <c r="BN1608" s="27"/>
      <c r="BO1608" s="27"/>
      <c r="BP1608" s="27"/>
      <c r="BQ1608" s="27"/>
      <c r="BR1608" s="27"/>
      <c r="BS1608" s="27"/>
      <c r="BT1608" s="27"/>
      <c r="BU1608" s="27"/>
      <c r="BV1608" s="27"/>
      <c r="BW1608" s="27"/>
      <c r="BX1608" s="27"/>
      <c r="BY1608" s="27"/>
      <c r="BZ1608" s="27"/>
      <c r="CA1608" s="27"/>
      <c r="CB1608" s="27"/>
      <c r="CC1608" s="27"/>
      <c r="CD1608" s="27"/>
      <c r="CE1608" s="27"/>
      <c r="CF1608" s="27"/>
      <c r="CG1608" s="27"/>
      <c r="CH1608" s="27"/>
      <c r="CI1608" s="27"/>
      <c r="CJ1608" s="27"/>
      <c r="CK1608" s="27"/>
      <c r="CL1608" s="27"/>
      <c r="CM1608" s="27"/>
      <c r="CN1608" s="27"/>
      <c r="CO1608" s="27"/>
      <c r="CP1608" s="27"/>
      <c r="CQ1608" s="27"/>
      <c r="CR1608" s="27"/>
      <c r="CS1608" s="27"/>
      <c r="CT1608" s="27"/>
      <c r="CU1608" s="27"/>
      <c r="CV1608" s="27"/>
      <c r="CW1608" s="27"/>
      <c r="CX1608" s="27"/>
      <c r="CY1608" s="27"/>
      <c r="CZ1608" s="27"/>
      <c r="DA1608" s="27"/>
      <c r="DB1608" s="27"/>
      <c r="DC1608" s="27"/>
      <c r="DD1608" s="27"/>
      <c r="DE1608" s="27"/>
      <c r="DF1608" s="27"/>
      <c r="DG1608" s="27"/>
      <c r="DH1608" s="27"/>
      <c r="DI1608" s="27"/>
      <c r="DJ1608" s="27"/>
      <c r="DK1608" s="27"/>
      <c r="DL1608" s="27"/>
    </row>
    <row r="1609" spans="1:116" s="35" customFormat="1" ht="31.5" customHeight="1">
      <c r="A1609" s="4" t="s">
        <v>6681</v>
      </c>
      <c r="B1609" s="5">
        <v>1607</v>
      </c>
      <c r="C1609" s="6">
        <v>1007</v>
      </c>
      <c r="D1609" s="6"/>
      <c r="E1609" s="3" t="s">
        <v>6844</v>
      </c>
      <c r="F1609" s="3" t="s">
        <v>2886</v>
      </c>
      <c r="G1609" s="3" t="s">
        <v>216</v>
      </c>
      <c r="H1609" s="4" t="s">
        <v>103</v>
      </c>
      <c r="I1609" s="3" t="s">
        <v>43</v>
      </c>
      <c r="J1609" s="3" t="s">
        <v>2322</v>
      </c>
      <c r="K1609" s="5"/>
      <c r="L1609" s="3"/>
      <c r="M1609" s="6">
        <v>28</v>
      </c>
      <c r="N1609" s="3" t="s">
        <v>45</v>
      </c>
      <c r="O1609" s="3" t="s">
        <v>6683</v>
      </c>
      <c r="P1609" s="3" t="s">
        <v>6788</v>
      </c>
      <c r="Q1609" s="3" t="s">
        <v>6847</v>
      </c>
      <c r="R1609" s="28">
        <v>5</v>
      </c>
      <c r="S1609" s="29"/>
      <c r="T1609" s="30">
        <v>3.74</v>
      </c>
      <c r="U1609" s="1">
        <v>3.74</v>
      </c>
      <c r="V1609" s="28">
        <v>4.04</v>
      </c>
      <c r="W1609" s="29"/>
      <c r="X1609" s="29"/>
      <c r="Y1609" s="29"/>
      <c r="Z1609" s="29">
        <v>5.95</v>
      </c>
      <c r="AA1609" s="29"/>
      <c r="AB1609" s="29"/>
      <c r="AC1609" s="29"/>
      <c r="AD1609" s="29"/>
      <c r="AE1609" s="31">
        <v>4.04</v>
      </c>
      <c r="AF1609" s="27"/>
      <c r="AG1609" s="27">
        <v>6.1394000000000002</v>
      </c>
      <c r="AH1609" s="27"/>
      <c r="AI1609" s="27">
        <v>5.95</v>
      </c>
      <c r="AJ1609" s="27"/>
      <c r="AK1609" s="27"/>
      <c r="AL1609" s="27"/>
      <c r="AM1609" s="27"/>
      <c r="AN1609" s="32">
        <v>4.9950000000000001</v>
      </c>
      <c r="AO1609" s="27" t="s">
        <v>211</v>
      </c>
      <c r="AP1609" s="31" t="s">
        <v>212</v>
      </c>
      <c r="AQ1609" s="27">
        <f t="shared" si="250"/>
        <v>4.9950000000000001</v>
      </c>
      <c r="AR1609" s="27" t="str">
        <f t="shared" si="251"/>
        <v/>
      </c>
      <c r="AS1609" s="27" t="e">
        <f t="shared" si="252"/>
        <v>#NUM!</v>
      </c>
      <c r="AT1609" s="27">
        <f t="shared" si="254"/>
        <v>4.0205000000000002</v>
      </c>
      <c r="AU1609" s="27">
        <f t="shared" si="255"/>
        <v>4.0205000000000002</v>
      </c>
      <c r="AV1609" s="29">
        <f t="shared" si="249"/>
        <v>4.0205000000000002</v>
      </c>
      <c r="AW1609" s="27" t="s">
        <v>213</v>
      </c>
      <c r="AX1609" s="27" t="s">
        <v>212</v>
      </c>
      <c r="AY1609" s="32">
        <v>4.0199999999999996</v>
      </c>
      <c r="AZ1609" s="34">
        <f t="shared" si="256"/>
        <v>1.0049999999999999</v>
      </c>
      <c r="BA1609" s="3">
        <f t="shared" si="257"/>
        <v>5.0249999999999995</v>
      </c>
      <c r="BB1609" s="32">
        <f t="shared" si="253"/>
        <v>5.4269999999999996</v>
      </c>
      <c r="BC1609" s="27" t="s">
        <v>12549</v>
      </c>
      <c r="BD1609" s="27"/>
      <c r="BE1609" s="27"/>
      <c r="BF1609" s="27"/>
      <c r="BG1609" s="27"/>
      <c r="BH1609" s="27"/>
      <c r="BI1609" s="27"/>
      <c r="BJ1609" s="27"/>
      <c r="BK1609" s="27"/>
      <c r="BL1609" s="27"/>
      <c r="BM1609" s="27"/>
      <c r="BN1609" s="27"/>
      <c r="BO1609" s="27"/>
      <c r="BP1609" s="27"/>
      <c r="BQ1609" s="27"/>
      <c r="BR1609" s="27"/>
      <c r="BS1609" s="27"/>
      <c r="BT1609" s="27"/>
      <c r="BU1609" s="27"/>
      <c r="BV1609" s="27"/>
      <c r="BW1609" s="27"/>
      <c r="BX1609" s="27"/>
      <c r="BY1609" s="27"/>
      <c r="BZ1609" s="27"/>
      <c r="CA1609" s="27"/>
      <c r="CB1609" s="27"/>
      <c r="CC1609" s="27"/>
      <c r="CD1609" s="27"/>
      <c r="CE1609" s="27"/>
      <c r="CF1609" s="27"/>
      <c r="CG1609" s="27"/>
      <c r="CH1609" s="27"/>
      <c r="CI1609" s="27"/>
      <c r="CJ1609" s="27"/>
      <c r="CK1609" s="27"/>
      <c r="CL1609" s="27"/>
      <c r="CM1609" s="27"/>
      <c r="CN1609" s="27"/>
      <c r="CO1609" s="27"/>
      <c r="CP1609" s="27"/>
      <c r="CQ1609" s="27"/>
      <c r="CR1609" s="27"/>
      <c r="CS1609" s="27"/>
      <c r="CT1609" s="27"/>
      <c r="CU1609" s="27"/>
      <c r="CV1609" s="27"/>
      <c r="CW1609" s="27"/>
      <c r="CX1609" s="27"/>
      <c r="CY1609" s="27"/>
      <c r="CZ1609" s="27"/>
      <c r="DA1609" s="27"/>
      <c r="DB1609" s="27"/>
      <c r="DC1609" s="27"/>
      <c r="DD1609" s="27"/>
      <c r="DE1609" s="27"/>
      <c r="DF1609" s="27"/>
      <c r="DG1609" s="27"/>
      <c r="DH1609" s="27"/>
      <c r="DI1609" s="27"/>
      <c r="DJ1609" s="27"/>
      <c r="DK1609" s="27"/>
      <c r="DL1609" s="27"/>
    </row>
    <row r="1610" spans="1:116" s="35" customFormat="1" ht="31.5" customHeight="1">
      <c r="A1610" s="4" t="s">
        <v>6681</v>
      </c>
      <c r="B1610" s="5">
        <v>1608</v>
      </c>
      <c r="C1610" s="6">
        <v>12016</v>
      </c>
      <c r="D1610" s="6"/>
      <c r="E1610" s="3" t="s">
        <v>7042</v>
      </c>
      <c r="F1610" s="3" t="s">
        <v>1308</v>
      </c>
      <c r="G1610" s="3" t="s">
        <v>1309</v>
      </c>
      <c r="H1610" s="4" t="s">
        <v>1310</v>
      </c>
      <c r="I1610" s="3" t="s">
        <v>227</v>
      </c>
      <c r="J1610" s="3" t="s">
        <v>401</v>
      </c>
      <c r="K1610" s="5"/>
      <c r="L1610" s="3"/>
      <c r="M1610" s="6">
        <v>30</v>
      </c>
      <c r="N1610" s="3" t="s">
        <v>45</v>
      </c>
      <c r="O1610" s="3" t="s">
        <v>6683</v>
      </c>
      <c r="P1610" s="3" t="s">
        <v>7043</v>
      </c>
      <c r="Q1610" s="3" t="s">
        <v>7044</v>
      </c>
      <c r="R1610" s="28">
        <v>5.55</v>
      </c>
      <c r="S1610" s="29"/>
      <c r="T1610" s="30">
        <v>4.9000000000000004</v>
      </c>
      <c r="U1610" s="1">
        <v>4.9000000000000004</v>
      </c>
      <c r="V1610" s="28"/>
      <c r="W1610" s="29"/>
      <c r="X1610" s="29">
        <v>4.53</v>
      </c>
      <c r="Y1610" s="29"/>
      <c r="Z1610" s="29">
        <v>6.56</v>
      </c>
      <c r="AA1610" s="29"/>
      <c r="AB1610" s="29"/>
      <c r="AC1610" s="29"/>
      <c r="AD1610" s="29"/>
      <c r="AE1610" s="31"/>
      <c r="AF1610" s="27">
        <v>3.6324999999999998</v>
      </c>
      <c r="AG1610" s="27">
        <v>4.5187999999999997</v>
      </c>
      <c r="AH1610" s="27"/>
      <c r="AI1610" s="27">
        <v>6.56</v>
      </c>
      <c r="AJ1610" s="27"/>
      <c r="AK1610" s="27"/>
      <c r="AL1610" s="27"/>
      <c r="AM1610" s="27"/>
      <c r="AN1610" s="32">
        <v>4.0750000000000002</v>
      </c>
      <c r="AO1610" s="27" t="s">
        <v>211</v>
      </c>
      <c r="AP1610" s="31" t="s">
        <v>212</v>
      </c>
      <c r="AQ1610" s="27">
        <f t="shared" si="250"/>
        <v>4.0756499999999996</v>
      </c>
      <c r="AR1610" s="27" t="str">
        <f t="shared" si="251"/>
        <v/>
      </c>
      <c r="AS1610" s="27" t="e">
        <f t="shared" si="252"/>
        <v>#NUM!</v>
      </c>
      <c r="AT1610" s="27">
        <f t="shared" si="254"/>
        <v>5.2675000000000001</v>
      </c>
      <c r="AU1610" s="27">
        <f t="shared" si="255"/>
        <v>5.2675000000000001</v>
      </c>
      <c r="AV1610" s="29">
        <f t="shared" si="249"/>
        <v>4.0750000000000002</v>
      </c>
      <c r="AW1610" s="33" t="s">
        <v>51</v>
      </c>
      <c r="AX1610" s="27" t="s">
        <v>50</v>
      </c>
      <c r="AY1610" s="32">
        <v>4.08</v>
      </c>
      <c r="AZ1610" s="34">
        <f t="shared" si="256"/>
        <v>1.02</v>
      </c>
      <c r="BA1610" s="3">
        <f t="shared" si="257"/>
        <v>5.0999999999999996</v>
      </c>
      <c r="BB1610" s="32">
        <f t="shared" si="253"/>
        <v>5.508</v>
      </c>
      <c r="BC1610" s="27" t="s">
        <v>12549</v>
      </c>
      <c r="BD1610" s="27"/>
      <c r="BE1610" s="27"/>
      <c r="BF1610" s="27"/>
      <c r="BG1610" s="27"/>
      <c r="BH1610" s="27"/>
      <c r="BI1610" s="27"/>
      <c r="BJ1610" s="27"/>
      <c r="BK1610" s="27"/>
      <c r="BL1610" s="27"/>
      <c r="BM1610" s="27"/>
      <c r="BN1610" s="27"/>
      <c r="BO1610" s="27"/>
      <c r="BP1610" s="27"/>
      <c r="BQ1610" s="27"/>
      <c r="BR1610" s="27"/>
      <c r="BS1610" s="27"/>
      <c r="BT1610" s="27"/>
      <c r="BU1610" s="27"/>
      <c r="BV1610" s="27"/>
      <c r="BW1610" s="27"/>
      <c r="BX1610" s="27"/>
      <c r="BY1610" s="27"/>
      <c r="BZ1610" s="27"/>
      <c r="CA1610" s="27"/>
      <c r="CB1610" s="27"/>
      <c r="CC1610" s="27"/>
      <c r="CD1610" s="27"/>
      <c r="CE1610" s="27"/>
      <c r="CF1610" s="27"/>
      <c r="CG1610" s="27"/>
      <c r="CH1610" s="27"/>
      <c r="CI1610" s="27"/>
      <c r="CJ1610" s="27"/>
      <c r="CK1610" s="27"/>
      <c r="CL1610" s="27"/>
      <c r="CM1610" s="27"/>
      <c r="CN1610" s="27"/>
      <c r="CO1610" s="27"/>
      <c r="CP1610" s="27"/>
      <c r="CQ1610" s="27"/>
      <c r="CR1610" s="27"/>
      <c r="CS1610" s="27"/>
      <c r="CT1610" s="27"/>
      <c r="CU1610" s="27"/>
      <c r="CV1610" s="27"/>
      <c r="CW1610" s="27"/>
      <c r="CX1610" s="27"/>
      <c r="CY1610" s="27"/>
      <c r="CZ1610" s="27"/>
      <c r="DA1610" s="27"/>
      <c r="DB1610" s="27"/>
      <c r="DC1610" s="27"/>
      <c r="DD1610" s="27"/>
      <c r="DE1610" s="27"/>
      <c r="DF1610" s="27"/>
      <c r="DG1610" s="27"/>
      <c r="DH1610" s="27"/>
      <c r="DI1610" s="27"/>
      <c r="DJ1610" s="27"/>
      <c r="DK1610" s="27"/>
      <c r="DL1610" s="27"/>
    </row>
    <row r="1611" spans="1:116" s="35" customFormat="1" ht="31.5" customHeight="1">
      <c r="A1611" s="4" t="s">
        <v>6681</v>
      </c>
      <c r="B1611" s="5">
        <v>1609</v>
      </c>
      <c r="C1611" s="6">
        <v>12087</v>
      </c>
      <c r="D1611" s="6"/>
      <c r="E1611" s="3" t="s">
        <v>6827</v>
      </c>
      <c r="F1611" s="3" t="s">
        <v>2590</v>
      </c>
      <c r="G1611" s="3" t="s">
        <v>2591</v>
      </c>
      <c r="H1611" s="4" t="s">
        <v>999</v>
      </c>
      <c r="I1611" s="3" t="s">
        <v>528</v>
      </c>
      <c r="J1611" s="3" t="s">
        <v>6828</v>
      </c>
      <c r="K1611" s="5"/>
      <c r="L1611" s="3"/>
      <c r="M1611" s="6">
        <v>28</v>
      </c>
      <c r="N1611" s="3" t="s">
        <v>45</v>
      </c>
      <c r="O1611" s="3" t="s">
        <v>6683</v>
      </c>
      <c r="P1611" s="3" t="s">
        <v>6698</v>
      </c>
      <c r="Q1611" s="3" t="s">
        <v>6829</v>
      </c>
      <c r="R1611" s="28">
        <v>7.13</v>
      </c>
      <c r="S1611" s="29"/>
      <c r="T1611" s="30">
        <v>3.9</v>
      </c>
      <c r="U1611" s="1">
        <v>3.9</v>
      </c>
      <c r="V1611" s="28">
        <v>6.14</v>
      </c>
      <c r="W1611" s="29"/>
      <c r="X1611" s="29"/>
      <c r="Y1611" s="29"/>
      <c r="Z1611" s="29">
        <v>8.11</v>
      </c>
      <c r="AA1611" s="29"/>
      <c r="AB1611" s="29"/>
      <c r="AC1611" s="29"/>
      <c r="AD1611" s="29"/>
      <c r="AE1611" s="31">
        <v>6.14</v>
      </c>
      <c r="AF1611" s="27"/>
      <c r="AG1611" s="27">
        <v>5.8212000000000002</v>
      </c>
      <c r="AH1611" s="27"/>
      <c r="AI1611" s="27">
        <v>8.11</v>
      </c>
      <c r="AJ1611" s="27"/>
      <c r="AK1611" s="27"/>
      <c r="AL1611" s="27"/>
      <c r="AM1611" s="27"/>
      <c r="AN1611" s="32">
        <v>5.9805999999999999</v>
      </c>
      <c r="AO1611" s="27" t="s">
        <v>211</v>
      </c>
      <c r="AP1611" s="31" t="s">
        <v>212</v>
      </c>
      <c r="AQ1611" s="27">
        <f t="shared" si="250"/>
        <v>5.9805999999999999</v>
      </c>
      <c r="AR1611" s="27" t="str">
        <f t="shared" si="251"/>
        <v/>
      </c>
      <c r="AS1611" s="27" t="e">
        <f t="shared" si="252"/>
        <v>#NUM!</v>
      </c>
      <c r="AT1611" s="27">
        <f t="shared" si="254"/>
        <v>4.1924999999999999</v>
      </c>
      <c r="AU1611" s="27">
        <f t="shared" si="255"/>
        <v>4.1924999999999999</v>
      </c>
      <c r="AV1611" s="29">
        <f t="shared" si="249"/>
        <v>4.1924999999999999</v>
      </c>
      <c r="AW1611" s="27" t="s">
        <v>73</v>
      </c>
      <c r="AX1611" s="27" t="s">
        <v>74</v>
      </c>
      <c r="AY1611" s="32">
        <v>4.1900000000000004</v>
      </c>
      <c r="AZ1611" s="34">
        <f t="shared" si="256"/>
        <v>1.0475000000000001</v>
      </c>
      <c r="BA1611" s="3">
        <f t="shared" si="257"/>
        <v>5.2375000000000007</v>
      </c>
      <c r="BB1611" s="32">
        <f t="shared" si="253"/>
        <v>5.6565000000000012</v>
      </c>
      <c r="BC1611" s="27" t="s">
        <v>12549</v>
      </c>
      <c r="BD1611" s="27"/>
      <c r="BE1611" s="27"/>
      <c r="BF1611" s="27"/>
      <c r="BG1611" s="27"/>
      <c r="BH1611" s="27"/>
      <c r="BI1611" s="27"/>
      <c r="BJ1611" s="27"/>
      <c r="BK1611" s="27"/>
      <c r="BL1611" s="27"/>
      <c r="BM1611" s="27"/>
      <c r="BN1611" s="27"/>
      <c r="BO1611" s="27"/>
      <c r="BP1611" s="27"/>
      <c r="BQ1611" s="27"/>
      <c r="BR1611" s="27"/>
      <c r="BS1611" s="27"/>
      <c r="BT1611" s="27"/>
      <c r="BU1611" s="27"/>
      <c r="BV1611" s="27"/>
      <c r="BW1611" s="27"/>
      <c r="BX1611" s="27"/>
      <c r="BY1611" s="27"/>
      <c r="BZ1611" s="27"/>
      <c r="CA1611" s="27"/>
      <c r="CB1611" s="27"/>
      <c r="CC1611" s="27"/>
      <c r="CD1611" s="27"/>
      <c r="CE1611" s="27"/>
      <c r="CF1611" s="27"/>
      <c r="CG1611" s="27"/>
      <c r="CH1611" s="27"/>
      <c r="CI1611" s="27"/>
      <c r="CJ1611" s="27"/>
      <c r="CK1611" s="27"/>
      <c r="CL1611" s="27"/>
      <c r="CM1611" s="27"/>
      <c r="CN1611" s="27"/>
      <c r="CO1611" s="27"/>
      <c r="CP1611" s="27"/>
      <c r="CQ1611" s="27"/>
      <c r="CR1611" s="27"/>
      <c r="CS1611" s="27"/>
      <c r="CT1611" s="27"/>
      <c r="CU1611" s="27"/>
      <c r="CV1611" s="27"/>
      <c r="CW1611" s="27"/>
      <c r="CX1611" s="27"/>
      <c r="CY1611" s="27"/>
      <c r="CZ1611" s="27"/>
      <c r="DA1611" s="27"/>
      <c r="DB1611" s="27"/>
      <c r="DC1611" s="27"/>
      <c r="DD1611" s="27"/>
      <c r="DE1611" s="27"/>
      <c r="DF1611" s="27"/>
      <c r="DG1611" s="27"/>
      <c r="DH1611" s="27"/>
      <c r="DI1611" s="27"/>
      <c r="DJ1611" s="27"/>
      <c r="DK1611" s="27"/>
      <c r="DL1611" s="27"/>
    </row>
    <row r="1612" spans="1:116" s="35" customFormat="1" ht="31.5" customHeight="1">
      <c r="A1612" s="4" t="s">
        <v>6681</v>
      </c>
      <c r="B1612" s="5">
        <v>1610</v>
      </c>
      <c r="C1612" s="6">
        <v>1018</v>
      </c>
      <c r="D1612" s="6"/>
      <c r="E1612" s="3" t="s">
        <v>6998</v>
      </c>
      <c r="F1612" s="3" t="s">
        <v>2854</v>
      </c>
      <c r="G1612" s="3" t="s">
        <v>1271</v>
      </c>
      <c r="H1612" s="4" t="s">
        <v>103</v>
      </c>
      <c r="I1612" s="3" t="s">
        <v>43</v>
      </c>
      <c r="J1612" s="3" t="s">
        <v>6999</v>
      </c>
      <c r="K1612" s="5"/>
      <c r="L1612" s="3"/>
      <c r="M1612" s="6">
        <v>28</v>
      </c>
      <c r="N1612" s="3" t="s">
        <v>45</v>
      </c>
      <c r="O1612" s="3" t="s">
        <v>6683</v>
      </c>
      <c r="P1612" s="3" t="s">
        <v>6788</v>
      </c>
      <c r="Q1612" s="3" t="s">
        <v>7000</v>
      </c>
      <c r="R1612" s="28">
        <v>5.0599999999999996</v>
      </c>
      <c r="S1612" s="29"/>
      <c r="T1612" s="30">
        <v>4.0999999999999996</v>
      </c>
      <c r="U1612" s="1">
        <v>4.0999999999999996</v>
      </c>
      <c r="V1612" s="28"/>
      <c r="W1612" s="29"/>
      <c r="X1612" s="29"/>
      <c r="Y1612" s="29"/>
      <c r="Z1612" s="29"/>
      <c r="AA1612" s="29"/>
      <c r="AB1612" s="29"/>
      <c r="AC1612" s="29"/>
      <c r="AD1612" s="29"/>
      <c r="AE1612" s="31"/>
      <c r="AF1612" s="27"/>
      <c r="AG1612" s="27">
        <v>4.3010000000000002</v>
      </c>
      <c r="AH1612" s="27"/>
      <c r="AI1612" s="27">
        <v>4.17</v>
      </c>
      <c r="AJ1612" s="27"/>
      <c r="AK1612" s="27"/>
      <c r="AL1612" s="27"/>
      <c r="AM1612" s="27"/>
      <c r="AN1612" s="32">
        <v>4.2355</v>
      </c>
      <c r="AO1612" s="27" t="s">
        <v>211</v>
      </c>
      <c r="AP1612" s="31" t="s">
        <v>212</v>
      </c>
      <c r="AQ1612" s="27">
        <f t="shared" si="250"/>
        <v>4.2355</v>
      </c>
      <c r="AR1612" s="27" t="str">
        <f t="shared" si="251"/>
        <v/>
      </c>
      <c r="AS1612" s="27" t="e">
        <f t="shared" si="252"/>
        <v>#NUM!</v>
      </c>
      <c r="AT1612" s="27">
        <f t="shared" si="254"/>
        <v>4.4074999999999998</v>
      </c>
      <c r="AU1612" s="27">
        <f t="shared" si="255"/>
        <v>4.4074999999999998</v>
      </c>
      <c r="AV1612" s="29">
        <f t="shared" si="249"/>
        <v>4.2355</v>
      </c>
      <c r="AW1612" s="27" t="s">
        <v>213</v>
      </c>
      <c r="AX1612" s="27" t="s">
        <v>212</v>
      </c>
      <c r="AY1612" s="32">
        <v>4.24</v>
      </c>
      <c r="AZ1612" s="34">
        <f t="shared" si="256"/>
        <v>1.06</v>
      </c>
      <c r="BA1612" s="3">
        <f t="shared" si="257"/>
        <v>5.3000000000000007</v>
      </c>
      <c r="BB1612" s="32">
        <f t="shared" si="253"/>
        <v>5.7240000000000011</v>
      </c>
      <c r="BC1612" s="27" t="s">
        <v>12549</v>
      </c>
      <c r="BD1612" s="27"/>
      <c r="BE1612" s="27"/>
      <c r="BF1612" s="27"/>
      <c r="BG1612" s="27"/>
      <c r="BH1612" s="27"/>
      <c r="BI1612" s="27"/>
      <c r="BJ1612" s="27"/>
      <c r="BK1612" s="27"/>
      <c r="BL1612" s="27"/>
      <c r="BM1612" s="27"/>
      <c r="BN1612" s="27"/>
      <c r="BO1612" s="27"/>
      <c r="BP1612" s="27"/>
      <c r="BQ1612" s="27"/>
      <c r="BR1612" s="27"/>
      <c r="BS1612" s="27"/>
      <c r="BT1612" s="27"/>
      <c r="BU1612" s="27"/>
      <c r="BV1612" s="27"/>
      <c r="BW1612" s="27"/>
      <c r="BX1612" s="27"/>
      <c r="BY1612" s="27"/>
      <c r="BZ1612" s="27"/>
      <c r="CA1612" s="27"/>
      <c r="CB1612" s="27"/>
      <c r="CC1612" s="27"/>
      <c r="CD1612" s="27"/>
      <c r="CE1612" s="27"/>
      <c r="CF1612" s="27"/>
      <c r="CG1612" s="27"/>
      <c r="CH1612" s="27"/>
      <c r="CI1612" s="27"/>
      <c r="CJ1612" s="27"/>
      <c r="CK1612" s="27"/>
      <c r="CL1612" s="27"/>
      <c r="CM1612" s="27"/>
      <c r="CN1612" s="27"/>
      <c r="CO1612" s="27"/>
      <c r="CP1612" s="27"/>
      <c r="CQ1612" s="27"/>
      <c r="CR1612" s="27"/>
      <c r="CS1612" s="27"/>
      <c r="CT1612" s="27"/>
      <c r="CU1612" s="27"/>
      <c r="CV1612" s="27"/>
      <c r="CW1612" s="27"/>
      <c r="CX1612" s="27"/>
      <c r="CY1612" s="27"/>
      <c r="CZ1612" s="27"/>
      <c r="DA1612" s="27"/>
      <c r="DB1612" s="27"/>
      <c r="DC1612" s="27"/>
      <c r="DD1612" s="27"/>
      <c r="DE1612" s="27"/>
      <c r="DF1612" s="27"/>
      <c r="DG1612" s="27"/>
      <c r="DH1612" s="27"/>
      <c r="DI1612" s="27"/>
      <c r="DJ1612" s="27"/>
      <c r="DK1612" s="27"/>
      <c r="DL1612" s="27"/>
    </row>
    <row r="1613" spans="1:116" s="35" customFormat="1" ht="31.5" customHeight="1">
      <c r="A1613" s="4" t="s">
        <v>6681</v>
      </c>
      <c r="B1613" s="5">
        <v>1611</v>
      </c>
      <c r="C1613" s="6">
        <v>1228</v>
      </c>
      <c r="D1613" s="6"/>
      <c r="E1613" s="3" t="s">
        <v>6898</v>
      </c>
      <c r="F1613" s="3" t="s">
        <v>3281</v>
      </c>
      <c r="G1613" s="3" t="s">
        <v>3278</v>
      </c>
      <c r="H1613" s="4" t="s">
        <v>3982</v>
      </c>
      <c r="I1613" s="3" t="s">
        <v>43</v>
      </c>
      <c r="J1613" s="3" t="s">
        <v>6794</v>
      </c>
      <c r="K1613" s="5"/>
      <c r="L1613" s="3"/>
      <c r="M1613" s="6">
        <v>28</v>
      </c>
      <c r="N1613" s="3" t="s">
        <v>45</v>
      </c>
      <c r="O1613" s="3" t="s">
        <v>6683</v>
      </c>
      <c r="P1613" s="3" t="s">
        <v>6814</v>
      </c>
      <c r="Q1613" s="3" t="s">
        <v>6899</v>
      </c>
      <c r="R1613" s="28">
        <v>4.57</v>
      </c>
      <c r="S1613" s="29"/>
      <c r="T1613" s="30">
        <v>4.7699999999999996</v>
      </c>
      <c r="U1613" s="1">
        <v>4.7699999999999996</v>
      </c>
      <c r="V1613" s="28"/>
      <c r="W1613" s="29"/>
      <c r="X1613" s="29"/>
      <c r="Y1613" s="29"/>
      <c r="Z1613" s="29">
        <v>4.57</v>
      </c>
      <c r="AA1613" s="29"/>
      <c r="AB1613" s="29"/>
      <c r="AC1613" s="29"/>
      <c r="AD1613" s="29"/>
      <c r="AE1613" s="31"/>
      <c r="AF1613" s="27"/>
      <c r="AG1613" s="27">
        <v>3.9239999999999999</v>
      </c>
      <c r="AH1613" s="27"/>
      <c r="AI1613" s="27">
        <v>4.59</v>
      </c>
      <c r="AJ1613" s="27"/>
      <c r="AK1613" s="27"/>
      <c r="AL1613" s="27"/>
      <c r="AM1613" s="27"/>
      <c r="AN1613" s="32">
        <v>4.2569999999999997</v>
      </c>
      <c r="AO1613" s="27" t="s">
        <v>211</v>
      </c>
      <c r="AP1613" s="31" t="s">
        <v>212</v>
      </c>
      <c r="AQ1613" s="27">
        <f t="shared" si="250"/>
        <v>4.2569999999999997</v>
      </c>
      <c r="AR1613" s="27" t="str">
        <f t="shared" si="251"/>
        <v/>
      </c>
      <c r="AS1613" s="27" t="e">
        <f t="shared" si="252"/>
        <v>#NUM!</v>
      </c>
      <c r="AT1613" s="27">
        <f t="shared" si="254"/>
        <v>5.1277499999999989</v>
      </c>
      <c r="AU1613" s="27">
        <f t="shared" si="255"/>
        <v>5.1277499999999989</v>
      </c>
      <c r="AV1613" s="29">
        <f t="shared" si="249"/>
        <v>4.2569999999999997</v>
      </c>
      <c r="AW1613" s="27" t="s">
        <v>73</v>
      </c>
      <c r="AX1613" s="27" t="s">
        <v>74</v>
      </c>
      <c r="AY1613" s="32">
        <v>4.2569999999999997</v>
      </c>
      <c r="AZ1613" s="34">
        <f t="shared" si="256"/>
        <v>1.0642499999999999</v>
      </c>
      <c r="BA1613" s="3">
        <f t="shared" si="257"/>
        <v>5.3212499999999991</v>
      </c>
      <c r="BB1613" s="32">
        <f t="shared" si="253"/>
        <v>5.7469499999999991</v>
      </c>
      <c r="BC1613" s="27" t="s">
        <v>12549</v>
      </c>
      <c r="BD1613" s="27"/>
      <c r="BE1613" s="27"/>
      <c r="BF1613" s="27"/>
      <c r="BG1613" s="27"/>
      <c r="BH1613" s="27"/>
      <c r="BI1613" s="27"/>
      <c r="BJ1613" s="27"/>
      <c r="BK1613" s="27"/>
      <c r="BL1613" s="27"/>
      <c r="BM1613" s="27"/>
      <c r="BN1613" s="27"/>
      <c r="BO1613" s="27"/>
    </row>
    <row r="1614" spans="1:116" s="35" customFormat="1" ht="31.5" customHeight="1">
      <c r="A1614" s="4" t="s">
        <v>6681</v>
      </c>
      <c r="B1614" s="5">
        <v>1612</v>
      </c>
      <c r="C1614" s="6">
        <v>5810</v>
      </c>
      <c r="D1614" s="6"/>
      <c r="E1614" s="3" t="s">
        <v>6960</v>
      </c>
      <c r="F1614" s="3" t="s">
        <v>6961</v>
      </c>
      <c r="G1614" s="3" t="s">
        <v>6962</v>
      </c>
      <c r="H1614" s="4" t="s">
        <v>6963</v>
      </c>
      <c r="I1614" s="3" t="s">
        <v>104</v>
      </c>
      <c r="J1614" s="3" t="s">
        <v>6964</v>
      </c>
      <c r="K1614" s="5"/>
      <c r="L1614" s="3"/>
      <c r="M1614" s="6">
        <v>30</v>
      </c>
      <c r="N1614" s="3" t="s">
        <v>45</v>
      </c>
      <c r="O1614" s="3" t="s">
        <v>6683</v>
      </c>
      <c r="P1614" s="3" t="s">
        <v>6735</v>
      </c>
      <c r="Q1614" s="3" t="s">
        <v>6965</v>
      </c>
      <c r="R1614" s="28">
        <v>5.01</v>
      </c>
      <c r="S1614" s="29"/>
      <c r="T1614" s="30">
        <v>4.5</v>
      </c>
      <c r="U1614" s="1">
        <v>4.5</v>
      </c>
      <c r="V1614" s="28">
        <v>4.8899999999999997</v>
      </c>
      <c r="W1614" s="29"/>
      <c r="X1614" s="29"/>
      <c r="Y1614" s="29"/>
      <c r="Z1614" s="29">
        <v>5.12</v>
      </c>
      <c r="AA1614" s="29"/>
      <c r="AB1614" s="29"/>
      <c r="AC1614" s="29"/>
      <c r="AD1614" s="29"/>
      <c r="AE1614" s="31">
        <v>4.8899999999999997</v>
      </c>
      <c r="AF1614" s="27"/>
      <c r="AG1614" s="27">
        <v>4.6440000000000001</v>
      </c>
      <c r="AH1614" s="27">
        <v>3.93</v>
      </c>
      <c r="AI1614" s="27">
        <v>5.12</v>
      </c>
      <c r="AJ1614" s="27"/>
      <c r="AK1614" s="27"/>
      <c r="AL1614" s="27"/>
      <c r="AM1614" s="27"/>
      <c r="AN1614" s="32">
        <v>4.2869999999999999</v>
      </c>
      <c r="AO1614" s="27" t="s">
        <v>211</v>
      </c>
      <c r="AP1614" s="31" t="s">
        <v>212</v>
      </c>
      <c r="AQ1614" s="27">
        <f t="shared" si="250"/>
        <v>4.2869999999999999</v>
      </c>
      <c r="AR1614" s="27" t="str">
        <f t="shared" si="251"/>
        <v/>
      </c>
      <c r="AS1614" s="27" t="e">
        <f t="shared" si="252"/>
        <v>#NUM!</v>
      </c>
      <c r="AT1614" s="27">
        <f t="shared" si="254"/>
        <v>4.8374999999999995</v>
      </c>
      <c r="AU1614" s="27">
        <f t="shared" si="255"/>
        <v>4.8374999999999995</v>
      </c>
      <c r="AV1614" s="29">
        <f t="shared" si="249"/>
        <v>4.2869999999999999</v>
      </c>
      <c r="AW1614" s="27" t="s">
        <v>213</v>
      </c>
      <c r="AX1614" s="27" t="s">
        <v>212</v>
      </c>
      <c r="AY1614" s="32">
        <v>4.29</v>
      </c>
      <c r="AZ1614" s="34">
        <f t="shared" si="256"/>
        <v>1.0725</v>
      </c>
      <c r="BA1614" s="3">
        <f t="shared" si="257"/>
        <v>5.3624999999999998</v>
      </c>
      <c r="BB1614" s="32">
        <f t="shared" si="253"/>
        <v>5.7915000000000001</v>
      </c>
      <c r="BC1614" s="27" t="s">
        <v>12549</v>
      </c>
      <c r="BD1614" s="27"/>
      <c r="BE1614" s="27"/>
      <c r="BF1614" s="27"/>
      <c r="BG1614" s="27"/>
      <c r="BH1614" s="27"/>
      <c r="BI1614" s="27"/>
      <c r="BJ1614" s="27"/>
      <c r="BK1614" s="27"/>
      <c r="BL1614" s="27"/>
      <c r="BM1614" s="27"/>
      <c r="BN1614" s="27"/>
      <c r="BO1614" s="27"/>
      <c r="BP1614" s="27"/>
      <c r="BQ1614" s="27"/>
      <c r="BR1614" s="27"/>
      <c r="BS1614" s="27"/>
      <c r="BT1614" s="27"/>
      <c r="BU1614" s="27"/>
      <c r="BV1614" s="27"/>
      <c r="BW1614" s="27"/>
      <c r="BX1614" s="27"/>
      <c r="BY1614" s="27"/>
      <c r="BZ1614" s="27"/>
      <c r="CA1614" s="27"/>
      <c r="CB1614" s="27"/>
      <c r="CC1614" s="27"/>
      <c r="CD1614" s="27"/>
      <c r="CE1614" s="27"/>
      <c r="CF1614" s="27"/>
      <c r="CG1614" s="27"/>
      <c r="CH1614" s="27"/>
      <c r="CI1614" s="27"/>
      <c r="CJ1614" s="27"/>
      <c r="CK1614" s="27"/>
      <c r="CL1614" s="27"/>
      <c r="CM1614" s="27"/>
      <c r="CN1614" s="27"/>
      <c r="CO1614" s="27"/>
      <c r="CP1614" s="27"/>
      <c r="CQ1614" s="27"/>
      <c r="CR1614" s="27"/>
      <c r="CS1614" s="27"/>
      <c r="CT1614" s="27"/>
      <c r="CU1614" s="27"/>
      <c r="CV1614" s="27"/>
      <c r="CW1614" s="27"/>
      <c r="CX1614" s="27"/>
      <c r="CY1614" s="27"/>
      <c r="CZ1614" s="27"/>
      <c r="DA1614" s="27"/>
      <c r="DB1614" s="27"/>
      <c r="DC1614" s="27"/>
      <c r="DD1614" s="27"/>
      <c r="DE1614" s="27"/>
      <c r="DF1614" s="27"/>
      <c r="DG1614" s="27"/>
      <c r="DH1614" s="27"/>
      <c r="DI1614" s="27"/>
      <c r="DJ1614" s="27"/>
      <c r="DK1614" s="27"/>
      <c r="DL1614" s="27"/>
    </row>
    <row r="1615" spans="1:116" s="35" customFormat="1" ht="31.5" customHeight="1">
      <c r="A1615" s="4" t="s">
        <v>6681</v>
      </c>
      <c r="B1615" s="5">
        <v>1613</v>
      </c>
      <c r="C1615" s="6">
        <v>5711</v>
      </c>
      <c r="D1615" s="6"/>
      <c r="E1615" s="3" t="s">
        <v>6711</v>
      </c>
      <c r="F1615" s="3" t="s">
        <v>6716</v>
      </c>
      <c r="G1615" s="3" t="s">
        <v>504</v>
      </c>
      <c r="H1615" s="4" t="s">
        <v>505</v>
      </c>
      <c r="I1615" s="3" t="s">
        <v>43</v>
      </c>
      <c r="J1615" s="3" t="s">
        <v>6717</v>
      </c>
      <c r="K1615" s="5"/>
      <c r="L1615" s="3"/>
      <c r="M1615" s="6">
        <v>14</v>
      </c>
      <c r="N1615" s="3" t="s">
        <v>45</v>
      </c>
      <c r="O1615" s="3" t="s">
        <v>6683</v>
      </c>
      <c r="P1615" s="3" t="s">
        <v>6714</v>
      </c>
      <c r="Q1615" s="3" t="s">
        <v>6718</v>
      </c>
      <c r="R1615" s="28">
        <v>10.65</v>
      </c>
      <c r="S1615" s="29"/>
      <c r="T1615" s="30">
        <v>4</v>
      </c>
      <c r="U1615" s="1">
        <v>4</v>
      </c>
      <c r="V1615" s="28">
        <v>12.3</v>
      </c>
      <c r="W1615" s="29"/>
      <c r="X1615" s="29"/>
      <c r="Y1615" s="29"/>
      <c r="Z1615" s="29">
        <v>8.99</v>
      </c>
      <c r="AA1615" s="29"/>
      <c r="AB1615" s="29"/>
      <c r="AC1615" s="29"/>
      <c r="AD1615" s="29"/>
      <c r="AE1615" s="31">
        <v>12.3</v>
      </c>
      <c r="AF1615" s="27"/>
      <c r="AG1615" s="27"/>
      <c r="AH1615" s="27"/>
      <c r="AI1615" s="27">
        <v>8.99</v>
      </c>
      <c r="AJ1615" s="27"/>
      <c r="AK1615" s="27"/>
      <c r="AL1615" s="27"/>
      <c r="AM1615" s="27"/>
      <c r="AN1615" s="32">
        <v>8.99</v>
      </c>
      <c r="AO1615" s="27" t="s">
        <v>378</v>
      </c>
      <c r="AP1615" s="31" t="s">
        <v>379</v>
      </c>
      <c r="AQ1615" s="27">
        <f t="shared" si="250"/>
        <v>10.645</v>
      </c>
      <c r="AR1615" s="27" t="str">
        <f t="shared" si="251"/>
        <v/>
      </c>
      <c r="AS1615" s="27" t="e">
        <f t="shared" si="252"/>
        <v>#NUM!</v>
      </c>
      <c r="AT1615" s="27">
        <f t="shared" si="254"/>
        <v>4.3</v>
      </c>
      <c r="AU1615" s="27">
        <f t="shared" si="255"/>
        <v>4.3</v>
      </c>
      <c r="AV1615" s="29">
        <f t="shared" si="249"/>
        <v>4.3</v>
      </c>
      <c r="AW1615" s="27" t="s">
        <v>378</v>
      </c>
      <c r="AX1615" s="27" t="s">
        <v>379</v>
      </c>
      <c r="AY1615" s="32">
        <v>4.3</v>
      </c>
      <c r="AZ1615" s="34">
        <f t="shared" si="256"/>
        <v>1.075</v>
      </c>
      <c r="BA1615" s="3">
        <f t="shared" si="257"/>
        <v>5.375</v>
      </c>
      <c r="BB1615" s="32">
        <f t="shared" si="253"/>
        <v>5.8049999999999997</v>
      </c>
      <c r="BC1615" s="27" t="s">
        <v>12549</v>
      </c>
      <c r="BD1615" s="27"/>
      <c r="BE1615" s="27"/>
      <c r="BF1615" s="27"/>
      <c r="BG1615" s="27"/>
      <c r="BH1615" s="27"/>
      <c r="BI1615" s="27"/>
      <c r="BJ1615" s="27"/>
      <c r="BK1615" s="27"/>
      <c r="BL1615" s="27"/>
      <c r="BM1615" s="27"/>
      <c r="BN1615" s="27"/>
      <c r="BO1615" s="27"/>
      <c r="BP1615" s="27"/>
      <c r="BQ1615" s="27"/>
      <c r="BR1615" s="27"/>
      <c r="BS1615" s="27"/>
      <c r="BT1615" s="27"/>
      <c r="BU1615" s="27"/>
      <c r="BV1615" s="27"/>
      <c r="BW1615" s="27"/>
      <c r="BX1615" s="27"/>
      <c r="BY1615" s="27"/>
      <c r="BZ1615" s="27"/>
      <c r="CA1615" s="27"/>
      <c r="CB1615" s="27"/>
      <c r="CC1615" s="27"/>
      <c r="CD1615" s="27"/>
      <c r="CE1615" s="27"/>
      <c r="CF1615" s="27"/>
      <c r="CG1615" s="27"/>
      <c r="CH1615" s="27"/>
      <c r="CI1615" s="27"/>
      <c r="CJ1615" s="27"/>
      <c r="CK1615" s="27"/>
      <c r="CL1615" s="27"/>
      <c r="CM1615" s="27"/>
      <c r="CN1615" s="27"/>
      <c r="CO1615" s="27"/>
      <c r="CP1615" s="27"/>
      <c r="CQ1615" s="27"/>
      <c r="CR1615" s="27"/>
      <c r="CS1615" s="27"/>
      <c r="CT1615" s="27"/>
      <c r="CU1615" s="27"/>
      <c r="CV1615" s="27"/>
      <c r="CW1615" s="27"/>
      <c r="CX1615" s="27"/>
      <c r="CY1615" s="27"/>
      <c r="CZ1615" s="27"/>
      <c r="DA1615" s="27"/>
      <c r="DB1615" s="27"/>
      <c r="DC1615" s="27"/>
      <c r="DD1615" s="27"/>
      <c r="DE1615" s="27"/>
      <c r="DF1615" s="27"/>
      <c r="DG1615" s="27"/>
      <c r="DH1615" s="27"/>
      <c r="DI1615" s="27"/>
      <c r="DJ1615" s="27"/>
      <c r="DK1615" s="27"/>
      <c r="DL1615" s="27"/>
    </row>
    <row r="1616" spans="1:116" s="35" customFormat="1" ht="31.5" customHeight="1">
      <c r="A1616" s="4" t="s">
        <v>6681</v>
      </c>
      <c r="B1616" s="5">
        <v>1614</v>
      </c>
      <c r="C1616" s="6">
        <v>16198</v>
      </c>
      <c r="D1616" s="6"/>
      <c r="E1616" s="3" t="s">
        <v>6776</v>
      </c>
      <c r="F1616" s="3" t="s">
        <v>6777</v>
      </c>
      <c r="G1616" s="3" t="s">
        <v>4204</v>
      </c>
      <c r="H1616" s="4" t="s">
        <v>6778</v>
      </c>
      <c r="I1616" s="3" t="s">
        <v>104</v>
      </c>
      <c r="J1616" s="3" t="s">
        <v>6779</v>
      </c>
      <c r="K1616" s="5"/>
      <c r="L1616" s="3"/>
      <c r="M1616" s="6">
        <v>60</v>
      </c>
      <c r="N1616" s="3" t="s">
        <v>45</v>
      </c>
      <c r="O1616" s="3" t="s">
        <v>6683</v>
      </c>
      <c r="P1616" s="3" t="s">
        <v>6735</v>
      </c>
      <c r="Q1616" s="3" t="s">
        <v>6780</v>
      </c>
      <c r="R1616" s="28">
        <v>4.92</v>
      </c>
      <c r="S1616" s="29"/>
      <c r="T1616" s="30">
        <v>4</v>
      </c>
      <c r="U1616" s="1">
        <v>4</v>
      </c>
      <c r="V1616" s="28"/>
      <c r="W1616" s="29"/>
      <c r="X1616" s="29"/>
      <c r="Y1616" s="29"/>
      <c r="Z1616" s="29"/>
      <c r="AA1616" s="29"/>
      <c r="AB1616" s="29"/>
      <c r="AC1616" s="29"/>
      <c r="AD1616" s="29"/>
      <c r="AE1616" s="31"/>
      <c r="AF1616" s="27"/>
      <c r="AG1616" s="27"/>
      <c r="AH1616" s="27"/>
      <c r="AI1616" s="27"/>
      <c r="AJ1616" s="27"/>
      <c r="AK1616" s="27"/>
      <c r="AL1616" s="27"/>
      <c r="AM1616" s="27"/>
      <c r="AN1616" s="32">
        <v>4.92</v>
      </c>
      <c r="AO1616" s="27" t="s">
        <v>49</v>
      </c>
      <c r="AP1616" s="31" t="s">
        <v>50</v>
      </c>
      <c r="AQ1616" s="27" t="e">
        <f t="shared" si="250"/>
        <v>#NUM!</v>
      </c>
      <c r="AR1616" s="27" t="e">
        <f t="shared" si="251"/>
        <v>#NUM!</v>
      </c>
      <c r="AS1616" s="27" t="e">
        <f t="shared" si="252"/>
        <v>#NUM!</v>
      </c>
      <c r="AT1616" s="27">
        <f t="shared" si="254"/>
        <v>4.3</v>
      </c>
      <c r="AU1616" s="27">
        <f t="shared" si="255"/>
        <v>4.3</v>
      </c>
      <c r="AV1616" s="29">
        <f t="shared" si="249"/>
        <v>4.3</v>
      </c>
      <c r="AW1616" s="27" t="s">
        <v>73</v>
      </c>
      <c r="AX1616" s="27" t="s">
        <v>74</v>
      </c>
      <c r="AY1616" s="32">
        <v>4.3</v>
      </c>
      <c r="AZ1616" s="34">
        <f t="shared" si="256"/>
        <v>1.075</v>
      </c>
      <c r="BA1616" s="3">
        <f t="shared" si="257"/>
        <v>5.375</v>
      </c>
      <c r="BB1616" s="32">
        <f t="shared" si="253"/>
        <v>5.8049999999999997</v>
      </c>
      <c r="BC1616" s="27" t="s">
        <v>12549</v>
      </c>
      <c r="BD1616" s="27"/>
      <c r="BE1616" s="27"/>
      <c r="BF1616" s="27"/>
      <c r="BG1616" s="27"/>
      <c r="BH1616" s="27"/>
      <c r="BI1616" s="27"/>
      <c r="BJ1616" s="27"/>
      <c r="BK1616" s="27"/>
      <c r="BL1616" s="27"/>
      <c r="BM1616" s="27"/>
      <c r="BN1616" s="27"/>
      <c r="BO1616" s="27"/>
      <c r="BP1616" s="27"/>
      <c r="BQ1616" s="27"/>
      <c r="BR1616" s="27"/>
      <c r="BS1616" s="27"/>
      <c r="BT1616" s="27"/>
      <c r="BU1616" s="27"/>
      <c r="BV1616" s="27"/>
      <c r="BW1616" s="27"/>
      <c r="BX1616" s="27"/>
      <c r="BY1616" s="27"/>
      <c r="BZ1616" s="27"/>
      <c r="CA1616" s="27"/>
      <c r="CB1616" s="27"/>
      <c r="CC1616" s="27"/>
      <c r="CD1616" s="27"/>
      <c r="CE1616" s="27"/>
      <c r="CF1616" s="27"/>
      <c r="CG1616" s="27"/>
      <c r="CH1616" s="27"/>
      <c r="CI1616" s="27"/>
      <c r="CJ1616" s="27"/>
      <c r="CK1616" s="27"/>
      <c r="CL1616" s="27"/>
      <c r="CM1616" s="27"/>
      <c r="CN1616" s="27"/>
      <c r="CO1616" s="27"/>
      <c r="CP1616" s="27"/>
      <c r="CQ1616" s="27"/>
      <c r="CR1616" s="27"/>
      <c r="CS1616" s="27"/>
      <c r="CT1616" s="27"/>
      <c r="CU1616" s="27"/>
      <c r="CV1616" s="27"/>
      <c r="CW1616" s="27"/>
      <c r="CX1616" s="27"/>
      <c r="CY1616" s="27"/>
      <c r="CZ1616" s="27"/>
      <c r="DA1616" s="27"/>
      <c r="DB1616" s="27"/>
      <c r="DC1616" s="27"/>
      <c r="DD1616" s="27"/>
      <c r="DE1616" s="27"/>
      <c r="DF1616" s="27"/>
      <c r="DG1616" s="27"/>
      <c r="DH1616" s="27"/>
      <c r="DI1616" s="27"/>
      <c r="DJ1616" s="27"/>
      <c r="DK1616" s="27"/>
      <c r="DL1616" s="27"/>
    </row>
    <row r="1617" spans="1:116" s="35" customFormat="1" ht="31.5" customHeight="1">
      <c r="A1617" s="4" t="s">
        <v>6681</v>
      </c>
      <c r="B1617" s="5">
        <v>1615</v>
      </c>
      <c r="C1617" s="6">
        <v>1015</v>
      </c>
      <c r="D1617" s="6"/>
      <c r="E1617" s="3" t="s">
        <v>6848</v>
      </c>
      <c r="F1617" s="3" t="s">
        <v>6852</v>
      </c>
      <c r="G1617" s="3" t="s">
        <v>1704</v>
      </c>
      <c r="H1617" s="4" t="s">
        <v>6853</v>
      </c>
      <c r="I1617" s="3" t="s">
        <v>528</v>
      </c>
      <c r="J1617" s="3" t="s">
        <v>6850</v>
      </c>
      <c r="K1617" s="5"/>
      <c r="L1617" s="3"/>
      <c r="M1617" s="6">
        <v>28</v>
      </c>
      <c r="N1617" s="3" t="s">
        <v>45</v>
      </c>
      <c r="O1617" s="3" t="s">
        <v>6683</v>
      </c>
      <c r="P1617" s="3" t="s">
        <v>6854</v>
      </c>
      <c r="Q1617" s="3" t="s">
        <v>6855</v>
      </c>
      <c r="R1617" s="28">
        <v>4.43</v>
      </c>
      <c r="S1617" s="29"/>
      <c r="T1617" s="30">
        <v>4</v>
      </c>
      <c r="U1617" s="1">
        <v>4</v>
      </c>
      <c r="V1617" s="28"/>
      <c r="W1617" s="29"/>
      <c r="X1617" s="29">
        <v>4.71</v>
      </c>
      <c r="Y1617" s="29"/>
      <c r="Z1617" s="29">
        <v>4.1500000000000004</v>
      </c>
      <c r="AA1617" s="29"/>
      <c r="AB1617" s="29"/>
      <c r="AC1617" s="29"/>
      <c r="AD1617" s="29"/>
      <c r="AE1617" s="31"/>
      <c r="AF1617" s="27"/>
      <c r="AG1617" s="27">
        <v>4.71</v>
      </c>
      <c r="AH1617" s="27"/>
      <c r="AI1617" s="27">
        <v>4.1500000000000004</v>
      </c>
      <c r="AJ1617" s="27"/>
      <c r="AK1617" s="27"/>
      <c r="AL1617" s="27"/>
      <c r="AM1617" s="27"/>
      <c r="AN1617" s="32">
        <v>4.43</v>
      </c>
      <c r="AO1617" s="27" t="s">
        <v>49</v>
      </c>
      <c r="AP1617" s="31" t="s">
        <v>50</v>
      </c>
      <c r="AQ1617" s="27">
        <f t="shared" si="250"/>
        <v>4.43</v>
      </c>
      <c r="AR1617" s="27">
        <f t="shared" si="251"/>
        <v>4.43</v>
      </c>
      <c r="AS1617" s="27" t="e">
        <f t="shared" si="252"/>
        <v>#NUM!</v>
      </c>
      <c r="AT1617" s="27">
        <f t="shared" si="254"/>
        <v>4.3</v>
      </c>
      <c r="AU1617" s="27">
        <f t="shared" si="255"/>
        <v>4.3</v>
      </c>
      <c r="AV1617" s="29">
        <f t="shared" si="249"/>
        <v>4.3</v>
      </c>
      <c r="AW1617" s="27" t="s">
        <v>73</v>
      </c>
      <c r="AX1617" s="27" t="s">
        <v>74</v>
      </c>
      <c r="AY1617" s="32">
        <v>4.3</v>
      </c>
      <c r="AZ1617" s="34">
        <f t="shared" si="256"/>
        <v>1.075</v>
      </c>
      <c r="BA1617" s="3">
        <f t="shared" si="257"/>
        <v>5.375</v>
      </c>
      <c r="BB1617" s="32">
        <f t="shared" si="253"/>
        <v>5.8049999999999997</v>
      </c>
      <c r="BC1617" s="27" t="s">
        <v>12549</v>
      </c>
      <c r="BD1617" s="27"/>
      <c r="BE1617" s="27"/>
      <c r="BF1617" s="27"/>
      <c r="BG1617" s="27"/>
      <c r="BH1617" s="27"/>
      <c r="BI1617" s="27"/>
      <c r="BJ1617" s="27"/>
      <c r="BK1617" s="27"/>
      <c r="BL1617" s="27"/>
      <c r="BM1617" s="27"/>
      <c r="BN1617" s="27"/>
      <c r="BO1617" s="27"/>
      <c r="BP1617" s="27"/>
      <c r="BQ1617" s="27"/>
      <c r="BR1617" s="27"/>
      <c r="BS1617" s="27"/>
      <c r="BT1617" s="27"/>
      <c r="BU1617" s="27"/>
      <c r="BV1617" s="27"/>
      <c r="BW1617" s="27"/>
      <c r="BX1617" s="27"/>
      <c r="BY1617" s="27"/>
      <c r="BZ1617" s="27"/>
      <c r="CA1617" s="27"/>
      <c r="CB1617" s="27"/>
      <c r="CC1617" s="27"/>
      <c r="CD1617" s="27"/>
      <c r="CE1617" s="27"/>
      <c r="CF1617" s="27"/>
      <c r="CG1617" s="27"/>
      <c r="CH1617" s="27"/>
      <c r="CI1617" s="27"/>
      <c r="CJ1617" s="27"/>
      <c r="CK1617" s="27"/>
      <c r="CL1617" s="27"/>
      <c r="CM1617" s="27"/>
      <c r="CN1617" s="27"/>
      <c r="CO1617" s="27"/>
      <c r="CP1617" s="27"/>
      <c r="CQ1617" s="27"/>
      <c r="CR1617" s="27"/>
      <c r="CS1617" s="27"/>
      <c r="CT1617" s="27"/>
      <c r="CU1617" s="27"/>
      <c r="CV1617" s="27"/>
      <c r="CW1617" s="27"/>
      <c r="CX1617" s="27"/>
      <c r="CY1617" s="27"/>
      <c r="CZ1617" s="27"/>
      <c r="DA1617" s="27"/>
      <c r="DB1617" s="27"/>
      <c r="DC1617" s="27"/>
      <c r="DD1617" s="27"/>
      <c r="DE1617" s="27"/>
      <c r="DF1617" s="27"/>
      <c r="DG1617" s="27"/>
      <c r="DH1617" s="27"/>
      <c r="DI1617" s="27"/>
      <c r="DJ1617" s="27"/>
      <c r="DK1617" s="27"/>
      <c r="DL1617" s="27"/>
    </row>
    <row r="1618" spans="1:116" s="35" customFormat="1" ht="31.5" customHeight="1">
      <c r="A1618" s="4" t="s">
        <v>6681</v>
      </c>
      <c r="B1618" s="5">
        <v>1616</v>
      </c>
      <c r="C1618" s="6">
        <v>16183</v>
      </c>
      <c r="D1618" s="6"/>
      <c r="E1618" s="3" t="s">
        <v>6688</v>
      </c>
      <c r="F1618" s="3" t="s">
        <v>6689</v>
      </c>
      <c r="G1618" s="3" t="s">
        <v>4040</v>
      </c>
      <c r="H1618" s="4" t="s">
        <v>4047</v>
      </c>
      <c r="I1618" s="3" t="s">
        <v>43</v>
      </c>
      <c r="J1618" s="3" t="s">
        <v>6690</v>
      </c>
      <c r="K1618" s="5"/>
      <c r="L1618" s="3"/>
      <c r="M1618" s="6">
        <v>30</v>
      </c>
      <c r="N1618" s="3" t="s">
        <v>45</v>
      </c>
      <c r="O1618" s="3" t="s">
        <v>6683</v>
      </c>
      <c r="P1618" s="3" t="s">
        <v>6691</v>
      </c>
      <c r="Q1618" s="3" t="s">
        <v>6694</v>
      </c>
      <c r="R1618" s="28">
        <v>5.55</v>
      </c>
      <c r="S1618" s="29"/>
      <c r="T1618" s="30">
        <v>4.2</v>
      </c>
      <c r="U1618" s="1">
        <v>4.2</v>
      </c>
      <c r="V1618" s="28">
        <v>6.75</v>
      </c>
      <c r="W1618" s="29"/>
      <c r="X1618" s="29">
        <v>4.79</v>
      </c>
      <c r="Y1618" s="29"/>
      <c r="Z1618" s="29">
        <v>6.3</v>
      </c>
      <c r="AA1618" s="29"/>
      <c r="AB1618" s="29"/>
      <c r="AC1618" s="29"/>
      <c r="AD1618" s="29"/>
      <c r="AE1618" s="31">
        <v>6.75</v>
      </c>
      <c r="AF1618" s="27"/>
      <c r="AG1618" s="27"/>
      <c r="AH1618" s="27"/>
      <c r="AI1618" s="27"/>
      <c r="AJ1618" s="27"/>
      <c r="AK1618" s="27"/>
      <c r="AL1618" s="27"/>
      <c r="AM1618" s="27"/>
      <c r="AN1618" s="32">
        <v>5.55</v>
      </c>
      <c r="AO1618" s="27" t="s">
        <v>49</v>
      </c>
      <c r="AP1618" s="31" t="s">
        <v>50</v>
      </c>
      <c r="AQ1618" s="27" t="e">
        <f t="shared" si="250"/>
        <v>#NUM!</v>
      </c>
      <c r="AR1618" s="27" t="e">
        <f t="shared" si="251"/>
        <v>#NUM!</v>
      </c>
      <c r="AS1618" s="27" t="e">
        <f t="shared" si="252"/>
        <v>#NUM!</v>
      </c>
      <c r="AT1618" s="27">
        <f t="shared" si="254"/>
        <v>4.5149999999999997</v>
      </c>
      <c r="AU1618" s="27">
        <f t="shared" si="255"/>
        <v>4.5149999999999997</v>
      </c>
      <c r="AV1618" s="29">
        <f t="shared" si="249"/>
        <v>4.5149999999999997</v>
      </c>
      <c r="AW1618" s="27" t="s">
        <v>73</v>
      </c>
      <c r="AX1618" s="27" t="s">
        <v>74</v>
      </c>
      <c r="AY1618" s="32">
        <v>4.5149999999999997</v>
      </c>
      <c r="AZ1618" s="34">
        <f t="shared" si="256"/>
        <v>1.1287499999999999</v>
      </c>
      <c r="BA1618" s="3">
        <f t="shared" si="257"/>
        <v>5.6437499999999998</v>
      </c>
      <c r="BB1618" s="32">
        <f t="shared" si="253"/>
        <v>6.0952500000000001</v>
      </c>
      <c r="BC1618" s="27" t="s">
        <v>12549</v>
      </c>
      <c r="BD1618" s="27"/>
      <c r="BE1618" s="27"/>
      <c r="BF1618" s="27"/>
      <c r="BG1618" s="27"/>
      <c r="BH1618" s="27"/>
      <c r="BI1618" s="27"/>
      <c r="BJ1618" s="27"/>
      <c r="BK1618" s="27"/>
      <c r="BL1618" s="27"/>
      <c r="BM1618" s="27"/>
      <c r="BN1618" s="27"/>
      <c r="BO1618" s="27"/>
      <c r="BP1618" s="27"/>
      <c r="BQ1618" s="27"/>
      <c r="BR1618" s="27"/>
      <c r="BS1618" s="27"/>
      <c r="BT1618" s="27"/>
      <c r="BU1618" s="27"/>
      <c r="BV1618" s="27"/>
      <c r="BW1618" s="27"/>
      <c r="BX1618" s="27"/>
      <c r="BY1618" s="27"/>
      <c r="BZ1618" s="27"/>
      <c r="CA1618" s="27"/>
      <c r="CB1618" s="27"/>
      <c r="CC1618" s="27"/>
      <c r="CD1618" s="27"/>
      <c r="CE1618" s="27"/>
      <c r="CF1618" s="27"/>
      <c r="CG1618" s="27"/>
      <c r="CH1618" s="27"/>
      <c r="CI1618" s="27"/>
      <c r="CJ1618" s="27"/>
      <c r="CK1618" s="27"/>
      <c r="CL1618" s="27"/>
      <c r="CM1618" s="27"/>
      <c r="CN1618" s="27"/>
      <c r="CO1618" s="27"/>
      <c r="CP1618" s="27"/>
      <c r="CQ1618" s="27"/>
      <c r="CR1618" s="27"/>
      <c r="CS1618" s="27"/>
      <c r="CT1618" s="27"/>
      <c r="CU1618" s="27"/>
      <c r="CV1618" s="27"/>
      <c r="CW1618" s="27"/>
      <c r="CX1618" s="27"/>
      <c r="CY1618" s="27"/>
      <c r="CZ1618" s="27"/>
      <c r="DA1618" s="27"/>
      <c r="DB1618" s="27"/>
      <c r="DC1618" s="27"/>
      <c r="DD1618" s="27"/>
      <c r="DE1618" s="27"/>
      <c r="DF1618" s="27"/>
      <c r="DG1618" s="27"/>
      <c r="DH1618" s="27"/>
      <c r="DI1618" s="27"/>
      <c r="DJ1618" s="27"/>
      <c r="DK1618" s="27"/>
      <c r="DL1618" s="27"/>
    </row>
    <row r="1619" spans="1:116" s="35" customFormat="1" ht="31.5" customHeight="1">
      <c r="A1619" s="4" t="s">
        <v>6681</v>
      </c>
      <c r="B1619" s="5">
        <v>1617</v>
      </c>
      <c r="C1619" s="6">
        <v>3494</v>
      </c>
      <c r="D1619" s="6"/>
      <c r="E1619" s="3" t="s">
        <v>7051</v>
      </c>
      <c r="F1619" s="3" t="s">
        <v>2383</v>
      </c>
      <c r="G1619" s="3" t="s">
        <v>2389</v>
      </c>
      <c r="H1619" s="4" t="s">
        <v>2385</v>
      </c>
      <c r="I1619" s="3" t="s">
        <v>43</v>
      </c>
      <c r="J1619" s="3" t="s">
        <v>7058</v>
      </c>
      <c r="K1619" s="5"/>
      <c r="L1619" s="3"/>
      <c r="M1619" s="6">
        <v>30</v>
      </c>
      <c r="N1619" s="3" t="s">
        <v>45</v>
      </c>
      <c r="O1619" s="3" t="s">
        <v>6683</v>
      </c>
      <c r="P1619" s="3" t="s">
        <v>7049</v>
      </c>
      <c r="Q1619" s="3" t="s">
        <v>7059</v>
      </c>
      <c r="R1619" s="28">
        <v>9.52</v>
      </c>
      <c r="S1619" s="29"/>
      <c r="T1619" s="30">
        <v>4.96</v>
      </c>
      <c r="U1619" s="1">
        <v>4.96</v>
      </c>
      <c r="V1619" s="28">
        <v>11</v>
      </c>
      <c r="W1619" s="29"/>
      <c r="X1619" s="29"/>
      <c r="Y1619" s="29"/>
      <c r="Z1619" s="29">
        <v>8.0399999999999991</v>
      </c>
      <c r="AA1619" s="29"/>
      <c r="AB1619" s="29"/>
      <c r="AC1619" s="29"/>
      <c r="AD1619" s="29"/>
      <c r="AE1619" s="31">
        <v>11</v>
      </c>
      <c r="AF1619" s="27"/>
      <c r="AG1619" s="27"/>
      <c r="AH1619" s="27"/>
      <c r="AI1619" s="27"/>
      <c r="AJ1619" s="27"/>
      <c r="AK1619" s="27">
        <v>4.78</v>
      </c>
      <c r="AL1619" s="27"/>
      <c r="AM1619" s="27"/>
      <c r="AN1619" s="32">
        <v>4.78</v>
      </c>
      <c r="AO1619" s="27" t="s">
        <v>378</v>
      </c>
      <c r="AP1619" s="31" t="s">
        <v>379</v>
      </c>
      <c r="AQ1619" s="27" t="e">
        <f t="shared" si="250"/>
        <v>#NUM!</v>
      </c>
      <c r="AR1619" s="27" t="e">
        <f t="shared" si="251"/>
        <v>#NUM!</v>
      </c>
      <c r="AS1619" s="27" t="e">
        <f t="shared" si="252"/>
        <v>#NUM!</v>
      </c>
      <c r="AT1619" s="27">
        <f t="shared" si="254"/>
        <v>5.3319999999999999</v>
      </c>
      <c r="AU1619" s="27">
        <f t="shared" si="255"/>
        <v>5.3319999999999999</v>
      </c>
      <c r="AV1619" s="29">
        <f t="shared" si="249"/>
        <v>4.78</v>
      </c>
      <c r="AW1619" s="27" t="s">
        <v>378</v>
      </c>
      <c r="AX1619" s="27" t="s">
        <v>379</v>
      </c>
      <c r="AY1619" s="32">
        <v>4.78</v>
      </c>
      <c r="AZ1619" s="34">
        <f t="shared" si="256"/>
        <v>1.1950000000000001</v>
      </c>
      <c r="BA1619" s="3">
        <f t="shared" si="257"/>
        <v>5.9750000000000005</v>
      </c>
      <c r="BB1619" s="32">
        <f t="shared" si="253"/>
        <v>6.4530000000000003</v>
      </c>
      <c r="BC1619" s="27" t="s">
        <v>12549</v>
      </c>
      <c r="BD1619" s="27"/>
      <c r="BE1619" s="27"/>
      <c r="BF1619" s="27"/>
      <c r="BG1619" s="27"/>
      <c r="BH1619" s="27"/>
      <c r="BI1619" s="27"/>
      <c r="BJ1619" s="27"/>
      <c r="BK1619" s="27"/>
      <c r="BL1619" s="27"/>
      <c r="BM1619" s="27"/>
      <c r="BN1619" s="27"/>
      <c r="BO1619" s="27"/>
      <c r="BP1619" s="27"/>
      <c r="BQ1619" s="27"/>
      <c r="BR1619" s="27"/>
      <c r="BS1619" s="27"/>
      <c r="BT1619" s="27"/>
      <c r="BU1619" s="27"/>
      <c r="BV1619" s="27"/>
      <c r="BW1619" s="27"/>
      <c r="BX1619" s="27"/>
      <c r="BY1619" s="27"/>
      <c r="BZ1619" s="27"/>
      <c r="CA1619" s="27"/>
      <c r="CB1619" s="27"/>
      <c r="CC1619" s="27"/>
      <c r="CD1619" s="27"/>
      <c r="CE1619" s="27"/>
      <c r="CF1619" s="27"/>
      <c r="CG1619" s="27"/>
      <c r="CH1619" s="27"/>
      <c r="CI1619" s="27"/>
      <c r="CJ1619" s="27"/>
      <c r="CK1619" s="27"/>
      <c r="CL1619" s="27"/>
      <c r="CM1619" s="27"/>
      <c r="CN1619" s="27"/>
      <c r="CO1619" s="27"/>
      <c r="CP1619" s="27"/>
      <c r="CQ1619" s="27"/>
      <c r="CR1619" s="27"/>
      <c r="CS1619" s="27"/>
      <c r="CT1619" s="27"/>
      <c r="CU1619" s="27"/>
      <c r="CV1619" s="27"/>
      <c r="CW1619" s="27"/>
      <c r="CX1619" s="27"/>
      <c r="CY1619" s="27"/>
      <c r="CZ1619" s="27"/>
      <c r="DA1619" s="27"/>
      <c r="DB1619" s="27"/>
      <c r="DC1619" s="27"/>
      <c r="DD1619" s="27"/>
      <c r="DE1619" s="27"/>
      <c r="DF1619" s="27"/>
      <c r="DG1619" s="27"/>
      <c r="DH1619" s="27"/>
      <c r="DI1619" s="27"/>
      <c r="DJ1619" s="27"/>
      <c r="DK1619" s="27"/>
      <c r="DL1619" s="27"/>
    </row>
    <row r="1620" spans="1:116" s="35" customFormat="1" ht="31.5" customHeight="1">
      <c r="A1620" s="4" t="s">
        <v>6681</v>
      </c>
      <c r="B1620" s="5">
        <v>1618</v>
      </c>
      <c r="C1620" s="6">
        <v>5752</v>
      </c>
      <c r="D1620" s="6"/>
      <c r="E1620" s="3" t="s">
        <v>6949</v>
      </c>
      <c r="F1620" s="3" t="s">
        <v>6950</v>
      </c>
      <c r="G1620" s="3" t="s">
        <v>6951</v>
      </c>
      <c r="H1620" s="4" t="s">
        <v>6009</v>
      </c>
      <c r="I1620" s="3" t="s">
        <v>104</v>
      </c>
      <c r="J1620" s="3" t="s">
        <v>6953</v>
      </c>
      <c r="K1620" s="5"/>
      <c r="L1620" s="3"/>
      <c r="M1620" s="6">
        <v>30</v>
      </c>
      <c r="N1620" s="3" t="s">
        <v>45</v>
      </c>
      <c r="O1620" s="3" t="s">
        <v>6683</v>
      </c>
      <c r="P1620" s="3" t="s">
        <v>6735</v>
      </c>
      <c r="Q1620" s="3" t="s">
        <v>6959</v>
      </c>
      <c r="R1620" s="28">
        <v>4.8899999999999997</v>
      </c>
      <c r="S1620" s="29"/>
      <c r="T1620" s="30">
        <v>4.5999999999999996</v>
      </c>
      <c r="U1620" s="1">
        <v>4.5999999999999996</v>
      </c>
      <c r="V1620" s="28"/>
      <c r="W1620" s="29"/>
      <c r="X1620" s="29"/>
      <c r="Y1620" s="29">
        <v>3.41</v>
      </c>
      <c r="Z1620" s="29">
        <v>6.36</v>
      </c>
      <c r="AA1620" s="29"/>
      <c r="AB1620" s="29"/>
      <c r="AC1620" s="29"/>
      <c r="AD1620" s="29"/>
      <c r="AE1620" s="31"/>
      <c r="AF1620" s="27"/>
      <c r="AG1620" s="27">
        <v>6.7869999999999999</v>
      </c>
      <c r="AH1620" s="27">
        <v>3.41</v>
      </c>
      <c r="AI1620" s="27"/>
      <c r="AJ1620" s="27"/>
      <c r="AK1620" s="27"/>
      <c r="AL1620" s="27"/>
      <c r="AM1620" s="27">
        <v>4.8899999999999997</v>
      </c>
      <c r="AN1620" s="32">
        <v>4.8899999999999997</v>
      </c>
      <c r="AO1620" s="27" t="s">
        <v>49</v>
      </c>
      <c r="AP1620" s="31" t="s">
        <v>50</v>
      </c>
      <c r="AQ1620" s="27">
        <f t="shared" si="250"/>
        <v>5.0984999999999996</v>
      </c>
      <c r="AR1620" s="27">
        <f t="shared" si="251"/>
        <v>4.8899999999999997</v>
      </c>
      <c r="AS1620" s="27" t="e">
        <f t="shared" si="252"/>
        <v>#NUM!</v>
      </c>
      <c r="AT1620" s="27">
        <f t="shared" si="254"/>
        <v>4.9449999999999994</v>
      </c>
      <c r="AU1620" s="27">
        <f t="shared" si="255"/>
        <v>4.9449999999999994</v>
      </c>
      <c r="AV1620" s="29">
        <f t="shared" si="249"/>
        <v>4.8899999999999997</v>
      </c>
      <c r="AW1620" s="33" t="s">
        <v>51</v>
      </c>
      <c r="AX1620" s="27" t="s">
        <v>50</v>
      </c>
      <c r="AY1620" s="32">
        <v>4.8899999999999997</v>
      </c>
      <c r="AZ1620" s="34">
        <f t="shared" si="256"/>
        <v>1.2224999999999999</v>
      </c>
      <c r="BA1620" s="3">
        <f t="shared" si="257"/>
        <v>6.1124999999999998</v>
      </c>
      <c r="BB1620" s="32">
        <f t="shared" si="253"/>
        <v>6.6014999999999997</v>
      </c>
      <c r="BC1620" s="27" t="s">
        <v>12549</v>
      </c>
      <c r="BD1620" s="27"/>
      <c r="BE1620" s="27"/>
      <c r="BF1620" s="27"/>
      <c r="BG1620" s="27"/>
      <c r="BH1620" s="27"/>
      <c r="BI1620" s="27"/>
      <c r="BJ1620" s="27"/>
      <c r="BK1620" s="27"/>
      <c r="BL1620" s="27"/>
      <c r="BM1620" s="27"/>
      <c r="BN1620" s="27"/>
      <c r="BO1620" s="27"/>
      <c r="BP1620" s="27"/>
      <c r="BQ1620" s="27"/>
      <c r="BR1620" s="27"/>
      <c r="BS1620" s="27"/>
      <c r="BT1620" s="27"/>
      <c r="BU1620" s="27"/>
      <c r="BV1620" s="27"/>
      <c r="BW1620" s="27"/>
      <c r="BX1620" s="27"/>
      <c r="BY1620" s="27"/>
      <c r="BZ1620" s="27"/>
      <c r="CA1620" s="27"/>
      <c r="CB1620" s="27"/>
      <c r="CC1620" s="27"/>
      <c r="CD1620" s="27"/>
      <c r="CE1620" s="27"/>
      <c r="CF1620" s="27"/>
      <c r="CG1620" s="27"/>
      <c r="CH1620" s="27"/>
      <c r="CI1620" s="27"/>
      <c r="CJ1620" s="27"/>
      <c r="CK1620" s="27"/>
      <c r="CL1620" s="27"/>
      <c r="CM1620" s="27"/>
      <c r="CN1620" s="27"/>
      <c r="CO1620" s="27"/>
      <c r="CP1620" s="27"/>
      <c r="CQ1620" s="27"/>
      <c r="CR1620" s="27"/>
      <c r="CS1620" s="27"/>
      <c r="CT1620" s="27"/>
      <c r="CU1620" s="27"/>
      <c r="CV1620" s="27"/>
      <c r="CW1620" s="27"/>
      <c r="CX1620" s="27"/>
      <c r="CY1620" s="27"/>
      <c r="CZ1620" s="27"/>
      <c r="DA1620" s="27"/>
      <c r="DB1620" s="27"/>
      <c r="DC1620" s="27"/>
      <c r="DD1620" s="27"/>
      <c r="DE1620" s="27"/>
      <c r="DF1620" s="27"/>
      <c r="DG1620" s="27"/>
      <c r="DH1620" s="27"/>
      <c r="DI1620" s="27"/>
      <c r="DJ1620" s="27"/>
      <c r="DK1620" s="27"/>
      <c r="DL1620" s="27"/>
    </row>
    <row r="1621" spans="1:116" s="35" customFormat="1" ht="31.5" customHeight="1">
      <c r="A1621" s="4" t="s">
        <v>6681</v>
      </c>
      <c r="B1621" s="5">
        <v>1619</v>
      </c>
      <c r="C1621" s="6">
        <v>153</v>
      </c>
      <c r="D1621" s="6"/>
      <c r="E1621" s="3" t="s">
        <v>6790</v>
      </c>
      <c r="F1621" s="3" t="s">
        <v>3165</v>
      </c>
      <c r="G1621" s="3" t="s">
        <v>3166</v>
      </c>
      <c r="H1621" s="4" t="s">
        <v>205</v>
      </c>
      <c r="I1621" s="3" t="s">
        <v>43</v>
      </c>
      <c r="J1621" s="3" t="s">
        <v>6791</v>
      </c>
      <c r="K1621" s="5"/>
      <c r="L1621" s="3"/>
      <c r="M1621" s="6">
        <v>14</v>
      </c>
      <c r="N1621" s="3" t="s">
        <v>45</v>
      </c>
      <c r="O1621" s="3" t="s">
        <v>6683</v>
      </c>
      <c r="P1621" s="3" t="s">
        <v>607</v>
      </c>
      <c r="Q1621" s="3" t="s">
        <v>6792</v>
      </c>
      <c r="R1621" s="28">
        <v>7.05</v>
      </c>
      <c r="S1621" s="29"/>
      <c r="T1621" s="30">
        <v>4.6500000000000004</v>
      </c>
      <c r="U1621" s="1">
        <v>4.6500000000000004</v>
      </c>
      <c r="V1621" s="28">
        <v>8.86</v>
      </c>
      <c r="W1621" s="29">
        <v>5.33</v>
      </c>
      <c r="X1621" s="29"/>
      <c r="Y1621" s="29"/>
      <c r="Z1621" s="29">
        <v>8.77</v>
      </c>
      <c r="AA1621" s="29"/>
      <c r="AB1621" s="29"/>
      <c r="AC1621" s="29"/>
      <c r="AD1621" s="29"/>
      <c r="AE1621" s="31">
        <v>8.86</v>
      </c>
      <c r="AF1621" s="27"/>
      <c r="AG1621" s="27"/>
      <c r="AH1621" s="27"/>
      <c r="AI1621" s="27"/>
      <c r="AJ1621" s="27"/>
      <c r="AK1621" s="27"/>
      <c r="AL1621" s="27"/>
      <c r="AM1621" s="27"/>
      <c r="AN1621" s="32">
        <v>6.5</v>
      </c>
      <c r="AO1621" s="27"/>
      <c r="AP1621" s="31"/>
      <c r="AQ1621" s="27" t="e">
        <f t="shared" si="250"/>
        <v>#NUM!</v>
      </c>
      <c r="AR1621" s="27" t="e">
        <f t="shared" si="251"/>
        <v>#NUM!</v>
      </c>
      <c r="AS1621" s="27" t="e">
        <f t="shared" si="252"/>
        <v>#NUM!</v>
      </c>
      <c r="AT1621" s="27">
        <f t="shared" si="254"/>
        <v>4.9987500000000002</v>
      </c>
      <c r="AU1621" s="27">
        <f t="shared" si="255"/>
        <v>4.9987500000000002</v>
      </c>
      <c r="AV1621" s="29">
        <f t="shared" si="249"/>
        <v>4.9987500000000002</v>
      </c>
      <c r="AW1621" s="27" t="s">
        <v>73</v>
      </c>
      <c r="AX1621" s="27" t="s">
        <v>74</v>
      </c>
      <c r="AY1621" s="32">
        <v>4.9980000000000002</v>
      </c>
      <c r="AZ1621" s="34">
        <f t="shared" si="256"/>
        <v>1.2495000000000001</v>
      </c>
      <c r="BA1621" s="3">
        <f t="shared" si="257"/>
        <v>6.2475000000000005</v>
      </c>
      <c r="BB1621" s="32">
        <f t="shared" si="253"/>
        <v>6.747300000000001</v>
      </c>
      <c r="BC1621" s="27" t="s">
        <v>12549</v>
      </c>
      <c r="BD1621" s="27"/>
      <c r="BE1621" s="27"/>
      <c r="BF1621" s="27"/>
      <c r="BG1621" s="27"/>
      <c r="BH1621" s="27"/>
      <c r="BI1621" s="27"/>
      <c r="BJ1621" s="27"/>
      <c r="BK1621" s="27"/>
      <c r="BL1621" s="27"/>
      <c r="BM1621" s="27"/>
      <c r="BN1621" s="27"/>
      <c r="BO1621" s="27"/>
      <c r="BP1621" s="27"/>
      <c r="BQ1621" s="27"/>
      <c r="BR1621" s="27"/>
      <c r="BS1621" s="27"/>
      <c r="BT1621" s="27"/>
      <c r="BU1621" s="27"/>
      <c r="BV1621" s="27"/>
      <c r="BW1621" s="27"/>
      <c r="BX1621" s="27"/>
      <c r="BY1621" s="27"/>
      <c r="BZ1621" s="27"/>
      <c r="CA1621" s="27"/>
      <c r="CB1621" s="27"/>
      <c r="CC1621" s="27"/>
      <c r="CD1621" s="27"/>
      <c r="CE1621" s="27"/>
      <c r="CF1621" s="27"/>
      <c r="CG1621" s="27"/>
      <c r="CH1621" s="27"/>
      <c r="CI1621" s="27"/>
      <c r="CJ1621" s="27"/>
      <c r="CK1621" s="27"/>
      <c r="CL1621" s="27"/>
      <c r="CM1621" s="27"/>
      <c r="CN1621" s="27"/>
      <c r="CO1621" s="27"/>
      <c r="CP1621" s="27"/>
      <c r="CQ1621" s="27"/>
      <c r="CR1621" s="27"/>
      <c r="CS1621" s="27"/>
      <c r="CT1621" s="27"/>
      <c r="CU1621" s="27"/>
      <c r="CV1621" s="27"/>
      <c r="CW1621" s="27"/>
      <c r="CX1621" s="27"/>
      <c r="CY1621" s="27"/>
      <c r="CZ1621" s="27"/>
      <c r="DA1621" s="27"/>
      <c r="DB1621" s="27"/>
      <c r="DC1621" s="27"/>
      <c r="DD1621" s="27"/>
      <c r="DE1621" s="27"/>
      <c r="DF1621" s="27"/>
      <c r="DG1621" s="27"/>
      <c r="DH1621" s="27"/>
      <c r="DI1621" s="27"/>
      <c r="DJ1621" s="27"/>
      <c r="DK1621" s="27"/>
      <c r="DL1621" s="27"/>
    </row>
    <row r="1622" spans="1:116" s="35" customFormat="1" ht="31.5" customHeight="1">
      <c r="A1622" s="4" t="s">
        <v>6681</v>
      </c>
      <c r="B1622" s="5">
        <v>1620</v>
      </c>
      <c r="C1622" s="6">
        <v>7075</v>
      </c>
      <c r="D1622" s="6"/>
      <c r="E1622" s="3" t="s">
        <v>7036</v>
      </c>
      <c r="F1622" s="3" t="s">
        <v>7037</v>
      </c>
      <c r="G1622" s="3" t="s">
        <v>7038</v>
      </c>
      <c r="H1622" s="4" t="s">
        <v>205</v>
      </c>
      <c r="I1622" s="3" t="s">
        <v>573</v>
      </c>
      <c r="J1622" s="3" t="s">
        <v>7039</v>
      </c>
      <c r="K1622" s="5"/>
      <c r="L1622" s="3"/>
      <c r="M1622" s="6">
        <v>50</v>
      </c>
      <c r="N1622" s="3" t="s">
        <v>45</v>
      </c>
      <c r="O1622" s="3" t="s">
        <v>6683</v>
      </c>
      <c r="P1622" s="3" t="s">
        <v>7040</v>
      </c>
      <c r="Q1622" s="3" t="s">
        <v>7041</v>
      </c>
      <c r="R1622" s="28">
        <v>6.73</v>
      </c>
      <c r="S1622" s="29"/>
      <c r="T1622" s="30">
        <v>7.17</v>
      </c>
      <c r="U1622" s="1">
        <v>7.17</v>
      </c>
      <c r="V1622" s="28">
        <v>7.7</v>
      </c>
      <c r="W1622" s="29"/>
      <c r="X1622" s="29"/>
      <c r="Y1622" s="29"/>
      <c r="Z1622" s="29">
        <v>5.75</v>
      </c>
      <c r="AA1622" s="29"/>
      <c r="AB1622" s="29"/>
      <c r="AC1622" s="29"/>
      <c r="AD1622" s="29"/>
      <c r="AE1622" s="31">
        <v>7.7</v>
      </c>
      <c r="AF1622" s="27">
        <v>6.85</v>
      </c>
      <c r="AG1622" s="27">
        <v>4.34</v>
      </c>
      <c r="AH1622" s="27"/>
      <c r="AI1622" s="27">
        <v>5.75</v>
      </c>
      <c r="AJ1622" s="27">
        <v>7.7</v>
      </c>
      <c r="AK1622" s="27"/>
      <c r="AL1622" s="27"/>
      <c r="AM1622" s="27"/>
      <c r="AN1622" s="32">
        <v>5.0449999999999999</v>
      </c>
      <c r="AO1622" s="27" t="s">
        <v>211</v>
      </c>
      <c r="AP1622" s="31" t="s">
        <v>212</v>
      </c>
      <c r="AQ1622" s="27">
        <f t="shared" si="250"/>
        <v>5.0449999999999999</v>
      </c>
      <c r="AR1622" s="27" t="str">
        <f t="shared" si="251"/>
        <v/>
      </c>
      <c r="AS1622" s="27" t="e">
        <f t="shared" si="252"/>
        <v>#NUM!</v>
      </c>
      <c r="AT1622" s="27">
        <f t="shared" si="254"/>
        <v>7.7077499999999999</v>
      </c>
      <c r="AU1622" s="27">
        <f t="shared" si="255"/>
        <v>7.7077499999999999</v>
      </c>
      <c r="AV1622" s="29">
        <f t="shared" si="249"/>
        <v>5.0449999999999999</v>
      </c>
      <c r="AW1622" s="33" t="s">
        <v>51</v>
      </c>
      <c r="AX1622" s="27" t="s">
        <v>50</v>
      </c>
      <c r="AY1622" s="32">
        <v>5.05</v>
      </c>
      <c r="AZ1622" s="34">
        <f t="shared" si="256"/>
        <v>1.2625</v>
      </c>
      <c r="BA1622" s="3">
        <f t="shared" si="257"/>
        <v>6.3125</v>
      </c>
      <c r="BB1622" s="32">
        <f t="shared" si="253"/>
        <v>6.8174999999999999</v>
      </c>
      <c r="BC1622" s="27" t="s">
        <v>12549</v>
      </c>
      <c r="BD1622" s="27"/>
      <c r="BE1622" s="27"/>
      <c r="BF1622" s="27"/>
      <c r="BG1622" s="27"/>
      <c r="BH1622" s="27"/>
      <c r="BI1622" s="27"/>
      <c r="BJ1622" s="27"/>
      <c r="BK1622" s="27"/>
      <c r="BL1622" s="27"/>
      <c r="BM1622" s="27"/>
      <c r="BN1622" s="27"/>
      <c r="BO1622" s="27"/>
      <c r="BP1622" s="27"/>
      <c r="BQ1622" s="27"/>
      <c r="BR1622" s="27"/>
      <c r="BS1622" s="27"/>
      <c r="BT1622" s="27"/>
      <c r="BU1622" s="27"/>
      <c r="BV1622" s="27"/>
      <c r="BW1622" s="27"/>
      <c r="BX1622" s="27"/>
      <c r="BY1622" s="27"/>
      <c r="BZ1622" s="27"/>
      <c r="CA1622" s="27"/>
      <c r="CB1622" s="27"/>
      <c r="CC1622" s="27"/>
      <c r="CD1622" s="27"/>
      <c r="CE1622" s="27"/>
      <c r="CF1622" s="27"/>
      <c r="CG1622" s="27"/>
      <c r="CH1622" s="27"/>
      <c r="CI1622" s="27"/>
      <c r="CJ1622" s="27"/>
      <c r="CK1622" s="27"/>
      <c r="CL1622" s="27"/>
      <c r="CM1622" s="27"/>
      <c r="CN1622" s="27"/>
      <c r="CO1622" s="27"/>
      <c r="CP1622" s="27"/>
      <c r="CQ1622" s="27"/>
      <c r="CR1622" s="27"/>
      <c r="CS1622" s="27"/>
      <c r="CT1622" s="27"/>
      <c r="CU1622" s="27"/>
      <c r="CV1622" s="27"/>
      <c r="CW1622" s="27"/>
      <c r="CX1622" s="27"/>
      <c r="CY1622" s="27"/>
      <c r="CZ1622" s="27"/>
      <c r="DA1622" s="27"/>
      <c r="DB1622" s="27"/>
      <c r="DC1622" s="27"/>
      <c r="DD1622" s="27"/>
      <c r="DE1622" s="27"/>
      <c r="DF1622" s="27"/>
      <c r="DG1622" s="27"/>
      <c r="DH1622" s="27"/>
      <c r="DI1622" s="27"/>
      <c r="DJ1622" s="27"/>
      <c r="DK1622" s="27"/>
      <c r="DL1622" s="27"/>
    </row>
    <row r="1623" spans="1:116" s="35" customFormat="1" ht="31.5" customHeight="1">
      <c r="A1623" s="4" t="s">
        <v>6681</v>
      </c>
      <c r="B1623" s="5">
        <v>1621</v>
      </c>
      <c r="C1623" s="6">
        <v>2390</v>
      </c>
      <c r="D1623" s="6"/>
      <c r="E1623" s="3" t="s">
        <v>6938</v>
      </c>
      <c r="F1623" s="3" t="s">
        <v>6935</v>
      </c>
      <c r="G1623" s="3" t="s">
        <v>3399</v>
      </c>
      <c r="H1623" s="4" t="s">
        <v>6939</v>
      </c>
      <c r="I1623" s="3" t="s">
        <v>104</v>
      </c>
      <c r="J1623" s="3" t="s">
        <v>2098</v>
      </c>
      <c r="K1623" s="5"/>
      <c r="L1623" s="3"/>
      <c r="M1623" s="6">
        <v>30</v>
      </c>
      <c r="N1623" s="3" t="s">
        <v>45</v>
      </c>
      <c r="O1623" s="3" t="s">
        <v>6683</v>
      </c>
      <c r="P1623" s="3" t="s">
        <v>6940</v>
      </c>
      <c r="Q1623" s="3" t="s">
        <v>6941</v>
      </c>
      <c r="R1623" s="28">
        <v>7.44</v>
      </c>
      <c r="S1623" s="29"/>
      <c r="T1623" s="30">
        <v>5.5</v>
      </c>
      <c r="U1623" s="1">
        <v>5.5</v>
      </c>
      <c r="V1623" s="28"/>
      <c r="W1623" s="29"/>
      <c r="X1623" s="29"/>
      <c r="Y1623" s="29"/>
      <c r="Z1623" s="29"/>
      <c r="AA1623" s="29"/>
      <c r="AB1623" s="29"/>
      <c r="AC1623" s="29"/>
      <c r="AD1623" s="29"/>
      <c r="AE1623" s="31"/>
      <c r="AF1623" s="27"/>
      <c r="AG1623" s="27">
        <v>6.6130000000000004</v>
      </c>
      <c r="AH1623" s="27">
        <v>3.61</v>
      </c>
      <c r="AI1623" s="27"/>
      <c r="AJ1623" s="27"/>
      <c r="AK1623" s="27"/>
      <c r="AL1623" s="27"/>
      <c r="AM1623" s="27"/>
      <c r="AN1623" s="32">
        <v>5.1115000000000004</v>
      </c>
      <c r="AO1623" s="27" t="s">
        <v>211</v>
      </c>
      <c r="AP1623" s="31" t="s">
        <v>212</v>
      </c>
      <c r="AQ1623" s="27">
        <f t="shared" si="250"/>
        <v>5.1115000000000004</v>
      </c>
      <c r="AR1623" s="27" t="str">
        <f t="shared" si="251"/>
        <v/>
      </c>
      <c r="AS1623" s="27" t="e">
        <f t="shared" si="252"/>
        <v>#NUM!</v>
      </c>
      <c r="AT1623" s="27">
        <f t="shared" si="254"/>
        <v>5.9124999999999996</v>
      </c>
      <c r="AU1623" s="27">
        <f t="shared" si="255"/>
        <v>5.9124999999999996</v>
      </c>
      <c r="AV1623" s="29">
        <f t="shared" si="249"/>
        <v>5.1115000000000004</v>
      </c>
      <c r="AW1623" s="27" t="s">
        <v>213</v>
      </c>
      <c r="AX1623" s="27" t="s">
        <v>212</v>
      </c>
      <c r="AY1623" s="32">
        <v>5.1109999999999998</v>
      </c>
      <c r="AZ1623" s="34">
        <f t="shared" si="256"/>
        <v>1.2777499999999999</v>
      </c>
      <c r="BA1623" s="3">
        <f t="shared" si="257"/>
        <v>6.3887499999999999</v>
      </c>
      <c r="BB1623" s="32">
        <f t="shared" si="253"/>
        <v>6.8998499999999998</v>
      </c>
      <c r="BC1623" s="27" t="s">
        <v>12549</v>
      </c>
      <c r="BD1623" s="27"/>
      <c r="BE1623" s="27"/>
      <c r="BF1623" s="27"/>
      <c r="BG1623" s="27"/>
      <c r="BH1623" s="27"/>
      <c r="BI1623" s="27"/>
      <c r="BJ1623" s="27"/>
      <c r="BK1623" s="27"/>
      <c r="BL1623" s="27"/>
      <c r="BM1623" s="27"/>
      <c r="BN1623" s="27"/>
      <c r="BO1623" s="27"/>
      <c r="BP1623" s="27"/>
      <c r="BQ1623" s="27"/>
      <c r="BR1623" s="27"/>
      <c r="BS1623" s="27"/>
      <c r="BT1623" s="27"/>
      <c r="BU1623" s="27"/>
      <c r="BV1623" s="27"/>
      <c r="BW1623" s="27"/>
      <c r="BX1623" s="27"/>
      <c r="BY1623" s="27"/>
      <c r="BZ1623" s="27"/>
      <c r="CA1623" s="27"/>
      <c r="CB1623" s="27"/>
      <c r="CC1623" s="27"/>
      <c r="CD1623" s="27"/>
      <c r="CE1623" s="27"/>
      <c r="CF1623" s="27"/>
      <c r="CG1623" s="27"/>
      <c r="CH1623" s="27"/>
      <c r="CI1623" s="27"/>
      <c r="CJ1623" s="27"/>
      <c r="CK1623" s="27"/>
      <c r="CL1623" s="27"/>
      <c r="CM1623" s="27"/>
      <c r="CN1623" s="27"/>
      <c r="CO1623" s="27"/>
      <c r="CP1623" s="27"/>
      <c r="CQ1623" s="27"/>
      <c r="CR1623" s="27"/>
      <c r="CS1623" s="27"/>
      <c r="CT1623" s="27"/>
      <c r="CU1623" s="27"/>
      <c r="CV1623" s="27"/>
      <c r="CW1623" s="27"/>
      <c r="CX1623" s="27"/>
      <c r="CY1623" s="27"/>
      <c r="CZ1623" s="27"/>
      <c r="DA1623" s="27"/>
      <c r="DB1623" s="27"/>
      <c r="DC1623" s="27"/>
      <c r="DD1623" s="27"/>
      <c r="DE1623" s="27"/>
      <c r="DF1623" s="27"/>
      <c r="DG1623" s="27"/>
      <c r="DH1623" s="27"/>
      <c r="DI1623" s="27"/>
      <c r="DJ1623" s="27"/>
      <c r="DK1623" s="27"/>
      <c r="DL1623" s="27"/>
    </row>
    <row r="1624" spans="1:116" s="35" customFormat="1" ht="31.5" customHeight="1">
      <c r="A1624" s="4" t="s">
        <v>6681</v>
      </c>
      <c r="B1624" s="5">
        <v>1622</v>
      </c>
      <c r="C1624" s="6">
        <v>5750</v>
      </c>
      <c r="D1624" s="6"/>
      <c r="E1624" s="3" t="s">
        <v>6949</v>
      </c>
      <c r="F1624" s="3" t="s">
        <v>6950</v>
      </c>
      <c r="G1624" s="3" t="s">
        <v>6951</v>
      </c>
      <c r="H1624" s="4" t="s">
        <v>6957</v>
      </c>
      <c r="I1624" s="3" t="s">
        <v>104</v>
      </c>
      <c r="J1624" s="3" t="s">
        <v>6953</v>
      </c>
      <c r="K1624" s="5"/>
      <c r="L1624" s="3"/>
      <c r="M1624" s="6">
        <v>30</v>
      </c>
      <c r="N1624" s="3" t="s">
        <v>45</v>
      </c>
      <c r="O1624" s="3" t="s">
        <v>6683</v>
      </c>
      <c r="P1624" s="3" t="s">
        <v>6735</v>
      </c>
      <c r="Q1624" s="3" t="s">
        <v>6958</v>
      </c>
      <c r="R1624" s="28">
        <v>5.46</v>
      </c>
      <c r="S1624" s="29"/>
      <c r="T1624" s="30">
        <v>4.92</v>
      </c>
      <c r="U1624" s="1">
        <v>4.92</v>
      </c>
      <c r="V1624" s="28"/>
      <c r="W1624" s="29"/>
      <c r="X1624" s="29"/>
      <c r="Y1624" s="29">
        <v>3.9</v>
      </c>
      <c r="Z1624" s="29">
        <v>7.02</v>
      </c>
      <c r="AA1624" s="29"/>
      <c r="AB1624" s="29"/>
      <c r="AC1624" s="29"/>
      <c r="AD1624" s="29"/>
      <c r="AE1624" s="31"/>
      <c r="AF1624" s="27"/>
      <c r="AG1624" s="27">
        <v>7.0289999999999999</v>
      </c>
      <c r="AH1624" s="27">
        <v>3.9</v>
      </c>
      <c r="AI1624" s="27"/>
      <c r="AJ1624" s="27"/>
      <c r="AK1624" s="27"/>
      <c r="AL1624" s="27"/>
      <c r="AM1624" s="27"/>
      <c r="AN1624" s="32">
        <v>5.46</v>
      </c>
      <c r="AO1624" s="27" t="s">
        <v>49</v>
      </c>
      <c r="AP1624" s="31" t="s">
        <v>50</v>
      </c>
      <c r="AQ1624" s="27">
        <f t="shared" si="250"/>
        <v>5.4645000000000001</v>
      </c>
      <c r="AR1624" s="27">
        <f t="shared" si="251"/>
        <v>5.46</v>
      </c>
      <c r="AS1624" s="27" t="e">
        <f t="shared" si="252"/>
        <v>#NUM!</v>
      </c>
      <c r="AT1624" s="27">
        <f t="shared" si="254"/>
        <v>5.2889999999999997</v>
      </c>
      <c r="AU1624" s="27">
        <f t="shared" si="255"/>
        <v>5.2889999999999997</v>
      </c>
      <c r="AV1624" s="29">
        <f t="shared" si="249"/>
        <v>5.2889999999999997</v>
      </c>
      <c r="AW1624" s="27" t="s">
        <v>73</v>
      </c>
      <c r="AX1624" s="27" t="s">
        <v>74</v>
      </c>
      <c r="AY1624" s="32">
        <v>5.29</v>
      </c>
      <c r="AZ1624" s="34">
        <f t="shared" si="256"/>
        <v>1.3225</v>
      </c>
      <c r="BA1624" s="3">
        <f t="shared" si="257"/>
        <v>6.6124999999999998</v>
      </c>
      <c r="BB1624" s="32">
        <f t="shared" si="253"/>
        <v>7.1414999999999997</v>
      </c>
      <c r="BC1624" s="27" t="s">
        <v>12549</v>
      </c>
      <c r="BD1624" s="27"/>
      <c r="BE1624" s="27"/>
      <c r="BF1624" s="27"/>
      <c r="BG1624" s="27"/>
      <c r="BH1624" s="27"/>
      <c r="BI1624" s="27"/>
      <c r="BJ1624" s="27"/>
      <c r="BK1624" s="27"/>
      <c r="BL1624" s="27"/>
      <c r="BM1624" s="27"/>
      <c r="BN1624" s="27"/>
      <c r="BO1624" s="27"/>
      <c r="BP1624" s="27"/>
      <c r="BQ1624" s="27"/>
      <c r="BR1624" s="27"/>
      <c r="BS1624" s="27"/>
      <c r="BT1624" s="27"/>
      <c r="BU1624" s="27"/>
      <c r="BV1624" s="27"/>
      <c r="BW1624" s="27"/>
      <c r="BX1624" s="27"/>
      <c r="BY1624" s="27"/>
      <c r="BZ1624" s="27"/>
      <c r="CA1624" s="27"/>
      <c r="CB1624" s="27"/>
      <c r="CC1624" s="27"/>
      <c r="CD1624" s="27"/>
      <c r="CE1624" s="27"/>
      <c r="CF1624" s="27"/>
      <c r="CG1624" s="27"/>
      <c r="CH1624" s="27"/>
      <c r="CI1624" s="27"/>
      <c r="CJ1624" s="27"/>
      <c r="CK1624" s="27"/>
      <c r="CL1624" s="27"/>
      <c r="CM1624" s="27"/>
      <c r="CN1624" s="27"/>
      <c r="CO1624" s="27"/>
      <c r="CP1624" s="27"/>
      <c r="CQ1624" s="27"/>
      <c r="CR1624" s="27"/>
      <c r="CS1624" s="27"/>
      <c r="CT1624" s="27"/>
      <c r="CU1624" s="27"/>
      <c r="CV1624" s="27"/>
      <c r="CW1624" s="27"/>
      <c r="CX1624" s="27"/>
      <c r="CY1624" s="27"/>
      <c r="CZ1624" s="27"/>
      <c r="DA1624" s="27"/>
      <c r="DB1624" s="27"/>
      <c r="DC1624" s="27"/>
      <c r="DD1624" s="27"/>
      <c r="DE1624" s="27"/>
      <c r="DF1624" s="27"/>
      <c r="DG1624" s="27"/>
      <c r="DH1624" s="27"/>
      <c r="DI1624" s="27"/>
      <c r="DJ1624" s="27"/>
      <c r="DK1624" s="27"/>
      <c r="DL1624" s="27"/>
    </row>
    <row r="1625" spans="1:116" s="35" customFormat="1" ht="31.5" customHeight="1">
      <c r="A1625" s="4" t="s">
        <v>6681</v>
      </c>
      <c r="B1625" s="5">
        <v>1623</v>
      </c>
      <c r="C1625" s="6">
        <v>6976</v>
      </c>
      <c r="D1625" s="6"/>
      <c r="E1625" s="3" t="s">
        <v>6810</v>
      </c>
      <c r="F1625" s="3" t="s">
        <v>4260</v>
      </c>
      <c r="G1625" s="3" t="s">
        <v>2807</v>
      </c>
      <c r="H1625" s="4" t="s">
        <v>2812</v>
      </c>
      <c r="I1625" s="3" t="s">
        <v>2001</v>
      </c>
      <c r="J1625" s="3" t="s">
        <v>6811</v>
      </c>
      <c r="K1625" s="5">
        <v>2</v>
      </c>
      <c r="L1625" s="3" t="s">
        <v>81</v>
      </c>
      <c r="M1625" s="6">
        <v>5</v>
      </c>
      <c r="N1625" s="3" t="s">
        <v>45</v>
      </c>
      <c r="O1625" s="3" t="s">
        <v>6683</v>
      </c>
      <c r="P1625" s="3" t="s">
        <v>6735</v>
      </c>
      <c r="Q1625" s="3" t="s">
        <v>6812</v>
      </c>
      <c r="R1625" s="28">
        <v>5.5</v>
      </c>
      <c r="S1625" s="29"/>
      <c r="T1625" s="30">
        <v>5</v>
      </c>
      <c r="U1625" s="1">
        <v>5</v>
      </c>
      <c r="V1625" s="28"/>
      <c r="W1625" s="29"/>
      <c r="X1625" s="29"/>
      <c r="Y1625" s="29"/>
      <c r="Z1625" s="29"/>
      <c r="AA1625" s="29"/>
      <c r="AB1625" s="29"/>
      <c r="AC1625" s="29"/>
      <c r="AD1625" s="29"/>
      <c r="AE1625" s="31"/>
      <c r="AF1625" s="27"/>
      <c r="AG1625" s="27"/>
      <c r="AH1625" s="27"/>
      <c r="AI1625" s="27"/>
      <c r="AJ1625" s="27"/>
      <c r="AK1625" s="27"/>
      <c r="AL1625" s="27"/>
      <c r="AM1625" s="27"/>
      <c r="AN1625" s="32">
        <v>5.5</v>
      </c>
      <c r="AO1625" s="27" t="s">
        <v>49</v>
      </c>
      <c r="AP1625" s="31" t="s">
        <v>50</v>
      </c>
      <c r="AQ1625" s="27" t="e">
        <f t="shared" si="250"/>
        <v>#NUM!</v>
      </c>
      <c r="AR1625" s="27" t="e">
        <f t="shared" si="251"/>
        <v>#NUM!</v>
      </c>
      <c r="AS1625" s="27" t="e">
        <f t="shared" si="252"/>
        <v>#NUM!</v>
      </c>
      <c r="AT1625" s="27">
        <f t="shared" si="254"/>
        <v>5.375</v>
      </c>
      <c r="AU1625" s="27">
        <f t="shared" si="255"/>
        <v>5.375</v>
      </c>
      <c r="AV1625" s="29">
        <f t="shared" si="249"/>
        <v>5.375</v>
      </c>
      <c r="AW1625" s="27" t="s">
        <v>73</v>
      </c>
      <c r="AX1625" s="27" t="s">
        <v>74</v>
      </c>
      <c r="AY1625" s="32">
        <v>5.375</v>
      </c>
      <c r="AZ1625" s="34">
        <f t="shared" si="256"/>
        <v>1.34375</v>
      </c>
      <c r="BA1625" s="3">
        <f t="shared" si="257"/>
        <v>6.71875</v>
      </c>
      <c r="BB1625" s="32">
        <f t="shared" si="253"/>
        <v>7.2562499999999996</v>
      </c>
      <c r="BC1625" s="27" t="s">
        <v>12549</v>
      </c>
      <c r="BD1625" s="27"/>
      <c r="BE1625" s="27"/>
      <c r="BF1625" s="27"/>
      <c r="BG1625" s="27"/>
      <c r="BH1625" s="27"/>
      <c r="BI1625" s="27"/>
      <c r="BJ1625" s="27"/>
      <c r="BK1625" s="27"/>
      <c r="BL1625" s="27"/>
      <c r="BM1625" s="27"/>
      <c r="BN1625" s="27"/>
      <c r="BO1625" s="27"/>
      <c r="BP1625" s="27"/>
      <c r="BQ1625" s="27"/>
      <c r="BR1625" s="27"/>
      <c r="BS1625" s="27"/>
      <c r="BT1625" s="27"/>
      <c r="BU1625" s="27"/>
      <c r="BV1625" s="27"/>
      <c r="BW1625" s="27"/>
      <c r="BX1625" s="27"/>
      <c r="BY1625" s="27"/>
      <c r="BZ1625" s="27"/>
      <c r="CA1625" s="27"/>
      <c r="CB1625" s="27"/>
      <c r="CC1625" s="27"/>
      <c r="CD1625" s="27"/>
      <c r="CE1625" s="27"/>
      <c r="CF1625" s="27"/>
      <c r="CG1625" s="27"/>
      <c r="CH1625" s="27"/>
      <c r="CI1625" s="27"/>
      <c r="CJ1625" s="27"/>
      <c r="CK1625" s="27"/>
      <c r="CL1625" s="27"/>
      <c r="CM1625" s="27"/>
      <c r="CN1625" s="27"/>
      <c r="CO1625" s="27"/>
      <c r="CP1625" s="27"/>
      <c r="CQ1625" s="27"/>
      <c r="CR1625" s="27"/>
      <c r="CS1625" s="27"/>
      <c r="CT1625" s="27"/>
      <c r="CU1625" s="27"/>
      <c r="CV1625" s="27"/>
      <c r="CW1625" s="27"/>
      <c r="CX1625" s="27"/>
      <c r="CY1625" s="27"/>
      <c r="CZ1625" s="27"/>
      <c r="DA1625" s="27"/>
      <c r="DB1625" s="27"/>
      <c r="DC1625" s="27"/>
      <c r="DD1625" s="27"/>
      <c r="DE1625" s="27"/>
      <c r="DF1625" s="27"/>
      <c r="DG1625" s="27"/>
      <c r="DH1625" s="27"/>
      <c r="DI1625" s="27"/>
      <c r="DJ1625" s="27"/>
      <c r="DK1625" s="27"/>
      <c r="DL1625" s="27"/>
    </row>
    <row r="1626" spans="1:116" s="35" customFormat="1" ht="31.5" customHeight="1">
      <c r="A1626" s="4" t="s">
        <v>6681</v>
      </c>
      <c r="B1626" s="5">
        <v>1624</v>
      </c>
      <c r="C1626" s="6">
        <v>6991</v>
      </c>
      <c r="D1626" s="6"/>
      <c r="E1626" s="3" t="s">
        <v>6911</v>
      </c>
      <c r="F1626" s="3" t="s">
        <v>6912</v>
      </c>
      <c r="G1626" s="3" t="s">
        <v>2938</v>
      </c>
      <c r="H1626" s="4" t="s">
        <v>303</v>
      </c>
      <c r="I1626" s="3" t="s">
        <v>104</v>
      </c>
      <c r="J1626" s="3" t="s">
        <v>1771</v>
      </c>
      <c r="K1626" s="5"/>
      <c r="L1626" s="3"/>
      <c r="M1626" s="6">
        <v>28</v>
      </c>
      <c r="N1626" s="3" t="s">
        <v>45</v>
      </c>
      <c r="O1626" s="3" t="s">
        <v>6683</v>
      </c>
      <c r="P1626" s="3" t="s">
        <v>6915</v>
      </c>
      <c r="Q1626" s="3" t="s">
        <v>6916</v>
      </c>
      <c r="R1626" s="28">
        <v>7.72</v>
      </c>
      <c r="S1626" s="29"/>
      <c r="T1626" s="30">
        <v>5.15</v>
      </c>
      <c r="U1626" s="1">
        <v>5.15</v>
      </c>
      <c r="V1626" s="28">
        <v>10.35</v>
      </c>
      <c r="W1626" s="29"/>
      <c r="X1626" s="29">
        <v>8.7799999999999994</v>
      </c>
      <c r="Y1626" s="29">
        <v>6.66</v>
      </c>
      <c r="Z1626" s="29"/>
      <c r="AA1626" s="29"/>
      <c r="AB1626" s="29"/>
      <c r="AC1626" s="29"/>
      <c r="AD1626" s="29"/>
      <c r="AE1626" s="31">
        <v>10.35</v>
      </c>
      <c r="AF1626" s="27"/>
      <c r="AG1626" s="27">
        <v>8.7469999999999999</v>
      </c>
      <c r="AH1626" s="27">
        <v>6.66</v>
      </c>
      <c r="AI1626" s="27"/>
      <c r="AJ1626" s="27"/>
      <c r="AK1626" s="27"/>
      <c r="AL1626" s="27"/>
      <c r="AM1626" s="27"/>
      <c r="AN1626" s="32">
        <v>7.7030000000000003</v>
      </c>
      <c r="AO1626" s="27" t="s">
        <v>211</v>
      </c>
      <c r="AP1626" s="31" t="s">
        <v>212</v>
      </c>
      <c r="AQ1626" s="27">
        <f t="shared" si="250"/>
        <v>7.7035</v>
      </c>
      <c r="AR1626" s="27" t="str">
        <f t="shared" si="251"/>
        <v/>
      </c>
      <c r="AS1626" s="27" t="e">
        <f t="shared" si="252"/>
        <v>#NUM!</v>
      </c>
      <c r="AT1626" s="27">
        <f t="shared" si="254"/>
        <v>5.5362499999999999</v>
      </c>
      <c r="AU1626" s="27">
        <f t="shared" si="255"/>
        <v>5.5362499999999999</v>
      </c>
      <c r="AV1626" s="29">
        <f t="shared" si="249"/>
        <v>5.5362499999999999</v>
      </c>
      <c r="AW1626" s="27" t="s">
        <v>73</v>
      </c>
      <c r="AX1626" s="27" t="s">
        <v>74</v>
      </c>
      <c r="AY1626" s="32">
        <v>5.5359999999999996</v>
      </c>
      <c r="AZ1626" s="34">
        <f t="shared" si="256"/>
        <v>1.3839999999999999</v>
      </c>
      <c r="BA1626" s="3">
        <f t="shared" si="257"/>
        <v>6.92</v>
      </c>
      <c r="BB1626" s="32">
        <f t="shared" si="253"/>
        <v>7.4736000000000002</v>
      </c>
      <c r="BC1626" s="27" t="s">
        <v>12549</v>
      </c>
      <c r="BD1626" s="27"/>
      <c r="BE1626" s="27"/>
      <c r="BF1626" s="27"/>
      <c r="BG1626" s="27"/>
      <c r="BH1626" s="27"/>
      <c r="BI1626" s="27"/>
      <c r="BJ1626" s="27"/>
      <c r="BK1626" s="27"/>
      <c r="BL1626" s="27"/>
      <c r="BM1626" s="27"/>
      <c r="BN1626" s="27"/>
      <c r="BO1626" s="27"/>
      <c r="BP1626" s="27"/>
      <c r="BQ1626" s="27"/>
      <c r="BR1626" s="27"/>
      <c r="BS1626" s="27"/>
      <c r="BT1626" s="27"/>
      <c r="BU1626" s="27"/>
      <c r="BV1626" s="27"/>
      <c r="BW1626" s="27"/>
      <c r="BX1626" s="27"/>
      <c r="BY1626" s="27"/>
      <c r="BZ1626" s="27"/>
      <c r="CA1626" s="27"/>
      <c r="CB1626" s="27"/>
      <c r="CC1626" s="27"/>
      <c r="CD1626" s="27"/>
      <c r="CE1626" s="27"/>
      <c r="CF1626" s="27"/>
      <c r="CG1626" s="27"/>
      <c r="CH1626" s="27"/>
      <c r="CI1626" s="27"/>
      <c r="CJ1626" s="27"/>
      <c r="CK1626" s="27"/>
      <c r="CL1626" s="27"/>
      <c r="CM1626" s="27"/>
      <c r="CN1626" s="27"/>
      <c r="CO1626" s="27"/>
      <c r="CP1626" s="27"/>
      <c r="CQ1626" s="27"/>
      <c r="CR1626" s="27"/>
      <c r="CS1626" s="27"/>
      <c r="CT1626" s="27"/>
      <c r="CU1626" s="27"/>
      <c r="CV1626" s="27"/>
      <c r="CW1626" s="27"/>
      <c r="CX1626" s="27"/>
      <c r="CY1626" s="27"/>
      <c r="CZ1626" s="27"/>
      <c r="DA1626" s="27"/>
      <c r="DB1626" s="27"/>
      <c r="DC1626" s="27"/>
      <c r="DD1626" s="27"/>
      <c r="DE1626" s="27"/>
      <c r="DF1626" s="27"/>
      <c r="DG1626" s="27"/>
      <c r="DH1626" s="27"/>
      <c r="DI1626" s="27"/>
      <c r="DJ1626" s="27"/>
      <c r="DK1626" s="27"/>
      <c r="DL1626" s="27"/>
    </row>
    <row r="1627" spans="1:116" s="35" customFormat="1" ht="31.5" customHeight="1">
      <c r="A1627" s="4" t="s">
        <v>6681</v>
      </c>
      <c r="B1627" s="5">
        <v>1625</v>
      </c>
      <c r="C1627" s="6">
        <v>6990</v>
      </c>
      <c r="D1627" s="6"/>
      <c r="E1627" s="3" t="s">
        <v>6793</v>
      </c>
      <c r="F1627" s="3" t="s">
        <v>833</v>
      </c>
      <c r="G1627" s="3" t="s">
        <v>834</v>
      </c>
      <c r="H1627" s="4" t="s">
        <v>835</v>
      </c>
      <c r="I1627" s="3" t="s">
        <v>43</v>
      </c>
      <c r="J1627" s="3" t="s">
        <v>6794</v>
      </c>
      <c r="K1627" s="5"/>
      <c r="L1627" s="3"/>
      <c r="M1627" s="6">
        <v>28</v>
      </c>
      <c r="N1627" s="3" t="s">
        <v>45</v>
      </c>
      <c r="O1627" s="3" t="s">
        <v>6683</v>
      </c>
      <c r="P1627" s="3" t="s">
        <v>6795</v>
      </c>
      <c r="Q1627" s="3" t="s">
        <v>6796</v>
      </c>
      <c r="R1627" s="28">
        <v>7.75</v>
      </c>
      <c r="S1627" s="29"/>
      <c r="T1627" s="30">
        <v>5.7</v>
      </c>
      <c r="U1627" s="1">
        <v>5.7</v>
      </c>
      <c r="V1627" s="28"/>
      <c r="W1627" s="29"/>
      <c r="X1627" s="29"/>
      <c r="Y1627" s="29"/>
      <c r="Z1627" s="29"/>
      <c r="AA1627" s="29"/>
      <c r="AB1627" s="29"/>
      <c r="AC1627" s="29"/>
      <c r="AD1627" s="29"/>
      <c r="AE1627" s="31"/>
      <c r="AF1627" s="27">
        <v>4.7759999999999998</v>
      </c>
      <c r="AG1627" s="27">
        <v>6.3220000000000001</v>
      </c>
      <c r="AH1627" s="27"/>
      <c r="AI1627" s="27"/>
      <c r="AJ1627" s="27"/>
      <c r="AK1627" s="27"/>
      <c r="AL1627" s="27"/>
      <c r="AM1627" s="27"/>
      <c r="AN1627" s="32">
        <v>5.5490000000000004</v>
      </c>
      <c r="AO1627" s="27" t="s">
        <v>211</v>
      </c>
      <c r="AP1627" s="31" t="s">
        <v>212</v>
      </c>
      <c r="AQ1627" s="27">
        <f t="shared" si="250"/>
        <v>5.5489999999999995</v>
      </c>
      <c r="AR1627" s="27" t="str">
        <f t="shared" si="251"/>
        <v/>
      </c>
      <c r="AS1627" s="27" t="e">
        <f t="shared" si="252"/>
        <v>#NUM!</v>
      </c>
      <c r="AT1627" s="27">
        <f t="shared" si="254"/>
        <v>6.1274999999999995</v>
      </c>
      <c r="AU1627" s="27">
        <f t="shared" si="255"/>
        <v>6.1274999999999995</v>
      </c>
      <c r="AV1627" s="29">
        <f t="shared" si="249"/>
        <v>5.5490000000000004</v>
      </c>
      <c r="AW1627" s="27" t="s">
        <v>213</v>
      </c>
      <c r="AX1627" s="27" t="s">
        <v>212</v>
      </c>
      <c r="AY1627" s="32">
        <v>5.55</v>
      </c>
      <c r="AZ1627" s="34">
        <f t="shared" si="256"/>
        <v>1.3875</v>
      </c>
      <c r="BA1627" s="3">
        <f t="shared" si="257"/>
        <v>6.9375</v>
      </c>
      <c r="BB1627" s="32">
        <f t="shared" si="253"/>
        <v>7.4924999999999997</v>
      </c>
      <c r="BC1627" s="27" t="s">
        <v>12549</v>
      </c>
      <c r="BD1627" s="27"/>
      <c r="BE1627" s="27"/>
      <c r="BF1627" s="27"/>
      <c r="BG1627" s="27"/>
      <c r="BH1627" s="27"/>
      <c r="BI1627" s="27"/>
      <c r="BJ1627" s="27"/>
      <c r="BK1627" s="27"/>
      <c r="BL1627" s="27"/>
      <c r="BM1627" s="27"/>
      <c r="BN1627" s="27"/>
      <c r="BO1627" s="27"/>
      <c r="BP1627" s="27"/>
      <c r="BQ1627" s="27"/>
      <c r="BR1627" s="27"/>
      <c r="BS1627" s="27"/>
      <c r="BT1627" s="27"/>
      <c r="BU1627" s="27"/>
      <c r="BV1627" s="27"/>
      <c r="BW1627" s="27"/>
      <c r="BX1627" s="27"/>
      <c r="BY1627" s="27"/>
      <c r="BZ1627" s="27"/>
      <c r="CA1627" s="27"/>
      <c r="CB1627" s="27"/>
      <c r="CC1627" s="27"/>
      <c r="CD1627" s="27"/>
      <c r="CE1627" s="27"/>
      <c r="CF1627" s="27"/>
      <c r="CG1627" s="27"/>
      <c r="CH1627" s="27"/>
      <c r="CI1627" s="27"/>
      <c r="CJ1627" s="27"/>
      <c r="CK1627" s="27"/>
      <c r="CL1627" s="27"/>
      <c r="CM1627" s="27"/>
      <c r="CN1627" s="27"/>
      <c r="CO1627" s="27"/>
      <c r="CP1627" s="27"/>
      <c r="CQ1627" s="27"/>
      <c r="CR1627" s="27"/>
      <c r="CS1627" s="27"/>
      <c r="CT1627" s="27"/>
      <c r="CU1627" s="27"/>
      <c r="CV1627" s="27"/>
      <c r="CW1627" s="27"/>
      <c r="CX1627" s="27"/>
      <c r="CY1627" s="27"/>
      <c r="CZ1627" s="27"/>
      <c r="DA1627" s="27"/>
      <c r="DB1627" s="27"/>
      <c r="DC1627" s="27"/>
      <c r="DD1627" s="27"/>
      <c r="DE1627" s="27"/>
      <c r="DF1627" s="27"/>
      <c r="DG1627" s="27"/>
      <c r="DH1627" s="27"/>
      <c r="DI1627" s="27"/>
      <c r="DJ1627" s="27"/>
      <c r="DK1627" s="27"/>
      <c r="DL1627" s="27"/>
    </row>
    <row r="1628" spans="1:116" s="35" customFormat="1" ht="31.5" customHeight="1">
      <c r="A1628" s="4" t="s">
        <v>6681</v>
      </c>
      <c r="B1628" s="5">
        <v>1626</v>
      </c>
      <c r="C1628" s="6">
        <v>447</v>
      </c>
      <c r="D1628" s="6"/>
      <c r="E1628" s="3" t="s">
        <v>7011</v>
      </c>
      <c r="F1628" s="3" t="s">
        <v>7012</v>
      </c>
      <c r="G1628" s="3" t="s">
        <v>7013</v>
      </c>
      <c r="H1628" s="4" t="s">
        <v>42</v>
      </c>
      <c r="I1628" s="3" t="s">
        <v>43</v>
      </c>
      <c r="J1628" s="3" t="s">
        <v>2469</v>
      </c>
      <c r="K1628" s="5"/>
      <c r="L1628" s="3"/>
      <c r="M1628" s="6">
        <v>28</v>
      </c>
      <c r="N1628" s="3" t="s">
        <v>45</v>
      </c>
      <c r="O1628" s="3" t="s">
        <v>6683</v>
      </c>
      <c r="P1628" s="3" t="s">
        <v>6814</v>
      </c>
      <c r="Q1628" s="3" t="s">
        <v>7014</v>
      </c>
      <c r="R1628" s="28">
        <v>5.8</v>
      </c>
      <c r="S1628" s="29"/>
      <c r="T1628" s="30">
        <v>7.65</v>
      </c>
      <c r="U1628" s="1">
        <v>7.65</v>
      </c>
      <c r="V1628" s="28">
        <v>5.0999999999999996</v>
      </c>
      <c r="W1628" s="29"/>
      <c r="X1628" s="29">
        <v>6.5</v>
      </c>
      <c r="Y1628" s="29"/>
      <c r="Z1628" s="29">
        <v>17.37</v>
      </c>
      <c r="AA1628" s="29"/>
      <c r="AB1628" s="29"/>
      <c r="AC1628" s="29"/>
      <c r="AD1628" s="29"/>
      <c r="AE1628" s="31">
        <v>5.0999999999999996</v>
      </c>
      <c r="AF1628" s="27"/>
      <c r="AG1628" s="27"/>
      <c r="AH1628" s="27"/>
      <c r="AI1628" s="27">
        <v>17.37</v>
      </c>
      <c r="AJ1628" s="27"/>
      <c r="AK1628" s="27"/>
      <c r="AL1628" s="27"/>
      <c r="AM1628" s="27"/>
      <c r="AN1628" s="32">
        <v>5.8</v>
      </c>
      <c r="AO1628" s="27" t="s">
        <v>49</v>
      </c>
      <c r="AP1628" s="31" t="s">
        <v>50</v>
      </c>
      <c r="AQ1628" s="27">
        <f t="shared" si="250"/>
        <v>11.234999999999999</v>
      </c>
      <c r="AR1628" s="27">
        <f t="shared" si="251"/>
        <v>5.8</v>
      </c>
      <c r="AS1628" s="27" t="e">
        <f t="shared" si="252"/>
        <v>#NUM!</v>
      </c>
      <c r="AT1628" s="27">
        <f t="shared" si="254"/>
        <v>8.2237500000000008</v>
      </c>
      <c r="AU1628" s="27">
        <f t="shared" si="255"/>
        <v>8.2237500000000008</v>
      </c>
      <c r="AV1628" s="29">
        <f t="shared" si="249"/>
        <v>5.8</v>
      </c>
      <c r="AW1628" s="33" t="s">
        <v>51</v>
      </c>
      <c r="AX1628" s="27" t="s">
        <v>50</v>
      </c>
      <c r="AY1628" s="32">
        <v>5.8</v>
      </c>
      <c r="AZ1628" s="34">
        <f t="shared" si="256"/>
        <v>1.45</v>
      </c>
      <c r="BA1628" s="3">
        <f t="shared" si="257"/>
        <v>7.25</v>
      </c>
      <c r="BB1628" s="32">
        <f t="shared" si="253"/>
        <v>7.83</v>
      </c>
      <c r="BC1628" s="27" t="s">
        <v>12549</v>
      </c>
      <c r="BD1628" s="27"/>
      <c r="BE1628" s="27"/>
      <c r="BF1628" s="27"/>
      <c r="BG1628" s="27"/>
      <c r="BH1628" s="27"/>
      <c r="BI1628" s="27"/>
      <c r="BJ1628" s="27"/>
      <c r="BK1628" s="27"/>
      <c r="BL1628" s="27"/>
      <c r="BM1628" s="27"/>
      <c r="BN1628" s="27"/>
      <c r="BO1628" s="27"/>
      <c r="BP1628" s="27"/>
      <c r="BQ1628" s="27"/>
      <c r="BR1628" s="27"/>
      <c r="BS1628" s="27"/>
      <c r="BT1628" s="27"/>
      <c r="BU1628" s="27"/>
      <c r="BV1628" s="27"/>
      <c r="BW1628" s="27"/>
      <c r="BX1628" s="27"/>
      <c r="BY1628" s="27"/>
      <c r="BZ1628" s="27"/>
      <c r="CA1628" s="27"/>
      <c r="CB1628" s="27"/>
      <c r="CC1628" s="27"/>
      <c r="CD1628" s="27"/>
      <c r="CE1628" s="27"/>
      <c r="CF1628" s="27"/>
      <c r="CG1628" s="27"/>
      <c r="CH1628" s="27"/>
      <c r="CI1628" s="27"/>
      <c r="CJ1628" s="27"/>
      <c r="CK1628" s="27"/>
      <c r="CL1628" s="27"/>
      <c r="CM1628" s="27"/>
      <c r="CN1628" s="27"/>
      <c r="CO1628" s="27"/>
      <c r="CP1628" s="27"/>
      <c r="CQ1628" s="27"/>
      <c r="CR1628" s="27"/>
      <c r="CS1628" s="27"/>
      <c r="CT1628" s="27"/>
      <c r="CU1628" s="27"/>
      <c r="CV1628" s="27"/>
      <c r="CW1628" s="27"/>
      <c r="CX1628" s="27"/>
      <c r="CY1628" s="27"/>
      <c r="CZ1628" s="27"/>
      <c r="DA1628" s="27"/>
      <c r="DB1628" s="27"/>
      <c r="DC1628" s="27"/>
      <c r="DD1628" s="27"/>
      <c r="DE1628" s="27"/>
      <c r="DF1628" s="27"/>
      <c r="DG1628" s="27"/>
      <c r="DH1628" s="27"/>
      <c r="DI1628" s="27"/>
      <c r="DJ1628" s="27"/>
      <c r="DK1628" s="27"/>
      <c r="DL1628" s="27"/>
    </row>
    <row r="1629" spans="1:116" s="35" customFormat="1" ht="31.5" customHeight="1">
      <c r="A1629" s="4" t="s">
        <v>6681</v>
      </c>
      <c r="B1629" s="5">
        <v>1627</v>
      </c>
      <c r="C1629" s="6">
        <v>1017</v>
      </c>
      <c r="D1629" s="6"/>
      <c r="E1629" s="3" t="s">
        <v>6998</v>
      </c>
      <c r="F1629" s="3" t="s">
        <v>2854</v>
      </c>
      <c r="G1629" s="3" t="s">
        <v>1271</v>
      </c>
      <c r="H1629" s="4" t="s">
        <v>58</v>
      </c>
      <c r="I1629" s="3" t="s">
        <v>43</v>
      </c>
      <c r="J1629" s="3" t="s">
        <v>6999</v>
      </c>
      <c r="K1629" s="5"/>
      <c r="L1629" s="3"/>
      <c r="M1629" s="6">
        <v>28</v>
      </c>
      <c r="N1629" s="3" t="s">
        <v>45</v>
      </c>
      <c r="O1629" s="3" t="s">
        <v>6683</v>
      </c>
      <c r="P1629" s="3" t="s">
        <v>6788</v>
      </c>
      <c r="Q1629" s="3" t="s">
        <v>7001</v>
      </c>
      <c r="R1629" s="28">
        <v>6.73</v>
      </c>
      <c r="S1629" s="29"/>
      <c r="T1629" s="30">
        <v>5.45</v>
      </c>
      <c r="U1629" s="1">
        <v>5.45</v>
      </c>
      <c r="V1629" s="28"/>
      <c r="W1629" s="29"/>
      <c r="X1629" s="29"/>
      <c r="Y1629" s="29"/>
      <c r="Z1629" s="29"/>
      <c r="AA1629" s="29"/>
      <c r="AB1629" s="29"/>
      <c r="AC1629" s="29"/>
      <c r="AD1629" s="29"/>
      <c r="AE1629" s="31"/>
      <c r="AF1629" s="27"/>
      <c r="AG1629" s="27">
        <v>6.3548</v>
      </c>
      <c r="AH1629" s="27"/>
      <c r="AI1629" s="27">
        <v>5.97</v>
      </c>
      <c r="AJ1629" s="27"/>
      <c r="AK1629" s="27"/>
      <c r="AL1629" s="27"/>
      <c r="AM1629" s="27"/>
      <c r="AN1629" s="32">
        <v>6.1623999999999999</v>
      </c>
      <c r="AO1629" s="27" t="s">
        <v>211</v>
      </c>
      <c r="AP1629" s="31" t="s">
        <v>212</v>
      </c>
      <c r="AQ1629" s="27">
        <f t="shared" si="250"/>
        <v>6.1623999999999999</v>
      </c>
      <c r="AR1629" s="27" t="str">
        <f t="shared" si="251"/>
        <v/>
      </c>
      <c r="AS1629" s="27" t="e">
        <f t="shared" si="252"/>
        <v>#NUM!</v>
      </c>
      <c r="AT1629" s="27">
        <f t="shared" si="254"/>
        <v>5.8587499999999997</v>
      </c>
      <c r="AU1629" s="27">
        <f t="shared" si="255"/>
        <v>5.8587499999999997</v>
      </c>
      <c r="AV1629" s="29">
        <f t="shared" si="249"/>
        <v>5.8587499999999997</v>
      </c>
      <c r="AW1629" s="27" t="s">
        <v>73</v>
      </c>
      <c r="AX1629" s="27" t="s">
        <v>74</v>
      </c>
      <c r="AY1629" s="32">
        <v>5.8579999999999997</v>
      </c>
      <c r="AZ1629" s="34">
        <f t="shared" si="256"/>
        <v>1.4644999999999999</v>
      </c>
      <c r="BA1629" s="3">
        <f t="shared" si="257"/>
        <v>7.3224999999999998</v>
      </c>
      <c r="BB1629" s="32">
        <f t="shared" si="253"/>
        <v>7.9082999999999997</v>
      </c>
      <c r="BC1629" s="27" t="s">
        <v>12549</v>
      </c>
      <c r="BD1629" s="27"/>
      <c r="BE1629" s="27"/>
      <c r="BF1629" s="27"/>
      <c r="BG1629" s="27"/>
      <c r="BH1629" s="27"/>
      <c r="BI1629" s="27"/>
      <c r="BJ1629" s="27"/>
      <c r="BK1629" s="27"/>
      <c r="BL1629" s="27"/>
      <c r="BM1629" s="27"/>
      <c r="BN1629" s="27"/>
      <c r="BO1629" s="27"/>
      <c r="BP1629" s="27"/>
      <c r="BQ1629" s="27"/>
      <c r="BR1629" s="27"/>
      <c r="BS1629" s="27"/>
      <c r="BT1629" s="27"/>
      <c r="BU1629" s="27"/>
      <c r="BV1629" s="27"/>
      <c r="BW1629" s="27"/>
      <c r="BX1629" s="27"/>
      <c r="BY1629" s="27"/>
      <c r="BZ1629" s="27"/>
      <c r="CA1629" s="27"/>
      <c r="CB1629" s="27"/>
      <c r="CC1629" s="27"/>
      <c r="CD1629" s="27"/>
      <c r="CE1629" s="27"/>
      <c r="CF1629" s="27"/>
      <c r="CG1629" s="27"/>
      <c r="CH1629" s="27"/>
      <c r="CI1629" s="27"/>
      <c r="CJ1629" s="27"/>
      <c r="CK1629" s="27"/>
      <c r="CL1629" s="27"/>
      <c r="CM1629" s="27"/>
      <c r="CN1629" s="27"/>
      <c r="CO1629" s="27"/>
      <c r="CP1629" s="27"/>
      <c r="CQ1629" s="27"/>
      <c r="CR1629" s="27"/>
      <c r="CS1629" s="27"/>
      <c r="CT1629" s="27"/>
      <c r="CU1629" s="27"/>
      <c r="CV1629" s="27"/>
      <c r="CW1629" s="27"/>
      <c r="CX1629" s="27"/>
      <c r="CY1629" s="27"/>
      <c r="CZ1629" s="27"/>
      <c r="DA1629" s="27"/>
      <c r="DB1629" s="27"/>
      <c r="DC1629" s="27"/>
      <c r="DD1629" s="27"/>
      <c r="DE1629" s="27"/>
      <c r="DF1629" s="27"/>
      <c r="DG1629" s="27"/>
      <c r="DH1629" s="27"/>
      <c r="DI1629" s="27"/>
      <c r="DJ1629" s="27"/>
      <c r="DK1629" s="27"/>
      <c r="DL1629" s="27"/>
    </row>
    <row r="1630" spans="1:116" s="35" customFormat="1" ht="31.5" customHeight="1">
      <c r="A1630" s="4" t="s">
        <v>6681</v>
      </c>
      <c r="B1630" s="5">
        <v>1628</v>
      </c>
      <c r="C1630" s="6">
        <v>5811</v>
      </c>
      <c r="D1630" s="6"/>
      <c r="E1630" s="3" t="s">
        <v>6960</v>
      </c>
      <c r="F1630" s="3" t="s">
        <v>6961</v>
      </c>
      <c r="G1630" s="3" t="s">
        <v>6962</v>
      </c>
      <c r="H1630" s="4" t="s">
        <v>6970</v>
      </c>
      <c r="I1630" s="3" t="s">
        <v>104</v>
      </c>
      <c r="J1630" s="3" t="s">
        <v>6964</v>
      </c>
      <c r="K1630" s="5"/>
      <c r="L1630" s="3"/>
      <c r="M1630" s="6">
        <v>30</v>
      </c>
      <c r="N1630" s="3" t="s">
        <v>45</v>
      </c>
      <c r="O1630" s="3" t="s">
        <v>6683</v>
      </c>
      <c r="P1630" s="3" t="s">
        <v>6735</v>
      </c>
      <c r="Q1630" s="3" t="s">
        <v>6971</v>
      </c>
      <c r="R1630" s="28">
        <v>6.91</v>
      </c>
      <c r="S1630" s="29"/>
      <c r="T1630" s="30">
        <v>5.61</v>
      </c>
      <c r="U1630" s="1">
        <v>5.61</v>
      </c>
      <c r="V1630" s="28">
        <v>7.2</v>
      </c>
      <c r="W1630" s="29"/>
      <c r="X1630" s="29"/>
      <c r="Y1630" s="29"/>
      <c r="Z1630" s="29">
        <v>6.61</v>
      </c>
      <c r="AA1630" s="29"/>
      <c r="AB1630" s="29"/>
      <c r="AC1630" s="29"/>
      <c r="AD1630" s="29"/>
      <c r="AE1630" s="31">
        <v>7.2</v>
      </c>
      <c r="AF1630" s="27"/>
      <c r="AG1630" s="27">
        <v>5.8760000000000003</v>
      </c>
      <c r="AH1630" s="27">
        <v>5.89</v>
      </c>
      <c r="AI1630" s="27">
        <v>6.61</v>
      </c>
      <c r="AJ1630" s="27"/>
      <c r="AK1630" s="27"/>
      <c r="AL1630" s="27"/>
      <c r="AM1630" s="27"/>
      <c r="AN1630" s="32">
        <v>5.883</v>
      </c>
      <c r="AO1630" s="27" t="s">
        <v>211</v>
      </c>
      <c r="AP1630" s="31" t="s">
        <v>212</v>
      </c>
      <c r="AQ1630" s="27">
        <f t="shared" si="250"/>
        <v>5.883</v>
      </c>
      <c r="AR1630" s="27" t="str">
        <f t="shared" si="251"/>
        <v/>
      </c>
      <c r="AS1630" s="27" t="e">
        <f t="shared" si="252"/>
        <v>#NUM!</v>
      </c>
      <c r="AT1630" s="27">
        <f t="shared" si="254"/>
        <v>6.0307500000000003</v>
      </c>
      <c r="AU1630" s="27">
        <f t="shared" si="255"/>
        <v>6.0307500000000003</v>
      </c>
      <c r="AV1630" s="29">
        <f t="shared" si="249"/>
        <v>5.883</v>
      </c>
      <c r="AW1630" s="27" t="s">
        <v>213</v>
      </c>
      <c r="AX1630" s="27" t="s">
        <v>212</v>
      </c>
      <c r="AY1630" s="32">
        <v>5.883</v>
      </c>
      <c r="AZ1630" s="34">
        <f t="shared" si="256"/>
        <v>1.47075</v>
      </c>
      <c r="BA1630" s="3">
        <f t="shared" si="257"/>
        <v>7.3537499999999998</v>
      </c>
      <c r="BB1630" s="32">
        <f t="shared" si="253"/>
        <v>7.9420500000000001</v>
      </c>
      <c r="BC1630" s="27" t="s">
        <v>12549</v>
      </c>
      <c r="BD1630" s="27"/>
      <c r="BE1630" s="27"/>
      <c r="BF1630" s="27"/>
      <c r="BG1630" s="27"/>
      <c r="BH1630" s="27"/>
      <c r="BI1630" s="27"/>
      <c r="BJ1630" s="27"/>
      <c r="BK1630" s="27"/>
      <c r="BL1630" s="27"/>
      <c r="BM1630" s="27"/>
      <c r="BN1630" s="27"/>
      <c r="BO1630" s="27"/>
      <c r="BP1630" s="27"/>
      <c r="BQ1630" s="27"/>
      <c r="BR1630" s="27"/>
      <c r="BS1630" s="27"/>
      <c r="BT1630" s="27"/>
      <c r="BU1630" s="27"/>
      <c r="BV1630" s="27"/>
      <c r="BW1630" s="27"/>
      <c r="BX1630" s="27"/>
      <c r="BY1630" s="27"/>
      <c r="BZ1630" s="27"/>
      <c r="CA1630" s="27"/>
      <c r="CB1630" s="27"/>
      <c r="CC1630" s="27"/>
      <c r="CD1630" s="27"/>
      <c r="CE1630" s="27"/>
      <c r="CF1630" s="27"/>
      <c r="CG1630" s="27"/>
      <c r="CH1630" s="27"/>
      <c r="CI1630" s="27"/>
      <c r="CJ1630" s="27"/>
      <c r="CK1630" s="27"/>
      <c r="CL1630" s="27"/>
      <c r="CM1630" s="27"/>
      <c r="CN1630" s="27"/>
      <c r="CO1630" s="27"/>
      <c r="CP1630" s="27"/>
      <c r="CQ1630" s="27"/>
      <c r="CR1630" s="27"/>
      <c r="CS1630" s="27"/>
      <c r="CT1630" s="27"/>
      <c r="CU1630" s="27"/>
      <c r="CV1630" s="27"/>
      <c r="CW1630" s="27"/>
      <c r="CX1630" s="27"/>
      <c r="CY1630" s="27"/>
      <c r="CZ1630" s="27"/>
      <c r="DA1630" s="27"/>
      <c r="DB1630" s="27"/>
      <c r="DC1630" s="27"/>
      <c r="DD1630" s="27"/>
      <c r="DE1630" s="27"/>
      <c r="DF1630" s="27"/>
      <c r="DG1630" s="27"/>
      <c r="DH1630" s="27"/>
      <c r="DI1630" s="27"/>
      <c r="DJ1630" s="27"/>
      <c r="DK1630" s="27"/>
      <c r="DL1630" s="27"/>
    </row>
    <row r="1631" spans="1:116" s="35" customFormat="1" ht="31.5" customHeight="1">
      <c r="A1631" s="4" t="s">
        <v>6681</v>
      </c>
      <c r="B1631" s="5">
        <v>1629</v>
      </c>
      <c r="C1631" s="6">
        <v>3744</v>
      </c>
      <c r="D1631" s="6"/>
      <c r="E1631" s="3" t="s">
        <v>7060</v>
      </c>
      <c r="F1631" s="3" t="s">
        <v>7071</v>
      </c>
      <c r="G1631" s="3" t="s">
        <v>2403</v>
      </c>
      <c r="H1631" s="4" t="s">
        <v>7072</v>
      </c>
      <c r="I1631" s="3" t="s">
        <v>43</v>
      </c>
      <c r="J1631" s="3" t="s">
        <v>7073</v>
      </c>
      <c r="K1631" s="5"/>
      <c r="L1631" s="3"/>
      <c r="M1631" s="6">
        <v>28</v>
      </c>
      <c r="N1631" s="3" t="s">
        <v>45</v>
      </c>
      <c r="O1631" s="3" t="s">
        <v>6683</v>
      </c>
      <c r="P1631" s="3" t="s">
        <v>6788</v>
      </c>
      <c r="Q1631" s="3" t="s">
        <v>7074</v>
      </c>
      <c r="R1631" s="28">
        <v>11.95</v>
      </c>
      <c r="S1631" s="29"/>
      <c r="T1631" s="30">
        <v>5.65</v>
      </c>
      <c r="U1631" s="1">
        <v>5.65</v>
      </c>
      <c r="V1631" s="28"/>
      <c r="W1631" s="29"/>
      <c r="X1631" s="29"/>
      <c r="Y1631" s="29"/>
      <c r="Z1631" s="29">
        <v>11.95</v>
      </c>
      <c r="AA1631" s="29"/>
      <c r="AB1631" s="29"/>
      <c r="AC1631" s="29"/>
      <c r="AD1631" s="29"/>
      <c r="AE1631" s="31"/>
      <c r="AF1631" s="27"/>
      <c r="AG1631" s="27">
        <v>7.0885999999999996</v>
      </c>
      <c r="AH1631" s="27"/>
      <c r="AI1631" s="27">
        <v>11.95</v>
      </c>
      <c r="AJ1631" s="27"/>
      <c r="AK1631" s="27"/>
      <c r="AL1631" s="27"/>
      <c r="AM1631" s="27"/>
      <c r="AN1631" s="32">
        <v>9.5192999999999994</v>
      </c>
      <c r="AO1631" s="27" t="s">
        <v>211</v>
      </c>
      <c r="AP1631" s="31" t="s">
        <v>212</v>
      </c>
      <c r="AQ1631" s="27">
        <f t="shared" si="250"/>
        <v>9.5192999999999994</v>
      </c>
      <c r="AR1631" s="27" t="str">
        <f t="shared" si="251"/>
        <v/>
      </c>
      <c r="AS1631" s="27" t="e">
        <f t="shared" si="252"/>
        <v>#NUM!</v>
      </c>
      <c r="AT1631" s="27">
        <f t="shared" si="254"/>
        <v>6.0737500000000004</v>
      </c>
      <c r="AU1631" s="27">
        <f t="shared" si="255"/>
        <v>6.0737500000000004</v>
      </c>
      <c r="AV1631" s="29">
        <f t="shared" ref="AV1631:AV1694" si="258">MIN(AN1631,AT1631,AU1631)</f>
        <v>6.0737500000000004</v>
      </c>
      <c r="AW1631" s="27" t="s">
        <v>73</v>
      </c>
      <c r="AX1631" s="27" t="s">
        <v>74</v>
      </c>
      <c r="AY1631" s="32">
        <v>6.07</v>
      </c>
      <c r="AZ1631" s="34">
        <f t="shared" si="256"/>
        <v>1.5175000000000001</v>
      </c>
      <c r="BA1631" s="3">
        <f t="shared" si="257"/>
        <v>7.5875000000000004</v>
      </c>
      <c r="BB1631" s="32">
        <f t="shared" si="253"/>
        <v>8.1944999999999997</v>
      </c>
      <c r="BC1631" s="27" t="s">
        <v>12549</v>
      </c>
      <c r="BD1631" s="27"/>
      <c r="BE1631" s="27"/>
      <c r="BF1631" s="27"/>
      <c r="BG1631" s="27"/>
      <c r="BH1631" s="27"/>
      <c r="BI1631" s="27"/>
      <c r="BJ1631" s="27"/>
      <c r="BK1631" s="27"/>
      <c r="BL1631" s="27"/>
      <c r="BM1631" s="27"/>
      <c r="BN1631" s="27"/>
      <c r="BO1631" s="27"/>
      <c r="BP1631" s="27"/>
      <c r="BQ1631" s="27"/>
      <c r="BR1631" s="27"/>
      <c r="BS1631" s="27"/>
      <c r="BT1631" s="27"/>
      <c r="BU1631" s="27"/>
      <c r="BV1631" s="27"/>
      <c r="BW1631" s="27"/>
      <c r="BX1631" s="27"/>
      <c r="BY1631" s="27"/>
      <c r="BZ1631" s="27"/>
      <c r="CA1631" s="27"/>
      <c r="CB1631" s="27"/>
      <c r="CC1631" s="27"/>
      <c r="CD1631" s="27"/>
      <c r="CE1631" s="27"/>
      <c r="CF1631" s="27"/>
      <c r="CG1631" s="27"/>
      <c r="CH1631" s="27"/>
      <c r="CI1631" s="27"/>
      <c r="CJ1631" s="27"/>
      <c r="CK1631" s="27"/>
      <c r="CL1631" s="27"/>
      <c r="CM1631" s="27"/>
      <c r="CN1631" s="27"/>
      <c r="CO1631" s="27"/>
      <c r="CP1631" s="27"/>
      <c r="CQ1631" s="27"/>
      <c r="CR1631" s="27"/>
      <c r="CS1631" s="27"/>
      <c r="CT1631" s="27"/>
      <c r="CU1631" s="27"/>
      <c r="CV1631" s="27"/>
      <c r="CW1631" s="27"/>
      <c r="CX1631" s="27"/>
      <c r="CY1631" s="27"/>
      <c r="CZ1631" s="27"/>
      <c r="DA1631" s="27"/>
      <c r="DB1631" s="27"/>
      <c r="DC1631" s="27"/>
      <c r="DD1631" s="27"/>
      <c r="DE1631" s="27"/>
      <c r="DF1631" s="27"/>
      <c r="DG1631" s="27"/>
      <c r="DH1631" s="27"/>
      <c r="DI1631" s="27"/>
      <c r="DJ1631" s="27"/>
      <c r="DK1631" s="27"/>
      <c r="DL1631" s="27"/>
    </row>
    <row r="1632" spans="1:116" s="35" customFormat="1" ht="31.5" customHeight="1">
      <c r="A1632" s="4" t="s">
        <v>6681</v>
      </c>
      <c r="B1632" s="5">
        <v>1630</v>
      </c>
      <c r="C1632" s="6">
        <v>3743</v>
      </c>
      <c r="D1632" s="6"/>
      <c r="E1632" s="3" t="s">
        <v>7060</v>
      </c>
      <c r="F1632" s="3" t="s">
        <v>7071</v>
      </c>
      <c r="G1632" s="3" t="s">
        <v>2403</v>
      </c>
      <c r="H1632" s="4" t="s">
        <v>7075</v>
      </c>
      <c r="I1632" s="3" t="s">
        <v>43</v>
      </c>
      <c r="J1632" s="3" t="s">
        <v>7076</v>
      </c>
      <c r="K1632" s="5"/>
      <c r="L1632" s="3"/>
      <c r="M1632" s="6">
        <v>28</v>
      </c>
      <c r="N1632" s="3" t="s">
        <v>45</v>
      </c>
      <c r="O1632" s="3" t="s">
        <v>6683</v>
      </c>
      <c r="P1632" s="3" t="s">
        <v>7077</v>
      </c>
      <c r="Q1632" s="3" t="s">
        <v>7078</v>
      </c>
      <c r="R1632" s="28">
        <v>18.07</v>
      </c>
      <c r="S1632" s="29"/>
      <c r="T1632" s="30">
        <v>5.65</v>
      </c>
      <c r="U1632" s="1">
        <v>5.65</v>
      </c>
      <c r="V1632" s="28"/>
      <c r="W1632" s="29"/>
      <c r="X1632" s="29"/>
      <c r="Y1632" s="29"/>
      <c r="Z1632" s="29">
        <v>18.07</v>
      </c>
      <c r="AA1632" s="29"/>
      <c r="AB1632" s="29"/>
      <c r="AC1632" s="29"/>
      <c r="AD1632" s="29"/>
      <c r="AE1632" s="31"/>
      <c r="AF1632" s="27"/>
      <c r="AG1632" s="27">
        <v>7.2321999999999997</v>
      </c>
      <c r="AH1632" s="27"/>
      <c r="AI1632" s="27">
        <v>18.07</v>
      </c>
      <c r="AJ1632" s="27"/>
      <c r="AK1632" s="27"/>
      <c r="AL1632" s="27"/>
      <c r="AM1632" s="27"/>
      <c r="AN1632" s="32">
        <v>12.6511</v>
      </c>
      <c r="AO1632" s="27" t="s">
        <v>211</v>
      </c>
      <c r="AP1632" s="31" t="s">
        <v>212</v>
      </c>
      <c r="AQ1632" s="27">
        <f t="shared" si="250"/>
        <v>12.6511</v>
      </c>
      <c r="AR1632" s="27" t="str">
        <f t="shared" si="251"/>
        <v/>
      </c>
      <c r="AS1632" s="27" t="e">
        <f t="shared" si="252"/>
        <v>#NUM!</v>
      </c>
      <c r="AT1632" s="27">
        <f t="shared" si="254"/>
        <v>6.0737500000000004</v>
      </c>
      <c r="AU1632" s="27">
        <f t="shared" si="255"/>
        <v>6.0737500000000004</v>
      </c>
      <c r="AV1632" s="29">
        <f t="shared" si="258"/>
        <v>6.0737500000000004</v>
      </c>
      <c r="AW1632" s="27" t="s">
        <v>73</v>
      </c>
      <c r="AX1632" s="27" t="s">
        <v>74</v>
      </c>
      <c r="AY1632" s="32">
        <v>6.07</v>
      </c>
      <c r="AZ1632" s="34">
        <f t="shared" si="256"/>
        <v>1.5175000000000001</v>
      </c>
      <c r="BA1632" s="3">
        <f t="shared" si="257"/>
        <v>7.5875000000000004</v>
      </c>
      <c r="BB1632" s="32">
        <f t="shared" si="253"/>
        <v>8.1944999999999997</v>
      </c>
      <c r="BC1632" s="27" t="s">
        <v>12549</v>
      </c>
      <c r="BD1632" s="27"/>
      <c r="BE1632" s="27"/>
      <c r="BF1632" s="27"/>
      <c r="BG1632" s="27"/>
      <c r="BH1632" s="27"/>
      <c r="BI1632" s="27"/>
      <c r="BJ1632" s="27"/>
      <c r="BK1632" s="27"/>
      <c r="BL1632" s="27"/>
      <c r="BM1632" s="27"/>
      <c r="BN1632" s="27"/>
      <c r="BO1632" s="27"/>
      <c r="BP1632" s="27"/>
      <c r="BQ1632" s="27"/>
      <c r="BR1632" s="27"/>
      <c r="BS1632" s="27"/>
      <c r="BT1632" s="27"/>
      <c r="BU1632" s="27"/>
      <c r="BV1632" s="27"/>
      <c r="BW1632" s="27"/>
      <c r="BX1632" s="27"/>
      <c r="BY1632" s="27"/>
      <c r="BZ1632" s="27"/>
      <c r="CA1632" s="27"/>
      <c r="CB1632" s="27"/>
      <c r="CC1632" s="27"/>
      <c r="CD1632" s="27"/>
      <c r="CE1632" s="27"/>
      <c r="CF1632" s="27"/>
      <c r="CG1632" s="27"/>
      <c r="CH1632" s="27"/>
      <c r="CI1632" s="27"/>
      <c r="CJ1632" s="27"/>
      <c r="CK1632" s="27"/>
      <c r="CL1632" s="27"/>
      <c r="CM1632" s="27"/>
      <c r="CN1632" s="27"/>
      <c r="CO1632" s="27"/>
      <c r="CP1632" s="27"/>
      <c r="CQ1632" s="27"/>
      <c r="CR1632" s="27"/>
      <c r="CS1632" s="27"/>
      <c r="CT1632" s="27"/>
      <c r="CU1632" s="27"/>
      <c r="CV1632" s="27"/>
      <c r="CW1632" s="27"/>
      <c r="CX1632" s="27"/>
      <c r="CY1632" s="27"/>
      <c r="CZ1632" s="27"/>
      <c r="DA1632" s="27"/>
      <c r="DB1632" s="27"/>
      <c r="DC1632" s="27"/>
      <c r="DD1632" s="27"/>
      <c r="DE1632" s="27"/>
      <c r="DF1632" s="27"/>
      <c r="DG1632" s="27"/>
      <c r="DH1632" s="27"/>
      <c r="DI1632" s="27"/>
      <c r="DJ1632" s="27"/>
      <c r="DK1632" s="27"/>
      <c r="DL1632" s="27"/>
    </row>
    <row r="1633" spans="1:116" s="35" customFormat="1" ht="31.5" customHeight="1">
      <c r="A1633" s="4" t="s">
        <v>6681</v>
      </c>
      <c r="B1633" s="5">
        <v>1631</v>
      </c>
      <c r="C1633" s="6">
        <v>16185</v>
      </c>
      <c r="D1633" s="6"/>
      <c r="E1633" s="3" t="s">
        <v>6688</v>
      </c>
      <c r="F1633" s="3" t="s">
        <v>6689</v>
      </c>
      <c r="G1633" s="3" t="s">
        <v>4040</v>
      </c>
      <c r="H1633" s="4" t="s">
        <v>4045</v>
      </c>
      <c r="I1633" s="3" t="s">
        <v>43</v>
      </c>
      <c r="J1633" s="3" t="s">
        <v>6690</v>
      </c>
      <c r="K1633" s="5"/>
      <c r="L1633" s="3"/>
      <c r="M1633" s="6">
        <v>30</v>
      </c>
      <c r="N1633" s="3" t="s">
        <v>45</v>
      </c>
      <c r="O1633" s="3" t="s">
        <v>6683</v>
      </c>
      <c r="P1633" s="3" t="s">
        <v>6691</v>
      </c>
      <c r="Q1633" s="3" t="s">
        <v>6693</v>
      </c>
      <c r="R1633" s="28">
        <v>7.26</v>
      </c>
      <c r="S1633" s="29"/>
      <c r="T1633" s="30">
        <v>5.7</v>
      </c>
      <c r="U1633" s="1">
        <v>5.7</v>
      </c>
      <c r="V1633" s="28">
        <v>8.01</v>
      </c>
      <c r="W1633" s="29"/>
      <c r="X1633" s="29">
        <v>6.5</v>
      </c>
      <c r="Y1633" s="29"/>
      <c r="Z1633" s="29">
        <v>8.8000000000000007</v>
      </c>
      <c r="AA1633" s="29"/>
      <c r="AB1633" s="29"/>
      <c r="AC1633" s="29"/>
      <c r="AD1633" s="29"/>
      <c r="AE1633" s="31">
        <v>8.01</v>
      </c>
      <c r="AF1633" s="27"/>
      <c r="AG1633" s="27"/>
      <c r="AH1633" s="27"/>
      <c r="AI1633" s="27"/>
      <c r="AJ1633" s="27"/>
      <c r="AK1633" s="27"/>
      <c r="AL1633" s="27"/>
      <c r="AM1633" s="27"/>
      <c r="AN1633" s="32">
        <v>7.26</v>
      </c>
      <c r="AO1633" s="27" t="s">
        <v>49</v>
      </c>
      <c r="AP1633" s="31" t="s">
        <v>50</v>
      </c>
      <c r="AQ1633" s="27" t="e">
        <f t="shared" si="250"/>
        <v>#NUM!</v>
      </c>
      <c r="AR1633" s="27" t="e">
        <f t="shared" si="251"/>
        <v>#NUM!</v>
      </c>
      <c r="AS1633" s="27" t="e">
        <f t="shared" si="252"/>
        <v>#NUM!</v>
      </c>
      <c r="AT1633" s="27">
        <f t="shared" si="254"/>
        <v>6.1274999999999995</v>
      </c>
      <c r="AU1633" s="27">
        <f t="shared" si="255"/>
        <v>6.1274999999999995</v>
      </c>
      <c r="AV1633" s="29">
        <f t="shared" si="258"/>
        <v>6.1274999999999995</v>
      </c>
      <c r="AW1633" s="27" t="s">
        <v>73</v>
      </c>
      <c r="AX1633" s="27" t="s">
        <v>74</v>
      </c>
      <c r="AY1633" s="32">
        <v>6.1269999999999998</v>
      </c>
      <c r="AZ1633" s="34">
        <f t="shared" si="256"/>
        <v>1.5317499999999999</v>
      </c>
      <c r="BA1633" s="3">
        <f t="shared" si="257"/>
        <v>7.6587499999999995</v>
      </c>
      <c r="BB1633" s="32">
        <f t="shared" si="253"/>
        <v>8.2714499999999997</v>
      </c>
      <c r="BC1633" s="27" t="s">
        <v>12549</v>
      </c>
      <c r="BD1633" s="27"/>
      <c r="BE1633" s="27"/>
      <c r="BF1633" s="27"/>
      <c r="BG1633" s="27"/>
      <c r="BH1633" s="27"/>
      <c r="BI1633" s="27"/>
      <c r="BJ1633" s="27"/>
      <c r="BK1633" s="27"/>
      <c r="BL1633" s="27"/>
      <c r="BM1633" s="27"/>
      <c r="BN1633" s="27"/>
      <c r="BO1633" s="27"/>
      <c r="BP1633" s="27"/>
      <c r="BQ1633" s="27"/>
      <c r="BR1633" s="27"/>
      <c r="BS1633" s="27"/>
      <c r="BT1633" s="27"/>
      <c r="BU1633" s="27"/>
      <c r="BV1633" s="27"/>
      <c r="BW1633" s="27"/>
      <c r="BX1633" s="27"/>
      <c r="BY1633" s="27"/>
      <c r="BZ1633" s="27"/>
      <c r="CA1633" s="27"/>
      <c r="CB1633" s="27"/>
      <c r="CC1633" s="27"/>
      <c r="CD1633" s="27"/>
      <c r="CE1633" s="27"/>
      <c r="CF1633" s="27"/>
      <c r="CG1633" s="27"/>
      <c r="CH1633" s="27"/>
      <c r="CI1633" s="27"/>
      <c r="CJ1633" s="27"/>
      <c r="CK1633" s="27"/>
      <c r="CL1633" s="27"/>
      <c r="CM1633" s="27"/>
      <c r="CN1633" s="27"/>
      <c r="CO1633" s="27"/>
      <c r="CP1633" s="27"/>
      <c r="CQ1633" s="27"/>
      <c r="CR1633" s="27"/>
      <c r="CS1633" s="27"/>
      <c r="CT1633" s="27"/>
      <c r="CU1633" s="27"/>
      <c r="CV1633" s="27"/>
      <c r="CW1633" s="27"/>
      <c r="CX1633" s="27"/>
      <c r="CY1633" s="27"/>
      <c r="CZ1633" s="27"/>
      <c r="DA1633" s="27"/>
      <c r="DB1633" s="27"/>
      <c r="DC1633" s="27"/>
      <c r="DD1633" s="27"/>
      <c r="DE1633" s="27"/>
      <c r="DF1633" s="27"/>
      <c r="DG1633" s="27"/>
      <c r="DH1633" s="27"/>
      <c r="DI1633" s="27"/>
      <c r="DJ1633" s="27"/>
      <c r="DK1633" s="27"/>
      <c r="DL1633" s="27"/>
    </row>
    <row r="1634" spans="1:116" s="35" customFormat="1" ht="31.5" customHeight="1">
      <c r="A1634" s="4" t="s">
        <v>6681</v>
      </c>
      <c r="B1634" s="5">
        <v>1632</v>
      </c>
      <c r="C1634" s="6">
        <v>16186</v>
      </c>
      <c r="D1634" s="6"/>
      <c r="E1634" s="3" t="s">
        <v>6688</v>
      </c>
      <c r="F1634" s="3" t="s">
        <v>6689</v>
      </c>
      <c r="G1634" s="3" t="s">
        <v>4040</v>
      </c>
      <c r="H1634" s="4" t="s">
        <v>4041</v>
      </c>
      <c r="I1634" s="3" t="s">
        <v>43</v>
      </c>
      <c r="J1634" s="3" t="s">
        <v>6690</v>
      </c>
      <c r="K1634" s="5"/>
      <c r="L1634" s="3"/>
      <c r="M1634" s="6">
        <v>30</v>
      </c>
      <c r="N1634" s="3" t="s">
        <v>45</v>
      </c>
      <c r="O1634" s="3" t="s">
        <v>6683</v>
      </c>
      <c r="P1634" s="3" t="s">
        <v>6691</v>
      </c>
      <c r="Q1634" s="3" t="s">
        <v>6692</v>
      </c>
      <c r="R1634" s="28">
        <v>7.06</v>
      </c>
      <c r="S1634" s="29"/>
      <c r="T1634" s="30">
        <v>5.75</v>
      </c>
      <c r="U1634" s="1">
        <v>5.75</v>
      </c>
      <c r="V1634" s="28">
        <v>7.56</v>
      </c>
      <c r="W1634" s="29"/>
      <c r="X1634" s="29">
        <v>6.56</v>
      </c>
      <c r="Y1634" s="29"/>
      <c r="Z1634" s="29">
        <v>9.5</v>
      </c>
      <c r="AA1634" s="29"/>
      <c r="AB1634" s="29"/>
      <c r="AC1634" s="29"/>
      <c r="AD1634" s="29"/>
      <c r="AE1634" s="31">
        <v>7.56</v>
      </c>
      <c r="AF1634" s="27"/>
      <c r="AG1634" s="27"/>
      <c r="AH1634" s="27"/>
      <c r="AI1634" s="27"/>
      <c r="AJ1634" s="27"/>
      <c r="AK1634" s="27"/>
      <c r="AL1634" s="27"/>
      <c r="AM1634" s="27"/>
      <c r="AN1634" s="32">
        <v>7.06</v>
      </c>
      <c r="AO1634" s="27" t="s">
        <v>49</v>
      </c>
      <c r="AP1634" s="31" t="s">
        <v>50</v>
      </c>
      <c r="AQ1634" s="27" t="e">
        <f t="shared" si="250"/>
        <v>#NUM!</v>
      </c>
      <c r="AR1634" s="27" t="e">
        <f t="shared" si="251"/>
        <v>#NUM!</v>
      </c>
      <c r="AS1634" s="27" t="e">
        <f t="shared" si="252"/>
        <v>#NUM!</v>
      </c>
      <c r="AT1634" s="27">
        <f t="shared" si="254"/>
        <v>6.1812499999999995</v>
      </c>
      <c r="AU1634" s="27">
        <f t="shared" si="255"/>
        <v>6.1812499999999995</v>
      </c>
      <c r="AV1634" s="29">
        <f t="shared" si="258"/>
        <v>6.1812499999999995</v>
      </c>
      <c r="AW1634" s="27" t="s">
        <v>73</v>
      </c>
      <c r="AX1634" s="27" t="s">
        <v>74</v>
      </c>
      <c r="AY1634" s="32">
        <v>6.18</v>
      </c>
      <c r="AZ1634" s="34">
        <f t="shared" si="256"/>
        <v>1.5449999999999999</v>
      </c>
      <c r="BA1634" s="3">
        <f t="shared" si="257"/>
        <v>7.7249999999999996</v>
      </c>
      <c r="BB1634" s="32">
        <f t="shared" si="253"/>
        <v>8.343</v>
      </c>
      <c r="BC1634" s="27" t="s">
        <v>12549</v>
      </c>
      <c r="BD1634" s="27"/>
      <c r="BE1634" s="27"/>
      <c r="BF1634" s="27"/>
      <c r="BG1634" s="27"/>
      <c r="BH1634" s="27"/>
      <c r="BI1634" s="27"/>
      <c r="BJ1634" s="27"/>
      <c r="BK1634" s="27"/>
      <c r="BL1634" s="27"/>
      <c r="BM1634" s="27"/>
      <c r="BN1634" s="27"/>
      <c r="BO1634" s="27"/>
      <c r="BP1634" s="27"/>
      <c r="BQ1634" s="27"/>
      <c r="BR1634" s="27"/>
      <c r="BS1634" s="27"/>
      <c r="BT1634" s="27"/>
      <c r="BU1634" s="27"/>
      <c r="BV1634" s="27"/>
      <c r="BW1634" s="27"/>
      <c r="BX1634" s="27"/>
      <c r="BY1634" s="27"/>
      <c r="BZ1634" s="27"/>
      <c r="CA1634" s="27"/>
      <c r="CB1634" s="27"/>
      <c r="CC1634" s="27"/>
      <c r="CD1634" s="27"/>
      <c r="CE1634" s="27"/>
      <c r="CF1634" s="27"/>
      <c r="CG1634" s="27"/>
      <c r="CH1634" s="27"/>
      <c r="CI1634" s="27"/>
      <c r="CJ1634" s="27"/>
      <c r="CK1634" s="27"/>
      <c r="CL1634" s="27"/>
      <c r="CM1634" s="27"/>
      <c r="CN1634" s="27"/>
      <c r="CO1634" s="27"/>
      <c r="CP1634" s="27"/>
      <c r="CQ1634" s="27"/>
      <c r="CR1634" s="27"/>
      <c r="CS1634" s="27"/>
      <c r="CT1634" s="27"/>
      <c r="CU1634" s="27"/>
      <c r="CV1634" s="27"/>
      <c r="CW1634" s="27"/>
      <c r="CX1634" s="27"/>
      <c r="CY1634" s="27"/>
      <c r="CZ1634" s="27"/>
      <c r="DA1634" s="27"/>
      <c r="DB1634" s="27"/>
      <c r="DC1634" s="27"/>
      <c r="DD1634" s="27"/>
      <c r="DE1634" s="27"/>
      <c r="DF1634" s="27"/>
      <c r="DG1634" s="27"/>
      <c r="DH1634" s="27"/>
      <c r="DI1634" s="27"/>
      <c r="DJ1634" s="27"/>
      <c r="DK1634" s="27"/>
      <c r="DL1634" s="27"/>
    </row>
    <row r="1635" spans="1:116" s="35" customFormat="1" ht="31.5" customHeight="1">
      <c r="A1635" s="4" t="s">
        <v>6681</v>
      </c>
      <c r="B1635" s="5">
        <v>1633</v>
      </c>
      <c r="C1635" s="6">
        <v>1014</v>
      </c>
      <c r="D1635" s="6"/>
      <c r="E1635" s="3" t="s">
        <v>6848</v>
      </c>
      <c r="F1635" s="3" t="s">
        <v>6849</v>
      </c>
      <c r="G1635" s="3" t="s">
        <v>1704</v>
      </c>
      <c r="H1635" s="4" t="s">
        <v>167</v>
      </c>
      <c r="I1635" s="3" t="s">
        <v>528</v>
      </c>
      <c r="J1635" s="3" t="s">
        <v>6850</v>
      </c>
      <c r="K1635" s="5"/>
      <c r="L1635" s="3"/>
      <c r="M1635" s="6">
        <v>28</v>
      </c>
      <c r="N1635" s="3" t="s">
        <v>45</v>
      </c>
      <c r="O1635" s="3" t="s">
        <v>6683</v>
      </c>
      <c r="P1635" s="3" t="s">
        <v>6735</v>
      </c>
      <c r="Q1635" s="3" t="s">
        <v>6851</v>
      </c>
      <c r="R1635" s="28">
        <v>6.5</v>
      </c>
      <c r="S1635" s="29"/>
      <c r="T1635" s="30">
        <v>5.8</v>
      </c>
      <c r="U1635" s="1">
        <v>5.8</v>
      </c>
      <c r="V1635" s="28"/>
      <c r="W1635" s="29"/>
      <c r="X1635" s="29">
        <v>7.3</v>
      </c>
      <c r="Y1635" s="29"/>
      <c r="Z1635" s="29">
        <v>5.7</v>
      </c>
      <c r="AA1635" s="29"/>
      <c r="AB1635" s="29"/>
      <c r="AC1635" s="29"/>
      <c r="AD1635" s="29"/>
      <c r="AE1635" s="31"/>
      <c r="AF1635" s="27"/>
      <c r="AG1635" s="27">
        <v>7.3</v>
      </c>
      <c r="AH1635" s="27"/>
      <c r="AI1635" s="27">
        <v>5.7</v>
      </c>
      <c r="AJ1635" s="27"/>
      <c r="AK1635" s="27"/>
      <c r="AL1635" s="27"/>
      <c r="AM1635" s="27"/>
      <c r="AN1635" s="32">
        <v>6.5</v>
      </c>
      <c r="AO1635" s="27" t="s">
        <v>49</v>
      </c>
      <c r="AP1635" s="31" t="s">
        <v>50</v>
      </c>
      <c r="AQ1635" s="27">
        <f t="shared" si="250"/>
        <v>6.5</v>
      </c>
      <c r="AR1635" s="27">
        <f t="shared" si="251"/>
        <v>6.5</v>
      </c>
      <c r="AS1635" s="27" t="e">
        <f t="shared" si="252"/>
        <v>#NUM!</v>
      </c>
      <c r="AT1635" s="27">
        <f t="shared" si="254"/>
        <v>6.2349999999999994</v>
      </c>
      <c r="AU1635" s="27">
        <f t="shared" si="255"/>
        <v>6.2349999999999994</v>
      </c>
      <c r="AV1635" s="29">
        <f t="shared" si="258"/>
        <v>6.2349999999999994</v>
      </c>
      <c r="AW1635" s="27" t="s">
        <v>73</v>
      </c>
      <c r="AX1635" s="27" t="s">
        <v>74</v>
      </c>
      <c r="AY1635" s="32">
        <v>6.24</v>
      </c>
      <c r="AZ1635" s="34">
        <f t="shared" si="256"/>
        <v>1.56</v>
      </c>
      <c r="BA1635" s="3">
        <f t="shared" si="257"/>
        <v>7.8000000000000007</v>
      </c>
      <c r="BB1635" s="32">
        <f t="shared" si="253"/>
        <v>8.4240000000000013</v>
      </c>
      <c r="BC1635" s="27" t="s">
        <v>12549</v>
      </c>
      <c r="BD1635" s="27"/>
      <c r="BE1635" s="27"/>
      <c r="BF1635" s="27"/>
      <c r="BG1635" s="27"/>
      <c r="BH1635" s="27"/>
      <c r="BI1635" s="27"/>
      <c r="BJ1635" s="27"/>
      <c r="BK1635" s="27"/>
      <c r="BL1635" s="27"/>
      <c r="BM1635" s="27"/>
      <c r="BN1635" s="27"/>
      <c r="BO1635" s="27"/>
      <c r="BP1635" s="27"/>
      <c r="BQ1635" s="27"/>
      <c r="BR1635" s="27"/>
      <c r="BS1635" s="27"/>
      <c r="BT1635" s="27"/>
      <c r="BU1635" s="27"/>
      <c r="BV1635" s="27"/>
      <c r="BW1635" s="27"/>
      <c r="BX1635" s="27"/>
      <c r="BY1635" s="27"/>
      <c r="BZ1635" s="27"/>
      <c r="CA1635" s="27"/>
      <c r="CB1635" s="27"/>
      <c r="CC1635" s="27"/>
      <c r="CD1635" s="27"/>
      <c r="CE1635" s="27"/>
      <c r="CF1635" s="27"/>
      <c r="CG1635" s="27"/>
      <c r="CH1635" s="27"/>
      <c r="CI1635" s="27"/>
      <c r="CJ1635" s="27"/>
      <c r="CK1635" s="27"/>
      <c r="CL1635" s="27"/>
      <c r="CM1635" s="27"/>
      <c r="CN1635" s="27"/>
      <c r="CO1635" s="27"/>
      <c r="CP1635" s="27"/>
      <c r="CQ1635" s="27"/>
      <c r="CR1635" s="27"/>
      <c r="CS1635" s="27"/>
      <c r="CT1635" s="27"/>
      <c r="CU1635" s="27"/>
      <c r="CV1635" s="27"/>
      <c r="CW1635" s="27"/>
      <c r="CX1635" s="27"/>
      <c r="CY1635" s="27"/>
      <c r="CZ1635" s="27"/>
      <c r="DA1635" s="27"/>
      <c r="DB1635" s="27"/>
      <c r="DC1635" s="27"/>
      <c r="DD1635" s="27"/>
      <c r="DE1635" s="27"/>
      <c r="DF1635" s="27"/>
      <c r="DG1635" s="27"/>
      <c r="DH1635" s="27"/>
      <c r="DI1635" s="27"/>
      <c r="DJ1635" s="27"/>
      <c r="DK1635" s="27"/>
      <c r="DL1635" s="27"/>
    </row>
    <row r="1636" spans="1:116" s="35" customFormat="1" ht="31.5" customHeight="1">
      <c r="A1636" s="4" t="s">
        <v>6681</v>
      </c>
      <c r="B1636" s="5">
        <v>1634</v>
      </c>
      <c r="C1636" s="6">
        <v>5812</v>
      </c>
      <c r="D1636" s="6"/>
      <c r="E1636" s="3" t="s">
        <v>6960</v>
      </c>
      <c r="F1636" s="3" t="s">
        <v>6961</v>
      </c>
      <c r="G1636" s="3" t="s">
        <v>6962</v>
      </c>
      <c r="H1636" s="4" t="s">
        <v>6968</v>
      </c>
      <c r="I1636" s="3" t="s">
        <v>104</v>
      </c>
      <c r="J1636" s="3" t="s">
        <v>6964</v>
      </c>
      <c r="K1636" s="5"/>
      <c r="L1636" s="3"/>
      <c r="M1636" s="6">
        <v>30</v>
      </c>
      <c r="N1636" s="3" t="s">
        <v>45</v>
      </c>
      <c r="O1636" s="3" t="s">
        <v>6683</v>
      </c>
      <c r="P1636" s="3" t="s">
        <v>6735</v>
      </c>
      <c r="Q1636" s="3" t="s">
        <v>6969</v>
      </c>
      <c r="R1636" s="28">
        <v>6.65</v>
      </c>
      <c r="S1636" s="29"/>
      <c r="T1636" s="30">
        <v>5.89</v>
      </c>
      <c r="U1636" s="1">
        <v>5.89</v>
      </c>
      <c r="V1636" s="28">
        <v>7.41</v>
      </c>
      <c r="W1636" s="29"/>
      <c r="X1636" s="29">
        <v>6.33</v>
      </c>
      <c r="Y1636" s="29"/>
      <c r="Z1636" s="29">
        <v>6.97</v>
      </c>
      <c r="AA1636" s="29"/>
      <c r="AB1636" s="29"/>
      <c r="AC1636" s="29"/>
      <c r="AD1636" s="29"/>
      <c r="AE1636" s="31">
        <v>7.41</v>
      </c>
      <c r="AF1636" s="27"/>
      <c r="AG1636" s="27">
        <v>6.3070000000000004</v>
      </c>
      <c r="AH1636" s="27">
        <v>6.25</v>
      </c>
      <c r="AI1636" s="27">
        <v>6.97</v>
      </c>
      <c r="AJ1636" s="27"/>
      <c r="AK1636" s="27"/>
      <c r="AL1636" s="27"/>
      <c r="AM1636" s="27"/>
      <c r="AN1636" s="32">
        <v>6.2785000000000002</v>
      </c>
      <c r="AO1636" s="27" t="s">
        <v>211</v>
      </c>
      <c r="AP1636" s="31" t="s">
        <v>212</v>
      </c>
      <c r="AQ1636" s="27">
        <f t="shared" si="250"/>
        <v>6.2785000000000002</v>
      </c>
      <c r="AR1636" s="27" t="str">
        <f t="shared" si="251"/>
        <v/>
      </c>
      <c r="AS1636" s="27" t="e">
        <f t="shared" si="252"/>
        <v>#NUM!</v>
      </c>
      <c r="AT1636" s="27">
        <f t="shared" si="254"/>
        <v>6.3317499999999995</v>
      </c>
      <c r="AU1636" s="27">
        <f t="shared" si="255"/>
        <v>6.3317499999999995</v>
      </c>
      <c r="AV1636" s="29">
        <f t="shared" si="258"/>
        <v>6.2785000000000002</v>
      </c>
      <c r="AW1636" s="27" t="s">
        <v>213</v>
      </c>
      <c r="AX1636" s="27" t="s">
        <v>212</v>
      </c>
      <c r="AY1636" s="32">
        <v>6.2779999999999996</v>
      </c>
      <c r="AZ1636" s="34">
        <f t="shared" si="256"/>
        <v>1.5694999999999999</v>
      </c>
      <c r="BA1636" s="3">
        <f t="shared" si="257"/>
        <v>7.8474999999999993</v>
      </c>
      <c r="BB1636" s="32">
        <f t="shared" si="253"/>
        <v>8.4752999999999989</v>
      </c>
      <c r="BC1636" s="27" t="s">
        <v>12549</v>
      </c>
      <c r="BD1636" s="27"/>
      <c r="BE1636" s="27"/>
      <c r="BF1636" s="27"/>
      <c r="BG1636" s="27"/>
      <c r="BH1636" s="27"/>
      <c r="BI1636" s="27"/>
      <c r="BJ1636" s="27"/>
      <c r="BK1636" s="27"/>
      <c r="BL1636" s="27"/>
      <c r="BM1636" s="27"/>
      <c r="BN1636" s="27"/>
      <c r="BO1636" s="27"/>
      <c r="BP1636" s="27"/>
      <c r="BQ1636" s="27"/>
      <c r="BR1636" s="27"/>
      <c r="BS1636" s="27"/>
      <c r="BT1636" s="27"/>
      <c r="BU1636" s="27"/>
      <c r="BV1636" s="27"/>
      <c r="BW1636" s="27"/>
      <c r="BX1636" s="27"/>
      <c r="BY1636" s="27"/>
      <c r="BZ1636" s="27"/>
      <c r="CA1636" s="27"/>
      <c r="CB1636" s="27"/>
      <c r="CC1636" s="27"/>
      <c r="CD1636" s="27"/>
      <c r="CE1636" s="27"/>
      <c r="CF1636" s="27"/>
      <c r="CG1636" s="27"/>
      <c r="CH1636" s="27"/>
      <c r="CI1636" s="27"/>
      <c r="CJ1636" s="27"/>
      <c r="CK1636" s="27"/>
      <c r="CL1636" s="27"/>
      <c r="CM1636" s="27"/>
      <c r="CN1636" s="27"/>
      <c r="CO1636" s="27"/>
      <c r="CP1636" s="27"/>
      <c r="CQ1636" s="27"/>
      <c r="CR1636" s="27"/>
      <c r="CS1636" s="27"/>
      <c r="CT1636" s="27"/>
      <c r="CU1636" s="27"/>
      <c r="CV1636" s="27"/>
      <c r="CW1636" s="27"/>
      <c r="CX1636" s="27"/>
      <c r="CY1636" s="27"/>
      <c r="CZ1636" s="27"/>
      <c r="DA1636" s="27"/>
      <c r="DB1636" s="27"/>
      <c r="DC1636" s="27"/>
      <c r="DD1636" s="27"/>
      <c r="DE1636" s="27"/>
      <c r="DF1636" s="27"/>
      <c r="DG1636" s="27"/>
      <c r="DH1636" s="27"/>
      <c r="DI1636" s="27"/>
      <c r="DJ1636" s="27"/>
      <c r="DK1636" s="27"/>
      <c r="DL1636" s="27"/>
    </row>
    <row r="1637" spans="1:116" s="35" customFormat="1" ht="31.5" customHeight="1">
      <c r="A1637" s="4" t="s">
        <v>6681</v>
      </c>
      <c r="B1637" s="5">
        <v>1635</v>
      </c>
      <c r="C1637" s="6">
        <v>1006</v>
      </c>
      <c r="D1637" s="6"/>
      <c r="E1637" s="3" t="s">
        <v>6844</v>
      </c>
      <c r="F1637" s="3" t="s">
        <v>2886</v>
      </c>
      <c r="G1637" s="3" t="s">
        <v>216</v>
      </c>
      <c r="H1637" s="4" t="s">
        <v>58</v>
      </c>
      <c r="I1637" s="3" t="s">
        <v>43</v>
      </c>
      <c r="J1637" s="3" t="s">
        <v>2322</v>
      </c>
      <c r="K1637" s="5"/>
      <c r="L1637" s="3"/>
      <c r="M1637" s="6">
        <v>28</v>
      </c>
      <c r="N1637" s="3" t="s">
        <v>45</v>
      </c>
      <c r="O1637" s="3" t="s">
        <v>6683</v>
      </c>
      <c r="P1637" s="3" t="s">
        <v>6788</v>
      </c>
      <c r="Q1637" s="3" t="s">
        <v>6845</v>
      </c>
      <c r="R1637" s="28">
        <v>7.23</v>
      </c>
      <c r="S1637" s="29"/>
      <c r="T1637" s="30">
        <v>5.89</v>
      </c>
      <c r="U1637" s="1">
        <v>5.89</v>
      </c>
      <c r="V1637" s="28"/>
      <c r="W1637" s="29">
        <v>5.05</v>
      </c>
      <c r="X1637" s="29"/>
      <c r="Y1637" s="29"/>
      <c r="Z1637" s="29">
        <v>9.41</v>
      </c>
      <c r="AA1637" s="29"/>
      <c r="AB1637" s="29"/>
      <c r="AC1637" s="29"/>
      <c r="AD1637" s="29"/>
      <c r="AE1637" s="31"/>
      <c r="AF1637" s="27"/>
      <c r="AG1637" s="27">
        <v>3.8919000000000001</v>
      </c>
      <c r="AH1637" s="27"/>
      <c r="AI1637" s="27">
        <v>9.41</v>
      </c>
      <c r="AJ1637" s="27"/>
      <c r="AK1637" s="27"/>
      <c r="AL1637" s="27"/>
      <c r="AM1637" s="27"/>
      <c r="AN1637" s="32">
        <v>6.6506499999999997</v>
      </c>
      <c r="AO1637" s="27" t="s">
        <v>49</v>
      </c>
      <c r="AP1637" s="31" t="s">
        <v>50</v>
      </c>
      <c r="AQ1637" s="27">
        <f t="shared" ref="AQ1637:AQ1680" si="259">AVERAGE(SMALL(AE1637:AI1637,1),SMALL(AE1637:AI1637,2))</f>
        <v>6.6509499999999999</v>
      </c>
      <c r="AR1637" s="27" t="str">
        <f t="shared" ref="AR1637:AR1680" si="260">IF(R1637 &lt;=( AVERAGE(SMALL(AE1637:AI1637,1),SMALL(AE1637:AI1637,2))), R1637, "")</f>
        <v/>
      </c>
      <c r="AS1637" s="27" t="e">
        <f t="shared" ref="AS1637:AS1680" si="261">AVERAGE(SMALL(AJ1637:AM1637,1),SMALL(AJ1637:AM1637,2))</f>
        <v>#NUM!</v>
      </c>
      <c r="AT1637" s="27">
        <f t="shared" si="254"/>
        <v>6.3317499999999995</v>
      </c>
      <c r="AU1637" s="27">
        <f t="shared" si="255"/>
        <v>6.3317499999999995</v>
      </c>
      <c r="AV1637" s="29">
        <f t="shared" si="258"/>
        <v>6.3317499999999995</v>
      </c>
      <c r="AW1637" s="27" t="s">
        <v>73</v>
      </c>
      <c r="AX1637" s="27" t="s">
        <v>74</v>
      </c>
      <c r="AY1637" s="32">
        <v>6.33</v>
      </c>
      <c r="AZ1637" s="34">
        <f t="shared" si="256"/>
        <v>1.5825</v>
      </c>
      <c r="BA1637" s="3">
        <f t="shared" si="257"/>
        <v>7.9124999999999996</v>
      </c>
      <c r="BB1637" s="32">
        <f t="shared" si="253"/>
        <v>8.5455000000000005</v>
      </c>
      <c r="BC1637" s="27" t="s">
        <v>12549</v>
      </c>
      <c r="BD1637" s="27"/>
      <c r="BE1637" s="27"/>
      <c r="BF1637" s="27"/>
      <c r="BG1637" s="27"/>
      <c r="BH1637" s="27"/>
      <c r="BI1637" s="27"/>
      <c r="BJ1637" s="27"/>
      <c r="BK1637" s="27"/>
      <c r="BL1637" s="27"/>
      <c r="BM1637" s="27"/>
      <c r="BN1637" s="27"/>
      <c r="BO1637" s="27"/>
      <c r="BP1637" s="27"/>
      <c r="BQ1637" s="27"/>
      <c r="BR1637" s="27"/>
      <c r="BS1637" s="27"/>
      <c r="BT1637" s="27"/>
      <c r="BU1637" s="27"/>
      <c r="BV1637" s="27"/>
      <c r="BW1637" s="27"/>
      <c r="BX1637" s="27"/>
      <c r="BY1637" s="27"/>
      <c r="BZ1637" s="27"/>
      <c r="CA1637" s="27"/>
      <c r="CB1637" s="27"/>
      <c r="CC1637" s="27"/>
      <c r="CD1637" s="27"/>
      <c r="CE1637" s="27"/>
      <c r="CF1637" s="27"/>
      <c r="CG1637" s="27"/>
      <c r="CH1637" s="27"/>
      <c r="CI1637" s="27"/>
      <c r="CJ1637" s="27"/>
      <c r="CK1637" s="27"/>
      <c r="CL1637" s="27"/>
      <c r="CM1637" s="27"/>
      <c r="CN1637" s="27"/>
      <c r="CO1637" s="27"/>
      <c r="CP1637" s="27"/>
      <c r="CQ1637" s="27"/>
      <c r="CR1637" s="27"/>
      <c r="CS1637" s="27"/>
      <c r="CT1637" s="27"/>
      <c r="CU1637" s="27"/>
      <c r="CV1637" s="27"/>
      <c r="CW1637" s="27"/>
      <c r="CX1637" s="27"/>
      <c r="CY1637" s="27"/>
      <c r="CZ1637" s="27"/>
      <c r="DA1637" s="27"/>
      <c r="DB1637" s="27"/>
      <c r="DC1637" s="27"/>
      <c r="DD1637" s="27"/>
      <c r="DE1637" s="27"/>
      <c r="DF1637" s="27"/>
      <c r="DG1637" s="27"/>
      <c r="DH1637" s="27"/>
      <c r="DI1637" s="27"/>
      <c r="DJ1637" s="27"/>
      <c r="DK1637" s="27"/>
      <c r="DL1637" s="27"/>
    </row>
    <row r="1638" spans="1:116" s="35" customFormat="1" ht="31.5" customHeight="1">
      <c r="A1638" s="4" t="s">
        <v>6681</v>
      </c>
      <c r="B1638" s="5">
        <v>1636</v>
      </c>
      <c r="C1638" s="6">
        <v>16190</v>
      </c>
      <c r="D1638" s="6"/>
      <c r="E1638" s="3" t="s">
        <v>6695</v>
      </c>
      <c r="F1638" s="3" t="s">
        <v>6696</v>
      </c>
      <c r="G1638" s="3" t="s">
        <v>627</v>
      </c>
      <c r="H1638" s="4" t="s">
        <v>635</v>
      </c>
      <c r="I1638" s="3" t="s">
        <v>43</v>
      </c>
      <c r="J1638" s="3" t="s">
        <v>6697</v>
      </c>
      <c r="K1638" s="5"/>
      <c r="L1638" s="3"/>
      <c r="M1638" s="6">
        <v>30</v>
      </c>
      <c r="N1638" s="3" t="s">
        <v>45</v>
      </c>
      <c r="O1638" s="3" t="s">
        <v>6683</v>
      </c>
      <c r="P1638" s="3" t="s">
        <v>6698</v>
      </c>
      <c r="Q1638" s="3" t="s">
        <v>6700</v>
      </c>
      <c r="R1638" s="28">
        <v>7.96</v>
      </c>
      <c r="S1638" s="29"/>
      <c r="T1638" s="30">
        <v>6.2</v>
      </c>
      <c r="U1638" s="1">
        <v>6.2</v>
      </c>
      <c r="V1638" s="28">
        <v>10.42</v>
      </c>
      <c r="W1638" s="29"/>
      <c r="X1638" s="29">
        <v>6.62</v>
      </c>
      <c r="Y1638" s="29"/>
      <c r="Z1638" s="29">
        <v>9.3000000000000007</v>
      </c>
      <c r="AA1638" s="29"/>
      <c r="AB1638" s="29"/>
      <c r="AC1638" s="29"/>
      <c r="AD1638" s="29"/>
      <c r="AE1638" s="31">
        <v>10.42</v>
      </c>
      <c r="AF1638" s="27"/>
      <c r="AG1638" s="27"/>
      <c r="AH1638" s="27"/>
      <c r="AI1638" s="27"/>
      <c r="AJ1638" s="27"/>
      <c r="AK1638" s="27"/>
      <c r="AL1638" s="27"/>
      <c r="AM1638" s="27"/>
      <c r="AN1638" s="32">
        <v>7.96</v>
      </c>
      <c r="AO1638" s="27" t="s">
        <v>49</v>
      </c>
      <c r="AP1638" s="31" t="s">
        <v>50</v>
      </c>
      <c r="AQ1638" s="27" t="e">
        <f t="shared" si="259"/>
        <v>#NUM!</v>
      </c>
      <c r="AR1638" s="27" t="e">
        <f t="shared" si="260"/>
        <v>#NUM!</v>
      </c>
      <c r="AS1638" s="27" t="e">
        <f t="shared" si="261"/>
        <v>#NUM!</v>
      </c>
      <c r="AT1638" s="27">
        <f t="shared" si="254"/>
        <v>6.665</v>
      </c>
      <c r="AU1638" s="27">
        <f t="shared" si="255"/>
        <v>6.665</v>
      </c>
      <c r="AV1638" s="29">
        <f t="shared" si="258"/>
        <v>6.665</v>
      </c>
      <c r="AW1638" s="27" t="s">
        <v>73</v>
      </c>
      <c r="AX1638" s="27" t="s">
        <v>74</v>
      </c>
      <c r="AY1638" s="32">
        <v>6.665</v>
      </c>
      <c r="AZ1638" s="34">
        <f t="shared" si="256"/>
        <v>1.66625</v>
      </c>
      <c r="BA1638" s="3">
        <f t="shared" si="257"/>
        <v>8.3312500000000007</v>
      </c>
      <c r="BB1638" s="32">
        <f t="shared" si="253"/>
        <v>8.9977499999999999</v>
      </c>
      <c r="BC1638" s="27" t="s">
        <v>12549</v>
      </c>
      <c r="BD1638" s="27"/>
      <c r="BE1638" s="27"/>
      <c r="BF1638" s="27"/>
      <c r="BG1638" s="27"/>
      <c r="BH1638" s="27"/>
      <c r="BI1638" s="27"/>
      <c r="BJ1638" s="27"/>
      <c r="BK1638" s="27"/>
      <c r="BL1638" s="27"/>
      <c r="BM1638" s="27"/>
      <c r="BN1638" s="27"/>
      <c r="BO1638" s="27"/>
      <c r="BP1638" s="27"/>
      <c r="BQ1638" s="27"/>
      <c r="BR1638" s="27"/>
      <c r="BS1638" s="27"/>
      <c r="BT1638" s="27"/>
      <c r="BU1638" s="27"/>
      <c r="BV1638" s="27"/>
      <c r="BW1638" s="27"/>
      <c r="BX1638" s="27"/>
      <c r="BY1638" s="27"/>
      <c r="BZ1638" s="27"/>
      <c r="CA1638" s="27"/>
      <c r="CB1638" s="27"/>
      <c r="CC1638" s="27"/>
      <c r="CD1638" s="27"/>
      <c r="CE1638" s="27"/>
      <c r="CF1638" s="27"/>
      <c r="CG1638" s="27"/>
      <c r="CH1638" s="27"/>
      <c r="CI1638" s="27"/>
      <c r="CJ1638" s="27"/>
      <c r="CK1638" s="27"/>
      <c r="CL1638" s="27"/>
      <c r="CM1638" s="27"/>
      <c r="CN1638" s="27"/>
      <c r="CO1638" s="27"/>
      <c r="CP1638" s="27"/>
      <c r="CQ1638" s="27"/>
      <c r="CR1638" s="27"/>
      <c r="CS1638" s="27"/>
      <c r="CT1638" s="27"/>
      <c r="CU1638" s="27"/>
      <c r="CV1638" s="27"/>
      <c r="CW1638" s="27"/>
      <c r="CX1638" s="27"/>
      <c r="CY1638" s="27"/>
      <c r="CZ1638" s="27"/>
      <c r="DA1638" s="27"/>
      <c r="DB1638" s="27"/>
      <c r="DC1638" s="27"/>
      <c r="DD1638" s="27"/>
      <c r="DE1638" s="27"/>
      <c r="DF1638" s="27"/>
      <c r="DG1638" s="27"/>
      <c r="DH1638" s="27"/>
      <c r="DI1638" s="27"/>
      <c r="DJ1638" s="27"/>
      <c r="DK1638" s="27"/>
      <c r="DL1638" s="27"/>
    </row>
    <row r="1639" spans="1:116" s="35" customFormat="1" ht="31.5" customHeight="1">
      <c r="A1639" s="4" t="s">
        <v>6681</v>
      </c>
      <c r="B1639" s="5">
        <v>1637</v>
      </c>
      <c r="C1639" s="6">
        <v>16193</v>
      </c>
      <c r="D1639" s="6"/>
      <c r="E1639" s="3" t="s">
        <v>6695</v>
      </c>
      <c r="F1639" s="3" t="s">
        <v>6696</v>
      </c>
      <c r="G1639" s="3" t="s">
        <v>627</v>
      </c>
      <c r="H1639" s="4" t="s">
        <v>628</v>
      </c>
      <c r="I1639" s="3" t="s">
        <v>43</v>
      </c>
      <c r="J1639" s="3" t="s">
        <v>6697</v>
      </c>
      <c r="K1639" s="5"/>
      <c r="L1639" s="3"/>
      <c r="M1639" s="6">
        <v>30</v>
      </c>
      <c r="N1639" s="3" t="s">
        <v>45</v>
      </c>
      <c r="O1639" s="3" t="s">
        <v>6683</v>
      </c>
      <c r="P1639" s="3" t="s">
        <v>6698</v>
      </c>
      <c r="Q1639" s="3" t="s">
        <v>6699</v>
      </c>
      <c r="R1639" s="28">
        <v>8.4600000000000009</v>
      </c>
      <c r="S1639" s="29"/>
      <c r="T1639" s="30">
        <v>6.4</v>
      </c>
      <c r="U1639" s="1">
        <v>6.4</v>
      </c>
      <c r="V1639" s="28">
        <v>10.97</v>
      </c>
      <c r="W1639" s="29"/>
      <c r="X1639" s="29">
        <v>6.91</v>
      </c>
      <c r="Y1639" s="29"/>
      <c r="Z1639" s="29">
        <v>10</v>
      </c>
      <c r="AA1639" s="29"/>
      <c r="AB1639" s="29"/>
      <c r="AC1639" s="29"/>
      <c r="AD1639" s="29"/>
      <c r="AE1639" s="31">
        <v>10.97</v>
      </c>
      <c r="AF1639" s="27"/>
      <c r="AG1639" s="27"/>
      <c r="AH1639" s="27"/>
      <c r="AI1639" s="27"/>
      <c r="AJ1639" s="27"/>
      <c r="AK1639" s="27"/>
      <c r="AL1639" s="27"/>
      <c r="AM1639" s="27"/>
      <c r="AN1639" s="32">
        <v>8.4600000000000009</v>
      </c>
      <c r="AO1639" s="27" t="s">
        <v>49</v>
      </c>
      <c r="AP1639" s="31" t="s">
        <v>50</v>
      </c>
      <c r="AQ1639" s="27" t="e">
        <f t="shared" si="259"/>
        <v>#NUM!</v>
      </c>
      <c r="AR1639" s="27" t="e">
        <f t="shared" si="260"/>
        <v>#NUM!</v>
      </c>
      <c r="AS1639" s="27" t="e">
        <f t="shared" si="261"/>
        <v>#NUM!</v>
      </c>
      <c r="AT1639" s="27">
        <f t="shared" si="254"/>
        <v>6.88</v>
      </c>
      <c r="AU1639" s="27">
        <f t="shared" si="255"/>
        <v>6.88</v>
      </c>
      <c r="AV1639" s="29">
        <f t="shared" si="258"/>
        <v>6.88</v>
      </c>
      <c r="AW1639" s="27" t="s">
        <v>73</v>
      </c>
      <c r="AX1639" s="27" t="s">
        <v>74</v>
      </c>
      <c r="AY1639" s="32">
        <v>6.88</v>
      </c>
      <c r="AZ1639" s="34">
        <f t="shared" si="256"/>
        <v>1.72</v>
      </c>
      <c r="BA1639" s="3">
        <f t="shared" si="257"/>
        <v>8.6</v>
      </c>
      <c r="BB1639" s="32">
        <f t="shared" si="253"/>
        <v>9.2880000000000003</v>
      </c>
      <c r="BC1639" s="27" t="s">
        <v>12549</v>
      </c>
      <c r="BD1639" s="27"/>
      <c r="BE1639" s="27"/>
      <c r="BF1639" s="27"/>
      <c r="BG1639" s="27"/>
      <c r="BH1639" s="27"/>
      <c r="BI1639" s="27"/>
      <c r="BJ1639" s="27"/>
      <c r="BK1639" s="27"/>
      <c r="BL1639" s="27"/>
      <c r="BM1639" s="27"/>
      <c r="BN1639" s="27"/>
      <c r="BO1639" s="27"/>
      <c r="BP1639" s="27"/>
      <c r="BQ1639" s="27"/>
      <c r="BR1639" s="27"/>
      <c r="BS1639" s="27"/>
      <c r="BT1639" s="27"/>
      <c r="BU1639" s="27"/>
      <c r="BV1639" s="27"/>
      <c r="BW1639" s="27"/>
      <c r="BX1639" s="27"/>
      <c r="BY1639" s="27"/>
      <c r="BZ1639" s="27"/>
      <c r="CA1639" s="27"/>
      <c r="CB1639" s="27"/>
      <c r="CC1639" s="27"/>
      <c r="CD1639" s="27"/>
      <c r="CE1639" s="27"/>
      <c r="CF1639" s="27"/>
      <c r="CG1639" s="27"/>
      <c r="CH1639" s="27"/>
      <c r="CI1639" s="27"/>
      <c r="CJ1639" s="27"/>
      <c r="CK1639" s="27"/>
      <c r="CL1639" s="27"/>
      <c r="CM1639" s="27"/>
      <c r="CN1639" s="27"/>
      <c r="CO1639" s="27"/>
      <c r="CP1639" s="27"/>
      <c r="CQ1639" s="27"/>
      <c r="CR1639" s="27"/>
      <c r="CS1639" s="27"/>
      <c r="CT1639" s="27"/>
      <c r="CU1639" s="27"/>
      <c r="CV1639" s="27"/>
      <c r="CW1639" s="27"/>
      <c r="CX1639" s="27"/>
      <c r="CY1639" s="27"/>
      <c r="CZ1639" s="27"/>
      <c r="DA1639" s="27"/>
      <c r="DB1639" s="27"/>
      <c r="DC1639" s="27"/>
      <c r="DD1639" s="27"/>
      <c r="DE1639" s="27"/>
      <c r="DF1639" s="27"/>
      <c r="DG1639" s="27"/>
      <c r="DH1639" s="27"/>
      <c r="DI1639" s="27"/>
      <c r="DJ1639" s="27"/>
      <c r="DK1639" s="27"/>
      <c r="DL1639" s="27"/>
    </row>
    <row r="1640" spans="1:116" s="35" customFormat="1" ht="31.5" customHeight="1">
      <c r="A1640" s="4" t="s">
        <v>6681</v>
      </c>
      <c r="B1640" s="5">
        <v>1638</v>
      </c>
      <c r="C1640" s="6">
        <v>16192</v>
      </c>
      <c r="D1640" s="6"/>
      <c r="E1640" s="3" t="s">
        <v>6695</v>
      </c>
      <c r="F1640" s="3" t="s">
        <v>6696</v>
      </c>
      <c r="G1640" s="3" t="s">
        <v>627</v>
      </c>
      <c r="H1640" s="4" t="s">
        <v>637</v>
      </c>
      <c r="I1640" s="3" t="s">
        <v>43</v>
      </c>
      <c r="J1640" s="3" t="s">
        <v>6697</v>
      </c>
      <c r="K1640" s="5"/>
      <c r="L1640" s="3"/>
      <c r="M1640" s="6">
        <v>30</v>
      </c>
      <c r="N1640" s="3" t="s">
        <v>45</v>
      </c>
      <c r="O1640" s="3" t="s">
        <v>6683</v>
      </c>
      <c r="P1640" s="3" t="s">
        <v>6698</v>
      </c>
      <c r="Q1640" s="3" t="s">
        <v>6701</v>
      </c>
      <c r="R1640" s="28">
        <v>9.36</v>
      </c>
      <c r="S1640" s="29"/>
      <c r="T1640" s="30">
        <v>6.4</v>
      </c>
      <c r="U1640" s="1">
        <v>6.4</v>
      </c>
      <c r="V1640" s="28"/>
      <c r="W1640" s="29"/>
      <c r="X1640" s="29">
        <v>6.91</v>
      </c>
      <c r="Y1640" s="29"/>
      <c r="Z1640" s="29">
        <v>11.8</v>
      </c>
      <c r="AA1640" s="29"/>
      <c r="AB1640" s="29"/>
      <c r="AC1640" s="29"/>
      <c r="AD1640" s="29"/>
      <c r="AE1640" s="31"/>
      <c r="AF1640" s="27"/>
      <c r="AG1640" s="27"/>
      <c r="AH1640" s="27"/>
      <c r="AI1640" s="27"/>
      <c r="AJ1640" s="27"/>
      <c r="AK1640" s="27"/>
      <c r="AL1640" s="27"/>
      <c r="AM1640" s="27"/>
      <c r="AN1640" s="32">
        <v>9.36</v>
      </c>
      <c r="AO1640" s="27" t="s">
        <v>49</v>
      </c>
      <c r="AP1640" s="31" t="s">
        <v>50</v>
      </c>
      <c r="AQ1640" s="27" t="e">
        <f t="shared" si="259"/>
        <v>#NUM!</v>
      </c>
      <c r="AR1640" s="27" t="e">
        <f t="shared" si="260"/>
        <v>#NUM!</v>
      </c>
      <c r="AS1640" s="27" t="e">
        <f t="shared" si="261"/>
        <v>#NUM!</v>
      </c>
      <c r="AT1640" s="27">
        <f t="shared" si="254"/>
        <v>6.88</v>
      </c>
      <c r="AU1640" s="27">
        <f t="shared" si="255"/>
        <v>6.88</v>
      </c>
      <c r="AV1640" s="29">
        <f t="shared" si="258"/>
        <v>6.88</v>
      </c>
      <c r="AW1640" s="27" t="s">
        <v>73</v>
      </c>
      <c r="AX1640" s="27" t="s">
        <v>74</v>
      </c>
      <c r="AY1640" s="32">
        <v>6.88</v>
      </c>
      <c r="AZ1640" s="34">
        <f t="shared" si="256"/>
        <v>1.72</v>
      </c>
      <c r="BA1640" s="3">
        <f t="shared" si="257"/>
        <v>8.6</v>
      </c>
      <c r="BB1640" s="32">
        <f t="shared" ref="BB1640:BB1691" si="262">BA1640+BA1640*0.08</f>
        <v>9.2880000000000003</v>
      </c>
      <c r="BC1640" s="27" t="s">
        <v>12549</v>
      </c>
      <c r="BD1640" s="27"/>
      <c r="BE1640" s="27"/>
      <c r="BF1640" s="27"/>
      <c r="BG1640" s="27"/>
      <c r="BH1640" s="27"/>
      <c r="BI1640" s="27"/>
      <c r="BJ1640" s="27"/>
      <c r="BK1640" s="27"/>
      <c r="BL1640" s="27"/>
      <c r="BM1640" s="27"/>
      <c r="BN1640" s="27"/>
      <c r="BO1640" s="27"/>
      <c r="BP1640" s="27"/>
      <c r="BQ1640" s="27"/>
      <c r="BR1640" s="27"/>
      <c r="BS1640" s="27"/>
      <c r="BT1640" s="27"/>
      <c r="BU1640" s="27"/>
      <c r="BV1640" s="27"/>
      <c r="BW1640" s="27"/>
      <c r="BX1640" s="27"/>
      <c r="BY1640" s="27"/>
      <c r="BZ1640" s="27"/>
      <c r="CA1640" s="27"/>
      <c r="CB1640" s="27"/>
      <c r="CC1640" s="27"/>
      <c r="CD1640" s="27"/>
      <c r="CE1640" s="27"/>
      <c r="CF1640" s="27"/>
      <c r="CG1640" s="27"/>
      <c r="CH1640" s="27"/>
      <c r="CI1640" s="27"/>
      <c r="CJ1640" s="27"/>
      <c r="CK1640" s="27"/>
      <c r="CL1640" s="27"/>
      <c r="CM1640" s="27"/>
      <c r="CN1640" s="27"/>
      <c r="CO1640" s="27"/>
      <c r="CP1640" s="27"/>
      <c r="CQ1640" s="27"/>
      <c r="CR1640" s="27"/>
      <c r="CS1640" s="27"/>
      <c r="CT1640" s="27"/>
      <c r="CU1640" s="27"/>
      <c r="CV1640" s="27"/>
      <c r="CW1640" s="27"/>
      <c r="CX1640" s="27"/>
      <c r="CY1640" s="27"/>
      <c r="CZ1640" s="27"/>
      <c r="DA1640" s="27"/>
      <c r="DB1640" s="27"/>
      <c r="DC1640" s="27"/>
      <c r="DD1640" s="27"/>
      <c r="DE1640" s="27"/>
      <c r="DF1640" s="27"/>
      <c r="DG1640" s="27"/>
      <c r="DH1640" s="27"/>
      <c r="DI1640" s="27"/>
      <c r="DJ1640" s="27"/>
      <c r="DK1640" s="27"/>
      <c r="DL1640" s="27"/>
    </row>
    <row r="1641" spans="1:116" s="35" customFormat="1" ht="31.5" customHeight="1">
      <c r="A1641" s="4" t="s">
        <v>6681</v>
      </c>
      <c r="B1641" s="5">
        <v>1639</v>
      </c>
      <c r="C1641" s="6">
        <v>6992</v>
      </c>
      <c r="D1641" s="6"/>
      <c r="E1641" s="3" t="s">
        <v>6911</v>
      </c>
      <c r="F1641" s="3" t="s">
        <v>6912</v>
      </c>
      <c r="G1641" s="3" t="s">
        <v>2938</v>
      </c>
      <c r="H1641" s="4" t="s">
        <v>103</v>
      </c>
      <c r="I1641" s="3" t="s">
        <v>104</v>
      </c>
      <c r="J1641" s="3" t="s">
        <v>1771</v>
      </c>
      <c r="K1641" s="5"/>
      <c r="L1641" s="3"/>
      <c r="M1641" s="6">
        <v>28</v>
      </c>
      <c r="N1641" s="3" t="s">
        <v>45</v>
      </c>
      <c r="O1641" s="3" t="s">
        <v>6683</v>
      </c>
      <c r="P1641" s="3" t="s">
        <v>6913</v>
      </c>
      <c r="Q1641" s="3" t="s">
        <v>6914</v>
      </c>
      <c r="R1641" s="28">
        <v>9.4700000000000006</v>
      </c>
      <c r="S1641" s="29"/>
      <c r="T1641" s="30">
        <v>6.7</v>
      </c>
      <c r="U1641" s="1">
        <v>6.7</v>
      </c>
      <c r="V1641" s="28">
        <v>15.2</v>
      </c>
      <c r="W1641" s="29">
        <v>6.2</v>
      </c>
      <c r="X1641" s="29">
        <v>15.4</v>
      </c>
      <c r="Y1641" s="29">
        <v>12.73</v>
      </c>
      <c r="Z1641" s="29"/>
      <c r="AA1641" s="29"/>
      <c r="AB1641" s="29"/>
      <c r="AC1641" s="29"/>
      <c r="AD1641" s="29"/>
      <c r="AE1641" s="31">
        <v>15.2</v>
      </c>
      <c r="AF1641" s="27">
        <v>7.101</v>
      </c>
      <c r="AG1641" s="27">
        <v>10.0921</v>
      </c>
      <c r="AH1641" s="27">
        <v>12.73</v>
      </c>
      <c r="AI1641" s="27"/>
      <c r="AJ1641" s="27"/>
      <c r="AK1641" s="27"/>
      <c r="AL1641" s="27"/>
      <c r="AM1641" s="27"/>
      <c r="AN1641" s="32">
        <v>8.5965000000000007</v>
      </c>
      <c r="AO1641" s="27" t="s">
        <v>211</v>
      </c>
      <c r="AP1641" s="31" t="s">
        <v>212</v>
      </c>
      <c r="AQ1641" s="27">
        <f t="shared" si="259"/>
        <v>8.5965500000000006</v>
      </c>
      <c r="AR1641" s="27" t="str">
        <f t="shared" si="260"/>
        <v/>
      </c>
      <c r="AS1641" s="27" t="e">
        <f t="shared" si="261"/>
        <v>#NUM!</v>
      </c>
      <c r="AT1641" s="27">
        <f t="shared" si="254"/>
        <v>7.2024999999999997</v>
      </c>
      <c r="AU1641" s="27">
        <f t="shared" si="255"/>
        <v>7.2024999999999997</v>
      </c>
      <c r="AV1641" s="29">
        <f t="shared" si="258"/>
        <v>7.2024999999999997</v>
      </c>
      <c r="AW1641" s="27" t="s">
        <v>73</v>
      </c>
      <c r="AX1641" s="27" t="s">
        <v>74</v>
      </c>
      <c r="AY1641" s="32">
        <v>7.2</v>
      </c>
      <c r="AZ1641" s="34">
        <f t="shared" si="256"/>
        <v>1.8</v>
      </c>
      <c r="BA1641" s="3">
        <f t="shared" si="257"/>
        <v>9</v>
      </c>
      <c r="BB1641" s="32">
        <f t="shared" si="262"/>
        <v>9.7200000000000006</v>
      </c>
      <c r="BC1641" s="27" t="s">
        <v>12549</v>
      </c>
      <c r="BD1641" s="27"/>
      <c r="BE1641" s="27"/>
      <c r="BF1641" s="27"/>
      <c r="BG1641" s="27"/>
      <c r="BH1641" s="27"/>
      <c r="BI1641" s="27"/>
      <c r="BJ1641" s="27"/>
      <c r="BK1641" s="27"/>
      <c r="BL1641" s="27"/>
      <c r="BM1641" s="27"/>
      <c r="BN1641" s="27"/>
      <c r="BO1641" s="27"/>
      <c r="BP1641" s="27"/>
      <c r="BQ1641" s="27"/>
      <c r="BR1641" s="27"/>
      <c r="BS1641" s="27"/>
      <c r="BT1641" s="27"/>
      <c r="BU1641" s="27"/>
      <c r="BV1641" s="27"/>
      <c r="BW1641" s="27"/>
      <c r="BX1641" s="27"/>
      <c r="BY1641" s="27"/>
      <c r="BZ1641" s="27"/>
      <c r="CA1641" s="27"/>
      <c r="CB1641" s="27"/>
      <c r="CC1641" s="27"/>
      <c r="CD1641" s="27"/>
      <c r="CE1641" s="27"/>
      <c r="CF1641" s="27"/>
      <c r="CG1641" s="27"/>
      <c r="CH1641" s="27"/>
      <c r="CI1641" s="27"/>
      <c r="CJ1641" s="27"/>
      <c r="CK1641" s="27"/>
      <c r="CL1641" s="27"/>
      <c r="CM1641" s="27"/>
      <c r="CN1641" s="27"/>
      <c r="CO1641" s="27"/>
      <c r="CP1641" s="27"/>
      <c r="CQ1641" s="27"/>
      <c r="CR1641" s="27"/>
      <c r="CS1641" s="27"/>
      <c r="CT1641" s="27"/>
      <c r="CU1641" s="27"/>
      <c r="CV1641" s="27"/>
      <c r="CW1641" s="27"/>
      <c r="CX1641" s="27"/>
      <c r="CY1641" s="27"/>
      <c r="CZ1641" s="27"/>
      <c r="DA1641" s="27"/>
      <c r="DB1641" s="27"/>
      <c r="DC1641" s="27"/>
      <c r="DD1641" s="27"/>
      <c r="DE1641" s="27"/>
      <c r="DF1641" s="27"/>
      <c r="DG1641" s="27"/>
      <c r="DH1641" s="27"/>
      <c r="DI1641" s="27"/>
      <c r="DJ1641" s="27"/>
      <c r="DK1641" s="27"/>
      <c r="DL1641" s="27"/>
    </row>
    <row r="1642" spans="1:116" s="35" customFormat="1" ht="31.5" customHeight="1">
      <c r="A1642" s="4" t="s">
        <v>6681</v>
      </c>
      <c r="B1642" s="5">
        <v>1640</v>
      </c>
      <c r="C1642" s="6">
        <v>11792</v>
      </c>
      <c r="D1642" s="6"/>
      <c r="E1642" s="3" t="s">
        <v>6806</v>
      </c>
      <c r="F1642" s="3" t="s">
        <v>4249</v>
      </c>
      <c r="G1642" s="3" t="s">
        <v>4083</v>
      </c>
      <c r="H1642" s="4" t="s">
        <v>6807</v>
      </c>
      <c r="I1642" s="3" t="s">
        <v>2001</v>
      </c>
      <c r="J1642" s="3" t="s">
        <v>6808</v>
      </c>
      <c r="K1642" s="5">
        <v>1</v>
      </c>
      <c r="L1642" s="3" t="s">
        <v>81</v>
      </c>
      <c r="M1642" s="6">
        <v>25</v>
      </c>
      <c r="N1642" s="3" t="s">
        <v>45</v>
      </c>
      <c r="O1642" s="3" t="s">
        <v>6683</v>
      </c>
      <c r="P1642" s="3" t="s">
        <v>6735</v>
      </c>
      <c r="Q1642" s="3" t="s">
        <v>6809</v>
      </c>
      <c r="R1642" s="28">
        <v>7.3</v>
      </c>
      <c r="S1642" s="29"/>
      <c r="T1642" s="30">
        <v>6.95</v>
      </c>
      <c r="U1642" s="1" t="s">
        <v>56</v>
      </c>
      <c r="V1642" s="28">
        <v>36.450000000000003</v>
      </c>
      <c r="W1642" s="29"/>
      <c r="X1642" s="29">
        <v>6.69</v>
      </c>
      <c r="Y1642" s="29">
        <v>7.9</v>
      </c>
      <c r="Z1642" s="29">
        <v>17.82</v>
      </c>
      <c r="AA1642" s="29"/>
      <c r="AB1642" s="29"/>
      <c r="AC1642" s="29"/>
      <c r="AD1642" s="29"/>
      <c r="AE1642" s="31">
        <v>36.450000000000003</v>
      </c>
      <c r="AF1642" s="27"/>
      <c r="AG1642" s="27">
        <v>6.6660000000000004</v>
      </c>
      <c r="AH1642" s="27">
        <v>7.9</v>
      </c>
      <c r="AI1642" s="27"/>
      <c r="AJ1642" s="27"/>
      <c r="AK1642" s="27"/>
      <c r="AL1642" s="27"/>
      <c r="AM1642" s="27"/>
      <c r="AN1642" s="32">
        <v>7.2830000000000004</v>
      </c>
      <c r="AO1642" s="27" t="s">
        <v>211</v>
      </c>
      <c r="AP1642" s="31" t="s">
        <v>212</v>
      </c>
      <c r="AQ1642" s="27">
        <f t="shared" si="259"/>
        <v>7.2830000000000004</v>
      </c>
      <c r="AR1642" s="27" t="str">
        <f t="shared" si="260"/>
        <v/>
      </c>
      <c r="AS1642" s="27" t="e">
        <f t="shared" si="261"/>
        <v>#NUM!</v>
      </c>
      <c r="AT1642" s="27">
        <f t="shared" si="254"/>
        <v>7.4712499999999995</v>
      </c>
      <c r="AU1642" s="27" t="e">
        <f t="shared" si="255"/>
        <v>#VALUE!</v>
      </c>
      <c r="AV1642" s="29" t="e">
        <f t="shared" si="258"/>
        <v>#VALUE!</v>
      </c>
      <c r="AW1642" s="27" t="s">
        <v>213</v>
      </c>
      <c r="AX1642" s="27" t="s">
        <v>212</v>
      </c>
      <c r="AY1642" s="32">
        <v>7.2830000000000004</v>
      </c>
      <c r="AZ1642" s="34">
        <f t="shared" si="256"/>
        <v>1.8207500000000001</v>
      </c>
      <c r="BA1642" s="3">
        <f t="shared" si="257"/>
        <v>9.1037499999999998</v>
      </c>
      <c r="BB1642" s="32">
        <f t="shared" si="262"/>
        <v>9.8320499999999988</v>
      </c>
      <c r="BC1642" s="27" t="s">
        <v>12549</v>
      </c>
      <c r="BD1642" s="27"/>
      <c r="BE1642" s="27"/>
      <c r="BF1642" s="27"/>
      <c r="BG1642" s="27"/>
      <c r="BH1642" s="27"/>
      <c r="BI1642" s="27"/>
      <c r="BJ1642" s="27"/>
      <c r="BK1642" s="27"/>
      <c r="BL1642" s="27"/>
      <c r="BM1642" s="27"/>
      <c r="BN1642" s="27"/>
      <c r="BO1642" s="27"/>
      <c r="BP1642" s="27"/>
      <c r="BQ1642" s="27"/>
      <c r="BR1642" s="27"/>
      <c r="BS1642" s="27"/>
      <c r="BT1642" s="27"/>
      <c r="BU1642" s="27"/>
      <c r="BV1642" s="27"/>
      <c r="BW1642" s="27"/>
      <c r="BX1642" s="27"/>
      <c r="BY1642" s="27"/>
      <c r="BZ1642" s="27"/>
      <c r="CA1642" s="27"/>
      <c r="CB1642" s="27"/>
      <c r="CC1642" s="27"/>
      <c r="CD1642" s="27"/>
      <c r="CE1642" s="27"/>
      <c r="CF1642" s="27"/>
      <c r="CG1642" s="27"/>
      <c r="CH1642" s="27"/>
      <c r="CI1642" s="27"/>
      <c r="CJ1642" s="27"/>
      <c r="CK1642" s="27"/>
      <c r="CL1642" s="27"/>
      <c r="CM1642" s="27"/>
      <c r="CN1642" s="27"/>
      <c r="CO1642" s="27"/>
      <c r="CP1642" s="27"/>
      <c r="CQ1642" s="27"/>
      <c r="CR1642" s="27"/>
      <c r="CS1642" s="27"/>
      <c r="CT1642" s="27"/>
      <c r="CU1642" s="27"/>
      <c r="CV1642" s="27"/>
      <c r="CW1642" s="27"/>
      <c r="CX1642" s="27"/>
      <c r="CY1642" s="27"/>
      <c r="CZ1642" s="27"/>
      <c r="DA1642" s="27"/>
      <c r="DB1642" s="27"/>
      <c r="DC1642" s="27"/>
      <c r="DD1642" s="27"/>
      <c r="DE1642" s="27"/>
      <c r="DF1642" s="27"/>
      <c r="DG1642" s="27"/>
      <c r="DH1642" s="27"/>
      <c r="DI1642" s="27"/>
      <c r="DJ1642" s="27"/>
      <c r="DK1642" s="27"/>
      <c r="DL1642" s="27"/>
    </row>
    <row r="1643" spans="1:116" s="35" customFormat="1" ht="31.5" customHeight="1">
      <c r="A1643" s="4" t="s">
        <v>6681</v>
      </c>
      <c r="B1643" s="5">
        <v>1641</v>
      </c>
      <c r="C1643" s="6">
        <v>5333</v>
      </c>
      <c r="D1643" s="6"/>
      <c r="E1643" s="3" t="s">
        <v>6977</v>
      </c>
      <c r="F1643" s="3" t="s">
        <v>2617</v>
      </c>
      <c r="G1643" s="3" t="s">
        <v>2618</v>
      </c>
      <c r="H1643" s="4" t="s">
        <v>835</v>
      </c>
      <c r="I1643" s="3" t="s">
        <v>141</v>
      </c>
      <c r="J1643" s="3" t="s">
        <v>6978</v>
      </c>
      <c r="K1643" s="5"/>
      <c r="L1643" s="3"/>
      <c r="M1643" s="6">
        <v>56</v>
      </c>
      <c r="N1643" s="3" t="s">
        <v>45</v>
      </c>
      <c r="O1643" s="3" t="s">
        <v>6683</v>
      </c>
      <c r="P1643" s="3" t="s">
        <v>6979</v>
      </c>
      <c r="Q1643" s="3" t="s">
        <v>6980</v>
      </c>
      <c r="R1643" s="28">
        <v>9.66</v>
      </c>
      <c r="S1643" s="29"/>
      <c r="T1643" s="30">
        <v>10.4</v>
      </c>
      <c r="U1643" s="1">
        <v>10.4</v>
      </c>
      <c r="V1643" s="28">
        <v>7.63</v>
      </c>
      <c r="W1643" s="29"/>
      <c r="X1643" s="29">
        <v>11.68</v>
      </c>
      <c r="Y1643" s="29"/>
      <c r="Z1643" s="29">
        <v>18.11</v>
      </c>
      <c r="AA1643" s="29"/>
      <c r="AB1643" s="29"/>
      <c r="AC1643" s="29"/>
      <c r="AD1643" s="29"/>
      <c r="AE1643" s="31">
        <v>7.63</v>
      </c>
      <c r="AF1643" s="27"/>
      <c r="AG1643" s="27"/>
      <c r="AH1643" s="27"/>
      <c r="AI1643" s="27"/>
      <c r="AJ1643" s="27"/>
      <c r="AK1643" s="27"/>
      <c r="AL1643" s="27"/>
      <c r="AM1643" s="27"/>
      <c r="AN1643" s="32">
        <v>7.5128000000000004</v>
      </c>
      <c r="AO1643" s="27" t="s">
        <v>336</v>
      </c>
      <c r="AP1643" s="31" t="s">
        <v>337</v>
      </c>
      <c r="AQ1643" s="27" t="e">
        <f t="shared" si="259"/>
        <v>#NUM!</v>
      </c>
      <c r="AR1643" s="27" t="e">
        <f t="shared" si="260"/>
        <v>#NUM!</v>
      </c>
      <c r="AS1643" s="27" t="e">
        <f t="shared" si="261"/>
        <v>#NUM!</v>
      </c>
      <c r="AT1643" s="27">
        <f t="shared" si="254"/>
        <v>11.18</v>
      </c>
      <c r="AU1643" s="27">
        <f t="shared" si="255"/>
        <v>11.18</v>
      </c>
      <c r="AV1643" s="29">
        <f t="shared" si="258"/>
        <v>7.5128000000000004</v>
      </c>
      <c r="AW1643" s="27" t="s">
        <v>336</v>
      </c>
      <c r="AX1643" s="27" t="s">
        <v>337</v>
      </c>
      <c r="AY1643" s="32">
        <v>7.51</v>
      </c>
      <c r="AZ1643" s="34">
        <f t="shared" si="256"/>
        <v>1.8774999999999999</v>
      </c>
      <c r="BA1643" s="3">
        <f t="shared" si="257"/>
        <v>9.3874999999999993</v>
      </c>
      <c r="BB1643" s="32">
        <f t="shared" si="262"/>
        <v>10.138499999999999</v>
      </c>
      <c r="BC1643" s="27" t="s">
        <v>12549</v>
      </c>
      <c r="BD1643" s="27"/>
      <c r="BE1643" s="27"/>
      <c r="BF1643" s="27"/>
      <c r="BG1643" s="27"/>
      <c r="BH1643" s="27"/>
      <c r="BI1643" s="27"/>
      <c r="BJ1643" s="27"/>
      <c r="BK1643" s="27"/>
      <c r="BL1643" s="27"/>
      <c r="BM1643" s="27"/>
      <c r="BN1643" s="27"/>
      <c r="BO1643" s="27"/>
      <c r="BP1643" s="27"/>
      <c r="BQ1643" s="27"/>
      <c r="BR1643" s="27"/>
      <c r="BS1643" s="27"/>
      <c r="BT1643" s="27"/>
      <c r="BU1643" s="27"/>
      <c r="BV1643" s="27"/>
      <c r="BW1643" s="27"/>
      <c r="BX1643" s="27"/>
      <c r="BY1643" s="27"/>
      <c r="BZ1643" s="27"/>
      <c r="CA1643" s="27"/>
      <c r="CB1643" s="27"/>
      <c r="CC1643" s="27"/>
      <c r="CD1643" s="27"/>
      <c r="CE1643" s="27"/>
      <c r="CF1643" s="27"/>
      <c r="CG1643" s="27"/>
      <c r="CH1643" s="27"/>
      <c r="CI1643" s="27"/>
      <c r="CJ1643" s="27"/>
      <c r="CK1643" s="27"/>
      <c r="CL1643" s="27"/>
      <c r="CM1643" s="27"/>
      <c r="CN1643" s="27"/>
      <c r="CO1643" s="27"/>
      <c r="CP1643" s="27"/>
      <c r="CQ1643" s="27"/>
      <c r="CR1643" s="27"/>
      <c r="CS1643" s="27"/>
      <c r="CT1643" s="27"/>
      <c r="CU1643" s="27"/>
      <c r="CV1643" s="27"/>
      <c r="CW1643" s="27"/>
      <c r="CX1643" s="27"/>
      <c r="CY1643" s="27"/>
      <c r="CZ1643" s="27"/>
      <c r="DA1643" s="27"/>
      <c r="DB1643" s="27"/>
      <c r="DC1643" s="27"/>
      <c r="DD1643" s="27"/>
      <c r="DE1643" s="27"/>
      <c r="DF1643" s="27"/>
      <c r="DG1643" s="27"/>
      <c r="DH1643" s="27"/>
      <c r="DI1643" s="27"/>
      <c r="DJ1643" s="27"/>
      <c r="DK1643" s="27"/>
      <c r="DL1643" s="27"/>
    </row>
    <row r="1644" spans="1:116" s="35" customFormat="1" ht="31.5" customHeight="1">
      <c r="A1644" s="4" t="s">
        <v>6681</v>
      </c>
      <c r="B1644" s="5">
        <v>1642</v>
      </c>
      <c r="C1644" s="6">
        <v>12018</v>
      </c>
      <c r="D1644" s="6"/>
      <c r="E1644" s="3" t="s">
        <v>6821</v>
      </c>
      <c r="F1644" s="3" t="s">
        <v>6822</v>
      </c>
      <c r="G1644" s="3" t="s">
        <v>6235</v>
      </c>
      <c r="H1644" s="4" t="s">
        <v>205</v>
      </c>
      <c r="I1644" s="3" t="s">
        <v>43</v>
      </c>
      <c r="J1644" s="3" t="s">
        <v>6825</v>
      </c>
      <c r="K1644" s="5"/>
      <c r="L1644" s="3"/>
      <c r="M1644" s="6">
        <v>60</v>
      </c>
      <c r="N1644" s="3" t="s">
        <v>45</v>
      </c>
      <c r="O1644" s="3" t="s">
        <v>6683</v>
      </c>
      <c r="P1644" s="3" t="s">
        <v>6735</v>
      </c>
      <c r="Q1644" s="3" t="s">
        <v>6826</v>
      </c>
      <c r="R1644" s="28">
        <v>9.26</v>
      </c>
      <c r="S1644" s="29"/>
      <c r="T1644" s="30">
        <v>7.5</v>
      </c>
      <c r="U1644" s="1">
        <v>7.5</v>
      </c>
      <c r="V1644" s="28"/>
      <c r="W1644" s="29"/>
      <c r="X1644" s="29"/>
      <c r="Y1644" s="29"/>
      <c r="Z1644" s="29"/>
      <c r="AA1644" s="29"/>
      <c r="AB1644" s="29"/>
      <c r="AC1644" s="29"/>
      <c r="AD1644" s="29"/>
      <c r="AE1644" s="31"/>
      <c r="AF1644" s="27"/>
      <c r="AG1644" s="27"/>
      <c r="AH1644" s="27"/>
      <c r="AI1644" s="27"/>
      <c r="AJ1644" s="27"/>
      <c r="AK1644" s="27"/>
      <c r="AL1644" s="27"/>
      <c r="AM1644" s="27"/>
      <c r="AN1644" s="32">
        <v>9.26</v>
      </c>
      <c r="AO1644" s="27" t="s">
        <v>49</v>
      </c>
      <c r="AP1644" s="31" t="s">
        <v>50</v>
      </c>
      <c r="AQ1644" s="27" t="e">
        <f t="shared" si="259"/>
        <v>#NUM!</v>
      </c>
      <c r="AR1644" s="27" t="e">
        <f t="shared" si="260"/>
        <v>#NUM!</v>
      </c>
      <c r="AS1644" s="27" t="e">
        <f t="shared" si="261"/>
        <v>#NUM!</v>
      </c>
      <c r="AT1644" s="27">
        <f t="shared" si="254"/>
        <v>8.0625</v>
      </c>
      <c r="AU1644" s="27">
        <f t="shared" si="255"/>
        <v>8.0625</v>
      </c>
      <c r="AV1644" s="29">
        <f t="shared" si="258"/>
        <v>8.0625</v>
      </c>
      <c r="AW1644" s="27" t="s">
        <v>73</v>
      </c>
      <c r="AX1644" s="27" t="s">
        <v>74</v>
      </c>
      <c r="AY1644" s="32">
        <v>8.0619999999999994</v>
      </c>
      <c r="AZ1644" s="34">
        <f t="shared" si="256"/>
        <v>2.0154999999999998</v>
      </c>
      <c r="BA1644" s="3">
        <f t="shared" si="257"/>
        <v>10.077499999999999</v>
      </c>
      <c r="BB1644" s="32">
        <f t="shared" si="262"/>
        <v>10.883699999999999</v>
      </c>
      <c r="BC1644" s="27" t="s">
        <v>12549</v>
      </c>
      <c r="BD1644" s="27"/>
      <c r="BE1644" s="27"/>
      <c r="BF1644" s="27"/>
      <c r="BG1644" s="27"/>
      <c r="BH1644" s="27"/>
      <c r="BI1644" s="27"/>
      <c r="BJ1644" s="27"/>
      <c r="BK1644" s="27"/>
      <c r="BL1644" s="27"/>
      <c r="BM1644" s="27"/>
      <c r="BN1644" s="27"/>
      <c r="BO1644" s="27"/>
      <c r="BP1644" s="27"/>
      <c r="BQ1644" s="27"/>
      <c r="BR1644" s="27"/>
      <c r="BS1644" s="27"/>
      <c r="BT1644" s="27"/>
      <c r="BU1644" s="27"/>
      <c r="BV1644" s="27"/>
      <c r="BW1644" s="27"/>
      <c r="BX1644" s="27"/>
      <c r="BY1644" s="27"/>
      <c r="BZ1644" s="27"/>
      <c r="CA1644" s="27"/>
      <c r="CB1644" s="27"/>
      <c r="CC1644" s="27"/>
      <c r="CD1644" s="27"/>
      <c r="CE1644" s="27"/>
      <c r="CF1644" s="27"/>
      <c r="CG1644" s="27"/>
      <c r="CH1644" s="27"/>
      <c r="CI1644" s="27"/>
      <c r="CJ1644" s="27"/>
      <c r="CK1644" s="27"/>
      <c r="CL1644" s="27"/>
      <c r="CM1644" s="27"/>
      <c r="CN1644" s="27"/>
      <c r="CO1644" s="27"/>
      <c r="CP1644" s="27"/>
      <c r="CQ1644" s="27"/>
      <c r="CR1644" s="27"/>
      <c r="CS1644" s="27"/>
      <c r="CT1644" s="27"/>
      <c r="CU1644" s="27"/>
      <c r="CV1644" s="27"/>
      <c r="CW1644" s="27"/>
      <c r="CX1644" s="27"/>
      <c r="CY1644" s="27"/>
      <c r="CZ1644" s="27"/>
      <c r="DA1644" s="27"/>
      <c r="DB1644" s="27"/>
      <c r="DC1644" s="27"/>
      <c r="DD1644" s="27"/>
      <c r="DE1644" s="27"/>
      <c r="DF1644" s="27"/>
      <c r="DG1644" s="27"/>
      <c r="DH1644" s="27"/>
      <c r="DI1644" s="27"/>
      <c r="DJ1644" s="27"/>
      <c r="DK1644" s="27"/>
      <c r="DL1644" s="27"/>
    </row>
    <row r="1645" spans="1:116" s="35" customFormat="1" ht="31.5" customHeight="1">
      <c r="A1645" s="4" t="s">
        <v>6681</v>
      </c>
      <c r="B1645" s="5">
        <v>1643</v>
      </c>
      <c r="C1645" s="6">
        <v>12088</v>
      </c>
      <c r="D1645" s="6"/>
      <c r="E1645" s="3" t="s">
        <v>6827</v>
      </c>
      <c r="F1645" s="3" t="s">
        <v>2590</v>
      </c>
      <c r="G1645" s="3" t="s">
        <v>2591</v>
      </c>
      <c r="H1645" s="4" t="s">
        <v>864</v>
      </c>
      <c r="I1645" s="3" t="s">
        <v>528</v>
      </c>
      <c r="J1645" s="3" t="s">
        <v>6828</v>
      </c>
      <c r="K1645" s="5"/>
      <c r="L1645" s="3"/>
      <c r="M1645" s="6">
        <v>28</v>
      </c>
      <c r="N1645" s="3" t="s">
        <v>45</v>
      </c>
      <c r="O1645" s="3" t="s">
        <v>6683</v>
      </c>
      <c r="P1645" s="3" t="s">
        <v>6698</v>
      </c>
      <c r="Q1645" s="3" t="s">
        <v>6830</v>
      </c>
      <c r="R1645" s="28">
        <v>12.08</v>
      </c>
      <c r="S1645" s="29"/>
      <c r="T1645" s="30">
        <v>7.7</v>
      </c>
      <c r="U1645" s="1">
        <v>7.7</v>
      </c>
      <c r="V1645" s="28">
        <v>10.29</v>
      </c>
      <c r="W1645" s="29"/>
      <c r="X1645" s="29"/>
      <c r="Y1645" s="29"/>
      <c r="Z1645" s="29">
        <v>13.87</v>
      </c>
      <c r="AA1645" s="29"/>
      <c r="AB1645" s="29"/>
      <c r="AC1645" s="29"/>
      <c r="AD1645" s="29"/>
      <c r="AE1645" s="31">
        <v>10.29</v>
      </c>
      <c r="AF1645" s="27"/>
      <c r="AG1645" s="27">
        <v>7.4039999999999999</v>
      </c>
      <c r="AH1645" s="27"/>
      <c r="AI1645" s="27">
        <v>13.87</v>
      </c>
      <c r="AJ1645" s="27"/>
      <c r="AK1645" s="27"/>
      <c r="AL1645" s="27"/>
      <c r="AM1645" s="27"/>
      <c r="AN1645" s="32">
        <v>8.8469999999999995</v>
      </c>
      <c r="AO1645" s="27" t="s">
        <v>211</v>
      </c>
      <c r="AP1645" s="31" t="s">
        <v>212</v>
      </c>
      <c r="AQ1645" s="27">
        <f t="shared" si="259"/>
        <v>8.8469999999999995</v>
      </c>
      <c r="AR1645" s="27" t="str">
        <f t="shared" si="260"/>
        <v/>
      </c>
      <c r="AS1645" s="27" t="e">
        <f t="shared" si="261"/>
        <v>#NUM!</v>
      </c>
      <c r="AT1645" s="27">
        <f t="shared" si="254"/>
        <v>8.2774999999999999</v>
      </c>
      <c r="AU1645" s="27">
        <f t="shared" si="255"/>
        <v>8.2774999999999999</v>
      </c>
      <c r="AV1645" s="29">
        <f t="shared" si="258"/>
        <v>8.2774999999999999</v>
      </c>
      <c r="AW1645" s="27" t="s">
        <v>73</v>
      </c>
      <c r="AX1645" s="27" t="s">
        <v>74</v>
      </c>
      <c r="AY1645" s="32">
        <v>8.2774999999999999</v>
      </c>
      <c r="AZ1645" s="34">
        <f t="shared" si="256"/>
        <v>2.069375</v>
      </c>
      <c r="BA1645" s="3">
        <f t="shared" si="257"/>
        <v>10.346875000000001</v>
      </c>
      <c r="BB1645" s="32">
        <f t="shared" si="262"/>
        <v>11.174625000000001</v>
      </c>
      <c r="BC1645" s="27" t="s">
        <v>12549</v>
      </c>
      <c r="BD1645" s="27"/>
      <c r="BE1645" s="27"/>
      <c r="BF1645" s="27"/>
      <c r="BG1645" s="27"/>
      <c r="BH1645" s="27"/>
      <c r="BI1645" s="27"/>
      <c r="BJ1645" s="27"/>
      <c r="BK1645" s="27"/>
      <c r="BL1645" s="27"/>
      <c r="BM1645" s="27"/>
      <c r="BN1645" s="27"/>
      <c r="BO1645" s="27"/>
      <c r="BP1645" s="27"/>
      <c r="BQ1645" s="27"/>
      <c r="BR1645" s="27"/>
      <c r="BS1645" s="27"/>
      <c r="BT1645" s="27"/>
      <c r="BU1645" s="27"/>
      <c r="BV1645" s="27"/>
      <c r="BW1645" s="27"/>
      <c r="BX1645" s="27"/>
      <c r="BY1645" s="27"/>
      <c r="BZ1645" s="27"/>
      <c r="CA1645" s="27"/>
      <c r="CB1645" s="27"/>
      <c r="CC1645" s="27"/>
      <c r="CD1645" s="27"/>
      <c r="CE1645" s="27"/>
      <c r="CF1645" s="27"/>
      <c r="CG1645" s="27"/>
      <c r="CH1645" s="27"/>
      <c r="CI1645" s="27"/>
      <c r="CJ1645" s="27"/>
      <c r="CK1645" s="27"/>
      <c r="CL1645" s="27"/>
      <c r="CM1645" s="27"/>
      <c r="CN1645" s="27"/>
      <c r="CO1645" s="27"/>
      <c r="CP1645" s="27"/>
      <c r="CQ1645" s="27"/>
      <c r="CR1645" s="27"/>
      <c r="CS1645" s="27"/>
      <c r="CT1645" s="27"/>
      <c r="CU1645" s="27"/>
      <c r="CV1645" s="27"/>
      <c r="CW1645" s="27"/>
      <c r="CX1645" s="27"/>
      <c r="CY1645" s="27"/>
      <c r="CZ1645" s="27"/>
      <c r="DA1645" s="27"/>
      <c r="DB1645" s="27"/>
      <c r="DC1645" s="27"/>
      <c r="DD1645" s="27"/>
      <c r="DE1645" s="27"/>
      <c r="DF1645" s="27"/>
      <c r="DG1645" s="27"/>
      <c r="DH1645" s="27"/>
      <c r="DI1645" s="27"/>
      <c r="DJ1645" s="27"/>
      <c r="DK1645" s="27"/>
      <c r="DL1645" s="27"/>
    </row>
    <row r="1646" spans="1:116" s="35" customFormat="1" ht="31.5" customHeight="1">
      <c r="A1646" s="4" t="s">
        <v>6681</v>
      </c>
      <c r="B1646" s="5">
        <v>1644</v>
      </c>
      <c r="C1646" s="6">
        <v>16438</v>
      </c>
      <c r="D1646" s="6"/>
      <c r="E1646" s="3" t="s">
        <v>7003</v>
      </c>
      <c r="F1646" s="3" t="s">
        <v>7004</v>
      </c>
      <c r="G1646" s="3" t="s">
        <v>1279</v>
      </c>
      <c r="H1646" s="4" t="s">
        <v>613</v>
      </c>
      <c r="I1646" s="3" t="s">
        <v>43</v>
      </c>
      <c r="J1646" s="3" t="s">
        <v>7005</v>
      </c>
      <c r="K1646" s="5"/>
      <c r="L1646" s="3"/>
      <c r="M1646" s="6">
        <v>30</v>
      </c>
      <c r="N1646" s="3" t="s">
        <v>45</v>
      </c>
      <c r="O1646" s="3" t="s">
        <v>6683</v>
      </c>
      <c r="P1646" s="3" t="s">
        <v>6698</v>
      </c>
      <c r="Q1646" s="3" t="s">
        <v>7006</v>
      </c>
      <c r="R1646" s="28">
        <v>10.33</v>
      </c>
      <c r="S1646" s="29"/>
      <c r="T1646" s="30">
        <v>7.85</v>
      </c>
      <c r="U1646" s="1">
        <v>7.85</v>
      </c>
      <c r="V1646" s="28">
        <v>17.100000000000001</v>
      </c>
      <c r="W1646" s="29"/>
      <c r="X1646" s="29">
        <v>10.3</v>
      </c>
      <c r="Y1646" s="29">
        <v>10.35</v>
      </c>
      <c r="Z1646" s="29">
        <v>17.88</v>
      </c>
      <c r="AA1646" s="29"/>
      <c r="AB1646" s="29"/>
      <c r="AC1646" s="29"/>
      <c r="AD1646" s="29"/>
      <c r="AE1646" s="31">
        <v>17.100000000000001</v>
      </c>
      <c r="AF1646" s="27"/>
      <c r="AG1646" s="27">
        <v>10.262</v>
      </c>
      <c r="AH1646" s="27">
        <v>10.35</v>
      </c>
      <c r="AI1646" s="27"/>
      <c r="AJ1646" s="27"/>
      <c r="AK1646" s="27"/>
      <c r="AL1646" s="27"/>
      <c r="AM1646" s="27"/>
      <c r="AN1646" s="32">
        <v>10.33</v>
      </c>
      <c r="AO1646" s="27" t="s">
        <v>211</v>
      </c>
      <c r="AP1646" s="31" t="s">
        <v>212</v>
      </c>
      <c r="AQ1646" s="27">
        <f t="shared" si="259"/>
        <v>10.306000000000001</v>
      </c>
      <c r="AR1646" s="27" t="str">
        <f t="shared" si="260"/>
        <v/>
      </c>
      <c r="AS1646" s="27" t="e">
        <f t="shared" si="261"/>
        <v>#NUM!</v>
      </c>
      <c r="AT1646" s="27">
        <f t="shared" si="254"/>
        <v>8.4387499999999989</v>
      </c>
      <c r="AU1646" s="27">
        <f t="shared" si="255"/>
        <v>8.4387499999999989</v>
      </c>
      <c r="AV1646" s="29">
        <f t="shared" si="258"/>
        <v>8.4387499999999989</v>
      </c>
      <c r="AW1646" s="27" t="s">
        <v>73</v>
      </c>
      <c r="AX1646" s="27" t="s">
        <v>74</v>
      </c>
      <c r="AY1646" s="32">
        <v>8.4380000000000006</v>
      </c>
      <c r="AZ1646" s="34">
        <f t="shared" si="256"/>
        <v>2.1095000000000002</v>
      </c>
      <c r="BA1646" s="3">
        <f t="shared" si="257"/>
        <v>10.547500000000001</v>
      </c>
      <c r="BB1646" s="32">
        <f t="shared" si="262"/>
        <v>11.391300000000001</v>
      </c>
      <c r="BC1646" s="27" t="s">
        <v>12549</v>
      </c>
      <c r="BD1646" s="27"/>
      <c r="BE1646" s="27"/>
      <c r="BF1646" s="27"/>
      <c r="BG1646" s="27"/>
      <c r="BH1646" s="27"/>
      <c r="BI1646" s="27"/>
      <c r="BJ1646" s="27"/>
      <c r="BK1646" s="27"/>
      <c r="BL1646" s="27"/>
      <c r="BM1646" s="27"/>
      <c r="BN1646" s="27"/>
      <c r="BO1646" s="27"/>
      <c r="BP1646" s="27"/>
      <c r="BQ1646" s="27"/>
      <c r="BR1646" s="27"/>
      <c r="BS1646" s="27"/>
      <c r="BT1646" s="27"/>
      <c r="BU1646" s="27"/>
      <c r="BV1646" s="27"/>
      <c r="BW1646" s="27"/>
      <c r="BX1646" s="27"/>
      <c r="BY1646" s="27"/>
      <c r="BZ1646" s="27"/>
      <c r="CA1646" s="27"/>
      <c r="CB1646" s="27"/>
      <c r="CC1646" s="27"/>
      <c r="CD1646" s="27"/>
      <c r="CE1646" s="27"/>
      <c r="CF1646" s="27"/>
      <c r="CG1646" s="27"/>
      <c r="CH1646" s="27"/>
      <c r="CI1646" s="27"/>
      <c r="CJ1646" s="27"/>
      <c r="CK1646" s="27"/>
      <c r="CL1646" s="27"/>
      <c r="CM1646" s="27"/>
      <c r="CN1646" s="27"/>
      <c r="CO1646" s="27"/>
      <c r="CP1646" s="27"/>
      <c r="CQ1646" s="27"/>
      <c r="CR1646" s="27"/>
      <c r="CS1646" s="27"/>
      <c r="CT1646" s="27"/>
      <c r="CU1646" s="27"/>
      <c r="CV1646" s="27"/>
      <c r="CW1646" s="27"/>
      <c r="CX1646" s="27"/>
      <c r="CY1646" s="27"/>
      <c r="CZ1646" s="27"/>
      <c r="DA1646" s="27"/>
      <c r="DB1646" s="27"/>
      <c r="DC1646" s="27"/>
      <c r="DD1646" s="27"/>
      <c r="DE1646" s="27"/>
      <c r="DF1646" s="27"/>
      <c r="DG1646" s="27"/>
      <c r="DH1646" s="27"/>
      <c r="DI1646" s="27"/>
      <c r="DJ1646" s="27"/>
      <c r="DK1646" s="27"/>
      <c r="DL1646" s="27"/>
    </row>
    <row r="1647" spans="1:116" s="27" customFormat="1" ht="31.5" customHeight="1">
      <c r="A1647" s="4" t="s">
        <v>6681</v>
      </c>
      <c r="B1647" s="5">
        <v>1645</v>
      </c>
      <c r="C1647" s="6">
        <v>16439</v>
      </c>
      <c r="D1647" s="6"/>
      <c r="E1647" s="3" t="s">
        <v>7003</v>
      </c>
      <c r="F1647" s="3" t="s">
        <v>7004</v>
      </c>
      <c r="G1647" s="3" t="s">
        <v>1279</v>
      </c>
      <c r="H1647" s="4" t="s">
        <v>1282</v>
      </c>
      <c r="I1647" s="3" t="s">
        <v>43</v>
      </c>
      <c r="J1647" s="3" t="s">
        <v>7005</v>
      </c>
      <c r="K1647" s="5"/>
      <c r="L1647" s="3"/>
      <c r="M1647" s="6">
        <v>30</v>
      </c>
      <c r="N1647" s="3" t="s">
        <v>45</v>
      </c>
      <c r="O1647" s="3" t="s">
        <v>6683</v>
      </c>
      <c r="P1647" s="3" t="s">
        <v>6698</v>
      </c>
      <c r="Q1647" s="3" t="s">
        <v>7007</v>
      </c>
      <c r="R1647" s="28">
        <v>10.44</v>
      </c>
      <c r="S1647" s="29"/>
      <c r="T1647" s="30">
        <v>8.5</v>
      </c>
      <c r="U1647" s="1">
        <v>8.5</v>
      </c>
      <c r="V1647" s="28">
        <v>18.899999999999999</v>
      </c>
      <c r="W1647" s="29">
        <v>9.3000000000000007</v>
      </c>
      <c r="X1647" s="29">
        <v>11.62</v>
      </c>
      <c r="Y1647" s="29">
        <v>11.57</v>
      </c>
      <c r="Z1647" s="29">
        <v>20.25</v>
      </c>
      <c r="AA1647" s="29"/>
      <c r="AB1647" s="29"/>
      <c r="AC1647" s="29"/>
      <c r="AD1647" s="29"/>
      <c r="AE1647" s="31">
        <v>18.899999999999999</v>
      </c>
      <c r="AG1647" s="27">
        <v>11.58</v>
      </c>
      <c r="AH1647" s="27">
        <v>11.57</v>
      </c>
      <c r="AN1647" s="32">
        <v>10.44</v>
      </c>
      <c r="AO1647" s="27" t="s">
        <v>49</v>
      </c>
      <c r="AP1647" s="31" t="s">
        <v>50</v>
      </c>
      <c r="AQ1647" s="27">
        <f t="shared" si="259"/>
        <v>11.574999999999999</v>
      </c>
      <c r="AR1647" s="27">
        <f t="shared" si="260"/>
        <v>10.44</v>
      </c>
      <c r="AS1647" s="27" t="e">
        <f t="shared" si="261"/>
        <v>#NUM!</v>
      </c>
      <c r="AT1647" s="27">
        <f t="shared" si="254"/>
        <v>9.1374999999999993</v>
      </c>
      <c r="AU1647" s="27">
        <f t="shared" si="255"/>
        <v>9.1374999999999993</v>
      </c>
      <c r="AV1647" s="29">
        <f t="shared" si="258"/>
        <v>9.1374999999999993</v>
      </c>
      <c r="AW1647" s="27" t="s">
        <v>73</v>
      </c>
      <c r="AX1647" s="27" t="s">
        <v>74</v>
      </c>
      <c r="AY1647" s="32">
        <v>9.14</v>
      </c>
      <c r="AZ1647" s="34">
        <f t="shared" si="256"/>
        <v>2.2850000000000001</v>
      </c>
      <c r="BA1647" s="3">
        <f t="shared" si="257"/>
        <v>11.425000000000001</v>
      </c>
      <c r="BB1647" s="32">
        <f t="shared" si="262"/>
        <v>12.339</v>
      </c>
      <c r="BC1647" s="27" t="s">
        <v>12549</v>
      </c>
    </row>
    <row r="1648" spans="1:116" s="27" customFormat="1" ht="31.5" customHeight="1">
      <c r="A1648" s="4" t="s">
        <v>6681</v>
      </c>
      <c r="B1648" s="5">
        <v>1646</v>
      </c>
      <c r="C1648" s="6">
        <v>1016</v>
      </c>
      <c r="D1648" s="6"/>
      <c r="E1648" s="3" t="s">
        <v>6998</v>
      </c>
      <c r="F1648" s="3" t="s">
        <v>2854</v>
      </c>
      <c r="G1648" s="3" t="s">
        <v>1271</v>
      </c>
      <c r="H1648" s="4" t="s">
        <v>167</v>
      </c>
      <c r="I1648" s="3" t="s">
        <v>43</v>
      </c>
      <c r="J1648" s="3" t="s">
        <v>6999</v>
      </c>
      <c r="K1648" s="5"/>
      <c r="L1648" s="3"/>
      <c r="M1648" s="6">
        <v>28</v>
      </c>
      <c r="N1648" s="3" t="s">
        <v>45</v>
      </c>
      <c r="O1648" s="3" t="s">
        <v>6683</v>
      </c>
      <c r="P1648" s="3" t="s">
        <v>6788</v>
      </c>
      <c r="Q1648" s="3" t="s">
        <v>7002</v>
      </c>
      <c r="R1648" s="28">
        <v>10.68</v>
      </c>
      <c r="S1648" s="29"/>
      <c r="T1648" s="30">
        <v>8.65</v>
      </c>
      <c r="U1648" s="1">
        <v>8.65</v>
      </c>
      <c r="V1648" s="28"/>
      <c r="W1648" s="29"/>
      <c r="X1648" s="29"/>
      <c r="Y1648" s="29"/>
      <c r="Z1648" s="29"/>
      <c r="AA1648" s="29"/>
      <c r="AB1648" s="29"/>
      <c r="AC1648" s="29"/>
      <c r="AD1648" s="29"/>
      <c r="AE1648" s="31"/>
      <c r="AG1648" s="27">
        <v>10.316000000000001</v>
      </c>
      <c r="AI1648" s="27">
        <v>9.0500000000000007</v>
      </c>
      <c r="AN1648" s="32">
        <v>9.6829999999999998</v>
      </c>
      <c r="AO1648" s="27" t="s">
        <v>211</v>
      </c>
      <c r="AP1648" s="31" t="s">
        <v>212</v>
      </c>
      <c r="AQ1648" s="27">
        <f t="shared" si="259"/>
        <v>9.6829999999999998</v>
      </c>
      <c r="AR1648" s="27" t="str">
        <f t="shared" si="260"/>
        <v/>
      </c>
      <c r="AS1648" s="27" t="e">
        <f t="shared" si="261"/>
        <v>#NUM!</v>
      </c>
      <c r="AT1648" s="27">
        <f t="shared" si="254"/>
        <v>9.2987500000000001</v>
      </c>
      <c r="AU1648" s="27">
        <f t="shared" si="255"/>
        <v>9.2987500000000001</v>
      </c>
      <c r="AV1648" s="29">
        <f t="shared" si="258"/>
        <v>9.2987500000000001</v>
      </c>
      <c r="AW1648" s="27" t="s">
        <v>73</v>
      </c>
      <c r="AX1648" s="27" t="s">
        <v>74</v>
      </c>
      <c r="AY1648" s="32">
        <v>9.298</v>
      </c>
      <c r="AZ1648" s="34">
        <f t="shared" si="256"/>
        <v>2.3245</v>
      </c>
      <c r="BA1648" s="3">
        <f t="shared" si="257"/>
        <v>11.6225</v>
      </c>
      <c r="BB1648" s="32">
        <f t="shared" si="262"/>
        <v>12.552300000000001</v>
      </c>
      <c r="BC1648" s="27" t="s">
        <v>12549</v>
      </c>
    </row>
    <row r="1649" spans="1:116" s="27" customFormat="1" ht="31.5" customHeight="1">
      <c r="A1649" s="4" t="s">
        <v>6681</v>
      </c>
      <c r="B1649" s="5">
        <v>1647</v>
      </c>
      <c r="C1649" s="6">
        <v>19279</v>
      </c>
      <c r="D1649" s="6"/>
      <c r="E1649" s="3" t="s">
        <v>7021</v>
      </c>
      <c r="F1649" s="3" t="s">
        <v>7022</v>
      </c>
      <c r="G1649" s="3" t="s">
        <v>2624</v>
      </c>
      <c r="H1649" s="4" t="s">
        <v>535</v>
      </c>
      <c r="I1649" s="3" t="s">
        <v>43</v>
      </c>
      <c r="J1649" s="3" t="s">
        <v>7023</v>
      </c>
      <c r="K1649" s="5"/>
      <c r="L1649" s="3"/>
      <c r="M1649" s="6">
        <v>28</v>
      </c>
      <c r="N1649" s="3" t="s">
        <v>45</v>
      </c>
      <c r="O1649" s="3" t="s">
        <v>6683</v>
      </c>
      <c r="P1649" s="3" t="s">
        <v>6698</v>
      </c>
      <c r="Q1649" s="3" t="s">
        <v>7025</v>
      </c>
      <c r="R1649" s="28">
        <v>11.11</v>
      </c>
      <c r="S1649" s="29"/>
      <c r="T1649" s="30">
        <v>9</v>
      </c>
      <c r="U1649" s="1">
        <v>9</v>
      </c>
      <c r="V1649" s="28"/>
      <c r="W1649" s="29"/>
      <c r="X1649" s="29"/>
      <c r="Y1649" s="29"/>
      <c r="Z1649" s="29"/>
      <c r="AA1649" s="29"/>
      <c r="AB1649" s="29"/>
      <c r="AC1649" s="29"/>
      <c r="AD1649" s="29"/>
      <c r="AE1649" s="31"/>
      <c r="AH1649" s="27">
        <v>7.81</v>
      </c>
      <c r="AI1649" s="27">
        <v>16.05</v>
      </c>
      <c r="AJ1649" s="27">
        <v>6.9</v>
      </c>
      <c r="AN1649" s="32">
        <v>11.11</v>
      </c>
      <c r="AO1649" s="27" t="s">
        <v>49</v>
      </c>
      <c r="AP1649" s="31" t="s">
        <v>50</v>
      </c>
      <c r="AQ1649" s="27">
        <f t="shared" si="259"/>
        <v>11.93</v>
      </c>
      <c r="AR1649" s="27">
        <f t="shared" si="260"/>
        <v>11.11</v>
      </c>
      <c r="AS1649" s="27" t="e">
        <f t="shared" si="261"/>
        <v>#NUM!</v>
      </c>
      <c r="AT1649" s="27">
        <f t="shared" si="254"/>
        <v>9.6749999999999989</v>
      </c>
      <c r="AU1649" s="27">
        <f t="shared" si="255"/>
        <v>9.6749999999999989</v>
      </c>
      <c r="AV1649" s="29">
        <f t="shared" si="258"/>
        <v>9.6749999999999989</v>
      </c>
      <c r="AW1649" s="27" t="s">
        <v>73</v>
      </c>
      <c r="AX1649" s="27" t="s">
        <v>74</v>
      </c>
      <c r="AY1649" s="32">
        <v>9.68</v>
      </c>
      <c r="AZ1649" s="34">
        <f t="shared" si="256"/>
        <v>2.42</v>
      </c>
      <c r="BA1649" s="3">
        <f t="shared" si="257"/>
        <v>12.1</v>
      </c>
      <c r="BB1649" s="32">
        <f t="shared" si="262"/>
        <v>13.068</v>
      </c>
      <c r="BC1649" s="27" t="s">
        <v>12549</v>
      </c>
      <c r="BP1649" s="35"/>
      <c r="BQ1649" s="35"/>
      <c r="BR1649" s="35"/>
      <c r="BS1649" s="35"/>
      <c r="BT1649" s="35"/>
      <c r="BU1649" s="35"/>
      <c r="BV1649" s="35"/>
      <c r="BW1649" s="35"/>
      <c r="BX1649" s="35"/>
      <c r="BY1649" s="35"/>
      <c r="BZ1649" s="35"/>
      <c r="CA1649" s="35"/>
      <c r="CB1649" s="35"/>
      <c r="CC1649" s="35"/>
      <c r="CD1649" s="35"/>
      <c r="CE1649" s="35"/>
      <c r="CF1649" s="35"/>
      <c r="CG1649" s="35"/>
      <c r="CH1649" s="35"/>
      <c r="CI1649" s="35"/>
      <c r="CJ1649" s="35"/>
      <c r="CK1649" s="35"/>
      <c r="CL1649" s="35"/>
      <c r="CM1649" s="35"/>
      <c r="CN1649" s="35"/>
      <c r="CO1649" s="35"/>
      <c r="CP1649" s="35"/>
      <c r="CQ1649" s="35"/>
      <c r="CR1649" s="35"/>
      <c r="CS1649" s="35"/>
      <c r="CT1649" s="35"/>
      <c r="CU1649" s="35"/>
      <c r="CV1649" s="35"/>
      <c r="CW1649" s="35"/>
      <c r="CX1649" s="35"/>
      <c r="CY1649" s="35"/>
      <c r="CZ1649" s="35"/>
      <c r="DA1649" s="35"/>
      <c r="DB1649" s="35"/>
      <c r="DC1649" s="35"/>
      <c r="DD1649" s="35"/>
      <c r="DE1649" s="35"/>
      <c r="DF1649" s="35"/>
      <c r="DG1649" s="35"/>
      <c r="DH1649" s="35"/>
      <c r="DI1649" s="35"/>
      <c r="DJ1649" s="35"/>
      <c r="DK1649" s="35"/>
      <c r="DL1649" s="35"/>
    </row>
    <row r="1650" spans="1:116" s="27" customFormat="1" ht="31.5" customHeight="1">
      <c r="A1650" s="4" t="s">
        <v>6681</v>
      </c>
      <c r="B1650" s="5">
        <v>1648</v>
      </c>
      <c r="C1650" s="6">
        <v>19280</v>
      </c>
      <c r="D1650" s="6"/>
      <c r="E1650" s="3" t="s">
        <v>7021</v>
      </c>
      <c r="F1650" s="3" t="s">
        <v>7022</v>
      </c>
      <c r="G1650" s="3" t="s">
        <v>2624</v>
      </c>
      <c r="H1650" s="4" t="s">
        <v>42</v>
      </c>
      <c r="I1650" s="3" t="s">
        <v>43</v>
      </c>
      <c r="J1650" s="3" t="s">
        <v>7023</v>
      </c>
      <c r="K1650" s="5"/>
      <c r="L1650" s="3"/>
      <c r="M1650" s="6">
        <v>28</v>
      </c>
      <c r="N1650" s="3" t="s">
        <v>45</v>
      </c>
      <c r="O1650" s="3" t="s">
        <v>6683</v>
      </c>
      <c r="P1650" s="3" t="s">
        <v>6698</v>
      </c>
      <c r="Q1650" s="3" t="s">
        <v>7024</v>
      </c>
      <c r="R1650" s="28">
        <v>12.34</v>
      </c>
      <c r="S1650" s="29"/>
      <c r="T1650" s="30">
        <v>10</v>
      </c>
      <c r="U1650" s="1">
        <v>10</v>
      </c>
      <c r="V1650" s="28"/>
      <c r="W1650" s="29"/>
      <c r="X1650" s="29"/>
      <c r="Y1650" s="29"/>
      <c r="Z1650" s="29"/>
      <c r="AA1650" s="29"/>
      <c r="AB1650" s="29"/>
      <c r="AC1650" s="29"/>
      <c r="AD1650" s="29"/>
      <c r="AE1650" s="31"/>
      <c r="AG1650" s="27">
        <v>10.225</v>
      </c>
      <c r="AH1650" s="27">
        <v>9.3800000000000008</v>
      </c>
      <c r="AI1650" s="27">
        <v>21.75</v>
      </c>
      <c r="AJ1650" s="27">
        <v>9.24</v>
      </c>
      <c r="AN1650" s="32">
        <v>9.8025000000000002</v>
      </c>
      <c r="AO1650" s="27" t="s">
        <v>211</v>
      </c>
      <c r="AP1650" s="31" t="s">
        <v>212</v>
      </c>
      <c r="AQ1650" s="27">
        <f t="shared" si="259"/>
        <v>9.8025000000000002</v>
      </c>
      <c r="AR1650" s="27" t="str">
        <f t="shared" si="260"/>
        <v/>
      </c>
      <c r="AS1650" s="27" t="e">
        <f t="shared" si="261"/>
        <v>#NUM!</v>
      </c>
      <c r="AT1650" s="27">
        <f t="shared" si="254"/>
        <v>10.75</v>
      </c>
      <c r="AU1650" s="27">
        <f t="shared" si="255"/>
        <v>10.75</v>
      </c>
      <c r="AV1650" s="29">
        <f t="shared" si="258"/>
        <v>9.8025000000000002</v>
      </c>
      <c r="AW1650" s="33" t="s">
        <v>51</v>
      </c>
      <c r="AX1650" s="27" t="s">
        <v>50</v>
      </c>
      <c r="AY1650" s="32">
        <v>9.8000000000000007</v>
      </c>
      <c r="AZ1650" s="34">
        <f t="shared" si="256"/>
        <v>2.4500000000000002</v>
      </c>
      <c r="BA1650" s="3">
        <f t="shared" si="257"/>
        <v>12.25</v>
      </c>
      <c r="BB1650" s="32">
        <f t="shared" si="262"/>
        <v>13.23</v>
      </c>
      <c r="BC1650" s="27" t="s">
        <v>12549</v>
      </c>
      <c r="BP1650" s="35"/>
      <c r="BQ1650" s="35"/>
      <c r="BR1650" s="35"/>
      <c r="BS1650" s="35"/>
      <c r="BT1650" s="35"/>
      <c r="BU1650" s="35"/>
      <c r="BV1650" s="35"/>
      <c r="BW1650" s="35"/>
      <c r="BX1650" s="35"/>
      <c r="BY1650" s="35"/>
      <c r="BZ1650" s="35"/>
      <c r="CA1650" s="35"/>
      <c r="CB1650" s="35"/>
      <c r="CC1650" s="35"/>
      <c r="CD1650" s="35"/>
      <c r="CE1650" s="35"/>
      <c r="CF1650" s="35"/>
      <c r="CG1650" s="35"/>
      <c r="CH1650" s="35"/>
      <c r="CI1650" s="35"/>
      <c r="CJ1650" s="35"/>
      <c r="CK1650" s="35"/>
      <c r="CL1650" s="35"/>
      <c r="CM1650" s="35"/>
      <c r="CN1650" s="35"/>
      <c r="CO1650" s="35"/>
      <c r="CP1650" s="35"/>
      <c r="CQ1650" s="35"/>
      <c r="CR1650" s="35"/>
      <c r="CS1650" s="35"/>
      <c r="CT1650" s="35"/>
      <c r="CU1650" s="35"/>
      <c r="CV1650" s="35"/>
      <c r="CW1650" s="35"/>
      <c r="CX1650" s="35"/>
      <c r="CY1650" s="35"/>
      <c r="CZ1650" s="35"/>
      <c r="DA1650" s="35"/>
      <c r="DB1650" s="35"/>
      <c r="DC1650" s="35"/>
      <c r="DD1650" s="35"/>
      <c r="DE1650" s="35"/>
      <c r="DF1650" s="35"/>
      <c r="DG1650" s="35"/>
      <c r="DH1650" s="35"/>
      <c r="DI1650" s="35"/>
      <c r="DJ1650" s="35"/>
      <c r="DK1650" s="35"/>
      <c r="DL1650" s="35"/>
    </row>
    <row r="1651" spans="1:116" s="27" customFormat="1" ht="31.5" customHeight="1">
      <c r="A1651" s="4" t="s">
        <v>6681</v>
      </c>
      <c r="B1651" s="5">
        <v>1649</v>
      </c>
      <c r="C1651" s="6">
        <v>12019</v>
      </c>
      <c r="D1651" s="6"/>
      <c r="E1651" s="3" t="s">
        <v>6821</v>
      </c>
      <c r="F1651" s="3" t="s">
        <v>6822</v>
      </c>
      <c r="G1651" s="3" t="s">
        <v>6235</v>
      </c>
      <c r="H1651" s="4" t="s">
        <v>1004</v>
      </c>
      <c r="I1651" s="3" t="s">
        <v>104</v>
      </c>
      <c r="J1651" s="3" t="s">
        <v>6823</v>
      </c>
      <c r="K1651" s="5"/>
      <c r="L1651" s="3"/>
      <c r="M1651" s="6">
        <v>30</v>
      </c>
      <c r="N1651" s="3" t="s">
        <v>45</v>
      </c>
      <c r="O1651" s="3" t="s">
        <v>6683</v>
      </c>
      <c r="P1651" s="3" t="s">
        <v>6735</v>
      </c>
      <c r="Q1651" s="3" t="s">
        <v>6824</v>
      </c>
      <c r="R1651" s="28">
        <v>12.92</v>
      </c>
      <c r="S1651" s="29"/>
      <c r="T1651" s="30">
        <v>10.5</v>
      </c>
      <c r="U1651" s="1">
        <v>10.5</v>
      </c>
      <c r="V1651" s="28"/>
      <c r="W1651" s="29"/>
      <c r="X1651" s="29"/>
      <c r="Y1651" s="29"/>
      <c r="Z1651" s="29"/>
      <c r="AA1651" s="29"/>
      <c r="AB1651" s="29"/>
      <c r="AC1651" s="29"/>
      <c r="AD1651" s="29"/>
      <c r="AE1651" s="31"/>
      <c r="AN1651" s="32">
        <v>12.92</v>
      </c>
      <c r="AO1651" s="27" t="s">
        <v>49</v>
      </c>
      <c r="AP1651" s="31" t="s">
        <v>50</v>
      </c>
      <c r="AQ1651" s="27" t="e">
        <f t="shared" si="259"/>
        <v>#NUM!</v>
      </c>
      <c r="AR1651" s="27" t="e">
        <f t="shared" si="260"/>
        <v>#NUM!</v>
      </c>
      <c r="AS1651" s="27" t="e">
        <f t="shared" si="261"/>
        <v>#NUM!</v>
      </c>
      <c r="AT1651" s="27">
        <f t="shared" si="254"/>
        <v>11.2875</v>
      </c>
      <c r="AU1651" s="27">
        <f t="shared" si="255"/>
        <v>11.2875</v>
      </c>
      <c r="AV1651" s="29">
        <f t="shared" si="258"/>
        <v>11.2875</v>
      </c>
      <c r="AW1651" s="27" t="s">
        <v>73</v>
      </c>
      <c r="AX1651" s="27" t="s">
        <v>74</v>
      </c>
      <c r="AY1651" s="32">
        <v>11.287000000000001</v>
      </c>
      <c r="AZ1651" s="34">
        <f t="shared" si="256"/>
        <v>1.9187900000000002</v>
      </c>
      <c r="BA1651" s="3">
        <f t="shared" si="257"/>
        <v>13.20579</v>
      </c>
      <c r="BB1651" s="32">
        <f t="shared" si="262"/>
        <v>14.2622532</v>
      </c>
      <c r="BC1651" s="27" t="s">
        <v>12549</v>
      </c>
    </row>
    <row r="1652" spans="1:116" s="27" customFormat="1" ht="31.5" customHeight="1">
      <c r="A1652" s="4" t="s">
        <v>6681</v>
      </c>
      <c r="B1652" s="5">
        <v>1650</v>
      </c>
      <c r="C1652" s="6">
        <v>19281</v>
      </c>
      <c r="D1652" s="6"/>
      <c r="E1652" s="3" t="s">
        <v>7026</v>
      </c>
      <c r="F1652" s="3" t="s">
        <v>7027</v>
      </c>
      <c r="G1652" s="3" t="s">
        <v>2630</v>
      </c>
      <c r="H1652" s="4" t="s">
        <v>2635</v>
      </c>
      <c r="I1652" s="3" t="s">
        <v>43</v>
      </c>
      <c r="J1652" s="3" t="s">
        <v>7028</v>
      </c>
      <c r="K1652" s="5"/>
      <c r="L1652" s="3"/>
      <c r="M1652" s="6">
        <v>56</v>
      </c>
      <c r="N1652" s="3" t="s">
        <v>45</v>
      </c>
      <c r="O1652" s="3" t="s">
        <v>6683</v>
      </c>
      <c r="P1652" s="3" t="s">
        <v>6735</v>
      </c>
      <c r="Q1652" s="3" t="s">
        <v>7030</v>
      </c>
      <c r="R1652" s="28">
        <v>20.98</v>
      </c>
      <c r="S1652" s="29"/>
      <c r="T1652" s="30">
        <v>17</v>
      </c>
      <c r="U1652" s="1">
        <v>17</v>
      </c>
      <c r="V1652" s="28"/>
      <c r="W1652" s="29"/>
      <c r="X1652" s="29"/>
      <c r="Y1652" s="29"/>
      <c r="Z1652" s="29"/>
      <c r="AA1652" s="29"/>
      <c r="AB1652" s="29"/>
      <c r="AC1652" s="29"/>
      <c r="AD1652" s="29"/>
      <c r="AE1652" s="31"/>
      <c r="AH1652" s="27">
        <v>11.78</v>
      </c>
      <c r="AJ1652" s="27">
        <v>11.36</v>
      </c>
      <c r="AN1652" s="32">
        <v>11.36</v>
      </c>
      <c r="AO1652" s="27" t="s">
        <v>378</v>
      </c>
      <c r="AP1652" s="31" t="s">
        <v>379</v>
      </c>
      <c r="AQ1652" s="27" t="e">
        <f t="shared" si="259"/>
        <v>#NUM!</v>
      </c>
      <c r="AR1652" s="27" t="e">
        <f t="shared" si="260"/>
        <v>#NUM!</v>
      </c>
      <c r="AS1652" s="27" t="e">
        <f t="shared" si="261"/>
        <v>#NUM!</v>
      </c>
      <c r="AT1652" s="27">
        <f t="shared" si="254"/>
        <v>18.274999999999999</v>
      </c>
      <c r="AU1652" s="27">
        <f t="shared" si="255"/>
        <v>18.274999999999999</v>
      </c>
      <c r="AV1652" s="29">
        <f t="shared" si="258"/>
        <v>11.36</v>
      </c>
      <c r="AW1652" s="27" t="s">
        <v>378</v>
      </c>
      <c r="AX1652" s="27" t="s">
        <v>7031</v>
      </c>
      <c r="AY1652" s="32">
        <v>11.36</v>
      </c>
      <c r="AZ1652" s="34">
        <v>11.36</v>
      </c>
      <c r="BA1652" s="3">
        <f t="shared" si="257"/>
        <v>22.72</v>
      </c>
      <c r="BB1652" s="32">
        <f t="shared" si="262"/>
        <v>24.537599999999998</v>
      </c>
      <c r="BC1652" s="27" t="s">
        <v>12549</v>
      </c>
      <c r="BP1652" s="35"/>
      <c r="BQ1652" s="35"/>
      <c r="BR1652" s="35"/>
      <c r="BS1652" s="35"/>
      <c r="BT1652" s="35"/>
      <c r="BU1652" s="35"/>
      <c r="BV1652" s="35"/>
      <c r="BW1652" s="35"/>
      <c r="BX1652" s="35"/>
      <c r="BY1652" s="35"/>
      <c r="BZ1652" s="35"/>
      <c r="CA1652" s="35"/>
      <c r="CB1652" s="35"/>
      <c r="CC1652" s="35"/>
      <c r="CD1652" s="35"/>
      <c r="CE1652" s="35"/>
      <c r="CF1652" s="35"/>
      <c r="CG1652" s="35"/>
      <c r="CH1652" s="35"/>
      <c r="CI1652" s="35"/>
      <c r="CJ1652" s="35"/>
      <c r="CK1652" s="35"/>
      <c r="CL1652" s="35"/>
      <c r="CM1652" s="35"/>
      <c r="CN1652" s="35"/>
      <c r="CO1652" s="35"/>
      <c r="CP1652" s="35"/>
      <c r="CQ1652" s="35"/>
      <c r="CR1652" s="35"/>
      <c r="CS1652" s="35"/>
      <c r="CT1652" s="35"/>
      <c r="CU1652" s="35"/>
      <c r="CV1652" s="35"/>
      <c r="CW1652" s="35"/>
      <c r="CX1652" s="35"/>
      <c r="CY1652" s="35"/>
      <c r="CZ1652" s="35"/>
      <c r="DA1652" s="35"/>
      <c r="DB1652" s="35"/>
      <c r="DC1652" s="35"/>
      <c r="DD1652" s="35"/>
      <c r="DE1652" s="35"/>
      <c r="DF1652" s="35"/>
      <c r="DG1652" s="35"/>
      <c r="DH1652" s="35"/>
      <c r="DI1652" s="35"/>
      <c r="DJ1652" s="35"/>
      <c r="DK1652" s="35"/>
      <c r="DL1652" s="35"/>
    </row>
    <row r="1653" spans="1:116" s="27" customFormat="1" ht="31.5" customHeight="1">
      <c r="A1653" s="4" t="s">
        <v>6681</v>
      </c>
      <c r="B1653" s="5">
        <v>1651</v>
      </c>
      <c r="C1653" s="6">
        <v>6974</v>
      </c>
      <c r="D1653" s="6"/>
      <c r="E1653" s="3" t="s">
        <v>6802</v>
      </c>
      <c r="F1653" s="3" t="s">
        <v>6803</v>
      </c>
      <c r="G1653" s="3" t="s">
        <v>4083</v>
      </c>
      <c r="H1653" s="4" t="s">
        <v>193</v>
      </c>
      <c r="I1653" s="3" t="s">
        <v>104</v>
      </c>
      <c r="J1653" s="3" t="s">
        <v>6804</v>
      </c>
      <c r="K1653" s="5"/>
      <c r="L1653" s="3"/>
      <c r="M1653" s="6">
        <v>20</v>
      </c>
      <c r="N1653" s="3" t="s">
        <v>45</v>
      </c>
      <c r="O1653" s="3" t="s">
        <v>6683</v>
      </c>
      <c r="P1653" s="3" t="s">
        <v>6735</v>
      </c>
      <c r="Q1653" s="3" t="s">
        <v>6805</v>
      </c>
      <c r="R1653" s="28">
        <v>12.05</v>
      </c>
      <c r="S1653" s="29"/>
      <c r="T1653" s="30">
        <v>20.98</v>
      </c>
      <c r="U1653" s="1" t="s">
        <v>56</v>
      </c>
      <c r="V1653" s="28"/>
      <c r="W1653" s="29"/>
      <c r="X1653" s="29">
        <v>12.05</v>
      </c>
      <c r="Y1653" s="29"/>
      <c r="Z1653" s="29"/>
      <c r="AA1653" s="29"/>
      <c r="AB1653" s="29"/>
      <c r="AC1653" s="29"/>
      <c r="AD1653" s="29"/>
      <c r="AE1653" s="31"/>
      <c r="AG1653" s="27">
        <v>12.008800000000001</v>
      </c>
      <c r="AN1653" s="32">
        <v>12.05</v>
      </c>
      <c r="AO1653" s="27" t="s">
        <v>49</v>
      </c>
      <c r="AP1653" s="31" t="s">
        <v>50</v>
      </c>
      <c r="AQ1653" s="27" t="e">
        <f t="shared" si="259"/>
        <v>#NUM!</v>
      </c>
      <c r="AR1653" s="27" t="e">
        <f t="shared" si="260"/>
        <v>#NUM!</v>
      </c>
      <c r="AS1653" s="27" t="e">
        <f t="shared" si="261"/>
        <v>#NUM!</v>
      </c>
      <c r="AT1653" s="27">
        <f t="shared" si="254"/>
        <v>22.5535</v>
      </c>
      <c r="AU1653" s="27" t="e">
        <f t="shared" si="255"/>
        <v>#VALUE!</v>
      </c>
      <c r="AV1653" s="29" t="e">
        <f t="shared" si="258"/>
        <v>#VALUE!</v>
      </c>
      <c r="AW1653" s="33" t="s">
        <v>51</v>
      </c>
      <c r="AX1653" s="33" t="s">
        <v>50</v>
      </c>
      <c r="AY1653" s="32">
        <v>12.05</v>
      </c>
      <c r="AZ1653" s="34">
        <f t="shared" ref="AZ1653:AZ1716" si="263">IF(AND(AY1653&gt;0,AY1653&lt;=10),AY1653*0.25,IF(AND(AY1653&gt;10,AY1653&lt;=50),AY1653*0.17,IF(AND(AY1653&gt;10,AY1653&lt;=100),AY1653*0.12,IF(AY1653&gt;100,AY1653*0.1))))</f>
        <v>2.0485000000000002</v>
      </c>
      <c r="BA1653" s="3">
        <f t="shared" si="257"/>
        <v>14.098500000000001</v>
      </c>
      <c r="BB1653" s="32">
        <f t="shared" si="262"/>
        <v>15.226380000000002</v>
      </c>
      <c r="BC1653" s="27" t="s">
        <v>12549</v>
      </c>
    </row>
    <row r="1654" spans="1:116" s="27" customFormat="1" ht="31.5" customHeight="1">
      <c r="A1654" s="4" t="s">
        <v>6681</v>
      </c>
      <c r="B1654" s="5">
        <v>1652</v>
      </c>
      <c r="C1654" s="6">
        <v>19284</v>
      </c>
      <c r="D1654" s="6"/>
      <c r="E1654" s="3" t="s">
        <v>7026</v>
      </c>
      <c r="F1654" s="3" t="s">
        <v>7027</v>
      </c>
      <c r="G1654" s="3" t="s">
        <v>2630</v>
      </c>
      <c r="H1654" s="4" t="s">
        <v>2631</v>
      </c>
      <c r="I1654" s="3" t="s">
        <v>43</v>
      </c>
      <c r="J1654" s="3" t="s">
        <v>7028</v>
      </c>
      <c r="K1654" s="5"/>
      <c r="L1654" s="3"/>
      <c r="M1654" s="6">
        <v>56</v>
      </c>
      <c r="N1654" s="3" t="s">
        <v>45</v>
      </c>
      <c r="O1654" s="3" t="s">
        <v>6683</v>
      </c>
      <c r="P1654" s="3" t="s">
        <v>6735</v>
      </c>
      <c r="Q1654" s="3" t="s">
        <v>7029</v>
      </c>
      <c r="R1654" s="28">
        <v>22.22</v>
      </c>
      <c r="S1654" s="29"/>
      <c r="T1654" s="30">
        <v>18</v>
      </c>
      <c r="U1654" s="1">
        <v>18</v>
      </c>
      <c r="V1654" s="28"/>
      <c r="W1654" s="29"/>
      <c r="X1654" s="29"/>
      <c r="Y1654" s="29"/>
      <c r="Z1654" s="29"/>
      <c r="AA1654" s="29"/>
      <c r="AB1654" s="29"/>
      <c r="AC1654" s="29"/>
      <c r="AD1654" s="29"/>
      <c r="AE1654" s="31"/>
      <c r="AG1654" s="27">
        <v>13.552</v>
      </c>
      <c r="AH1654" s="27">
        <v>10.68</v>
      </c>
      <c r="AI1654" s="27">
        <v>25.57</v>
      </c>
      <c r="AJ1654" s="27">
        <v>10.52</v>
      </c>
      <c r="AN1654" s="32">
        <v>12.116</v>
      </c>
      <c r="AO1654" s="27" t="s">
        <v>211</v>
      </c>
      <c r="AP1654" s="31" t="s">
        <v>212</v>
      </c>
      <c r="AQ1654" s="27">
        <f t="shared" si="259"/>
        <v>12.116</v>
      </c>
      <c r="AR1654" s="27" t="str">
        <f t="shared" si="260"/>
        <v/>
      </c>
      <c r="AS1654" s="27" t="e">
        <f t="shared" si="261"/>
        <v>#NUM!</v>
      </c>
      <c r="AT1654" s="27">
        <f t="shared" si="254"/>
        <v>19.349999999999998</v>
      </c>
      <c r="AU1654" s="27">
        <f t="shared" si="255"/>
        <v>19.349999999999998</v>
      </c>
      <c r="AV1654" s="29">
        <f t="shared" si="258"/>
        <v>12.116</v>
      </c>
      <c r="AW1654" s="27" t="s">
        <v>213</v>
      </c>
      <c r="AX1654" s="27" t="s">
        <v>212</v>
      </c>
      <c r="AY1654" s="32">
        <v>12.116</v>
      </c>
      <c r="AZ1654" s="34">
        <f t="shared" si="263"/>
        <v>2.05972</v>
      </c>
      <c r="BA1654" s="3">
        <f t="shared" si="257"/>
        <v>14.17572</v>
      </c>
      <c r="BB1654" s="32">
        <f t="shared" si="262"/>
        <v>15.3097776</v>
      </c>
      <c r="BC1654" s="27" t="s">
        <v>12549</v>
      </c>
      <c r="BP1654" s="35"/>
      <c r="BQ1654" s="35"/>
      <c r="BR1654" s="35"/>
      <c r="BS1654" s="35"/>
      <c r="BT1654" s="35"/>
      <c r="BU1654" s="35"/>
      <c r="BV1654" s="35"/>
      <c r="BW1654" s="35"/>
      <c r="BX1654" s="35"/>
      <c r="BY1654" s="35"/>
      <c r="BZ1654" s="35"/>
      <c r="CA1654" s="35"/>
      <c r="CB1654" s="35"/>
      <c r="CC1654" s="35"/>
      <c r="CD1654" s="35"/>
      <c r="CE1654" s="35"/>
      <c r="CF1654" s="35"/>
      <c r="CG1654" s="35"/>
      <c r="CH1654" s="35"/>
      <c r="CI1654" s="35"/>
      <c r="CJ1654" s="35"/>
      <c r="CK1654" s="35"/>
      <c r="CL1654" s="35"/>
      <c r="CM1654" s="35"/>
      <c r="CN1654" s="35"/>
      <c r="CO1654" s="35"/>
      <c r="CP1654" s="35"/>
      <c r="CQ1654" s="35"/>
      <c r="CR1654" s="35"/>
      <c r="CS1654" s="35"/>
      <c r="CT1654" s="35"/>
      <c r="CU1654" s="35"/>
      <c r="CV1654" s="35"/>
      <c r="CW1654" s="35"/>
      <c r="CX1654" s="35"/>
      <c r="CY1654" s="35"/>
      <c r="CZ1654" s="35"/>
      <c r="DA1654" s="35"/>
      <c r="DB1654" s="35"/>
      <c r="DC1654" s="35"/>
      <c r="DD1654" s="35"/>
      <c r="DE1654" s="35"/>
      <c r="DF1654" s="35"/>
      <c r="DG1654" s="35"/>
      <c r="DH1654" s="35"/>
      <c r="DI1654" s="35"/>
      <c r="DJ1654" s="35"/>
      <c r="DK1654" s="35"/>
      <c r="DL1654" s="35"/>
    </row>
    <row r="1655" spans="1:116" s="27" customFormat="1" ht="31.5" customHeight="1">
      <c r="A1655" s="4" t="s">
        <v>6681</v>
      </c>
      <c r="B1655" s="5">
        <v>1653</v>
      </c>
      <c r="C1655" s="6">
        <v>18070</v>
      </c>
      <c r="D1655" s="6"/>
      <c r="E1655" s="3" t="s">
        <v>7003</v>
      </c>
      <c r="F1655" s="3" t="s">
        <v>7004</v>
      </c>
      <c r="G1655" s="3" t="s">
        <v>1279</v>
      </c>
      <c r="H1655" s="4" t="s">
        <v>1284</v>
      </c>
      <c r="I1655" s="3" t="s">
        <v>43</v>
      </c>
      <c r="J1655" s="3" t="s">
        <v>7005</v>
      </c>
      <c r="K1655" s="5"/>
      <c r="L1655" s="3"/>
      <c r="M1655" s="6">
        <v>30</v>
      </c>
      <c r="N1655" s="3" t="s">
        <v>45</v>
      </c>
      <c r="O1655" s="3" t="s">
        <v>6683</v>
      </c>
      <c r="P1655" s="3" t="s">
        <v>6698</v>
      </c>
      <c r="Q1655" s="3" t="s">
        <v>7008</v>
      </c>
      <c r="R1655" s="28">
        <v>17.28</v>
      </c>
      <c r="S1655" s="29"/>
      <c r="T1655" s="30">
        <v>12</v>
      </c>
      <c r="U1655" s="1">
        <v>12</v>
      </c>
      <c r="V1655" s="28">
        <v>19.23</v>
      </c>
      <c r="W1655" s="29"/>
      <c r="X1655" s="29">
        <v>15.32</v>
      </c>
      <c r="Y1655" s="29"/>
      <c r="Z1655" s="29">
        <v>49.2</v>
      </c>
      <c r="AA1655" s="29"/>
      <c r="AB1655" s="29"/>
      <c r="AC1655" s="29"/>
      <c r="AD1655" s="29"/>
      <c r="AE1655" s="31">
        <v>19.23</v>
      </c>
      <c r="AG1655" s="27">
        <v>15.273</v>
      </c>
      <c r="AN1655" s="32">
        <v>17.2515</v>
      </c>
      <c r="AO1655" s="27" t="s">
        <v>211</v>
      </c>
      <c r="AP1655" s="31" t="s">
        <v>212</v>
      </c>
      <c r="AQ1655" s="27">
        <f t="shared" si="259"/>
        <v>17.2515</v>
      </c>
      <c r="AR1655" s="27" t="str">
        <f t="shared" si="260"/>
        <v/>
      </c>
      <c r="AS1655" s="27" t="e">
        <f t="shared" si="261"/>
        <v>#NUM!</v>
      </c>
      <c r="AT1655" s="27">
        <f t="shared" si="254"/>
        <v>12.899999999999999</v>
      </c>
      <c r="AU1655" s="27">
        <f t="shared" si="255"/>
        <v>12.899999999999999</v>
      </c>
      <c r="AV1655" s="29">
        <f t="shared" si="258"/>
        <v>12.899999999999999</v>
      </c>
      <c r="AW1655" s="27" t="s">
        <v>73</v>
      </c>
      <c r="AX1655" s="27" t="s">
        <v>74</v>
      </c>
      <c r="AY1655" s="32">
        <v>12.9</v>
      </c>
      <c r="AZ1655" s="34">
        <f t="shared" si="263"/>
        <v>2.1930000000000001</v>
      </c>
      <c r="BA1655" s="3">
        <f t="shared" si="257"/>
        <v>15.093</v>
      </c>
      <c r="BB1655" s="32">
        <f t="shared" si="262"/>
        <v>16.300440000000002</v>
      </c>
      <c r="BC1655" s="27" t="s">
        <v>12549</v>
      </c>
    </row>
    <row r="1656" spans="1:116" s="27" customFormat="1" ht="31.5" customHeight="1">
      <c r="A1656" s="4" t="s">
        <v>6681</v>
      </c>
      <c r="B1656" s="5">
        <v>1654</v>
      </c>
      <c r="C1656" s="6">
        <v>390</v>
      </c>
      <c r="D1656" s="6"/>
      <c r="E1656" s="3" t="s">
        <v>6928</v>
      </c>
      <c r="F1656" s="3" t="s">
        <v>1177</v>
      </c>
      <c r="G1656" s="3" t="s">
        <v>1178</v>
      </c>
      <c r="H1656" s="4" t="s">
        <v>205</v>
      </c>
      <c r="I1656" s="3" t="s">
        <v>104</v>
      </c>
      <c r="J1656" s="3" t="s">
        <v>6933</v>
      </c>
      <c r="K1656" s="5"/>
      <c r="L1656" s="3"/>
      <c r="M1656" s="6">
        <v>500</v>
      </c>
      <c r="N1656" s="3" t="s">
        <v>45</v>
      </c>
      <c r="O1656" s="3" t="s">
        <v>6683</v>
      </c>
      <c r="P1656" s="3" t="s">
        <v>607</v>
      </c>
      <c r="Q1656" s="3" t="s">
        <v>6932</v>
      </c>
      <c r="R1656" s="28">
        <v>19.04</v>
      </c>
      <c r="S1656" s="29"/>
      <c r="T1656" s="30">
        <v>15.43</v>
      </c>
      <c r="U1656" s="1">
        <v>15.43</v>
      </c>
      <c r="V1656" s="28"/>
      <c r="W1656" s="29"/>
      <c r="X1656" s="29"/>
      <c r="Y1656" s="29"/>
      <c r="Z1656" s="29"/>
      <c r="AA1656" s="29"/>
      <c r="AB1656" s="29"/>
      <c r="AC1656" s="29"/>
      <c r="AD1656" s="29"/>
      <c r="AE1656" s="31"/>
      <c r="AN1656" s="32">
        <v>19.04</v>
      </c>
      <c r="AO1656" s="27" t="s">
        <v>49</v>
      </c>
      <c r="AP1656" s="31" t="s">
        <v>50</v>
      </c>
      <c r="AQ1656" s="27" t="e">
        <f t="shared" si="259"/>
        <v>#NUM!</v>
      </c>
      <c r="AR1656" s="27" t="e">
        <f t="shared" si="260"/>
        <v>#NUM!</v>
      </c>
      <c r="AS1656" s="27" t="e">
        <f t="shared" si="261"/>
        <v>#NUM!</v>
      </c>
      <c r="AT1656" s="27">
        <f t="shared" si="254"/>
        <v>16.587249999999997</v>
      </c>
      <c r="AU1656" s="27">
        <f t="shared" si="255"/>
        <v>16.587249999999997</v>
      </c>
      <c r="AV1656" s="29">
        <f t="shared" si="258"/>
        <v>16.587249999999997</v>
      </c>
      <c r="AW1656" s="27" t="s">
        <v>73</v>
      </c>
      <c r="AX1656" s="27" t="s">
        <v>74</v>
      </c>
      <c r="AY1656" s="32">
        <v>16.59</v>
      </c>
      <c r="AZ1656" s="34">
        <f t="shared" si="263"/>
        <v>2.8203</v>
      </c>
      <c r="BA1656" s="3">
        <f t="shared" si="257"/>
        <v>19.410299999999999</v>
      </c>
      <c r="BB1656" s="32">
        <f t="shared" si="262"/>
        <v>20.963124000000001</v>
      </c>
      <c r="BC1656" s="27" t="s">
        <v>12549</v>
      </c>
    </row>
    <row r="1657" spans="1:116" s="27" customFormat="1" ht="31.5" customHeight="1">
      <c r="A1657" s="4" t="s">
        <v>6681</v>
      </c>
      <c r="B1657" s="5">
        <v>1655</v>
      </c>
      <c r="C1657" s="6">
        <v>16238</v>
      </c>
      <c r="D1657" s="6"/>
      <c r="E1657" s="3" t="s">
        <v>6994</v>
      </c>
      <c r="F1657" s="3" t="s">
        <v>332</v>
      </c>
      <c r="G1657" s="3" t="s">
        <v>333</v>
      </c>
      <c r="H1657" s="4" t="s">
        <v>338</v>
      </c>
      <c r="I1657" s="3" t="s">
        <v>43</v>
      </c>
      <c r="J1657" s="3" t="s">
        <v>6995</v>
      </c>
      <c r="K1657" s="5"/>
      <c r="L1657" s="3"/>
      <c r="M1657" s="6">
        <v>28</v>
      </c>
      <c r="N1657" s="3" t="s">
        <v>45</v>
      </c>
      <c r="O1657" s="3" t="s">
        <v>6683</v>
      </c>
      <c r="P1657" s="3" t="s">
        <v>6698</v>
      </c>
      <c r="Q1657" s="3" t="s">
        <v>6996</v>
      </c>
      <c r="R1657" s="28">
        <v>29.04</v>
      </c>
      <c r="S1657" s="29"/>
      <c r="T1657" s="30">
        <v>26</v>
      </c>
      <c r="U1657" s="1">
        <v>26</v>
      </c>
      <c r="V1657" s="28">
        <v>32.26</v>
      </c>
      <c r="W1657" s="29"/>
      <c r="X1657" s="29">
        <v>33.39</v>
      </c>
      <c r="Y1657" s="29">
        <v>25.81</v>
      </c>
      <c r="Z1657" s="29">
        <v>57.54</v>
      </c>
      <c r="AA1657" s="29"/>
      <c r="AB1657" s="29"/>
      <c r="AC1657" s="29"/>
      <c r="AD1657" s="29"/>
      <c r="AE1657" s="31">
        <v>32.26</v>
      </c>
      <c r="AN1657" s="32">
        <v>29.04</v>
      </c>
      <c r="AO1657" s="27" t="s">
        <v>49</v>
      </c>
      <c r="AP1657" s="31" t="s">
        <v>50</v>
      </c>
      <c r="AQ1657" s="27" t="e">
        <f t="shared" si="259"/>
        <v>#NUM!</v>
      </c>
      <c r="AR1657" s="27" t="e">
        <f t="shared" si="260"/>
        <v>#NUM!</v>
      </c>
      <c r="AS1657" s="27" t="e">
        <f t="shared" si="261"/>
        <v>#NUM!</v>
      </c>
      <c r="AT1657" s="27">
        <f t="shared" si="254"/>
        <v>27.95</v>
      </c>
      <c r="AU1657" s="27">
        <f t="shared" si="255"/>
        <v>27.95</v>
      </c>
      <c r="AV1657" s="29">
        <f t="shared" si="258"/>
        <v>27.95</v>
      </c>
      <c r="AW1657" s="27" t="s">
        <v>73</v>
      </c>
      <c r="AX1657" s="27" t="s">
        <v>74</v>
      </c>
      <c r="AY1657" s="32">
        <v>27.95</v>
      </c>
      <c r="AZ1657" s="34">
        <f t="shared" si="263"/>
        <v>4.7515000000000001</v>
      </c>
      <c r="BA1657" s="3">
        <f t="shared" si="257"/>
        <v>32.701499999999996</v>
      </c>
      <c r="BB1657" s="32">
        <f t="shared" si="262"/>
        <v>35.317619999999998</v>
      </c>
      <c r="BC1657" s="27" t="s">
        <v>12549</v>
      </c>
    </row>
    <row r="1658" spans="1:116" s="27" customFormat="1" ht="31.5" customHeight="1">
      <c r="A1658" s="4" t="s">
        <v>6681</v>
      </c>
      <c r="B1658" s="5">
        <v>1656</v>
      </c>
      <c r="C1658" s="6">
        <v>16240</v>
      </c>
      <c r="D1658" s="6"/>
      <c r="E1658" s="3" t="s">
        <v>6994</v>
      </c>
      <c r="F1658" s="3" t="s">
        <v>332</v>
      </c>
      <c r="G1658" s="3" t="s">
        <v>333</v>
      </c>
      <c r="H1658" s="4" t="s">
        <v>58</v>
      </c>
      <c r="I1658" s="3" t="s">
        <v>43</v>
      </c>
      <c r="J1658" s="3" t="s">
        <v>6995</v>
      </c>
      <c r="K1658" s="5"/>
      <c r="L1658" s="3"/>
      <c r="M1658" s="6">
        <v>28</v>
      </c>
      <c r="N1658" s="3" t="s">
        <v>45</v>
      </c>
      <c r="O1658" s="3" t="s">
        <v>6683</v>
      </c>
      <c r="P1658" s="3" t="s">
        <v>6698</v>
      </c>
      <c r="Q1658" s="3" t="s">
        <v>6997</v>
      </c>
      <c r="R1658" s="28">
        <v>29.04</v>
      </c>
      <c r="S1658" s="29"/>
      <c r="T1658" s="30">
        <v>28</v>
      </c>
      <c r="U1658" s="1">
        <v>28</v>
      </c>
      <c r="V1658" s="28">
        <v>32.26</v>
      </c>
      <c r="W1658" s="29"/>
      <c r="X1658" s="29">
        <v>33.39</v>
      </c>
      <c r="Y1658" s="29">
        <v>25.81</v>
      </c>
      <c r="Z1658" s="29">
        <v>57.54</v>
      </c>
      <c r="AA1658" s="29"/>
      <c r="AB1658" s="29"/>
      <c r="AC1658" s="29"/>
      <c r="AD1658" s="29"/>
      <c r="AE1658" s="31">
        <v>32.26</v>
      </c>
      <c r="AN1658" s="32">
        <v>29.04</v>
      </c>
      <c r="AO1658" s="27" t="s">
        <v>49</v>
      </c>
      <c r="AP1658" s="31" t="s">
        <v>50</v>
      </c>
      <c r="AQ1658" s="27" t="e">
        <f t="shared" si="259"/>
        <v>#NUM!</v>
      </c>
      <c r="AR1658" s="27" t="e">
        <f t="shared" si="260"/>
        <v>#NUM!</v>
      </c>
      <c r="AS1658" s="27" t="e">
        <f t="shared" si="261"/>
        <v>#NUM!</v>
      </c>
      <c r="AT1658" s="27">
        <f t="shared" si="254"/>
        <v>30.099999999999998</v>
      </c>
      <c r="AU1658" s="27">
        <f t="shared" si="255"/>
        <v>30.099999999999998</v>
      </c>
      <c r="AV1658" s="29">
        <f t="shared" si="258"/>
        <v>29.04</v>
      </c>
      <c r="AW1658" s="33" t="s">
        <v>51</v>
      </c>
      <c r="AX1658" s="27" t="s">
        <v>50</v>
      </c>
      <c r="AY1658" s="32">
        <v>29.04</v>
      </c>
      <c r="AZ1658" s="34">
        <f t="shared" si="263"/>
        <v>4.9367999999999999</v>
      </c>
      <c r="BA1658" s="3">
        <f t="shared" si="257"/>
        <v>33.976799999999997</v>
      </c>
      <c r="BB1658" s="32">
        <f t="shared" si="262"/>
        <v>36.694944</v>
      </c>
      <c r="BC1658" s="27" t="s">
        <v>12549</v>
      </c>
    </row>
    <row r="1659" spans="1:116" s="27" customFormat="1" ht="31.5" customHeight="1">
      <c r="A1659" s="4" t="s">
        <v>7103</v>
      </c>
      <c r="B1659" s="5">
        <v>1657</v>
      </c>
      <c r="C1659" s="6">
        <v>17766</v>
      </c>
      <c r="D1659" s="6"/>
      <c r="E1659" s="3" t="s">
        <v>7114</v>
      </c>
      <c r="F1659" s="3" t="s">
        <v>7115</v>
      </c>
      <c r="G1659" s="3" t="s">
        <v>2917</v>
      </c>
      <c r="H1659" s="4" t="s">
        <v>303</v>
      </c>
      <c r="I1659" s="3" t="s">
        <v>43</v>
      </c>
      <c r="J1659" s="3" t="s">
        <v>7116</v>
      </c>
      <c r="K1659" s="5"/>
      <c r="L1659" s="3"/>
      <c r="M1659" s="6">
        <v>10</v>
      </c>
      <c r="N1659" s="3" t="s">
        <v>45</v>
      </c>
      <c r="O1659" s="3" t="s">
        <v>7108</v>
      </c>
      <c r="P1659" s="3" t="s">
        <v>7109</v>
      </c>
      <c r="Q1659" s="3" t="s">
        <v>7117</v>
      </c>
      <c r="R1659" s="28">
        <v>2.39</v>
      </c>
      <c r="S1659" s="29"/>
      <c r="T1659" s="30"/>
      <c r="U1659" s="1">
        <v>0.31</v>
      </c>
      <c r="V1659" s="28">
        <v>2.3929999999999998</v>
      </c>
      <c r="W1659" s="29"/>
      <c r="X1659" s="29"/>
      <c r="Y1659" s="29"/>
      <c r="Z1659" s="29"/>
      <c r="AA1659" s="29"/>
      <c r="AB1659" s="29"/>
      <c r="AC1659" s="29"/>
      <c r="AD1659" s="29"/>
      <c r="AE1659" s="31">
        <v>2.3929999999999998</v>
      </c>
      <c r="AN1659" s="32">
        <v>2.39</v>
      </c>
      <c r="AO1659" s="27" t="s">
        <v>49</v>
      </c>
      <c r="AP1659" s="31" t="s">
        <v>50</v>
      </c>
      <c r="AQ1659" s="27" t="e">
        <f t="shared" si="259"/>
        <v>#NUM!</v>
      </c>
      <c r="AR1659" s="27" t="e">
        <f t="shared" si="260"/>
        <v>#NUM!</v>
      </c>
      <c r="AS1659" s="27" t="e">
        <f t="shared" si="261"/>
        <v>#NUM!</v>
      </c>
      <c r="AT1659" s="27">
        <f t="shared" si="254"/>
        <v>0</v>
      </c>
      <c r="AU1659" s="27">
        <f t="shared" si="255"/>
        <v>0.33324999999999999</v>
      </c>
      <c r="AV1659" s="29">
        <f t="shared" si="258"/>
        <v>0</v>
      </c>
      <c r="AW1659" s="27" t="s">
        <v>73</v>
      </c>
      <c r="AX1659" s="27" t="s">
        <v>74</v>
      </c>
      <c r="AY1659" s="32">
        <v>0.33300000000000002</v>
      </c>
      <c r="AZ1659" s="34">
        <f t="shared" si="263"/>
        <v>8.3250000000000005E-2</v>
      </c>
      <c r="BA1659" s="3">
        <f t="shared" si="257"/>
        <v>0.41625000000000001</v>
      </c>
      <c r="BB1659" s="32">
        <f t="shared" si="262"/>
        <v>0.44955000000000001</v>
      </c>
      <c r="BC1659" s="27" t="s">
        <v>12549</v>
      </c>
    </row>
    <row r="1660" spans="1:116" s="27" customFormat="1" ht="31.5" customHeight="1">
      <c r="A1660" s="4" t="s">
        <v>7103</v>
      </c>
      <c r="B1660" s="5">
        <v>1658</v>
      </c>
      <c r="C1660" s="6">
        <v>17763</v>
      </c>
      <c r="D1660" s="6"/>
      <c r="E1660" s="3" t="s">
        <v>7104</v>
      </c>
      <c r="F1660" s="3" t="s">
        <v>7105</v>
      </c>
      <c r="G1660" s="3" t="s">
        <v>7106</v>
      </c>
      <c r="H1660" s="4" t="s">
        <v>303</v>
      </c>
      <c r="I1660" s="3" t="s">
        <v>573</v>
      </c>
      <c r="J1660" s="3" t="s">
        <v>7107</v>
      </c>
      <c r="K1660" s="5"/>
      <c r="L1660" s="3"/>
      <c r="M1660" s="6">
        <v>10</v>
      </c>
      <c r="N1660" s="3" t="s">
        <v>45</v>
      </c>
      <c r="O1660" s="3" t="s">
        <v>7108</v>
      </c>
      <c r="P1660" s="3" t="s">
        <v>7109</v>
      </c>
      <c r="Q1660" s="3" t="s">
        <v>7110</v>
      </c>
      <c r="R1660" s="28">
        <v>0.56000000000000005</v>
      </c>
      <c r="S1660" s="29"/>
      <c r="T1660" s="30"/>
      <c r="U1660" s="1">
        <v>0.33</v>
      </c>
      <c r="V1660" s="28">
        <v>0.55600000000000005</v>
      </c>
      <c r="W1660" s="29"/>
      <c r="X1660" s="29"/>
      <c r="Y1660" s="29"/>
      <c r="Z1660" s="29"/>
      <c r="AA1660" s="29"/>
      <c r="AB1660" s="29"/>
      <c r="AC1660" s="29"/>
      <c r="AD1660" s="29"/>
      <c r="AE1660" s="31">
        <v>0.55600000000000005</v>
      </c>
      <c r="AN1660" s="32">
        <v>0.56000000000000005</v>
      </c>
      <c r="AO1660" s="27" t="s">
        <v>49</v>
      </c>
      <c r="AP1660" s="31" t="s">
        <v>50</v>
      </c>
      <c r="AQ1660" s="27" t="e">
        <f t="shared" si="259"/>
        <v>#NUM!</v>
      </c>
      <c r="AR1660" s="27" t="e">
        <f t="shared" si="260"/>
        <v>#NUM!</v>
      </c>
      <c r="AS1660" s="27" t="e">
        <f t="shared" si="261"/>
        <v>#NUM!</v>
      </c>
      <c r="AT1660" s="27">
        <f t="shared" si="254"/>
        <v>0</v>
      </c>
      <c r="AU1660" s="27">
        <f t="shared" si="255"/>
        <v>0.35475000000000001</v>
      </c>
      <c r="AV1660" s="29">
        <f t="shared" si="258"/>
        <v>0</v>
      </c>
      <c r="AW1660" s="27" t="s">
        <v>73</v>
      </c>
      <c r="AX1660" s="27" t="s">
        <v>74</v>
      </c>
      <c r="AY1660" s="32">
        <v>0.35470000000000002</v>
      </c>
      <c r="AZ1660" s="34">
        <f t="shared" si="263"/>
        <v>8.8675000000000004E-2</v>
      </c>
      <c r="BA1660" s="3">
        <f t="shared" si="257"/>
        <v>0.44337500000000002</v>
      </c>
      <c r="BB1660" s="32">
        <f t="shared" si="262"/>
        <v>0.47884500000000002</v>
      </c>
      <c r="BC1660" s="27" t="s">
        <v>12549</v>
      </c>
    </row>
    <row r="1661" spans="1:116" s="27" customFormat="1" ht="31.5" customHeight="1">
      <c r="A1661" s="4" t="s">
        <v>7103</v>
      </c>
      <c r="B1661" s="5">
        <v>1659</v>
      </c>
      <c r="C1661" s="6">
        <v>17765</v>
      </c>
      <c r="D1661" s="6"/>
      <c r="E1661" s="3" t="s">
        <v>7111</v>
      </c>
      <c r="F1661" s="3" t="s">
        <v>3165</v>
      </c>
      <c r="G1661" s="3" t="s">
        <v>3166</v>
      </c>
      <c r="H1661" s="4" t="s">
        <v>205</v>
      </c>
      <c r="I1661" s="3" t="s">
        <v>43</v>
      </c>
      <c r="J1661" s="3" t="s">
        <v>7112</v>
      </c>
      <c r="K1661" s="5"/>
      <c r="L1661" s="3"/>
      <c r="M1661" s="6">
        <v>14</v>
      </c>
      <c r="N1661" s="3" t="s">
        <v>45</v>
      </c>
      <c r="O1661" s="3" t="s">
        <v>7108</v>
      </c>
      <c r="P1661" s="3" t="s">
        <v>7109</v>
      </c>
      <c r="Q1661" s="3" t="s">
        <v>7113</v>
      </c>
      <c r="R1661" s="28">
        <v>5.91</v>
      </c>
      <c r="S1661" s="29"/>
      <c r="T1661" s="30"/>
      <c r="U1661" s="1">
        <v>3.32</v>
      </c>
      <c r="V1661" s="28">
        <v>5.9081000000000001</v>
      </c>
      <c r="W1661" s="29"/>
      <c r="X1661" s="29"/>
      <c r="Y1661" s="29"/>
      <c r="Z1661" s="29"/>
      <c r="AA1661" s="29"/>
      <c r="AB1661" s="29"/>
      <c r="AC1661" s="29"/>
      <c r="AD1661" s="29"/>
      <c r="AE1661" s="31">
        <v>5.9081000000000001</v>
      </c>
      <c r="AN1661" s="32">
        <v>5.91</v>
      </c>
      <c r="AO1661" s="27" t="s">
        <v>49</v>
      </c>
      <c r="AP1661" s="31" t="s">
        <v>50</v>
      </c>
      <c r="AQ1661" s="27" t="e">
        <f t="shared" si="259"/>
        <v>#NUM!</v>
      </c>
      <c r="AR1661" s="27" t="e">
        <f t="shared" si="260"/>
        <v>#NUM!</v>
      </c>
      <c r="AS1661" s="27" t="e">
        <f t="shared" si="261"/>
        <v>#NUM!</v>
      </c>
      <c r="AT1661" s="27">
        <f t="shared" si="254"/>
        <v>0</v>
      </c>
      <c r="AU1661" s="27">
        <f t="shared" si="255"/>
        <v>3.5689999999999995</v>
      </c>
      <c r="AV1661" s="29">
        <f t="shared" si="258"/>
        <v>0</v>
      </c>
      <c r="AW1661" s="27" t="s">
        <v>73</v>
      </c>
      <c r="AX1661" s="27" t="s">
        <v>74</v>
      </c>
      <c r="AY1661" s="32">
        <v>3.569</v>
      </c>
      <c r="AZ1661" s="34">
        <f t="shared" si="263"/>
        <v>0.89224999999999999</v>
      </c>
      <c r="BA1661" s="3">
        <f t="shared" si="257"/>
        <v>4.4612499999999997</v>
      </c>
      <c r="BB1661" s="32">
        <f t="shared" si="262"/>
        <v>4.8181499999999993</v>
      </c>
      <c r="BC1661" s="27" t="s">
        <v>12549</v>
      </c>
    </row>
    <row r="1662" spans="1:116" s="27" customFormat="1" ht="31.5" customHeight="1">
      <c r="A1662" s="4" t="s">
        <v>4768</v>
      </c>
      <c r="B1662" s="5">
        <v>1660</v>
      </c>
      <c r="C1662" s="6">
        <v>18038</v>
      </c>
      <c r="D1662" s="6"/>
      <c r="E1662" s="3" t="s">
        <v>7118</v>
      </c>
      <c r="F1662" s="3" t="s">
        <v>7119</v>
      </c>
      <c r="G1662" s="3" t="s">
        <v>4295</v>
      </c>
      <c r="H1662" s="4" t="s">
        <v>42</v>
      </c>
      <c r="I1662" s="3" t="s">
        <v>385</v>
      </c>
      <c r="J1662" s="3" t="s">
        <v>7120</v>
      </c>
      <c r="K1662" s="5"/>
      <c r="L1662" s="3"/>
      <c r="M1662" s="6">
        <v>15</v>
      </c>
      <c r="N1662" s="3" t="s">
        <v>45</v>
      </c>
      <c r="O1662" s="3" t="s">
        <v>7121</v>
      </c>
      <c r="P1662" s="3" t="s">
        <v>7122</v>
      </c>
      <c r="Q1662" s="3" t="s">
        <v>7123</v>
      </c>
      <c r="R1662" s="28">
        <v>2.9</v>
      </c>
      <c r="S1662" s="29"/>
      <c r="T1662" s="30"/>
      <c r="U1662" s="1">
        <v>1.7</v>
      </c>
      <c r="V1662" s="28"/>
      <c r="W1662" s="29"/>
      <c r="X1662" s="29"/>
      <c r="Y1662" s="29"/>
      <c r="Z1662" s="29"/>
      <c r="AA1662" s="29"/>
      <c r="AB1662" s="29"/>
      <c r="AC1662" s="29"/>
      <c r="AD1662" s="29"/>
      <c r="AE1662" s="31"/>
      <c r="AN1662" s="32">
        <v>2.9</v>
      </c>
      <c r="AO1662" s="27" t="s">
        <v>49</v>
      </c>
      <c r="AP1662" s="31" t="s">
        <v>50</v>
      </c>
      <c r="AQ1662" s="27" t="e">
        <f t="shared" si="259"/>
        <v>#NUM!</v>
      </c>
      <c r="AR1662" s="27" t="e">
        <f t="shared" si="260"/>
        <v>#NUM!</v>
      </c>
      <c r="AS1662" s="27" t="e">
        <f t="shared" si="261"/>
        <v>#NUM!</v>
      </c>
      <c r="AT1662" s="27">
        <f t="shared" si="254"/>
        <v>0</v>
      </c>
      <c r="AU1662" s="27">
        <f t="shared" si="255"/>
        <v>1.8274999999999999</v>
      </c>
      <c r="AV1662" s="29">
        <f t="shared" si="258"/>
        <v>0</v>
      </c>
      <c r="AW1662" s="27" t="s">
        <v>73</v>
      </c>
      <c r="AX1662" s="27" t="s">
        <v>74</v>
      </c>
      <c r="AY1662" s="32">
        <v>1.8274999999999999</v>
      </c>
      <c r="AZ1662" s="34">
        <f t="shared" si="263"/>
        <v>0.45687499999999998</v>
      </c>
      <c r="BA1662" s="3">
        <f t="shared" si="257"/>
        <v>2.2843749999999998</v>
      </c>
      <c r="BB1662" s="32">
        <f t="shared" si="262"/>
        <v>2.4671249999999998</v>
      </c>
      <c r="BC1662" s="27" t="s">
        <v>12549</v>
      </c>
    </row>
    <row r="1663" spans="1:116" s="35" customFormat="1" ht="31.5" customHeight="1">
      <c r="A1663" s="4" t="s">
        <v>7124</v>
      </c>
      <c r="B1663" s="5">
        <v>1661</v>
      </c>
      <c r="C1663" s="6">
        <v>613</v>
      </c>
      <c r="D1663" s="6"/>
      <c r="E1663" s="3" t="s">
        <v>7144</v>
      </c>
      <c r="F1663" s="3" t="s">
        <v>7145</v>
      </c>
      <c r="G1663" s="3" t="s">
        <v>7146</v>
      </c>
      <c r="H1663" s="4" t="s">
        <v>7147</v>
      </c>
      <c r="I1663" s="3" t="s">
        <v>7148</v>
      </c>
      <c r="J1663" s="3" t="s">
        <v>7149</v>
      </c>
      <c r="K1663" s="5"/>
      <c r="L1663" s="3"/>
      <c r="M1663" s="6">
        <v>6</v>
      </c>
      <c r="N1663" s="3" t="s">
        <v>45</v>
      </c>
      <c r="O1663" s="3" t="s">
        <v>7129</v>
      </c>
      <c r="P1663" s="3" t="s">
        <v>7150</v>
      </c>
      <c r="Q1663" s="3" t="s">
        <v>7151</v>
      </c>
      <c r="R1663" s="28">
        <v>5.18</v>
      </c>
      <c r="S1663" s="29"/>
      <c r="T1663" s="30">
        <v>3.5</v>
      </c>
      <c r="U1663" s="1">
        <v>3.5</v>
      </c>
      <c r="V1663" s="28"/>
      <c r="W1663" s="29">
        <v>6.7290999999999999</v>
      </c>
      <c r="X1663" s="29">
        <v>3.6675</v>
      </c>
      <c r="Y1663" s="29">
        <v>5.97</v>
      </c>
      <c r="Z1663" s="29">
        <v>6</v>
      </c>
      <c r="AA1663" s="29"/>
      <c r="AB1663" s="29"/>
      <c r="AC1663" s="29"/>
      <c r="AD1663" s="29"/>
      <c r="AE1663" s="31"/>
      <c r="AF1663" s="27"/>
      <c r="AG1663" s="27">
        <v>3.6379999999999999</v>
      </c>
      <c r="AH1663" s="27">
        <v>2.9849999999999999</v>
      </c>
      <c r="AI1663" s="27">
        <v>3</v>
      </c>
      <c r="AJ1663" s="27"/>
      <c r="AK1663" s="27"/>
      <c r="AL1663" s="27"/>
      <c r="AM1663" s="27"/>
      <c r="AN1663" s="32">
        <v>2.992</v>
      </c>
      <c r="AO1663" s="27" t="s">
        <v>211</v>
      </c>
      <c r="AP1663" s="31" t="s">
        <v>212</v>
      </c>
      <c r="AQ1663" s="27">
        <f t="shared" si="259"/>
        <v>2.9924999999999997</v>
      </c>
      <c r="AR1663" s="27" t="str">
        <f t="shared" si="260"/>
        <v/>
      </c>
      <c r="AS1663" s="27" t="e">
        <f t="shared" si="261"/>
        <v>#NUM!</v>
      </c>
      <c r="AT1663" s="27">
        <f t="shared" si="254"/>
        <v>3.7624999999999997</v>
      </c>
      <c r="AU1663" s="27">
        <f t="shared" si="255"/>
        <v>3.7624999999999997</v>
      </c>
      <c r="AV1663" s="29">
        <f t="shared" si="258"/>
        <v>2.992</v>
      </c>
      <c r="AW1663" s="27" t="s">
        <v>213</v>
      </c>
      <c r="AX1663" s="27" t="s">
        <v>212</v>
      </c>
      <c r="AY1663" s="32">
        <v>2.99</v>
      </c>
      <c r="AZ1663" s="34">
        <f t="shared" si="263"/>
        <v>0.74750000000000005</v>
      </c>
      <c r="BA1663" s="3">
        <f t="shared" si="257"/>
        <v>3.7375000000000003</v>
      </c>
      <c r="BB1663" s="32">
        <f t="shared" si="262"/>
        <v>4.0365000000000002</v>
      </c>
      <c r="BC1663" s="27" t="s">
        <v>12549</v>
      </c>
      <c r="BD1663" s="27"/>
      <c r="BE1663" s="27"/>
      <c r="BF1663" s="27"/>
      <c r="BG1663" s="27"/>
      <c r="BH1663" s="27"/>
      <c r="BI1663" s="27"/>
      <c r="BJ1663" s="27"/>
      <c r="BK1663" s="27"/>
      <c r="BL1663" s="27"/>
      <c r="BM1663" s="27"/>
      <c r="BN1663" s="27"/>
      <c r="BO1663" s="27"/>
      <c r="BP1663" s="27"/>
      <c r="BQ1663" s="27"/>
      <c r="BR1663" s="27"/>
      <c r="BS1663" s="27"/>
      <c r="BT1663" s="27"/>
      <c r="BU1663" s="27"/>
      <c r="BV1663" s="27"/>
      <c r="BW1663" s="27"/>
      <c r="BX1663" s="27"/>
      <c r="BY1663" s="27"/>
      <c r="BZ1663" s="27"/>
      <c r="CA1663" s="27"/>
      <c r="CB1663" s="27"/>
      <c r="CC1663" s="27"/>
      <c r="CD1663" s="27"/>
      <c r="CE1663" s="27"/>
      <c r="CF1663" s="27"/>
      <c r="CG1663" s="27"/>
      <c r="CH1663" s="27"/>
      <c r="CI1663" s="27"/>
      <c r="CJ1663" s="27"/>
      <c r="CK1663" s="27"/>
      <c r="CL1663" s="27"/>
      <c r="CM1663" s="27"/>
      <c r="CN1663" s="27"/>
      <c r="CO1663" s="27"/>
      <c r="CP1663" s="27"/>
      <c r="CQ1663" s="27"/>
      <c r="CR1663" s="27"/>
      <c r="CS1663" s="27"/>
      <c r="CT1663" s="27"/>
      <c r="CU1663" s="27"/>
      <c r="CV1663" s="27"/>
      <c r="CW1663" s="27"/>
      <c r="CX1663" s="27"/>
      <c r="CY1663" s="27"/>
      <c r="CZ1663" s="27"/>
      <c r="DA1663" s="27"/>
      <c r="DB1663" s="27"/>
      <c r="DC1663" s="27"/>
      <c r="DD1663" s="27"/>
      <c r="DE1663" s="27"/>
      <c r="DF1663" s="27"/>
      <c r="DG1663" s="27"/>
      <c r="DH1663" s="27"/>
      <c r="DI1663" s="27"/>
      <c r="DJ1663" s="27"/>
      <c r="DK1663" s="27"/>
      <c r="DL1663" s="27"/>
    </row>
    <row r="1664" spans="1:116" s="27" customFormat="1" ht="31.5" customHeight="1">
      <c r="A1664" s="4" t="s">
        <v>7124</v>
      </c>
      <c r="B1664" s="5">
        <v>1662</v>
      </c>
      <c r="C1664" s="6">
        <v>617</v>
      </c>
      <c r="D1664" s="6"/>
      <c r="E1664" s="3" t="s">
        <v>7138</v>
      </c>
      <c r="F1664" s="3" t="s">
        <v>7139</v>
      </c>
      <c r="G1664" s="3" t="s">
        <v>7140</v>
      </c>
      <c r="H1664" s="4" t="s">
        <v>535</v>
      </c>
      <c r="I1664" s="3" t="s">
        <v>259</v>
      </c>
      <c r="J1664" s="3" t="s">
        <v>7141</v>
      </c>
      <c r="K1664" s="5">
        <v>10</v>
      </c>
      <c r="L1664" s="3" t="s">
        <v>81</v>
      </c>
      <c r="M1664" s="6">
        <v>20</v>
      </c>
      <c r="N1664" s="3" t="s">
        <v>45</v>
      </c>
      <c r="O1664" s="3" t="s">
        <v>7129</v>
      </c>
      <c r="P1664" s="3" t="s">
        <v>7142</v>
      </c>
      <c r="Q1664" s="3" t="s">
        <v>7143</v>
      </c>
      <c r="R1664" s="28">
        <v>4.54</v>
      </c>
      <c r="S1664" s="29"/>
      <c r="T1664" s="30">
        <v>4.5</v>
      </c>
      <c r="U1664" s="1">
        <v>4.5</v>
      </c>
      <c r="V1664" s="28">
        <v>5.48</v>
      </c>
      <c r="W1664" s="29">
        <v>5.0285000000000002</v>
      </c>
      <c r="X1664" s="29">
        <v>3.423</v>
      </c>
      <c r="Y1664" s="29">
        <v>5.25</v>
      </c>
      <c r="Z1664" s="29"/>
      <c r="AA1664" s="29"/>
      <c r="AB1664" s="29"/>
      <c r="AC1664" s="29"/>
      <c r="AD1664" s="29"/>
      <c r="AE1664" s="31">
        <v>5.48</v>
      </c>
      <c r="AN1664" s="32">
        <v>4.54</v>
      </c>
      <c r="AO1664" s="27" t="s">
        <v>49</v>
      </c>
      <c r="AP1664" s="31" t="s">
        <v>50</v>
      </c>
      <c r="AQ1664" s="27" t="e">
        <f t="shared" si="259"/>
        <v>#NUM!</v>
      </c>
      <c r="AR1664" s="27" t="e">
        <f t="shared" si="260"/>
        <v>#NUM!</v>
      </c>
      <c r="AS1664" s="27" t="e">
        <f t="shared" si="261"/>
        <v>#NUM!</v>
      </c>
      <c r="AT1664" s="27">
        <f t="shared" si="254"/>
        <v>4.8374999999999995</v>
      </c>
      <c r="AU1664" s="27">
        <f t="shared" si="255"/>
        <v>4.8374999999999995</v>
      </c>
      <c r="AV1664" s="29">
        <f t="shared" si="258"/>
        <v>4.54</v>
      </c>
      <c r="AW1664" s="27" t="s">
        <v>73</v>
      </c>
      <c r="AX1664" s="27" t="s">
        <v>74</v>
      </c>
      <c r="AY1664" s="32">
        <v>4.8369999999999997</v>
      </c>
      <c r="AZ1664" s="34">
        <f t="shared" si="263"/>
        <v>1.2092499999999999</v>
      </c>
      <c r="BA1664" s="3">
        <f t="shared" si="257"/>
        <v>6.0462499999999997</v>
      </c>
      <c r="BB1664" s="32">
        <f t="shared" si="262"/>
        <v>6.5299499999999995</v>
      </c>
      <c r="BC1664" s="27" t="s">
        <v>12549</v>
      </c>
    </row>
    <row r="1665" spans="1:116" s="35" customFormat="1" ht="31.5" customHeight="1">
      <c r="A1665" s="12" t="s">
        <v>7124</v>
      </c>
      <c r="B1665" s="5">
        <v>1663</v>
      </c>
      <c r="C1665" s="15">
        <v>892</v>
      </c>
      <c r="D1665" s="15"/>
      <c r="E1665" s="13" t="s">
        <v>7125</v>
      </c>
      <c r="F1665" s="13" t="s">
        <v>7126</v>
      </c>
      <c r="G1665" s="13" t="s">
        <v>3922</v>
      </c>
      <c r="H1665" s="12" t="s">
        <v>7127</v>
      </c>
      <c r="I1665" s="13" t="s">
        <v>300</v>
      </c>
      <c r="J1665" s="13" t="s">
        <v>7128</v>
      </c>
      <c r="K1665" s="14"/>
      <c r="L1665" s="13"/>
      <c r="M1665" s="15">
        <v>30</v>
      </c>
      <c r="N1665" s="13" t="s">
        <v>45</v>
      </c>
      <c r="O1665" s="13" t="s">
        <v>7129</v>
      </c>
      <c r="P1665" s="13" t="s">
        <v>7130</v>
      </c>
      <c r="Q1665" s="13" t="s">
        <v>7131</v>
      </c>
      <c r="R1665" s="28">
        <v>6.94</v>
      </c>
      <c r="S1665" s="29"/>
      <c r="T1665" s="30">
        <v>4.5</v>
      </c>
      <c r="U1665" s="1">
        <v>4.5</v>
      </c>
      <c r="V1665" s="28"/>
      <c r="W1665" s="29">
        <v>5.9752000000000001</v>
      </c>
      <c r="X1665" s="29">
        <v>6.9275000000000002</v>
      </c>
      <c r="Y1665" s="29"/>
      <c r="Z1665" s="29"/>
      <c r="AA1665" s="29"/>
      <c r="AB1665" s="29"/>
      <c r="AC1665" s="29"/>
      <c r="AD1665" s="29"/>
      <c r="AE1665" s="31"/>
      <c r="AF1665" s="27"/>
      <c r="AG1665" s="27"/>
      <c r="AH1665" s="27"/>
      <c r="AI1665" s="27"/>
      <c r="AJ1665" s="27"/>
      <c r="AK1665" s="27"/>
      <c r="AL1665" s="27"/>
      <c r="AM1665" s="27"/>
      <c r="AN1665" s="32">
        <v>6.94</v>
      </c>
      <c r="AO1665" s="27" t="s">
        <v>49</v>
      </c>
      <c r="AP1665" s="31" t="s">
        <v>50</v>
      </c>
      <c r="AQ1665" s="27" t="e">
        <f t="shared" si="259"/>
        <v>#NUM!</v>
      </c>
      <c r="AR1665" s="27" t="e">
        <f t="shared" si="260"/>
        <v>#NUM!</v>
      </c>
      <c r="AS1665" s="27" t="e">
        <f t="shared" si="261"/>
        <v>#NUM!</v>
      </c>
      <c r="AT1665" s="27">
        <f t="shared" si="254"/>
        <v>4.8374999999999995</v>
      </c>
      <c r="AU1665" s="27">
        <f t="shared" si="255"/>
        <v>4.8374999999999995</v>
      </c>
      <c r="AV1665" s="29">
        <f t="shared" si="258"/>
        <v>4.8374999999999995</v>
      </c>
      <c r="AW1665" s="27" t="s">
        <v>73</v>
      </c>
      <c r="AX1665" s="27" t="s">
        <v>74</v>
      </c>
      <c r="AY1665" s="32">
        <v>4.84</v>
      </c>
      <c r="AZ1665" s="34">
        <f t="shared" si="263"/>
        <v>1.21</v>
      </c>
      <c r="BA1665" s="3">
        <f t="shared" si="257"/>
        <v>6.05</v>
      </c>
      <c r="BB1665" s="32">
        <f t="shared" si="262"/>
        <v>6.5339999999999998</v>
      </c>
      <c r="BC1665" s="27" t="s">
        <v>12549</v>
      </c>
      <c r="BD1665" s="27"/>
      <c r="BE1665" s="27"/>
      <c r="BF1665" s="27"/>
      <c r="BG1665" s="27"/>
      <c r="BH1665" s="27"/>
      <c r="BI1665" s="27"/>
      <c r="BJ1665" s="27"/>
      <c r="BK1665" s="27"/>
      <c r="BL1665" s="27"/>
      <c r="BM1665" s="27"/>
      <c r="BN1665" s="27"/>
      <c r="BO1665" s="27"/>
      <c r="BP1665" s="27"/>
      <c r="BQ1665" s="27"/>
      <c r="BR1665" s="27"/>
      <c r="BS1665" s="27"/>
      <c r="BT1665" s="27"/>
      <c r="BU1665" s="27"/>
      <c r="BV1665" s="27"/>
      <c r="BW1665" s="27"/>
      <c r="BX1665" s="27"/>
      <c r="BY1665" s="27"/>
      <c r="BZ1665" s="27"/>
      <c r="CA1665" s="27"/>
      <c r="CB1665" s="27"/>
      <c r="CC1665" s="27"/>
      <c r="CD1665" s="27"/>
      <c r="CE1665" s="27"/>
      <c r="CF1665" s="27"/>
      <c r="CG1665" s="27"/>
      <c r="CH1665" s="27"/>
      <c r="CI1665" s="27"/>
      <c r="CJ1665" s="27"/>
      <c r="CK1665" s="27"/>
      <c r="CL1665" s="27"/>
      <c r="CM1665" s="27"/>
      <c r="CN1665" s="27"/>
      <c r="CO1665" s="27"/>
      <c r="CP1665" s="27"/>
      <c r="CQ1665" s="27"/>
      <c r="CR1665" s="27"/>
      <c r="CS1665" s="27"/>
      <c r="CT1665" s="27"/>
      <c r="CU1665" s="27"/>
      <c r="CV1665" s="27"/>
      <c r="CW1665" s="27"/>
      <c r="CX1665" s="27"/>
      <c r="CY1665" s="27"/>
      <c r="CZ1665" s="27"/>
      <c r="DA1665" s="27"/>
      <c r="DB1665" s="27"/>
      <c r="DC1665" s="27"/>
      <c r="DD1665" s="27"/>
      <c r="DE1665" s="27"/>
      <c r="DF1665" s="27"/>
      <c r="DG1665" s="27"/>
      <c r="DH1665" s="27"/>
      <c r="DI1665" s="27"/>
      <c r="DJ1665" s="27"/>
      <c r="DK1665" s="27"/>
      <c r="DL1665" s="27"/>
    </row>
    <row r="1666" spans="1:116" s="35" customFormat="1" ht="31.5" customHeight="1">
      <c r="A1666" s="4" t="s">
        <v>7124</v>
      </c>
      <c r="B1666" s="5">
        <v>1664</v>
      </c>
      <c r="C1666" s="6">
        <v>612</v>
      </c>
      <c r="D1666" s="6"/>
      <c r="E1666" s="3" t="s">
        <v>7132</v>
      </c>
      <c r="F1666" s="3" t="s">
        <v>7133</v>
      </c>
      <c r="G1666" s="3" t="s">
        <v>6235</v>
      </c>
      <c r="H1666" s="4" t="s">
        <v>226</v>
      </c>
      <c r="I1666" s="3" t="s">
        <v>385</v>
      </c>
      <c r="J1666" s="3" t="s">
        <v>7134</v>
      </c>
      <c r="K1666" s="5"/>
      <c r="L1666" s="3"/>
      <c r="M1666" s="6">
        <v>15</v>
      </c>
      <c r="N1666" s="3" t="s">
        <v>45</v>
      </c>
      <c r="O1666" s="3" t="s">
        <v>7129</v>
      </c>
      <c r="P1666" s="3" t="s">
        <v>7135</v>
      </c>
      <c r="Q1666" s="3" t="s">
        <v>7136</v>
      </c>
      <c r="R1666" s="28">
        <v>8.4</v>
      </c>
      <c r="S1666" s="29"/>
      <c r="T1666" s="30">
        <v>6.2</v>
      </c>
      <c r="U1666" s="1">
        <v>6.2</v>
      </c>
      <c r="V1666" s="28"/>
      <c r="W1666" s="29">
        <v>7.7988</v>
      </c>
      <c r="X1666" s="29">
        <v>7.8239999999999998</v>
      </c>
      <c r="Y1666" s="29"/>
      <c r="Z1666" s="29"/>
      <c r="AA1666" s="29"/>
      <c r="AB1666" s="29"/>
      <c r="AC1666" s="29"/>
      <c r="AD1666" s="29"/>
      <c r="AE1666" s="31"/>
      <c r="AF1666" s="27"/>
      <c r="AG1666" s="27"/>
      <c r="AH1666" s="27"/>
      <c r="AI1666" s="27"/>
      <c r="AJ1666" s="27"/>
      <c r="AK1666" s="27"/>
      <c r="AL1666" s="27"/>
      <c r="AM1666" s="27"/>
      <c r="AN1666" s="32">
        <v>7.81</v>
      </c>
      <c r="AO1666" s="27" t="s">
        <v>211</v>
      </c>
      <c r="AP1666" s="31" t="s">
        <v>212</v>
      </c>
      <c r="AQ1666" s="27" t="e">
        <f t="shared" si="259"/>
        <v>#NUM!</v>
      </c>
      <c r="AR1666" s="27" t="e">
        <f t="shared" si="260"/>
        <v>#NUM!</v>
      </c>
      <c r="AS1666" s="27" t="e">
        <f t="shared" si="261"/>
        <v>#NUM!</v>
      </c>
      <c r="AT1666" s="27">
        <f t="shared" si="254"/>
        <v>6.665</v>
      </c>
      <c r="AU1666" s="27">
        <f t="shared" si="255"/>
        <v>6.665</v>
      </c>
      <c r="AV1666" s="29">
        <f t="shared" si="258"/>
        <v>6.665</v>
      </c>
      <c r="AW1666" s="27" t="s">
        <v>73</v>
      </c>
      <c r="AX1666" s="27" t="s">
        <v>74</v>
      </c>
      <c r="AY1666" s="32">
        <v>6.665</v>
      </c>
      <c r="AZ1666" s="34">
        <f t="shared" si="263"/>
        <v>1.66625</v>
      </c>
      <c r="BA1666" s="3">
        <f t="shared" si="257"/>
        <v>8.3312500000000007</v>
      </c>
      <c r="BB1666" s="32">
        <f t="shared" si="262"/>
        <v>8.9977499999999999</v>
      </c>
      <c r="BC1666" s="27" t="s">
        <v>12549</v>
      </c>
      <c r="BD1666" s="27"/>
      <c r="BE1666" s="27"/>
      <c r="BF1666" s="27"/>
      <c r="BG1666" s="27"/>
      <c r="BH1666" s="27"/>
      <c r="BI1666" s="27"/>
      <c r="BJ1666" s="27"/>
      <c r="BK1666" s="27"/>
      <c r="BL1666" s="27"/>
      <c r="BM1666" s="27"/>
      <c r="BN1666" s="27"/>
      <c r="BO1666" s="27"/>
      <c r="BP1666" s="27"/>
      <c r="BQ1666" s="27"/>
      <c r="BR1666" s="27"/>
      <c r="BS1666" s="27"/>
      <c r="BT1666" s="27"/>
      <c r="BU1666" s="27"/>
      <c r="BV1666" s="27"/>
      <c r="BW1666" s="27"/>
      <c r="BX1666" s="27"/>
      <c r="BY1666" s="27"/>
      <c r="BZ1666" s="27"/>
      <c r="CA1666" s="27"/>
      <c r="CB1666" s="27"/>
      <c r="CC1666" s="27"/>
      <c r="CD1666" s="27"/>
      <c r="CE1666" s="27"/>
      <c r="CF1666" s="27"/>
      <c r="CG1666" s="27"/>
      <c r="CH1666" s="27"/>
      <c r="CI1666" s="27"/>
      <c r="CJ1666" s="27"/>
      <c r="CK1666" s="27"/>
      <c r="CL1666" s="27"/>
      <c r="CM1666" s="27"/>
      <c r="CN1666" s="27"/>
      <c r="CO1666" s="27"/>
      <c r="CP1666" s="27"/>
      <c r="CQ1666" s="27"/>
      <c r="CR1666" s="27"/>
      <c r="CS1666" s="27"/>
      <c r="CT1666" s="27"/>
      <c r="CU1666" s="27"/>
      <c r="CV1666" s="27"/>
      <c r="CW1666" s="27"/>
      <c r="CX1666" s="27"/>
      <c r="CY1666" s="27"/>
      <c r="CZ1666" s="27"/>
      <c r="DA1666" s="27"/>
      <c r="DB1666" s="27"/>
      <c r="DC1666" s="27"/>
      <c r="DD1666" s="27"/>
      <c r="DE1666" s="27"/>
      <c r="DF1666" s="27"/>
      <c r="DG1666" s="27"/>
      <c r="DH1666" s="27"/>
      <c r="DI1666" s="27"/>
      <c r="DJ1666" s="27"/>
      <c r="DK1666" s="27"/>
      <c r="DL1666" s="27"/>
    </row>
    <row r="1667" spans="1:116" s="35" customFormat="1" ht="31.5" customHeight="1">
      <c r="A1667" s="4" t="s">
        <v>7124</v>
      </c>
      <c r="B1667" s="5">
        <v>1665</v>
      </c>
      <c r="C1667" s="6">
        <v>612</v>
      </c>
      <c r="D1667" s="6"/>
      <c r="E1667" s="3" t="s">
        <v>7132</v>
      </c>
      <c r="F1667" s="3" t="s">
        <v>7133</v>
      </c>
      <c r="G1667" s="3" t="s">
        <v>6235</v>
      </c>
      <c r="H1667" s="4" t="s">
        <v>226</v>
      </c>
      <c r="I1667" s="3" t="s">
        <v>385</v>
      </c>
      <c r="J1667" s="3" t="s">
        <v>7137</v>
      </c>
      <c r="K1667" s="5"/>
      <c r="L1667" s="3"/>
      <c r="M1667" s="6">
        <v>30</v>
      </c>
      <c r="N1667" s="3" t="s">
        <v>45</v>
      </c>
      <c r="O1667" s="3" t="s">
        <v>7129</v>
      </c>
      <c r="P1667" s="3" t="s">
        <v>7135</v>
      </c>
      <c r="Q1667" s="3" t="s">
        <v>7136</v>
      </c>
      <c r="R1667" s="28">
        <v>16.61</v>
      </c>
      <c r="S1667" s="29"/>
      <c r="T1667" s="30">
        <v>12.4</v>
      </c>
      <c r="U1667" s="1">
        <v>12.4</v>
      </c>
      <c r="V1667" s="28"/>
      <c r="W1667" s="29">
        <v>15.587899999999999</v>
      </c>
      <c r="X1667" s="29">
        <v>15.321999999999999</v>
      </c>
      <c r="Y1667" s="29"/>
      <c r="Z1667" s="29"/>
      <c r="AA1667" s="29"/>
      <c r="AB1667" s="29"/>
      <c r="AC1667" s="29"/>
      <c r="AD1667" s="29"/>
      <c r="AE1667" s="31"/>
      <c r="AF1667" s="27"/>
      <c r="AG1667" s="27"/>
      <c r="AH1667" s="27"/>
      <c r="AI1667" s="27"/>
      <c r="AJ1667" s="27"/>
      <c r="AK1667" s="27"/>
      <c r="AL1667" s="27"/>
      <c r="AM1667" s="27"/>
      <c r="AN1667" s="32">
        <v>15.45</v>
      </c>
      <c r="AO1667" s="27" t="s">
        <v>211</v>
      </c>
      <c r="AP1667" s="31" t="s">
        <v>212</v>
      </c>
      <c r="AQ1667" s="27" t="e">
        <f t="shared" si="259"/>
        <v>#NUM!</v>
      </c>
      <c r="AR1667" s="27" t="e">
        <f t="shared" si="260"/>
        <v>#NUM!</v>
      </c>
      <c r="AS1667" s="27" t="e">
        <f t="shared" si="261"/>
        <v>#NUM!</v>
      </c>
      <c r="AT1667" s="27">
        <f t="shared" ref="AT1667:AT1680" si="264">T1667*1.075</f>
        <v>13.33</v>
      </c>
      <c r="AU1667" s="27">
        <f t="shared" ref="AU1667:AU1680" si="265">U1667*1.075</f>
        <v>13.33</v>
      </c>
      <c r="AV1667" s="29">
        <f t="shared" si="258"/>
        <v>13.33</v>
      </c>
      <c r="AW1667" s="27" t="s">
        <v>73</v>
      </c>
      <c r="AX1667" s="27" t="s">
        <v>74</v>
      </c>
      <c r="AY1667" s="32">
        <v>13.33</v>
      </c>
      <c r="AZ1667" s="34">
        <f t="shared" si="263"/>
        <v>2.2661000000000002</v>
      </c>
      <c r="BA1667" s="3">
        <f t="shared" ref="BA1667:BA1730" si="266">AZ1667+AY1667</f>
        <v>15.5961</v>
      </c>
      <c r="BB1667" s="32">
        <f t="shared" si="262"/>
        <v>16.843788</v>
      </c>
      <c r="BC1667" s="27" t="s">
        <v>12549</v>
      </c>
      <c r="BD1667" s="27"/>
      <c r="BE1667" s="27"/>
      <c r="BF1667" s="27"/>
      <c r="BG1667" s="27"/>
      <c r="BH1667" s="27"/>
      <c r="BI1667" s="27"/>
      <c r="BJ1667" s="27"/>
      <c r="BK1667" s="27"/>
      <c r="BL1667" s="27"/>
      <c r="BM1667" s="27"/>
      <c r="BN1667" s="27"/>
      <c r="BO1667" s="27"/>
      <c r="BP1667" s="27"/>
      <c r="BQ1667" s="27"/>
      <c r="BR1667" s="27"/>
      <c r="BS1667" s="27"/>
      <c r="BT1667" s="27"/>
      <c r="BU1667" s="27"/>
      <c r="BV1667" s="27"/>
      <c r="BW1667" s="27"/>
      <c r="BX1667" s="27"/>
      <c r="BY1667" s="27"/>
      <c r="BZ1667" s="27"/>
      <c r="CA1667" s="27"/>
      <c r="CB1667" s="27"/>
      <c r="CC1667" s="27"/>
      <c r="CD1667" s="27"/>
      <c r="CE1667" s="27"/>
      <c r="CF1667" s="27"/>
      <c r="CG1667" s="27"/>
      <c r="CH1667" s="27"/>
      <c r="CI1667" s="27"/>
      <c r="CJ1667" s="27"/>
      <c r="CK1667" s="27"/>
      <c r="CL1667" s="27"/>
      <c r="CM1667" s="27"/>
      <c r="CN1667" s="27"/>
      <c r="CO1667" s="27"/>
      <c r="CP1667" s="27"/>
      <c r="CQ1667" s="27"/>
      <c r="CR1667" s="27"/>
      <c r="CS1667" s="27"/>
      <c r="CT1667" s="27"/>
      <c r="CU1667" s="27"/>
      <c r="CV1667" s="27"/>
      <c r="CW1667" s="27"/>
      <c r="CX1667" s="27"/>
      <c r="CY1667" s="27"/>
      <c r="CZ1667" s="27"/>
      <c r="DA1667" s="27"/>
      <c r="DB1667" s="27"/>
      <c r="DC1667" s="27"/>
      <c r="DD1667" s="27"/>
      <c r="DE1667" s="27"/>
      <c r="DF1667" s="27"/>
      <c r="DG1667" s="27"/>
      <c r="DH1667" s="27"/>
      <c r="DI1667" s="27"/>
      <c r="DJ1667" s="27"/>
      <c r="DK1667" s="27"/>
      <c r="DL1667" s="27"/>
    </row>
    <row r="1668" spans="1:116" s="35" customFormat="1" ht="31.5" customHeight="1">
      <c r="A1668" s="7" t="s">
        <v>1670</v>
      </c>
      <c r="B1668" s="5">
        <v>1666</v>
      </c>
      <c r="C1668" s="10"/>
      <c r="D1668" s="10"/>
      <c r="E1668" s="8" t="s">
        <v>7194</v>
      </c>
      <c r="F1668" s="8" t="s">
        <v>7195</v>
      </c>
      <c r="G1668" s="8" t="s">
        <v>7196</v>
      </c>
      <c r="H1668" s="7" t="s">
        <v>7197</v>
      </c>
      <c r="I1668" s="8" t="s">
        <v>67</v>
      </c>
      <c r="J1668" s="8" t="s">
        <v>7198</v>
      </c>
      <c r="K1668" s="9">
        <v>30</v>
      </c>
      <c r="L1668" s="8" t="s">
        <v>69</v>
      </c>
      <c r="M1668" s="10">
        <v>1</v>
      </c>
      <c r="N1668" s="8" t="s">
        <v>45</v>
      </c>
      <c r="O1668" s="8" t="s">
        <v>7156</v>
      </c>
      <c r="P1668" s="8" t="s">
        <v>7177</v>
      </c>
      <c r="Q1668" s="8" t="s">
        <v>7199</v>
      </c>
      <c r="R1668" s="28">
        <v>7.1</v>
      </c>
      <c r="S1668" s="29"/>
      <c r="T1668" s="30">
        <v>0.95</v>
      </c>
      <c r="U1668" s="1">
        <v>0.95</v>
      </c>
      <c r="V1668" s="28">
        <v>13.68</v>
      </c>
      <c r="W1668" s="29"/>
      <c r="X1668" s="29"/>
      <c r="Y1668" s="29"/>
      <c r="Z1668" s="29"/>
      <c r="AA1668" s="29"/>
      <c r="AB1668" s="29"/>
      <c r="AC1668" s="29"/>
      <c r="AD1668" s="29"/>
      <c r="AE1668" s="31"/>
      <c r="AF1668" s="27"/>
      <c r="AG1668" s="27"/>
      <c r="AH1668" s="27"/>
      <c r="AI1668" s="27"/>
      <c r="AJ1668" s="27"/>
      <c r="AK1668" s="27"/>
      <c r="AL1668" s="27"/>
      <c r="AM1668" s="27"/>
      <c r="AN1668" s="32"/>
      <c r="AO1668" s="27"/>
      <c r="AP1668" s="31"/>
      <c r="AQ1668" s="27" t="e">
        <f t="shared" si="259"/>
        <v>#NUM!</v>
      </c>
      <c r="AR1668" s="27" t="e">
        <f t="shared" si="260"/>
        <v>#NUM!</v>
      </c>
      <c r="AS1668" s="27" t="e">
        <f t="shared" si="261"/>
        <v>#NUM!</v>
      </c>
      <c r="AT1668" s="27">
        <f t="shared" si="264"/>
        <v>1.02125</v>
      </c>
      <c r="AU1668" s="27">
        <f t="shared" si="265"/>
        <v>1.02125</v>
      </c>
      <c r="AV1668" s="29">
        <f t="shared" si="258"/>
        <v>1.02125</v>
      </c>
      <c r="AW1668" s="27" t="s">
        <v>73</v>
      </c>
      <c r="AX1668" s="27" t="s">
        <v>74</v>
      </c>
      <c r="AY1668" s="32">
        <v>1.02</v>
      </c>
      <c r="AZ1668" s="34">
        <f t="shared" si="263"/>
        <v>0.255</v>
      </c>
      <c r="BA1668" s="3">
        <f t="shared" si="266"/>
        <v>1.2749999999999999</v>
      </c>
      <c r="BB1668" s="32">
        <f t="shared" si="262"/>
        <v>1.377</v>
      </c>
      <c r="BC1668" s="27" t="s">
        <v>12549</v>
      </c>
      <c r="BD1668" s="27"/>
      <c r="BE1668" s="27"/>
      <c r="BF1668" s="27"/>
      <c r="BG1668" s="27"/>
      <c r="BH1668" s="27"/>
      <c r="BI1668" s="27"/>
      <c r="BJ1668" s="27"/>
      <c r="BK1668" s="27"/>
      <c r="BL1668" s="27"/>
      <c r="BM1668" s="27"/>
      <c r="BN1668" s="27"/>
      <c r="BO1668" s="27"/>
      <c r="BP1668" s="26"/>
      <c r="BQ1668" s="26"/>
      <c r="BR1668" s="26"/>
      <c r="BS1668" s="26"/>
      <c r="BT1668" s="26"/>
      <c r="BU1668" s="26"/>
      <c r="BV1668" s="26"/>
      <c r="BW1668" s="26"/>
      <c r="BX1668" s="26"/>
      <c r="BY1668" s="26"/>
      <c r="BZ1668" s="26"/>
      <c r="CA1668" s="26"/>
      <c r="CB1668" s="26"/>
      <c r="CC1668" s="26"/>
      <c r="CD1668" s="26"/>
      <c r="CE1668" s="26"/>
      <c r="CF1668" s="26"/>
      <c r="CG1668" s="26"/>
      <c r="CH1668" s="26"/>
      <c r="CI1668" s="26"/>
      <c r="CJ1668" s="26"/>
      <c r="CK1668" s="26"/>
      <c r="CL1668" s="26"/>
      <c r="CM1668" s="26"/>
      <c r="CN1668" s="26"/>
      <c r="CO1668" s="26"/>
      <c r="CP1668" s="26"/>
      <c r="CQ1668" s="26"/>
      <c r="CR1668" s="26"/>
      <c r="CS1668" s="26"/>
      <c r="CT1668" s="26"/>
      <c r="CU1668" s="26"/>
      <c r="CV1668" s="26"/>
      <c r="CW1668" s="26"/>
      <c r="CX1668" s="26"/>
      <c r="CY1668" s="26"/>
      <c r="CZ1668" s="26"/>
      <c r="DA1668" s="26"/>
      <c r="DB1668" s="26"/>
      <c r="DC1668" s="26"/>
      <c r="DD1668" s="26"/>
      <c r="DE1668" s="26"/>
      <c r="DF1668" s="26"/>
      <c r="DG1668" s="26"/>
      <c r="DH1668" s="26"/>
      <c r="DI1668" s="26"/>
      <c r="DJ1668" s="26"/>
      <c r="DK1668" s="26"/>
      <c r="DL1668" s="26"/>
    </row>
    <row r="1669" spans="1:116" s="35" customFormat="1" ht="31.5" customHeight="1">
      <c r="A1669" s="7" t="s">
        <v>1670</v>
      </c>
      <c r="B1669" s="5">
        <v>1667</v>
      </c>
      <c r="C1669" s="10"/>
      <c r="D1669" s="10"/>
      <c r="E1669" s="8" t="s">
        <v>7152</v>
      </c>
      <c r="F1669" s="8" t="s">
        <v>7153</v>
      </c>
      <c r="G1669" s="8" t="s">
        <v>1487</v>
      </c>
      <c r="H1669" s="7" t="s">
        <v>5767</v>
      </c>
      <c r="I1669" s="8" t="s">
        <v>7154</v>
      </c>
      <c r="J1669" s="8" t="s">
        <v>7155</v>
      </c>
      <c r="K1669" s="9">
        <v>25</v>
      </c>
      <c r="L1669" s="8" t="s">
        <v>69</v>
      </c>
      <c r="M1669" s="10">
        <v>1</v>
      </c>
      <c r="N1669" s="8" t="s">
        <v>45</v>
      </c>
      <c r="O1669" s="8" t="s">
        <v>7156</v>
      </c>
      <c r="P1669" s="8" t="s">
        <v>7157</v>
      </c>
      <c r="Q1669" s="8" t="s">
        <v>7158</v>
      </c>
      <c r="R1669" s="28">
        <v>4.0999999999999996</v>
      </c>
      <c r="S1669" s="29"/>
      <c r="T1669" s="30">
        <v>1</v>
      </c>
      <c r="U1669" s="1">
        <v>1</v>
      </c>
      <c r="V1669" s="28">
        <v>9.9</v>
      </c>
      <c r="W1669" s="29"/>
      <c r="X1669" s="29"/>
      <c r="Y1669" s="29"/>
      <c r="Z1669" s="29"/>
      <c r="AA1669" s="29"/>
      <c r="AB1669" s="29"/>
      <c r="AC1669" s="29"/>
      <c r="AD1669" s="29"/>
      <c r="AE1669" s="31"/>
      <c r="AF1669" s="27"/>
      <c r="AG1669" s="27"/>
      <c r="AH1669" s="27"/>
      <c r="AI1669" s="27"/>
      <c r="AJ1669" s="27"/>
      <c r="AK1669" s="27"/>
      <c r="AL1669" s="27"/>
      <c r="AM1669" s="27"/>
      <c r="AN1669" s="32"/>
      <c r="AO1669" s="27"/>
      <c r="AP1669" s="31"/>
      <c r="AQ1669" s="27" t="e">
        <f t="shared" si="259"/>
        <v>#NUM!</v>
      </c>
      <c r="AR1669" s="27" t="e">
        <f t="shared" si="260"/>
        <v>#NUM!</v>
      </c>
      <c r="AS1669" s="27" t="e">
        <f t="shared" si="261"/>
        <v>#NUM!</v>
      </c>
      <c r="AT1669" s="27">
        <f t="shared" si="264"/>
        <v>1.075</v>
      </c>
      <c r="AU1669" s="27">
        <f t="shared" si="265"/>
        <v>1.075</v>
      </c>
      <c r="AV1669" s="29">
        <f t="shared" si="258"/>
        <v>1.075</v>
      </c>
      <c r="AW1669" s="27" t="s">
        <v>73</v>
      </c>
      <c r="AX1669" s="27" t="s">
        <v>74</v>
      </c>
      <c r="AY1669" s="32">
        <v>1.075</v>
      </c>
      <c r="AZ1669" s="34">
        <f t="shared" si="263"/>
        <v>0.26874999999999999</v>
      </c>
      <c r="BA1669" s="3">
        <f t="shared" si="266"/>
        <v>1.34375</v>
      </c>
      <c r="BB1669" s="32">
        <f t="shared" si="262"/>
        <v>1.4512499999999999</v>
      </c>
      <c r="BC1669" s="27" t="s">
        <v>12549</v>
      </c>
      <c r="BD1669" s="27"/>
      <c r="BE1669" s="27"/>
      <c r="BF1669" s="27"/>
      <c r="BG1669" s="27"/>
      <c r="BH1669" s="27"/>
      <c r="BI1669" s="27"/>
      <c r="BJ1669" s="27"/>
      <c r="BK1669" s="27"/>
      <c r="BL1669" s="27"/>
      <c r="BM1669" s="27"/>
      <c r="BN1669" s="27"/>
      <c r="BO1669" s="27"/>
      <c r="BP1669" s="26"/>
      <c r="BQ1669" s="26"/>
      <c r="BR1669" s="26"/>
      <c r="BS1669" s="26"/>
      <c r="BT1669" s="26"/>
      <c r="BU1669" s="26"/>
      <c r="BV1669" s="26"/>
      <c r="BW1669" s="26"/>
      <c r="BX1669" s="26"/>
      <c r="BY1669" s="26"/>
      <c r="BZ1669" s="26"/>
      <c r="CA1669" s="26"/>
      <c r="CB1669" s="26"/>
      <c r="CC1669" s="26"/>
      <c r="CD1669" s="26"/>
      <c r="CE1669" s="26"/>
      <c r="CF1669" s="26"/>
      <c r="CG1669" s="26"/>
      <c r="CH1669" s="26"/>
      <c r="CI1669" s="26"/>
      <c r="CJ1669" s="26"/>
      <c r="CK1669" s="26"/>
      <c r="CL1669" s="26"/>
      <c r="CM1669" s="26"/>
      <c r="CN1669" s="26"/>
      <c r="CO1669" s="26"/>
      <c r="CP1669" s="26"/>
      <c r="CQ1669" s="26"/>
      <c r="CR1669" s="26"/>
      <c r="CS1669" s="26"/>
      <c r="CT1669" s="26"/>
      <c r="CU1669" s="26"/>
      <c r="CV1669" s="26"/>
      <c r="CW1669" s="26"/>
      <c r="CX1669" s="26"/>
      <c r="CY1669" s="26"/>
      <c r="CZ1669" s="26"/>
      <c r="DA1669" s="26"/>
      <c r="DB1669" s="26"/>
      <c r="DC1669" s="26"/>
      <c r="DD1669" s="26"/>
      <c r="DE1669" s="26"/>
      <c r="DF1669" s="26"/>
      <c r="DG1669" s="26"/>
      <c r="DH1669" s="26"/>
      <c r="DI1669" s="26"/>
      <c r="DJ1669" s="26"/>
      <c r="DK1669" s="26"/>
      <c r="DL1669" s="26"/>
    </row>
    <row r="1670" spans="1:116" s="35" customFormat="1" ht="31.5" customHeight="1">
      <c r="A1670" s="7" t="s">
        <v>1670</v>
      </c>
      <c r="B1670" s="5">
        <v>1668</v>
      </c>
      <c r="C1670" s="10"/>
      <c r="D1670" s="10"/>
      <c r="E1670" s="8" t="s">
        <v>7179</v>
      </c>
      <c r="F1670" s="8" t="s">
        <v>7180</v>
      </c>
      <c r="G1670" s="8" t="s">
        <v>7181</v>
      </c>
      <c r="H1670" s="7" t="s">
        <v>7182</v>
      </c>
      <c r="I1670" s="8" t="s">
        <v>314</v>
      </c>
      <c r="J1670" s="8" t="s">
        <v>7176</v>
      </c>
      <c r="K1670" s="9">
        <v>30</v>
      </c>
      <c r="L1670" s="8" t="s">
        <v>69</v>
      </c>
      <c r="M1670" s="10">
        <v>1</v>
      </c>
      <c r="N1670" s="8" t="s">
        <v>45</v>
      </c>
      <c r="O1670" s="8" t="s">
        <v>7156</v>
      </c>
      <c r="P1670" s="8" t="s">
        <v>7177</v>
      </c>
      <c r="Q1670" s="8" t="s">
        <v>7183</v>
      </c>
      <c r="R1670" s="28">
        <v>8.1</v>
      </c>
      <c r="S1670" s="29"/>
      <c r="T1670" s="30">
        <v>1.18</v>
      </c>
      <c r="U1670" s="1">
        <v>1.18</v>
      </c>
      <c r="V1670" s="28">
        <v>18.690000000000001</v>
      </c>
      <c r="W1670" s="29"/>
      <c r="X1670" s="29"/>
      <c r="Y1670" s="29"/>
      <c r="Z1670" s="29"/>
      <c r="AA1670" s="29"/>
      <c r="AB1670" s="29"/>
      <c r="AC1670" s="29"/>
      <c r="AD1670" s="29"/>
      <c r="AE1670" s="31"/>
      <c r="AF1670" s="27"/>
      <c r="AG1670" s="27"/>
      <c r="AH1670" s="27"/>
      <c r="AI1670" s="27"/>
      <c r="AJ1670" s="27"/>
      <c r="AK1670" s="27"/>
      <c r="AL1670" s="27"/>
      <c r="AM1670" s="27"/>
      <c r="AN1670" s="32"/>
      <c r="AO1670" s="27"/>
      <c r="AP1670" s="31"/>
      <c r="AQ1670" s="27" t="e">
        <f t="shared" si="259"/>
        <v>#NUM!</v>
      </c>
      <c r="AR1670" s="27" t="e">
        <f t="shared" si="260"/>
        <v>#NUM!</v>
      </c>
      <c r="AS1670" s="27" t="e">
        <f t="shared" si="261"/>
        <v>#NUM!</v>
      </c>
      <c r="AT1670" s="27">
        <f t="shared" si="264"/>
        <v>1.2685</v>
      </c>
      <c r="AU1670" s="27">
        <f t="shared" si="265"/>
        <v>1.2685</v>
      </c>
      <c r="AV1670" s="29">
        <f t="shared" si="258"/>
        <v>1.2685</v>
      </c>
      <c r="AW1670" s="27" t="s">
        <v>73</v>
      </c>
      <c r="AX1670" s="27" t="s">
        <v>74</v>
      </c>
      <c r="AY1670" s="32">
        <v>1.27</v>
      </c>
      <c r="AZ1670" s="34">
        <f t="shared" si="263"/>
        <v>0.3175</v>
      </c>
      <c r="BA1670" s="3">
        <f t="shared" si="266"/>
        <v>1.5874999999999999</v>
      </c>
      <c r="BB1670" s="32">
        <f t="shared" si="262"/>
        <v>1.7144999999999999</v>
      </c>
      <c r="BC1670" s="27" t="s">
        <v>12549</v>
      </c>
      <c r="BD1670" s="27"/>
      <c r="BE1670" s="27"/>
      <c r="BF1670" s="27"/>
      <c r="BG1670" s="27"/>
      <c r="BH1670" s="27"/>
      <c r="BI1670" s="27"/>
      <c r="BJ1670" s="27"/>
      <c r="BK1670" s="27"/>
      <c r="BL1670" s="27"/>
      <c r="BM1670" s="27"/>
      <c r="BN1670" s="27"/>
      <c r="BO1670" s="27"/>
      <c r="BP1670" s="26"/>
      <c r="BQ1670" s="26"/>
      <c r="BR1670" s="26"/>
      <c r="BS1670" s="26"/>
      <c r="BT1670" s="26"/>
      <c r="BU1670" s="26"/>
      <c r="BV1670" s="26"/>
      <c r="BW1670" s="26"/>
      <c r="BX1670" s="26"/>
      <c r="BY1670" s="26"/>
      <c r="BZ1670" s="26"/>
      <c r="CA1670" s="26"/>
      <c r="CB1670" s="26"/>
      <c r="CC1670" s="26"/>
      <c r="CD1670" s="26"/>
      <c r="CE1670" s="26"/>
      <c r="CF1670" s="26"/>
      <c r="CG1670" s="26"/>
      <c r="CH1670" s="26"/>
      <c r="CI1670" s="26"/>
      <c r="CJ1670" s="26"/>
      <c r="CK1670" s="26"/>
      <c r="CL1670" s="26"/>
      <c r="CM1670" s="26"/>
      <c r="CN1670" s="26"/>
      <c r="CO1670" s="26"/>
      <c r="CP1670" s="26"/>
      <c r="CQ1670" s="26"/>
      <c r="CR1670" s="26"/>
      <c r="CS1670" s="26"/>
      <c r="CT1670" s="26"/>
      <c r="CU1670" s="26"/>
      <c r="CV1670" s="26"/>
      <c r="CW1670" s="26"/>
      <c r="CX1670" s="26"/>
      <c r="CY1670" s="26"/>
      <c r="CZ1670" s="26"/>
      <c r="DA1670" s="26"/>
      <c r="DB1670" s="26"/>
      <c r="DC1670" s="26"/>
      <c r="DD1670" s="26"/>
      <c r="DE1670" s="26"/>
      <c r="DF1670" s="26"/>
      <c r="DG1670" s="26"/>
      <c r="DH1670" s="26"/>
      <c r="DI1670" s="26"/>
      <c r="DJ1670" s="26"/>
      <c r="DK1670" s="26"/>
      <c r="DL1670" s="26"/>
    </row>
    <row r="1671" spans="1:116" s="35" customFormat="1" ht="31.5" customHeight="1">
      <c r="A1671" s="7" t="s">
        <v>1670</v>
      </c>
      <c r="B1671" s="5">
        <v>1669</v>
      </c>
      <c r="C1671" s="10"/>
      <c r="D1671" s="10"/>
      <c r="E1671" s="8" t="s">
        <v>7172</v>
      </c>
      <c r="F1671" s="8" t="s">
        <v>7173</v>
      </c>
      <c r="G1671" s="8" t="s">
        <v>7174</v>
      </c>
      <c r="H1671" s="7" t="s">
        <v>7175</v>
      </c>
      <c r="I1671" s="8" t="s">
        <v>314</v>
      </c>
      <c r="J1671" s="8" t="s">
        <v>7176</v>
      </c>
      <c r="K1671" s="9">
        <v>30</v>
      </c>
      <c r="L1671" s="8" t="s">
        <v>69</v>
      </c>
      <c r="M1671" s="10">
        <v>1</v>
      </c>
      <c r="N1671" s="8" t="s">
        <v>45</v>
      </c>
      <c r="O1671" s="8" t="s">
        <v>7156</v>
      </c>
      <c r="P1671" s="8" t="s">
        <v>7177</v>
      </c>
      <c r="Q1671" s="8" t="s">
        <v>7178</v>
      </c>
      <c r="R1671" s="28">
        <v>4.5</v>
      </c>
      <c r="S1671" s="29"/>
      <c r="T1671" s="30">
        <v>1.26</v>
      </c>
      <c r="U1671" s="1">
        <v>1.26</v>
      </c>
      <c r="V1671" s="28">
        <v>8.3000000000000007</v>
      </c>
      <c r="W1671" s="29"/>
      <c r="X1671" s="29"/>
      <c r="Y1671" s="29"/>
      <c r="Z1671" s="29"/>
      <c r="AA1671" s="29"/>
      <c r="AB1671" s="29"/>
      <c r="AC1671" s="29"/>
      <c r="AD1671" s="29"/>
      <c r="AE1671" s="31"/>
      <c r="AF1671" s="27"/>
      <c r="AG1671" s="27"/>
      <c r="AH1671" s="27"/>
      <c r="AI1671" s="27"/>
      <c r="AJ1671" s="27"/>
      <c r="AK1671" s="27"/>
      <c r="AL1671" s="27"/>
      <c r="AM1671" s="27"/>
      <c r="AN1671" s="32"/>
      <c r="AO1671" s="27"/>
      <c r="AP1671" s="31"/>
      <c r="AQ1671" s="27" t="e">
        <f t="shared" si="259"/>
        <v>#NUM!</v>
      </c>
      <c r="AR1671" s="27" t="e">
        <f t="shared" si="260"/>
        <v>#NUM!</v>
      </c>
      <c r="AS1671" s="27" t="e">
        <f t="shared" si="261"/>
        <v>#NUM!</v>
      </c>
      <c r="AT1671" s="27">
        <f t="shared" si="264"/>
        <v>1.3545</v>
      </c>
      <c r="AU1671" s="27">
        <f t="shared" si="265"/>
        <v>1.3545</v>
      </c>
      <c r="AV1671" s="29">
        <f t="shared" si="258"/>
        <v>1.3545</v>
      </c>
      <c r="AW1671" s="27" t="s">
        <v>73</v>
      </c>
      <c r="AX1671" s="27" t="s">
        <v>74</v>
      </c>
      <c r="AY1671" s="32">
        <v>1.35</v>
      </c>
      <c r="AZ1671" s="34">
        <f t="shared" si="263"/>
        <v>0.33750000000000002</v>
      </c>
      <c r="BA1671" s="3">
        <f t="shared" si="266"/>
        <v>1.6875</v>
      </c>
      <c r="BB1671" s="32">
        <f t="shared" si="262"/>
        <v>1.8225</v>
      </c>
      <c r="BC1671" s="27" t="s">
        <v>12549</v>
      </c>
      <c r="BD1671" s="27"/>
      <c r="BE1671" s="27"/>
      <c r="BF1671" s="27"/>
      <c r="BG1671" s="27"/>
      <c r="BH1671" s="27"/>
      <c r="BI1671" s="27"/>
      <c r="BJ1671" s="27"/>
      <c r="BK1671" s="27"/>
      <c r="BL1671" s="27"/>
      <c r="BM1671" s="27"/>
      <c r="BN1671" s="27"/>
      <c r="BO1671" s="27"/>
      <c r="BP1671" s="26"/>
      <c r="BQ1671" s="26"/>
      <c r="BR1671" s="26"/>
      <c r="BS1671" s="26"/>
      <c r="BT1671" s="26"/>
      <c r="BU1671" s="26"/>
      <c r="BV1671" s="26"/>
      <c r="BW1671" s="26"/>
      <c r="BX1671" s="26"/>
      <c r="BY1671" s="26"/>
      <c r="BZ1671" s="26"/>
      <c r="CA1671" s="26"/>
      <c r="CB1671" s="26"/>
      <c r="CC1671" s="26"/>
      <c r="CD1671" s="26"/>
      <c r="CE1671" s="26"/>
      <c r="CF1671" s="26"/>
      <c r="CG1671" s="26"/>
      <c r="CH1671" s="26"/>
      <c r="CI1671" s="26"/>
      <c r="CJ1671" s="26"/>
      <c r="CK1671" s="26"/>
      <c r="CL1671" s="26"/>
      <c r="CM1671" s="26"/>
      <c r="CN1671" s="26"/>
      <c r="CO1671" s="26"/>
      <c r="CP1671" s="26"/>
      <c r="CQ1671" s="26"/>
      <c r="CR1671" s="26"/>
      <c r="CS1671" s="26"/>
      <c r="CT1671" s="26"/>
      <c r="CU1671" s="26"/>
      <c r="CV1671" s="26"/>
      <c r="CW1671" s="26"/>
      <c r="CX1671" s="26"/>
      <c r="CY1671" s="26"/>
      <c r="CZ1671" s="26"/>
      <c r="DA1671" s="26"/>
      <c r="DB1671" s="26"/>
      <c r="DC1671" s="26"/>
      <c r="DD1671" s="26"/>
      <c r="DE1671" s="26"/>
      <c r="DF1671" s="26"/>
      <c r="DG1671" s="26"/>
      <c r="DH1671" s="26"/>
      <c r="DI1671" s="26"/>
      <c r="DJ1671" s="26"/>
      <c r="DK1671" s="26"/>
      <c r="DL1671" s="26"/>
    </row>
    <row r="1672" spans="1:116" s="27" customFormat="1" ht="31.5" customHeight="1">
      <c r="A1672" s="7" t="s">
        <v>1670</v>
      </c>
      <c r="B1672" s="5">
        <v>1670</v>
      </c>
      <c r="C1672" s="10"/>
      <c r="D1672" s="10"/>
      <c r="E1672" s="8" t="s">
        <v>7159</v>
      </c>
      <c r="F1672" s="8" t="s">
        <v>7160</v>
      </c>
      <c r="G1672" s="8" t="s">
        <v>7161</v>
      </c>
      <c r="H1672" s="7" t="s">
        <v>7162</v>
      </c>
      <c r="I1672" s="8" t="s">
        <v>67</v>
      </c>
      <c r="J1672" s="8" t="s">
        <v>7163</v>
      </c>
      <c r="K1672" s="9">
        <v>20</v>
      </c>
      <c r="L1672" s="8" t="s">
        <v>69</v>
      </c>
      <c r="M1672" s="10">
        <v>1</v>
      </c>
      <c r="N1672" s="8" t="s">
        <v>45</v>
      </c>
      <c r="O1672" s="8" t="s">
        <v>7156</v>
      </c>
      <c r="P1672" s="8" t="s">
        <v>7157</v>
      </c>
      <c r="Q1672" s="8" t="s">
        <v>7164</v>
      </c>
      <c r="R1672" s="28">
        <v>7.1</v>
      </c>
      <c r="S1672" s="29"/>
      <c r="T1672" s="30">
        <v>1.45</v>
      </c>
      <c r="U1672" s="1">
        <v>1.45</v>
      </c>
      <c r="V1672" s="28">
        <v>16.25</v>
      </c>
      <c r="W1672" s="29"/>
      <c r="X1672" s="29"/>
      <c r="Y1672" s="29"/>
      <c r="Z1672" s="29"/>
      <c r="AA1672" s="29"/>
      <c r="AB1672" s="29"/>
      <c r="AC1672" s="29"/>
      <c r="AD1672" s="29"/>
      <c r="AE1672" s="31"/>
      <c r="AN1672" s="32"/>
      <c r="AP1672" s="31"/>
      <c r="AQ1672" s="27" t="e">
        <f t="shared" si="259"/>
        <v>#NUM!</v>
      </c>
      <c r="AR1672" s="27" t="e">
        <f t="shared" si="260"/>
        <v>#NUM!</v>
      </c>
      <c r="AS1672" s="27" t="e">
        <f t="shared" si="261"/>
        <v>#NUM!</v>
      </c>
      <c r="AT1672" s="27">
        <f t="shared" si="264"/>
        <v>1.5587499999999999</v>
      </c>
      <c r="AU1672" s="27">
        <f t="shared" si="265"/>
        <v>1.5587499999999999</v>
      </c>
      <c r="AV1672" s="29">
        <f t="shared" si="258"/>
        <v>1.5587499999999999</v>
      </c>
      <c r="AW1672" s="27" t="s">
        <v>73</v>
      </c>
      <c r="AX1672" s="27" t="s">
        <v>74</v>
      </c>
      <c r="AY1672" s="32">
        <v>1.56</v>
      </c>
      <c r="AZ1672" s="34">
        <f t="shared" si="263"/>
        <v>0.39</v>
      </c>
      <c r="BA1672" s="3">
        <f t="shared" si="266"/>
        <v>1.9500000000000002</v>
      </c>
      <c r="BB1672" s="32">
        <f t="shared" si="262"/>
        <v>2.1060000000000003</v>
      </c>
      <c r="BC1672" s="27" t="s">
        <v>12549</v>
      </c>
      <c r="BP1672" s="26"/>
      <c r="BQ1672" s="26"/>
      <c r="BR1672" s="26"/>
      <c r="BS1672" s="26"/>
      <c r="BT1672" s="26"/>
      <c r="BU1672" s="26"/>
      <c r="BV1672" s="26"/>
      <c r="BW1672" s="26"/>
      <c r="BX1672" s="26"/>
      <c r="BY1672" s="26"/>
      <c r="BZ1672" s="26"/>
      <c r="CA1672" s="26"/>
      <c r="CB1672" s="26"/>
      <c r="CC1672" s="26"/>
      <c r="CD1672" s="26"/>
      <c r="CE1672" s="26"/>
      <c r="CF1672" s="26"/>
      <c r="CG1672" s="26"/>
      <c r="CH1672" s="26"/>
      <c r="CI1672" s="26"/>
      <c r="CJ1672" s="26"/>
      <c r="CK1672" s="26"/>
      <c r="CL1672" s="26"/>
      <c r="CM1672" s="26"/>
      <c r="CN1672" s="26"/>
      <c r="CO1672" s="26"/>
      <c r="CP1672" s="26"/>
      <c r="CQ1672" s="26"/>
      <c r="CR1672" s="26"/>
      <c r="CS1672" s="26"/>
      <c r="CT1672" s="26"/>
      <c r="CU1672" s="26"/>
      <c r="CV1672" s="26"/>
      <c r="CW1672" s="26"/>
      <c r="CX1672" s="26"/>
      <c r="CY1672" s="26"/>
      <c r="CZ1672" s="26"/>
      <c r="DA1672" s="26"/>
      <c r="DB1672" s="26"/>
      <c r="DC1672" s="26"/>
      <c r="DD1672" s="26"/>
      <c r="DE1672" s="26"/>
      <c r="DF1672" s="26"/>
      <c r="DG1672" s="26"/>
      <c r="DH1672" s="26"/>
      <c r="DI1672" s="26"/>
      <c r="DJ1672" s="26"/>
      <c r="DK1672" s="26"/>
      <c r="DL1672" s="26"/>
    </row>
    <row r="1673" spans="1:116" s="27" customFormat="1" ht="31.5" customHeight="1">
      <c r="A1673" s="7" t="s">
        <v>1670</v>
      </c>
      <c r="B1673" s="5">
        <v>1671</v>
      </c>
      <c r="C1673" s="10"/>
      <c r="D1673" s="10"/>
      <c r="E1673" s="8" t="s">
        <v>7184</v>
      </c>
      <c r="F1673" s="8" t="s">
        <v>7185</v>
      </c>
      <c r="G1673" s="8" t="s">
        <v>3340</v>
      </c>
      <c r="H1673" s="7" t="s">
        <v>7186</v>
      </c>
      <c r="I1673" s="8" t="s">
        <v>1228</v>
      </c>
      <c r="J1673" s="8" t="s">
        <v>7187</v>
      </c>
      <c r="K1673" s="9">
        <v>60</v>
      </c>
      <c r="L1673" s="8" t="s">
        <v>81</v>
      </c>
      <c r="M1673" s="10">
        <v>1</v>
      </c>
      <c r="N1673" s="8" t="s">
        <v>45</v>
      </c>
      <c r="O1673" s="8" t="s">
        <v>7156</v>
      </c>
      <c r="P1673" s="8" t="s">
        <v>7188</v>
      </c>
      <c r="Q1673" s="8" t="s">
        <v>7189</v>
      </c>
      <c r="R1673" s="28">
        <v>7.2</v>
      </c>
      <c r="S1673" s="29"/>
      <c r="T1673" s="30">
        <v>2.8</v>
      </c>
      <c r="U1673" s="1">
        <v>2.8</v>
      </c>
      <c r="V1673" s="28">
        <v>32</v>
      </c>
      <c r="W1673" s="29"/>
      <c r="X1673" s="29"/>
      <c r="Y1673" s="29"/>
      <c r="Z1673" s="29"/>
      <c r="AA1673" s="29"/>
      <c r="AB1673" s="29"/>
      <c r="AC1673" s="29"/>
      <c r="AD1673" s="29"/>
      <c r="AE1673" s="31"/>
      <c r="AN1673" s="32"/>
      <c r="AP1673" s="31"/>
      <c r="AQ1673" s="27" t="e">
        <f t="shared" si="259"/>
        <v>#NUM!</v>
      </c>
      <c r="AR1673" s="27" t="e">
        <f t="shared" si="260"/>
        <v>#NUM!</v>
      </c>
      <c r="AS1673" s="27" t="e">
        <f t="shared" si="261"/>
        <v>#NUM!</v>
      </c>
      <c r="AT1673" s="27">
        <f t="shared" si="264"/>
        <v>3.01</v>
      </c>
      <c r="AU1673" s="27">
        <f t="shared" si="265"/>
        <v>3.01</v>
      </c>
      <c r="AV1673" s="29">
        <f t="shared" si="258"/>
        <v>3.01</v>
      </c>
      <c r="AW1673" s="27" t="s">
        <v>73</v>
      </c>
      <c r="AX1673" s="27" t="s">
        <v>74</v>
      </c>
      <c r="AY1673" s="32">
        <v>3.01</v>
      </c>
      <c r="AZ1673" s="34">
        <f t="shared" si="263"/>
        <v>0.75249999999999995</v>
      </c>
      <c r="BA1673" s="3">
        <f t="shared" si="266"/>
        <v>3.7624999999999997</v>
      </c>
      <c r="BB1673" s="32">
        <f t="shared" si="262"/>
        <v>4.0634999999999994</v>
      </c>
      <c r="BC1673" s="27" t="s">
        <v>12549</v>
      </c>
      <c r="BP1673" s="26"/>
      <c r="BQ1673" s="26"/>
      <c r="BR1673" s="26"/>
      <c r="BS1673" s="26"/>
      <c r="BT1673" s="26"/>
      <c r="BU1673" s="26"/>
      <c r="BV1673" s="26"/>
      <c r="BW1673" s="26"/>
      <c r="BX1673" s="26"/>
      <c r="BY1673" s="26"/>
      <c r="BZ1673" s="26"/>
      <c r="CA1673" s="26"/>
      <c r="CB1673" s="26"/>
      <c r="CC1673" s="26"/>
      <c r="CD1673" s="26"/>
      <c r="CE1673" s="26"/>
      <c r="CF1673" s="26"/>
      <c r="CG1673" s="26"/>
      <c r="CH1673" s="26"/>
      <c r="CI1673" s="26"/>
      <c r="CJ1673" s="26"/>
      <c r="CK1673" s="26"/>
      <c r="CL1673" s="26"/>
      <c r="CM1673" s="26"/>
      <c r="CN1673" s="26"/>
      <c r="CO1673" s="26"/>
      <c r="CP1673" s="26"/>
      <c r="CQ1673" s="26"/>
      <c r="CR1673" s="26"/>
      <c r="CS1673" s="26"/>
      <c r="CT1673" s="26"/>
      <c r="CU1673" s="26"/>
      <c r="CV1673" s="26"/>
      <c r="CW1673" s="26"/>
      <c r="CX1673" s="26"/>
      <c r="CY1673" s="26"/>
      <c r="CZ1673" s="26"/>
      <c r="DA1673" s="26"/>
      <c r="DB1673" s="26"/>
      <c r="DC1673" s="26"/>
      <c r="DD1673" s="26"/>
      <c r="DE1673" s="26"/>
      <c r="DF1673" s="26"/>
      <c r="DG1673" s="26"/>
      <c r="DH1673" s="26"/>
      <c r="DI1673" s="26"/>
      <c r="DJ1673" s="26"/>
      <c r="DK1673" s="26"/>
      <c r="DL1673" s="26"/>
    </row>
    <row r="1674" spans="1:116" s="27" customFormat="1" ht="31.5" customHeight="1">
      <c r="A1674" s="7" t="s">
        <v>1670</v>
      </c>
      <c r="B1674" s="5">
        <v>1672</v>
      </c>
      <c r="C1674" s="10"/>
      <c r="D1674" s="10"/>
      <c r="E1674" s="8" t="s">
        <v>7165</v>
      </c>
      <c r="F1674" s="8" t="s">
        <v>7166</v>
      </c>
      <c r="G1674" s="8" t="s">
        <v>7167</v>
      </c>
      <c r="H1674" s="7" t="s">
        <v>7168</v>
      </c>
      <c r="I1674" s="8" t="s">
        <v>43</v>
      </c>
      <c r="J1674" s="8" t="s">
        <v>7169</v>
      </c>
      <c r="K1674" s="9"/>
      <c r="L1674" s="8"/>
      <c r="M1674" s="10">
        <v>28</v>
      </c>
      <c r="N1674" s="8" t="s">
        <v>45</v>
      </c>
      <c r="O1674" s="8" t="s">
        <v>7156</v>
      </c>
      <c r="P1674" s="8" t="s">
        <v>7170</v>
      </c>
      <c r="Q1674" s="8" t="s">
        <v>7171</v>
      </c>
      <c r="R1674" s="28">
        <v>11.5</v>
      </c>
      <c r="S1674" s="29"/>
      <c r="T1674" s="30">
        <v>3</v>
      </c>
      <c r="U1674" s="1">
        <v>3</v>
      </c>
      <c r="V1674" s="28">
        <v>25</v>
      </c>
      <c r="W1674" s="29"/>
      <c r="X1674" s="29"/>
      <c r="Y1674" s="29"/>
      <c r="Z1674" s="29"/>
      <c r="AA1674" s="29"/>
      <c r="AB1674" s="29"/>
      <c r="AC1674" s="29"/>
      <c r="AD1674" s="29"/>
      <c r="AE1674" s="31"/>
      <c r="AN1674" s="32"/>
      <c r="AP1674" s="31"/>
      <c r="AQ1674" s="27" t="e">
        <f t="shared" si="259"/>
        <v>#NUM!</v>
      </c>
      <c r="AR1674" s="27" t="e">
        <f t="shared" si="260"/>
        <v>#NUM!</v>
      </c>
      <c r="AS1674" s="27" t="e">
        <f t="shared" si="261"/>
        <v>#NUM!</v>
      </c>
      <c r="AT1674" s="27">
        <f t="shared" si="264"/>
        <v>3.2249999999999996</v>
      </c>
      <c r="AU1674" s="27">
        <f t="shared" si="265"/>
        <v>3.2249999999999996</v>
      </c>
      <c r="AV1674" s="29">
        <f t="shared" si="258"/>
        <v>3.2249999999999996</v>
      </c>
      <c r="AW1674" s="33" t="s">
        <v>73</v>
      </c>
      <c r="AX1674" s="33" t="s">
        <v>74</v>
      </c>
      <c r="AY1674" s="32">
        <v>3.2250000000000001</v>
      </c>
      <c r="AZ1674" s="34">
        <f t="shared" si="263"/>
        <v>0.80625000000000002</v>
      </c>
      <c r="BA1674" s="3">
        <f t="shared" si="266"/>
        <v>4.03125</v>
      </c>
      <c r="BB1674" s="32">
        <f t="shared" si="262"/>
        <v>4.3537499999999998</v>
      </c>
      <c r="BC1674" s="27" t="s">
        <v>12549</v>
      </c>
      <c r="BP1674" s="26"/>
      <c r="BQ1674" s="26"/>
      <c r="BR1674" s="26"/>
      <c r="BS1674" s="26"/>
      <c r="BT1674" s="26"/>
      <c r="BU1674" s="26"/>
      <c r="BV1674" s="26"/>
      <c r="BW1674" s="26"/>
      <c r="BX1674" s="26"/>
      <c r="BY1674" s="26"/>
      <c r="BZ1674" s="26"/>
      <c r="CA1674" s="26"/>
      <c r="CB1674" s="26"/>
      <c r="CC1674" s="26"/>
      <c r="CD1674" s="26"/>
      <c r="CE1674" s="26"/>
      <c r="CF1674" s="26"/>
      <c r="CG1674" s="26"/>
      <c r="CH1674" s="26"/>
      <c r="CI1674" s="26"/>
      <c r="CJ1674" s="26"/>
      <c r="CK1674" s="26"/>
      <c r="CL1674" s="26"/>
      <c r="CM1674" s="26"/>
      <c r="CN1674" s="26"/>
      <c r="CO1674" s="26"/>
      <c r="CP1674" s="26"/>
      <c r="CQ1674" s="26"/>
      <c r="CR1674" s="26"/>
      <c r="CS1674" s="26"/>
      <c r="CT1674" s="26"/>
      <c r="CU1674" s="26"/>
      <c r="CV1674" s="26"/>
      <c r="CW1674" s="26"/>
      <c r="CX1674" s="26"/>
      <c r="CY1674" s="26"/>
      <c r="CZ1674" s="26"/>
      <c r="DA1674" s="26"/>
      <c r="DB1674" s="26"/>
      <c r="DC1674" s="26"/>
      <c r="DD1674" s="26"/>
      <c r="DE1674" s="26"/>
      <c r="DF1674" s="26"/>
      <c r="DG1674" s="26"/>
      <c r="DH1674" s="26"/>
      <c r="DI1674" s="26"/>
      <c r="DJ1674" s="26"/>
      <c r="DK1674" s="26"/>
      <c r="DL1674" s="26"/>
    </row>
    <row r="1675" spans="1:116" s="35" customFormat="1" ht="31.5" customHeight="1">
      <c r="A1675" s="7" t="s">
        <v>1670</v>
      </c>
      <c r="B1675" s="5">
        <v>1673</v>
      </c>
      <c r="C1675" s="10"/>
      <c r="D1675" s="10"/>
      <c r="E1675" s="8" t="s">
        <v>7190</v>
      </c>
      <c r="F1675" s="8" t="s">
        <v>7185</v>
      </c>
      <c r="G1675" s="8" t="s">
        <v>3340</v>
      </c>
      <c r="H1675" s="7" t="s">
        <v>7191</v>
      </c>
      <c r="I1675" s="8" t="s">
        <v>1228</v>
      </c>
      <c r="J1675" s="8" t="s">
        <v>7192</v>
      </c>
      <c r="K1675" s="9">
        <v>60</v>
      </c>
      <c r="L1675" s="8" t="s">
        <v>81</v>
      </c>
      <c r="M1675" s="10">
        <v>1</v>
      </c>
      <c r="N1675" s="8" t="s">
        <v>45</v>
      </c>
      <c r="O1675" s="8" t="s">
        <v>7156</v>
      </c>
      <c r="P1675" s="8" t="s">
        <v>7188</v>
      </c>
      <c r="Q1675" s="8" t="s">
        <v>7193</v>
      </c>
      <c r="R1675" s="28">
        <v>7.2</v>
      </c>
      <c r="S1675" s="29"/>
      <c r="T1675" s="30">
        <v>3.05</v>
      </c>
      <c r="U1675" s="1">
        <v>3.05</v>
      </c>
      <c r="V1675" s="28">
        <v>32</v>
      </c>
      <c r="W1675" s="29"/>
      <c r="X1675" s="29"/>
      <c r="Y1675" s="29"/>
      <c r="Z1675" s="29"/>
      <c r="AA1675" s="29"/>
      <c r="AB1675" s="29"/>
      <c r="AC1675" s="29"/>
      <c r="AD1675" s="29"/>
      <c r="AE1675" s="31"/>
      <c r="AF1675" s="27"/>
      <c r="AG1675" s="27"/>
      <c r="AH1675" s="27"/>
      <c r="AI1675" s="27"/>
      <c r="AJ1675" s="27"/>
      <c r="AK1675" s="27"/>
      <c r="AL1675" s="27"/>
      <c r="AM1675" s="27"/>
      <c r="AN1675" s="32"/>
      <c r="AO1675" s="27"/>
      <c r="AP1675" s="31"/>
      <c r="AQ1675" s="27" t="e">
        <f t="shared" si="259"/>
        <v>#NUM!</v>
      </c>
      <c r="AR1675" s="27" t="e">
        <f t="shared" si="260"/>
        <v>#NUM!</v>
      </c>
      <c r="AS1675" s="27" t="e">
        <f t="shared" si="261"/>
        <v>#NUM!</v>
      </c>
      <c r="AT1675" s="27">
        <f t="shared" si="264"/>
        <v>3.2787499999999996</v>
      </c>
      <c r="AU1675" s="27">
        <f t="shared" si="265"/>
        <v>3.2787499999999996</v>
      </c>
      <c r="AV1675" s="29">
        <f t="shared" si="258"/>
        <v>3.2787499999999996</v>
      </c>
      <c r="AW1675" s="27" t="s">
        <v>73</v>
      </c>
      <c r="AX1675" s="27" t="s">
        <v>74</v>
      </c>
      <c r="AY1675" s="32">
        <v>3.28</v>
      </c>
      <c r="AZ1675" s="34">
        <f t="shared" si="263"/>
        <v>0.82</v>
      </c>
      <c r="BA1675" s="3">
        <f t="shared" si="266"/>
        <v>4.0999999999999996</v>
      </c>
      <c r="BB1675" s="32">
        <f t="shared" si="262"/>
        <v>4.4279999999999999</v>
      </c>
      <c r="BC1675" s="27" t="s">
        <v>12549</v>
      </c>
      <c r="BD1675" s="27"/>
      <c r="BE1675" s="27"/>
      <c r="BF1675" s="27"/>
      <c r="BG1675" s="27"/>
      <c r="BH1675" s="27"/>
      <c r="BI1675" s="27"/>
      <c r="BJ1675" s="27"/>
      <c r="BK1675" s="27"/>
      <c r="BL1675" s="27"/>
      <c r="BM1675" s="27"/>
      <c r="BN1675" s="27"/>
      <c r="BO1675" s="27"/>
      <c r="BP1675" s="26"/>
      <c r="BQ1675" s="26"/>
      <c r="BR1675" s="26"/>
      <c r="BS1675" s="26"/>
      <c r="BT1675" s="26"/>
      <c r="BU1675" s="26"/>
      <c r="BV1675" s="26"/>
      <c r="BW1675" s="26"/>
      <c r="BX1675" s="26"/>
      <c r="BY1675" s="26"/>
      <c r="BZ1675" s="26"/>
      <c r="CA1675" s="26"/>
      <c r="CB1675" s="26"/>
      <c r="CC1675" s="26"/>
      <c r="CD1675" s="26"/>
      <c r="CE1675" s="26"/>
      <c r="CF1675" s="26"/>
      <c r="CG1675" s="26"/>
      <c r="CH1675" s="26"/>
      <c r="CI1675" s="26"/>
      <c r="CJ1675" s="26"/>
      <c r="CK1675" s="26"/>
      <c r="CL1675" s="26"/>
      <c r="CM1675" s="26"/>
      <c r="CN1675" s="26"/>
      <c r="CO1675" s="26"/>
      <c r="CP1675" s="26"/>
      <c r="CQ1675" s="26"/>
      <c r="CR1675" s="26"/>
      <c r="CS1675" s="26"/>
      <c r="CT1675" s="26"/>
      <c r="CU1675" s="26"/>
      <c r="CV1675" s="26"/>
      <c r="CW1675" s="26"/>
      <c r="CX1675" s="26"/>
      <c r="CY1675" s="26"/>
      <c r="CZ1675" s="26"/>
      <c r="DA1675" s="26"/>
      <c r="DB1675" s="26"/>
      <c r="DC1675" s="26"/>
      <c r="DD1675" s="26"/>
      <c r="DE1675" s="26"/>
      <c r="DF1675" s="26"/>
      <c r="DG1675" s="26"/>
      <c r="DH1675" s="26"/>
      <c r="DI1675" s="26"/>
      <c r="DJ1675" s="26"/>
      <c r="DK1675" s="26"/>
      <c r="DL1675" s="26"/>
    </row>
    <row r="1676" spans="1:116" s="35" customFormat="1" ht="31.5" customHeight="1">
      <c r="A1676" s="4" t="s">
        <v>4768</v>
      </c>
      <c r="B1676" s="5">
        <v>1674</v>
      </c>
      <c r="C1676" s="6">
        <v>4036</v>
      </c>
      <c r="D1676" s="6"/>
      <c r="E1676" s="3" t="s">
        <v>7207</v>
      </c>
      <c r="F1676" s="3" t="s">
        <v>955</v>
      </c>
      <c r="G1676" s="3" t="s">
        <v>723</v>
      </c>
      <c r="H1676" s="4" t="s">
        <v>521</v>
      </c>
      <c r="I1676" s="3" t="s">
        <v>385</v>
      </c>
      <c r="J1676" s="3" t="s">
        <v>1337</v>
      </c>
      <c r="K1676" s="5"/>
      <c r="L1676" s="3"/>
      <c r="M1676" s="6">
        <v>30</v>
      </c>
      <c r="N1676" s="3" t="s">
        <v>45</v>
      </c>
      <c r="O1676" s="3" t="s">
        <v>7204</v>
      </c>
      <c r="P1676" s="3" t="s">
        <v>7205</v>
      </c>
      <c r="Q1676" s="3" t="s">
        <v>7208</v>
      </c>
      <c r="R1676" s="28">
        <v>2.02</v>
      </c>
      <c r="S1676" s="29"/>
      <c r="T1676" s="30"/>
      <c r="U1676" s="1">
        <v>1.25</v>
      </c>
      <c r="V1676" s="28"/>
      <c r="W1676" s="29"/>
      <c r="X1676" s="29"/>
      <c r="Y1676" s="29"/>
      <c r="Z1676" s="29"/>
      <c r="AA1676" s="29"/>
      <c r="AB1676" s="29"/>
      <c r="AC1676" s="29"/>
      <c r="AD1676" s="29"/>
      <c r="AE1676" s="31"/>
      <c r="AF1676" s="27"/>
      <c r="AG1676" s="27"/>
      <c r="AH1676" s="27"/>
      <c r="AI1676" s="27"/>
      <c r="AJ1676" s="27"/>
      <c r="AK1676" s="27"/>
      <c r="AL1676" s="27"/>
      <c r="AM1676" s="27"/>
      <c r="AN1676" s="32">
        <v>2.02</v>
      </c>
      <c r="AO1676" s="27" t="s">
        <v>49</v>
      </c>
      <c r="AP1676" s="31" t="s">
        <v>50</v>
      </c>
      <c r="AQ1676" s="27" t="e">
        <f t="shared" si="259"/>
        <v>#NUM!</v>
      </c>
      <c r="AR1676" s="27" t="e">
        <f t="shared" si="260"/>
        <v>#NUM!</v>
      </c>
      <c r="AS1676" s="27" t="e">
        <f t="shared" si="261"/>
        <v>#NUM!</v>
      </c>
      <c r="AT1676" s="27">
        <f t="shared" si="264"/>
        <v>0</v>
      </c>
      <c r="AU1676" s="27">
        <f t="shared" si="265"/>
        <v>1.34375</v>
      </c>
      <c r="AV1676" s="29">
        <f t="shared" si="258"/>
        <v>0</v>
      </c>
      <c r="AW1676" s="27" t="s">
        <v>73</v>
      </c>
      <c r="AX1676" s="27" t="s">
        <v>74</v>
      </c>
      <c r="AY1676" s="32">
        <v>1.3436999999999999</v>
      </c>
      <c r="AZ1676" s="34">
        <f t="shared" si="263"/>
        <v>0.33592499999999997</v>
      </c>
      <c r="BA1676" s="3">
        <f t="shared" si="266"/>
        <v>1.6796249999999999</v>
      </c>
      <c r="BB1676" s="32">
        <f t="shared" si="262"/>
        <v>1.8139949999999998</v>
      </c>
      <c r="BC1676" s="27" t="s">
        <v>12549</v>
      </c>
      <c r="BD1676" s="27"/>
      <c r="BE1676" s="27"/>
      <c r="BF1676" s="27"/>
      <c r="BG1676" s="27"/>
      <c r="BH1676" s="27"/>
      <c r="BI1676" s="27"/>
      <c r="BJ1676" s="27"/>
      <c r="BK1676" s="27"/>
      <c r="BL1676" s="27"/>
      <c r="BM1676" s="27"/>
      <c r="BN1676" s="27"/>
      <c r="BO1676" s="27"/>
      <c r="BP1676" s="27"/>
      <c r="BQ1676" s="27"/>
      <c r="BR1676" s="27"/>
      <c r="BS1676" s="27"/>
      <c r="BT1676" s="27"/>
      <c r="BU1676" s="27"/>
      <c r="BV1676" s="27"/>
      <c r="BW1676" s="27"/>
      <c r="BX1676" s="27"/>
      <c r="BY1676" s="27"/>
      <c r="BZ1676" s="27"/>
      <c r="CA1676" s="27"/>
      <c r="CB1676" s="27"/>
      <c r="CC1676" s="27"/>
      <c r="CD1676" s="27"/>
      <c r="CE1676" s="27"/>
      <c r="CF1676" s="27"/>
      <c r="CG1676" s="27"/>
      <c r="CH1676" s="27"/>
      <c r="CI1676" s="27"/>
      <c r="CJ1676" s="27"/>
      <c r="CK1676" s="27"/>
      <c r="CL1676" s="27"/>
      <c r="CM1676" s="27"/>
      <c r="CN1676" s="27"/>
      <c r="CO1676" s="27"/>
      <c r="CP1676" s="27"/>
      <c r="CQ1676" s="27"/>
      <c r="CR1676" s="27"/>
      <c r="CS1676" s="27"/>
      <c r="CT1676" s="27"/>
      <c r="CU1676" s="27"/>
      <c r="CV1676" s="27"/>
      <c r="CW1676" s="27"/>
      <c r="CX1676" s="27"/>
      <c r="CY1676" s="27"/>
      <c r="CZ1676" s="27"/>
      <c r="DA1676" s="27"/>
      <c r="DB1676" s="27"/>
      <c r="DC1676" s="27"/>
      <c r="DD1676" s="27"/>
      <c r="DE1676" s="27"/>
      <c r="DF1676" s="27"/>
      <c r="DG1676" s="27"/>
      <c r="DH1676" s="27"/>
      <c r="DI1676" s="27"/>
      <c r="DJ1676" s="27"/>
      <c r="DK1676" s="27"/>
      <c r="DL1676" s="27"/>
    </row>
    <row r="1677" spans="1:116" s="35" customFormat="1" ht="31.5" customHeight="1">
      <c r="A1677" s="4" t="s">
        <v>4768</v>
      </c>
      <c r="B1677" s="5">
        <v>1675</v>
      </c>
      <c r="C1677" s="6">
        <v>4037</v>
      </c>
      <c r="D1677" s="6"/>
      <c r="E1677" s="3" t="s">
        <v>7207</v>
      </c>
      <c r="F1677" s="3" t="s">
        <v>955</v>
      </c>
      <c r="G1677" s="3" t="s">
        <v>956</v>
      </c>
      <c r="H1677" s="4" t="s">
        <v>66</v>
      </c>
      <c r="I1677" s="3" t="s">
        <v>314</v>
      </c>
      <c r="J1677" s="3" t="s">
        <v>4559</v>
      </c>
      <c r="K1677" s="5">
        <v>50</v>
      </c>
      <c r="L1677" s="3" t="s">
        <v>69</v>
      </c>
      <c r="M1677" s="6">
        <v>1</v>
      </c>
      <c r="N1677" s="3" t="s">
        <v>45</v>
      </c>
      <c r="O1677" s="3" t="s">
        <v>7204</v>
      </c>
      <c r="P1677" s="3" t="s">
        <v>7205</v>
      </c>
      <c r="Q1677" s="3" t="s">
        <v>7209</v>
      </c>
      <c r="R1677" s="28">
        <v>2.19</v>
      </c>
      <c r="S1677" s="29"/>
      <c r="T1677" s="30"/>
      <c r="U1677" s="1">
        <v>1.3</v>
      </c>
      <c r="V1677" s="28"/>
      <c r="W1677" s="29"/>
      <c r="X1677" s="29"/>
      <c r="Y1677" s="29"/>
      <c r="Z1677" s="29"/>
      <c r="AA1677" s="29"/>
      <c r="AB1677" s="29"/>
      <c r="AC1677" s="29"/>
      <c r="AD1677" s="29"/>
      <c r="AE1677" s="31"/>
      <c r="AF1677" s="27"/>
      <c r="AG1677" s="27"/>
      <c r="AH1677" s="27"/>
      <c r="AI1677" s="27"/>
      <c r="AJ1677" s="27"/>
      <c r="AK1677" s="27"/>
      <c r="AL1677" s="27"/>
      <c r="AM1677" s="27"/>
      <c r="AN1677" s="32">
        <v>2.19</v>
      </c>
      <c r="AO1677" s="27" t="s">
        <v>49</v>
      </c>
      <c r="AP1677" s="31" t="s">
        <v>50</v>
      </c>
      <c r="AQ1677" s="27" t="e">
        <f t="shared" si="259"/>
        <v>#NUM!</v>
      </c>
      <c r="AR1677" s="27" t="e">
        <f t="shared" si="260"/>
        <v>#NUM!</v>
      </c>
      <c r="AS1677" s="27" t="e">
        <f t="shared" si="261"/>
        <v>#NUM!</v>
      </c>
      <c r="AT1677" s="27">
        <f t="shared" si="264"/>
        <v>0</v>
      </c>
      <c r="AU1677" s="27">
        <f t="shared" si="265"/>
        <v>1.3975</v>
      </c>
      <c r="AV1677" s="29">
        <f t="shared" si="258"/>
        <v>0</v>
      </c>
      <c r="AW1677" s="27" t="s">
        <v>73</v>
      </c>
      <c r="AX1677" s="27" t="s">
        <v>74</v>
      </c>
      <c r="AY1677" s="32">
        <v>1.397</v>
      </c>
      <c r="AZ1677" s="34">
        <f t="shared" si="263"/>
        <v>0.34925</v>
      </c>
      <c r="BA1677" s="3">
        <f t="shared" si="266"/>
        <v>1.7462500000000001</v>
      </c>
      <c r="BB1677" s="32">
        <f t="shared" si="262"/>
        <v>1.88595</v>
      </c>
      <c r="BC1677" s="27" t="s">
        <v>12549</v>
      </c>
      <c r="BD1677" s="27"/>
      <c r="BE1677" s="27"/>
      <c r="BF1677" s="27"/>
      <c r="BG1677" s="27"/>
      <c r="BH1677" s="27"/>
      <c r="BI1677" s="27"/>
      <c r="BJ1677" s="27"/>
      <c r="BK1677" s="27"/>
      <c r="BL1677" s="27"/>
      <c r="BM1677" s="27"/>
      <c r="BN1677" s="27"/>
      <c r="BO1677" s="27"/>
      <c r="BP1677" s="27"/>
      <c r="BQ1677" s="27"/>
      <c r="BR1677" s="27"/>
      <c r="BS1677" s="27"/>
      <c r="BT1677" s="27"/>
      <c r="BU1677" s="27"/>
      <c r="BV1677" s="27"/>
      <c r="BW1677" s="27"/>
      <c r="BX1677" s="27"/>
      <c r="BY1677" s="27"/>
      <c r="BZ1677" s="27"/>
      <c r="CA1677" s="27"/>
      <c r="CB1677" s="27"/>
      <c r="CC1677" s="27"/>
      <c r="CD1677" s="27"/>
      <c r="CE1677" s="27"/>
      <c r="CF1677" s="27"/>
      <c r="CG1677" s="27"/>
      <c r="CH1677" s="27"/>
      <c r="CI1677" s="27"/>
      <c r="CJ1677" s="27"/>
      <c r="CK1677" s="27"/>
      <c r="CL1677" s="27"/>
      <c r="CM1677" s="27"/>
      <c r="CN1677" s="27"/>
      <c r="CO1677" s="27"/>
      <c r="CP1677" s="27"/>
      <c r="CQ1677" s="27"/>
      <c r="CR1677" s="27"/>
      <c r="CS1677" s="27"/>
      <c r="CT1677" s="27"/>
      <c r="CU1677" s="27"/>
      <c r="CV1677" s="27"/>
      <c r="CW1677" s="27"/>
      <c r="CX1677" s="27"/>
      <c r="CY1677" s="27"/>
      <c r="CZ1677" s="27"/>
      <c r="DA1677" s="27"/>
      <c r="DB1677" s="27"/>
      <c r="DC1677" s="27"/>
      <c r="DD1677" s="27"/>
      <c r="DE1677" s="27"/>
      <c r="DF1677" s="27"/>
      <c r="DG1677" s="27"/>
      <c r="DH1677" s="27"/>
      <c r="DI1677" s="27"/>
      <c r="DJ1677" s="27"/>
      <c r="DK1677" s="27"/>
      <c r="DL1677" s="27"/>
    </row>
    <row r="1678" spans="1:116" s="35" customFormat="1" ht="31.5" customHeight="1">
      <c r="A1678" s="4" t="s">
        <v>4768</v>
      </c>
      <c r="B1678" s="5">
        <v>1676</v>
      </c>
      <c r="C1678" s="6">
        <v>4040</v>
      </c>
      <c r="D1678" s="6"/>
      <c r="E1678" s="3" t="s">
        <v>7216</v>
      </c>
      <c r="F1678" s="3" t="s">
        <v>7217</v>
      </c>
      <c r="G1678" s="3" t="s">
        <v>7218</v>
      </c>
      <c r="H1678" s="4" t="s">
        <v>7219</v>
      </c>
      <c r="I1678" s="3" t="s">
        <v>159</v>
      </c>
      <c r="J1678" s="3" t="s">
        <v>7220</v>
      </c>
      <c r="K1678" s="5"/>
      <c r="L1678" s="3"/>
      <c r="M1678" s="6">
        <v>30</v>
      </c>
      <c r="N1678" s="3" t="s">
        <v>45</v>
      </c>
      <c r="O1678" s="3" t="s">
        <v>7204</v>
      </c>
      <c r="P1678" s="3" t="s">
        <v>7205</v>
      </c>
      <c r="Q1678" s="3" t="s">
        <v>7221</v>
      </c>
      <c r="R1678" s="28">
        <v>4.32</v>
      </c>
      <c r="S1678" s="29"/>
      <c r="T1678" s="30"/>
      <c r="U1678" s="1">
        <v>1.4</v>
      </c>
      <c r="V1678" s="28"/>
      <c r="W1678" s="29"/>
      <c r="X1678" s="29"/>
      <c r="Y1678" s="29"/>
      <c r="Z1678" s="29"/>
      <c r="AA1678" s="29"/>
      <c r="AB1678" s="29"/>
      <c r="AC1678" s="29"/>
      <c r="AD1678" s="29"/>
      <c r="AE1678" s="31"/>
      <c r="AF1678" s="27"/>
      <c r="AG1678" s="27"/>
      <c r="AH1678" s="27"/>
      <c r="AI1678" s="27"/>
      <c r="AJ1678" s="27"/>
      <c r="AK1678" s="27"/>
      <c r="AL1678" s="27"/>
      <c r="AM1678" s="27"/>
      <c r="AN1678" s="32">
        <v>4.32</v>
      </c>
      <c r="AO1678" s="27" t="s">
        <v>49</v>
      </c>
      <c r="AP1678" s="31" t="s">
        <v>50</v>
      </c>
      <c r="AQ1678" s="27" t="e">
        <f t="shared" si="259"/>
        <v>#NUM!</v>
      </c>
      <c r="AR1678" s="27" t="e">
        <f t="shared" si="260"/>
        <v>#NUM!</v>
      </c>
      <c r="AS1678" s="27" t="e">
        <f t="shared" si="261"/>
        <v>#NUM!</v>
      </c>
      <c r="AT1678" s="27">
        <f t="shared" si="264"/>
        <v>0</v>
      </c>
      <c r="AU1678" s="27">
        <f t="shared" si="265"/>
        <v>1.5049999999999999</v>
      </c>
      <c r="AV1678" s="29">
        <f t="shared" si="258"/>
        <v>0</v>
      </c>
      <c r="AW1678" s="27" t="s">
        <v>73</v>
      </c>
      <c r="AX1678" s="27" t="s">
        <v>74</v>
      </c>
      <c r="AY1678" s="32">
        <v>1.5049999999999999</v>
      </c>
      <c r="AZ1678" s="34">
        <f t="shared" si="263"/>
        <v>0.37624999999999997</v>
      </c>
      <c r="BA1678" s="3">
        <f t="shared" si="266"/>
        <v>1.8812499999999999</v>
      </c>
      <c r="BB1678" s="32">
        <f t="shared" si="262"/>
        <v>2.0317499999999997</v>
      </c>
      <c r="BC1678" s="27" t="s">
        <v>12549</v>
      </c>
      <c r="BD1678" s="27"/>
      <c r="BE1678" s="27"/>
      <c r="BF1678" s="27"/>
      <c r="BG1678" s="27"/>
      <c r="BH1678" s="27"/>
      <c r="BI1678" s="27"/>
      <c r="BJ1678" s="27"/>
      <c r="BK1678" s="27"/>
      <c r="BL1678" s="27"/>
      <c r="BM1678" s="27"/>
      <c r="BN1678" s="27"/>
      <c r="BO1678" s="27"/>
      <c r="BP1678" s="27"/>
      <c r="BQ1678" s="27"/>
      <c r="BR1678" s="27"/>
      <c r="BS1678" s="27"/>
      <c r="BT1678" s="27"/>
      <c r="BU1678" s="27"/>
      <c r="BV1678" s="27"/>
      <c r="BW1678" s="27"/>
      <c r="BX1678" s="27"/>
      <c r="BY1678" s="27"/>
      <c r="BZ1678" s="27"/>
      <c r="CA1678" s="27"/>
      <c r="CB1678" s="27"/>
      <c r="CC1678" s="27"/>
      <c r="CD1678" s="27"/>
      <c r="CE1678" s="27"/>
      <c r="CF1678" s="27"/>
      <c r="CG1678" s="27"/>
      <c r="CH1678" s="27"/>
      <c r="CI1678" s="27"/>
      <c r="CJ1678" s="27"/>
      <c r="CK1678" s="27"/>
      <c r="CL1678" s="27"/>
      <c r="CM1678" s="27"/>
      <c r="CN1678" s="27"/>
      <c r="CO1678" s="27"/>
      <c r="CP1678" s="27"/>
      <c r="CQ1678" s="27"/>
      <c r="CR1678" s="27"/>
      <c r="CS1678" s="27"/>
      <c r="CT1678" s="27"/>
      <c r="CU1678" s="27"/>
      <c r="CV1678" s="27"/>
      <c r="CW1678" s="27"/>
      <c r="CX1678" s="27"/>
      <c r="CY1678" s="27"/>
      <c r="CZ1678" s="27"/>
      <c r="DA1678" s="27"/>
      <c r="DB1678" s="27"/>
      <c r="DC1678" s="27"/>
      <c r="DD1678" s="27"/>
      <c r="DE1678" s="27"/>
      <c r="DF1678" s="27"/>
      <c r="DG1678" s="27"/>
      <c r="DH1678" s="27"/>
      <c r="DI1678" s="27"/>
      <c r="DJ1678" s="27"/>
      <c r="DK1678" s="27"/>
      <c r="DL1678" s="27"/>
    </row>
    <row r="1679" spans="1:116" s="35" customFormat="1" ht="31.5" customHeight="1">
      <c r="A1679" s="4" t="s">
        <v>4768</v>
      </c>
      <c r="B1679" s="5">
        <v>1677</v>
      </c>
      <c r="C1679" s="6">
        <v>7008</v>
      </c>
      <c r="D1679" s="6"/>
      <c r="E1679" s="3" t="s">
        <v>7200</v>
      </c>
      <c r="F1679" s="3" t="s">
        <v>7201</v>
      </c>
      <c r="G1679" s="3" t="s">
        <v>7202</v>
      </c>
      <c r="H1679" s="4" t="s">
        <v>7203</v>
      </c>
      <c r="I1679" s="3" t="s">
        <v>1529</v>
      </c>
      <c r="J1679" s="3" t="s">
        <v>5656</v>
      </c>
      <c r="K1679" s="5"/>
      <c r="L1679" s="3"/>
      <c r="M1679" s="6">
        <v>10</v>
      </c>
      <c r="N1679" s="3" t="s">
        <v>45</v>
      </c>
      <c r="O1679" s="3" t="s">
        <v>7204</v>
      </c>
      <c r="P1679" s="3" t="s">
        <v>7205</v>
      </c>
      <c r="Q1679" s="3" t="s">
        <v>7206</v>
      </c>
      <c r="R1679" s="28">
        <v>5.51</v>
      </c>
      <c r="S1679" s="29"/>
      <c r="T1679" s="30"/>
      <c r="U1679" s="1">
        <v>1.5</v>
      </c>
      <c r="V1679" s="28"/>
      <c r="W1679" s="29"/>
      <c r="X1679" s="29"/>
      <c r="Y1679" s="29"/>
      <c r="Z1679" s="29"/>
      <c r="AA1679" s="29"/>
      <c r="AB1679" s="29"/>
      <c r="AC1679" s="29"/>
      <c r="AD1679" s="29"/>
      <c r="AE1679" s="31"/>
      <c r="AF1679" s="27"/>
      <c r="AG1679" s="27"/>
      <c r="AH1679" s="27"/>
      <c r="AI1679" s="27"/>
      <c r="AJ1679" s="27"/>
      <c r="AK1679" s="27"/>
      <c r="AL1679" s="27"/>
      <c r="AM1679" s="27"/>
      <c r="AN1679" s="32">
        <v>5.51</v>
      </c>
      <c r="AO1679" s="27" t="s">
        <v>49</v>
      </c>
      <c r="AP1679" s="31" t="s">
        <v>50</v>
      </c>
      <c r="AQ1679" s="27" t="e">
        <f t="shared" si="259"/>
        <v>#NUM!</v>
      </c>
      <c r="AR1679" s="27" t="e">
        <f t="shared" si="260"/>
        <v>#NUM!</v>
      </c>
      <c r="AS1679" s="27" t="e">
        <f t="shared" si="261"/>
        <v>#NUM!</v>
      </c>
      <c r="AT1679" s="27">
        <f t="shared" si="264"/>
        <v>0</v>
      </c>
      <c r="AU1679" s="27">
        <f t="shared" si="265"/>
        <v>1.6124999999999998</v>
      </c>
      <c r="AV1679" s="29">
        <f t="shared" si="258"/>
        <v>0</v>
      </c>
      <c r="AW1679" s="27" t="s">
        <v>73</v>
      </c>
      <c r="AX1679" s="27" t="s">
        <v>74</v>
      </c>
      <c r="AY1679" s="32">
        <v>1.61</v>
      </c>
      <c r="AZ1679" s="34">
        <f t="shared" si="263"/>
        <v>0.40250000000000002</v>
      </c>
      <c r="BA1679" s="3">
        <f t="shared" si="266"/>
        <v>2.0125000000000002</v>
      </c>
      <c r="BB1679" s="32">
        <f t="shared" si="262"/>
        <v>2.1735000000000002</v>
      </c>
      <c r="BC1679" s="27" t="s">
        <v>12549</v>
      </c>
      <c r="BD1679" s="27"/>
      <c r="BE1679" s="27"/>
      <c r="BF1679" s="27"/>
      <c r="BG1679" s="27"/>
      <c r="BH1679" s="27"/>
      <c r="BI1679" s="27"/>
      <c r="BJ1679" s="27"/>
      <c r="BK1679" s="27"/>
      <c r="BL1679" s="27"/>
      <c r="BM1679" s="27"/>
      <c r="BN1679" s="27"/>
      <c r="BO1679" s="27"/>
      <c r="BP1679" s="27"/>
      <c r="BQ1679" s="27"/>
      <c r="BR1679" s="27"/>
      <c r="BS1679" s="27"/>
      <c r="BT1679" s="27"/>
      <c r="BU1679" s="27"/>
      <c r="BV1679" s="27"/>
      <c r="BW1679" s="27"/>
      <c r="BX1679" s="27"/>
      <c r="BY1679" s="27"/>
      <c r="BZ1679" s="27"/>
      <c r="CA1679" s="27"/>
      <c r="CB1679" s="27"/>
      <c r="CC1679" s="27"/>
      <c r="CD1679" s="27"/>
      <c r="CE1679" s="27"/>
      <c r="CF1679" s="27"/>
      <c r="CG1679" s="27"/>
      <c r="CH1679" s="27"/>
      <c r="CI1679" s="27"/>
      <c r="CJ1679" s="27"/>
      <c r="CK1679" s="27"/>
      <c r="CL1679" s="27"/>
      <c r="CM1679" s="27"/>
      <c r="CN1679" s="27"/>
      <c r="CO1679" s="27"/>
      <c r="CP1679" s="27"/>
      <c r="CQ1679" s="27"/>
      <c r="CR1679" s="27"/>
      <c r="CS1679" s="27"/>
      <c r="CT1679" s="27"/>
      <c r="CU1679" s="27"/>
      <c r="CV1679" s="27"/>
      <c r="CW1679" s="27"/>
      <c r="CX1679" s="27"/>
      <c r="CY1679" s="27"/>
      <c r="CZ1679" s="27"/>
      <c r="DA1679" s="27"/>
      <c r="DB1679" s="27"/>
      <c r="DC1679" s="27"/>
      <c r="DD1679" s="27"/>
      <c r="DE1679" s="27"/>
      <c r="DF1679" s="27"/>
      <c r="DG1679" s="27"/>
      <c r="DH1679" s="27"/>
      <c r="DI1679" s="27"/>
      <c r="DJ1679" s="27"/>
      <c r="DK1679" s="27"/>
      <c r="DL1679" s="27"/>
    </row>
    <row r="1680" spans="1:116" s="35" customFormat="1" ht="31.5" customHeight="1">
      <c r="A1680" s="4" t="s">
        <v>4768</v>
      </c>
      <c r="B1680" s="5">
        <v>1678</v>
      </c>
      <c r="C1680" s="6">
        <v>4039</v>
      </c>
      <c r="D1680" s="6"/>
      <c r="E1680" s="3" t="s">
        <v>7210</v>
      </c>
      <c r="F1680" s="3" t="s">
        <v>7211</v>
      </c>
      <c r="G1680" s="3" t="s">
        <v>7212</v>
      </c>
      <c r="H1680" s="4" t="s">
        <v>7213</v>
      </c>
      <c r="I1680" s="3" t="s">
        <v>385</v>
      </c>
      <c r="J1680" s="3" t="s">
        <v>7214</v>
      </c>
      <c r="K1680" s="5"/>
      <c r="L1680" s="3"/>
      <c r="M1680" s="6">
        <v>20</v>
      </c>
      <c r="N1680" s="3" t="s">
        <v>45</v>
      </c>
      <c r="O1680" s="3" t="s">
        <v>7204</v>
      </c>
      <c r="P1680" s="3" t="s">
        <v>7205</v>
      </c>
      <c r="Q1680" s="3" t="s">
        <v>7215</v>
      </c>
      <c r="R1680" s="28">
        <v>3.84</v>
      </c>
      <c r="S1680" s="29"/>
      <c r="T1680" s="30"/>
      <c r="U1680" s="1">
        <v>2</v>
      </c>
      <c r="V1680" s="28"/>
      <c r="W1680" s="29"/>
      <c r="X1680" s="29"/>
      <c r="Y1680" s="29"/>
      <c r="Z1680" s="29"/>
      <c r="AA1680" s="29"/>
      <c r="AB1680" s="29"/>
      <c r="AC1680" s="29"/>
      <c r="AD1680" s="29"/>
      <c r="AE1680" s="31"/>
      <c r="AF1680" s="27"/>
      <c r="AG1680" s="27"/>
      <c r="AH1680" s="27"/>
      <c r="AI1680" s="27"/>
      <c r="AJ1680" s="27"/>
      <c r="AK1680" s="27"/>
      <c r="AL1680" s="27"/>
      <c r="AM1680" s="27"/>
      <c r="AN1680" s="32">
        <v>3.84</v>
      </c>
      <c r="AO1680" s="27" t="s">
        <v>49</v>
      </c>
      <c r="AP1680" s="31" t="s">
        <v>50</v>
      </c>
      <c r="AQ1680" s="27" t="e">
        <f t="shared" si="259"/>
        <v>#NUM!</v>
      </c>
      <c r="AR1680" s="27" t="e">
        <f t="shared" si="260"/>
        <v>#NUM!</v>
      </c>
      <c r="AS1680" s="27" t="e">
        <f t="shared" si="261"/>
        <v>#NUM!</v>
      </c>
      <c r="AT1680" s="27">
        <f t="shared" si="264"/>
        <v>0</v>
      </c>
      <c r="AU1680" s="27">
        <f t="shared" si="265"/>
        <v>2.15</v>
      </c>
      <c r="AV1680" s="29">
        <f t="shared" si="258"/>
        <v>0</v>
      </c>
      <c r="AW1680" s="27" t="s">
        <v>73</v>
      </c>
      <c r="AX1680" s="27" t="s">
        <v>74</v>
      </c>
      <c r="AY1680" s="32">
        <v>2.15</v>
      </c>
      <c r="AZ1680" s="34">
        <f t="shared" si="263"/>
        <v>0.53749999999999998</v>
      </c>
      <c r="BA1680" s="3">
        <f t="shared" si="266"/>
        <v>2.6875</v>
      </c>
      <c r="BB1680" s="32">
        <f t="shared" si="262"/>
        <v>2.9024999999999999</v>
      </c>
      <c r="BC1680" s="27" t="s">
        <v>12549</v>
      </c>
      <c r="BD1680" s="27"/>
      <c r="BE1680" s="27"/>
      <c r="BF1680" s="27"/>
      <c r="BG1680" s="27"/>
      <c r="BH1680" s="27"/>
      <c r="BI1680" s="27"/>
      <c r="BJ1680" s="27"/>
      <c r="BK1680" s="27"/>
      <c r="BL1680" s="27"/>
      <c r="BM1680" s="27"/>
      <c r="BN1680" s="27"/>
      <c r="BO1680" s="27"/>
      <c r="BP1680" s="27"/>
      <c r="BQ1680" s="27"/>
      <c r="BR1680" s="27"/>
      <c r="BS1680" s="27"/>
      <c r="BT1680" s="27"/>
      <c r="BU1680" s="27"/>
      <c r="BV1680" s="27"/>
      <c r="BW1680" s="27"/>
      <c r="BX1680" s="27"/>
      <c r="BY1680" s="27"/>
      <c r="BZ1680" s="27"/>
      <c r="CA1680" s="27"/>
      <c r="CB1680" s="27"/>
      <c r="CC1680" s="27"/>
      <c r="CD1680" s="27"/>
      <c r="CE1680" s="27"/>
      <c r="CF1680" s="27"/>
      <c r="CG1680" s="27"/>
      <c r="CH1680" s="27"/>
      <c r="CI1680" s="27"/>
      <c r="CJ1680" s="27"/>
      <c r="CK1680" s="27"/>
      <c r="CL1680" s="27"/>
      <c r="CM1680" s="27"/>
      <c r="CN1680" s="27"/>
      <c r="CO1680" s="27"/>
      <c r="CP1680" s="27"/>
      <c r="CQ1680" s="27"/>
      <c r="CR1680" s="27"/>
      <c r="CS1680" s="27"/>
      <c r="CT1680" s="27"/>
      <c r="CU1680" s="27"/>
      <c r="CV1680" s="27"/>
      <c r="CW1680" s="27"/>
      <c r="CX1680" s="27"/>
      <c r="CY1680" s="27"/>
      <c r="CZ1680" s="27"/>
      <c r="DA1680" s="27"/>
      <c r="DB1680" s="27"/>
      <c r="DC1680" s="27"/>
      <c r="DD1680" s="27"/>
      <c r="DE1680" s="27"/>
      <c r="DF1680" s="27"/>
      <c r="DG1680" s="27"/>
      <c r="DH1680" s="27"/>
      <c r="DI1680" s="27"/>
      <c r="DJ1680" s="27"/>
      <c r="DK1680" s="27"/>
      <c r="DL1680" s="27"/>
    </row>
    <row r="1681" spans="1:116" s="27" customFormat="1" ht="31.5" customHeight="1">
      <c r="A1681" s="54" t="s">
        <v>12454</v>
      </c>
      <c r="B1681" s="5">
        <v>1679</v>
      </c>
      <c r="C1681" s="65">
        <v>8512</v>
      </c>
      <c r="D1681" s="65"/>
      <c r="E1681" s="67" t="s">
        <v>12455</v>
      </c>
      <c r="F1681" s="67" t="s">
        <v>12456</v>
      </c>
      <c r="G1681" s="67" t="s">
        <v>77</v>
      </c>
      <c r="H1681" s="67" t="s">
        <v>601</v>
      </c>
      <c r="I1681" s="67" t="s">
        <v>104</v>
      </c>
      <c r="J1681" s="67" t="s">
        <v>12457</v>
      </c>
      <c r="K1681" s="67"/>
      <c r="L1681" s="67"/>
      <c r="M1681" s="67">
        <v>60</v>
      </c>
      <c r="N1681" s="67" t="s">
        <v>45</v>
      </c>
      <c r="O1681" s="67" t="s">
        <v>12458</v>
      </c>
      <c r="P1681" s="67"/>
      <c r="Q1681" s="67" t="s">
        <v>12459</v>
      </c>
      <c r="R1681" s="55">
        <v>3.7</v>
      </c>
      <c r="S1681" s="29"/>
      <c r="T1681" s="56"/>
      <c r="U1681" s="28">
        <v>4.2</v>
      </c>
      <c r="V1681" s="29"/>
      <c r="W1681" s="29"/>
      <c r="X1681" s="29"/>
      <c r="Y1681" s="29"/>
      <c r="Z1681" s="29"/>
      <c r="AA1681" s="29"/>
      <c r="AB1681" s="29"/>
      <c r="AC1681" s="29"/>
      <c r="AD1681" s="29"/>
      <c r="AE1681" s="31"/>
      <c r="AN1681" s="32"/>
      <c r="AP1681" s="31"/>
      <c r="AT1681" s="27" t="e">
        <f>#REF!*1.075</f>
        <v>#REF!</v>
      </c>
      <c r="AU1681" s="27">
        <f t="shared" ref="AU1681:AU1689" si="267">T1681*1.075</f>
        <v>0</v>
      </c>
      <c r="AV1681" s="29" t="e">
        <f t="shared" si="258"/>
        <v>#REF!</v>
      </c>
      <c r="AW1681" s="27" t="s">
        <v>51</v>
      </c>
      <c r="AX1681" s="27" t="s">
        <v>50</v>
      </c>
      <c r="AY1681" s="32">
        <v>3.7</v>
      </c>
      <c r="AZ1681" s="34">
        <f t="shared" si="263"/>
        <v>0.92500000000000004</v>
      </c>
      <c r="BA1681" s="3">
        <f t="shared" si="266"/>
        <v>4.625</v>
      </c>
      <c r="BB1681" s="32">
        <f t="shared" si="262"/>
        <v>4.9950000000000001</v>
      </c>
      <c r="BC1681" s="27" t="s">
        <v>12551</v>
      </c>
      <c r="BD1681" s="27" t="s">
        <v>12460</v>
      </c>
      <c r="BE1681" s="26"/>
      <c r="BF1681" s="26"/>
      <c r="BG1681" s="26"/>
      <c r="BH1681" s="26"/>
      <c r="BI1681" s="26"/>
      <c r="BJ1681" s="26"/>
      <c r="BK1681" s="26"/>
      <c r="BL1681" s="26"/>
      <c r="BM1681" s="26"/>
      <c r="BN1681" s="26"/>
      <c r="BO1681" s="26"/>
      <c r="BP1681" s="26"/>
      <c r="BQ1681" s="26"/>
      <c r="BR1681" s="26"/>
      <c r="BS1681" s="26"/>
      <c r="BT1681" s="26"/>
      <c r="BU1681" s="26"/>
      <c r="BV1681" s="26"/>
      <c r="BW1681" s="26"/>
      <c r="BX1681" s="26"/>
      <c r="BY1681" s="26"/>
      <c r="BZ1681" s="26"/>
      <c r="CA1681" s="26"/>
      <c r="CB1681" s="26"/>
      <c r="CC1681" s="26"/>
      <c r="CD1681" s="26"/>
      <c r="CE1681" s="26"/>
      <c r="CF1681" s="26"/>
      <c r="CG1681" s="26"/>
      <c r="CH1681" s="26"/>
      <c r="CI1681" s="26"/>
      <c r="CJ1681" s="26"/>
      <c r="CK1681" s="26"/>
      <c r="CL1681" s="26"/>
      <c r="CM1681" s="26"/>
      <c r="CN1681" s="26"/>
      <c r="CO1681" s="26"/>
      <c r="CP1681" s="26"/>
      <c r="CQ1681" s="26"/>
      <c r="CR1681" s="26"/>
      <c r="CS1681" s="26"/>
      <c r="CT1681" s="26"/>
      <c r="CU1681" s="26"/>
      <c r="CV1681" s="26"/>
      <c r="CW1681" s="26"/>
      <c r="CX1681" s="26"/>
      <c r="CY1681" s="26"/>
      <c r="CZ1681" s="26"/>
      <c r="DA1681" s="26"/>
      <c r="DB1681" s="26"/>
      <c r="DC1681" s="26"/>
      <c r="DD1681" s="26"/>
      <c r="DE1681" s="26"/>
      <c r="DF1681" s="26"/>
      <c r="DG1681" s="26"/>
      <c r="DH1681" s="26"/>
      <c r="DI1681" s="26"/>
      <c r="DJ1681" s="26"/>
      <c r="DK1681" s="26"/>
      <c r="DL1681" s="26"/>
    </row>
    <row r="1682" spans="1:116" s="27" customFormat="1" ht="31.5" customHeight="1">
      <c r="A1682" s="54" t="s">
        <v>12454</v>
      </c>
      <c r="B1682" s="5">
        <v>1680</v>
      </c>
      <c r="C1682" s="65">
        <v>8510</v>
      </c>
      <c r="D1682" s="65"/>
      <c r="E1682" s="67" t="s">
        <v>12455</v>
      </c>
      <c r="F1682" s="67" t="s">
        <v>12456</v>
      </c>
      <c r="G1682" s="67" t="s">
        <v>77</v>
      </c>
      <c r="H1682" s="67" t="s">
        <v>594</v>
      </c>
      <c r="I1682" s="67" t="s">
        <v>104</v>
      </c>
      <c r="J1682" s="67" t="s">
        <v>12457</v>
      </c>
      <c r="K1682" s="67"/>
      <c r="L1682" s="67"/>
      <c r="M1682" s="67">
        <v>60</v>
      </c>
      <c r="N1682" s="67" t="s">
        <v>45</v>
      </c>
      <c r="O1682" s="67" t="s">
        <v>12458</v>
      </c>
      <c r="P1682" s="67"/>
      <c r="Q1682" s="67" t="s">
        <v>12461</v>
      </c>
      <c r="R1682" s="55">
        <v>2.9</v>
      </c>
      <c r="S1682" s="29"/>
      <c r="T1682" s="56"/>
      <c r="U1682" s="28">
        <v>3.2</v>
      </c>
      <c r="V1682" s="29"/>
      <c r="W1682" s="29"/>
      <c r="X1682" s="29"/>
      <c r="Y1682" s="29"/>
      <c r="Z1682" s="29"/>
      <c r="AA1682" s="29"/>
      <c r="AB1682" s="29"/>
      <c r="AC1682" s="29"/>
      <c r="AD1682" s="29"/>
      <c r="AE1682" s="31"/>
      <c r="AN1682" s="32"/>
      <c r="AP1682" s="31"/>
      <c r="AT1682" s="27" t="e">
        <f>#REF!*1.075</f>
        <v>#REF!</v>
      </c>
      <c r="AU1682" s="27">
        <f t="shared" si="267"/>
        <v>0</v>
      </c>
      <c r="AV1682" s="29" t="e">
        <f t="shared" si="258"/>
        <v>#REF!</v>
      </c>
      <c r="AW1682" s="27" t="s">
        <v>12462</v>
      </c>
      <c r="AX1682" s="27" t="s">
        <v>337</v>
      </c>
      <c r="AY1682" s="32">
        <v>2.5499999999999998</v>
      </c>
      <c r="AZ1682" s="34">
        <f t="shared" si="263"/>
        <v>0.63749999999999996</v>
      </c>
      <c r="BA1682" s="3">
        <f t="shared" si="266"/>
        <v>3.1875</v>
      </c>
      <c r="BB1682" s="32">
        <f t="shared" si="262"/>
        <v>3.4424999999999999</v>
      </c>
      <c r="BC1682" s="27" t="s">
        <v>12551</v>
      </c>
      <c r="BD1682" s="27" t="s">
        <v>12460</v>
      </c>
      <c r="BE1682" s="26"/>
      <c r="BF1682" s="26"/>
      <c r="BG1682" s="26"/>
      <c r="BH1682" s="26"/>
      <c r="BI1682" s="26"/>
      <c r="BJ1682" s="26"/>
      <c r="BK1682" s="26"/>
      <c r="BL1682" s="26"/>
      <c r="BM1682" s="26"/>
      <c r="BN1682" s="26"/>
      <c r="BO1682" s="26"/>
      <c r="BP1682" s="26"/>
      <c r="BQ1682" s="26"/>
      <c r="BR1682" s="26"/>
      <c r="BS1682" s="26"/>
      <c r="BT1682" s="26"/>
      <c r="BU1682" s="26"/>
      <c r="BV1682" s="26"/>
      <c r="BW1682" s="26"/>
      <c r="BX1682" s="26"/>
      <c r="BY1682" s="26"/>
      <c r="BZ1682" s="26"/>
      <c r="CA1682" s="26"/>
      <c r="CB1682" s="26"/>
      <c r="CC1682" s="26"/>
      <c r="CD1682" s="26"/>
      <c r="CE1682" s="26"/>
      <c r="CF1682" s="26"/>
      <c r="CG1682" s="26"/>
      <c r="CH1682" s="26"/>
      <c r="CI1682" s="26"/>
      <c r="CJ1682" s="26"/>
      <c r="CK1682" s="26"/>
      <c r="CL1682" s="26"/>
      <c r="CM1682" s="26"/>
      <c r="CN1682" s="26"/>
      <c r="CO1682" s="26"/>
      <c r="CP1682" s="26"/>
      <c r="CQ1682" s="26"/>
      <c r="CR1682" s="26"/>
      <c r="CS1682" s="26"/>
      <c r="CT1682" s="26"/>
      <c r="CU1682" s="26"/>
      <c r="CV1682" s="26"/>
      <c r="CW1682" s="26"/>
      <c r="CX1682" s="26"/>
      <c r="CY1682" s="26"/>
      <c r="CZ1682" s="26"/>
      <c r="DA1682" s="26"/>
      <c r="DB1682" s="26"/>
      <c r="DC1682" s="26"/>
      <c r="DD1682" s="26"/>
      <c r="DE1682" s="26"/>
      <c r="DF1682" s="26"/>
      <c r="DG1682" s="26"/>
      <c r="DH1682" s="26"/>
      <c r="DI1682" s="26"/>
      <c r="DJ1682" s="26"/>
      <c r="DK1682" s="26"/>
      <c r="DL1682" s="26"/>
    </row>
    <row r="1683" spans="1:116" s="27" customFormat="1" ht="31.5" customHeight="1">
      <c r="A1683" s="54" t="s">
        <v>12454</v>
      </c>
      <c r="B1683" s="5">
        <v>1681</v>
      </c>
      <c r="C1683" s="65">
        <v>8508</v>
      </c>
      <c r="D1683" s="65"/>
      <c r="E1683" s="67" t="s">
        <v>12463</v>
      </c>
      <c r="F1683" s="67" t="s">
        <v>12464</v>
      </c>
      <c r="G1683" s="67" t="s">
        <v>723</v>
      </c>
      <c r="H1683" s="67" t="s">
        <v>12465</v>
      </c>
      <c r="I1683" s="67" t="s">
        <v>474</v>
      </c>
      <c r="J1683" s="67" t="s">
        <v>12466</v>
      </c>
      <c r="K1683" s="67">
        <v>200</v>
      </c>
      <c r="L1683" s="67" t="s">
        <v>81</v>
      </c>
      <c r="M1683" s="67">
        <v>1</v>
      </c>
      <c r="N1683" s="67" t="s">
        <v>45</v>
      </c>
      <c r="O1683" s="67" t="s">
        <v>12458</v>
      </c>
      <c r="P1683" s="67"/>
      <c r="Q1683" s="67" t="s">
        <v>12467</v>
      </c>
      <c r="R1683" s="55">
        <v>5.2</v>
      </c>
      <c r="S1683" s="29">
        <v>4.8</v>
      </c>
      <c r="T1683" s="56"/>
      <c r="U1683" s="28">
        <v>5.6</v>
      </c>
      <c r="V1683" s="29">
        <v>4.8014999999999999</v>
      </c>
      <c r="W1683" s="29"/>
      <c r="X1683" s="29"/>
      <c r="Y1683" s="29"/>
      <c r="Z1683" s="29"/>
      <c r="AA1683" s="29"/>
      <c r="AB1683" s="29"/>
      <c r="AC1683" s="29"/>
      <c r="AD1683" s="29"/>
      <c r="AE1683" s="31"/>
      <c r="AF1683" s="27">
        <v>5.18</v>
      </c>
      <c r="AN1683" s="32"/>
      <c r="AP1683" s="31"/>
      <c r="AT1683" s="27" t="e">
        <f>#REF!*1.075</f>
        <v>#REF!</v>
      </c>
      <c r="AU1683" s="27">
        <f t="shared" si="267"/>
        <v>0</v>
      </c>
      <c r="AV1683" s="29" t="e">
        <f t="shared" si="258"/>
        <v>#REF!</v>
      </c>
      <c r="AW1683" s="27" t="s">
        <v>51</v>
      </c>
      <c r="AX1683" s="27" t="s">
        <v>50</v>
      </c>
      <c r="AY1683" s="32">
        <v>5.2</v>
      </c>
      <c r="AZ1683" s="34">
        <f t="shared" si="263"/>
        <v>1.3</v>
      </c>
      <c r="BA1683" s="3">
        <f t="shared" si="266"/>
        <v>6.5</v>
      </c>
      <c r="BB1683" s="32">
        <f t="shared" si="262"/>
        <v>7.02</v>
      </c>
      <c r="BC1683" s="27" t="s">
        <v>12551</v>
      </c>
      <c r="BD1683" s="27" t="s">
        <v>12460</v>
      </c>
      <c r="BE1683" s="26"/>
      <c r="BF1683" s="26"/>
      <c r="BG1683" s="26"/>
      <c r="BH1683" s="26"/>
      <c r="BI1683" s="26"/>
      <c r="BJ1683" s="26"/>
      <c r="BK1683" s="26"/>
      <c r="BL1683" s="26"/>
      <c r="BM1683" s="26"/>
      <c r="BN1683" s="26"/>
      <c r="BO1683" s="26"/>
      <c r="BP1683" s="26"/>
      <c r="BQ1683" s="26"/>
      <c r="BR1683" s="26"/>
      <c r="BS1683" s="26"/>
      <c r="BT1683" s="26"/>
      <c r="BU1683" s="26"/>
      <c r="BV1683" s="26"/>
      <c r="BW1683" s="26"/>
      <c r="BX1683" s="26"/>
      <c r="BY1683" s="26"/>
      <c r="BZ1683" s="26"/>
      <c r="CA1683" s="26"/>
      <c r="CB1683" s="26"/>
      <c r="CC1683" s="26"/>
      <c r="CD1683" s="26"/>
      <c r="CE1683" s="26"/>
      <c r="CF1683" s="26"/>
      <c r="CG1683" s="26"/>
      <c r="CH1683" s="26"/>
      <c r="CI1683" s="26"/>
      <c r="CJ1683" s="26"/>
      <c r="CK1683" s="26"/>
      <c r="CL1683" s="26"/>
      <c r="CM1683" s="26"/>
      <c r="CN1683" s="26"/>
      <c r="CO1683" s="26"/>
      <c r="CP1683" s="26"/>
      <c r="CQ1683" s="26"/>
      <c r="CR1683" s="26"/>
      <c r="CS1683" s="26"/>
      <c r="CT1683" s="26"/>
      <c r="CU1683" s="26"/>
      <c r="CV1683" s="26"/>
      <c r="CW1683" s="26"/>
      <c r="CX1683" s="26"/>
      <c r="CY1683" s="26"/>
      <c r="CZ1683" s="26"/>
      <c r="DA1683" s="26"/>
      <c r="DB1683" s="26"/>
      <c r="DC1683" s="26"/>
      <c r="DD1683" s="26"/>
      <c r="DE1683" s="26"/>
      <c r="DF1683" s="26"/>
      <c r="DG1683" s="26"/>
      <c r="DH1683" s="26"/>
      <c r="DI1683" s="26"/>
      <c r="DJ1683" s="26"/>
      <c r="DK1683" s="26"/>
      <c r="DL1683" s="26"/>
    </row>
    <row r="1684" spans="1:116" s="35" customFormat="1" ht="31.5" customHeight="1">
      <c r="A1684" s="54" t="s">
        <v>12454</v>
      </c>
      <c r="B1684" s="5">
        <v>1682</v>
      </c>
      <c r="C1684" s="65">
        <v>8508</v>
      </c>
      <c r="D1684" s="65"/>
      <c r="E1684" s="67" t="s">
        <v>12463</v>
      </c>
      <c r="F1684" s="67" t="s">
        <v>12464</v>
      </c>
      <c r="G1684" s="67" t="s">
        <v>723</v>
      </c>
      <c r="H1684" s="67" t="s">
        <v>12468</v>
      </c>
      <c r="I1684" s="67" t="s">
        <v>474</v>
      </c>
      <c r="J1684" s="67" t="s">
        <v>12466</v>
      </c>
      <c r="K1684" s="67">
        <v>200</v>
      </c>
      <c r="L1684" s="67" t="s">
        <v>81</v>
      </c>
      <c r="M1684" s="67">
        <v>1</v>
      </c>
      <c r="N1684" s="67" t="s">
        <v>45</v>
      </c>
      <c r="O1684" s="67" t="s">
        <v>12458</v>
      </c>
      <c r="P1684" s="67"/>
      <c r="Q1684" s="67" t="s">
        <v>12469</v>
      </c>
      <c r="R1684" s="55">
        <v>5.2</v>
      </c>
      <c r="S1684" s="29"/>
      <c r="T1684" s="56"/>
      <c r="U1684" s="28">
        <v>6.2</v>
      </c>
      <c r="V1684" s="29"/>
      <c r="W1684" s="29"/>
      <c r="X1684" s="29"/>
      <c r="Y1684" s="29"/>
      <c r="Z1684" s="29"/>
      <c r="AA1684" s="29"/>
      <c r="AB1684" s="29"/>
      <c r="AC1684" s="29"/>
      <c r="AD1684" s="29"/>
      <c r="AE1684" s="31"/>
      <c r="AF1684" s="27"/>
      <c r="AG1684" s="27"/>
      <c r="AH1684" s="27"/>
      <c r="AI1684" s="27"/>
      <c r="AJ1684" s="27"/>
      <c r="AK1684" s="27"/>
      <c r="AL1684" s="27"/>
      <c r="AM1684" s="27"/>
      <c r="AN1684" s="32"/>
      <c r="AO1684" s="27"/>
      <c r="AP1684" s="31"/>
      <c r="AQ1684" s="27"/>
      <c r="AR1684" s="27"/>
      <c r="AS1684" s="27"/>
      <c r="AT1684" s="27" t="e">
        <f>#REF!*1.075</f>
        <v>#REF!</v>
      </c>
      <c r="AU1684" s="27">
        <f t="shared" si="267"/>
        <v>0</v>
      </c>
      <c r="AV1684" s="29" t="e">
        <f t="shared" si="258"/>
        <v>#REF!</v>
      </c>
      <c r="AW1684" s="27" t="s">
        <v>51</v>
      </c>
      <c r="AX1684" s="27" t="s">
        <v>50</v>
      </c>
      <c r="AY1684" s="32">
        <v>5.2</v>
      </c>
      <c r="AZ1684" s="34">
        <f t="shared" si="263"/>
        <v>1.3</v>
      </c>
      <c r="BA1684" s="3">
        <f t="shared" si="266"/>
        <v>6.5</v>
      </c>
      <c r="BB1684" s="32">
        <f t="shared" si="262"/>
        <v>7.02</v>
      </c>
      <c r="BC1684" s="27" t="s">
        <v>12551</v>
      </c>
      <c r="BD1684" s="27" t="s">
        <v>12460</v>
      </c>
      <c r="BE1684" s="26"/>
      <c r="BF1684" s="26"/>
      <c r="BG1684" s="26"/>
      <c r="BH1684" s="26"/>
      <c r="BI1684" s="26"/>
      <c r="BJ1684" s="26"/>
      <c r="BK1684" s="26"/>
      <c r="BL1684" s="26"/>
      <c r="BM1684" s="26"/>
      <c r="BN1684" s="26"/>
      <c r="BO1684" s="26"/>
      <c r="BP1684" s="26"/>
      <c r="BQ1684" s="26"/>
      <c r="BR1684" s="26"/>
      <c r="BS1684" s="26"/>
      <c r="BT1684" s="26"/>
      <c r="BU1684" s="26"/>
      <c r="BV1684" s="26"/>
      <c r="BW1684" s="26"/>
      <c r="BX1684" s="26"/>
      <c r="BY1684" s="26"/>
      <c r="BZ1684" s="26"/>
      <c r="CA1684" s="26"/>
      <c r="CB1684" s="26"/>
      <c r="CC1684" s="26"/>
      <c r="CD1684" s="26"/>
      <c r="CE1684" s="26"/>
      <c r="CF1684" s="26"/>
      <c r="CG1684" s="26"/>
      <c r="CH1684" s="26"/>
      <c r="CI1684" s="26"/>
      <c r="CJ1684" s="26"/>
      <c r="CK1684" s="26"/>
      <c r="CL1684" s="26"/>
      <c r="CM1684" s="26"/>
      <c r="CN1684" s="26"/>
      <c r="CO1684" s="26"/>
      <c r="CP1684" s="26"/>
      <c r="CQ1684" s="26"/>
      <c r="CR1684" s="26"/>
      <c r="CS1684" s="26"/>
      <c r="CT1684" s="26"/>
      <c r="CU1684" s="26"/>
      <c r="CV1684" s="26"/>
      <c r="CW1684" s="26"/>
      <c r="CX1684" s="26"/>
      <c r="CY1684" s="26"/>
      <c r="CZ1684" s="26"/>
      <c r="DA1684" s="26"/>
      <c r="DB1684" s="26"/>
      <c r="DC1684" s="26"/>
      <c r="DD1684" s="26"/>
      <c r="DE1684" s="26"/>
      <c r="DF1684" s="26"/>
      <c r="DG1684" s="26"/>
      <c r="DH1684" s="26"/>
      <c r="DI1684" s="26"/>
      <c r="DJ1684" s="26"/>
      <c r="DK1684" s="26"/>
      <c r="DL1684" s="26"/>
    </row>
    <row r="1685" spans="1:116" s="35" customFormat="1" ht="31.5" customHeight="1">
      <c r="A1685" s="54" t="s">
        <v>12470</v>
      </c>
      <c r="B1685" s="5">
        <v>1683</v>
      </c>
      <c r="C1685" s="57">
        <v>5760</v>
      </c>
      <c r="D1685" s="57"/>
      <c r="E1685" s="67" t="s">
        <v>12471</v>
      </c>
      <c r="F1685" s="67" t="s">
        <v>12472</v>
      </c>
      <c r="G1685" s="67" t="s">
        <v>7253</v>
      </c>
      <c r="H1685" s="67" t="s">
        <v>12473</v>
      </c>
      <c r="I1685" s="67" t="s">
        <v>125</v>
      </c>
      <c r="J1685" s="67" t="s">
        <v>12474</v>
      </c>
      <c r="K1685" s="67">
        <v>200</v>
      </c>
      <c r="L1685" s="67" t="s">
        <v>81</v>
      </c>
      <c r="M1685" s="67">
        <v>1</v>
      </c>
      <c r="N1685" s="67" t="s">
        <v>45</v>
      </c>
      <c r="O1685" s="67" t="s">
        <v>12475</v>
      </c>
      <c r="P1685" s="67" t="s">
        <v>12476</v>
      </c>
      <c r="Q1685" s="67" t="s">
        <v>12477</v>
      </c>
      <c r="R1685" s="55">
        <v>6</v>
      </c>
      <c r="S1685" s="29">
        <v>5.4</v>
      </c>
      <c r="T1685" s="56">
        <v>4.83</v>
      </c>
      <c r="U1685" s="28">
        <v>6</v>
      </c>
      <c r="V1685" s="29"/>
      <c r="W1685" s="29"/>
      <c r="X1685" s="29"/>
      <c r="Y1685" s="29"/>
      <c r="Z1685" s="29"/>
      <c r="AA1685" s="29"/>
      <c r="AB1685" s="29"/>
      <c r="AC1685" s="29"/>
      <c r="AD1685" s="29"/>
      <c r="AE1685" s="31"/>
      <c r="AF1685" s="27">
        <v>3.78</v>
      </c>
      <c r="AG1685" s="27"/>
      <c r="AH1685" s="27"/>
      <c r="AI1685" s="27"/>
      <c r="AJ1685" s="27"/>
      <c r="AK1685" s="27"/>
      <c r="AL1685" s="27"/>
      <c r="AM1685" s="27"/>
      <c r="AN1685" s="32"/>
      <c r="AO1685" s="27"/>
      <c r="AP1685" s="31"/>
      <c r="AQ1685" s="27"/>
      <c r="AR1685" s="27"/>
      <c r="AS1685" s="27"/>
      <c r="AT1685" s="27" t="e">
        <f>#REF!*1.075</f>
        <v>#REF!</v>
      </c>
      <c r="AU1685" s="27">
        <f t="shared" si="267"/>
        <v>5.1922499999999996</v>
      </c>
      <c r="AV1685" s="29" t="e">
        <f t="shared" si="258"/>
        <v>#REF!</v>
      </c>
      <c r="AW1685" s="27" t="s">
        <v>73</v>
      </c>
      <c r="AX1685" s="27" t="s">
        <v>74</v>
      </c>
      <c r="AY1685" s="32">
        <v>5.19</v>
      </c>
      <c r="AZ1685" s="34">
        <f t="shared" si="263"/>
        <v>1.2975000000000001</v>
      </c>
      <c r="BA1685" s="3">
        <f t="shared" si="266"/>
        <v>6.4875000000000007</v>
      </c>
      <c r="BB1685" s="32">
        <f t="shared" si="262"/>
        <v>7.0065000000000008</v>
      </c>
      <c r="BC1685" s="27" t="s">
        <v>12551</v>
      </c>
      <c r="BD1685" s="27" t="s">
        <v>12460</v>
      </c>
      <c r="BE1685" s="26"/>
      <c r="BF1685" s="26"/>
      <c r="BG1685" s="26"/>
      <c r="BH1685" s="26"/>
      <c r="BI1685" s="26"/>
      <c r="BJ1685" s="26"/>
      <c r="BK1685" s="26"/>
      <c r="BL1685" s="26"/>
      <c r="BM1685" s="26"/>
      <c r="BN1685" s="26"/>
      <c r="BO1685" s="26"/>
      <c r="BP1685" s="26"/>
      <c r="BQ1685" s="26"/>
      <c r="BR1685" s="26"/>
      <c r="BS1685" s="26"/>
      <c r="BT1685" s="26"/>
      <c r="BU1685" s="26"/>
      <c r="BV1685" s="26"/>
      <c r="BW1685" s="26"/>
      <c r="BX1685" s="26"/>
      <c r="BY1685" s="26"/>
      <c r="BZ1685" s="26"/>
      <c r="CA1685" s="26"/>
      <c r="CB1685" s="26"/>
      <c r="CC1685" s="26"/>
      <c r="CD1685" s="26"/>
      <c r="CE1685" s="26"/>
      <c r="CF1685" s="26"/>
      <c r="CG1685" s="26"/>
      <c r="CH1685" s="26"/>
      <c r="CI1685" s="26"/>
      <c r="CJ1685" s="26"/>
      <c r="CK1685" s="26"/>
      <c r="CL1685" s="26"/>
      <c r="CM1685" s="26"/>
      <c r="CN1685" s="26"/>
      <c r="CO1685" s="26"/>
      <c r="CP1685" s="26"/>
      <c r="CQ1685" s="26"/>
      <c r="CR1685" s="26"/>
      <c r="CS1685" s="26"/>
      <c r="CT1685" s="26"/>
      <c r="CU1685" s="26"/>
      <c r="CV1685" s="26"/>
      <c r="CW1685" s="26"/>
      <c r="CX1685" s="26"/>
      <c r="CY1685" s="26"/>
      <c r="CZ1685" s="26"/>
      <c r="DA1685" s="26"/>
      <c r="DB1685" s="26"/>
      <c r="DC1685" s="26"/>
      <c r="DD1685" s="26"/>
      <c r="DE1685" s="26"/>
      <c r="DF1685" s="26"/>
      <c r="DG1685" s="26"/>
      <c r="DH1685" s="26"/>
      <c r="DI1685" s="26"/>
      <c r="DJ1685" s="26"/>
      <c r="DK1685" s="26"/>
      <c r="DL1685" s="26"/>
    </row>
    <row r="1686" spans="1:116" s="35" customFormat="1" ht="31.5" customHeight="1">
      <c r="A1686" s="54" t="s">
        <v>12470</v>
      </c>
      <c r="B1686" s="5">
        <v>1684</v>
      </c>
      <c r="C1686" s="57">
        <v>14847</v>
      </c>
      <c r="D1686" s="57"/>
      <c r="E1686" s="67" t="s">
        <v>12478</v>
      </c>
      <c r="F1686" s="67" t="s">
        <v>12479</v>
      </c>
      <c r="G1686" s="67" t="s">
        <v>1686</v>
      </c>
      <c r="H1686" s="67" t="s">
        <v>5593</v>
      </c>
      <c r="I1686" s="67" t="s">
        <v>125</v>
      </c>
      <c r="J1686" s="67" t="s">
        <v>126</v>
      </c>
      <c r="K1686" s="67">
        <v>200</v>
      </c>
      <c r="L1686" s="67" t="s">
        <v>81</v>
      </c>
      <c r="M1686" s="67">
        <v>1</v>
      </c>
      <c r="N1686" s="67" t="s">
        <v>45</v>
      </c>
      <c r="O1686" s="67" t="s">
        <v>12475</v>
      </c>
      <c r="P1686" s="67" t="s">
        <v>12480</v>
      </c>
      <c r="Q1686" s="67" t="s">
        <v>12481</v>
      </c>
      <c r="R1686" s="55">
        <v>5.5</v>
      </c>
      <c r="S1686" s="29">
        <v>5.23</v>
      </c>
      <c r="T1686" s="56">
        <v>4.67</v>
      </c>
      <c r="U1686" s="28"/>
      <c r="V1686" s="29"/>
      <c r="W1686" s="29"/>
      <c r="X1686" s="29"/>
      <c r="Y1686" s="29"/>
      <c r="Z1686" s="29"/>
      <c r="AA1686" s="29"/>
      <c r="AB1686" s="29"/>
      <c r="AC1686" s="29"/>
      <c r="AD1686" s="29"/>
      <c r="AE1686" s="31"/>
      <c r="AF1686" s="27">
        <v>5.14</v>
      </c>
      <c r="AG1686" s="27"/>
      <c r="AH1686" s="27"/>
      <c r="AI1686" s="27"/>
      <c r="AJ1686" s="27"/>
      <c r="AK1686" s="27"/>
      <c r="AL1686" s="27"/>
      <c r="AM1686" s="27"/>
      <c r="AN1686" s="32"/>
      <c r="AO1686" s="27"/>
      <c r="AP1686" s="31"/>
      <c r="AQ1686" s="27"/>
      <c r="AR1686" s="27"/>
      <c r="AS1686" s="27"/>
      <c r="AT1686" s="27" t="e">
        <f>#REF!*1.075</f>
        <v>#REF!</v>
      </c>
      <c r="AU1686" s="27">
        <f t="shared" si="267"/>
        <v>5.0202499999999999</v>
      </c>
      <c r="AV1686" s="29" t="e">
        <f t="shared" si="258"/>
        <v>#REF!</v>
      </c>
      <c r="AW1686" s="27" t="s">
        <v>73</v>
      </c>
      <c r="AX1686" s="27" t="s">
        <v>74</v>
      </c>
      <c r="AY1686" s="32">
        <v>5.0199999999999996</v>
      </c>
      <c r="AZ1686" s="34">
        <f t="shared" si="263"/>
        <v>1.2549999999999999</v>
      </c>
      <c r="BA1686" s="3">
        <f t="shared" si="266"/>
        <v>6.2749999999999995</v>
      </c>
      <c r="BB1686" s="32">
        <f t="shared" si="262"/>
        <v>6.7769999999999992</v>
      </c>
      <c r="BC1686" s="27" t="s">
        <v>12551</v>
      </c>
      <c r="BD1686" s="27" t="s">
        <v>12460</v>
      </c>
      <c r="BE1686" s="26"/>
      <c r="BF1686" s="26"/>
      <c r="BG1686" s="26"/>
      <c r="BH1686" s="26"/>
      <c r="BI1686" s="26"/>
      <c r="BJ1686" s="26"/>
      <c r="BK1686" s="26"/>
      <c r="BL1686" s="26"/>
      <c r="BM1686" s="26"/>
      <c r="BN1686" s="26"/>
      <c r="BO1686" s="26"/>
      <c r="BP1686" s="26"/>
      <c r="BQ1686" s="26"/>
      <c r="BR1686" s="26"/>
      <c r="BS1686" s="26"/>
      <c r="BT1686" s="26"/>
      <c r="BU1686" s="26"/>
      <c r="BV1686" s="26"/>
      <c r="BW1686" s="26"/>
      <c r="BX1686" s="26"/>
      <c r="BY1686" s="26"/>
      <c r="BZ1686" s="26"/>
      <c r="CA1686" s="26"/>
      <c r="CB1686" s="26"/>
      <c r="CC1686" s="26"/>
      <c r="CD1686" s="26"/>
      <c r="CE1686" s="26"/>
      <c r="CF1686" s="26"/>
      <c r="CG1686" s="26"/>
      <c r="CH1686" s="26"/>
      <c r="CI1686" s="26"/>
      <c r="CJ1686" s="26"/>
      <c r="CK1686" s="26"/>
      <c r="CL1686" s="26"/>
      <c r="CM1686" s="26"/>
      <c r="CN1686" s="26"/>
      <c r="CO1686" s="26"/>
      <c r="CP1686" s="26"/>
      <c r="CQ1686" s="26"/>
      <c r="CR1686" s="26"/>
      <c r="CS1686" s="26"/>
      <c r="CT1686" s="26"/>
      <c r="CU1686" s="26"/>
      <c r="CV1686" s="26"/>
      <c r="CW1686" s="26"/>
      <c r="CX1686" s="26"/>
      <c r="CY1686" s="26"/>
      <c r="CZ1686" s="26"/>
      <c r="DA1686" s="26"/>
      <c r="DB1686" s="26"/>
      <c r="DC1686" s="26"/>
      <c r="DD1686" s="26"/>
      <c r="DE1686" s="26"/>
      <c r="DF1686" s="26"/>
      <c r="DG1686" s="26"/>
      <c r="DH1686" s="26"/>
      <c r="DI1686" s="26"/>
      <c r="DJ1686" s="26"/>
      <c r="DK1686" s="26"/>
      <c r="DL1686" s="26"/>
    </row>
    <row r="1687" spans="1:116" s="35" customFormat="1" ht="31.5" customHeight="1">
      <c r="A1687" s="54" t="s">
        <v>12470</v>
      </c>
      <c r="B1687" s="5">
        <v>1685</v>
      </c>
      <c r="C1687" s="57">
        <v>17569</v>
      </c>
      <c r="D1687" s="57"/>
      <c r="E1687" s="67" t="s">
        <v>12483</v>
      </c>
      <c r="F1687" s="57" t="s">
        <v>12484</v>
      </c>
      <c r="G1687" s="57" t="s">
        <v>2054</v>
      </c>
      <c r="H1687" s="57" t="s">
        <v>1536</v>
      </c>
      <c r="I1687" s="57" t="s">
        <v>2055</v>
      </c>
      <c r="J1687" s="67" t="s">
        <v>12485</v>
      </c>
      <c r="K1687" s="70">
        <v>50</v>
      </c>
      <c r="L1687" s="57" t="s">
        <v>69</v>
      </c>
      <c r="M1687" s="57">
        <v>1</v>
      </c>
      <c r="N1687" s="57" t="s">
        <v>45</v>
      </c>
      <c r="O1687" s="57" t="s">
        <v>12475</v>
      </c>
      <c r="P1687" s="57" t="s">
        <v>12486</v>
      </c>
      <c r="Q1687" s="57" t="s">
        <v>12487</v>
      </c>
      <c r="R1687" s="55">
        <v>6.2</v>
      </c>
      <c r="S1687" s="29">
        <v>5.83</v>
      </c>
      <c r="T1687" s="56">
        <v>5.23</v>
      </c>
      <c r="U1687" s="28">
        <v>6.2</v>
      </c>
      <c r="V1687" s="29"/>
      <c r="W1687" s="29"/>
      <c r="X1687" s="29"/>
      <c r="Y1687" s="29"/>
      <c r="Z1687" s="29"/>
      <c r="AA1687" s="29"/>
      <c r="AB1687" s="29"/>
      <c r="AC1687" s="29"/>
      <c r="AD1687" s="29"/>
      <c r="AE1687" s="31"/>
      <c r="AF1687" s="27">
        <v>4.32</v>
      </c>
      <c r="AG1687" s="27"/>
      <c r="AH1687" s="27"/>
      <c r="AI1687" s="27"/>
      <c r="AJ1687" s="27"/>
      <c r="AK1687" s="27"/>
      <c r="AL1687" s="27"/>
      <c r="AM1687" s="27"/>
      <c r="AN1687" s="32"/>
      <c r="AO1687" s="27"/>
      <c r="AP1687" s="31"/>
      <c r="AQ1687" s="27"/>
      <c r="AR1687" s="27"/>
      <c r="AS1687" s="27"/>
      <c r="AT1687" s="27" t="e">
        <f>#REF!*1.075</f>
        <v>#REF!</v>
      </c>
      <c r="AU1687" s="27">
        <f t="shared" si="267"/>
        <v>5.6222500000000002</v>
      </c>
      <c r="AV1687" s="29" t="e">
        <f t="shared" si="258"/>
        <v>#REF!</v>
      </c>
      <c r="AW1687" s="27" t="s">
        <v>73</v>
      </c>
      <c r="AX1687" s="27" t="s">
        <v>74</v>
      </c>
      <c r="AY1687" s="32">
        <v>5.6219999999999999</v>
      </c>
      <c r="AZ1687" s="34">
        <f t="shared" si="263"/>
        <v>1.4055</v>
      </c>
      <c r="BA1687" s="3">
        <f t="shared" si="266"/>
        <v>7.0274999999999999</v>
      </c>
      <c r="BB1687" s="32">
        <f t="shared" si="262"/>
        <v>7.5896999999999997</v>
      </c>
      <c r="BC1687" s="27" t="s">
        <v>12551</v>
      </c>
      <c r="BD1687" s="27" t="s">
        <v>12460</v>
      </c>
      <c r="BE1687" s="26"/>
      <c r="BF1687" s="26"/>
      <c r="BG1687" s="26"/>
      <c r="BH1687" s="26"/>
      <c r="BI1687" s="26"/>
      <c r="BJ1687" s="26"/>
      <c r="BK1687" s="26"/>
      <c r="BL1687" s="26"/>
      <c r="BM1687" s="26"/>
      <c r="BN1687" s="26"/>
      <c r="BO1687" s="26"/>
      <c r="BP1687" s="26"/>
      <c r="BQ1687" s="26"/>
      <c r="BR1687" s="26"/>
      <c r="BS1687" s="26"/>
      <c r="BT1687" s="26"/>
      <c r="BU1687" s="26"/>
      <c r="BV1687" s="26"/>
      <c r="BW1687" s="26"/>
      <c r="BX1687" s="26"/>
      <c r="BY1687" s="26"/>
      <c r="BZ1687" s="26"/>
      <c r="CA1687" s="26"/>
      <c r="CB1687" s="26"/>
      <c r="CC1687" s="26"/>
      <c r="CD1687" s="26"/>
      <c r="CE1687" s="26"/>
      <c r="CF1687" s="26"/>
      <c r="CG1687" s="26"/>
      <c r="CH1687" s="26"/>
      <c r="CI1687" s="26"/>
      <c r="CJ1687" s="26"/>
      <c r="CK1687" s="26"/>
      <c r="CL1687" s="26"/>
      <c r="CM1687" s="26"/>
      <c r="CN1687" s="26"/>
      <c r="CO1687" s="26"/>
      <c r="CP1687" s="26"/>
      <c r="CQ1687" s="26"/>
      <c r="CR1687" s="26"/>
      <c r="CS1687" s="26"/>
      <c r="CT1687" s="26"/>
      <c r="CU1687" s="26"/>
      <c r="CV1687" s="26"/>
      <c r="CW1687" s="26"/>
      <c r="CX1687" s="26"/>
      <c r="CY1687" s="26"/>
      <c r="CZ1687" s="26"/>
      <c r="DA1687" s="26"/>
      <c r="DB1687" s="26"/>
      <c r="DC1687" s="26"/>
      <c r="DD1687" s="26"/>
      <c r="DE1687" s="26"/>
      <c r="DF1687" s="26"/>
      <c r="DG1687" s="26"/>
      <c r="DH1687" s="26"/>
      <c r="DI1687" s="26"/>
      <c r="DJ1687" s="26"/>
      <c r="DK1687" s="26"/>
      <c r="DL1687" s="26"/>
    </row>
    <row r="1688" spans="1:116" s="35" customFormat="1" ht="31.5" customHeight="1">
      <c r="A1688" s="54" t="s">
        <v>12470</v>
      </c>
      <c r="B1688" s="5">
        <v>1686</v>
      </c>
      <c r="C1688" s="57">
        <v>17565</v>
      </c>
      <c r="D1688" s="57"/>
      <c r="E1688" s="67" t="s">
        <v>12483</v>
      </c>
      <c r="F1688" s="57" t="s">
        <v>12484</v>
      </c>
      <c r="G1688" s="57" t="s">
        <v>1487</v>
      </c>
      <c r="H1688" s="57" t="s">
        <v>1536</v>
      </c>
      <c r="I1688" s="57" t="s">
        <v>67</v>
      </c>
      <c r="J1688" s="67" t="s">
        <v>12488</v>
      </c>
      <c r="K1688" s="70">
        <v>20</v>
      </c>
      <c r="L1688" s="57" t="s">
        <v>69</v>
      </c>
      <c r="M1688" s="57">
        <v>1</v>
      </c>
      <c r="N1688" s="57" t="s">
        <v>45</v>
      </c>
      <c r="O1688" s="57" t="s">
        <v>12475</v>
      </c>
      <c r="P1688" s="57" t="s">
        <v>12486</v>
      </c>
      <c r="Q1688" s="57" t="s">
        <v>12489</v>
      </c>
      <c r="R1688" s="55">
        <v>2.42</v>
      </c>
      <c r="S1688" s="29">
        <v>1.76</v>
      </c>
      <c r="T1688" s="56">
        <v>1.57</v>
      </c>
      <c r="U1688" s="28">
        <v>2.42</v>
      </c>
      <c r="V1688" s="29"/>
      <c r="W1688" s="29"/>
      <c r="X1688" s="29"/>
      <c r="Y1688" s="29"/>
      <c r="Z1688" s="29"/>
      <c r="AA1688" s="29"/>
      <c r="AB1688" s="29"/>
      <c r="AC1688" s="29"/>
      <c r="AD1688" s="29"/>
      <c r="AE1688" s="31"/>
      <c r="AF1688" s="27"/>
      <c r="AG1688" s="27"/>
      <c r="AH1688" s="27"/>
      <c r="AI1688" s="27"/>
      <c r="AJ1688" s="27"/>
      <c r="AK1688" s="27"/>
      <c r="AL1688" s="27"/>
      <c r="AM1688" s="27"/>
      <c r="AN1688" s="32"/>
      <c r="AO1688" s="27"/>
      <c r="AP1688" s="31"/>
      <c r="AQ1688" s="27"/>
      <c r="AR1688" s="27"/>
      <c r="AS1688" s="27"/>
      <c r="AT1688" s="27" t="e">
        <f>#REF!*1.075</f>
        <v>#REF!</v>
      </c>
      <c r="AU1688" s="27">
        <f t="shared" si="267"/>
        <v>1.6877500000000001</v>
      </c>
      <c r="AV1688" s="29" t="e">
        <f t="shared" si="258"/>
        <v>#REF!</v>
      </c>
      <c r="AW1688" s="27" t="s">
        <v>73</v>
      </c>
      <c r="AX1688" s="27" t="s">
        <v>74</v>
      </c>
      <c r="AY1688" s="32">
        <v>1.6870000000000001</v>
      </c>
      <c r="AZ1688" s="34">
        <f t="shared" si="263"/>
        <v>0.42175000000000001</v>
      </c>
      <c r="BA1688" s="3">
        <f t="shared" si="266"/>
        <v>2.1087500000000001</v>
      </c>
      <c r="BB1688" s="32">
        <f t="shared" si="262"/>
        <v>2.27745</v>
      </c>
      <c r="BC1688" s="27" t="s">
        <v>12551</v>
      </c>
      <c r="BD1688" s="27" t="s">
        <v>12460</v>
      </c>
      <c r="BE1688" s="26"/>
      <c r="BF1688" s="26"/>
      <c r="BG1688" s="26"/>
      <c r="BH1688" s="26"/>
      <c r="BI1688" s="26"/>
      <c r="BJ1688" s="26"/>
      <c r="BK1688" s="26"/>
      <c r="BL1688" s="26"/>
      <c r="BM1688" s="26"/>
      <c r="BN1688" s="26"/>
      <c r="BO1688" s="26"/>
      <c r="BP1688" s="26"/>
      <c r="BQ1688" s="26"/>
      <c r="BR1688" s="26"/>
      <c r="BS1688" s="26"/>
      <c r="BT1688" s="26"/>
      <c r="BU1688" s="26"/>
      <c r="BV1688" s="26"/>
      <c r="BW1688" s="26"/>
      <c r="BX1688" s="26"/>
      <c r="BY1688" s="26"/>
      <c r="BZ1688" s="26"/>
      <c r="CA1688" s="26"/>
      <c r="CB1688" s="26"/>
      <c r="CC1688" s="26"/>
      <c r="CD1688" s="26"/>
      <c r="CE1688" s="26"/>
      <c r="CF1688" s="26"/>
      <c r="CG1688" s="26"/>
      <c r="CH1688" s="26"/>
      <c r="CI1688" s="26"/>
      <c r="CJ1688" s="26"/>
      <c r="CK1688" s="26"/>
      <c r="CL1688" s="26"/>
      <c r="CM1688" s="26"/>
      <c r="CN1688" s="26"/>
      <c r="CO1688" s="26"/>
      <c r="CP1688" s="26"/>
      <c r="CQ1688" s="26"/>
      <c r="CR1688" s="26"/>
      <c r="CS1688" s="26"/>
      <c r="CT1688" s="26"/>
      <c r="CU1688" s="26"/>
      <c r="CV1688" s="26"/>
      <c r="CW1688" s="26"/>
      <c r="CX1688" s="26"/>
      <c r="CY1688" s="26"/>
      <c r="CZ1688" s="26"/>
      <c r="DA1688" s="26"/>
      <c r="DB1688" s="26"/>
      <c r="DC1688" s="26"/>
      <c r="DD1688" s="26"/>
      <c r="DE1688" s="26"/>
      <c r="DF1688" s="26"/>
      <c r="DG1688" s="26"/>
      <c r="DH1688" s="26"/>
      <c r="DI1688" s="26"/>
      <c r="DJ1688" s="26"/>
      <c r="DK1688" s="26"/>
      <c r="DL1688" s="26"/>
    </row>
    <row r="1689" spans="1:116" s="35" customFormat="1" ht="31.5" customHeight="1">
      <c r="A1689" s="54" t="s">
        <v>12470</v>
      </c>
      <c r="B1689" s="5">
        <v>1687</v>
      </c>
      <c r="C1689" s="57">
        <v>5193</v>
      </c>
      <c r="D1689" s="57"/>
      <c r="E1689" s="67" t="s">
        <v>12490</v>
      </c>
      <c r="F1689" s="57" t="s">
        <v>12482</v>
      </c>
      <c r="G1689" s="57" t="s">
        <v>1347</v>
      </c>
      <c r="H1689" s="57" t="s">
        <v>303</v>
      </c>
      <c r="I1689" s="57" t="s">
        <v>43</v>
      </c>
      <c r="J1689" s="67" t="s">
        <v>105</v>
      </c>
      <c r="K1689" s="70">
        <v>5</v>
      </c>
      <c r="L1689" s="57" t="s">
        <v>1458</v>
      </c>
      <c r="M1689" s="57">
        <v>20</v>
      </c>
      <c r="N1689" s="57" t="s">
        <v>45</v>
      </c>
      <c r="O1689" s="57" t="s">
        <v>12475</v>
      </c>
      <c r="P1689" s="57" t="s">
        <v>12491</v>
      </c>
      <c r="Q1689" s="57" t="s">
        <v>12492</v>
      </c>
      <c r="R1689" s="55">
        <v>3.2</v>
      </c>
      <c r="S1689" s="29">
        <v>2.88</v>
      </c>
      <c r="T1689" s="56">
        <v>2.58</v>
      </c>
      <c r="U1689" s="28">
        <v>2.09</v>
      </c>
      <c r="V1689" s="29"/>
      <c r="W1689" s="29"/>
      <c r="X1689" s="29"/>
      <c r="Y1689" s="29"/>
      <c r="Z1689" s="29"/>
      <c r="AA1689" s="29"/>
      <c r="AB1689" s="29"/>
      <c r="AC1689" s="29"/>
      <c r="AD1689" s="29"/>
      <c r="AE1689" s="31"/>
      <c r="AF1689" s="27">
        <v>3.02</v>
      </c>
      <c r="AG1689" s="27"/>
      <c r="AH1689" s="27"/>
      <c r="AI1689" s="27"/>
      <c r="AJ1689" s="27"/>
      <c r="AK1689" s="27"/>
      <c r="AL1689" s="27"/>
      <c r="AM1689" s="27"/>
      <c r="AN1689" s="32"/>
      <c r="AO1689" s="27"/>
      <c r="AP1689" s="31"/>
      <c r="AQ1689" s="27"/>
      <c r="AR1689" s="27"/>
      <c r="AS1689" s="27"/>
      <c r="AT1689" s="27" t="e">
        <f>#REF!*1.075</f>
        <v>#REF!</v>
      </c>
      <c r="AU1689" s="27">
        <f t="shared" si="267"/>
        <v>2.7734999999999999</v>
      </c>
      <c r="AV1689" s="29" t="e">
        <f t="shared" si="258"/>
        <v>#REF!</v>
      </c>
      <c r="AW1689" s="27" t="s">
        <v>378</v>
      </c>
      <c r="AX1689" s="27" t="s">
        <v>379</v>
      </c>
      <c r="AY1689" s="32">
        <v>2.09</v>
      </c>
      <c r="AZ1689" s="34">
        <f t="shared" si="263"/>
        <v>0.52249999999999996</v>
      </c>
      <c r="BA1689" s="3">
        <f t="shared" si="266"/>
        <v>2.6124999999999998</v>
      </c>
      <c r="BB1689" s="32">
        <f t="shared" si="262"/>
        <v>2.8214999999999999</v>
      </c>
      <c r="BC1689" s="27" t="s">
        <v>12551</v>
      </c>
      <c r="BD1689" s="27" t="s">
        <v>12460</v>
      </c>
      <c r="BE1689" s="26"/>
      <c r="BF1689" s="26"/>
      <c r="BG1689" s="26"/>
      <c r="BH1689" s="26"/>
      <c r="BI1689" s="26"/>
      <c r="BJ1689" s="26"/>
      <c r="BK1689" s="26"/>
      <c r="BL1689" s="26"/>
      <c r="BM1689" s="26"/>
      <c r="BN1689" s="26"/>
      <c r="BO1689" s="26"/>
      <c r="BP1689" s="26"/>
      <c r="BQ1689" s="26"/>
      <c r="BR1689" s="26"/>
      <c r="BS1689" s="26"/>
      <c r="BT1689" s="26"/>
      <c r="BU1689" s="26"/>
      <c r="BV1689" s="26"/>
      <c r="BW1689" s="26"/>
      <c r="BX1689" s="26"/>
      <c r="BY1689" s="26"/>
      <c r="BZ1689" s="26"/>
      <c r="CA1689" s="26"/>
      <c r="CB1689" s="26"/>
      <c r="CC1689" s="26"/>
      <c r="CD1689" s="26"/>
      <c r="CE1689" s="26"/>
      <c r="CF1689" s="26"/>
      <c r="CG1689" s="26"/>
      <c r="CH1689" s="26"/>
      <c r="CI1689" s="26"/>
      <c r="CJ1689" s="26"/>
      <c r="CK1689" s="26"/>
      <c r="CL1689" s="26"/>
      <c r="CM1689" s="26"/>
      <c r="CN1689" s="26"/>
      <c r="CO1689" s="26"/>
      <c r="CP1689" s="26"/>
      <c r="CQ1689" s="26"/>
      <c r="CR1689" s="26"/>
      <c r="CS1689" s="26"/>
      <c r="CT1689" s="26"/>
      <c r="CU1689" s="26"/>
      <c r="CV1689" s="26"/>
      <c r="CW1689" s="26"/>
      <c r="CX1689" s="26"/>
      <c r="CY1689" s="26"/>
      <c r="CZ1689" s="26"/>
      <c r="DA1689" s="26"/>
      <c r="DB1689" s="26"/>
      <c r="DC1689" s="26"/>
      <c r="DD1689" s="26"/>
      <c r="DE1689" s="26"/>
      <c r="DF1689" s="26"/>
      <c r="DG1689" s="26"/>
      <c r="DH1689" s="26"/>
      <c r="DI1689" s="26"/>
      <c r="DJ1689" s="26"/>
      <c r="DK1689" s="26"/>
      <c r="DL1689" s="26"/>
    </row>
    <row r="1690" spans="1:116" s="35" customFormat="1" ht="31.5" customHeight="1">
      <c r="A1690" s="54" t="s">
        <v>12470</v>
      </c>
      <c r="B1690" s="5">
        <v>1688</v>
      </c>
      <c r="C1690" s="57">
        <v>3958</v>
      </c>
      <c r="D1690" s="57"/>
      <c r="E1690" s="67" t="s">
        <v>12493</v>
      </c>
      <c r="F1690" s="57" t="s">
        <v>12494</v>
      </c>
      <c r="G1690" s="57" t="s">
        <v>11925</v>
      </c>
      <c r="H1690" s="57" t="s">
        <v>966</v>
      </c>
      <c r="I1690" s="57" t="s">
        <v>1962</v>
      </c>
      <c r="J1690" s="67" t="s">
        <v>12495</v>
      </c>
      <c r="K1690" s="70">
        <v>5</v>
      </c>
      <c r="L1690" s="57" t="s">
        <v>81</v>
      </c>
      <c r="M1690" s="57">
        <v>10</v>
      </c>
      <c r="N1690" s="57" t="s">
        <v>45</v>
      </c>
      <c r="O1690" s="57" t="s">
        <v>12475</v>
      </c>
      <c r="P1690" s="57" t="s">
        <v>12496</v>
      </c>
      <c r="Q1690" s="57" t="s">
        <v>12497</v>
      </c>
      <c r="R1690" s="55">
        <v>21</v>
      </c>
      <c r="S1690" s="29">
        <v>16.79</v>
      </c>
      <c r="T1690" s="56"/>
      <c r="U1690" s="28">
        <v>21</v>
      </c>
      <c r="V1690" s="29"/>
      <c r="W1690" s="29"/>
      <c r="X1690" s="29"/>
      <c r="Y1690" s="29"/>
      <c r="Z1690" s="29"/>
      <c r="AA1690" s="29"/>
      <c r="AB1690" s="29"/>
      <c r="AC1690" s="29"/>
      <c r="AD1690" s="29"/>
      <c r="AE1690" s="31"/>
      <c r="AF1690" s="27"/>
      <c r="AG1690" s="27"/>
      <c r="AH1690" s="27"/>
      <c r="AI1690" s="27"/>
      <c r="AJ1690" s="27"/>
      <c r="AK1690" s="27"/>
      <c r="AL1690" s="27"/>
      <c r="AM1690" s="27"/>
      <c r="AN1690" s="32"/>
      <c r="AO1690" s="27"/>
      <c r="AP1690" s="31"/>
      <c r="AQ1690" s="27"/>
      <c r="AR1690" s="27"/>
      <c r="AS1690" s="27"/>
      <c r="AT1690" s="27" t="e">
        <f>#REF!*1.075</f>
        <v>#REF!</v>
      </c>
      <c r="AU1690" s="27"/>
      <c r="AV1690" s="29" t="e">
        <f t="shared" si="258"/>
        <v>#REF!</v>
      </c>
      <c r="AW1690" s="27" t="s">
        <v>51</v>
      </c>
      <c r="AX1690" s="27" t="s">
        <v>50</v>
      </c>
      <c r="AY1690" s="32">
        <v>21</v>
      </c>
      <c r="AZ1690" s="34">
        <f t="shared" si="263"/>
        <v>3.5700000000000003</v>
      </c>
      <c r="BA1690" s="3">
        <f t="shared" si="266"/>
        <v>24.57</v>
      </c>
      <c r="BB1690" s="32">
        <f t="shared" si="262"/>
        <v>26.535599999999999</v>
      </c>
      <c r="BC1690" s="27" t="s">
        <v>12551</v>
      </c>
      <c r="BD1690" s="27" t="s">
        <v>12460</v>
      </c>
      <c r="BE1690" s="26"/>
      <c r="BF1690" s="26"/>
      <c r="BG1690" s="26"/>
      <c r="BH1690" s="26"/>
      <c r="BI1690" s="26"/>
      <c r="BJ1690" s="26"/>
      <c r="BK1690" s="26"/>
      <c r="BL1690" s="26"/>
      <c r="BM1690" s="26"/>
      <c r="BN1690" s="26"/>
      <c r="BO1690" s="26"/>
      <c r="BP1690" s="26"/>
      <c r="BQ1690" s="26"/>
      <c r="BR1690" s="26"/>
      <c r="BS1690" s="26"/>
      <c r="BT1690" s="26"/>
      <c r="BU1690" s="26"/>
      <c r="BV1690" s="26"/>
      <c r="BW1690" s="26"/>
      <c r="BX1690" s="26"/>
      <c r="BY1690" s="26"/>
      <c r="BZ1690" s="26"/>
      <c r="CA1690" s="26"/>
      <c r="CB1690" s="26"/>
      <c r="CC1690" s="26"/>
      <c r="CD1690" s="26"/>
      <c r="CE1690" s="26"/>
      <c r="CF1690" s="26"/>
      <c r="CG1690" s="26"/>
      <c r="CH1690" s="26"/>
      <c r="CI1690" s="26"/>
      <c r="CJ1690" s="26"/>
      <c r="CK1690" s="26"/>
      <c r="CL1690" s="26"/>
      <c r="CM1690" s="26"/>
      <c r="CN1690" s="26"/>
      <c r="CO1690" s="26"/>
      <c r="CP1690" s="26"/>
      <c r="CQ1690" s="26"/>
      <c r="CR1690" s="26"/>
      <c r="CS1690" s="26"/>
      <c r="CT1690" s="26"/>
      <c r="CU1690" s="26"/>
      <c r="CV1690" s="26"/>
      <c r="CW1690" s="26"/>
      <c r="CX1690" s="26"/>
      <c r="CY1690" s="26"/>
      <c r="CZ1690" s="26"/>
      <c r="DA1690" s="26"/>
      <c r="DB1690" s="26"/>
      <c r="DC1690" s="26"/>
      <c r="DD1690" s="26"/>
      <c r="DE1690" s="26"/>
      <c r="DF1690" s="26"/>
      <c r="DG1690" s="26"/>
      <c r="DH1690" s="26"/>
      <c r="DI1690" s="26"/>
      <c r="DJ1690" s="26"/>
      <c r="DK1690" s="26"/>
      <c r="DL1690" s="26"/>
    </row>
    <row r="1691" spans="1:116" s="35" customFormat="1" ht="31.5" customHeight="1">
      <c r="A1691" s="54" t="s">
        <v>12454</v>
      </c>
      <c r="B1691" s="5">
        <v>1689</v>
      </c>
      <c r="C1691" s="57">
        <v>4043</v>
      </c>
      <c r="D1691" s="57"/>
      <c r="E1691" s="67" t="s">
        <v>12498</v>
      </c>
      <c r="F1691" s="57" t="s">
        <v>12499</v>
      </c>
      <c r="G1691" s="57" t="s">
        <v>1953</v>
      </c>
      <c r="H1691" s="57" t="s">
        <v>12500</v>
      </c>
      <c r="I1691" s="57" t="s">
        <v>394</v>
      </c>
      <c r="J1691" s="67" t="s">
        <v>12501</v>
      </c>
      <c r="K1691" s="70">
        <v>5</v>
      </c>
      <c r="L1691" s="57" t="s">
        <v>81</v>
      </c>
      <c r="M1691" s="57">
        <v>10</v>
      </c>
      <c r="N1691" s="57" t="s">
        <v>45</v>
      </c>
      <c r="O1691" s="57" t="s">
        <v>12475</v>
      </c>
      <c r="P1691" s="57" t="s">
        <v>12502</v>
      </c>
      <c r="Q1691" s="57" t="s">
        <v>12503</v>
      </c>
      <c r="R1691" s="55">
        <v>15</v>
      </c>
      <c r="S1691" s="29">
        <v>13</v>
      </c>
      <c r="T1691" s="56"/>
      <c r="U1691" s="28">
        <v>17</v>
      </c>
      <c r="V1691" s="29">
        <v>13.0077</v>
      </c>
      <c r="W1691" s="29"/>
      <c r="X1691" s="29"/>
      <c r="Y1691" s="29"/>
      <c r="Z1691" s="29"/>
      <c r="AA1691" s="29"/>
      <c r="AB1691" s="29"/>
      <c r="AC1691" s="29"/>
      <c r="AD1691" s="29"/>
      <c r="AE1691" s="31"/>
      <c r="AF1691" s="27">
        <v>14.04</v>
      </c>
      <c r="AG1691" s="27"/>
      <c r="AH1691" s="27"/>
      <c r="AI1691" s="27"/>
      <c r="AJ1691" s="27"/>
      <c r="AK1691" s="27"/>
      <c r="AL1691" s="27"/>
      <c r="AM1691" s="27"/>
      <c r="AN1691" s="32"/>
      <c r="AO1691" s="27"/>
      <c r="AP1691" s="31"/>
      <c r="AQ1691" s="27"/>
      <c r="AR1691" s="27"/>
      <c r="AS1691" s="27"/>
      <c r="AT1691" s="27" t="e">
        <f>#REF!*1.075</f>
        <v>#REF!</v>
      </c>
      <c r="AU1691" s="27">
        <f t="shared" ref="AU1691:AU1701" si="268">T1691*1.075</f>
        <v>0</v>
      </c>
      <c r="AV1691" s="29" t="e">
        <f t="shared" si="258"/>
        <v>#REF!</v>
      </c>
      <c r="AW1691" s="27" t="s">
        <v>51</v>
      </c>
      <c r="AX1691" s="27" t="s">
        <v>50</v>
      </c>
      <c r="AY1691" s="32">
        <v>15</v>
      </c>
      <c r="AZ1691" s="34">
        <f t="shared" si="263"/>
        <v>2.5500000000000003</v>
      </c>
      <c r="BA1691" s="3">
        <f t="shared" si="266"/>
        <v>17.55</v>
      </c>
      <c r="BB1691" s="32">
        <f t="shared" si="262"/>
        <v>18.954000000000001</v>
      </c>
      <c r="BC1691" s="27" t="s">
        <v>12551</v>
      </c>
      <c r="BD1691" s="27" t="s">
        <v>12460</v>
      </c>
      <c r="BE1691" s="26"/>
      <c r="BF1691" s="26"/>
      <c r="BG1691" s="26"/>
      <c r="BH1691" s="26"/>
      <c r="BI1691" s="26"/>
      <c r="BJ1691" s="26"/>
      <c r="BK1691" s="26"/>
      <c r="BL1691" s="26"/>
      <c r="BM1691" s="26"/>
      <c r="BN1691" s="26"/>
      <c r="BO1691" s="26"/>
      <c r="BP1691" s="26"/>
      <c r="BQ1691" s="26"/>
      <c r="BR1691" s="26"/>
      <c r="BS1691" s="26"/>
      <c r="BT1691" s="26"/>
      <c r="BU1691" s="26"/>
      <c r="BV1691" s="26"/>
      <c r="BW1691" s="26"/>
      <c r="BX1691" s="26"/>
      <c r="BY1691" s="26"/>
      <c r="BZ1691" s="26"/>
      <c r="CA1691" s="26"/>
      <c r="CB1691" s="26"/>
      <c r="CC1691" s="26"/>
      <c r="CD1691" s="26"/>
      <c r="CE1691" s="26"/>
      <c r="CF1691" s="26"/>
      <c r="CG1691" s="26"/>
      <c r="CH1691" s="26"/>
      <c r="CI1691" s="26"/>
      <c r="CJ1691" s="26"/>
      <c r="CK1691" s="26"/>
      <c r="CL1691" s="26"/>
      <c r="CM1691" s="26"/>
      <c r="CN1691" s="26"/>
      <c r="CO1691" s="26"/>
      <c r="CP1691" s="26"/>
      <c r="CQ1691" s="26"/>
      <c r="CR1691" s="26"/>
      <c r="CS1691" s="26"/>
      <c r="CT1691" s="26"/>
      <c r="CU1691" s="26"/>
      <c r="CV1691" s="26"/>
      <c r="CW1691" s="26"/>
      <c r="CX1691" s="26"/>
      <c r="CY1691" s="26"/>
      <c r="CZ1691" s="26"/>
      <c r="DA1691" s="26"/>
      <c r="DB1691" s="26"/>
      <c r="DC1691" s="26"/>
      <c r="DD1691" s="26"/>
      <c r="DE1691" s="26"/>
      <c r="DF1691" s="26"/>
      <c r="DG1691" s="26"/>
      <c r="DH1691" s="26"/>
      <c r="DI1691" s="26"/>
      <c r="DJ1691" s="26"/>
      <c r="DK1691" s="26"/>
      <c r="DL1691" s="26"/>
    </row>
    <row r="1692" spans="1:116" s="35" customFormat="1" ht="31.5" customHeight="1">
      <c r="A1692" s="54" t="s">
        <v>12454</v>
      </c>
      <c r="B1692" s="5">
        <v>1690</v>
      </c>
      <c r="C1692" s="57">
        <v>4001</v>
      </c>
      <c r="D1692" s="57"/>
      <c r="E1692" s="67" t="s">
        <v>12504</v>
      </c>
      <c r="F1692" s="57" t="s">
        <v>12505</v>
      </c>
      <c r="G1692" s="57" t="s">
        <v>1918</v>
      </c>
      <c r="H1692" s="57" t="s">
        <v>4975</v>
      </c>
      <c r="I1692" s="57" t="s">
        <v>1962</v>
      </c>
      <c r="J1692" s="67" t="s">
        <v>12506</v>
      </c>
      <c r="K1692" s="70">
        <v>500</v>
      </c>
      <c r="L1692" s="57" t="s">
        <v>81</v>
      </c>
      <c r="M1692" s="57">
        <v>1</v>
      </c>
      <c r="N1692" s="57" t="s">
        <v>45</v>
      </c>
      <c r="O1692" s="57" t="s">
        <v>12475</v>
      </c>
      <c r="P1692" s="57" t="s">
        <v>12507</v>
      </c>
      <c r="Q1692" s="57" t="s">
        <v>12508</v>
      </c>
      <c r="R1692" s="55">
        <v>1.2</v>
      </c>
      <c r="S1692" s="29">
        <v>0.89</v>
      </c>
      <c r="T1692" s="56"/>
      <c r="U1692" s="28">
        <v>1.5</v>
      </c>
      <c r="V1692" s="29">
        <v>0.89</v>
      </c>
      <c r="W1692" s="29"/>
      <c r="X1692" s="29"/>
      <c r="Y1692" s="29"/>
      <c r="Z1692" s="29"/>
      <c r="AA1692" s="29"/>
      <c r="AB1692" s="29"/>
      <c r="AC1692" s="29"/>
      <c r="AD1692" s="29"/>
      <c r="AE1692" s="31"/>
      <c r="AF1692" s="27">
        <v>0.96</v>
      </c>
      <c r="AG1692" s="27"/>
      <c r="AH1692" s="27"/>
      <c r="AI1692" s="27"/>
      <c r="AJ1692" s="27"/>
      <c r="AK1692" s="27"/>
      <c r="AL1692" s="27"/>
      <c r="AM1692" s="27"/>
      <c r="AN1692" s="32"/>
      <c r="AO1692" s="27"/>
      <c r="AP1692" s="31"/>
      <c r="AQ1692" s="27"/>
      <c r="AR1692" s="27"/>
      <c r="AS1692" s="27"/>
      <c r="AT1692" s="27" t="e">
        <f>#REF!*1.075</f>
        <v>#REF!</v>
      </c>
      <c r="AU1692" s="27">
        <f t="shared" si="268"/>
        <v>0</v>
      </c>
      <c r="AV1692" s="29" t="e">
        <f t="shared" si="258"/>
        <v>#REF!</v>
      </c>
      <c r="AW1692" s="27" t="s">
        <v>768</v>
      </c>
      <c r="AX1692" s="27" t="s">
        <v>50</v>
      </c>
      <c r="AY1692" s="32">
        <v>1.2</v>
      </c>
      <c r="AZ1692" s="34">
        <f t="shared" si="263"/>
        <v>0.3</v>
      </c>
      <c r="BA1692" s="3">
        <f t="shared" si="266"/>
        <v>1.5</v>
      </c>
      <c r="BB1692" s="36">
        <f>BA1692</f>
        <v>1.5</v>
      </c>
      <c r="BC1692" s="27" t="s">
        <v>12551</v>
      </c>
      <c r="BD1692" s="27" t="s">
        <v>12460</v>
      </c>
      <c r="BE1692" s="26"/>
      <c r="BF1692" s="26"/>
      <c r="BG1692" s="26"/>
      <c r="BH1692" s="26"/>
      <c r="BI1692" s="26"/>
      <c r="BJ1692" s="26"/>
      <c r="BK1692" s="26"/>
      <c r="BL1692" s="26"/>
      <c r="BM1692" s="26"/>
      <c r="BN1692" s="26"/>
      <c r="BO1692" s="26"/>
      <c r="BP1692" s="26"/>
      <c r="BQ1692" s="26"/>
      <c r="BR1692" s="26"/>
      <c r="BS1692" s="26"/>
      <c r="BT1692" s="26"/>
      <c r="BU1692" s="26"/>
      <c r="BV1692" s="26"/>
      <c r="BW1692" s="26"/>
      <c r="BX1692" s="26"/>
      <c r="BY1692" s="26"/>
      <c r="BZ1692" s="26"/>
      <c r="CA1692" s="26"/>
      <c r="CB1692" s="26"/>
      <c r="CC1692" s="26"/>
      <c r="CD1692" s="26"/>
      <c r="CE1692" s="26"/>
      <c r="CF1692" s="26"/>
      <c r="CG1692" s="26"/>
      <c r="CH1692" s="26"/>
      <c r="CI1692" s="26"/>
      <c r="CJ1692" s="26"/>
      <c r="CK1692" s="26"/>
      <c r="CL1692" s="26"/>
      <c r="CM1692" s="26"/>
      <c r="CN1692" s="26"/>
      <c r="CO1692" s="26"/>
      <c r="CP1692" s="26"/>
      <c r="CQ1692" s="26"/>
      <c r="CR1692" s="26"/>
      <c r="CS1692" s="26"/>
      <c r="CT1692" s="26"/>
      <c r="CU1692" s="26"/>
      <c r="CV1692" s="26"/>
      <c r="CW1692" s="26"/>
      <c r="CX1692" s="26"/>
      <c r="CY1692" s="26"/>
      <c r="CZ1692" s="26"/>
      <c r="DA1692" s="26"/>
      <c r="DB1692" s="26"/>
      <c r="DC1692" s="26"/>
      <c r="DD1692" s="26"/>
      <c r="DE1692" s="26"/>
      <c r="DF1692" s="26"/>
      <c r="DG1692" s="26"/>
      <c r="DH1692" s="26"/>
      <c r="DI1692" s="26"/>
      <c r="DJ1692" s="26"/>
      <c r="DK1692" s="26"/>
      <c r="DL1692" s="26"/>
    </row>
    <row r="1693" spans="1:116" s="35" customFormat="1" ht="31.5" customHeight="1">
      <c r="A1693" s="54" t="s">
        <v>12454</v>
      </c>
      <c r="B1693" s="5">
        <v>1691</v>
      </c>
      <c r="C1693" s="57">
        <v>3859</v>
      </c>
      <c r="D1693" s="57"/>
      <c r="E1693" s="67" t="s">
        <v>12504</v>
      </c>
      <c r="F1693" s="57" t="s">
        <v>12505</v>
      </c>
      <c r="G1693" s="57" t="s">
        <v>1918</v>
      </c>
      <c r="H1693" s="57" t="s">
        <v>4975</v>
      </c>
      <c r="I1693" s="57" t="s">
        <v>1962</v>
      </c>
      <c r="J1693" s="67" t="s">
        <v>12509</v>
      </c>
      <c r="K1693" s="70">
        <v>100</v>
      </c>
      <c r="L1693" s="57" t="s">
        <v>81</v>
      </c>
      <c r="M1693" s="57">
        <v>1</v>
      </c>
      <c r="N1693" s="57" t="s">
        <v>45</v>
      </c>
      <c r="O1693" s="57" t="s">
        <v>12475</v>
      </c>
      <c r="P1693" s="57" t="s">
        <v>12507</v>
      </c>
      <c r="Q1693" s="57" t="s">
        <v>12510</v>
      </c>
      <c r="R1693" s="55">
        <v>0.8</v>
      </c>
      <c r="S1693" s="29">
        <v>0.65</v>
      </c>
      <c r="T1693" s="56"/>
      <c r="U1693" s="28">
        <v>0.95</v>
      </c>
      <c r="V1693" s="29">
        <v>0.65</v>
      </c>
      <c r="W1693" s="29"/>
      <c r="X1693" s="29"/>
      <c r="Y1693" s="29"/>
      <c r="Z1693" s="29"/>
      <c r="AA1693" s="29"/>
      <c r="AB1693" s="29"/>
      <c r="AC1693" s="29"/>
      <c r="AD1693" s="29"/>
      <c r="AE1693" s="31"/>
      <c r="AF1693" s="27"/>
      <c r="AG1693" s="27"/>
      <c r="AH1693" s="27"/>
      <c r="AI1693" s="27"/>
      <c r="AJ1693" s="27"/>
      <c r="AK1693" s="27"/>
      <c r="AL1693" s="27"/>
      <c r="AM1693" s="27"/>
      <c r="AN1693" s="32"/>
      <c r="AO1693" s="27"/>
      <c r="AP1693" s="31"/>
      <c r="AQ1693" s="27"/>
      <c r="AR1693" s="27"/>
      <c r="AS1693" s="27"/>
      <c r="AT1693" s="27" t="e">
        <f>#REF!*1.075</f>
        <v>#REF!</v>
      </c>
      <c r="AU1693" s="27">
        <f t="shared" si="268"/>
        <v>0</v>
      </c>
      <c r="AV1693" s="29" t="e">
        <f t="shared" si="258"/>
        <v>#REF!</v>
      </c>
      <c r="AW1693" s="27" t="s">
        <v>10343</v>
      </c>
      <c r="AX1693" s="27" t="s">
        <v>50</v>
      </c>
      <c r="AY1693" s="32">
        <v>0.8</v>
      </c>
      <c r="AZ1693" s="34">
        <f t="shared" si="263"/>
        <v>0.2</v>
      </c>
      <c r="BA1693" s="3">
        <f t="shared" si="266"/>
        <v>1</v>
      </c>
      <c r="BB1693" s="36">
        <f>BA1693</f>
        <v>1</v>
      </c>
      <c r="BC1693" s="27" t="s">
        <v>12551</v>
      </c>
      <c r="BD1693" s="27" t="s">
        <v>12460</v>
      </c>
      <c r="BE1693" s="26"/>
      <c r="BF1693" s="26"/>
      <c r="BG1693" s="26"/>
      <c r="BH1693" s="26"/>
      <c r="BI1693" s="26"/>
      <c r="BJ1693" s="26"/>
      <c r="BK1693" s="26"/>
      <c r="BL1693" s="26"/>
      <c r="BM1693" s="26"/>
      <c r="BN1693" s="26"/>
      <c r="BO1693" s="26"/>
      <c r="BP1693" s="26"/>
      <c r="BQ1693" s="26"/>
      <c r="BR1693" s="26"/>
      <c r="BS1693" s="26"/>
      <c r="BT1693" s="26"/>
      <c r="BU1693" s="26"/>
      <c r="BV1693" s="26"/>
      <c r="BW1693" s="26"/>
      <c r="BX1693" s="26"/>
      <c r="BY1693" s="26"/>
      <c r="BZ1693" s="26"/>
      <c r="CA1693" s="26"/>
      <c r="CB1693" s="26"/>
      <c r="CC1693" s="26"/>
      <c r="CD1693" s="26"/>
      <c r="CE1693" s="26"/>
      <c r="CF1693" s="26"/>
      <c r="CG1693" s="26"/>
      <c r="CH1693" s="26"/>
      <c r="CI1693" s="26"/>
      <c r="CJ1693" s="26"/>
      <c r="CK1693" s="26"/>
      <c r="CL1693" s="26"/>
      <c r="CM1693" s="26"/>
      <c r="CN1693" s="26"/>
      <c r="CO1693" s="26"/>
      <c r="CP1693" s="26"/>
      <c r="CQ1693" s="26"/>
      <c r="CR1693" s="26"/>
      <c r="CS1693" s="26"/>
      <c r="CT1693" s="26"/>
      <c r="CU1693" s="26"/>
      <c r="CV1693" s="26"/>
      <c r="CW1693" s="26"/>
      <c r="CX1693" s="26"/>
      <c r="CY1693" s="26"/>
      <c r="CZ1693" s="26"/>
      <c r="DA1693" s="26"/>
      <c r="DB1693" s="26"/>
      <c r="DC1693" s="26"/>
      <c r="DD1693" s="26"/>
      <c r="DE1693" s="26"/>
      <c r="DF1693" s="26"/>
      <c r="DG1693" s="26"/>
      <c r="DH1693" s="26"/>
      <c r="DI1693" s="26"/>
      <c r="DJ1693" s="26"/>
      <c r="DK1693" s="26"/>
      <c r="DL1693" s="26"/>
    </row>
    <row r="1694" spans="1:116" s="35" customFormat="1" ht="31.5" customHeight="1">
      <c r="A1694" s="54" t="s">
        <v>12454</v>
      </c>
      <c r="B1694" s="5">
        <v>1692</v>
      </c>
      <c r="C1694" s="57">
        <v>3863</v>
      </c>
      <c r="D1694" s="57"/>
      <c r="E1694" s="67" t="s">
        <v>12512</v>
      </c>
      <c r="F1694" s="57" t="s">
        <v>12513</v>
      </c>
      <c r="G1694" s="57" t="s">
        <v>11031</v>
      </c>
      <c r="H1694" s="57" t="s">
        <v>12514</v>
      </c>
      <c r="I1694" s="57" t="s">
        <v>314</v>
      </c>
      <c r="J1694" s="67" t="s">
        <v>12515</v>
      </c>
      <c r="K1694" s="70">
        <v>100</v>
      </c>
      <c r="L1694" s="57" t="s">
        <v>69</v>
      </c>
      <c r="M1694" s="57">
        <v>1</v>
      </c>
      <c r="N1694" s="57" t="s">
        <v>45</v>
      </c>
      <c r="O1694" s="57" t="s">
        <v>12475</v>
      </c>
      <c r="P1694" s="57" t="s">
        <v>12516</v>
      </c>
      <c r="Q1694" s="57" t="s">
        <v>12517</v>
      </c>
      <c r="R1694" s="55">
        <v>9</v>
      </c>
      <c r="S1694" s="29">
        <v>8.1</v>
      </c>
      <c r="T1694" s="56">
        <v>7.24</v>
      </c>
      <c r="U1694" s="28">
        <v>9</v>
      </c>
      <c r="V1694" s="29"/>
      <c r="W1694" s="29"/>
      <c r="X1694" s="29"/>
      <c r="Y1694" s="29"/>
      <c r="Z1694" s="29"/>
      <c r="AA1694" s="29"/>
      <c r="AB1694" s="29"/>
      <c r="AC1694" s="29"/>
      <c r="AD1694" s="29"/>
      <c r="AE1694" s="31"/>
      <c r="AF1694" s="27">
        <v>7.02</v>
      </c>
      <c r="AG1694" s="27"/>
      <c r="AH1694" s="27"/>
      <c r="AI1694" s="27"/>
      <c r="AJ1694" s="27"/>
      <c r="AK1694" s="27"/>
      <c r="AL1694" s="27"/>
      <c r="AM1694" s="27"/>
      <c r="AN1694" s="32"/>
      <c r="AO1694" s="27"/>
      <c r="AP1694" s="31"/>
      <c r="AQ1694" s="27"/>
      <c r="AR1694" s="27"/>
      <c r="AS1694" s="27"/>
      <c r="AT1694" s="27" t="e">
        <f>#REF!*1.075</f>
        <v>#REF!</v>
      </c>
      <c r="AU1694" s="27">
        <f t="shared" si="268"/>
        <v>7.7829999999999995</v>
      </c>
      <c r="AV1694" s="29" t="e">
        <f t="shared" si="258"/>
        <v>#REF!</v>
      </c>
      <c r="AW1694" s="27" t="s">
        <v>73</v>
      </c>
      <c r="AX1694" s="27" t="s">
        <v>74</v>
      </c>
      <c r="AY1694" s="32">
        <v>7.24</v>
      </c>
      <c r="AZ1694" s="34">
        <f t="shared" si="263"/>
        <v>1.81</v>
      </c>
      <c r="BA1694" s="3">
        <f t="shared" si="266"/>
        <v>9.0500000000000007</v>
      </c>
      <c r="BB1694" s="32">
        <f>BA1694+BA1694*0.08</f>
        <v>9.7740000000000009</v>
      </c>
      <c r="BC1694" s="27" t="s">
        <v>12551</v>
      </c>
      <c r="BD1694" s="27" t="s">
        <v>12460</v>
      </c>
      <c r="BE1694" s="26"/>
      <c r="BF1694" s="26"/>
      <c r="BG1694" s="26"/>
      <c r="BH1694" s="26"/>
      <c r="BI1694" s="26"/>
      <c r="BJ1694" s="26"/>
      <c r="BK1694" s="26"/>
      <c r="BL1694" s="26"/>
      <c r="BM1694" s="26"/>
      <c r="BN1694" s="26"/>
      <c r="BO1694" s="26"/>
      <c r="BP1694" s="26"/>
      <c r="BQ1694" s="26"/>
      <c r="BR1694" s="26"/>
      <c r="BS1694" s="26"/>
      <c r="BT1694" s="26"/>
      <c r="BU1694" s="26"/>
      <c r="BV1694" s="26"/>
      <c r="BW1694" s="26"/>
      <c r="BX1694" s="26"/>
      <c r="BY1694" s="26"/>
      <c r="BZ1694" s="26"/>
      <c r="CA1694" s="26"/>
      <c r="CB1694" s="26"/>
      <c r="CC1694" s="26"/>
      <c r="CD1694" s="26"/>
      <c r="CE1694" s="26"/>
      <c r="CF1694" s="26"/>
      <c r="CG1694" s="26"/>
      <c r="CH1694" s="26"/>
      <c r="CI1694" s="26"/>
      <c r="CJ1694" s="26"/>
      <c r="CK1694" s="26"/>
      <c r="CL1694" s="26"/>
      <c r="CM1694" s="26"/>
      <c r="CN1694" s="26"/>
      <c r="CO1694" s="26"/>
      <c r="CP1694" s="26"/>
      <c r="CQ1694" s="26"/>
      <c r="CR1694" s="26"/>
      <c r="CS1694" s="26"/>
      <c r="CT1694" s="26"/>
      <c r="CU1694" s="26"/>
      <c r="CV1694" s="26"/>
      <c r="CW1694" s="26"/>
      <c r="CX1694" s="26"/>
      <c r="CY1694" s="26"/>
      <c r="CZ1694" s="26"/>
      <c r="DA1694" s="26"/>
      <c r="DB1694" s="26"/>
      <c r="DC1694" s="26"/>
      <c r="DD1694" s="26"/>
      <c r="DE1694" s="26"/>
      <c r="DF1694" s="26"/>
      <c r="DG1694" s="26"/>
      <c r="DH1694" s="26"/>
      <c r="DI1694" s="26"/>
      <c r="DJ1694" s="26"/>
      <c r="DK1694" s="26"/>
      <c r="DL1694" s="26"/>
    </row>
    <row r="1695" spans="1:116" s="35" customFormat="1" ht="31.5" customHeight="1">
      <c r="A1695" s="54" t="s">
        <v>12454</v>
      </c>
      <c r="B1695" s="5">
        <v>1693</v>
      </c>
      <c r="C1695" s="57">
        <v>3864</v>
      </c>
      <c r="D1695" s="57"/>
      <c r="E1695" s="67" t="s">
        <v>12512</v>
      </c>
      <c r="F1695" s="57" t="s">
        <v>12513</v>
      </c>
      <c r="G1695" s="57" t="s">
        <v>11031</v>
      </c>
      <c r="H1695" s="57" t="s">
        <v>957</v>
      </c>
      <c r="I1695" s="57" t="s">
        <v>314</v>
      </c>
      <c r="J1695" s="67" t="s">
        <v>12515</v>
      </c>
      <c r="K1695" s="70">
        <v>100</v>
      </c>
      <c r="L1695" s="57" t="s">
        <v>69</v>
      </c>
      <c r="M1695" s="57">
        <v>1</v>
      </c>
      <c r="N1695" s="57" t="s">
        <v>45</v>
      </c>
      <c r="O1695" s="57" t="s">
        <v>12475</v>
      </c>
      <c r="P1695" s="57" t="s">
        <v>12518</v>
      </c>
      <c r="Q1695" s="57" t="s">
        <v>12519</v>
      </c>
      <c r="R1695" s="55">
        <v>6.5</v>
      </c>
      <c r="S1695" s="29"/>
      <c r="T1695" s="56"/>
      <c r="U1695" s="28">
        <v>8</v>
      </c>
      <c r="V1695" s="29">
        <v>5.0925000000000002</v>
      </c>
      <c r="W1695" s="29"/>
      <c r="X1695" s="29"/>
      <c r="Y1695" s="29"/>
      <c r="Z1695" s="29"/>
      <c r="AA1695" s="29"/>
      <c r="AB1695" s="29"/>
      <c r="AC1695" s="29"/>
      <c r="AD1695" s="29"/>
      <c r="AE1695" s="31"/>
      <c r="AF1695" s="27">
        <v>5.46</v>
      </c>
      <c r="AG1695" s="27"/>
      <c r="AH1695" s="27"/>
      <c r="AI1695" s="27"/>
      <c r="AJ1695" s="27"/>
      <c r="AK1695" s="27"/>
      <c r="AL1695" s="27"/>
      <c r="AM1695" s="27"/>
      <c r="AN1695" s="32"/>
      <c r="AO1695" s="27"/>
      <c r="AP1695" s="31"/>
      <c r="AQ1695" s="27"/>
      <c r="AR1695" s="27"/>
      <c r="AS1695" s="27"/>
      <c r="AT1695" s="27" t="e">
        <f>#REF!*1.075</f>
        <v>#REF!</v>
      </c>
      <c r="AU1695" s="27">
        <f t="shared" si="268"/>
        <v>0</v>
      </c>
      <c r="AV1695" s="29" t="e">
        <f t="shared" ref="AV1695:AV1758" si="269">MIN(AN1695,AT1695,AU1695)</f>
        <v>#REF!</v>
      </c>
      <c r="AW1695" s="27" t="s">
        <v>51</v>
      </c>
      <c r="AX1695" s="27" t="s">
        <v>50</v>
      </c>
      <c r="AY1695" s="32">
        <v>6.5</v>
      </c>
      <c r="AZ1695" s="34">
        <f t="shared" si="263"/>
        <v>1.625</v>
      </c>
      <c r="BA1695" s="3">
        <f t="shared" si="266"/>
        <v>8.125</v>
      </c>
      <c r="BB1695" s="32">
        <f>BA1695+BA1695*0.08</f>
        <v>8.7750000000000004</v>
      </c>
      <c r="BC1695" s="27" t="s">
        <v>12551</v>
      </c>
      <c r="BD1695" s="27" t="s">
        <v>12460</v>
      </c>
      <c r="BE1695" s="26"/>
      <c r="BF1695" s="26"/>
      <c r="BG1695" s="26"/>
      <c r="BH1695" s="26"/>
      <c r="BI1695" s="26"/>
      <c r="BJ1695" s="26"/>
      <c r="BK1695" s="26"/>
      <c r="BL1695" s="26"/>
      <c r="BM1695" s="26"/>
      <c r="BN1695" s="26"/>
      <c r="BO1695" s="26"/>
      <c r="BP1695" s="26"/>
      <c r="BQ1695" s="26"/>
      <c r="BR1695" s="26"/>
      <c r="BS1695" s="26"/>
      <c r="BT1695" s="26"/>
      <c r="BU1695" s="26"/>
      <c r="BV1695" s="26"/>
      <c r="BW1695" s="26"/>
      <c r="BX1695" s="26"/>
      <c r="BY1695" s="26"/>
      <c r="BZ1695" s="26"/>
      <c r="CA1695" s="26"/>
      <c r="CB1695" s="26"/>
      <c r="CC1695" s="26"/>
      <c r="CD1695" s="26"/>
      <c r="CE1695" s="26"/>
      <c r="CF1695" s="26"/>
      <c r="CG1695" s="26"/>
      <c r="CH1695" s="26"/>
      <c r="CI1695" s="26"/>
      <c r="CJ1695" s="26"/>
      <c r="CK1695" s="26"/>
      <c r="CL1695" s="26"/>
      <c r="CM1695" s="26"/>
      <c r="CN1695" s="26"/>
      <c r="CO1695" s="26"/>
      <c r="CP1695" s="26"/>
      <c r="CQ1695" s="26"/>
      <c r="CR1695" s="26"/>
      <c r="CS1695" s="26"/>
      <c r="CT1695" s="26"/>
      <c r="CU1695" s="26"/>
      <c r="CV1695" s="26"/>
      <c r="CW1695" s="26"/>
      <c r="CX1695" s="26"/>
      <c r="CY1695" s="26"/>
      <c r="CZ1695" s="26"/>
      <c r="DA1695" s="26"/>
      <c r="DB1695" s="26"/>
      <c r="DC1695" s="26"/>
      <c r="DD1695" s="26"/>
      <c r="DE1695" s="26"/>
      <c r="DF1695" s="26"/>
      <c r="DG1695" s="26"/>
      <c r="DH1695" s="26"/>
      <c r="DI1695" s="26"/>
      <c r="DJ1695" s="26"/>
      <c r="DK1695" s="26"/>
      <c r="DL1695" s="26"/>
    </row>
    <row r="1696" spans="1:116" s="35" customFormat="1" ht="31.5" customHeight="1">
      <c r="A1696" s="54" t="s">
        <v>12470</v>
      </c>
      <c r="B1696" s="5">
        <v>1694</v>
      </c>
      <c r="C1696" s="57">
        <v>3885</v>
      </c>
      <c r="D1696" s="57"/>
      <c r="E1696" s="67" t="s">
        <v>12520</v>
      </c>
      <c r="F1696" s="57" t="s">
        <v>12521</v>
      </c>
      <c r="G1696" s="57" t="s">
        <v>2036</v>
      </c>
      <c r="H1696" s="57" t="s">
        <v>12522</v>
      </c>
      <c r="I1696" s="57" t="s">
        <v>1962</v>
      </c>
      <c r="J1696" s="67">
        <v>0</v>
      </c>
      <c r="K1696" s="70">
        <v>500</v>
      </c>
      <c r="L1696" s="57" t="s">
        <v>81</v>
      </c>
      <c r="M1696" s="57">
        <v>20</v>
      </c>
      <c r="N1696" s="57" t="s">
        <v>45</v>
      </c>
      <c r="O1696" s="57" t="s">
        <v>12475</v>
      </c>
      <c r="P1696" s="57" t="s">
        <v>12523</v>
      </c>
      <c r="Q1696" s="57" t="s">
        <v>12524</v>
      </c>
      <c r="R1696" s="55"/>
      <c r="S1696" s="29">
        <v>15.45</v>
      </c>
      <c r="T1696" s="56">
        <v>13.8</v>
      </c>
      <c r="U1696" s="28">
        <v>48</v>
      </c>
      <c r="V1696" s="29"/>
      <c r="W1696" s="29"/>
      <c r="X1696" s="29"/>
      <c r="Y1696" s="29"/>
      <c r="Z1696" s="29"/>
      <c r="AA1696" s="29"/>
      <c r="AB1696" s="29"/>
      <c r="AC1696" s="29"/>
      <c r="AD1696" s="29"/>
      <c r="AE1696" s="31"/>
      <c r="AF1696" s="27">
        <v>17.28</v>
      </c>
      <c r="AG1696" s="27"/>
      <c r="AH1696" s="27"/>
      <c r="AI1696" s="27"/>
      <c r="AJ1696" s="27"/>
      <c r="AK1696" s="27"/>
      <c r="AL1696" s="27"/>
      <c r="AM1696" s="27"/>
      <c r="AN1696" s="32"/>
      <c r="AO1696" s="27"/>
      <c r="AP1696" s="31"/>
      <c r="AQ1696" s="27"/>
      <c r="AR1696" s="27"/>
      <c r="AS1696" s="27"/>
      <c r="AT1696" s="27" t="e">
        <f>#REF!*1.075</f>
        <v>#REF!</v>
      </c>
      <c r="AU1696" s="27">
        <f t="shared" si="268"/>
        <v>14.835000000000001</v>
      </c>
      <c r="AV1696" s="29" t="e">
        <f t="shared" si="269"/>
        <v>#REF!</v>
      </c>
      <c r="AW1696" s="27" t="s">
        <v>73</v>
      </c>
      <c r="AX1696" s="27" t="s">
        <v>74</v>
      </c>
      <c r="AY1696" s="32">
        <v>14.835000000000001</v>
      </c>
      <c r="AZ1696" s="34">
        <f t="shared" si="263"/>
        <v>2.5219500000000004</v>
      </c>
      <c r="BA1696" s="3">
        <f t="shared" si="266"/>
        <v>17.356950000000001</v>
      </c>
      <c r="BB1696" s="36">
        <f>BA1696</f>
        <v>17.356950000000001</v>
      </c>
      <c r="BC1696" s="27" t="s">
        <v>12551</v>
      </c>
      <c r="BD1696" s="27" t="s">
        <v>12460</v>
      </c>
      <c r="BE1696" s="26"/>
      <c r="BF1696" s="26"/>
      <c r="BG1696" s="26"/>
      <c r="BH1696" s="26"/>
      <c r="BI1696" s="26"/>
      <c r="BJ1696" s="26"/>
      <c r="BK1696" s="26"/>
      <c r="BL1696" s="26"/>
      <c r="BM1696" s="26"/>
      <c r="BN1696" s="26"/>
      <c r="BO1696" s="26"/>
      <c r="BP1696" s="26"/>
      <c r="BQ1696" s="26"/>
      <c r="BR1696" s="26"/>
      <c r="BS1696" s="26"/>
      <c r="BT1696" s="26"/>
      <c r="BU1696" s="26"/>
      <c r="BV1696" s="26"/>
      <c r="BW1696" s="26"/>
      <c r="BX1696" s="26"/>
      <c r="BY1696" s="26"/>
      <c r="BZ1696" s="26"/>
      <c r="CA1696" s="26"/>
      <c r="CB1696" s="26"/>
      <c r="CC1696" s="26"/>
      <c r="CD1696" s="26"/>
      <c r="CE1696" s="26"/>
      <c r="CF1696" s="26"/>
      <c r="CG1696" s="26"/>
      <c r="CH1696" s="26"/>
      <c r="CI1696" s="26"/>
      <c r="CJ1696" s="26"/>
      <c r="CK1696" s="26"/>
      <c r="CL1696" s="26"/>
      <c r="CM1696" s="26"/>
      <c r="CN1696" s="26"/>
      <c r="CO1696" s="26"/>
      <c r="CP1696" s="26"/>
      <c r="CQ1696" s="26"/>
      <c r="CR1696" s="26"/>
      <c r="CS1696" s="26"/>
      <c r="CT1696" s="26"/>
      <c r="CU1696" s="26"/>
      <c r="CV1696" s="26"/>
      <c r="CW1696" s="26"/>
      <c r="CX1696" s="26"/>
      <c r="CY1696" s="26"/>
      <c r="CZ1696" s="26"/>
      <c r="DA1696" s="26"/>
      <c r="DB1696" s="26"/>
      <c r="DC1696" s="26"/>
      <c r="DD1696" s="26"/>
      <c r="DE1696" s="26"/>
      <c r="DF1696" s="26"/>
      <c r="DG1696" s="26"/>
      <c r="DH1696" s="26"/>
      <c r="DI1696" s="26"/>
      <c r="DJ1696" s="26"/>
      <c r="DK1696" s="26"/>
      <c r="DL1696" s="26"/>
    </row>
    <row r="1697" spans="1:116" s="27" customFormat="1" ht="31.5" customHeight="1">
      <c r="A1697" s="54" t="s">
        <v>12470</v>
      </c>
      <c r="B1697" s="5">
        <v>1695</v>
      </c>
      <c r="C1697" s="57">
        <v>5070</v>
      </c>
      <c r="D1697" s="57"/>
      <c r="E1697" s="67" t="s">
        <v>12525</v>
      </c>
      <c r="F1697" s="57" t="s">
        <v>12526</v>
      </c>
      <c r="G1697" s="57" t="s">
        <v>9323</v>
      </c>
      <c r="H1697" s="57" t="s">
        <v>12527</v>
      </c>
      <c r="I1697" s="57" t="s">
        <v>394</v>
      </c>
      <c r="J1697" s="67" t="s">
        <v>12511</v>
      </c>
      <c r="K1697" s="70">
        <v>100</v>
      </c>
      <c r="L1697" s="57" t="s">
        <v>81</v>
      </c>
      <c r="M1697" s="57">
        <v>1</v>
      </c>
      <c r="N1697" s="57" t="s">
        <v>45</v>
      </c>
      <c r="O1697" s="57" t="s">
        <v>12475</v>
      </c>
      <c r="P1697" s="57" t="s">
        <v>12528</v>
      </c>
      <c r="Q1697" s="57" t="s">
        <v>12529</v>
      </c>
      <c r="R1697" s="55">
        <v>2.2799999999999998</v>
      </c>
      <c r="S1697" s="29">
        <v>0.62</v>
      </c>
      <c r="T1697" s="56">
        <v>0.55000000000000004</v>
      </c>
      <c r="U1697" s="28">
        <v>2.2799999999999998</v>
      </c>
      <c r="V1697" s="29"/>
      <c r="W1697" s="29"/>
      <c r="X1697" s="29"/>
      <c r="Y1697" s="29"/>
      <c r="Z1697" s="29"/>
      <c r="AA1697" s="29"/>
      <c r="AB1697" s="29"/>
      <c r="AC1697" s="29"/>
      <c r="AD1697" s="29"/>
      <c r="AE1697" s="31"/>
      <c r="AF1697" s="27">
        <v>0.79</v>
      </c>
      <c r="AN1697" s="32"/>
      <c r="AP1697" s="31"/>
      <c r="AT1697" s="27" t="e">
        <f>#REF!*1.075</f>
        <v>#REF!</v>
      </c>
      <c r="AU1697" s="27">
        <f t="shared" si="268"/>
        <v>0.59125000000000005</v>
      </c>
      <c r="AV1697" s="29" t="e">
        <f t="shared" si="269"/>
        <v>#REF!</v>
      </c>
      <c r="AW1697" s="27" t="s">
        <v>73</v>
      </c>
      <c r="AX1697" s="27" t="s">
        <v>74</v>
      </c>
      <c r="AY1697" s="32">
        <f>AU1697</f>
        <v>0.59125000000000005</v>
      </c>
      <c r="AZ1697" s="34">
        <f t="shared" si="263"/>
        <v>0.14781250000000001</v>
      </c>
      <c r="BA1697" s="3">
        <f t="shared" si="266"/>
        <v>0.73906250000000007</v>
      </c>
      <c r="BB1697" s="36">
        <f>BA1697</f>
        <v>0.73906250000000007</v>
      </c>
      <c r="BC1697" s="27" t="s">
        <v>12551</v>
      </c>
      <c r="BD1697" s="27" t="s">
        <v>12460</v>
      </c>
      <c r="BE1697" s="26"/>
      <c r="BF1697" s="26"/>
      <c r="BG1697" s="26"/>
      <c r="BH1697" s="26"/>
      <c r="BI1697" s="26"/>
      <c r="BJ1697" s="26"/>
      <c r="BK1697" s="26"/>
      <c r="BL1697" s="26"/>
      <c r="BM1697" s="26"/>
      <c r="BN1697" s="26"/>
      <c r="BO1697" s="26"/>
      <c r="BP1697" s="26"/>
      <c r="BQ1697" s="26"/>
      <c r="BR1697" s="26"/>
      <c r="BS1697" s="26"/>
      <c r="BT1697" s="26"/>
      <c r="BU1697" s="26"/>
      <c r="BV1697" s="26"/>
      <c r="BW1697" s="26"/>
      <c r="BX1697" s="26"/>
      <c r="BY1697" s="26"/>
      <c r="BZ1697" s="26"/>
      <c r="CA1697" s="26"/>
      <c r="CB1697" s="26"/>
      <c r="CC1697" s="26"/>
      <c r="CD1697" s="26"/>
      <c r="CE1697" s="26"/>
      <c r="CF1697" s="26"/>
      <c r="CG1697" s="26"/>
      <c r="CH1697" s="26"/>
      <c r="CI1697" s="26"/>
      <c r="CJ1697" s="26"/>
      <c r="CK1697" s="26"/>
      <c r="CL1697" s="26"/>
      <c r="CM1697" s="26"/>
      <c r="CN1697" s="26"/>
      <c r="CO1697" s="26"/>
      <c r="CP1697" s="26"/>
      <c r="CQ1697" s="26"/>
      <c r="CR1697" s="26"/>
      <c r="CS1697" s="26"/>
      <c r="CT1697" s="26"/>
      <c r="CU1697" s="26"/>
      <c r="CV1697" s="26"/>
      <c r="CW1697" s="26"/>
      <c r="CX1697" s="26"/>
      <c r="CY1697" s="26"/>
      <c r="CZ1697" s="26"/>
      <c r="DA1697" s="26"/>
      <c r="DB1697" s="26"/>
      <c r="DC1697" s="26"/>
      <c r="DD1697" s="26"/>
      <c r="DE1697" s="26"/>
      <c r="DF1697" s="26"/>
      <c r="DG1697" s="26"/>
      <c r="DH1697" s="26"/>
      <c r="DI1697" s="26"/>
      <c r="DJ1697" s="26"/>
      <c r="DK1697" s="26"/>
      <c r="DL1697" s="26"/>
    </row>
    <row r="1698" spans="1:116" s="27" customFormat="1" ht="31.5" customHeight="1">
      <c r="A1698" s="54" t="s">
        <v>12470</v>
      </c>
      <c r="B1698" s="5">
        <v>1696</v>
      </c>
      <c r="C1698" s="57">
        <v>3981</v>
      </c>
      <c r="D1698" s="57"/>
      <c r="E1698" s="67" t="s">
        <v>12525</v>
      </c>
      <c r="F1698" s="57" t="s">
        <v>12526</v>
      </c>
      <c r="G1698" s="57" t="s">
        <v>9323</v>
      </c>
      <c r="H1698" s="57" t="s">
        <v>12527</v>
      </c>
      <c r="I1698" s="57" t="s">
        <v>1962</v>
      </c>
      <c r="J1698" s="67" t="s">
        <v>12530</v>
      </c>
      <c r="K1698" s="70">
        <v>500</v>
      </c>
      <c r="L1698" s="57" t="s">
        <v>81</v>
      </c>
      <c r="M1698" s="57">
        <v>20</v>
      </c>
      <c r="N1698" s="57" t="s">
        <v>45</v>
      </c>
      <c r="O1698" s="57" t="s">
        <v>12475</v>
      </c>
      <c r="P1698" s="57" t="s">
        <v>12528</v>
      </c>
      <c r="Q1698" s="57" t="s">
        <v>12531</v>
      </c>
      <c r="R1698" s="55">
        <v>47.6</v>
      </c>
      <c r="S1698" s="29">
        <v>13.43</v>
      </c>
      <c r="T1698" s="56">
        <v>12</v>
      </c>
      <c r="U1698" s="28">
        <v>47.6</v>
      </c>
      <c r="V1698" s="29"/>
      <c r="W1698" s="29"/>
      <c r="X1698" s="29"/>
      <c r="Y1698" s="29"/>
      <c r="Z1698" s="29"/>
      <c r="AA1698" s="29"/>
      <c r="AB1698" s="29"/>
      <c r="AC1698" s="29"/>
      <c r="AD1698" s="29"/>
      <c r="AE1698" s="31"/>
      <c r="AF1698" s="27">
        <v>15.76</v>
      </c>
      <c r="AN1698" s="32"/>
      <c r="AP1698" s="31"/>
      <c r="AT1698" s="27" t="e">
        <f>#REF!*1.075</f>
        <v>#REF!</v>
      </c>
      <c r="AU1698" s="27">
        <f t="shared" si="268"/>
        <v>12.899999999999999</v>
      </c>
      <c r="AV1698" s="29" t="e">
        <f t="shared" si="269"/>
        <v>#REF!</v>
      </c>
      <c r="AW1698" s="27" t="s">
        <v>73</v>
      </c>
      <c r="AX1698" s="27" t="s">
        <v>74</v>
      </c>
      <c r="AY1698" s="32">
        <f>AU1698</f>
        <v>12.899999999999999</v>
      </c>
      <c r="AZ1698" s="34">
        <f t="shared" si="263"/>
        <v>2.1930000000000001</v>
      </c>
      <c r="BA1698" s="3">
        <f t="shared" si="266"/>
        <v>15.092999999999998</v>
      </c>
      <c r="BB1698" s="36">
        <f>BA1698</f>
        <v>15.092999999999998</v>
      </c>
      <c r="BC1698" s="27" t="s">
        <v>12551</v>
      </c>
      <c r="BD1698" s="27" t="s">
        <v>12460</v>
      </c>
      <c r="BE1698" s="26"/>
      <c r="BF1698" s="26"/>
      <c r="BG1698" s="26"/>
      <c r="BH1698" s="26"/>
      <c r="BI1698" s="26"/>
      <c r="BJ1698" s="26"/>
      <c r="BK1698" s="26"/>
      <c r="BL1698" s="26"/>
      <c r="BM1698" s="26"/>
      <c r="BN1698" s="26"/>
      <c r="BO1698" s="26"/>
      <c r="BP1698" s="26"/>
      <c r="BQ1698" s="26"/>
      <c r="BR1698" s="26"/>
      <c r="BS1698" s="26"/>
      <c r="BT1698" s="26"/>
      <c r="BU1698" s="26"/>
      <c r="BV1698" s="26"/>
      <c r="BW1698" s="26"/>
      <c r="BX1698" s="26"/>
      <c r="BY1698" s="26"/>
      <c r="BZ1698" s="26"/>
      <c r="CA1698" s="26"/>
      <c r="CB1698" s="26"/>
      <c r="CC1698" s="26"/>
      <c r="CD1698" s="26"/>
      <c r="CE1698" s="26"/>
      <c r="CF1698" s="26"/>
      <c r="CG1698" s="26"/>
      <c r="CH1698" s="26"/>
      <c r="CI1698" s="26"/>
      <c r="CJ1698" s="26"/>
      <c r="CK1698" s="26"/>
      <c r="CL1698" s="26"/>
      <c r="CM1698" s="26"/>
      <c r="CN1698" s="26"/>
      <c r="CO1698" s="26"/>
      <c r="CP1698" s="26"/>
      <c r="CQ1698" s="26"/>
      <c r="CR1698" s="26"/>
      <c r="CS1698" s="26"/>
      <c r="CT1698" s="26"/>
      <c r="CU1698" s="26"/>
      <c r="CV1698" s="26"/>
      <c r="CW1698" s="26"/>
      <c r="CX1698" s="26"/>
      <c r="CY1698" s="26"/>
      <c r="CZ1698" s="26"/>
      <c r="DA1698" s="26"/>
      <c r="DB1698" s="26"/>
      <c r="DC1698" s="26"/>
      <c r="DD1698" s="26"/>
      <c r="DE1698" s="26"/>
      <c r="DF1698" s="26"/>
      <c r="DG1698" s="26"/>
      <c r="DH1698" s="26"/>
      <c r="DI1698" s="26"/>
      <c r="DJ1698" s="26"/>
      <c r="DK1698" s="26"/>
      <c r="DL1698" s="26"/>
    </row>
    <row r="1699" spans="1:116" s="27" customFormat="1" ht="31.5" customHeight="1">
      <c r="A1699" s="54" t="s">
        <v>12470</v>
      </c>
      <c r="B1699" s="5">
        <v>1697</v>
      </c>
      <c r="C1699" s="57">
        <v>902</v>
      </c>
      <c r="D1699" s="57"/>
      <c r="E1699" s="67" t="s">
        <v>12532</v>
      </c>
      <c r="F1699" s="57" t="s">
        <v>3506</v>
      </c>
      <c r="G1699" s="57" t="s">
        <v>1178</v>
      </c>
      <c r="H1699" s="57" t="s">
        <v>140</v>
      </c>
      <c r="I1699" s="57" t="s">
        <v>1529</v>
      </c>
      <c r="J1699" s="67" t="s">
        <v>12533</v>
      </c>
      <c r="K1699" s="70">
        <v>250</v>
      </c>
      <c r="L1699" s="57" t="s">
        <v>1458</v>
      </c>
      <c r="M1699" s="57">
        <v>12</v>
      </c>
      <c r="N1699" s="57" t="s">
        <v>45</v>
      </c>
      <c r="O1699" s="57" t="s">
        <v>12475</v>
      </c>
      <c r="P1699" s="57" t="s">
        <v>12534</v>
      </c>
      <c r="Q1699" s="57" t="s">
        <v>12535</v>
      </c>
      <c r="R1699" s="55">
        <v>3</v>
      </c>
      <c r="S1699" s="29">
        <v>2.34</v>
      </c>
      <c r="T1699" s="56">
        <v>2.09</v>
      </c>
      <c r="U1699" s="28">
        <v>3</v>
      </c>
      <c r="V1699" s="29"/>
      <c r="W1699" s="29"/>
      <c r="X1699" s="29"/>
      <c r="Y1699" s="29"/>
      <c r="Z1699" s="29"/>
      <c r="AA1699" s="29"/>
      <c r="AB1699" s="29"/>
      <c r="AC1699" s="29"/>
      <c r="AD1699" s="29"/>
      <c r="AE1699" s="31"/>
      <c r="AF1699" s="27">
        <v>2.7</v>
      </c>
      <c r="AN1699" s="32"/>
      <c r="AP1699" s="31"/>
      <c r="AT1699" s="27" t="e">
        <f>#REF!*1.075</f>
        <v>#REF!</v>
      </c>
      <c r="AU1699" s="27">
        <f t="shared" si="268"/>
        <v>2.2467499999999996</v>
      </c>
      <c r="AV1699" s="29" t="e">
        <f t="shared" si="269"/>
        <v>#REF!</v>
      </c>
      <c r="AW1699" s="27" t="s">
        <v>73</v>
      </c>
      <c r="AX1699" s="27" t="s">
        <v>74</v>
      </c>
      <c r="AY1699" s="32">
        <f>AU1699</f>
        <v>2.2467499999999996</v>
      </c>
      <c r="AZ1699" s="34">
        <f t="shared" si="263"/>
        <v>0.5616874999999999</v>
      </c>
      <c r="BA1699" s="3">
        <f t="shared" si="266"/>
        <v>2.8084374999999993</v>
      </c>
      <c r="BB1699" s="32">
        <f t="shared" ref="BB1699:BB1762" si="270">BA1699+BA1699*0.08</f>
        <v>3.0331124999999992</v>
      </c>
      <c r="BC1699" s="27" t="s">
        <v>12551</v>
      </c>
      <c r="BD1699" s="27" t="s">
        <v>12460</v>
      </c>
      <c r="BE1699" s="26"/>
      <c r="BF1699" s="26"/>
      <c r="BG1699" s="26"/>
      <c r="BH1699" s="26"/>
      <c r="BI1699" s="26"/>
      <c r="BJ1699" s="26"/>
      <c r="BK1699" s="26"/>
      <c r="BL1699" s="26"/>
      <c r="BM1699" s="26"/>
      <c r="BN1699" s="26"/>
      <c r="BO1699" s="26"/>
      <c r="BP1699" s="26"/>
      <c r="BQ1699" s="26"/>
      <c r="BR1699" s="26"/>
      <c r="BS1699" s="26"/>
      <c r="BT1699" s="26"/>
      <c r="BU1699" s="26"/>
      <c r="BV1699" s="26"/>
      <c r="BW1699" s="26"/>
      <c r="BX1699" s="26"/>
      <c r="BY1699" s="26"/>
      <c r="BZ1699" s="26"/>
      <c r="CA1699" s="26"/>
      <c r="CB1699" s="26"/>
      <c r="CC1699" s="26"/>
      <c r="CD1699" s="26"/>
      <c r="CE1699" s="26"/>
      <c r="CF1699" s="26"/>
      <c r="CG1699" s="26"/>
      <c r="CH1699" s="26"/>
      <c r="CI1699" s="26"/>
      <c r="CJ1699" s="26"/>
      <c r="CK1699" s="26"/>
      <c r="CL1699" s="26"/>
      <c r="CM1699" s="26"/>
      <c r="CN1699" s="26"/>
      <c r="CO1699" s="26"/>
      <c r="CP1699" s="26"/>
      <c r="CQ1699" s="26"/>
      <c r="CR1699" s="26"/>
      <c r="CS1699" s="26"/>
      <c r="CT1699" s="26"/>
      <c r="CU1699" s="26"/>
      <c r="CV1699" s="26"/>
      <c r="CW1699" s="26"/>
      <c r="CX1699" s="26"/>
      <c r="CY1699" s="26"/>
      <c r="CZ1699" s="26"/>
      <c r="DA1699" s="26"/>
      <c r="DB1699" s="26"/>
      <c r="DC1699" s="26"/>
      <c r="DD1699" s="26"/>
      <c r="DE1699" s="26"/>
      <c r="DF1699" s="26"/>
      <c r="DG1699" s="26"/>
      <c r="DH1699" s="26"/>
      <c r="DI1699" s="26"/>
      <c r="DJ1699" s="26"/>
      <c r="DK1699" s="26"/>
      <c r="DL1699" s="26"/>
    </row>
    <row r="1700" spans="1:116" s="27" customFormat="1" ht="31.5" customHeight="1">
      <c r="A1700" s="54" t="s">
        <v>12470</v>
      </c>
      <c r="B1700" s="5">
        <v>1698</v>
      </c>
      <c r="C1700" s="57">
        <v>903</v>
      </c>
      <c r="D1700" s="57"/>
      <c r="E1700" s="67" t="s">
        <v>12532</v>
      </c>
      <c r="F1700" s="57" t="s">
        <v>3506</v>
      </c>
      <c r="G1700" s="57" t="s">
        <v>1178</v>
      </c>
      <c r="H1700" s="57" t="s">
        <v>1886</v>
      </c>
      <c r="I1700" s="57" t="s">
        <v>1529</v>
      </c>
      <c r="J1700" s="67" t="s">
        <v>12536</v>
      </c>
      <c r="K1700" s="70">
        <v>125</v>
      </c>
      <c r="L1700" s="57" t="s">
        <v>1458</v>
      </c>
      <c r="M1700" s="57">
        <v>12</v>
      </c>
      <c r="N1700" s="57" t="s">
        <v>45</v>
      </c>
      <c r="O1700" s="57" t="s">
        <v>12475</v>
      </c>
      <c r="P1700" s="57" t="s">
        <v>12534</v>
      </c>
      <c r="Q1700" s="57" t="s">
        <v>12537</v>
      </c>
      <c r="R1700" s="55">
        <v>2.6</v>
      </c>
      <c r="S1700" s="29">
        <v>2.0699999999999998</v>
      </c>
      <c r="T1700" s="56">
        <v>1.85</v>
      </c>
      <c r="U1700" s="28">
        <v>2.6</v>
      </c>
      <c r="V1700" s="29"/>
      <c r="W1700" s="29"/>
      <c r="X1700" s="29"/>
      <c r="Y1700" s="29"/>
      <c r="Z1700" s="29"/>
      <c r="AA1700" s="29"/>
      <c r="AB1700" s="29"/>
      <c r="AC1700" s="29"/>
      <c r="AD1700" s="29"/>
      <c r="AE1700" s="31"/>
      <c r="AF1700" s="27">
        <v>2.27</v>
      </c>
      <c r="AN1700" s="32"/>
      <c r="AP1700" s="31"/>
      <c r="AT1700" s="27" t="e">
        <f>#REF!*1.075</f>
        <v>#REF!</v>
      </c>
      <c r="AU1700" s="27">
        <f t="shared" si="268"/>
        <v>1.98875</v>
      </c>
      <c r="AV1700" s="29" t="e">
        <f t="shared" si="269"/>
        <v>#REF!</v>
      </c>
      <c r="AW1700" s="27" t="s">
        <v>73</v>
      </c>
      <c r="AX1700" s="27" t="s">
        <v>74</v>
      </c>
      <c r="AY1700" s="32">
        <f>AU1700</f>
        <v>1.98875</v>
      </c>
      <c r="AZ1700" s="34">
        <f t="shared" si="263"/>
        <v>0.4971875</v>
      </c>
      <c r="BA1700" s="3">
        <f t="shared" si="266"/>
        <v>2.4859374999999999</v>
      </c>
      <c r="BB1700" s="32">
        <f t="shared" si="270"/>
        <v>2.6848125</v>
      </c>
      <c r="BC1700" s="27" t="s">
        <v>12551</v>
      </c>
      <c r="BD1700" s="27" t="s">
        <v>12460</v>
      </c>
      <c r="BE1700" s="26"/>
      <c r="BF1700" s="26"/>
      <c r="BG1700" s="26"/>
      <c r="BH1700" s="26"/>
      <c r="BI1700" s="26"/>
      <c r="BJ1700" s="26"/>
      <c r="BK1700" s="26"/>
      <c r="BL1700" s="26"/>
      <c r="BM1700" s="26"/>
      <c r="BN1700" s="26"/>
      <c r="BO1700" s="26"/>
      <c r="BP1700" s="26"/>
      <c r="BQ1700" s="26"/>
      <c r="BR1700" s="26"/>
      <c r="BS1700" s="26"/>
      <c r="BT1700" s="26"/>
      <c r="BU1700" s="26"/>
      <c r="BV1700" s="26"/>
      <c r="BW1700" s="26"/>
      <c r="BX1700" s="26"/>
      <c r="BY1700" s="26"/>
      <c r="BZ1700" s="26"/>
      <c r="CA1700" s="26"/>
      <c r="CB1700" s="26"/>
      <c r="CC1700" s="26"/>
      <c r="CD1700" s="26"/>
      <c r="CE1700" s="26"/>
      <c r="CF1700" s="26"/>
      <c r="CG1700" s="26"/>
      <c r="CH1700" s="26"/>
      <c r="CI1700" s="26"/>
      <c r="CJ1700" s="26"/>
      <c r="CK1700" s="26"/>
      <c r="CL1700" s="26"/>
      <c r="CM1700" s="26"/>
      <c r="CN1700" s="26"/>
      <c r="CO1700" s="26"/>
      <c r="CP1700" s="26"/>
      <c r="CQ1700" s="26"/>
      <c r="CR1700" s="26"/>
      <c r="CS1700" s="26"/>
      <c r="CT1700" s="26"/>
      <c r="CU1700" s="26"/>
      <c r="CV1700" s="26"/>
      <c r="CW1700" s="26"/>
      <c r="CX1700" s="26"/>
      <c r="CY1700" s="26"/>
      <c r="CZ1700" s="26"/>
      <c r="DA1700" s="26"/>
      <c r="DB1700" s="26"/>
      <c r="DC1700" s="26"/>
      <c r="DD1700" s="26"/>
      <c r="DE1700" s="26"/>
      <c r="DF1700" s="26"/>
      <c r="DG1700" s="26"/>
      <c r="DH1700" s="26"/>
      <c r="DI1700" s="26"/>
      <c r="DJ1700" s="26"/>
      <c r="DK1700" s="26"/>
      <c r="DL1700" s="26"/>
    </row>
    <row r="1701" spans="1:116" s="27" customFormat="1" ht="31.5" customHeight="1">
      <c r="A1701" s="54" t="s">
        <v>12470</v>
      </c>
      <c r="B1701" s="5">
        <v>1699</v>
      </c>
      <c r="C1701" s="57">
        <v>901</v>
      </c>
      <c r="D1701" s="57"/>
      <c r="E1701" s="67" t="s">
        <v>12532</v>
      </c>
      <c r="F1701" s="57" t="s">
        <v>3506</v>
      </c>
      <c r="G1701" s="57" t="s">
        <v>1178</v>
      </c>
      <c r="H1701" s="57" t="s">
        <v>113</v>
      </c>
      <c r="I1701" s="57" t="s">
        <v>125</v>
      </c>
      <c r="J1701" s="67" t="s">
        <v>12538</v>
      </c>
      <c r="K1701" s="70">
        <v>85</v>
      </c>
      <c r="L1701" s="57" t="s">
        <v>81</v>
      </c>
      <c r="M1701" s="57">
        <v>1</v>
      </c>
      <c r="N1701" s="57" t="s">
        <v>45</v>
      </c>
      <c r="O1701" s="57" t="s">
        <v>12475</v>
      </c>
      <c r="P1701" s="57" t="s">
        <v>12534</v>
      </c>
      <c r="Q1701" s="57" t="s">
        <v>12539</v>
      </c>
      <c r="R1701" s="55">
        <v>3</v>
      </c>
      <c r="S1701" s="29">
        <v>2.4300000000000002</v>
      </c>
      <c r="T1701" s="56">
        <v>2.17</v>
      </c>
      <c r="U1701" s="28">
        <v>3</v>
      </c>
      <c r="V1701" s="29"/>
      <c r="W1701" s="29"/>
      <c r="X1701" s="29"/>
      <c r="Y1701" s="29"/>
      <c r="Z1701" s="29"/>
      <c r="AA1701" s="29"/>
      <c r="AB1701" s="29"/>
      <c r="AC1701" s="29"/>
      <c r="AD1701" s="29"/>
      <c r="AE1701" s="31"/>
      <c r="AF1701" s="27">
        <v>1.4</v>
      </c>
      <c r="AN1701" s="32"/>
      <c r="AP1701" s="31"/>
      <c r="AT1701" s="27" t="e">
        <f>#REF!*1.075</f>
        <v>#REF!</v>
      </c>
      <c r="AU1701" s="27">
        <f t="shared" si="268"/>
        <v>2.3327499999999999</v>
      </c>
      <c r="AV1701" s="29" t="e">
        <f t="shared" si="269"/>
        <v>#REF!</v>
      </c>
      <c r="AW1701" s="27" t="s">
        <v>73</v>
      </c>
      <c r="AX1701" s="27" t="s">
        <v>74</v>
      </c>
      <c r="AY1701" s="32">
        <f>AU1701</f>
        <v>2.3327499999999999</v>
      </c>
      <c r="AZ1701" s="34">
        <f t="shared" si="263"/>
        <v>0.58318749999999997</v>
      </c>
      <c r="BA1701" s="3">
        <f t="shared" si="266"/>
        <v>2.9159375000000001</v>
      </c>
      <c r="BB1701" s="32">
        <f t="shared" si="270"/>
        <v>3.1492125</v>
      </c>
      <c r="BC1701" s="27" t="s">
        <v>12551</v>
      </c>
      <c r="BD1701" s="27" t="s">
        <v>12460</v>
      </c>
      <c r="BE1701" s="26"/>
      <c r="BF1701" s="26"/>
      <c r="BG1701" s="26"/>
      <c r="BH1701" s="26"/>
      <c r="BI1701" s="26"/>
      <c r="BJ1701" s="26"/>
      <c r="BK1701" s="26"/>
      <c r="BL1701" s="26"/>
      <c r="BM1701" s="26"/>
      <c r="BN1701" s="26"/>
      <c r="BO1701" s="26"/>
      <c r="BP1701" s="26"/>
      <c r="BQ1701" s="26"/>
      <c r="BR1701" s="26"/>
      <c r="BS1701" s="26"/>
      <c r="BT1701" s="26"/>
      <c r="BU1701" s="26"/>
      <c r="BV1701" s="26"/>
      <c r="BW1701" s="26"/>
      <c r="BX1701" s="26"/>
      <c r="BY1701" s="26"/>
      <c r="BZ1701" s="26"/>
      <c r="CA1701" s="26"/>
      <c r="CB1701" s="26"/>
      <c r="CC1701" s="26"/>
      <c r="CD1701" s="26"/>
      <c r="CE1701" s="26"/>
      <c r="CF1701" s="26"/>
      <c r="CG1701" s="26"/>
      <c r="CH1701" s="26"/>
      <c r="CI1701" s="26"/>
      <c r="CJ1701" s="26"/>
      <c r="CK1701" s="26"/>
      <c r="CL1701" s="26"/>
      <c r="CM1701" s="26"/>
      <c r="CN1701" s="26"/>
      <c r="CO1701" s="26"/>
      <c r="CP1701" s="26"/>
      <c r="CQ1701" s="26"/>
      <c r="CR1701" s="26"/>
      <c r="CS1701" s="26"/>
      <c r="CT1701" s="26"/>
      <c r="CU1701" s="26"/>
      <c r="CV1701" s="26"/>
      <c r="CW1701" s="26"/>
      <c r="CX1701" s="26"/>
      <c r="CY1701" s="26"/>
      <c r="CZ1701" s="26"/>
      <c r="DA1701" s="26"/>
      <c r="DB1701" s="26"/>
      <c r="DC1701" s="26"/>
      <c r="DD1701" s="26"/>
      <c r="DE1701" s="26"/>
      <c r="DF1701" s="26"/>
      <c r="DG1701" s="26"/>
      <c r="DH1701" s="26"/>
      <c r="DI1701" s="26"/>
      <c r="DJ1701" s="26"/>
      <c r="DK1701" s="26"/>
      <c r="DL1701" s="26"/>
    </row>
    <row r="1702" spans="1:116" s="27" customFormat="1" ht="31.5" customHeight="1">
      <c r="A1702" s="4" t="s">
        <v>492</v>
      </c>
      <c r="B1702" s="5">
        <v>1700</v>
      </c>
      <c r="C1702" s="6">
        <v>12105</v>
      </c>
      <c r="D1702" s="6"/>
      <c r="E1702" s="3" t="s">
        <v>7281</v>
      </c>
      <c r="F1702" s="3" t="s">
        <v>7282</v>
      </c>
      <c r="G1702" s="3" t="s">
        <v>7283</v>
      </c>
      <c r="H1702" s="4" t="s">
        <v>3236</v>
      </c>
      <c r="I1702" s="3" t="s">
        <v>67</v>
      </c>
      <c r="J1702" s="3" t="s">
        <v>7284</v>
      </c>
      <c r="K1702" s="5">
        <v>30</v>
      </c>
      <c r="L1702" s="3" t="s">
        <v>69</v>
      </c>
      <c r="M1702" s="6">
        <v>1</v>
      </c>
      <c r="N1702" s="3" t="s">
        <v>45</v>
      </c>
      <c r="O1702" s="3" t="s">
        <v>7224</v>
      </c>
      <c r="P1702" s="3" t="s">
        <v>7225</v>
      </c>
      <c r="Q1702" s="3" t="s">
        <v>7285</v>
      </c>
      <c r="R1702" s="28">
        <v>2.83</v>
      </c>
      <c r="S1702" s="29"/>
      <c r="T1702" s="30"/>
      <c r="U1702" s="1">
        <v>1.65</v>
      </c>
      <c r="V1702" s="28"/>
      <c r="W1702" s="29"/>
      <c r="X1702" s="29"/>
      <c r="Y1702" s="29"/>
      <c r="Z1702" s="29"/>
      <c r="AA1702" s="29"/>
      <c r="AB1702" s="29"/>
      <c r="AC1702" s="29"/>
      <c r="AD1702" s="29"/>
      <c r="AE1702" s="31"/>
      <c r="AN1702" s="32">
        <v>2.83</v>
      </c>
      <c r="AO1702" s="27" t="s">
        <v>49</v>
      </c>
      <c r="AP1702" s="31" t="s">
        <v>50</v>
      </c>
      <c r="AQ1702" s="27" t="e">
        <f t="shared" ref="AQ1702:AQ1765" si="271">AVERAGE(SMALL(AE1702:AI1702,1),SMALL(AE1702:AI1702,2))</f>
        <v>#NUM!</v>
      </c>
      <c r="AR1702" s="27" t="e">
        <f t="shared" ref="AR1702:AR1765" si="272">IF(R1702 &lt;=( AVERAGE(SMALL(AE1702:AI1702,1),SMALL(AE1702:AI1702,2))), R1702, "")</f>
        <v>#NUM!</v>
      </c>
      <c r="AS1702" s="27" t="e">
        <f t="shared" ref="AS1702:AS1765" si="273">AVERAGE(SMALL(AJ1702:AM1702,1),SMALL(AJ1702:AM1702,2))</f>
        <v>#NUM!</v>
      </c>
      <c r="AT1702" s="27">
        <f t="shared" ref="AT1702:AT1765" si="274">T1702*1.075</f>
        <v>0</v>
      </c>
      <c r="AU1702" s="27">
        <f t="shared" ref="AU1702:AU1765" si="275">U1702*1.075</f>
        <v>1.7737499999999999</v>
      </c>
      <c r="AV1702" s="29">
        <f t="shared" si="269"/>
        <v>0</v>
      </c>
      <c r="AW1702" s="27" t="s">
        <v>73</v>
      </c>
      <c r="AX1702" s="27" t="s">
        <v>74</v>
      </c>
      <c r="AY1702" s="32">
        <v>1.7729999999999999</v>
      </c>
      <c r="AZ1702" s="34">
        <f t="shared" si="263"/>
        <v>0.44324999999999998</v>
      </c>
      <c r="BA1702" s="3">
        <f t="shared" si="266"/>
        <v>2.2162500000000001</v>
      </c>
      <c r="BB1702" s="32">
        <f t="shared" si="270"/>
        <v>2.3935500000000003</v>
      </c>
      <c r="BC1702" s="27" t="s">
        <v>12549</v>
      </c>
      <c r="BP1702" s="35"/>
      <c r="BQ1702" s="35"/>
      <c r="BR1702" s="35"/>
      <c r="BS1702" s="35"/>
      <c r="BT1702" s="35"/>
      <c r="BU1702" s="35"/>
      <c r="BV1702" s="35"/>
      <c r="BW1702" s="35"/>
      <c r="BX1702" s="35"/>
      <c r="BY1702" s="35"/>
      <c r="BZ1702" s="35"/>
      <c r="CA1702" s="35"/>
      <c r="CB1702" s="35"/>
      <c r="CC1702" s="35"/>
      <c r="CD1702" s="35"/>
      <c r="CE1702" s="35"/>
      <c r="CF1702" s="35"/>
      <c r="CG1702" s="35"/>
      <c r="CH1702" s="35"/>
      <c r="CI1702" s="35"/>
      <c r="CJ1702" s="35"/>
      <c r="CK1702" s="35"/>
      <c r="CL1702" s="35"/>
      <c r="CM1702" s="35"/>
      <c r="CN1702" s="35"/>
      <c r="CO1702" s="35"/>
      <c r="CP1702" s="35"/>
      <c r="CQ1702" s="35"/>
      <c r="CR1702" s="35"/>
      <c r="CS1702" s="35"/>
      <c r="CT1702" s="35"/>
      <c r="CU1702" s="35"/>
      <c r="CV1702" s="35"/>
      <c r="CW1702" s="35"/>
      <c r="CX1702" s="35"/>
      <c r="CY1702" s="35"/>
      <c r="CZ1702" s="35"/>
      <c r="DA1702" s="35"/>
      <c r="DB1702" s="35"/>
      <c r="DC1702" s="35"/>
      <c r="DD1702" s="35"/>
      <c r="DE1702" s="35"/>
      <c r="DF1702" s="35"/>
      <c r="DG1702" s="35"/>
      <c r="DH1702" s="35"/>
      <c r="DI1702" s="35"/>
      <c r="DJ1702" s="35"/>
      <c r="DK1702" s="35"/>
      <c r="DL1702" s="35"/>
    </row>
    <row r="1703" spans="1:116" s="27" customFormat="1" ht="31.5" customHeight="1">
      <c r="A1703" s="4" t="s">
        <v>492</v>
      </c>
      <c r="B1703" s="5">
        <v>1701</v>
      </c>
      <c r="C1703" s="6">
        <v>12165</v>
      </c>
      <c r="D1703" s="6"/>
      <c r="E1703" s="3" t="s">
        <v>7286</v>
      </c>
      <c r="F1703" s="3" t="s">
        <v>7287</v>
      </c>
      <c r="G1703" s="3" t="s">
        <v>7288</v>
      </c>
      <c r="H1703" s="4" t="s">
        <v>7289</v>
      </c>
      <c r="I1703" s="3" t="s">
        <v>67</v>
      </c>
      <c r="J1703" s="3" t="s">
        <v>7284</v>
      </c>
      <c r="K1703" s="5">
        <v>30</v>
      </c>
      <c r="L1703" s="3" t="s">
        <v>69</v>
      </c>
      <c r="M1703" s="6">
        <v>1</v>
      </c>
      <c r="N1703" s="3" t="s">
        <v>45</v>
      </c>
      <c r="O1703" s="3" t="s">
        <v>7224</v>
      </c>
      <c r="P1703" s="3" t="s">
        <v>7225</v>
      </c>
      <c r="Q1703" s="3" t="s">
        <v>7290</v>
      </c>
      <c r="R1703" s="28">
        <v>3.32</v>
      </c>
      <c r="S1703" s="29"/>
      <c r="T1703" s="30"/>
      <c r="U1703" s="1">
        <v>1.76</v>
      </c>
      <c r="V1703" s="28"/>
      <c r="W1703" s="29"/>
      <c r="X1703" s="29"/>
      <c r="Y1703" s="29"/>
      <c r="Z1703" s="29"/>
      <c r="AA1703" s="29"/>
      <c r="AB1703" s="29"/>
      <c r="AC1703" s="29"/>
      <c r="AD1703" s="29"/>
      <c r="AE1703" s="31"/>
      <c r="AN1703" s="32">
        <v>3.32</v>
      </c>
      <c r="AO1703" s="27" t="s">
        <v>49</v>
      </c>
      <c r="AP1703" s="31" t="s">
        <v>50</v>
      </c>
      <c r="AQ1703" s="27" t="e">
        <f t="shared" si="271"/>
        <v>#NUM!</v>
      </c>
      <c r="AR1703" s="27" t="e">
        <f t="shared" si="272"/>
        <v>#NUM!</v>
      </c>
      <c r="AS1703" s="27" t="e">
        <f t="shared" si="273"/>
        <v>#NUM!</v>
      </c>
      <c r="AT1703" s="27">
        <f t="shared" si="274"/>
        <v>0</v>
      </c>
      <c r="AU1703" s="27">
        <f t="shared" si="275"/>
        <v>1.8919999999999999</v>
      </c>
      <c r="AV1703" s="29">
        <f t="shared" si="269"/>
        <v>0</v>
      </c>
      <c r="AW1703" s="27" t="s">
        <v>73</v>
      </c>
      <c r="AX1703" s="27" t="s">
        <v>74</v>
      </c>
      <c r="AY1703" s="32">
        <v>1.8919999999999999</v>
      </c>
      <c r="AZ1703" s="34">
        <f t="shared" si="263"/>
        <v>0.47299999999999998</v>
      </c>
      <c r="BA1703" s="3">
        <f t="shared" si="266"/>
        <v>2.3649999999999998</v>
      </c>
      <c r="BB1703" s="32">
        <f t="shared" si="270"/>
        <v>2.5541999999999998</v>
      </c>
      <c r="BC1703" s="27" t="s">
        <v>12549</v>
      </c>
      <c r="BP1703" s="35"/>
      <c r="BQ1703" s="35"/>
      <c r="BR1703" s="35"/>
      <c r="BS1703" s="35"/>
      <c r="BT1703" s="35"/>
      <c r="BU1703" s="35"/>
      <c r="BV1703" s="35"/>
      <c r="BW1703" s="35"/>
      <c r="BX1703" s="35"/>
      <c r="BY1703" s="35"/>
      <c r="BZ1703" s="35"/>
      <c r="CA1703" s="35"/>
      <c r="CB1703" s="35"/>
      <c r="CC1703" s="35"/>
      <c r="CD1703" s="35"/>
      <c r="CE1703" s="35"/>
      <c r="CF1703" s="35"/>
      <c r="CG1703" s="35"/>
      <c r="CH1703" s="35"/>
      <c r="CI1703" s="35"/>
      <c r="CJ1703" s="35"/>
      <c r="CK1703" s="35"/>
      <c r="CL1703" s="35"/>
      <c r="CM1703" s="35"/>
      <c r="CN1703" s="35"/>
      <c r="CO1703" s="35"/>
      <c r="CP1703" s="35"/>
      <c r="CQ1703" s="35"/>
      <c r="CR1703" s="35"/>
      <c r="CS1703" s="35"/>
      <c r="CT1703" s="35"/>
      <c r="CU1703" s="35"/>
      <c r="CV1703" s="35"/>
      <c r="CW1703" s="35"/>
      <c r="CX1703" s="35"/>
      <c r="CY1703" s="35"/>
      <c r="CZ1703" s="35"/>
      <c r="DA1703" s="35"/>
      <c r="DB1703" s="35"/>
      <c r="DC1703" s="35"/>
      <c r="DD1703" s="35"/>
      <c r="DE1703" s="35"/>
      <c r="DF1703" s="35"/>
      <c r="DG1703" s="35"/>
      <c r="DH1703" s="35"/>
      <c r="DI1703" s="35"/>
      <c r="DJ1703" s="35"/>
      <c r="DK1703" s="35"/>
      <c r="DL1703" s="35"/>
    </row>
    <row r="1704" spans="1:116" s="27" customFormat="1" ht="31.5" customHeight="1">
      <c r="A1704" s="4" t="s">
        <v>492</v>
      </c>
      <c r="B1704" s="5">
        <v>1702</v>
      </c>
      <c r="C1704" s="6">
        <v>14729</v>
      </c>
      <c r="D1704" s="6"/>
      <c r="E1704" s="3" t="s">
        <v>7222</v>
      </c>
      <c r="F1704" s="3" t="s">
        <v>76</v>
      </c>
      <c r="G1704" s="3" t="s">
        <v>77</v>
      </c>
      <c r="H1704" s="4" t="s">
        <v>598</v>
      </c>
      <c r="I1704" s="3" t="s">
        <v>452</v>
      </c>
      <c r="J1704" s="3" t="s">
        <v>7223</v>
      </c>
      <c r="K1704" s="5"/>
      <c r="L1704" s="3"/>
      <c r="M1704" s="6">
        <v>60</v>
      </c>
      <c r="N1704" s="3" t="s">
        <v>45</v>
      </c>
      <c r="O1704" s="3" t="s">
        <v>7224</v>
      </c>
      <c r="P1704" s="3" t="s">
        <v>7225</v>
      </c>
      <c r="Q1704" s="3" t="s">
        <v>7226</v>
      </c>
      <c r="R1704" s="28">
        <v>3.35</v>
      </c>
      <c r="S1704" s="29"/>
      <c r="T1704" s="30"/>
      <c r="U1704" s="1">
        <v>2.25</v>
      </c>
      <c r="V1704" s="28">
        <v>3.12</v>
      </c>
      <c r="W1704" s="29"/>
      <c r="X1704" s="29"/>
      <c r="Y1704" s="29"/>
      <c r="Z1704" s="29"/>
      <c r="AA1704" s="29"/>
      <c r="AB1704" s="29"/>
      <c r="AC1704" s="29"/>
      <c r="AD1704" s="29"/>
      <c r="AE1704" s="31">
        <v>3.12</v>
      </c>
      <c r="AN1704" s="32">
        <v>3.35</v>
      </c>
      <c r="AO1704" s="27" t="s">
        <v>49</v>
      </c>
      <c r="AP1704" s="31" t="s">
        <v>50</v>
      </c>
      <c r="AQ1704" s="27" t="e">
        <f t="shared" si="271"/>
        <v>#NUM!</v>
      </c>
      <c r="AR1704" s="27" t="e">
        <f t="shared" si="272"/>
        <v>#NUM!</v>
      </c>
      <c r="AS1704" s="27" t="e">
        <f t="shared" si="273"/>
        <v>#NUM!</v>
      </c>
      <c r="AT1704" s="27">
        <f t="shared" si="274"/>
        <v>0</v>
      </c>
      <c r="AU1704" s="27">
        <f t="shared" si="275"/>
        <v>2.4187499999999997</v>
      </c>
      <c r="AV1704" s="29">
        <f t="shared" si="269"/>
        <v>0</v>
      </c>
      <c r="AW1704" s="27" t="s">
        <v>73</v>
      </c>
      <c r="AX1704" s="27" t="s">
        <v>74</v>
      </c>
      <c r="AY1704" s="32">
        <v>2.4180000000000001</v>
      </c>
      <c r="AZ1704" s="34">
        <f t="shared" si="263"/>
        <v>0.60450000000000004</v>
      </c>
      <c r="BA1704" s="3">
        <f t="shared" si="266"/>
        <v>3.0225</v>
      </c>
      <c r="BB1704" s="32">
        <f t="shared" si="270"/>
        <v>3.2643</v>
      </c>
      <c r="BC1704" s="27" t="s">
        <v>12549</v>
      </c>
    </row>
    <row r="1705" spans="1:116" s="27" customFormat="1" ht="31.5" customHeight="1">
      <c r="A1705" s="4" t="s">
        <v>492</v>
      </c>
      <c r="B1705" s="5">
        <v>1703</v>
      </c>
      <c r="C1705" s="6">
        <v>5381</v>
      </c>
      <c r="D1705" s="6"/>
      <c r="E1705" s="3" t="s">
        <v>7277</v>
      </c>
      <c r="F1705" s="3" t="s">
        <v>7278</v>
      </c>
      <c r="G1705" s="3" t="s">
        <v>818</v>
      </c>
      <c r="H1705" s="4" t="s">
        <v>205</v>
      </c>
      <c r="I1705" s="3" t="s">
        <v>43</v>
      </c>
      <c r="J1705" s="3" t="s">
        <v>7279</v>
      </c>
      <c r="K1705" s="5"/>
      <c r="L1705" s="3"/>
      <c r="M1705" s="6">
        <v>16</v>
      </c>
      <c r="N1705" s="3" t="s">
        <v>45</v>
      </c>
      <c r="O1705" s="3" t="s">
        <v>7224</v>
      </c>
      <c r="P1705" s="3" t="s">
        <v>7225</v>
      </c>
      <c r="Q1705" s="3" t="s">
        <v>7280</v>
      </c>
      <c r="R1705" s="28">
        <v>4.99</v>
      </c>
      <c r="S1705" s="29"/>
      <c r="T1705" s="30"/>
      <c r="U1705" s="1">
        <v>2.25</v>
      </c>
      <c r="V1705" s="28">
        <v>7.84</v>
      </c>
      <c r="W1705" s="29"/>
      <c r="X1705" s="29"/>
      <c r="Y1705" s="29"/>
      <c r="Z1705" s="29"/>
      <c r="AA1705" s="29"/>
      <c r="AB1705" s="29"/>
      <c r="AC1705" s="29"/>
      <c r="AD1705" s="29"/>
      <c r="AE1705" s="31">
        <v>7.84</v>
      </c>
      <c r="AN1705" s="32">
        <v>4.99</v>
      </c>
      <c r="AO1705" s="27" t="s">
        <v>49</v>
      </c>
      <c r="AP1705" s="31" t="s">
        <v>50</v>
      </c>
      <c r="AQ1705" s="27" t="e">
        <f t="shared" si="271"/>
        <v>#NUM!</v>
      </c>
      <c r="AR1705" s="27" t="e">
        <f t="shared" si="272"/>
        <v>#NUM!</v>
      </c>
      <c r="AS1705" s="27" t="e">
        <f t="shared" si="273"/>
        <v>#NUM!</v>
      </c>
      <c r="AT1705" s="27">
        <f t="shared" si="274"/>
        <v>0</v>
      </c>
      <c r="AU1705" s="27">
        <f t="shared" si="275"/>
        <v>2.4187499999999997</v>
      </c>
      <c r="AV1705" s="29">
        <f t="shared" si="269"/>
        <v>0</v>
      </c>
      <c r="AW1705" s="27" t="s">
        <v>73</v>
      </c>
      <c r="AX1705" s="27" t="s">
        <v>74</v>
      </c>
      <c r="AY1705" s="32">
        <v>2.4180000000000001</v>
      </c>
      <c r="AZ1705" s="34">
        <f t="shared" si="263"/>
        <v>0.60450000000000004</v>
      </c>
      <c r="BA1705" s="3">
        <f t="shared" si="266"/>
        <v>3.0225</v>
      </c>
      <c r="BB1705" s="32">
        <f t="shared" si="270"/>
        <v>3.2643</v>
      </c>
      <c r="BC1705" s="27" t="s">
        <v>12549</v>
      </c>
    </row>
    <row r="1706" spans="1:116" s="27" customFormat="1" ht="31.5" customHeight="1">
      <c r="A1706" s="4" t="s">
        <v>492</v>
      </c>
      <c r="B1706" s="5">
        <v>1704</v>
      </c>
      <c r="C1706" s="6">
        <v>12055</v>
      </c>
      <c r="D1706" s="6"/>
      <c r="E1706" s="3" t="s">
        <v>7251</v>
      </c>
      <c r="F1706" s="3" t="s">
        <v>7252</v>
      </c>
      <c r="G1706" s="3" t="s">
        <v>7253</v>
      </c>
      <c r="H1706" s="4" t="s">
        <v>1961</v>
      </c>
      <c r="I1706" s="3" t="s">
        <v>79</v>
      </c>
      <c r="J1706" s="3" t="s">
        <v>4213</v>
      </c>
      <c r="K1706" s="5">
        <v>15</v>
      </c>
      <c r="L1706" s="3" t="s">
        <v>81</v>
      </c>
      <c r="M1706" s="6">
        <v>1</v>
      </c>
      <c r="N1706" s="3" t="s">
        <v>45</v>
      </c>
      <c r="O1706" s="3" t="s">
        <v>7224</v>
      </c>
      <c r="P1706" s="3" t="s">
        <v>7225</v>
      </c>
      <c r="Q1706" s="3" t="s">
        <v>7254</v>
      </c>
      <c r="R1706" s="28">
        <v>5.0999999999999996</v>
      </c>
      <c r="S1706" s="29"/>
      <c r="T1706" s="30"/>
      <c r="U1706" s="1">
        <v>3.55</v>
      </c>
      <c r="V1706" s="28">
        <v>4.7300000000000004</v>
      </c>
      <c r="W1706" s="29"/>
      <c r="X1706" s="29"/>
      <c r="Y1706" s="29"/>
      <c r="Z1706" s="29"/>
      <c r="AA1706" s="29"/>
      <c r="AB1706" s="29"/>
      <c r="AC1706" s="29"/>
      <c r="AD1706" s="29"/>
      <c r="AE1706" s="31">
        <v>4.7300000000000004</v>
      </c>
      <c r="AN1706" s="32">
        <v>5.0999999999999996</v>
      </c>
      <c r="AO1706" s="27" t="s">
        <v>49</v>
      </c>
      <c r="AP1706" s="31" t="s">
        <v>50</v>
      </c>
      <c r="AQ1706" s="27" t="e">
        <f t="shared" si="271"/>
        <v>#NUM!</v>
      </c>
      <c r="AR1706" s="27" t="e">
        <f t="shared" si="272"/>
        <v>#NUM!</v>
      </c>
      <c r="AS1706" s="27" t="e">
        <f t="shared" si="273"/>
        <v>#NUM!</v>
      </c>
      <c r="AT1706" s="27">
        <f t="shared" si="274"/>
        <v>0</v>
      </c>
      <c r="AU1706" s="27">
        <f t="shared" si="275"/>
        <v>3.8162499999999997</v>
      </c>
      <c r="AV1706" s="29">
        <f t="shared" si="269"/>
        <v>0</v>
      </c>
      <c r="AW1706" s="27" t="s">
        <v>73</v>
      </c>
      <c r="AX1706" s="27" t="s">
        <v>74</v>
      </c>
      <c r="AY1706" s="32">
        <v>3</v>
      </c>
      <c r="AZ1706" s="34">
        <f t="shared" si="263"/>
        <v>0.75</v>
      </c>
      <c r="BA1706" s="3">
        <f t="shared" si="266"/>
        <v>3.75</v>
      </c>
      <c r="BB1706" s="32">
        <f t="shared" si="270"/>
        <v>4.05</v>
      </c>
      <c r="BC1706" s="27" t="s">
        <v>12549</v>
      </c>
      <c r="BP1706" s="35"/>
      <c r="BQ1706" s="35"/>
      <c r="BR1706" s="35"/>
      <c r="BS1706" s="35"/>
      <c r="BT1706" s="35"/>
      <c r="BU1706" s="35"/>
      <c r="BV1706" s="35"/>
      <c r="BW1706" s="35"/>
      <c r="BX1706" s="35"/>
      <c r="BY1706" s="35"/>
      <c r="BZ1706" s="35"/>
      <c r="CA1706" s="35"/>
      <c r="CB1706" s="35"/>
      <c r="CC1706" s="35"/>
      <c r="CD1706" s="35"/>
      <c r="CE1706" s="35"/>
      <c r="CF1706" s="35"/>
      <c r="CG1706" s="35"/>
      <c r="CH1706" s="35"/>
      <c r="CI1706" s="35"/>
      <c r="CJ1706" s="35"/>
      <c r="CK1706" s="35"/>
      <c r="CL1706" s="35"/>
      <c r="CM1706" s="35"/>
      <c r="CN1706" s="35"/>
      <c r="CO1706" s="35"/>
      <c r="CP1706" s="35"/>
      <c r="CQ1706" s="35"/>
      <c r="CR1706" s="35"/>
      <c r="CS1706" s="35"/>
      <c r="CT1706" s="35"/>
      <c r="CU1706" s="35"/>
      <c r="CV1706" s="35"/>
      <c r="CW1706" s="35"/>
      <c r="CX1706" s="35"/>
      <c r="CY1706" s="35"/>
      <c r="CZ1706" s="35"/>
      <c r="DA1706" s="35"/>
      <c r="DB1706" s="35"/>
      <c r="DC1706" s="35"/>
      <c r="DD1706" s="35"/>
      <c r="DE1706" s="35"/>
      <c r="DF1706" s="35"/>
      <c r="DG1706" s="35"/>
      <c r="DH1706" s="35"/>
      <c r="DI1706" s="35"/>
      <c r="DJ1706" s="35"/>
      <c r="DK1706" s="35"/>
      <c r="DL1706" s="35"/>
    </row>
    <row r="1707" spans="1:116" s="27" customFormat="1" ht="31.5" customHeight="1">
      <c r="A1707" s="4" t="s">
        <v>492</v>
      </c>
      <c r="B1707" s="5">
        <v>1705</v>
      </c>
      <c r="C1707" s="6">
        <v>5470</v>
      </c>
      <c r="D1707" s="6"/>
      <c r="E1707" s="3" t="s">
        <v>7227</v>
      </c>
      <c r="F1707" s="3" t="s">
        <v>7228</v>
      </c>
      <c r="G1707" s="3" t="s">
        <v>86</v>
      </c>
      <c r="H1707" s="4" t="s">
        <v>1004</v>
      </c>
      <c r="I1707" s="3" t="s">
        <v>104</v>
      </c>
      <c r="J1707" s="3" t="s">
        <v>7229</v>
      </c>
      <c r="K1707" s="5"/>
      <c r="L1707" s="3"/>
      <c r="M1707" s="6">
        <v>16</v>
      </c>
      <c r="N1707" s="3" t="s">
        <v>45</v>
      </c>
      <c r="O1707" s="3" t="s">
        <v>7224</v>
      </c>
      <c r="P1707" s="3" t="s">
        <v>7230</v>
      </c>
      <c r="Q1707" s="3" t="s">
        <v>7231</v>
      </c>
      <c r="R1707" s="28">
        <v>3.99</v>
      </c>
      <c r="S1707" s="29"/>
      <c r="T1707" s="30"/>
      <c r="U1707" s="1">
        <v>3.15</v>
      </c>
      <c r="V1707" s="28"/>
      <c r="W1707" s="29"/>
      <c r="X1707" s="29"/>
      <c r="Y1707" s="29"/>
      <c r="Z1707" s="29"/>
      <c r="AA1707" s="29"/>
      <c r="AB1707" s="29"/>
      <c r="AC1707" s="29"/>
      <c r="AD1707" s="29"/>
      <c r="AE1707" s="31"/>
      <c r="AN1707" s="32">
        <v>3.99</v>
      </c>
      <c r="AO1707" s="27" t="s">
        <v>49</v>
      </c>
      <c r="AP1707" s="31" t="s">
        <v>50</v>
      </c>
      <c r="AQ1707" s="27" t="e">
        <f t="shared" si="271"/>
        <v>#NUM!</v>
      </c>
      <c r="AR1707" s="27" t="e">
        <f t="shared" si="272"/>
        <v>#NUM!</v>
      </c>
      <c r="AS1707" s="27" t="e">
        <f t="shared" si="273"/>
        <v>#NUM!</v>
      </c>
      <c r="AT1707" s="27">
        <f t="shared" si="274"/>
        <v>0</v>
      </c>
      <c r="AU1707" s="27">
        <f t="shared" si="275"/>
        <v>3.38625</v>
      </c>
      <c r="AV1707" s="29">
        <f t="shared" si="269"/>
        <v>0</v>
      </c>
      <c r="AW1707" s="27" t="s">
        <v>73</v>
      </c>
      <c r="AX1707" s="27" t="s">
        <v>74</v>
      </c>
      <c r="AY1707" s="32">
        <v>3.38</v>
      </c>
      <c r="AZ1707" s="34">
        <f t="shared" si="263"/>
        <v>0.84499999999999997</v>
      </c>
      <c r="BA1707" s="3">
        <f t="shared" si="266"/>
        <v>4.2249999999999996</v>
      </c>
      <c r="BB1707" s="32">
        <f t="shared" si="270"/>
        <v>4.5629999999999997</v>
      </c>
      <c r="BC1707" s="27" t="s">
        <v>12549</v>
      </c>
    </row>
    <row r="1708" spans="1:116" s="27" customFormat="1" ht="31.5" customHeight="1">
      <c r="A1708" s="4" t="s">
        <v>492</v>
      </c>
      <c r="B1708" s="5">
        <v>1706</v>
      </c>
      <c r="C1708" s="6">
        <v>16311</v>
      </c>
      <c r="D1708" s="6"/>
      <c r="E1708" s="3" t="s">
        <v>7270</v>
      </c>
      <c r="F1708" s="3" t="s">
        <v>2703</v>
      </c>
      <c r="G1708" s="3" t="s">
        <v>94</v>
      </c>
      <c r="H1708" s="4" t="s">
        <v>7271</v>
      </c>
      <c r="I1708" s="3" t="s">
        <v>96</v>
      </c>
      <c r="J1708" s="3" t="s">
        <v>7272</v>
      </c>
      <c r="K1708" s="5">
        <v>1</v>
      </c>
      <c r="L1708" s="3" t="s">
        <v>81</v>
      </c>
      <c r="M1708" s="6">
        <v>1</v>
      </c>
      <c r="N1708" s="3" t="s">
        <v>45</v>
      </c>
      <c r="O1708" s="3" t="s">
        <v>7224</v>
      </c>
      <c r="P1708" s="3" t="s">
        <v>7225</v>
      </c>
      <c r="Q1708" s="3" t="s">
        <v>7273</v>
      </c>
      <c r="R1708" s="28">
        <v>3.45</v>
      </c>
      <c r="S1708" s="29"/>
      <c r="T1708" s="30"/>
      <c r="U1708" s="1" t="s">
        <v>56</v>
      </c>
      <c r="V1708" s="28">
        <v>4.34</v>
      </c>
      <c r="W1708" s="29">
        <v>4.173</v>
      </c>
      <c r="X1708" s="29"/>
      <c r="Y1708" s="29"/>
      <c r="Z1708" s="29"/>
      <c r="AA1708" s="29"/>
      <c r="AB1708" s="29"/>
      <c r="AC1708" s="29"/>
      <c r="AD1708" s="29"/>
      <c r="AE1708" s="31">
        <v>4.34</v>
      </c>
      <c r="AN1708" s="32">
        <v>3.45</v>
      </c>
      <c r="AO1708" s="27" t="s">
        <v>49</v>
      </c>
      <c r="AP1708" s="31" t="s">
        <v>50</v>
      </c>
      <c r="AQ1708" s="27" t="e">
        <f t="shared" si="271"/>
        <v>#NUM!</v>
      </c>
      <c r="AR1708" s="27" t="e">
        <f t="shared" si="272"/>
        <v>#NUM!</v>
      </c>
      <c r="AS1708" s="27" t="e">
        <f t="shared" si="273"/>
        <v>#NUM!</v>
      </c>
      <c r="AT1708" s="27">
        <f t="shared" si="274"/>
        <v>0</v>
      </c>
      <c r="AU1708" s="27" t="e">
        <f t="shared" si="275"/>
        <v>#VALUE!</v>
      </c>
      <c r="AV1708" s="29" t="e">
        <f t="shared" si="269"/>
        <v>#VALUE!</v>
      </c>
      <c r="AW1708" s="33" t="s">
        <v>51</v>
      </c>
      <c r="AX1708" s="33" t="s">
        <v>50</v>
      </c>
      <c r="AY1708" s="32">
        <v>3.45</v>
      </c>
      <c r="AZ1708" s="34">
        <f t="shared" si="263"/>
        <v>0.86250000000000004</v>
      </c>
      <c r="BA1708" s="3">
        <f t="shared" si="266"/>
        <v>4.3125</v>
      </c>
      <c r="BB1708" s="32">
        <f t="shared" si="270"/>
        <v>4.6574999999999998</v>
      </c>
      <c r="BC1708" s="27" t="s">
        <v>12549</v>
      </c>
    </row>
    <row r="1709" spans="1:116" s="27" customFormat="1" ht="31.5" customHeight="1">
      <c r="A1709" s="4" t="s">
        <v>492</v>
      </c>
      <c r="B1709" s="5">
        <v>1707</v>
      </c>
      <c r="C1709" s="6">
        <v>14219</v>
      </c>
      <c r="D1709" s="6"/>
      <c r="E1709" s="3" t="s">
        <v>7274</v>
      </c>
      <c r="F1709" s="3" t="s">
        <v>101</v>
      </c>
      <c r="G1709" s="3" t="s">
        <v>102</v>
      </c>
      <c r="H1709" s="4" t="s">
        <v>103</v>
      </c>
      <c r="I1709" s="3" t="s">
        <v>385</v>
      </c>
      <c r="J1709" s="3" t="s">
        <v>7275</v>
      </c>
      <c r="K1709" s="5"/>
      <c r="L1709" s="3"/>
      <c r="M1709" s="6">
        <v>20</v>
      </c>
      <c r="N1709" s="3" t="s">
        <v>45</v>
      </c>
      <c r="O1709" s="3" t="s">
        <v>7224</v>
      </c>
      <c r="P1709" s="3" t="s">
        <v>7225</v>
      </c>
      <c r="Q1709" s="3" t="s">
        <v>7276</v>
      </c>
      <c r="R1709" s="28">
        <v>4.99</v>
      </c>
      <c r="S1709" s="29"/>
      <c r="T1709" s="30"/>
      <c r="U1709" s="1">
        <v>3.45</v>
      </c>
      <c r="V1709" s="28">
        <v>5.09</v>
      </c>
      <c r="W1709" s="29"/>
      <c r="X1709" s="29"/>
      <c r="Y1709" s="29"/>
      <c r="Z1709" s="29"/>
      <c r="AA1709" s="29"/>
      <c r="AB1709" s="29"/>
      <c r="AC1709" s="29"/>
      <c r="AD1709" s="29"/>
      <c r="AE1709" s="31">
        <v>5.09</v>
      </c>
      <c r="AN1709" s="32">
        <v>4.99</v>
      </c>
      <c r="AO1709" s="27" t="s">
        <v>49</v>
      </c>
      <c r="AP1709" s="31" t="s">
        <v>50</v>
      </c>
      <c r="AQ1709" s="27" t="e">
        <f t="shared" si="271"/>
        <v>#NUM!</v>
      </c>
      <c r="AR1709" s="27" t="e">
        <f t="shared" si="272"/>
        <v>#NUM!</v>
      </c>
      <c r="AS1709" s="27" t="e">
        <f t="shared" si="273"/>
        <v>#NUM!</v>
      </c>
      <c r="AT1709" s="27">
        <f t="shared" si="274"/>
        <v>0</v>
      </c>
      <c r="AU1709" s="27">
        <f t="shared" si="275"/>
        <v>3.7087500000000002</v>
      </c>
      <c r="AV1709" s="29">
        <f t="shared" si="269"/>
        <v>0</v>
      </c>
      <c r="AW1709" s="27" t="s">
        <v>73</v>
      </c>
      <c r="AX1709" s="27" t="s">
        <v>74</v>
      </c>
      <c r="AY1709" s="32">
        <v>3.7086999999999999</v>
      </c>
      <c r="AZ1709" s="34">
        <f t="shared" si="263"/>
        <v>0.92717499999999997</v>
      </c>
      <c r="BA1709" s="3">
        <f t="shared" si="266"/>
        <v>4.6358749999999995</v>
      </c>
      <c r="BB1709" s="32">
        <f t="shared" si="270"/>
        <v>5.0067449999999996</v>
      </c>
      <c r="BC1709" s="27" t="s">
        <v>12549</v>
      </c>
      <c r="BP1709" s="35"/>
      <c r="BQ1709" s="35"/>
      <c r="BR1709" s="35"/>
      <c r="BS1709" s="35"/>
      <c r="BT1709" s="35"/>
      <c r="BU1709" s="35"/>
      <c r="BV1709" s="35"/>
      <c r="BW1709" s="35"/>
      <c r="BX1709" s="35"/>
      <c r="BY1709" s="35"/>
      <c r="BZ1709" s="35"/>
      <c r="CA1709" s="35"/>
      <c r="CB1709" s="35"/>
      <c r="CC1709" s="35"/>
      <c r="CD1709" s="35"/>
      <c r="CE1709" s="35"/>
      <c r="CF1709" s="35"/>
      <c r="CG1709" s="35"/>
      <c r="CH1709" s="35"/>
      <c r="CI1709" s="35"/>
      <c r="CJ1709" s="35"/>
      <c r="CK1709" s="35"/>
      <c r="CL1709" s="35"/>
      <c r="CM1709" s="35"/>
      <c r="CN1709" s="35"/>
      <c r="CO1709" s="35"/>
      <c r="CP1709" s="35"/>
      <c r="CQ1709" s="35"/>
      <c r="CR1709" s="35"/>
      <c r="CS1709" s="35"/>
      <c r="CT1709" s="35"/>
      <c r="CU1709" s="35"/>
      <c r="CV1709" s="35"/>
      <c r="CW1709" s="35"/>
      <c r="CX1709" s="35"/>
      <c r="CY1709" s="35"/>
      <c r="CZ1709" s="35"/>
      <c r="DA1709" s="35"/>
      <c r="DB1709" s="35"/>
      <c r="DC1709" s="35"/>
      <c r="DD1709" s="35"/>
      <c r="DE1709" s="35"/>
      <c r="DF1709" s="35"/>
      <c r="DG1709" s="35"/>
      <c r="DH1709" s="35"/>
      <c r="DI1709" s="35"/>
      <c r="DJ1709" s="35"/>
      <c r="DK1709" s="35"/>
      <c r="DL1709" s="35"/>
    </row>
    <row r="1710" spans="1:116" s="27" customFormat="1" ht="31.5" customHeight="1">
      <c r="A1710" s="4" t="s">
        <v>492</v>
      </c>
      <c r="B1710" s="5">
        <v>1708</v>
      </c>
      <c r="C1710" s="6">
        <v>5256</v>
      </c>
      <c r="D1710" s="6"/>
      <c r="E1710" s="3" t="s">
        <v>7246</v>
      </c>
      <c r="F1710" s="3" t="s">
        <v>7247</v>
      </c>
      <c r="G1710" s="3" t="s">
        <v>2647</v>
      </c>
      <c r="H1710" s="4" t="s">
        <v>7248</v>
      </c>
      <c r="I1710" s="3" t="s">
        <v>5349</v>
      </c>
      <c r="J1710" s="3" t="s">
        <v>7249</v>
      </c>
      <c r="K1710" s="5"/>
      <c r="L1710" s="3"/>
      <c r="M1710" s="6">
        <v>1</v>
      </c>
      <c r="N1710" s="3" t="s">
        <v>45</v>
      </c>
      <c r="O1710" s="3" t="s">
        <v>7224</v>
      </c>
      <c r="P1710" s="3" t="s">
        <v>7241</v>
      </c>
      <c r="Q1710" s="3" t="s">
        <v>7250</v>
      </c>
      <c r="R1710" s="28">
        <v>4.32</v>
      </c>
      <c r="S1710" s="29"/>
      <c r="T1710" s="30"/>
      <c r="U1710" s="1">
        <v>4.75</v>
      </c>
      <c r="V1710" s="28">
        <v>4.0199999999999996</v>
      </c>
      <c r="W1710" s="29"/>
      <c r="X1710" s="29"/>
      <c r="Y1710" s="29"/>
      <c r="Z1710" s="29"/>
      <c r="AA1710" s="29"/>
      <c r="AB1710" s="29"/>
      <c r="AC1710" s="29"/>
      <c r="AD1710" s="29"/>
      <c r="AE1710" s="31">
        <v>4.0199999999999996</v>
      </c>
      <c r="AN1710" s="32">
        <v>4.0199999999999996</v>
      </c>
      <c r="AO1710" s="27" t="s">
        <v>378</v>
      </c>
      <c r="AP1710" s="31" t="s">
        <v>379</v>
      </c>
      <c r="AQ1710" s="27" t="e">
        <f t="shared" si="271"/>
        <v>#NUM!</v>
      </c>
      <c r="AR1710" s="27" t="e">
        <f t="shared" si="272"/>
        <v>#NUM!</v>
      </c>
      <c r="AS1710" s="27" t="e">
        <f t="shared" si="273"/>
        <v>#NUM!</v>
      </c>
      <c r="AT1710" s="27">
        <f t="shared" si="274"/>
        <v>0</v>
      </c>
      <c r="AU1710" s="27">
        <f t="shared" si="275"/>
        <v>5.1062500000000002</v>
      </c>
      <c r="AV1710" s="29">
        <f t="shared" si="269"/>
        <v>0</v>
      </c>
      <c r="AW1710" s="27" t="s">
        <v>378</v>
      </c>
      <c r="AX1710" s="27" t="s">
        <v>379</v>
      </c>
      <c r="AY1710" s="32">
        <v>4.0199999999999996</v>
      </c>
      <c r="AZ1710" s="34">
        <f t="shared" si="263"/>
        <v>1.0049999999999999</v>
      </c>
      <c r="BA1710" s="3">
        <f t="shared" si="266"/>
        <v>5.0249999999999995</v>
      </c>
      <c r="BB1710" s="32">
        <f t="shared" si="270"/>
        <v>5.4269999999999996</v>
      </c>
      <c r="BC1710" s="27" t="s">
        <v>12549</v>
      </c>
    </row>
    <row r="1711" spans="1:116" s="27" customFormat="1" ht="31.5" customHeight="1">
      <c r="A1711" s="4" t="s">
        <v>492</v>
      </c>
      <c r="B1711" s="5">
        <v>1709</v>
      </c>
      <c r="C1711" s="6">
        <v>5382</v>
      </c>
      <c r="D1711" s="6"/>
      <c r="E1711" s="3" t="s">
        <v>7263</v>
      </c>
      <c r="F1711" s="3" t="s">
        <v>7268</v>
      </c>
      <c r="G1711" s="3" t="s">
        <v>7265</v>
      </c>
      <c r="H1711" s="4" t="s">
        <v>1004</v>
      </c>
      <c r="I1711" s="3" t="s">
        <v>385</v>
      </c>
      <c r="J1711" s="3" t="s">
        <v>7229</v>
      </c>
      <c r="K1711" s="5"/>
      <c r="L1711" s="3"/>
      <c r="M1711" s="6">
        <v>16</v>
      </c>
      <c r="N1711" s="3" t="s">
        <v>45</v>
      </c>
      <c r="O1711" s="3" t="s">
        <v>7224</v>
      </c>
      <c r="P1711" s="3" t="s">
        <v>7230</v>
      </c>
      <c r="Q1711" s="3" t="s">
        <v>7269</v>
      </c>
      <c r="R1711" s="28">
        <v>6.9</v>
      </c>
      <c r="S1711" s="29"/>
      <c r="T1711" s="30"/>
      <c r="U1711" s="1">
        <v>3.8</v>
      </c>
      <c r="V1711" s="28"/>
      <c r="W1711" s="29">
        <v>8.4929000000000006</v>
      </c>
      <c r="X1711" s="29"/>
      <c r="Y1711" s="29"/>
      <c r="Z1711" s="29"/>
      <c r="AA1711" s="29"/>
      <c r="AB1711" s="29"/>
      <c r="AC1711" s="29"/>
      <c r="AD1711" s="29"/>
      <c r="AE1711" s="31"/>
      <c r="AN1711" s="32">
        <v>6.9</v>
      </c>
      <c r="AO1711" s="27" t="s">
        <v>49</v>
      </c>
      <c r="AP1711" s="31" t="s">
        <v>50</v>
      </c>
      <c r="AQ1711" s="27" t="e">
        <f t="shared" si="271"/>
        <v>#NUM!</v>
      </c>
      <c r="AR1711" s="27" t="e">
        <f t="shared" si="272"/>
        <v>#NUM!</v>
      </c>
      <c r="AS1711" s="27" t="e">
        <f t="shared" si="273"/>
        <v>#NUM!</v>
      </c>
      <c r="AT1711" s="27">
        <f t="shared" si="274"/>
        <v>0</v>
      </c>
      <c r="AU1711" s="27">
        <f t="shared" si="275"/>
        <v>4.085</v>
      </c>
      <c r="AV1711" s="29">
        <f t="shared" si="269"/>
        <v>0</v>
      </c>
      <c r="AW1711" s="27" t="s">
        <v>73</v>
      </c>
      <c r="AX1711" s="27" t="s">
        <v>74</v>
      </c>
      <c r="AY1711" s="32">
        <v>4.085</v>
      </c>
      <c r="AZ1711" s="34">
        <f t="shared" si="263"/>
        <v>1.02125</v>
      </c>
      <c r="BA1711" s="3">
        <f t="shared" si="266"/>
        <v>5.1062500000000002</v>
      </c>
      <c r="BB1711" s="32">
        <f t="shared" si="270"/>
        <v>5.5147500000000003</v>
      </c>
      <c r="BC1711" s="27" t="s">
        <v>12549</v>
      </c>
    </row>
    <row r="1712" spans="1:116" s="27" customFormat="1" ht="31.5" customHeight="1">
      <c r="A1712" s="4" t="s">
        <v>492</v>
      </c>
      <c r="B1712" s="5">
        <v>1710</v>
      </c>
      <c r="C1712" s="6">
        <v>12056</v>
      </c>
      <c r="D1712" s="6"/>
      <c r="E1712" s="3" t="s">
        <v>7291</v>
      </c>
      <c r="F1712" s="3" t="s">
        <v>7292</v>
      </c>
      <c r="G1712" s="3" t="s">
        <v>4056</v>
      </c>
      <c r="H1712" s="4" t="s">
        <v>7293</v>
      </c>
      <c r="I1712" s="3" t="s">
        <v>3249</v>
      </c>
      <c r="J1712" s="3" t="s">
        <v>1236</v>
      </c>
      <c r="K1712" s="5">
        <v>100</v>
      </c>
      <c r="L1712" s="3" t="s">
        <v>81</v>
      </c>
      <c r="M1712" s="6">
        <v>1</v>
      </c>
      <c r="N1712" s="3" t="s">
        <v>45</v>
      </c>
      <c r="O1712" s="3" t="s">
        <v>7224</v>
      </c>
      <c r="P1712" s="3" t="s">
        <v>7225</v>
      </c>
      <c r="Q1712" s="3" t="s">
        <v>7294</v>
      </c>
      <c r="R1712" s="28">
        <v>4.8899999999999997</v>
      </c>
      <c r="S1712" s="29"/>
      <c r="T1712" s="30"/>
      <c r="U1712" s="1" t="s">
        <v>56</v>
      </c>
      <c r="V1712" s="28">
        <v>7.42</v>
      </c>
      <c r="W1712" s="29"/>
      <c r="X1712" s="29"/>
      <c r="Y1712" s="29"/>
      <c r="Z1712" s="29"/>
      <c r="AA1712" s="29"/>
      <c r="AB1712" s="29"/>
      <c r="AC1712" s="29"/>
      <c r="AD1712" s="29"/>
      <c r="AE1712" s="31">
        <v>7.42</v>
      </c>
      <c r="AN1712" s="32">
        <v>4.8899999999999997</v>
      </c>
      <c r="AO1712" s="27" t="s">
        <v>49</v>
      </c>
      <c r="AP1712" s="31" t="s">
        <v>50</v>
      </c>
      <c r="AQ1712" s="27" t="e">
        <f t="shared" si="271"/>
        <v>#NUM!</v>
      </c>
      <c r="AR1712" s="27" t="e">
        <f t="shared" si="272"/>
        <v>#NUM!</v>
      </c>
      <c r="AS1712" s="27" t="e">
        <f t="shared" si="273"/>
        <v>#NUM!</v>
      </c>
      <c r="AT1712" s="27">
        <f t="shared" si="274"/>
        <v>0</v>
      </c>
      <c r="AU1712" s="27" t="e">
        <f t="shared" si="275"/>
        <v>#VALUE!</v>
      </c>
      <c r="AV1712" s="29" t="e">
        <f t="shared" si="269"/>
        <v>#VALUE!</v>
      </c>
      <c r="AW1712" s="33" t="s">
        <v>51</v>
      </c>
      <c r="AX1712" s="33" t="s">
        <v>50</v>
      </c>
      <c r="AY1712" s="32">
        <v>4.8899999999999997</v>
      </c>
      <c r="AZ1712" s="34">
        <f t="shared" si="263"/>
        <v>1.2224999999999999</v>
      </c>
      <c r="BA1712" s="3">
        <f t="shared" si="266"/>
        <v>6.1124999999999998</v>
      </c>
      <c r="BB1712" s="32">
        <f t="shared" si="270"/>
        <v>6.6014999999999997</v>
      </c>
      <c r="BC1712" s="27" t="s">
        <v>12549</v>
      </c>
      <c r="BP1712" s="35"/>
      <c r="BQ1712" s="35"/>
      <c r="BR1712" s="35"/>
      <c r="BS1712" s="35"/>
      <c r="BT1712" s="35"/>
      <c r="BU1712" s="35"/>
      <c r="BV1712" s="35"/>
      <c r="BW1712" s="35"/>
      <c r="BX1712" s="35"/>
      <c r="BY1712" s="35"/>
      <c r="BZ1712" s="35"/>
      <c r="CA1712" s="35"/>
      <c r="CB1712" s="35"/>
      <c r="CC1712" s="35"/>
      <c r="CD1712" s="35"/>
      <c r="CE1712" s="35"/>
      <c r="CF1712" s="35"/>
      <c r="CG1712" s="35"/>
      <c r="CH1712" s="35"/>
      <c r="CI1712" s="35"/>
      <c r="CJ1712" s="35"/>
      <c r="CK1712" s="35"/>
      <c r="CL1712" s="35"/>
      <c r="CM1712" s="35"/>
      <c r="CN1712" s="35"/>
      <c r="CO1712" s="35"/>
      <c r="CP1712" s="35"/>
      <c r="CQ1712" s="35"/>
      <c r="CR1712" s="35"/>
      <c r="CS1712" s="35"/>
      <c r="CT1712" s="35"/>
      <c r="CU1712" s="35"/>
      <c r="CV1712" s="35"/>
      <c r="CW1712" s="35"/>
      <c r="CX1712" s="35"/>
      <c r="CY1712" s="35"/>
      <c r="CZ1712" s="35"/>
      <c r="DA1712" s="35"/>
      <c r="DB1712" s="35"/>
      <c r="DC1712" s="35"/>
      <c r="DD1712" s="35"/>
      <c r="DE1712" s="35"/>
      <c r="DF1712" s="35"/>
      <c r="DG1712" s="35"/>
      <c r="DH1712" s="35"/>
      <c r="DI1712" s="35"/>
      <c r="DJ1712" s="35"/>
      <c r="DK1712" s="35"/>
      <c r="DL1712" s="35"/>
    </row>
    <row r="1713" spans="1:116" s="27" customFormat="1" ht="31.5" customHeight="1">
      <c r="A1713" s="4" t="s">
        <v>492</v>
      </c>
      <c r="B1713" s="5">
        <v>1711</v>
      </c>
      <c r="C1713" s="6">
        <v>3758</v>
      </c>
      <c r="D1713" s="6"/>
      <c r="E1713" s="3" t="s">
        <v>7237</v>
      </c>
      <c r="F1713" s="3" t="s">
        <v>7238</v>
      </c>
      <c r="G1713" s="3" t="s">
        <v>504</v>
      </c>
      <c r="H1713" s="4" t="s">
        <v>7239</v>
      </c>
      <c r="I1713" s="3" t="s">
        <v>642</v>
      </c>
      <c r="J1713" s="3" t="s">
        <v>7240</v>
      </c>
      <c r="K1713" s="5">
        <v>120</v>
      </c>
      <c r="L1713" s="3" t="s">
        <v>81</v>
      </c>
      <c r="M1713" s="6">
        <v>1</v>
      </c>
      <c r="N1713" s="3" t="s">
        <v>45</v>
      </c>
      <c r="O1713" s="3" t="s">
        <v>7224</v>
      </c>
      <c r="P1713" s="3" t="s">
        <v>7241</v>
      </c>
      <c r="Q1713" s="3" t="s">
        <v>7242</v>
      </c>
      <c r="R1713" s="28">
        <v>5.29</v>
      </c>
      <c r="S1713" s="29"/>
      <c r="T1713" s="30"/>
      <c r="U1713" s="1">
        <v>5.3</v>
      </c>
      <c r="V1713" s="28">
        <v>4.92</v>
      </c>
      <c r="W1713" s="29"/>
      <c r="X1713" s="29"/>
      <c r="Y1713" s="29"/>
      <c r="Z1713" s="29"/>
      <c r="AA1713" s="29"/>
      <c r="AB1713" s="29"/>
      <c r="AC1713" s="29"/>
      <c r="AD1713" s="29"/>
      <c r="AE1713" s="31">
        <v>4.92</v>
      </c>
      <c r="AN1713" s="32">
        <v>4.92</v>
      </c>
      <c r="AO1713" s="27" t="s">
        <v>378</v>
      </c>
      <c r="AP1713" s="31" t="s">
        <v>379</v>
      </c>
      <c r="AQ1713" s="27" t="e">
        <f t="shared" si="271"/>
        <v>#NUM!</v>
      </c>
      <c r="AR1713" s="27" t="e">
        <f t="shared" si="272"/>
        <v>#NUM!</v>
      </c>
      <c r="AS1713" s="27" t="e">
        <f t="shared" si="273"/>
        <v>#NUM!</v>
      </c>
      <c r="AT1713" s="27">
        <f t="shared" si="274"/>
        <v>0</v>
      </c>
      <c r="AU1713" s="27">
        <f t="shared" si="275"/>
        <v>5.6974999999999998</v>
      </c>
      <c r="AV1713" s="29">
        <f t="shared" si="269"/>
        <v>0</v>
      </c>
      <c r="AW1713" s="27" t="s">
        <v>378</v>
      </c>
      <c r="AX1713" s="27" t="s">
        <v>379</v>
      </c>
      <c r="AY1713" s="32">
        <v>4.92</v>
      </c>
      <c r="AZ1713" s="34">
        <f t="shared" si="263"/>
        <v>1.23</v>
      </c>
      <c r="BA1713" s="3">
        <f t="shared" si="266"/>
        <v>6.15</v>
      </c>
      <c r="BB1713" s="32">
        <f t="shared" si="270"/>
        <v>6.6420000000000003</v>
      </c>
      <c r="BC1713" s="27" t="s">
        <v>12549</v>
      </c>
      <c r="BP1713" s="35"/>
      <c r="BQ1713" s="35"/>
      <c r="BR1713" s="35"/>
      <c r="BS1713" s="35"/>
      <c r="BT1713" s="35"/>
      <c r="BU1713" s="35"/>
      <c r="BV1713" s="35"/>
      <c r="BW1713" s="35"/>
      <c r="BX1713" s="35"/>
      <c r="BY1713" s="35"/>
      <c r="BZ1713" s="35"/>
      <c r="CA1713" s="35"/>
      <c r="CB1713" s="35"/>
      <c r="CC1713" s="35"/>
      <c r="CD1713" s="35"/>
      <c r="CE1713" s="35"/>
      <c r="CF1713" s="35"/>
      <c r="CG1713" s="35"/>
      <c r="CH1713" s="35"/>
      <c r="CI1713" s="35"/>
      <c r="CJ1713" s="35"/>
      <c r="CK1713" s="35"/>
      <c r="CL1713" s="35"/>
      <c r="CM1713" s="35"/>
      <c r="CN1713" s="35"/>
      <c r="CO1713" s="35"/>
      <c r="CP1713" s="35"/>
      <c r="CQ1713" s="35"/>
      <c r="CR1713" s="35"/>
      <c r="CS1713" s="35"/>
      <c r="CT1713" s="35"/>
      <c r="CU1713" s="35"/>
      <c r="CV1713" s="35"/>
      <c r="CW1713" s="35"/>
      <c r="CX1713" s="35"/>
      <c r="CY1713" s="35"/>
      <c r="CZ1713" s="35"/>
      <c r="DA1713" s="35"/>
      <c r="DB1713" s="35"/>
      <c r="DC1713" s="35"/>
      <c r="DD1713" s="35"/>
      <c r="DE1713" s="35"/>
      <c r="DF1713" s="35"/>
      <c r="DG1713" s="35"/>
      <c r="DH1713" s="35"/>
      <c r="DI1713" s="35"/>
      <c r="DJ1713" s="35"/>
      <c r="DK1713" s="35"/>
      <c r="DL1713" s="35"/>
    </row>
    <row r="1714" spans="1:116" s="27" customFormat="1" ht="31.5" customHeight="1">
      <c r="A1714" s="4" t="s">
        <v>492</v>
      </c>
      <c r="B1714" s="5">
        <v>1712</v>
      </c>
      <c r="C1714" s="6">
        <v>5863</v>
      </c>
      <c r="D1714" s="6"/>
      <c r="E1714" s="3" t="s">
        <v>7243</v>
      </c>
      <c r="F1714" s="3" t="s">
        <v>3100</v>
      </c>
      <c r="G1714" s="3" t="s">
        <v>504</v>
      </c>
      <c r="H1714" s="4" t="s">
        <v>7244</v>
      </c>
      <c r="I1714" s="3" t="s">
        <v>642</v>
      </c>
      <c r="J1714" s="3" t="s">
        <v>1236</v>
      </c>
      <c r="K1714" s="5">
        <v>100</v>
      </c>
      <c r="L1714" s="3" t="s">
        <v>81</v>
      </c>
      <c r="M1714" s="6">
        <v>1</v>
      </c>
      <c r="N1714" s="3" t="s">
        <v>45</v>
      </c>
      <c r="O1714" s="3" t="s">
        <v>7224</v>
      </c>
      <c r="P1714" s="3" t="s">
        <v>7225</v>
      </c>
      <c r="Q1714" s="3" t="s">
        <v>7245</v>
      </c>
      <c r="R1714" s="28">
        <v>6.95</v>
      </c>
      <c r="S1714" s="29"/>
      <c r="T1714" s="30"/>
      <c r="U1714" s="1">
        <v>4.9000000000000004</v>
      </c>
      <c r="V1714" s="28"/>
      <c r="W1714" s="29"/>
      <c r="X1714" s="29"/>
      <c r="Y1714" s="29"/>
      <c r="Z1714" s="29"/>
      <c r="AA1714" s="29"/>
      <c r="AB1714" s="29"/>
      <c r="AC1714" s="29"/>
      <c r="AD1714" s="29"/>
      <c r="AE1714" s="31"/>
      <c r="AN1714" s="32">
        <v>6.95</v>
      </c>
      <c r="AO1714" s="27" t="s">
        <v>49</v>
      </c>
      <c r="AP1714" s="31" t="s">
        <v>50</v>
      </c>
      <c r="AQ1714" s="27" t="e">
        <f t="shared" si="271"/>
        <v>#NUM!</v>
      </c>
      <c r="AR1714" s="27" t="e">
        <f t="shared" si="272"/>
        <v>#NUM!</v>
      </c>
      <c r="AS1714" s="27" t="e">
        <f t="shared" si="273"/>
        <v>#NUM!</v>
      </c>
      <c r="AT1714" s="27">
        <f t="shared" si="274"/>
        <v>0</v>
      </c>
      <c r="AU1714" s="27">
        <f t="shared" si="275"/>
        <v>5.2675000000000001</v>
      </c>
      <c r="AV1714" s="29">
        <f t="shared" si="269"/>
        <v>0</v>
      </c>
      <c r="AW1714" s="27" t="s">
        <v>211</v>
      </c>
      <c r="AX1714" s="27" t="s">
        <v>212</v>
      </c>
      <c r="AY1714" s="32">
        <v>5.2670000000000003</v>
      </c>
      <c r="AZ1714" s="34">
        <f t="shared" si="263"/>
        <v>1.3167500000000001</v>
      </c>
      <c r="BA1714" s="3">
        <f t="shared" si="266"/>
        <v>6.5837500000000002</v>
      </c>
      <c r="BB1714" s="32">
        <f t="shared" si="270"/>
        <v>7.1104500000000002</v>
      </c>
      <c r="BC1714" s="27" t="s">
        <v>12549</v>
      </c>
    </row>
    <row r="1715" spans="1:116" s="27" customFormat="1" ht="31.5" customHeight="1">
      <c r="A1715" s="4" t="s">
        <v>492</v>
      </c>
      <c r="B1715" s="5">
        <v>1713</v>
      </c>
      <c r="C1715" s="6">
        <v>12054</v>
      </c>
      <c r="D1715" s="6"/>
      <c r="E1715" s="3" t="s">
        <v>7263</v>
      </c>
      <c r="F1715" s="3" t="s">
        <v>7264</v>
      </c>
      <c r="G1715" s="3" t="s">
        <v>7265</v>
      </c>
      <c r="H1715" s="4" t="s">
        <v>641</v>
      </c>
      <c r="I1715" s="3" t="s">
        <v>642</v>
      </c>
      <c r="J1715" s="3" t="s">
        <v>7266</v>
      </c>
      <c r="K1715" s="5">
        <v>120</v>
      </c>
      <c r="L1715" s="3" t="s">
        <v>81</v>
      </c>
      <c r="M1715" s="6">
        <v>1</v>
      </c>
      <c r="N1715" s="3" t="s">
        <v>45</v>
      </c>
      <c r="O1715" s="3" t="s">
        <v>7224</v>
      </c>
      <c r="P1715" s="3" t="s">
        <v>7225</v>
      </c>
      <c r="Q1715" s="3" t="s">
        <v>7267</v>
      </c>
      <c r="R1715" s="28">
        <v>6.7</v>
      </c>
      <c r="S1715" s="29"/>
      <c r="T1715" s="30"/>
      <c r="U1715" s="1">
        <v>4.9000000000000004</v>
      </c>
      <c r="V1715" s="28"/>
      <c r="W1715" s="29">
        <v>7.55</v>
      </c>
      <c r="X1715" s="29"/>
      <c r="Y1715" s="29"/>
      <c r="Z1715" s="29"/>
      <c r="AA1715" s="29"/>
      <c r="AB1715" s="29"/>
      <c r="AC1715" s="29"/>
      <c r="AD1715" s="29"/>
      <c r="AE1715" s="31"/>
      <c r="AN1715" s="32">
        <v>6.7</v>
      </c>
      <c r="AO1715" s="27" t="s">
        <v>49</v>
      </c>
      <c r="AP1715" s="31" t="s">
        <v>50</v>
      </c>
      <c r="AQ1715" s="27" t="e">
        <f t="shared" si="271"/>
        <v>#NUM!</v>
      </c>
      <c r="AR1715" s="27" t="e">
        <f t="shared" si="272"/>
        <v>#NUM!</v>
      </c>
      <c r="AS1715" s="27" t="e">
        <f t="shared" si="273"/>
        <v>#NUM!</v>
      </c>
      <c r="AT1715" s="27">
        <f t="shared" si="274"/>
        <v>0</v>
      </c>
      <c r="AU1715" s="27">
        <f t="shared" si="275"/>
        <v>5.2675000000000001</v>
      </c>
      <c r="AV1715" s="29">
        <f t="shared" si="269"/>
        <v>0</v>
      </c>
      <c r="AW1715" s="27" t="s">
        <v>73</v>
      </c>
      <c r="AX1715" s="27" t="s">
        <v>74</v>
      </c>
      <c r="AY1715" s="32">
        <v>5.2670000000000003</v>
      </c>
      <c r="AZ1715" s="34">
        <f t="shared" si="263"/>
        <v>1.3167500000000001</v>
      </c>
      <c r="BA1715" s="3">
        <f t="shared" si="266"/>
        <v>6.5837500000000002</v>
      </c>
      <c r="BB1715" s="32">
        <f t="shared" si="270"/>
        <v>7.1104500000000002</v>
      </c>
      <c r="BC1715" s="27" t="s">
        <v>12549</v>
      </c>
      <c r="BP1715" s="35"/>
      <c r="BQ1715" s="35"/>
      <c r="BR1715" s="35"/>
      <c r="BS1715" s="35"/>
      <c r="BT1715" s="35"/>
      <c r="BU1715" s="35"/>
      <c r="BV1715" s="35"/>
      <c r="BW1715" s="35"/>
      <c r="BX1715" s="35"/>
      <c r="BY1715" s="35"/>
      <c r="BZ1715" s="35"/>
      <c r="CA1715" s="35"/>
      <c r="CB1715" s="35"/>
      <c r="CC1715" s="35"/>
      <c r="CD1715" s="35"/>
      <c r="CE1715" s="35"/>
      <c r="CF1715" s="35"/>
      <c r="CG1715" s="35"/>
      <c r="CH1715" s="35"/>
      <c r="CI1715" s="35"/>
      <c r="CJ1715" s="35"/>
      <c r="CK1715" s="35"/>
      <c r="CL1715" s="35"/>
      <c r="CM1715" s="35"/>
      <c r="CN1715" s="35"/>
      <c r="CO1715" s="35"/>
      <c r="CP1715" s="35"/>
      <c r="CQ1715" s="35"/>
      <c r="CR1715" s="35"/>
      <c r="CS1715" s="35"/>
      <c r="CT1715" s="35"/>
      <c r="CU1715" s="35"/>
      <c r="CV1715" s="35"/>
      <c r="CW1715" s="35"/>
      <c r="CX1715" s="35"/>
      <c r="CY1715" s="35"/>
      <c r="CZ1715" s="35"/>
      <c r="DA1715" s="35"/>
      <c r="DB1715" s="35"/>
      <c r="DC1715" s="35"/>
      <c r="DD1715" s="35"/>
      <c r="DE1715" s="35"/>
      <c r="DF1715" s="35"/>
      <c r="DG1715" s="35"/>
      <c r="DH1715" s="35"/>
      <c r="DI1715" s="35"/>
      <c r="DJ1715" s="35"/>
      <c r="DK1715" s="35"/>
      <c r="DL1715" s="35"/>
    </row>
    <row r="1716" spans="1:116" s="27" customFormat="1" ht="31.5" customHeight="1">
      <c r="A1716" s="4" t="s">
        <v>492</v>
      </c>
      <c r="B1716" s="5">
        <v>1714</v>
      </c>
      <c r="C1716" s="6">
        <v>5055</v>
      </c>
      <c r="D1716" s="6"/>
      <c r="E1716" s="3" t="s">
        <v>7307</v>
      </c>
      <c r="F1716" s="3" t="s">
        <v>7308</v>
      </c>
      <c r="G1716" s="3" t="s">
        <v>504</v>
      </c>
      <c r="H1716" s="4" t="s">
        <v>505</v>
      </c>
      <c r="I1716" s="3" t="s">
        <v>385</v>
      </c>
      <c r="J1716" s="3" t="s">
        <v>7309</v>
      </c>
      <c r="K1716" s="5"/>
      <c r="L1716" s="3"/>
      <c r="M1716" s="6">
        <v>16</v>
      </c>
      <c r="N1716" s="3" t="s">
        <v>45</v>
      </c>
      <c r="O1716" s="3" t="s">
        <v>7224</v>
      </c>
      <c r="P1716" s="3" t="s">
        <v>7235</v>
      </c>
      <c r="Q1716" s="3" t="s">
        <v>7310</v>
      </c>
      <c r="R1716" s="28">
        <v>6.9</v>
      </c>
      <c r="S1716" s="29"/>
      <c r="T1716" s="30"/>
      <c r="U1716" s="1">
        <v>4.9000000000000004</v>
      </c>
      <c r="V1716" s="28"/>
      <c r="W1716" s="29">
        <v>8.4529999999999994</v>
      </c>
      <c r="X1716" s="29"/>
      <c r="Y1716" s="29"/>
      <c r="Z1716" s="29"/>
      <c r="AA1716" s="29"/>
      <c r="AB1716" s="29"/>
      <c r="AC1716" s="29"/>
      <c r="AD1716" s="29"/>
      <c r="AE1716" s="31"/>
      <c r="AN1716" s="32">
        <v>6.9</v>
      </c>
      <c r="AO1716" s="27" t="s">
        <v>49</v>
      </c>
      <c r="AP1716" s="31" t="s">
        <v>50</v>
      </c>
      <c r="AQ1716" s="27" t="e">
        <f t="shared" si="271"/>
        <v>#NUM!</v>
      </c>
      <c r="AR1716" s="27" t="e">
        <f t="shared" si="272"/>
        <v>#NUM!</v>
      </c>
      <c r="AS1716" s="27" t="e">
        <f t="shared" si="273"/>
        <v>#NUM!</v>
      </c>
      <c r="AT1716" s="27">
        <f t="shared" si="274"/>
        <v>0</v>
      </c>
      <c r="AU1716" s="27">
        <f t="shared" si="275"/>
        <v>5.2675000000000001</v>
      </c>
      <c r="AV1716" s="29">
        <f t="shared" si="269"/>
        <v>0</v>
      </c>
      <c r="AW1716" s="27" t="s">
        <v>73</v>
      </c>
      <c r="AX1716" s="27" t="s">
        <v>74</v>
      </c>
      <c r="AY1716" s="32">
        <v>5.2670000000000003</v>
      </c>
      <c r="AZ1716" s="34">
        <f t="shared" si="263"/>
        <v>1.3167500000000001</v>
      </c>
      <c r="BA1716" s="3">
        <f t="shared" si="266"/>
        <v>6.5837500000000002</v>
      </c>
      <c r="BB1716" s="32">
        <f t="shared" si="270"/>
        <v>7.1104500000000002</v>
      </c>
      <c r="BC1716" s="27" t="s">
        <v>12549</v>
      </c>
    </row>
    <row r="1717" spans="1:116" s="27" customFormat="1" ht="31.5" customHeight="1">
      <c r="A1717" s="4" t="s">
        <v>492</v>
      </c>
      <c r="B1717" s="5">
        <v>1715</v>
      </c>
      <c r="C1717" s="6">
        <v>3759</v>
      </c>
      <c r="D1717" s="6"/>
      <c r="E1717" s="3" t="s">
        <v>7232</v>
      </c>
      <c r="F1717" s="3" t="s">
        <v>7233</v>
      </c>
      <c r="G1717" s="3" t="s">
        <v>504</v>
      </c>
      <c r="H1717" s="4" t="s">
        <v>7234</v>
      </c>
      <c r="I1717" s="3" t="s">
        <v>642</v>
      </c>
      <c r="J1717" s="3" t="s">
        <v>483</v>
      </c>
      <c r="K1717" s="5">
        <v>100</v>
      </c>
      <c r="L1717" s="3" t="s">
        <v>81</v>
      </c>
      <c r="M1717" s="6">
        <v>1</v>
      </c>
      <c r="N1717" s="3" t="s">
        <v>45</v>
      </c>
      <c r="O1717" s="3" t="s">
        <v>7224</v>
      </c>
      <c r="P1717" s="3" t="s">
        <v>7235</v>
      </c>
      <c r="Q1717" s="3" t="s">
        <v>7236</v>
      </c>
      <c r="R1717" s="28">
        <v>6.85</v>
      </c>
      <c r="S1717" s="29"/>
      <c r="T1717" s="30"/>
      <c r="U1717" s="1">
        <v>5.3</v>
      </c>
      <c r="V1717" s="28"/>
      <c r="W1717" s="29">
        <v>7.6669999999999998</v>
      </c>
      <c r="X1717" s="29"/>
      <c r="Y1717" s="29"/>
      <c r="Z1717" s="29"/>
      <c r="AA1717" s="29"/>
      <c r="AB1717" s="29"/>
      <c r="AC1717" s="29"/>
      <c r="AD1717" s="29"/>
      <c r="AE1717" s="31"/>
      <c r="AN1717" s="32">
        <v>6.85</v>
      </c>
      <c r="AO1717" s="27" t="s">
        <v>49</v>
      </c>
      <c r="AP1717" s="31" t="s">
        <v>50</v>
      </c>
      <c r="AQ1717" s="27" t="e">
        <f t="shared" si="271"/>
        <v>#NUM!</v>
      </c>
      <c r="AR1717" s="27" t="e">
        <f t="shared" si="272"/>
        <v>#NUM!</v>
      </c>
      <c r="AS1717" s="27" t="e">
        <f t="shared" si="273"/>
        <v>#NUM!</v>
      </c>
      <c r="AT1717" s="27">
        <f t="shared" si="274"/>
        <v>0</v>
      </c>
      <c r="AU1717" s="27">
        <f t="shared" si="275"/>
        <v>5.6974999999999998</v>
      </c>
      <c r="AV1717" s="29">
        <f t="shared" si="269"/>
        <v>0</v>
      </c>
      <c r="AW1717" s="27" t="s">
        <v>73</v>
      </c>
      <c r="AX1717" s="27" t="s">
        <v>74</v>
      </c>
      <c r="AY1717" s="32">
        <v>5.6970000000000001</v>
      </c>
      <c r="AZ1717" s="34">
        <f t="shared" ref="AZ1717:AZ1780" si="276">IF(AND(AY1717&gt;0,AY1717&lt;=10),AY1717*0.25,IF(AND(AY1717&gt;10,AY1717&lt;=50),AY1717*0.17,IF(AND(AY1717&gt;10,AY1717&lt;=100),AY1717*0.12,IF(AY1717&gt;100,AY1717*0.1))))</f>
        <v>1.42425</v>
      </c>
      <c r="BA1717" s="3">
        <f t="shared" si="266"/>
        <v>7.1212499999999999</v>
      </c>
      <c r="BB1717" s="32">
        <f t="shared" si="270"/>
        <v>7.69095</v>
      </c>
      <c r="BC1717" s="27" t="s">
        <v>12549</v>
      </c>
    </row>
    <row r="1718" spans="1:116" s="27" customFormat="1" ht="31.5" customHeight="1">
      <c r="A1718" s="4" t="s">
        <v>492</v>
      </c>
      <c r="B1718" s="5">
        <v>1716</v>
      </c>
      <c r="C1718" s="6">
        <v>14727</v>
      </c>
      <c r="D1718" s="6"/>
      <c r="E1718" s="3" t="s">
        <v>7295</v>
      </c>
      <c r="F1718" s="3" t="s">
        <v>7296</v>
      </c>
      <c r="G1718" s="3" t="s">
        <v>7297</v>
      </c>
      <c r="H1718" s="4" t="s">
        <v>42</v>
      </c>
      <c r="I1718" s="3" t="s">
        <v>385</v>
      </c>
      <c r="J1718" s="3" t="s">
        <v>7298</v>
      </c>
      <c r="K1718" s="5"/>
      <c r="L1718" s="3"/>
      <c r="M1718" s="6">
        <v>16</v>
      </c>
      <c r="N1718" s="3" t="s">
        <v>45</v>
      </c>
      <c r="O1718" s="3" t="s">
        <v>7224</v>
      </c>
      <c r="P1718" s="3" t="s">
        <v>7225</v>
      </c>
      <c r="Q1718" s="3" t="s">
        <v>7299</v>
      </c>
      <c r="R1718" s="28">
        <v>8.59</v>
      </c>
      <c r="S1718" s="29"/>
      <c r="T1718" s="30"/>
      <c r="U1718" s="1">
        <v>6.8</v>
      </c>
      <c r="V1718" s="28"/>
      <c r="W1718" s="29"/>
      <c r="X1718" s="29"/>
      <c r="Y1718" s="29"/>
      <c r="Z1718" s="29"/>
      <c r="AA1718" s="29"/>
      <c r="AB1718" s="29"/>
      <c r="AC1718" s="29"/>
      <c r="AD1718" s="29"/>
      <c r="AE1718" s="31"/>
      <c r="AN1718" s="32">
        <v>8.59</v>
      </c>
      <c r="AO1718" s="27" t="s">
        <v>49</v>
      </c>
      <c r="AP1718" s="31" t="s">
        <v>50</v>
      </c>
      <c r="AQ1718" s="27" t="e">
        <f t="shared" si="271"/>
        <v>#NUM!</v>
      </c>
      <c r="AR1718" s="27" t="e">
        <f t="shared" si="272"/>
        <v>#NUM!</v>
      </c>
      <c r="AS1718" s="27" t="e">
        <f t="shared" si="273"/>
        <v>#NUM!</v>
      </c>
      <c r="AT1718" s="27">
        <f t="shared" si="274"/>
        <v>0</v>
      </c>
      <c r="AU1718" s="27">
        <f t="shared" si="275"/>
        <v>7.31</v>
      </c>
      <c r="AV1718" s="29">
        <f t="shared" si="269"/>
        <v>0</v>
      </c>
      <c r="AW1718" s="27" t="s">
        <v>73</v>
      </c>
      <c r="AX1718" s="27" t="s">
        <v>74</v>
      </c>
      <c r="AY1718" s="32">
        <v>7.31</v>
      </c>
      <c r="AZ1718" s="34">
        <f t="shared" si="276"/>
        <v>1.8274999999999999</v>
      </c>
      <c r="BA1718" s="3">
        <f t="shared" si="266"/>
        <v>9.1374999999999993</v>
      </c>
      <c r="BB1718" s="32">
        <f t="shared" si="270"/>
        <v>9.8684999999999992</v>
      </c>
      <c r="BC1718" s="27" t="s">
        <v>12549</v>
      </c>
      <c r="BP1718" s="35"/>
      <c r="BQ1718" s="35"/>
      <c r="BR1718" s="35"/>
      <c r="BS1718" s="35"/>
      <c r="BT1718" s="35"/>
      <c r="BU1718" s="35"/>
      <c r="BV1718" s="35"/>
      <c r="BW1718" s="35"/>
      <c r="BX1718" s="35"/>
      <c r="BY1718" s="35"/>
      <c r="BZ1718" s="35"/>
      <c r="CA1718" s="35"/>
      <c r="CB1718" s="35"/>
      <c r="CC1718" s="35"/>
      <c r="CD1718" s="35"/>
      <c r="CE1718" s="35"/>
      <c r="CF1718" s="35"/>
      <c r="CG1718" s="35"/>
      <c r="CH1718" s="35"/>
      <c r="CI1718" s="35"/>
      <c r="CJ1718" s="35"/>
      <c r="CK1718" s="35"/>
      <c r="CL1718" s="35"/>
      <c r="CM1718" s="35"/>
      <c r="CN1718" s="35"/>
      <c r="CO1718" s="35"/>
      <c r="CP1718" s="35"/>
      <c r="CQ1718" s="35"/>
      <c r="CR1718" s="35"/>
      <c r="CS1718" s="35"/>
      <c r="CT1718" s="35"/>
      <c r="CU1718" s="35"/>
      <c r="CV1718" s="35"/>
      <c r="CW1718" s="35"/>
      <c r="CX1718" s="35"/>
      <c r="CY1718" s="35"/>
      <c r="CZ1718" s="35"/>
      <c r="DA1718" s="35"/>
      <c r="DB1718" s="35"/>
      <c r="DC1718" s="35"/>
      <c r="DD1718" s="35"/>
      <c r="DE1718" s="35"/>
      <c r="DF1718" s="35"/>
      <c r="DG1718" s="35"/>
      <c r="DH1718" s="35"/>
      <c r="DI1718" s="35"/>
      <c r="DJ1718" s="35"/>
      <c r="DK1718" s="35"/>
      <c r="DL1718" s="35"/>
    </row>
    <row r="1719" spans="1:116" s="27" customFormat="1" ht="31.5" customHeight="1">
      <c r="A1719" s="4" t="s">
        <v>492</v>
      </c>
      <c r="B1719" s="5">
        <v>1717</v>
      </c>
      <c r="C1719" s="6"/>
      <c r="D1719" s="6"/>
      <c r="E1719" s="3" t="s">
        <v>7303</v>
      </c>
      <c r="F1719" s="3" t="s">
        <v>5274</v>
      </c>
      <c r="G1719" s="3" t="s">
        <v>7304</v>
      </c>
      <c r="H1719" s="4" t="s">
        <v>128</v>
      </c>
      <c r="I1719" s="3" t="s">
        <v>385</v>
      </c>
      <c r="J1719" s="3" t="s">
        <v>7305</v>
      </c>
      <c r="K1719" s="5"/>
      <c r="L1719" s="3"/>
      <c r="M1719" s="6">
        <v>16</v>
      </c>
      <c r="N1719" s="3" t="s">
        <v>45</v>
      </c>
      <c r="O1719" s="19" t="s">
        <v>7224</v>
      </c>
      <c r="P1719" s="3"/>
      <c r="Q1719" s="3" t="s">
        <v>7306</v>
      </c>
      <c r="R1719" s="28">
        <v>7.46</v>
      </c>
      <c r="S1719" s="29"/>
      <c r="T1719" s="30"/>
      <c r="U1719" s="1" t="s">
        <v>56</v>
      </c>
      <c r="V1719" s="28">
        <v>7.46</v>
      </c>
      <c r="W1719" s="29"/>
      <c r="X1719" s="29"/>
      <c r="Y1719" s="29"/>
      <c r="Z1719" s="29"/>
      <c r="AA1719" s="29"/>
      <c r="AB1719" s="29"/>
      <c r="AC1719" s="29"/>
      <c r="AD1719" s="29"/>
      <c r="AE1719" s="31">
        <v>7.46</v>
      </c>
      <c r="AN1719" s="32">
        <v>7.46</v>
      </c>
      <c r="AO1719" s="27" t="s">
        <v>49</v>
      </c>
      <c r="AP1719" s="31" t="s">
        <v>50</v>
      </c>
      <c r="AQ1719" s="27" t="e">
        <f t="shared" si="271"/>
        <v>#NUM!</v>
      </c>
      <c r="AR1719" s="27" t="e">
        <f t="shared" si="272"/>
        <v>#NUM!</v>
      </c>
      <c r="AS1719" s="27" t="e">
        <f t="shared" si="273"/>
        <v>#NUM!</v>
      </c>
      <c r="AT1719" s="27">
        <f t="shared" si="274"/>
        <v>0</v>
      </c>
      <c r="AU1719" s="27" t="e">
        <f t="shared" si="275"/>
        <v>#VALUE!</v>
      </c>
      <c r="AV1719" s="29" t="e">
        <f t="shared" si="269"/>
        <v>#VALUE!</v>
      </c>
      <c r="AW1719" s="33" t="s">
        <v>51</v>
      </c>
      <c r="AX1719" s="27" t="s">
        <v>50</v>
      </c>
      <c r="AY1719" s="32">
        <v>7.46</v>
      </c>
      <c r="AZ1719" s="34">
        <f t="shared" si="276"/>
        <v>1.865</v>
      </c>
      <c r="BA1719" s="3">
        <f t="shared" si="266"/>
        <v>9.3249999999999993</v>
      </c>
      <c r="BB1719" s="32">
        <f t="shared" si="270"/>
        <v>10.071</v>
      </c>
      <c r="BC1719" s="27" t="s">
        <v>12549</v>
      </c>
    </row>
    <row r="1720" spans="1:116" s="27" customFormat="1" ht="31.5" customHeight="1">
      <c r="A1720" s="4" t="s">
        <v>492</v>
      </c>
      <c r="B1720" s="5">
        <v>1718</v>
      </c>
      <c r="C1720" s="6">
        <v>935</v>
      </c>
      <c r="D1720" s="6"/>
      <c r="E1720" s="3" t="s">
        <v>7255</v>
      </c>
      <c r="F1720" s="3" t="s">
        <v>7256</v>
      </c>
      <c r="G1720" s="3" t="s">
        <v>771</v>
      </c>
      <c r="H1720" s="4" t="s">
        <v>128</v>
      </c>
      <c r="I1720" s="3" t="s">
        <v>385</v>
      </c>
      <c r="J1720" s="3" t="s">
        <v>7257</v>
      </c>
      <c r="K1720" s="5"/>
      <c r="L1720" s="3"/>
      <c r="M1720" s="6">
        <v>8</v>
      </c>
      <c r="N1720" s="3" t="s">
        <v>45</v>
      </c>
      <c r="O1720" s="3" t="s">
        <v>7224</v>
      </c>
      <c r="P1720" s="3" t="s">
        <v>7258</v>
      </c>
      <c r="Q1720" s="3" t="s">
        <v>7259</v>
      </c>
      <c r="R1720" s="28">
        <v>10.050000000000001</v>
      </c>
      <c r="S1720" s="29"/>
      <c r="T1720" s="30"/>
      <c r="U1720" s="1">
        <v>7.7</v>
      </c>
      <c r="V1720" s="28">
        <v>11.65</v>
      </c>
      <c r="W1720" s="29">
        <v>11.267799999999999</v>
      </c>
      <c r="X1720" s="29"/>
      <c r="Y1720" s="29"/>
      <c r="Z1720" s="29"/>
      <c r="AA1720" s="29"/>
      <c r="AB1720" s="29"/>
      <c r="AC1720" s="29"/>
      <c r="AD1720" s="29"/>
      <c r="AE1720" s="31">
        <v>11.65</v>
      </c>
      <c r="AG1720" s="27">
        <v>6.4225000000000003</v>
      </c>
      <c r="AN1720" s="32">
        <v>9.0361999999999991</v>
      </c>
      <c r="AO1720" s="27" t="s">
        <v>211</v>
      </c>
      <c r="AP1720" s="31" t="s">
        <v>212</v>
      </c>
      <c r="AQ1720" s="27">
        <f t="shared" si="271"/>
        <v>9.0362500000000008</v>
      </c>
      <c r="AR1720" s="27" t="str">
        <f t="shared" si="272"/>
        <v/>
      </c>
      <c r="AS1720" s="27" t="e">
        <f t="shared" si="273"/>
        <v>#NUM!</v>
      </c>
      <c r="AT1720" s="27">
        <f t="shared" si="274"/>
        <v>0</v>
      </c>
      <c r="AU1720" s="27">
        <f t="shared" si="275"/>
        <v>8.2774999999999999</v>
      </c>
      <c r="AV1720" s="29">
        <f t="shared" si="269"/>
        <v>0</v>
      </c>
      <c r="AW1720" s="27" t="s">
        <v>73</v>
      </c>
      <c r="AX1720" s="27" t="s">
        <v>74</v>
      </c>
      <c r="AY1720" s="32">
        <v>8.2769999999999992</v>
      </c>
      <c r="AZ1720" s="34">
        <f t="shared" si="276"/>
        <v>2.0692499999999998</v>
      </c>
      <c r="BA1720" s="3">
        <f t="shared" si="266"/>
        <v>10.34625</v>
      </c>
      <c r="BB1720" s="32">
        <f t="shared" si="270"/>
        <v>11.17395</v>
      </c>
      <c r="BC1720" s="27" t="s">
        <v>12549</v>
      </c>
    </row>
    <row r="1721" spans="1:116" s="27" customFormat="1" ht="31.5" customHeight="1">
      <c r="A1721" s="4" t="s">
        <v>492</v>
      </c>
      <c r="B1721" s="5">
        <v>1719</v>
      </c>
      <c r="C1721" s="6">
        <v>934</v>
      </c>
      <c r="D1721" s="6"/>
      <c r="E1721" s="3" t="s">
        <v>7255</v>
      </c>
      <c r="F1721" s="3" t="s">
        <v>7260</v>
      </c>
      <c r="G1721" s="3" t="s">
        <v>771</v>
      </c>
      <c r="H1721" s="4" t="s">
        <v>779</v>
      </c>
      <c r="I1721" s="3" t="s">
        <v>642</v>
      </c>
      <c r="J1721" s="3" t="s">
        <v>7261</v>
      </c>
      <c r="K1721" s="5">
        <v>120</v>
      </c>
      <c r="L1721" s="3" t="s">
        <v>81</v>
      </c>
      <c r="M1721" s="6">
        <v>1</v>
      </c>
      <c r="N1721" s="3" t="s">
        <v>45</v>
      </c>
      <c r="O1721" s="3" t="s">
        <v>7224</v>
      </c>
      <c r="P1721" s="3" t="s">
        <v>7258</v>
      </c>
      <c r="Q1721" s="3" t="s">
        <v>7262</v>
      </c>
      <c r="R1721" s="28">
        <v>10.050000000000001</v>
      </c>
      <c r="S1721" s="29"/>
      <c r="T1721" s="30"/>
      <c r="U1721" s="1">
        <v>7.7</v>
      </c>
      <c r="V1721" s="28"/>
      <c r="W1721" s="29">
        <v>11.267799999999999</v>
      </c>
      <c r="X1721" s="29"/>
      <c r="Y1721" s="29"/>
      <c r="Z1721" s="29"/>
      <c r="AA1721" s="29"/>
      <c r="AB1721" s="29"/>
      <c r="AC1721" s="29"/>
      <c r="AD1721" s="29"/>
      <c r="AE1721" s="31"/>
      <c r="AN1721" s="32">
        <v>10.050000000000001</v>
      </c>
      <c r="AO1721" s="27" t="s">
        <v>49</v>
      </c>
      <c r="AP1721" s="31" t="s">
        <v>50</v>
      </c>
      <c r="AQ1721" s="27" t="e">
        <f t="shared" si="271"/>
        <v>#NUM!</v>
      </c>
      <c r="AR1721" s="27" t="e">
        <f t="shared" si="272"/>
        <v>#NUM!</v>
      </c>
      <c r="AS1721" s="27" t="e">
        <f t="shared" si="273"/>
        <v>#NUM!</v>
      </c>
      <c r="AT1721" s="27">
        <f t="shared" si="274"/>
        <v>0</v>
      </c>
      <c r="AU1721" s="27">
        <f t="shared" si="275"/>
        <v>8.2774999999999999</v>
      </c>
      <c r="AV1721" s="29">
        <f t="shared" si="269"/>
        <v>0</v>
      </c>
      <c r="AW1721" s="27" t="s">
        <v>73</v>
      </c>
      <c r="AX1721" s="27" t="s">
        <v>74</v>
      </c>
      <c r="AY1721" s="32">
        <v>8.2774999999999999</v>
      </c>
      <c r="AZ1721" s="34">
        <f t="shared" si="276"/>
        <v>2.069375</v>
      </c>
      <c r="BA1721" s="3">
        <f t="shared" si="266"/>
        <v>10.346875000000001</v>
      </c>
      <c r="BB1721" s="32">
        <f t="shared" si="270"/>
        <v>11.174625000000001</v>
      </c>
      <c r="BC1721" s="27" t="s">
        <v>12549</v>
      </c>
    </row>
    <row r="1722" spans="1:116" s="27" customFormat="1" ht="31.5" customHeight="1">
      <c r="A1722" s="4" t="s">
        <v>492</v>
      </c>
      <c r="B1722" s="5">
        <v>1720</v>
      </c>
      <c r="C1722" s="6">
        <v>14726</v>
      </c>
      <c r="D1722" s="6"/>
      <c r="E1722" s="3" t="s">
        <v>7300</v>
      </c>
      <c r="F1722" s="3" t="s">
        <v>2313</v>
      </c>
      <c r="G1722" s="3" t="s">
        <v>2314</v>
      </c>
      <c r="H1722" s="4" t="s">
        <v>999</v>
      </c>
      <c r="I1722" s="3" t="s">
        <v>385</v>
      </c>
      <c r="J1722" s="3" t="s">
        <v>7301</v>
      </c>
      <c r="K1722" s="5"/>
      <c r="L1722" s="3"/>
      <c r="M1722" s="6">
        <v>56</v>
      </c>
      <c r="N1722" s="3" t="s">
        <v>45</v>
      </c>
      <c r="O1722" s="3" t="s">
        <v>7224</v>
      </c>
      <c r="P1722" s="3" t="s">
        <v>7225</v>
      </c>
      <c r="Q1722" s="3" t="s">
        <v>7302</v>
      </c>
      <c r="R1722" s="28">
        <v>10.95</v>
      </c>
      <c r="S1722" s="29"/>
      <c r="T1722" s="30"/>
      <c r="U1722" s="1">
        <v>7.9</v>
      </c>
      <c r="V1722" s="28">
        <v>14.15</v>
      </c>
      <c r="W1722" s="29"/>
      <c r="X1722" s="29"/>
      <c r="Y1722" s="29"/>
      <c r="Z1722" s="29"/>
      <c r="AA1722" s="29"/>
      <c r="AB1722" s="29"/>
      <c r="AC1722" s="29"/>
      <c r="AD1722" s="29"/>
      <c r="AE1722" s="31">
        <v>14.15</v>
      </c>
      <c r="AN1722" s="32">
        <v>10.95</v>
      </c>
      <c r="AO1722" s="27" t="s">
        <v>49</v>
      </c>
      <c r="AP1722" s="31" t="s">
        <v>50</v>
      </c>
      <c r="AQ1722" s="27" t="e">
        <f t="shared" si="271"/>
        <v>#NUM!</v>
      </c>
      <c r="AR1722" s="27" t="e">
        <f t="shared" si="272"/>
        <v>#NUM!</v>
      </c>
      <c r="AS1722" s="27" t="e">
        <f t="shared" si="273"/>
        <v>#NUM!</v>
      </c>
      <c r="AT1722" s="27">
        <f t="shared" si="274"/>
        <v>0</v>
      </c>
      <c r="AU1722" s="27">
        <f t="shared" si="275"/>
        <v>8.4924999999999997</v>
      </c>
      <c r="AV1722" s="29">
        <f t="shared" si="269"/>
        <v>0</v>
      </c>
      <c r="AW1722" s="27" t="s">
        <v>73</v>
      </c>
      <c r="AX1722" s="27" t="s">
        <v>74</v>
      </c>
      <c r="AY1722" s="32">
        <v>8.4924999999999997</v>
      </c>
      <c r="AZ1722" s="34">
        <f t="shared" si="276"/>
        <v>2.1231249999999999</v>
      </c>
      <c r="BA1722" s="3">
        <f t="shared" si="266"/>
        <v>10.615625</v>
      </c>
      <c r="BB1722" s="32">
        <f t="shared" si="270"/>
        <v>11.464874999999999</v>
      </c>
      <c r="BC1722" s="27" t="s">
        <v>12549</v>
      </c>
      <c r="BP1722" s="35"/>
      <c r="BQ1722" s="35"/>
      <c r="BR1722" s="35"/>
      <c r="BS1722" s="35"/>
      <c r="BT1722" s="35"/>
      <c r="BU1722" s="35"/>
      <c r="BV1722" s="35"/>
      <c r="BW1722" s="35"/>
      <c r="BX1722" s="35"/>
      <c r="BY1722" s="35"/>
      <c r="BZ1722" s="35"/>
      <c r="CA1722" s="35"/>
      <c r="CB1722" s="35"/>
      <c r="CC1722" s="35"/>
      <c r="CD1722" s="35"/>
      <c r="CE1722" s="35"/>
      <c r="CF1722" s="35"/>
      <c r="CG1722" s="35"/>
      <c r="CH1722" s="35"/>
      <c r="CI1722" s="35"/>
      <c r="CJ1722" s="35"/>
      <c r="CK1722" s="35"/>
      <c r="CL1722" s="35"/>
      <c r="CM1722" s="35"/>
      <c r="CN1722" s="35"/>
      <c r="CO1722" s="35"/>
      <c r="CP1722" s="35"/>
      <c r="CQ1722" s="35"/>
      <c r="CR1722" s="35"/>
      <c r="CS1722" s="35"/>
      <c r="CT1722" s="35"/>
      <c r="CU1722" s="35"/>
      <c r="CV1722" s="35"/>
      <c r="CW1722" s="35"/>
      <c r="CX1722" s="35"/>
      <c r="CY1722" s="35"/>
      <c r="CZ1722" s="35"/>
      <c r="DA1722" s="35"/>
      <c r="DB1722" s="35"/>
      <c r="DC1722" s="35"/>
      <c r="DD1722" s="35"/>
      <c r="DE1722" s="35"/>
      <c r="DF1722" s="35"/>
      <c r="DG1722" s="35"/>
      <c r="DH1722" s="35"/>
      <c r="DI1722" s="35"/>
      <c r="DJ1722" s="35"/>
      <c r="DK1722" s="35"/>
      <c r="DL1722" s="35"/>
    </row>
    <row r="1723" spans="1:116" s="27" customFormat="1" ht="31.5" customHeight="1">
      <c r="A1723" s="4" t="s">
        <v>7311</v>
      </c>
      <c r="B1723" s="5">
        <v>1721</v>
      </c>
      <c r="C1723" s="6">
        <v>5714</v>
      </c>
      <c r="D1723" s="6"/>
      <c r="E1723" s="3" t="s">
        <v>7312</v>
      </c>
      <c r="F1723" s="3" t="s">
        <v>7313</v>
      </c>
      <c r="G1723" s="3" t="s">
        <v>2647</v>
      </c>
      <c r="H1723" s="4" t="s">
        <v>2648</v>
      </c>
      <c r="I1723" s="3" t="s">
        <v>5349</v>
      </c>
      <c r="J1723" s="3" t="s">
        <v>7314</v>
      </c>
      <c r="K1723" s="5"/>
      <c r="L1723" s="3"/>
      <c r="M1723" s="6">
        <v>1</v>
      </c>
      <c r="N1723" s="3" t="s">
        <v>45</v>
      </c>
      <c r="O1723" s="3" t="s">
        <v>7315</v>
      </c>
      <c r="P1723" s="3" t="s">
        <v>7316</v>
      </c>
      <c r="Q1723" s="3" t="s">
        <v>7317</v>
      </c>
      <c r="R1723" s="28">
        <v>8.5</v>
      </c>
      <c r="S1723" s="29"/>
      <c r="T1723" s="30">
        <v>5.08</v>
      </c>
      <c r="U1723" s="1">
        <v>5.4</v>
      </c>
      <c r="V1723" s="28">
        <v>8.25</v>
      </c>
      <c r="W1723" s="29"/>
      <c r="X1723" s="29"/>
      <c r="Y1723" s="29"/>
      <c r="Z1723" s="29"/>
      <c r="AA1723" s="29"/>
      <c r="AB1723" s="29"/>
      <c r="AC1723" s="29"/>
      <c r="AD1723" s="29">
        <v>8.75</v>
      </c>
      <c r="AE1723" s="31">
        <v>8.25</v>
      </c>
      <c r="AN1723" s="32">
        <v>8.25</v>
      </c>
      <c r="AO1723" s="27" t="s">
        <v>378</v>
      </c>
      <c r="AP1723" s="31" t="s">
        <v>379</v>
      </c>
      <c r="AQ1723" s="27" t="e">
        <f t="shared" si="271"/>
        <v>#NUM!</v>
      </c>
      <c r="AR1723" s="27" t="e">
        <f t="shared" si="272"/>
        <v>#NUM!</v>
      </c>
      <c r="AS1723" s="27" t="e">
        <f t="shared" si="273"/>
        <v>#NUM!</v>
      </c>
      <c r="AT1723" s="27">
        <f t="shared" si="274"/>
        <v>5.4609999999999994</v>
      </c>
      <c r="AU1723" s="27">
        <f t="shared" si="275"/>
        <v>5.8049999999999997</v>
      </c>
      <c r="AV1723" s="29">
        <f t="shared" si="269"/>
        <v>5.4609999999999994</v>
      </c>
      <c r="AW1723" s="27" t="s">
        <v>73</v>
      </c>
      <c r="AX1723" s="27" t="s">
        <v>74</v>
      </c>
      <c r="AY1723" s="32">
        <v>5.8049999999999997</v>
      </c>
      <c r="AZ1723" s="34">
        <f t="shared" si="276"/>
        <v>1.4512499999999999</v>
      </c>
      <c r="BA1723" s="3">
        <f t="shared" si="266"/>
        <v>7.2562499999999996</v>
      </c>
      <c r="BB1723" s="32">
        <f t="shared" si="270"/>
        <v>7.8367499999999994</v>
      </c>
      <c r="BC1723" s="27" t="s">
        <v>12549</v>
      </c>
    </row>
    <row r="1724" spans="1:116" s="27" customFormat="1" ht="31.5" customHeight="1">
      <c r="A1724" s="12" t="s">
        <v>7318</v>
      </c>
      <c r="B1724" s="5">
        <v>1722</v>
      </c>
      <c r="C1724" s="15">
        <v>5355</v>
      </c>
      <c r="D1724" s="15"/>
      <c r="E1724" s="13" t="s">
        <v>7319</v>
      </c>
      <c r="F1724" s="13" t="s">
        <v>817</v>
      </c>
      <c r="G1724" s="13" t="s">
        <v>7320</v>
      </c>
      <c r="H1724" s="12" t="s">
        <v>1961</v>
      </c>
      <c r="I1724" s="13" t="s">
        <v>425</v>
      </c>
      <c r="J1724" s="13" t="s">
        <v>7321</v>
      </c>
      <c r="K1724" s="14">
        <v>0.25</v>
      </c>
      <c r="L1724" s="13" t="s">
        <v>81</v>
      </c>
      <c r="M1724" s="15">
        <v>15</v>
      </c>
      <c r="N1724" s="13" t="s">
        <v>45</v>
      </c>
      <c r="O1724" s="13" t="s">
        <v>7322</v>
      </c>
      <c r="P1724" s="13" t="s">
        <v>7323</v>
      </c>
      <c r="Q1724" s="13" t="s">
        <v>7324</v>
      </c>
      <c r="R1724" s="28">
        <v>14</v>
      </c>
      <c r="S1724" s="29"/>
      <c r="T1724" s="30">
        <v>3.83</v>
      </c>
      <c r="U1724" s="1">
        <v>3</v>
      </c>
      <c r="V1724" s="28">
        <v>14</v>
      </c>
      <c r="W1724" s="29"/>
      <c r="X1724" s="29"/>
      <c r="Y1724" s="29"/>
      <c r="Z1724" s="29"/>
      <c r="AA1724" s="29"/>
      <c r="AB1724" s="29"/>
      <c r="AC1724" s="29"/>
      <c r="AD1724" s="29"/>
      <c r="AE1724" s="31">
        <v>14</v>
      </c>
      <c r="AG1724" s="27">
        <v>5.26</v>
      </c>
      <c r="AN1724" s="32">
        <v>9.6300000000000008</v>
      </c>
      <c r="AO1724" s="27" t="s">
        <v>211</v>
      </c>
      <c r="AP1724" s="31" t="s">
        <v>212</v>
      </c>
      <c r="AQ1724" s="27">
        <f t="shared" si="271"/>
        <v>9.629999999999999</v>
      </c>
      <c r="AR1724" s="27" t="str">
        <f t="shared" si="272"/>
        <v/>
      </c>
      <c r="AS1724" s="27" t="e">
        <f t="shared" si="273"/>
        <v>#NUM!</v>
      </c>
      <c r="AT1724" s="27">
        <f t="shared" si="274"/>
        <v>4.1172500000000003</v>
      </c>
      <c r="AU1724" s="27">
        <f t="shared" si="275"/>
        <v>3.2249999999999996</v>
      </c>
      <c r="AV1724" s="29">
        <f t="shared" si="269"/>
        <v>3.2249999999999996</v>
      </c>
      <c r="AW1724" s="27" t="s">
        <v>73</v>
      </c>
      <c r="AX1724" s="27" t="s">
        <v>74</v>
      </c>
      <c r="AY1724" s="32">
        <v>3.23</v>
      </c>
      <c r="AZ1724" s="34">
        <f t="shared" si="276"/>
        <v>0.8075</v>
      </c>
      <c r="BA1724" s="3">
        <f t="shared" si="266"/>
        <v>4.0374999999999996</v>
      </c>
      <c r="BB1724" s="32">
        <f t="shared" si="270"/>
        <v>4.3605</v>
      </c>
      <c r="BC1724" s="27" t="s">
        <v>12549</v>
      </c>
    </row>
    <row r="1725" spans="1:116" s="27" customFormat="1" ht="31.5" customHeight="1">
      <c r="A1725" s="12" t="s">
        <v>7318</v>
      </c>
      <c r="B1725" s="5">
        <v>1723</v>
      </c>
      <c r="C1725" s="15">
        <v>5356</v>
      </c>
      <c r="D1725" s="15"/>
      <c r="E1725" s="13" t="s">
        <v>7325</v>
      </c>
      <c r="F1725" s="13" t="s">
        <v>7326</v>
      </c>
      <c r="G1725" s="13" t="s">
        <v>7327</v>
      </c>
      <c r="H1725" s="12" t="s">
        <v>7328</v>
      </c>
      <c r="I1725" s="13" t="s">
        <v>425</v>
      </c>
      <c r="J1725" s="13" t="s">
        <v>7329</v>
      </c>
      <c r="K1725" s="14">
        <v>10</v>
      </c>
      <c r="L1725" s="13" t="s">
        <v>81</v>
      </c>
      <c r="M1725" s="15">
        <v>1</v>
      </c>
      <c r="N1725" s="13" t="s">
        <v>45</v>
      </c>
      <c r="O1725" s="13" t="s">
        <v>7322</v>
      </c>
      <c r="P1725" s="13" t="s">
        <v>7330</v>
      </c>
      <c r="Q1725" s="13" t="s">
        <v>7331</v>
      </c>
      <c r="R1725" s="28">
        <v>11.46</v>
      </c>
      <c r="S1725" s="29"/>
      <c r="T1725" s="30">
        <v>4.59</v>
      </c>
      <c r="U1725" s="1">
        <v>3.6</v>
      </c>
      <c r="V1725" s="28">
        <v>7.91</v>
      </c>
      <c r="W1725" s="29"/>
      <c r="X1725" s="29"/>
      <c r="Y1725" s="29"/>
      <c r="Z1725" s="29"/>
      <c r="AA1725" s="29"/>
      <c r="AB1725" s="29"/>
      <c r="AC1725" s="29"/>
      <c r="AD1725" s="29">
        <v>15</v>
      </c>
      <c r="AE1725" s="31">
        <v>7.91</v>
      </c>
      <c r="AG1725" s="27">
        <v>5.6180000000000003</v>
      </c>
      <c r="AN1725" s="32">
        <v>6.7640000000000002</v>
      </c>
      <c r="AO1725" s="27" t="s">
        <v>211</v>
      </c>
      <c r="AP1725" s="31" t="s">
        <v>212</v>
      </c>
      <c r="AQ1725" s="27">
        <f t="shared" si="271"/>
        <v>6.7640000000000002</v>
      </c>
      <c r="AR1725" s="27" t="str">
        <f t="shared" si="272"/>
        <v/>
      </c>
      <c r="AS1725" s="27" t="e">
        <f t="shared" si="273"/>
        <v>#NUM!</v>
      </c>
      <c r="AT1725" s="27">
        <f t="shared" si="274"/>
        <v>4.9342499999999996</v>
      </c>
      <c r="AU1725" s="27">
        <f t="shared" si="275"/>
        <v>3.87</v>
      </c>
      <c r="AV1725" s="29">
        <f t="shared" si="269"/>
        <v>3.87</v>
      </c>
      <c r="AW1725" s="27" t="s">
        <v>73</v>
      </c>
      <c r="AX1725" s="27" t="s">
        <v>74</v>
      </c>
      <c r="AY1725" s="32">
        <v>3.87</v>
      </c>
      <c r="AZ1725" s="34">
        <f t="shared" si="276"/>
        <v>0.96750000000000003</v>
      </c>
      <c r="BA1725" s="3">
        <f t="shared" si="266"/>
        <v>4.8375000000000004</v>
      </c>
      <c r="BB1725" s="32">
        <f t="shared" si="270"/>
        <v>5.2245000000000008</v>
      </c>
      <c r="BC1725" s="27" t="s">
        <v>12549</v>
      </c>
    </row>
    <row r="1726" spans="1:116" s="42" customFormat="1" ht="31.5" customHeight="1">
      <c r="A1726" s="4" t="s">
        <v>7332</v>
      </c>
      <c r="B1726" s="5">
        <v>1724</v>
      </c>
      <c r="C1726" s="6">
        <v>3723</v>
      </c>
      <c r="D1726" s="6"/>
      <c r="E1726" s="3" t="s">
        <v>7345</v>
      </c>
      <c r="F1726" s="3" t="s">
        <v>7346</v>
      </c>
      <c r="G1726" s="3" t="s">
        <v>3457</v>
      </c>
      <c r="H1726" s="4" t="s">
        <v>7347</v>
      </c>
      <c r="I1726" s="3" t="s">
        <v>4319</v>
      </c>
      <c r="J1726" s="3" t="s">
        <v>7348</v>
      </c>
      <c r="K1726" s="5">
        <v>10</v>
      </c>
      <c r="L1726" s="3" t="s">
        <v>81</v>
      </c>
      <c r="M1726" s="6">
        <v>1</v>
      </c>
      <c r="N1726" s="3" t="s">
        <v>45</v>
      </c>
      <c r="O1726" s="3" t="s">
        <v>7335</v>
      </c>
      <c r="P1726" s="3" t="s">
        <v>7349</v>
      </c>
      <c r="Q1726" s="3" t="s">
        <v>7350</v>
      </c>
      <c r="R1726" s="28">
        <v>1.75</v>
      </c>
      <c r="S1726" s="29"/>
      <c r="T1726" s="30">
        <v>1.4</v>
      </c>
      <c r="U1726" s="1">
        <v>1.45</v>
      </c>
      <c r="V1726" s="28">
        <v>2.6</v>
      </c>
      <c r="W1726" s="29">
        <v>1.5662</v>
      </c>
      <c r="X1726" s="29"/>
      <c r="Y1726" s="29"/>
      <c r="Z1726" s="29"/>
      <c r="AA1726" s="29"/>
      <c r="AB1726" s="29"/>
      <c r="AC1726" s="29"/>
      <c r="AD1726" s="29"/>
      <c r="AE1726" s="31">
        <v>2.6</v>
      </c>
      <c r="AF1726" s="27"/>
      <c r="AG1726" s="27"/>
      <c r="AH1726" s="27"/>
      <c r="AI1726" s="27"/>
      <c r="AJ1726" s="27"/>
      <c r="AK1726" s="27"/>
      <c r="AL1726" s="27"/>
      <c r="AM1726" s="27"/>
      <c r="AN1726" s="32">
        <v>1.75</v>
      </c>
      <c r="AO1726" s="27" t="s">
        <v>49</v>
      </c>
      <c r="AP1726" s="31" t="s">
        <v>50</v>
      </c>
      <c r="AQ1726" s="27" t="e">
        <f t="shared" si="271"/>
        <v>#NUM!</v>
      </c>
      <c r="AR1726" s="27" t="e">
        <f t="shared" si="272"/>
        <v>#NUM!</v>
      </c>
      <c r="AS1726" s="27" t="e">
        <f t="shared" si="273"/>
        <v>#NUM!</v>
      </c>
      <c r="AT1726" s="27">
        <f t="shared" si="274"/>
        <v>1.5049999999999999</v>
      </c>
      <c r="AU1726" s="27">
        <f t="shared" si="275"/>
        <v>1.5587499999999999</v>
      </c>
      <c r="AV1726" s="29">
        <f t="shared" si="269"/>
        <v>1.5049999999999999</v>
      </c>
      <c r="AW1726" s="27" t="s">
        <v>73</v>
      </c>
      <c r="AX1726" s="27" t="s">
        <v>74</v>
      </c>
      <c r="AY1726" s="32">
        <v>1.51</v>
      </c>
      <c r="AZ1726" s="34">
        <f t="shared" si="276"/>
        <v>0.3775</v>
      </c>
      <c r="BA1726" s="3">
        <f t="shared" si="266"/>
        <v>1.8875</v>
      </c>
      <c r="BB1726" s="32">
        <f t="shared" si="270"/>
        <v>2.0385</v>
      </c>
      <c r="BC1726" s="27" t="s">
        <v>12549</v>
      </c>
      <c r="BD1726" s="27"/>
      <c r="BE1726" s="27"/>
      <c r="BF1726" s="27"/>
      <c r="BG1726" s="27"/>
      <c r="BH1726" s="27"/>
      <c r="BI1726" s="27"/>
      <c r="BJ1726" s="27"/>
      <c r="BK1726" s="27"/>
      <c r="BL1726" s="27"/>
      <c r="BM1726" s="27"/>
      <c r="BN1726" s="27"/>
      <c r="BO1726" s="27"/>
      <c r="BP1726" s="27"/>
      <c r="BQ1726" s="27"/>
      <c r="BR1726" s="27"/>
      <c r="BS1726" s="27"/>
      <c r="BT1726" s="27"/>
      <c r="BU1726" s="27"/>
      <c r="BV1726" s="27"/>
      <c r="BW1726" s="27"/>
      <c r="BX1726" s="27"/>
      <c r="BY1726" s="27"/>
      <c r="BZ1726" s="27"/>
      <c r="CA1726" s="27"/>
      <c r="CB1726" s="27"/>
      <c r="CC1726" s="27"/>
      <c r="CD1726" s="27"/>
      <c r="CE1726" s="27"/>
      <c r="CF1726" s="27"/>
      <c r="CG1726" s="27"/>
      <c r="CH1726" s="27"/>
      <c r="CI1726" s="27"/>
      <c r="CJ1726" s="27"/>
      <c r="CK1726" s="27"/>
      <c r="CL1726" s="27"/>
      <c r="CM1726" s="27"/>
      <c r="CN1726" s="27"/>
      <c r="CO1726" s="27"/>
      <c r="CP1726" s="27"/>
      <c r="CQ1726" s="27"/>
      <c r="CR1726" s="27"/>
      <c r="CS1726" s="27"/>
      <c r="CT1726" s="27"/>
      <c r="CU1726" s="27"/>
      <c r="CV1726" s="27"/>
      <c r="CW1726" s="27"/>
      <c r="CX1726" s="27"/>
      <c r="CY1726" s="27"/>
      <c r="CZ1726" s="27"/>
      <c r="DA1726" s="27"/>
      <c r="DB1726" s="27"/>
      <c r="DC1726" s="27"/>
      <c r="DD1726" s="27"/>
      <c r="DE1726" s="27"/>
      <c r="DF1726" s="27"/>
      <c r="DG1726" s="27"/>
      <c r="DH1726" s="27"/>
      <c r="DI1726" s="27"/>
      <c r="DJ1726" s="27"/>
      <c r="DK1726" s="27"/>
      <c r="DL1726" s="27"/>
    </row>
    <row r="1727" spans="1:116" s="27" customFormat="1" ht="31.5" customHeight="1">
      <c r="A1727" s="4" t="s">
        <v>7332</v>
      </c>
      <c r="B1727" s="5">
        <v>1725</v>
      </c>
      <c r="C1727" s="6">
        <v>5249</v>
      </c>
      <c r="D1727" s="6"/>
      <c r="E1727" s="3" t="s">
        <v>7333</v>
      </c>
      <c r="F1727" s="3" t="s">
        <v>955</v>
      </c>
      <c r="G1727" s="3" t="s">
        <v>723</v>
      </c>
      <c r="H1727" s="4" t="s">
        <v>124</v>
      </c>
      <c r="I1727" s="3" t="s">
        <v>474</v>
      </c>
      <c r="J1727" s="3" t="s">
        <v>7334</v>
      </c>
      <c r="K1727" s="5">
        <v>200</v>
      </c>
      <c r="L1727" s="3" t="s">
        <v>81</v>
      </c>
      <c r="M1727" s="6">
        <v>1</v>
      </c>
      <c r="N1727" s="3" t="s">
        <v>45</v>
      </c>
      <c r="O1727" s="3" t="s">
        <v>7335</v>
      </c>
      <c r="P1727" s="3" t="s">
        <v>7336</v>
      </c>
      <c r="Q1727" s="3" t="s">
        <v>7337</v>
      </c>
      <c r="R1727" s="28">
        <v>2.2200000000000002</v>
      </c>
      <c r="S1727" s="29"/>
      <c r="T1727" s="30">
        <v>2.75</v>
      </c>
      <c r="U1727" s="1">
        <v>1.45</v>
      </c>
      <c r="V1727" s="28">
        <v>1.73</v>
      </c>
      <c r="W1727" s="29">
        <v>2.4249999999999998</v>
      </c>
      <c r="X1727" s="29"/>
      <c r="Y1727" s="29"/>
      <c r="Z1727" s="29"/>
      <c r="AA1727" s="29"/>
      <c r="AB1727" s="29"/>
      <c r="AC1727" s="29"/>
      <c r="AD1727" s="29"/>
      <c r="AE1727" s="31">
        <v>1.73</v>
      </c>
      <c r="AN1727" s="32">
        <v>2.08</v>
      </c>
      <c r="AO1727" s="27" t="s">
        <v>211</v>
      </c>
      <c r="AP1727" s="31" t="s">
        <v>212</v>
      </c>
      <c r="AQ1727" s="27" t="e">
        <f t="shared" si="271"/>
        <v>#NUM!</v>
      </c>
      <c r="AR1727" s="27" t="e">
        <f t="shared" si="272"/>
        <v>#NUM!</v>
      </c>
      <c r="AS1727" s="27" t="e">
        <f t="shared" si="273"/>
        <v>#NUM!</v>
      </c>
      <c r="AT1727" s="27">
        <f t="shared" si="274"/>
        <v>2.9562499999999998</v>
      </c>
      <c r="AU1727" s="27">
        <f t="shared" si="275"/>
        <v>1.5587499999999999</v>
      </c>
      <c r="AV1727" s="29">
        <f t="shared" si="269"/>
        <v>1.5587499999999999</v>
      </c>
      <c r="AW1727" s="27" t="s">
        <v>73</v>
      </c>
      <c r="AX1727" s="27" t="s">
        <v>74</v>
      </c>
      <c r="AY1727" s="32">
        <v>1.5580000000000001</v>
      </c>
      <c r="AZ1727" s="34">
        <f t="shared" si="276"/>
        <v>0.38950000000000001</v>
      </c>
      <c r="BA1727" s="3">
        <f t="shared" si="266"/>
        <v>1.9475</v>
      </c>
      <c r="BB1727" s="32">
        <f t="shared" si="270"/>
        <v>2.1032999999999999</v>
      </c>
      <c r="BC1727" s="27" t="s">
        <v>12549</v>
      </c>
    </row>
    <row r="1728" spans="1:116" s="27" customFormat="1" ht="31.5" customHeight="1">
      <c r="A1728" s="4" t="s">
        <v>7332</v>
      </c>
      <c r="B1728" s="5">
        <v>1726</v>
      </c>
      <c r="C1728" s="6">
        <v>17586</v>
      </c>
      <c r="D1728" s="6"/>
      <c r="E1728" s="3" t="s">
        <v>7351</v>
      </c>
      <c r="F1728" s="3" t="s">
        <v>7352</v>
      </c>
      <c r="G1728" s="3" t="s">
        <v>7353</v>
      </c>
      <c r="H1728" s="4" t="s">
        <v>7354</v>
      </c>
      <c r="I1728" s="3" t="s">
        <v>4319</v>
      </c>
      <c r="J1728" s="3" t="s">
        <v>7355</v>
      </c>
      <c r="K1728" s="5">
        <v>10</v>
      </c>
      <c r="L1728" s="3" t="s">
        <v>81</v>
      </c>
      <c r="M1728" s="6">
        <v>1</v>
      </c>
      <c r="N1728" s="3" t="s">
        <v>45</v>
      </c>
      <c r="O1728" s="3" t="s">
        <v>7335</v>
      </c>
      <c r="P1728" s="3" t="s">
        <v>7356</v>
      </c>
      <c r="Q1728" s="3" t="s">
        <v>7357</v>
      </c>
      <c r="R1728" s="28">
        <v>6.9</v>
      </c>
      <c r="S1728" s="29"/>
      <c r="T1728" s="30">
        <v>5.8</v>
      </c>
      <c r="U1728" s="1">
        <v>5.8</v>
      </c>
      <c r="V1728" s="28">
        <v>5.08</v>
      </c>
      <c r="W1728" s="29">
        <v>7.7988</v>
      </c>
      <c r="X1728" s="29"/>
      <c r="Y1728" s="29"/>
      <c r="Z1728" s="29"/>
      <c r="AA1728" s="29"/>
      <c r="AB1728" s="29"/>
      <c r="AC1728" s="29"/>
      <c r="AD1728" s="29"/>
      <c r="AE1728" s="31">
        <v>5.08</v>
      </c>
      <c r="AN1728" s="32">
        <v>6.44</v>
      </c>
      <c r="AO1728" s="27" t="s">
        <v>211</v>
      </c>
      <c r="AP1728" s="31" t="s">
        <v>212</v>
      </c>
      <c r="AQ1728" s="27" t="e">
        <f t="shared" si="271"/>
        <v>#NUM!</v>
      </c>
      <c r="AR1728" s="27" t="e">
        <f t="shared" si="272"/>
        <v>#NUM!</v>
      </c>
      <c r="AS1728" s="27" t="e">
        <f t="shared" si="273"/>
        <v>#NUM!</v>
      </c>
      <c r="AT1728" s="27">
        <f t="shared" si="274"/>
        <v>6.2349999999999994</v>
      </c>
      <c r="AU1728" s="27">
        <f t="shared" si="275"/>
        <v>6.2349999999999994</v>
      </c>
      <c r="AV1728" s="29">
        <f t="shared" si="269"/>
        <v>6.2349999999999994</v>
      </c>
      <c r="AW1728" s="27" t="s">
        <v>73</v>
      </c>
      <c r="AX1728" s="27" t="s">
        <v>74</v>
      </c>
      <c r="AY1728" s="32">
        <v>6.2350000000000003</v>
      </c>
      <c r="AZ1728" s="34">
        <f t="shared" si="276"/>
        <v>1.5587500000000001</v>
      </c>
      <c r="BA1728" s="3">
        <f t="shared" si="266"/>
        <v>7.7937500000000002</v>
      </c>
      <c r="BB1728" s="32">
        <f t="shared" si="270"/>
        <v>8.417250000000001</v>
      </c>
      <c r="BC1728" s="27" t="s">
        <v>12549</v>
      </c>
    </row>
    <row r="1729" spans="1:116" s="27" customFormat="1" ht="31.5" customHeight="1">
      <c r="A1729" s="4" t="s">
        <v>7332</v>
      </c>
      <c r="B1729" s="5">
        <v>1727</v>
      </c>
      <c r="C1729" s="6">
        <v>5176</v>
      </c>
      <c r="D1729" s="6"/>
      <c r="E1729" s="3" t="s">
        <v>7358</v>
      </c>
      <c r="F1729" s="3" t="s">
        <v>7359</v>
      </c>
      <c r="G1729" s="3" t="s">
        <v>3457</v>
      </c>
      <c r="H1729" s="4" t="s">
        <v>7360</v>
      </c>
      <c r="I1729" s="3" t="s">
        <v>4440</v>
      </c>
      <c r="J1729" s="3" t="s">
        <v>7361</v>
      </c>
      <c r="K1729" s="5">
        <v>2.5</v>
      </c>
      <c r="L1729" s="3" t="s">
        <v>81</v>
      </c>
      <c r="M1729" s="6">
        <v>60</v>
      </c>
      <c r="N1729" s="3" t="s">
        <v>45</v>
      </c>
      <c r="O1729" s="3" t="s">
        <v>7335</v>
      </c>
      <c r="P1729" s="3" t="s">
        <v>7362</v>
      </c>
      <c r="Q1729" s="3" t="s">
        <v>7363</v>
      </c>
      <c r="R1729" s="28">
        <v>13.7</v>
      </c>
      <c r="S1729" s="29"/>
      <c r="T1729" s="30">
        <v>12.3</v>
      </c>
      <c r="U1729" s="1">
        <v>7</v>
      </c>
      <c r="V1729" s="28">
        <v>12.74</v>
      </c>
      <c r="W1729" s="29"/>
      <c r="X1729" s="29"/>
      <c r="Y1729" s="29"/>
      <c r="Z1729" s="29"/>
      <c r="AA1729" s="29"/>
      <c r="AB1729" s="29"/>
      <c r="AC1729" s="29"/>
      <c r="AD1729" s="29"/>
      <c r="AE1729" s="31">
        <v>12.74</v>
      </c>
      <c r="AN1729" s="32">
        <v>13.7</v>
      </c>
      <c r="AO1729" s="27" t="s">
        <v>49</v>
      </c>
      <c r="AP1729" s="31" t="s">
        <v>50</v>
      </c>
      <c r="AQ1729" s="27" t="e">
        <f t="shared" si="271"/>
        <v>#NUM!</v>
      </c>
      <c r="AR1729" s="27" t="e">
        <f t="shared" si="272"/>
        <v>#NUM!</v>
      </c>
      <c r="AS1729" s="27" t="e">
        <f t="shared" si="273"/>
        <v>#NUM!</v>
      </c>
      <c r="AT1729" s="27">
        <f t="shared" si="274"/>
        <v>13.2225</v>
      </c>
      <c r="AU1729" s="27">
        <f t="shared" si="275"/>
        <v>7.5249999999999995</v>
      </c>
      <c r="AV1729" s="29">
        <f t="shared" si="269"/>
        <v>7.5249999999999995</v>
      </c>
      <c r="AW1729" s="27" t="s">
        <v>73</v>
      </c>
      <c r="AX1729" s="27" t="s">
        <v>74</v>
      </c>
      <c r="AY1729" s="32">
        <v>7.53</v>
      </c>
      <c r="AZ1729" s="34">
        <f t="shared" si="276"/>
        <v>1.8825000000000001</v>
      </c>
      <c r="BA1729" s="3">
        <f t="shared" si="266"/>
        <v>9.4124999999999996</v>
      </c>
      <c r="BB1729" s="32">
        <f t="shared" si="270"/>
        <v>10.1655</v>
      </c>
      <c r="BC1729" s="27" t="s">
        <v>12549</v>
      </c>
    </row>
    <row r="1730" spans="1:116" s="27" customFormat="1" ht="31.5" customHeight="1">
      <c r="A1730" s="4" t="s">
        <v>7332</v>
      </c>
      <c r="B1730" s="5">
        <v>1728</v>
      </c>
      <c r="C1730" s="6">
        <v>17941</v>
      </c>
      <c r="D1730" s="6"/>
      <c r="E1730" s="3" t="s">
        <v>7338</v>
      </c>
      <c r="F1730" s="3" t="s">
        <v>7339</v>
      </c>
      <c r="G1730" s="3" t="s">
        <v>7340</v>
      </c>
      <c r="H1730" s="4" t="s">
        <v>7341</v>
      </c>
      <c r="I1730" s="3" t="s">
        <v>4440</v>
      </c>
      <c r="J1730" s="3" t="s">
        <v>7342</v>
      </c>
      <c r="K1730" s="5">
        <v>1</v>
      </c>
      <c r="L1730" s="3" t="s">
        <v>81</v>
      </c>
      <c r="M1730" s="6">
        <v>20</v>
      </c>
      <c r="N1730" s="3" t="s">
        <v>45</v>
      </c>
      <c r="O1730" s="3" t="s">
        <v>7335</v>
      </c>
      <c r="P1730" s="3" t="s">
        <v>7343</v>
      </c>
      <c r="Q1730" s="3" t="s">
        <v>7344</v>
      </c>
      <c r="R1730" s="28">
        <v>8.85</v>
      </c>
      <c r="S1730" s="29"/>
      <c r="T1730" s="30">
        <v>8.1999999999999993</v>
      </c>
      <c r="U1730" s="1">
        <v>8.1999999999999993</v>
      </c>
      <c r="V1730" s="28">
        <v>3.9</v>
      </c>
      <c r="W1730" s="29"/>
      <c r="X1730" s="29"/>
      <c r="Y1730" s="29"/>
      <c r="Z1730" s="29"/>
      <c r="AA1730" s="29"/>
      <c r="AB1730" s="29"/>
      <c r="AC1730" s="29"/>
      <c r="AD1730" s="29"/>
      <c r="AE1730" s="31">
        <v>3.9</v>
      </c>
      <c r="AN1730" s="32">
        <v>8.85</v>
      </c>
      <c r="AO1730" s="27" t="s">
        <v>49</v>
      </c>
      <c r="AP1730" s="31" t="s">
        <v>50</v>
      </c>
      <c r="AQ1730" s="27" t="e">
        <f t="shared" si="271"/>
        <v>#NUM!</v>
      </c>
      <c r="AR1730" s="27" t="e">
        <f t="shared" si="272"/>
        <v>#NUM!</v>
      </c>
      <c r="AS1730" s="27" t="e">
        <f t="shared" si="273"/>
        <v>#NUM!</v>
      </c>
      <c r="AT1730" s="27">
        <f t="shared" si="274"/>
        <v>8.8149999999999995</v>
      </c>
      <c r="AU1730" s="27">
        <f t="shared" si="275"/>
        <v>8.8149999999999995</v>
      </c>
      <c r="AV1730" s="29">
        <f t="shared" si="269"/>
        <v>8.8149999999999995</v>
      </c>
      <c r="AW1730" s="27" t="s">
        <v>73</v>
      </c>
      <c r="AX1730" s="27" t="s">
        <v>74</v>
      </c>
      <c r="AY1730" s="32">
        <v>8.82</v>
      </c>
      <c r="AZ1730" s="34">
        <f t="shared" si="276"/>
        <v>2.2050000000000001</v>
      </c>
      <c r="BA1730" s="3">
        <f t="shared" si="266"/>
        <v>11.025</v>
      </c>
      <c r="BB1730" s="32">
        <f t="shared" si="270"/>
        <v>11.907</v>
      </c>
      <c r="BC1730" s="27" t="s">
        <v>12549</v>
      </c>
    </row>
    <row r="1731" spans="1:116" s="27" customFormat="1" ht="31.5" customHeight="1">
      <c r="A1731" s="4" t="s">
        <v>492</v>
      </c>
      <c r="B1731" s="5">
        <v>1729</v>
      </c>
      <c r="C1731" s="6">
        <v>14294</v>
      </c>
      <c r="D1731" s="6"/>
      <c r="E1731" s="3" t="s">
        <v>7381</v>
      </c>
      <c r="F1731" s="3" t="s">
        <v>1177</v>
      </c>
      <c r="G1731" s="3" t="s">
        <v>1178</v>
      </c>
      <c r="H1731" s="4" t="s">
        <v>205</v>
      </c>
      <c r="I1731" s="3" t="s">
        <v>104</v>
      </c>
      <c r="J1731" s="3" t="s">
        <v>7382</v>
      </c>
      <c r="K1731" s="5"/>
      <c r="L1731" s="3"/>
      <c r="M1731" s="6">
        <v>30</v>
      </c>
      <c r="N1731" s="3" t="s">
        <v>45</v>
      </c>
      <c r="O1731" s="3" t="s">
        <v>7368</v>
      </c>
      <c r="P1731" s="3" t="s">
        <v>7369</v>
      </c>
      <c r="Q1731" s="3" t="s">
        <v>7383</v>
      </c>
      <c r="R1731" s="28">
        <v>2.5499999999999998</v>
      </c>
      <c r="S1731" s="29"/>
      <c r="T1731" s="30"/>
      <c r="U1731" s="1">
        <v>0.89</v>
      </c>
      <c r="V1731" s="28">
        <v>2.5499999999999998</v>
      </c>
      <c r="W1731" s="29"/>
      <c r="X1731" s="29"/>
      <c r="Y1731" s="29"/>
      <c r="Z1731" s="29"/>
      <c r="AA1731" s="29"/>
      <c r="AB1731" s="29"/>
      <c r="AC1731" s="29"/>
      <c r="AD1731" s="29"/>
      <c r="AE1731" s="31">
        <v>2.5499999999999998</v>
      </c>
      <c r="AN1731" s="32">
        <v>2.5499999999999998</v>
      </c>
      <c r="AO1731" s="27" t="s">
        <v>49</v>
      </c>
      <c r="AP1731" s="31" t="s">
        <v>50</v>
      </c>
      <c r="AQ1731" s="27" t="e">
        <f t="shared" si="271"/>
        <v>#NUM!</v>
      </c>
      <c r="AR1731" s="27" t="e">
        <f t="shared" si="272"/>
        <v>#NUM!</v>
      </c>
      <c r="AS1731" s="27" t="e">
        <f t="shared" si="273"/>
        <v>#NUM!</v>
      </c>
      <c r="AT1731" s="27">
        <f t="shared" si="274"/>
        <v>0</v>
      </c>
      <c r="AU1731" s="27">
        <f t="shared" si="275"/>
        <v>0.95674999999999999</v>
      </c>
      <c r="AV1731" s="29">
        <f t="shared" si="269"/>
        <v>0</v>
      </c>
      <c r="AW1731" s="27" t="s">
        <v>73</v>
      </c>
      <c r="AX1731" s="27" t="s">
        <v>74</v>
      </c>
      <c r="AY1731" s="32">
        <v>0.95669999999999999</v>
      </c>
      <c r="AZ1731" s="34">
        <f t="shared" si="276"/>
        <v>0.239175</v>
      </c>
      <c r="BA1731" s="3">
        <f t="shared" ref="BA1731:BA1794" si="277">AZ1731+AY1731</f>
        <v>1.195875</v>
      </c>
      <c r="BB1731" s="32">
        <f t="shared" si="270"/>
        <v>1.2915449999999999</v>
      </c>
      <c r="BC1731" s="27" t="s">
        <v>12549</v>
      </c>
    </row>
    <row r="1732" spans="1:116" s="27" customFormat="1" ht="31.5" customHeight="1">
      <c r="A1732" s="4" t="s">
        <v>492</v>
      </c>
      <c r="B1732" s="5">
        <v>1730</v>
      </c>
      <c r="C1732" s="6">
        <v>14382</v>
      </c>
      <c r="D1732" s="6"/>
      <c r="E1732" s="3" t="s">
        <v>7364</v>
      </c>
      <c r="F1732" s="3" t="s">
        <v>7365</v>
      </c>
      <c r="G1732" s="3" t="s">
        <v>3301</v>
      </c>
      <c r="H1732" s="4" t="s">
        <v>7366</v>
      </c>
      <c r="I1732" s="3" t="s">
        <v>4589</v>
      </c>
      <c r="J1732" s="3" t="s">
        <v>7367</v>
      </c>
      <c r="K1732" s="5">
        <v>200</v>
      </c>
      <c r="L1732" s="3" t="s">
        <v>69</v>
      </c>
      <c r="M1732" s="6">
        <v>1</v>
      </c>
      <c r="N1732" s="3" t="s">
        <v>45</v>
      </c>
      <c r="O1732" s="3" t="s">
        <v>7368</v>
      </c>
      <c r="P1732" s="3" t="s">
        <v>7369</v>
      </c>
      <c r="Q1732" s="3" t="s">
        <v>7370</v>
      </c>
      <c r="R1732" s="28">
        <v>3.7</v>
      </c>
      <c r="S1732" s="29"/>
      <c r="T1732" s="30"/>
      <c r="U1732" s="1">
        <v>1.59</v>
      </c>
      <c r="V1732" s="28">
        <v>3.45</v>
      </c>
      <c r="W1732" s="29"/>
      <c r="X1732" s="29"/>
      <c r="Y1732" s="29"/>
      <c r="Z1732" s="29"/>
      <c r="AA1732" s="29"/>
      <c r="AB1732" s="29"/>
      <c r="AC1732" s="29"/>
      <c r="AD1732" s="29"/>
      <c r="AE1732" s="31">
        <v>3.45</v>
      </c>
      <c r="AN1732" s="32">
        <v>3.7</v>
      </c>
      <c r="AO1732" s="27" t="s">
        <v>49</v>
      </c>
      <c r="AP1732" s="31" t="s">
        <v>50</v>
      </c>
      <c r="AQ1732" s="27" t="e">
        <f t="shared" si="271"/>
        <v>#NUM!</v>
      </c>
      <c r="AR1732" s="27" t="e">
        <f t="shared" si="272"/>
        <v>#NUM!</v>
      </c>
      <c r="AS1732" s="27" t="e">
        <f t="shared" si="273"/>
        <v>#NUM!</v>
      </c>
      <c r="AT1732" s="27">
        <f t="shared" si="274"/>
        <v>0</v>
      </c>
      <c r="AU1732" s="27">
        <f t="shared" si="275"/>
        <v>1.7092499999999999</v>
      </c>
      <c r="AV1732" s="29">
        <f t="shared" si="269"/>
        <v>0</v>
      </c>
      <c r="AW1732" s="27" t="s">
        <v>73</v>
      </c>
      <c r="AX1732" s="27" t="s">
        <v>74</v>
      </c>
      <c r="AY1732" s="32">
        <v>1.7090000000000001</v>
      </c>
      <c r="AZ1732" s="34">
        <f t="shared" si="276"/>
        <v>0.42725000000000002</v>
      </c>
      <c r="BA1732" s="3">
        <f t="shared" si="277"/>
        <v>2.13625</v>
      </c>
      <c r="BB1732" s="32">
        <f t="shared" si="270"/>
        <v>2.30715</v>
      </c>
      <c r="BC1732" s="27" t="s">
        <v>12549</v>
      </c>
    </row>
    <row r="1733" spans="1:116" s="27" customFormat="1" ht="31.5" customHeight="1">
      <c r="A1733" s="4" t="s">
        <v>492</v>
      </c>
      <c r="B1733" s="5">
        <v>1731</v>
      </c>
      <c r="C1733" s="6">
        <v>17863</v>
      </c>
      <c r="D1733" s="6"/>
      <c r="E1733" s="3" t="s">
        <v>7384</v>
      </c>
      <c r="F1733" s="3" t="s">
        <v>7385</v>
      </c>
      <c r="G1733" s="3" t="s">
        <v>7386</v>
      </c>
      <c r="H1733" s="4" t="s">
        <v>2752</v>
      </c>
      <c r="I1733" s="3" t="s">
        <v>67</v>
      </c>
      <c r="J1733" s="3" t="s">
        <v>7387</v>
      </c>
      <c r="K1733" s="5">
        <v>15</v>
      </c>
      <c r="L1733" s="3" t="s">
        <v>69</v>
      </c>
      <c r="M1733" s="6">
        <v>1</v>
      </c>
      <c r="N1733" s="3" t="s">
        <v>45</v>
      </c>
      <c r="O1733" s="3" t="s">
        <v>7368</v>
      </c>
      <c r="P1733" s="3" t="s">
        <v>7369</v>
      </c>
      <c r="Q1733" s="3" t="s">
        <v>7388</v>
      </c>
      <c r="R1733" s="28">
        <v>4.62</v>
      </c>
      <c r="S1733" s="29"/>
      <c r="T1733" s="30"/>
      <c r="U1733" s="1">
        <v>1.59</v>
      </c>
      <c r="V1733" s="28">
        <v>6.5</v>
      </c>
      <c r="W1733" s="29"/>
      <c r="X1733" s="29"/>
      <c r="Y1733" s="29"/>
      <c r="Z1733" s="29"/>
      <c r="AA1733" s="29"/>
      <c r="AB1733" s="29"/>
      <c r="AC1733" s="29"/>
      <c r="AD1733" s="29"/>
      <c r="AE1733" s="31">
        <v>6.5</v>
      </c>
      <c r="AN1733" s="32">
        <v>4.62</v>
      </c>
      <c r="AO1733" s="27" t="s">
        <v>49</v>
      </c>
      <c r="AP1733" s="31" t="s">
        <v>50</v>
      </c>
      <c r="AQ1733" s="27" t="e">
        <f t="shared" si="271"/>
        <v>#NUM!</v>
      </c>
      <c r="AR1733" s="27" t="e">
        <f t="shared" si="272"/>
        <v>#NUM!</v>
      </c>
      <c r="AS1733" s="27" t="e">
        <f t="shared" si="273"/>
        <v>#NUM!</v>
      </c>
      <c r="AT1733" s="27">
        <f t="shared" si="274"/>
        <v>0</v>
      </c>
      <c r="AU1733" s="27">
        <f t="shared" si="275"/>
        <v>1.7092499999999999</v>
      </c>
      <c r="AV1733" s="29">
        <f t="shared" si="269"/>
        <v>0</v>
      </c>
      <c r="AW1733" s="27" t="s">
        <v>73</v>
      </c>
      <c r="AX1733" s="27" t="s">
        <v>74</v>
      </c>
      <c r="AY1733" s="32">
        <v>1.7090000000000001</v>
      </c>
      <c r="AZ1733" s="34">
        <f t="shared" si="276"/>
        <v>0.42725000000000002</v>
      </c>
      <c r="BA1733" s="3">
        <f t="shared" si="277"/>
        <v>2.13625</v>
      </c>
      <c r="BB1733" s="32">
        <f t="shared" si="270"/>
        <v>2.30715</v>
      </c>
      <c r="BC1733" s="27" t="s">
        <v>12549</v>
      </c>
    </row>
    <row r="1734" spans="1:116" s="27" customFormat="1" ht="31.5" customHeight="1">
      <c r="A1734" s="4" t="s">
        <v>492</v>
      </c>
      <c r="B1734" s="5">
        <v>1732</v>
      </c>
      <c r="C1734" s="6">
        <v>14295</v>
      </c>
      <c r="D1734" s="6"/>
      <c r="E1734" s="3" t="s">
        <v>7376</v>
      </c>
      <c r="F1734" s="3" t="s">
        <v>7377</v>
      </c>
      <c r="G1734" s="3" t="s">
        <v>7378</v>
      </c>
      <c r="H1734" s="4" t="s">
        <v>810</v>
      </c>
      <c r="I1734" s="3" t="s">
        <v>125</v>
      </c>
      <c r="J1734" s="3" t="s">
        <v>7379</v>
      </c>
      <c r="K1734" s="5">
        <v>190</v>
      </c>
      <c r="L1734" s="3" t="s">
        <v>81</v>
      </c>
      <c r="M1734" s="6">
        <v>1</v>
      </c>
      <c r="N1734" s="3" t="s">
        <v>45</v>
      </c>
      <c r="O1734" s="3" t="s">
        <v>7368</v>
      </c>
      <c r="P1734" s="3" t="s">
        <v>7369</v>
      </c>
      <c r="Q1734" s="3" t="s">
        <v>7380</v>
      </c>
      <c r="R1734" s="28">
        <v>5.85</v>
      </c>
      <c r="S1734" s="29"/>
      <c r="T1734" s="30"/>
      <c r="U1734" s="1">
        <v>1.78</v>
      </c>
      <c r="V1734" s="28">
        <v>5.45</v>
      </c>
      <c r="W1734" s="29"/>
      <c r="X1734" s="29"/>
      <c r="Y1734" s="29"/>
      <c r="Z1734" s="29"/>
      <c r="AA1734" s="29"/>
      <c r="AB1734" s="29"/>
      <c r="AC1734" s="29"/>
      <c r="AD1734" s="29"/>
      <c r="AE1734" s="31">
        <v>5.45</v>
      </c>
      <c r="AN1734" s="32">
        <v>5.84</v>
      </c>
      <c r="AO1734" s="27" t="s">
        <v>49</v>
      </c>
      <c r="AP1734" s="31" t="s">
        <v>50</v>
      </c>
      <c r="AQ1734" s="27" t="e">
        <f t="shared" si="271"/>
        <v>#NUM!</v>
      </c>
      <c r="AR1734" s="27" t="e">
        <f t="shared" si="272"/>
        <v>#NUM!</v>
      </c>
      <c r="AS1734" s="27" t="e">
        <f t="shared" si="273"/>
        <v>#NUM!</v>
      </c>
      <c r="AT1734" s="27">
        <f t="shared" si="274"/>
        <v>0</v>
      </c>
      <c r="AU1734" s="27">
        <f t="shared" si="275"/>
        <v>1.9135</v>
      </c>
      <c r="AV1734" s="29">
        <f t="shared" si="269"/>
        <v>0</v>
      </c>
      <c r="AW1734" s="27" t="s">
        <v>73</v>
      </c>
      <c r="AX1734" s="27" t="s">
        <v>74</v>
      </c>
      <c r="AY1734" s="32">
        <v>1.9135</v>
      </c>
      <c r="AZ1734" s="34">
        <f t="shared" si="276"/>
        <v>0.47837499999999999</v>
      </c>
      <c r="BA1734" s="3">
        <f t="shared" si="277"/>
        <v>2.3918749999999998</v>
      </c>
      <c r="BB1734" s="32">
        <f t="shared" si="270"/>
        <v>2.5832249999999997</v>
      </c>
      <c r="BC1734" s="27" t="s">
        <v>12549</v>
      </c>
    </row>
    <row r="1735" spans="1:116" s="27" customFormat="1" ht="31.5" customHeight="1">
      <c r="A1735" s="4" t="s">
        <v>492</v>
      </c>
      <c r="B1735" s="5">
        <v>1733</v>
      </c>
      <c r="C1735" s="6">
        <v>15030</v>
      </c>
      <c r="D1735" s="6"/>
      <c r="E1735" s="3" t="s">
        <v>7371</v>
      </c>
      <c r="F1735" s="3" t="s">
        <v>7372</v>
      </c>
      <c r="G1735" s="3" t="s">
        <v>1555</v>
      </c>
      <c r="H1735" s="4" t="s">
        <v>7373</v>
      </c>
      <c r="I1735" s="3" t="s">
        <v>3080</v>
      </c>
      <c r="J1735" s="3" t="s">
        <v>7374</v>
      </c>
      <c r="K1735" s="5">
        <v>30</v>
      </c>
      <c r="L1735" s="3" t="s">
        <v>69</v>
      </c>
      <c r="M1735" s="6">
        <v>1</v>
      </c>
      <c r="N1735" s="3" t="s">
        <v>45</v>
      </c>
      <c r="O1735" s="3" t="s">
        <v>7368</v>
      </c>
      <c r="P1735" s="3" t="s">
        <v>7369</v>
      </c>
      <c r="Q1735" s="3" t="s">
        <v>7375</v>
      </c>
      <c r="R1735" s="28">
        <v>5.51</v>
      </c>
      <c r="S1735" s="29"/>
      <c r="T1735" s="30"/>
      <c r="U1735" s="1">
        <v>2.64</v>
      </c>
      <c r="V1735" s="28"/>
      <c r="W1735" s="29"/>
      <c r="X1735" s="29"/>
      <c r="Y1735" s="29"/>
      <c r="Z1735" s="29"/>
      <c r="AA1735" s="29"/>
      <c r="AB1735" s="29"/>
      <c r="AC1735" s="29"/>
      <c r="AD1735" s="29"/>
      <c r="AE1735" s="31"/>
      <c r="AN1735" s="32">
        <v>5.51</v>
      </c>
      <c r="AO1735" s="27" t="s">
        <v>49</v>
      </c>
      <c r="AP1735" s="31" t="s">
        <v>50</v>
      </c>
      <c r="AQ1735" s="27" t="e">
        <f t="shared" si="271"/>
        <v>#NUM!</v>
      </c>
      <c r="AR1735" s="27" t="e">
        <f t="shared" si="272"/>
        <v>#NUM!</v>
      </c>
      <c r="AS1735" s="27" t="e">
        <f t="shared" si="273"/>
        <v>#NUM!</v>
      </c>
      <c r="AT1735" s="27">
        <f t="shared" si="274"/>
        <v>0</v>
      </c>
      <c r="AU1735" s="27">
        <f t="shared" si="275"/>
        <v>2.8380000000000001</v>
      </c>
      <c r="AV1735" s="29">
        <f t="shared" si="269"/>
        <v>0</v>
      </c>
      <c r="AW1735" s="27" t="s">
        <v>73</v>
      </c>
      <c r="AX1735" s="27" t="s">
        <v>3738</v>
      </c>
      <c r="AY1735" s="32">
        <v>2.8380000000000001</v>
      </c>
      <c r="AZ1735" s="34">
        <f t="shared" si="276"/>
        <v>0.70950000000000002</v>
      </c>
      <c r="BA1735" s="3">
        <f t="shared" si="277"/>
        <v>3.5475000000000003</v>
      </c>
      <c r="BB1735" s="32">
        <f t="shared" si="270"/>
        <v>3.8313000000000006</v>
      </c>
      <c r="BC1735" s="27" t="s">
        <v>12549</v>
      </c>
    </row>
    <row r="1736" spans="1:116" s="27" customFormat="1" ht="31.5" customHeight="1">
      <c r="A1736" s="7" t="s">
        <v>1670</v>
      </c>
      <c r="B1736" s="5">
        <v>1734</v>
      </c>
      <c r="C1736" s="10"/>
      <c r="D1736" s="10"/>
      <c r="E1736" s="8" t="s">
        <v>7400</v>
      </c>
      <c r="F1736" s="8" t="s">
        <v>808</v>
      </c>
      <c r="G1736" s="8" t="s">
        <v>809</v>
      </c>
      <c r="H1736" s="7" t="s">
        <v>1536</v>
      </c>
      <c r="I1736" s="8" t="s">
        <v>581</v>
      </c>
      <c r="J1736" s="8" t="s">
        <v>7401</v>
      </c>
      <c r="K1736" s="9">
        <v>5</v>
      </c>
      <c r="L1736" s="8" t="s">
        <v>69</v>
      </c>
      <c r="M1736" s="10">
        <v>1</v>
      </c>
      <c r="N1736" s="8" t="s">
        <v>45</v>
      </c>
      <c r="O1736" s="8" t="s">
        <v>7394</v>
      </c>
      <c r="P1736" s="8" t="s">
        <v>7402</v>
      </c>
      <c r="Q1736" s="8" t="s">
        <v>7403</v>
      </c>
      <c r="R1736" s="28">
        <v>1.3</v>
      </c>
      <c r="S1736" s="29"/>
      <c r="T1736" s="30">
        <v>0.7</v>
      </c>
      <c r="U1736" s="1">
        <v>0.7</v>
      </c>
      <c r="V1736" s="28">
        <v>5</v>
      </c>
      <c r="W1736" s="29"/>
      <c r="X1736" s="29"/>
      <c r="Y1736" s="29"/>
      <c r="Z1736" s="29"/>
      <c r="AA1736" s="29"/>
      <c r="AB1736" s="29"/>
      <c r="AC1736" s="29"/>
      <c r="AD1736" s="29"/>
      <c r="AE1736" s="31"/>
      <c r="AN1736" s="32"/>
      <c r="AP1736" s="31"/>
      <c r="AQ1736" s="27" t="e">
        <f t="shared" si="271"/>
        <v>#NUM!</v>
      </c>
      <c r="AR1736" s="27" t="e">
        <f t="shared" si="272"/>
        <v>#NUM!</v>
      </c>
      <c r="AS1736" s="27" t="e">
        <f t="shared" si="273"/>
        <v>#NUM!</v>
      </c>
      <c r="AT1736" s="27">
        <f t="shared" si="274"/>
        <v>0.75249999999999995</v>
      </c>
      <c r="AU1736" s="27">
        <f t="shared" si="275"/>
        <v>0.75249999999999995</v>
      </c>
      <c r="AV1736" s="29">
        <f t="shared" si="269"/>
        <v>0.75249999999999995</v>
      </c>
      <c r="AW1736" s="27" t="s">
        <v>73</v>
      </c>
      <c r="AX1736" s="27" t="s">
        <v>74</v>
      </c>
      <c r="AY1736" s="32">
        <v>0.75</v>
      </c>
      <c r="AZ1736" s="34">
        <f t="shared" si="276"/>
        <v>0.1875</v>
      </c>
      <c r="BA1736" s="3">
        <f t="shared" si="277"/>
        <v>0.9375</v>
      </c>
      <c r="BB1736" s="32">
        <f t="shared" si="270"/>
        <v>1.0125</v>
      </c>
      <c r="BC1736" s="27" t="s">
        <v>12549</v>
      </c>
      <c r="BP1736" s="26"/>
      <c r="BQ1736" s="26"/>
      <c r="BR1736" s="26"/>
      <c r="BS1736" s="26"/>
      <c r="BT1736" s="26"/>
      <c r="BU1736" s="26"/>
      <c r="BV1736" s="26"/>
      <c r="BW1736" s="26"/>
      <c r="BX1736" s="26"/>
      <c r="BY1736" s="26"/>
      <c r="BZ1736" s="26"/>
      <c r="CA1736" s="26"/>
      <c r="CB1736" s="26"/>
      <c r="CC1736" s="26"/>
      <c r="CD1736" s="26"/>
      <c r="CE1736" s="26"/>
      <c r="CF1736" s="26"/>
      <c r="CG1736" s="26"/>
      <c r="CH1736" s="26"/>
      <c r="CI1736" s="26"/>
      <c r="CJ1736" s="26"/>
      <c r="CK1736" s="26"/>
      <c r="CL1736" s="26"/>
      <c r="CM1736" s="26"/>
      <c r="CN1736" s="26"/>
      <c r="CO1736" s="26"/>
      <c r="CP1736" s="26"/>
      <c r="CQ1736" s="26"/>
      <c r="CR1736" s="26"/>
      <c r="CS1736" s="26"/>
      <c r="CT1736" s="26"/>
      <c r="CU1736" s="26"/>
      <c r="CV1736" s="26"/>
      <c r="CW1736" s="26"/>
      <c r="CX1736" s="26"/>
      <c r="CY1736" s="26"/>
      <c r="CZ1736" s="26"/>
      <c r="DA1736" s="26"/>
      <c r="DB1736" s="26"/>
      <c r="DC1736" s="26"/>
      <c r="DD1736" s="26"/>
      <c r="DE1736" s="26"/>
      <c r="DF1736" s="26"/>
      <c r="DG1736" s="26"/>
      <c r="DH1736" s="26"/>
      <c r="DI1736" s="26"/>
      <c r="DJ1736" s="26"/>
      <c r="DK1736" s="26"/>
      <c r="DL1736" s="26"/>
    </row>
    <row r="1737" spans="1:116" s="27" customFormat="1" ht="31.5" customHeight="1">
      <c r="A1737" s="7" t="s">
        <v>1670</v>
      </c>
      <c r="B1737" s="5">
        <v>1735</v>
      </c>
      <c r="C1737" s="10"/>
      <c r="D1737" s="10"/>
      <c r="E1737" s="8" t="s">
        <v>7423</v>
      </c>
      <c r="F1737" s="8" t="s">
        <v>5274</v>
      </c>
      <c r="G1737" s="8" t="s">
        <v>5275</v>
      </c>
      <c r="H1737" s="7" t="s">
        <v>7424</v>
      </c>
      <c r="I1737" s="8" t="s">
        <v>555</v>
      </c>
      <c r="J1737" s="8" t="s">
        <v>7425</v>
      </c>
      <c r="K1737" s="9">
        <v>10</v>
      </c>
      <c r="L1737" s="8" t="s">
        <v>81</v>
      </c>
      <c r="M1737" s="10">
        <v>1</v>
      </c>
      <c r="N1737" s="8" t="s">
        <v>45</v>
      </c>
      <c r="O1737" s="8" t="s">
        <v>7394</v>
      </c>
      <c r="P1737" s="8" t="s">
        <v>7426</v>
      </c>
      <c r="Q1737" s="8" t="s">
        <v>7427</v>
      </c>
      <c r="R1737" s="28">
        <v>3.1</v>
      </c>
      <c r="S1737" s="29"/>
      <c r="T1737" s="30">
        <v>1.5</v>
      </c>
      <c r="U1737" s="1">
        <v>1.5</v>
      </c>
      <c r="V1737" s="28">
        <v>5.01</v>
      </c>
      <c r="W1737" s="29"/>
      <c r="X1737" s="29"/>
      <c r="Y1737" s="29"/>
      <c r="Z1737" s="29"/>
      <c r="AA1737" s="29"/>
      <c r="AB1737" s="29"/>
      <c r="AC1737" s="29"/>
      <c r="AD1737" s="29"/>
      <c r="AE1737" s="31"/>
      <c r="AN1737" s="32"/>
      <c r="AP1737" s="31"/>
      <c r="AQ1737" s="27" t="e">
        <f t="shared" si="271"/>
        <v>#NUM!</v>
      </c>
      <c r="AR1737" s="27" t="e">
        <f t="shared" si="272"/>
        <v>#NUM!</v>
      </c>
      <c r="AS1737" s="27" t="e">
        <f t="shared" si="273"/>
        <v>#NUM!</v>
      </c>
      <c r="AT1737" s="27">
        <f t="shared" si="274"/>
        <v>1.6124999999999998</v>
      </c>
      <c r="AU1737" s="27">
        <f t="shared" si="275"/>
        <v>1.6124999999999998</v>
      </c>
      <c r="AV1737" s="29">
        <f t="shared" si="269"/>
        <v>1.6124999999999998</v>
      </c>
      <c r="AW1737" s="27" t="s">
        <v>73</v>
      </c>
      <c r="AX1737" s="27" t="s">
        <v>74</v>
      </c>
      <c r="AY1737" s="32">
        <v>1.61</v>
      </c>
      <c r="AZ1737" s="34">
        <f t="shared" si="276"/>
        <v>0.40250000000000002</v>
      </c>
      <c r="BA1737" s="3">
        <f t="shared" si="277"/>
        <v>2.0125000000000002</v>
      </c>
      <c r="BB1737" s="32">
        <f t="shared" si="270"/>
        <v>2.1735000000000002</v>
      </c>
      <c r="BC1737" s="27" t="s">
        <v>12549</v>
      </c>
      <c r="BP1737" s="26"/>
      <c r="BQ1737" s="26"/>
      <c r="BR1737" s="26"/>
      <c r="BS1737" s="26"/>
      <c r="BT1737" s="26"/>
      <c r="BU1737" s="26"/>
      <c r="BV1737" s="26"/>
      <c r="BW1737" s="26"/>
      <c r="BX1737" s="26"/>
      <c r="BY1737" s="26"/>
      <c r="BZ1737" s="26"/>
      <c r="CA1737" s="26"/>
      <c r="CB1737" s="26"/>
      <c r="CC1737" s="26"/>
      <c r="CD1737" s="26"/>
      <c r="CE1737" s="26"/>
      <c r="CF1737" s="26"/>
      <c r="CG1737" s="26"/>
      <c r="CH1737" s="26"/>
      <c r="CI1737" s="26"/>
      <c r="CJ1737" s="26"/>
      <c r="CK1737" s="26"/>
      <c r="CL1737" s="26"/>
      <c r="CM1737" s="26"/>
      <c r="CN1737" s="26"/>
      <c r="CO1737" s="26"/>
      <c r="CP1737" s="26"/>
      <c r="CQ1737" s="26"/>
      <c r="CR1737" s="26"/>
      <c r="CS1737" s="26"/>
      <c r="CT1737" s="26"/>
      <c r="CU1737" s="26"/>
      <c r="CV1737" s="26"/>
      <c r="CW1737" s="26"/>
      <c r="CX1737" s="26"/>
      <c r="CY1737" s="26"/>
      <c r="CZ1737" s="26"/>
      <c r="DA1737" s="26"/>
      <c r="DB1737" s="26"/>
      <c r="DC1737" s="26"/>
      <c r="DD1737" s="26"/>
      <c r="DE1737" s="26"/>
      <c r="DF1737" s="26"/>
      <c r="DG1737" s="26"/>
      <c r="DH1737" s="26"/>
      <c r="DI1737" s="26"/>
      <c r="DJ1737" s="26"/>
      <c r="DK1737" s="26"/>
      <c r="DL1737" s="26"/>
    </row>
    <row r="1738" spans="1:116" s="27" customFormat="1" ht="31.5" customHeight="1">
      <c r="A1738" s="7" t="s">
        <v>1670</v>
      </c>
      <c r="B1738" s="5">
        <v>1736</v>
      </c>
      <c r="C1738" s="10"/>
      <c r="D1738" s="10"/>
      <c r="E1738" s="8" t="s">
        <v>7407</v>
      </c>
      <c r="F1738" s="8" t="s">
        <v>7408</v>
      </c>
      <c r="G1738" s="8" t="s">
        <v>7409</v>
      </c>
      <c r="H1738" s="7" t="s">
        <v>7410</v>
      </c>
      <c r="I1738" s="8" t="s">
        <v>581</v>
      </c>
      <c r="J1738" s="8" t="s">
        <v>7411</v>
      </c>
      <c r="K1738" s="9">
        <v>3.5</v>
      </c>
      <c r="L1738" s="8" t="s">
        <v>69</v>
      </c>
      <c r="M1738" s="10">
        <v>1</v>
      </c>
      <c r="N1738" s="8" t="s">
        <v>45</v>
      </c>
      <c r="O1738" s="8" t="s">
        <v>7394</v>
      </c>
      <c r="P1738" s="8" t="s">
        <v>7412</v>
      </c>
      <c r="Q1738" s="8" t="s">
        <v>7413</v>
      </c>
      <c r="R1738" s="28">
        <v>3.1</v>
      </c>
      <c r="S1738" s="29"/>
      <c r="T1738" s="30"/>
      <c r="U1738" s="1">
        <v>1.5</v>
      </c>
      <c r="V1738" s="28">
        <v>4.13</v>
      </c>
      <c r="W1738" s="29"/>
      <c r="X1738" s="29"/>
      <c r="Y1738" s="29"/>
      <c r="Z1738" s="29"/>
      <c r="AA1738" s="29"/>
      <c r="AB1738" s="29"/>
      <c r="AC1738" s="29"/>
      <c r="AD1738" s="29"/>
      <c r="AE1738" s="31"/>
      <c r="AN1738" s="32"/>
      <c r="AP1738" s="31"/>
      <c r="AQ1738" s="27" t="e">
        <f t="shared" si="271"/>
        <v>#NUM!</v>
      </c>
      <c r="AR1738" s="27" t="e">
        <f t="shared" si="272"/>
        <v>#NUM!</v>
      </c>
      <c r="AS1738" s="27" t="e">
        <f t="shared" si="273"/>
        <v>#NUM!</v>
      </c>
      <c r="AT1738" s="27">
        <f t="shared" si="274"/>
        <v>0</v>
      </c>
      <c r="AU1738" s="27">
        <f t="shared" si="275"/>
        <v>1.6124999999999998</v>
      </c>
      <c r="AV1738" s="29">
        <f t="shared" si="269"/>
        <v>0</v>
      </c>
      <c r="AW1738" s="27" t="s">
        <v>73</v>
      </c>
      <c r="AX1738" s="27" t="s">
        <v>74</v>
      </c>
      <c r="AY1738" s="32">
        <v>1.6125</v>
      </c>
      <c r="AZ1738" s="34">
        <f t="shared" si="276"/>
        <v>0.40312500000000001</v>
      </c>
      <c r="BA1738" s="3">
        <f t="shared" si="277"/>
        <v>2.015625</v>
      </c>
      <c r="BB1738" s="32">
        <f t="shared" si="270"/>
        <v>2.1768749999999999</v>
      </c>
      <c r="BC1738" s="27" t="s">
        <v>12549</v>
      </c>
      <c r="BP1738" s="26"/>
      <c r="BQ1738" s="26"/>
      <c r="BR1738" s="26"/>
      <c r="BS1738" s="26"/>
      <c r="BT1738" s="26"/>
      <c r="BU1738" s="26"/>
      <c r="BV1738" s="26"/>
      <c r="BW1738" s="26"/>
      <c r="BX1738" s="26"/>
      <c r="BY1738" s="26"/>
      <c r="BZ1738" s="26"/>
      <c r="CA1738" s="26"/>
      <c r="CB1738" s="26"/>
      <c r="CC1738" s="26"/>
      <c r="CD1738" s="26"/>
      <c r="CE1738" s="26"/>
      <c r="CF1738" s="26"/>
      <c r="CG1738" s="26"/>
      <c r="CH1738" s="26"/>
      <c r="CI1738" s="26"/>
      <c r="CJ1738" s="26"/>
      <c r="CK1738" s="26"/>
      <c r="CL1738" s="26"/>
      <c r="CM1738" s="26"/>
      <c r="CN1738" s="26"/>
      <c r="CO1738" s="26"/>
      <c r="CP1738" s="26"/>
      <c r="CQ1738" s="26"/>
      <c r="CR1738" s="26"/>
      <c r="CS1738" s="26"/>
      <c r="CT1738" s="26"/>
      <c r="CU1738" s="26"/>
      <c r="CV1738" s="26"/>
      <c r="CW1738" s="26"/>
      <c r="CX1738" s="26"/>
      <c r="CY1738" s="26"/>
      <c r="CZ1738" s="26"/>
      <c r="DA1738" s="26"/>
      <c r="DB1738" s="26"/>
      <c r="DC1738" s="26"/>
      <c r="DD1738" s="26"/>
      <c r="DE1738" s="26"/>
      <c r="DF1738" s="26"/>
      <c r="DG1738" s="26"/>
      <c r="DH1738" s="26"/>
      <c r="DI1738" s="26"/>
      <c r="DJ1738" s="26"/>
      <c r="DK1738" s="26"/>
      <c r="DL1738" s="26"/>
    </row>
    <row r="1739" spans="1:116" s="27" customFormat="1" ht="31.5" customHeight="1">
      <c r="A1739" s="7" t="s">
        <v>1670</v>
      </c>
      <c r="B1739" s="5">
        <v>1737</v>
      </c>
      <c r="C1739" s="10"/>
      <c r="D1739" s="10"/>
      <c r="E1739" s="8" t="s">
        <v>7407</v>
      </c>
      <c r="F1739" s="8" t="s">
        <v>7414</v>
      </c>
      <c r="G1739" s="8" t="s">
        <v>7409</v>
      </c>
      <c r="H1739" s="7" t="s">
        <v>828</v>
      </c>
      <c r="I1739" s="8" t="s">
        <v>555</v>
      </c>
      <c r="J1739" s="8" t="s">
        <v>7415</v>
      </c>
      <c r="K1739" s="9">
        <v>5</v>
      </c>
      <c r="L1739" s="8" t="s">
        <v>81</v>
      </c>
      <c r="M1739" s="10">
        <v>1</v>
      </c>
      <c r="N1739" s="8" t="s">
        <v>45</v>
      </c>
      <c r="O1739" s="8" t="s">
        <v>7394</v>
      </c>
      <c r="P1739" s="8" t="s">
        <v>7416</v>
      </c>
      <c r="Q1739" s="8" t="s">
        <v>7417</v>
      </c>
      <c r="R1739" s="28">
        <v>3.1</v>
      </c>
      <c r="S1739" s="29"/>
      <c r="T1739" s="30">
        <v>1.5</v>
      </c>
      <c r="U1739" s="1">
        <v>1.5</v>
      </c>
      <c r="V1739" s="28">
        <v>4.41</v>
      </c>
      <c r="W1739" s="29"/>
      <c r="X1739" s="29"/>
      <c r="Y1739" s="29"/>
      <c r="Z1739" s="29"/>
      <c r="AA1739" s="29"/>
      <c r="AB1739" s="29"/>
      <c r="AC1739" s="29"/>
      <c r="AD1739" s="29"/>
      <c r="AE1739" s="31"/>
      <c r="AN1739" s="32"/>
      <c r="AP1739" s="31"/>
      <c r="AQ1739" s="27" t="e">
        <f t="shared" si="271"/>
        <v>#NUM!</v>
      </c>
      <c r="AR1739" s="27" t="e">
        <f t="shared" si="272"/>
        <v>#NUM!</v>
      </c>
      <c r="AS1739" s="27" t="e">
        <f t="shared" si="273"/>
        <v>#NUM!</v>
      </c>
      <c r="AT1739" s="27">
        <f t="shared" si="274"/>
        <v>1.6124999999999998</v>
      </c>
      <c r="AU1739" s="27">
        <f t="shared" si="275"/>
        <v>1.6124999999999998</v>
      </c>
      <c r="AV1739" s="29">
        <f t="shared" si="269"/>
        <v>1.6124999999999998</v>
      </c>
      <c r="AW1739" s="27" t="s">
        <v>73</v>
      </c>
      <c r="AX1739" s="27" t="s">
        <v>74</v>
      </c>
      <c r="AY1739" s="32">
        <v>1.6125</v>
      </c>
      <c r="AZ1739" s="34">
        <f t="shared" si="276"/>
        <v>0.40312500000000001</v>
      </c>
      <c r="BA1739" s="3">
        <f t="shared" si="277"/>
        <v>2.015625</v>
      </c>
      <c r="BB1739" s="32">
        <f t="shared" si="270"/>
        <v>2.1768749999999999</v>
      </c>
      <c r="BC1739" s="27" t="s">
        <v>12549</v>
      </c>
      <c r="BP1739" s="26"/>
      <c r="BQ1739" s="26"/>
      <c r="BR1739" s="26"/>
      <c r="BS1739" s="26"/>
      <c r="BT1739" s="26"/>
      <c r="BU1739" s="26"/>
      <c r="BV1739" s="26"/>
      <c r="BW1739" s="26"/>
      <c r="BX1739" s="26"/>
      <c r="BY1739" s="26"/>
      <c r="BZ1739" s="26"/>
      <c r="CA1739" s="26"/>
      <c r="CB1739" s="26"/>
      <c r="CC1739" s="26"/>
      <c r="CD1739" s="26"/>
      <c r="CE1739" s="26"/>
      <c r="CF1739" s="26"/>
      <c r="CG1739" s="26"/>
      <c r="CH1739" s="26"/>
      <c r="CI1739" s="26"/>
      <c r="CJ1739" s="26"/>
      <c r="CK1739" s="26"/>
      <c r="CL1739" s="26"/>
      <c r="CM1739" s="26"/>
      <c r="CN1739" s="26"/>
      <c r="CO1739" s="26"/>
      <c r="CP1739" s="26"/>
      <c r="CQ1739" s="26"/>
      <c r="CR1739" s="26"/>
      <c r="CS1739" s="26"/>
      <c r="CT1739" s="26"/>
      <c r="CU1739" s="26"/>
      <c r="CV1739" s="26"/>
      <c r="CW1739" s="26"/>
      <c r="CX1739" s="26"/>
      <c r="CY1739" s="26"/>
      <c r="CZ1739" s="26"/>
      <c r="DA1739" s="26"/>
      <c r="DB1739" s="26"/>
      <c r="DC1739" s="26"/>
      <c r="DD1739" s="26"/>
      <c r="DE1739" s="26"/>
      <c r="DF1739" s="26"/>
      <c r="DG1739" s="26"/>
      <c r="DH1739" s="26"/>
      <c r="DI1739" s="26"/>
      <c r="DJ1739" s="26"/>
      <c r="DK1739" s="26"/>
      <c r="DL1739" s="26"/>
    </row>
    <row r="1740" spans="1:116" s="27" customFormat="1" ht="31.5" customHeight="1">
      <c r="A1740" s="7" t="s">
        <v>1670</v>
      </c>
      <c r="B1740" s="5">
        <v>1738</v>
      </c>
      <c r="C1740" s="10"/>
      <c r="D1740" s="10"/>
      <c r="E1740" s="8" t="s">
        <v>7437</v>
      </c>
      <c r="F1740" s="8" t="s">
        <v>7438</v>
      </c>
      <c r="G1740" s="8" t="s">
        <v>7439</v>
      </c>
      <c r="H1740" s="7" t="s">
        <v>7440</v>
      </c>
      <c r="I1740" s="8" t="s">
        <v>581</v>
      </c>
      <c r="J1740" s="8" t="s">
        <v>7441</v>
      </c>
      <c r="K1740" s="9">
        <v>5</v>
      </c>
      <c r="L1740" s="8" t="s">
        <v>69</v>
      </c>
      <c r="M1740" s="10">
        <v>1</v>
      </c>
      <c r="N1740" s="8" t="s">
        <v>45</v>
      </c>
      <c r="O1740" s="8" t="s">
        <v>7394</v>
      </c>
      <c r="P1740" s="8" t="s">
        <v>7442</v>
      </c>
      <c r="Q1740" s="8" t="s">
        <v>7443</v>
      </c>
      <c r="R1740" s="28">
        <v>4.0999999999999996</v>
      </c>
      <c r="S1740" s="29"/>
      <c r="T1740" s="30">
        <v>2.2000000000000002</v>
      </c>
      <c r="U1740" s="1">
        <v>2.2000000000000002</v>
      </c>
      <c r="V1740" s="28">
        <v>5.7</v>
      </c>
      <c r="W1740" s="29"/>
      <c r="X1740" s="29"/>
      <c r="Y1740" s="29"/>
      <c r="Z1740" s="29"/>
      <c r="AA1740" s="29"/>
      <c r="AB1740" s="29"/>
      <c r="AC1740" s="29"/>
      <c r="AD1740" s="29"/>
      <c r="AE1740" s="31"/>
      <c r="AN1740" s="32"/>
      <c r="AP1740" s="31"/>
      <c r="AQ1740" s="27" t="e">
        <f t="shared" si="271"/>
        <v>#NUM!</v>
      </c>
      <c r="AR1740" s="27" t="e">
        <f t="shared" si="272"/>
        <v>#NUM!</v>
      </c>
      <c r="AS1740" s="27" t="e">
        <f t="shared" si="273"/>
        <v>#NUM!</v>
      </c>
      <c r="AT1740" s="27">
        <f t="shared" si="274"/>
        <v>2.3650000000000002</v>
      </c>
      <c r="AU1740" s="27">
        <f t="shared" si="275"/>
        <v>2.3650000000000002</v>
      </c>
      <c r="AV1740" s="29">
        <f t="shared" si="269"/>
        <v>2.3650000000000002</v>
      </c>
      <c r="AW1740" s="27" t="s">
        <v>73</v>
      </c>
      <c r="AX1740" s="27" t="s">
        <v>74</v>
      </c>
      <c r="AY1740" s="32">
        <v>2.3650000000000002</v>
      </c>
      <c r="AZ1740" s="34">
        <f t="shared" si="276"/>
        <v>0.59125000000000005</v>
      </c>
      <c r="BA1740" s="3">
        <f t="shared" si="277"/>
        <v>2.9562500000000003</v>
      </c>
      <c r="BB1740" s="32">
        <f t="shared" si="270"/>
        <v>3.1927500000000002</v>
      </c>
      <c r="BC1740" s="27" t="s">
        <v>12549</v>
      </c>
      <c r="BP1740" s="26"/>
      <c r="BQ1740" s="26"/>
      <c r="BR1740" s="26"/>
      <c r="BS1740" s="26"/>
      <c r="BT1740" s="26"/>
      <c r="BU1740" s="26"/>
      <c r="BV1740" s="26"/>
      <c r="BW1740" s="26"/>
      <c r="BX1740" s="26"/>
      <c r="BY1740" s="26"/>
      <c r="BZ1740" s="26"/>
      <c r="CA1740" s="26"/>
      <c r="CB1740" s="26"/>
      <c r="CC1740" s="26"/>
      <c r="CD1740" s="26"/>
      <c r="CE1740" s="26"/>
      <c r="CF1740" s="26"/>
      <c r="CG1740" s="26"/>
      <c r="CH1740" s="26"/>
      <c r="CI1740" s="26"/>
      <c r="CJ1740" s="26"/>
      <c r="CK1740" s="26"/>
      <c r="CL1740" s="26"/>
      <c r="CM1740" s="26"/>
      <c r="CN1740" s="26"/>
      <c r="CO1740" s="26"/>
      <c r="CP1740" s="26"/>
      <c r="CQ1740" s="26"/>
      <c r="CR1740" s="26"/>
      <c r="CS1740" s="26"/>
      <c r="CT1740" s="26"/>
      <c r="CU1740" s="26"/>
      <c r="CV1740" s="26"/>
      <c r="CW1740" s="26"/>
      <c r="CX1740" s="26"/>
      <c r="CY1740" s="26"/>
      <c r="CZ1740" s="26"/>
      <c r="DA1740" s="26"/>
      <c r="DB1740" s="26"/>
      <c r="DC1740" s="26"/>
      <c r="DD1740" s="26"/>
      <c r="DE1740" s="26"/>
      <c r="DF1740" s="26"/>
      <c r="DG1740" s="26"/>
      <c r="DH1740" s="26"/>
      <c r="DI1740" s="26"/>
      <c r="DJ1740" s="26"/>
      <c r="DK1740" s="26"/>
      <c r="DL1740" s="26"/>
    </row>
    <row r="1741" spans="1:116" s="27" customFormat="1" ht="31.5" customHeight="1">
      <c r="A1741" s="7" t="s">
        <v>1670</v>
      </c>
      <c r="B1741" s="5">
        <v>1739</v>
      </c>
      <c r="C1741" s="10"/>
      <c r="D1741" s="10"/>
      <c r="E1741" s="8" t="s">
        <v>7418</v>
      </c>
      <c r="F1741" s="8" t="s">
        <v>7419</v>
      </c>
      <c r="G1741" s="8" t="s">
        <v>5281</v>
      </c>
      <c r="H1741" s="7" t="s">
        <v>7420</v>
      </c>
      <c r="I1741" s="8" t="s">
        <v>581</v>
      </c>
      <c r="J1741" s="8" t="s">
        <v>7421</v>
      </c>
      <c r="K1741" s="9">
        <v>5</v>
      </c>
      <c r="L1741" s="8" t="s">
        <v>69</v>
      </c>
      <c r="M1741" s="10">
        <v>1</v>
      </c>
      <c r="N1741" s="8" t="s">
        <v>45</v>
      </c>
      <c r="O1741" s="8" t="s">
        <v>7394</v>
      </c>
      <c r="P1741" s="8" t="s">
        <v>7405</v>
      </c>
      <c r="Q1741" s="8" t="s">
        <v>7422</v>
      </c>
      <c r="R1741" s="28">
        <v>7.1</v>
      </c>
      <c r="S1741" s="29"/>
      <c r="T1741" s="30">
        <v>2.5</v>
      </c>
      <c r="U1741" s="1">
        <v>2.5</v>
      </c>
      <c r="V1741" s="28">
        <v>9.4700000000000006</v>
      </c>
      <c r="W1741" s="29"/>
      <c r="X1741" s="29"/>
      <c r="Y1741" s="29"/>
      <c r="Z1741" s="29"/>
      <c r="AA1741" s="29"/>
      <c r="AB1741" s="29"/>
      <c r="AC1741" s="29"/>
      <c r="AD1741" s="29"/>
      <c r="AE1741" s="31"/>
      <c r="AN1741" s="32"/>
      <c r="AP1741" s="31"/>
      <c r="AQ1741" s="27" t="e">
        <f t="shared" si="271"/>
        <v>#NUM!</v>
      </c>
      <c r="AR1741" s="27" t="e">
        <f t="shared" si="272"/>
        <v>#NUM!</v>
      </c>
      <c r="AS1741" s="27" t="e">
        <f t="shared" si="273"/>
        <v>#NUM!</v>
      </c>
      <c r="AT1741" s="27">
        <f t="shared" si="274"/>
        <v>2.6875</v>
      </c>
      <c r="AU1741" s="27">
        <f t="shared" si="275"/>
        <v>2.6875</v>
      </c>
      <c r="AV1741" s="29">
        <f t="shared" si="269"/>
        <v>2.6875</v>
      </c>
      <c r="AW1741" s="27" t="s">
        <v>73</v>
      </c>
      <c r="AX1741" s="27" t="s">
        <v>74</v>
      </c>
      <c r="AY1741" s="32">
        <v>2.69</v>
      </c>
      <c r="AZ1741" s="34">
        <f t="shared" si="276"/>
        <v>0.67249999999999999</v>
      </c>
      <c r="BA1741" s="3">
        <f t="shared" si="277"/>
        <v>3.3624999999999998</v>
      </c>
      <c r="BB1741" s="32">
        <f t="shared" si="270"/>
        <v>3.6315</v>
      </c>
      <c r="BC1741" s="27" t="s">
        <v>12549</v>
      </c>
      <c r="BP1741" s="26"/>
      <c r="BQ1741" s="26"/>
      <c r="BR1741" s="26"/>
      <c r="BS1741" s="26"/>
      <c r="BT1741" s="26"/>
      <c r="BU1741" s="26"/>
      <c r="BV1741" s="26"/>
      <c r="BW1741" s="26"/>
      <c r="BX1741" s="26"/>
      <c r="BY1741" s="26"/>
      <c r="BZ1741" s="26"/>
      <c r="CA1741" s="26"/>
      <c r="CB1741" s="26"/>
      <c r="CC1741" s="26"/>
      <c r="CD1741" s="26"/>
      <c r="CE1741" s="26"/>
      <c r="CF1741" s="26"/>
      <c r="CG1741" s="26"/>
      <c r="CH1741" s="26"/>
      <c r="CI1741" s="26"/>
      <c r="CJ1741" s="26"/>
      <c r="CK1741" s="26"/>
      <c r="CL1741" s="26"/>
      <c r="CM1741" s="26"/>
      <c r="CN1741" s="26"/>
      <c r="CO1741" s="26"/>
      <c r="CP1741" s="26"/>
      <c r="CQ1741" s="26"/>
      <c r="CR1741" s="26"/>
      <c r="CS1741" s="26"/>
      <c r="CT1741" s="26"/>
      <c r="CU1741" s="26"/>
      <c r="CV1741" s="26"/>
      <c r="CW1741" s="26"/>
      <c r="CX1741" s="26"/>
      <c r="CY1741" s="26"/>
      <c r="CZ1741" s="26"/>
      <c r="DA1741" s="26"/>
      <c r="DB1741" s="26"/>
      <c r="DC1741" s="26"/>
      <c r="DD1741" s="26"/>
      <c r="DE1741" s="26"/>
      <c r="DF1741" s="26"/>
      <c r="DG1741" s="26"/>
      <c r="DH1741" s="26"/>
      <c r="DI1741" s="26"/>
      <c r="DJ1741" s="26"/>
      <c r="DK1741" s="26"/>
      <c r="DL1741" s="26"/>
    </row>
    <row r="1742" spans="1:116" s="27" customFormat="1" ht="31.5" customHeight="1">
      <c r="A1742" s="7" t="s">
        <v>1670</v>
      </c>
      <c r="B1742" s="5">
        <v>1740</v>
      </c>
      <c r="C1742" s="10"/>
      <c r="D1742" s="10"/>
      <c r="E1742" s="8" t="s">
        <v>7450</v>
      </c>
      <c r="F1742" s="8" t="s">
        <v>1648</v>
      </c>
      <c r="G1742" s="8" t="s">
        <v>1649</v>
      </c>
      <c r="H1742" s="7" t="s">
        <v>2015</v>
      </c>
      <c r="I1742" s="8" t="s">
        <v>555</v>
      </c>
      <c r="J1742" s="8" t="s">
        <v>7451</v>
      </c>
      <c r="K1742" s="9">
        <v>10</v>
      </c>
      <c r="L1742" s="8" t="s">
        <v>81</v>
      </c>
      <c r="M1742" s="10">
        <v>1</v>
      </c>
      <c r="N1742" s="8" t="s">
        <v>45</v>
      </c>
      <c r="O1742" s="8" t="s">
        <v>7394</v>
      </c>
      <c r="P1742" s="8" t="s">
        <v>7452</v>
      </c>
      <c r="Q1742" s="8" t="s">
        <v>7453</v>
      </c>
      <c r="R1742" s="28">
        <v>5.0999999999999996</v>
      </c>
      <c r="S1742" s="29"/>
      <c r="T1742" s="30">
        <v>2.5</v>
      </c>
      <c r="U1742" s="1">
        <v>2.5</v>
      </c>
      <c r="V1742" s="28">
        <v>6.41</v>
      </c>
      <c r="W1742" s="29"/>
      <c r="X1742" s="29"/>
      <c r="Y1742" s="29"/>
      <c r="Z1742" s="29"/>
      <c r="AA1742" s="29"/>
      <c r="AB1742" s="29"/>
      <c r="AC1742" s="29"/>
      <c r="AD1742" s="29"/>
      <c r="AE1742" s="31"/>
      <c r="AN1742" s="32"/>
      <c r="AP1742" s="31"/>
      <c r="AQ1742" s="27" t="e">
        <f t="shared" si="271"/>
        <v>#NUM!</v>
      </c>
      <c r="AR1742" s="27" t="e">
        <f t="shared" si="272"/>
        <v>#NUM!</v>
      </c>
      <c r="AS1742" s="27" t="e">
        <f t="shared" si="273"/>
        <v>#NUM!</v>
      </c>
      <c r="AT1742" s="27">
        <f t="shared" si="274"/>
        <v>2.6875</v>
      </c>
      <c r="AU1742" s="27">
        <f t="shared" si="275"/>
        <v>2.6875</v>
      </c>
      <c r="AV1742" s="29">
        <f t="shared" si="269"/>
        <v>2.6875</v>
      </c>
      <c r="AW1742" s="27" t="s">
        <v>73</v>
      </c>
      <c r="AX1742" s="27" t="s">
        <v>74</v>
      </c>
      <c r="AY1742" s="32">
        <v>2.69</v>
      </c>
      <c r="AZ1742" s="34">
        <f t="shared" si="276"/>
        <v>0.67249999999999999</v>
      </c>
      <c r="BA1742" s="3">
        <f t="shared" si="277"/>
        <v>3.3624999999999998</v>
      </c>
      <c r="BB1742" s="32">
        <f t="shared" si="270"/>
        <v>3.6315</v>
      </c>
      <c r="BC1742" s="27" t="s">
        <v>12549</v>
      </c>
      <c r="BP1742" s="26"/>
      <c r="BQ1742" s="26"/>
      <c r="BR1742" s="26"/>
      <c r="BS1742" s="26"/>
      <c r="BT1742" s="26"/>
      <c r="BU1742" s="26"/>
      <c r="BV1742" s="26"/>
      <c r="BW1742" s="26"/>
      <c r="BX1742" s="26"/>
      <c r="BY1742" s="26"/>
      <c r="BZ1742" s="26"/>
      <c r="CA1742" s="26"/>
      <c r="CB1742" s="26"/>
      <c r="CC1742" s="26"/>
      <c r="CD1742" s="26"/>
      <c r="CE1742" s="26"/>
      <c r="CF1742" s="26"/>
      <c r="CG1742" s="26"/>
      <c r="CH1742" s="26"/>
      <c r="CI1742" s="26"/>
      <c r="CJ1742" s="26"/>
      <c r="CK1742" s="26"/>
      <c r="CL1742" s="26"/>
      <c r="CM1742" s="26"/>
      <c r="CN1742" s="26"/>
      <c r="CO1742" s="26"/>
      <c r="CP1742" s="26"/>
      <c r="CQ1742" s="26"/>
      <c r="CR1742" s="26"/>
      <c r="CS1742" s="26"/>
      <c r="CT1742" s="26"/>
      <c r="CU1742" s="26"/>
      <c r="CV1742" s="26"/>
      <c r="CW1742" s="26"/>
      <c r="CX1742" s="26"/>
      <c r="CY1742" s="26"/>
      <c r="CZ1742" s="26"/>
      <c r="DA1742" s="26"/>
      <c r="DB1742" s="26"/>
      <c r="DC1742" s="26"/>
      <c r="DD1742" s="26"/>
      <c r="DE1742" s="26"/>
      <c r="DF1742" s="26"/>
      <c r="DG1742" s="26"/>
      <c r="DH1742" s="26"/>
      <c r="DI1742" s="26"/>
      <c r="DJ1742" s="26"/>
      <c r="DK1742" s="26"/>
      <c r="DL1742" s="26"/>
    </row>
    <row r="1743" spans="1:116" s="27" customFormat="1" ht="31.5" customHeight="1">
      <c r="A1743" s="7" t="s">
        <v>1670</v>
      </c>
      <c r="B1743" s="5">
        <v>1741</v>
      </c>
      <c r="C1743" s="10"/>
      <c r="D1743" s="10"/>
      <c r="E1743" s="8" t="s">
        <v>7404</v>
      </c>
      <c r="F1743" s="8" t="s">
        <v>7173</v>
      </c>
      <c r="G1743" s="8" t="s">
        <v>7174</v>
      </c>
      <c r="H1743" s="7" t="s">
        <v>124</v>
      </c>
      <c r="I1743" s="8" t="s">
        <v>1228</v>
      </c>
      <c r="J1743" s="8" t="s">
        <v>1236</v>
      </c>
      <c r="K1743" s="9">
        <v>100</v>
      </c>
      <c r="L1743" s="8" t="s">
        <v>81</v>
      </c>
      <c r="M1743" s="10">
        <v>1</v>
      </c>
      <c r="N1743" s="8" t="s">
        <v>45</v>
      </c>
      <c r="O1743" s="8" t="s">
        <v>7394</v>
      </c>
      <c r="P1743" s="8" t="s">
        <v>7405</v>
      </c>
      <c r="Q1743" s="8" t="s">
        <v>7406</v>
      </c>
      <c r="R1743" s="28">
        <v>5.2</v>
      </c>
      <c r="S1743" s="29"/>
      <c r="T1743" s="30">
        <v>3</v>
      </c>
      <c r="U1743" s="1">
        <v>3</v>
      </c>
      <c r="V1743" s="28">
        <v>5.37</v>
      </c>
      <c r="W1743" s="29"/>
      <c r="X1743" s="29"/>
      <c r="Y1743" s="29"/>
      <c r="Z1743" s="29"/>
      <c r="AA1743" s="29"/>
      <c r="AB1743" s="29"/>
      <c r="AC1743" s="29"/>
      <c r="AD1743" s="29"/>
      <c r="AE1743" s="31"/>
      <c r="AN1743" s="32"/>
      <c r="AP1743" s="31"/>
      <c r="AQ1743" s="27" t="e">
        <f t="shared" si="271"/>
        <v>#NUM!</v>
      </c>
      <c r="AR1743" s="27" t="e">
        <f t="shared" si="272"/>
        <v>#NUM!</v>
      </c>
      <c r="AS1743" s="27" t="e">
        <f t="shared" si="273"/>
        <v>#NUM!</v>
      </c>
      <c r="AT1743" s="27">
        <f t="shared" si="274"/>
        <v>3.2249999999999996</v>
      </c>
      <c r="AU1743" s="27">
        <f t="shared" si="275"/>
        <v>3.2249999999999996</v>
      </c>
      <c r="AV1743" s="29">
        <f t="shared" si="269"/>
        <v>3.2249999999999996</v>
      </c>
      <c r="AW1743" s="27" t="s">
        <v>73</v>
      </c>
      <c r="AX1743" s="27" t="s">
        <v>74</v>
      </c>
      <c r="AY1743" s="32">
        <v>3.2250000000000001</v>
      </c>
      <c r="AZ1743" s="34">
        <f t="shared" si="276"/>
        <v>0.80625000000000002</v>
      </c>
      <c r="BA1743" s="3">
        <f t="shared" si="277"/>
        <v>4.03125</v>
      </c>
      <c r="BB1743" s="32">
        <f t="shared" si="270"/>
        <v>4.3537499999999998</v>
      </c>
      <c r="BC1743" s="27" t="s">
        <v>12549</v>
      </c>
      <c r="BP1743" s="26"/>
      <c r="BQ1743" s="26"/>
      <c r="BR1743" s="26"/>
      <c r="BS1743" s="26"/>
      <c r="BT1743" s="26"/>
      <c r="BU1743" s="26"/>
      <c r="BV1743" s="26"/>
      <c r="BW1743" s="26"/>
      <c r="BX1743" s="26"/>
      <c r="BY1743" s="26"/>
      <c r="BZ1743" s="26"/>
      <c r="CA1743" s="26"/>
      <c r="CB1743" s="26"/>
      <c r="CC1743" s="26"/>
      <c r="CD1743" s="26"/>
      <c r="CE1743" s="26"/>
      <c r="CF1743" s="26"/>
      <c r="CG1743" s="26"/>
      <c r="CH1743" s="26"/>
      <c r="CI1743" s="26"/>
      <c r="CJ1743" s="26"/>
      <c r="CK1743" s="26"/>
      <c r="CL1743" s="26"/>
      <c r="CM1743" s="26"/>
      <c r="CN1743" s="26"/>
      <c r="CO1743" s="26"/>
      <c r="CP1743" s="26"/>
      <c r="CQ1743" s="26"/>
      <c r="CR1743" s="26"/>
      <c r="CS1743" s="26"/>
      <c r="CT1743" s="26"/>
      <c r="CU1743" s="26"/>
      <c r="CV1743" s="26"/>
      <c r="CW1743" s="26"/>
      <c r="CX1743" s="26"/>
      <c r="CY1743" s="26"/>
      <c r="CZ1743" s="26"/>
      <c r="DA1743" s="26"/>
      <c r="DB1743" s="26"/>
      <c r="DC1743" s="26"/>
      <c r="DD1743" s="26"/>
      <c r="DE1743" s="26"/>
      <c r="DF1743" s="26"/>
      <c r="DG1743" s="26"/>
      <c r="DH1743" s="26"/>
      <c r="DI1743" s="26"/>
      <c r="DJ1743" s="26"/>
      <c r="DK1743" s="26"/>
      <c r="DL1743" s="26"/>
    </row>
    <row r="1744" spans="1:116" s="27" customFormat="1" ht="31.5" customHeight="1">
      <c r="A1744" s="7" t="s">
        <v>1670</v>
      </c>
      <c r="B1744" s="5">
        <v>1742</v>
      </c>
      <c r="C1744" s="10"/>
      <c r="D1744" s="10"/>
      <c r="E1744" s="8" t="s">
        <v>7428</v>
      </c>
      <c r="F1744" s="8" t="s">
        <v>7429</v>
      </c>
      <c r="G1744" s="8" t="s">
        <v>1618</v>
      </c>
      <c r="H1744" s="7" t="s">
        <v>1581</v>
      </c>
      <c r="I1744" s="8" t="s">
        <v>555</v>
      </c>
      <c r="J1744" s="8" t="s">
        <v>7415</v>
      </c>
      <c r="K1744" s="9">
        <v>5</v>
      </c>
      <c r="L1744" s="8" t="s">
        <v>81</v>
      </c>
      <c r="M1744" s="10">
        <v>1</v>
      </c>
      <c r="N1744" s="8" t="s">
        <v>45</v>
      </c>
      <c r="O1744" s="8" t="s">
        <v>7394</v>
      </c>
      <c r="P1744" s="8" t="s">
        <v>7402</v>
      </c>
      <c r="Q1744" s="8" t="s">
        <v>7430</v>
      </c>
      <c r="R1744" s="28">
        <v>7.1</v>
      </c>
      <c r="S1744" s="29"/>
      <c r="T1744" s="30">
        <v>3</v>
      </c>
      <c r="U1744" s="1">
        <v>3</v>
      </c>
      <c r="V1744" s="28">
        <v>9.08</v>
      </c>
      <c r="W1744" s="29"/>
      <c r="X1744" s="29"/>
      <c r="Y1744" s="29"/>
      <c r="Z1744" s="29"/>
      <c r="AA1744" s="29"/>
      <c r="AB1744" s="29"/>
      <c r="AC1744" s="29"/>
      <c r="AD1744" s="29"/>
      <c r="AE1744" s="31"/>
      <c r="AN1744" s="32"/>
      <c r="AP1744" s="31"/>
      <c r="AQ1744" s="27" t="e">
        <f t="shared" si="271"/>
        <v>#NUM!</v>
      </c>
      <c r="AR1744" s="27" t="e">
        <f t="shared" si="272"/>
        <v>#NUM!</v>
      </c>
      <c r="AS1744" s="27" t="e">
        <f t="shared" si="273"/>
        <v>#NUM!</v>
      </c>
      <c r="AT1744" s="27">
        <f t="shared" si="274"/>
        <v>3.2249999999999996</v>
      </c>
      <c r="AU1744" s="27">
        <f t="shared" si="275"/>
        <v>3.2249999999999996</v>
      </c>
      <c r="AV1744" s="29">
        <f t="shared" si="269"/>
        <v>3.2249999999999996</v>
      </c>
      <c r="AW1744" s="27" t="s">
        <v>73</v>
      </c>
      <c r="AX1744" s="27" t="s">
        <v>74</v>
      </c>
      <c r="AY1744" s="32">
        <v>3.2250000000000001</v>
      </c>
      <c r="AZ1744" s="34">
        <f t="shared" si="276"/>
        <v>0.80625000000000002</v>
      </c>
      <c r="BA1744" s="3">
        <f t="shared" si="277"/>
        <v>4.03125</v>
      </c>
      <c r="BB1744" s="32">
        <f t="shared" si="270"/>
        <v>4.3537499999999998</v>
      </c>
      <c r="BC1744" s="27" t="s">
        <v>12549</v>
      </c>
      <c r="BP1744" s="26"/>
      <c r="BQ1744" s="26"/>
      <c r="BR1744" s="26"/>
      <c r="BS1744" s="26"/>
      <c r="BT1744" s="26"/>
      <c r="BU1744" s="26"/>
      <c r="BV1744" s="26"/>
      <c r="BW1744" s="26"/>
      <c r="BX1744" s="26"/>
      <c r="BY1744" s="26"/>
      <c r="BZ1744" s="26"/>
      <c r="CA1744" s="26"/>
      <c r="CB1744" s="26"/>
      <c r="CC1744" s="26"/>
      <c r="CD1744" s="26"/>
      <c r="CE1744" s="26"/>
      <c r="CF1744" s="26"/>
      <c r="CG1744" s="26"/>
      <c r="CH1744" s="26"/>
      <c r="CI1744" s="26"/>
      <c r="CJ1744" s="26"/>
      <c r="CK1744" s="26"/>
      <c r="CL1744" s="26"/>
      <c r="CM1744" s="26"/>
      <c r="CN1744" s="26"/>
      <c r="CO1744" s="26"/>
      <c r="CP1744" s="26"/>
      <c r="CQ1744" s="26"/>
      <c r="CR1744" s="26"/>
      <c r="CS1744" s="26"/>
      <c r="CT1744" s="26"/>
      <c r="CU1744" s="26"/>
      <c r="CV1744" s="26"/>
      <c r="CW1744" s="26"/>
      <c r="CX1744" s="26"/>
      <c r="CY1744" s="26"/>
      <c r="CZ1744" s="26"/>
      <c r="DA1744" s="26"/>
      <c r="DB1744" s="26"/>
      <c r="DC1744" s="26"/>
      <c r="DD1744" s="26"/>
      <c r="DE1744" s="26"/>
      <c r="DF1744" s="26"/>
      <c r="DG1744" s="26"/>
      <c r="DH1744" s="26"/>
      <c r="DI1744" s="26"/>
      <c r="DJ1744" s="26"/>
      <c r="DK1744" s="26"/>
      <c r="DL1744" s="26"/>
    </row>
    <row r="1745" spans="1:116" s="27" customFormat="1" ht="31.5" customHeight="1">
      <c r="A1745" s="7" t="s">
        <v>1670</v>
      </c>
      <c r="B1745" s="5">
        <v>1743</v>
      </c>
      <c r="C1745" s="10"/>
      <c r="D1745" s="10"/>
      <c r="E1745" s="8" t="s">
        <v>7431</v>
      </c>
      <c r="F1745" s="8" t="s">
        <v>7429</v>
      </c>
      <c r="G1745" s="8" t="s">
        <v>7432</v>
      </c>
      <c r="H1745" s="7" t="s">
        <v>7433</v>
      </c>
      <c r="I1745" s="8" t="s">
        <v>425</v>
      </c>
      <c r="J1745" s="8" t="s">
        <v>7434</v>
      </c>
      <c r="K1745" s="9">
        <v>5</v>
      </c>
      <c r="L1745" s="8" t="s">
        <v>81</v>
      </c>
      <c r="M1745" s="10">
        <v>1</v>
      </c>
      <c r="N1745" s="8" t="s">
        <v>45</v>
      </c>
      <c r="O1745" s="8" t="s">
        <v>7394</v>
      </c>
      <c r="P1745" s="8" t="s">
        <v>7435</v>
      </c>
      <c r="Q1745" s="8" t="s">
        <v>7436</v>
      </c>
      <c r="R1745" s="28">
        <v>6.1</v>
      </c>
      <c r="S1745" s="29"/>
      <c r="T1745" s="30">
        <v>3</v>
      </c>
      <c r="U1745" s="1">
        <v>3</v>
      </c>
      <c r="V1745" s="28">
        <v>7.56</v>
      </c>
      <c r="W1745" s="29"/>
      <c r="X1745" s="29"/>
      <c r="Y1745" s="29"/>
      <c r="Z1745" s="29"/>
      <c r="AA1745" s="29"/>
      <c r="AB1745" s="29"/>
      <c r="AC1745" s="29"/>
      <c r="AD1745" s="29"/>
      <c r="AE1745" s="31"/>
      <c r="AN1745" s="32"/>
      <c r="AP1745" s="31"/>
      <c r="AQ1745" s="27" t="e">
        <f t="shared" si="271"/>
        <v>#NUM!</v>
      </c>
      <c r="AR1745" s="27" t="e">
        <f t="shared" si="272"/>
        <v>#NUM!</v>
      </c>
      <c r="AS1745" s="27" t="e">
        <f t="shared" si="273"/>
        <v>#NUM!</v>
      </c>
      <c r="AT1745" s="27">
        <f t="shared" si="274"/>
        <v>3.2249999999999996</v>
      </c>
      <c r="AU1745" s="27">
        <f t="shared" si="275"/>
        <v>3.2249999999999996</v>
      </c>
      <c r="AV1745" s="29">
        <f t="shared" si="269"/>
        <v>3.2249999999999996</v>
      </c>
      <c r="AW1745" s="27" t="s">
        <v>73</v>
      </c>
      <c r="AX1745" s="27" t="s">
        <v>74</v>
      </c>
      <c r="AY1745" s="32">
        <v>3.23</v>
      </c>
      <c r="AZ1745" s="34">
        <f t="shared" si="276"/>
        <v>0.8075</v>
      </c>
      <c r="BA1745" s="3">
        <f t="shared" si="277"/>
        <v>4.0374999999999996</v>
      </c>
      <c r="BB1745" s="32">
        <f t="shared" si="270"/>
        <v>4.3605</v>
      </c>
      <c r="BC1745" s="27" t="s">
        <v>12549</v>
      </c>
      <c r="BP1745" s="26"/>
      <c r="BQ1745" s="26"/>
      <c r="BR1745" s="26"/>
      <c r="BS1745" s="26"/>
      <c r="BT1745" s="26"/>
      <c r="BU1745" s="26"/>
      <c r="BV1745" s="26"/>
      <c r="BW1745" s="26"/>
      <c r="BX1745" s="26"/>
      <c r="BY1745" s="26"/>
      <c r="BZ1745" s="26"/>
      <c r="CA1745" s="26"/>
      <c r="CB1745" s="26"/>
      <c r="CC1745" s="26"/>
      <c r="CD1745" s="26"/>
      <c r="CE1745" s="26"/>
      <c r="CF1745" s="26"/>
      <c r="CG1745" s="26"/>
      <c r="CH1745" s="26"/>
      <c r="CI1745" s="26"/>
      <c r="CJ1745" s="26"/>
      <c r="CK1745" s="26"/>
      <c r="CL1745" s="26"/>
      <c r="CM1745" s="26"/>
      <c r="CN1745" s="26"/>
      <c r="CO1745" s="26"/>
      <c r="CP1745" s="26"/>
      <c r="CQ1745" s="26"/>
      <c r="CR1745" s="26"/>
      <c r="CS1745" s="26"/>
      <c r="CT1745" s="26"/>
      <c r="CU1745" s="26"/>
      <c r="CV1745" s="26"/>
      <c r="CW1745" s="26"/>
      <c r="CX1745" s="26"/>
      <c r="CY1745" s="26"/>
      <c r="CZ1745" s="26"/>
      <c r="DA1745" s="26"/>
      <c r="DB1745" s="26"/>
      <c r="DC1745" s="26"/>
      <c r="DD1745" s="26"/>
      <c r="DE1745" s="26"/>
      <c r="DF1745" s="26"/>
      <c r="DG1745" s="26"/>
      <c r="DH1745" s="26"/>
      <c r="DI1745" s="26"/>
      <c r="DJ1745" s="26"/>
      <c r="DK1745" s="26"/>
      <c r="DL1745" s="26"/>
    </row>
    <row r="1746" spans="1:116" s="27" customFormat="1" ht="31.5" customHeight="1">
      <c r="A1746" s="7" t="s">
        <v>1670</v>
      </c>
      <c r="B1746" s="5">
        <v>1744</v>
      </c>
      <c r="C1746" s="10"/>
      <c r="D1746" s="10"/>
      <c r="E1746" s="8" t="s">
        <v>7389</v>
      </c>
      <c r="F1746" s="8" t="s">
        <v>7390</v>
      </c>
      <c r="G1746" s="8" t="s">
        <v>7391</v>
      </c>
      <c r="H1746" s="7" t="s">
        <v>7392</v>
      </c>
      <c r="I1746" s="8" t="s">
        <v>1228</v>
      </c>
      <c r="J1746" s="8" t="s">
        <v>7393</v>
      </c>
      <c r="K1746" s="9">
        <v>100</v>
      </c>
      <c r="L1746" s="8" t="s">
        <v>81</v>
      </c>
      <c r="M1746" s="10">
        <v>1</v>
      </c>
      <c r="N1746" s="8" t="s">
        <v>45</v>
      </c>
      <c r="O1746" s="8" t="s">
        <v>7394</v>
      </c>
      <c r="P1746" s="8" t="s">
        <v>7395</v>
      </c>
      <c r="Q1746" s="8" t="s">
        <v>7396</v>
      </c>
      <c r="R1746" s="28">
        <v>6.2</v>
      </c>
      <c r="S1746" s="29"/>
      <c r="T1746" s="30"/>
      <c r="U1746" s="1">
        <v>3.3</v>
      </c>
      <c r="V1746" s="28">
        <v>8.58</v>
      </c>
      <c r="W1746" s="29"/>
      <c r="X1746" s="29"/>
      <c r="Y1746" s="29"/>
      <c r="Z1746" s="29"/>
      <c r="AA1746" s="29"/>
      <c r="AB1746" s="29"/>
      <c r="AC1746" s="29"/>
      <c r="AD1746" s="29"/>
      <c r="AE1746" s="31"/>
      <c r="AN1746" s="32"/>
      <c r="AP1746" s="31"/>
      <c r="AQ1746" s="27" t="e">
        <f t="shared" si="271"/>
        <v>#NUM!</v>
      </c>
      <c r="AR1746" s="27" t="e">
        <f t="shared" si="272"/>
        <v>#NUM!</v>
      </c>
      <c r="AS1746" s="27" t="e">
        <f t="shared" si="273"/>
        <v>#NUM!</v>
      </c>
      <c r="AT1746" s="27">
        <f t="shared" si="274"/>
        <v>0</v>
      </c>
      <c r="AU1746" s="27">
        <f t="shared" si="275"/>
        <v>3.5474999999999999</v>
      </c>
      <c r="AV1746" s="29">
        <f t="shared" si="269"/>
        <v>0</v>
      </c>
      <c r="AW1746" s="27" t="s">
        <v>73</v>
      </c>
      <c r="AX1746" s="27" t="s">
        <v>74</v>
      </c>
      <c r="AY1746" s="32">
        <v>3.5470000000000002</v>
      </c>
      <c r="AZ1746" s="34">
        <f t="shared" si="276"/>
        <v>0.88675000000000004</v>
      </c>
      <c r="BA1746" s="3">
        <f t="shared" si="277"/>
        <v>4.4337499999999999</v>
      </c>
      <c r="BB1746" s="32">
        <f t="shared" si="270"/>
        <v>4.7884500000000001</v>
      </c>
      <c r="BC1746" s="27" t="s">
        <v>12549</v>
      </c>
      <c r="BP1746" s="26"/>
      <c r="BQ1746" s="26"/>
      <c r="BR1746" s="26"/>
      <c r="BS1746" s="26"/>
      <c r="BT1746" s="26"/>
      <c r="BU1746" s="26"/>
      <c r="BV1746" s="26"/>
      <c r="BW1746" s="26"/>
      <c r="BX1746" s="26"/>
      <c r="BY1746" s="26"/>
      <c r="BZ1746" s="26"/>
      <c r="CA1746" s="26"/>
      <c r="CB1746" s="26"/>
      <c r="CC1746" s="26"/>
      <c r="CD1746" s="26"/>
      <c r="CE1746" s="26"/>
      <c r="CF1746" s="26"/>
      <c r="CG1746" s="26"/>
      <c r="CH1746" s="26"/>
      <c r="CI1746" s="26"/>
      <c r="CJ1746" s="26"/>
      <c r="CK1746" s="26"/>
      <c r="CL1746" s="26"/>
      <c r="CM1746" s="26"/>
      <c r="CN1746" s="26"/>
      <c r="CO1746" s="26"/>
      <c r="CP1746" s="26"/>
      <c r="CQ1746" s="26"/>
      <c r="CR1746" s="26"/>
      <c r="CS1746" s="26"/>
      <c r="CT1746" s="26"/>
      <c r="CU1746" s="26"/>
      <c r="CV1746" s="26"/>
      <c r="CW1746" s="26"/>
      <c r="CX1746" s="26"/>
      <c r="CY1746" s="26"/>
      <c r="CZ1746" s="26"/>
      <c r="DA1746" s="26"/>
      <c r="DB1746" s="26"/>
      <c r="DC1746" s="26"/>
      <c r="DD1746" s="26"/>
      <c r="DE1746" s="26"/>
      <c r="DF1746" s="26"/>
      <c r="DG1746" s="26"/>
      <c r="DH1746" s="26"/>
      <c r="DI1746" s="26"/>
      <c r="DJ1746" s="26"/>
      <c r="DK1746" s="26"/>
      <c r="DL1746" s="26"/>
    </row>
    <row r="1747" spans="1:116" s="27" customFormat="1" ht="31.5" customHeight="1">
      <c r="A1747" s="7" t="s">
        <v>1670</v>
      </c>
      <c r="B1747" s="5">
        <v>1745</v>
      </c>
      <c r="C1747" s="10"/>
      <c r="D1747" s="10"/>
      <c r="E1747" s="8" t="s">
        <v>7389</v>
      </c>
      <c r="F1747" s="8" t="s">
        <v>7390</v>
      </c>
      <c r="G1747" s="8" t="s">
        <v>7391</v>
      </c>
      <c r="H1747" s="7" t="s">
        <v>2207</v>
      </c>
      <c r="I1747" s="8" t="s">
        <v>1218</v>
      </c>
      <c r="J1747" s="8" t="s">
        <v>7397</v>
      </c>
      <c r="K1747" s="9">
        <v>30</v>
      </c>
      <c r="L1747" s="8" t="s">
        <v>69</v>
      </c>
      <c r="M1747" s="10">
        <v>1</v>
      </c>
      <c r="N1747" s="8" t="s">
        <v>45</v>
      </c>
      <c r="O1747" s="8" t="s">
        <v>7394</v>
      </c>
      <c r="P1747" s="8" t="s">
        <v>7398</v>
      </c>
      <c r="Q1747" s="8" t="s">
        <v>7399</v>
      </c>
      <c r="R1747" s="28">
        <v>4.0999999999999996</v>
      </c>
      <c r="S1747" s="29"/>
      <c r="T1747" s="30">
        <v>3.3</v>
      </c>
      <c r="U1747" s="1">
        <v>3.3</v>
      </c>
      <c r="V1747" s="28">
        <v>5.38</v>
      </c>
      <c r="W1747" s="29"/>
      <c r="X1747" s="29"/>
      <c r="Y1747" s="29"/>
      <c r="Z1747" s="29"/>
      <c r="AA1747" s="29"/>
      <c r="AB1747" s="29"/>
      <c r="AC1747" s="29"/>
      <c r="AD1747" s="29"/>
      <c r="AE1747" s="31"/>
      <c r="AN1747" s="32"/>
      <c r="AP1747" s="31"/>
      <c r="AQ1747" s="27" t="e">
        <f t="shared" si="271"/>
        <v>#NUM!</v>
      </c>
      <c r="AR1747" s="27" t="e">
        <f t="shared" si="272"/>
        <v>#NUM!</v>
      </c>
      <c r="AS1747" s="27" t="e">
        <f t="shared" si="273"/>
        <v>#NUM!</v>
      </c>
      <c r="AT1747" s="27">
        <f t="shared" si="274"/>
        <v>3.5474999999999999</v>
      </c>
      <c r="AU1747" s="27">
        <f t="shared" si="275"/>
        <v>3.5474999999999999</v>
      </c>
      <c r="AV1747" s="29">
        <f t="shared" si="269"/>
        <v>3.5474999999999999</v>
      </c>
      <c r="AW1747" s="27" t="s">
        <v>73</v>
      </c>
      <c r="AX1747" s="27" t="s">
        <v>74</v>
      </c>
      <c r="AY1747" s="32">
        <v>3.5470000000000002</v>
      </c>
      <c r="AZ1747" s="34">
        <f t="shared" si="276"/>
        <v>0.88675000000000004</v>
      </c>
      <c r="BA1747" s="3">
        <f t="shared" si="277"/>
        <v>4.4337499999999999</v>
      </c>
      <c r="BB1747" s="32">
        <f t="shared" si="270"/>
        <v>4.7884500000000001</v>
      </c>
      <c r="BC1747" s="27" t="s">
        <v>12549</v>
      </c>
      <c r="BP1747" s="26"/>
      <c r="BQ1747" s="26"/>
      <c r="BR1747" s="26"/>
      <c r="BS1747" s="26"/>
      <c r="BT1747" s="26"/>
      <c r="BU1747" s="26"/>
      <c r="BV1747" s="26"/>
      <c r="BW1747" s="26"/>
      <c r="BX1747" s="26"/>
      <c r="BY1747" s="26"/>
      <c r="BZ1747" s="26"/>
      <c r="CA1747" s="26"/>
      <c r="CB1747" s="26"/>
      <c r="CC1747" s="26"/>
      <c r="CD1747" s="26"/>
      <c r="CE1747" s="26"/>
      <c r="CF1747" s="26"/>
      <c r="CG1747" s="26"/>
      <c r="CH1747" s="26"/>
      <c r="CI1747" s="26"/>
      <c r="CJ1747" s="26"/>
      <c r="CK1747" s="26"/>
      <c r="CL1747" s="26"/>
      <c r="CM1747" s="26"/>
      <c r="CN1747" s="26"/>
      <c r="CO1747" s="26"/>
      <c r="CP1747" s="26"/>
      <c r="CQ1747" s="26"/>
      <c r="CR1747" s="26"/>
      <c r="CS1747" s="26"/>
      <c r="CT1747" s="26"/>
      <c r="CU1747" s="26"/>
      <c r="CV1747" s="26"/>
      <c r="CW1747" s="26"/>
      <c r="CX1747" s="26"/>
      <c r="CY1747" s="26"/>
      <c r="CZ1747" s="26"/>
      <c r="DA1747" s="26"/>
      <c r="DB1747" s="26"/>
      <c r="DC1747" s="26"/>
      <c r="DD1747" s="26"/>
      <c r="DE1747" s="26"/>
      <c r="DF1747" s="26"/>
      <c r="DG1747" s="26"/>
      <c r="DH1747" s="26"/>
      <c r="DI1747" s="26"/>
      <c r="DJ1747" s="26"/>
      <c r="DK1747" s="26"/>
      <c r="DL1747" s="26"/>
    </row>
    <row r="1748" spans="1:116" s="27" customFormat="1" ht="31.5" customHeight="1">
      <c r="A1748" s="7" t="s">
        <v>1670</v>
      </c>
      <c r="B1748" s="5">
        <v>1746</v>
      </c>
      <c r="C1748" s="10"/>
      <c r="D1748" s="10"/>
      <c r="E1748" s="8" t="s">
        <v>7444</v>
      </c>
      <c r="F1748" s="8" t="s">
        <v>7445</v>
      </c>
      <c r="G1748" s="8" t="s">
        <v>4289</v>
      </c>
      <c r="H1748" s="7" t="s">
        <v>7446</v>
      </c>
      <c r="I1748" s="8" t="s">
        <v>555</v>
      </c>
      <c r="J1748" s="8" t="s">
        <v>7447</v>
      </c>
      <c r="K1748" s="9">
        <v>5</v>
      </c>
      <c r="L1748" s="8" t="s">
        <v>81</v>
      </c>
      <c r="M1748" s="10">
        <v>1</v>
      </c>
      <c r="N1748" s="8" t="s">
        <v>45</v>
      </c>
      <c r="O1748" s="8" t="s">
        <v>7394</v>
      </c>
      <c r="P1748" s="8" t="s">
        <v>7448</v>
      </c>
      <c r="Q1748" s="8" t="s">
        <v>7449</v>
      </c>
      <c r="R1748" s="28">
        <v>8.1999999999999993</v>
      </c>
      <c r="S1748" s="29"/>
      <c r="T1748" s="30">
        <v>4</v>
      </c>
      <c r="U1748" s="1">
        <v>4</v>
      </c>
      <c r="V1748" s="28">
        <v>9.92</v>
      </c>
      <c r="W1748" s="29"/>
      <c r="X1748" s="29"/>
      <c r="Y1748" s="29"/>
      <c r="Z1748" s="29"/>
      <c r="AA1748" s="29"/>
      <c r="AB1748" s="29"/>
      <c r="AC1748" s="29"/>
      <c r="AD1748" s="29"/>
      <c r="AE1748" s="31"/>
      <c r="AN1748" s="32"/>
      <c r="AP1748" s="31"/>
      <c r="AQ1748" s="27" t="e">
        <f t="shared" si="271"/>
        <v>#NUM!</v>
      </c>
      <c r="AR1748" s="27" t="e">
        <f t="shared" si="272"/>
        <v>#NUM!</v>
      </c>
      <c r="AS1748" s="27" t="e">
        <f t="shared" si="273"/>
        <v>#NUM!</v>
      </c>
      <c r="AT1748" s="27">
        <f t="shared" si="274"/>
        <v>4.3</v>
      </c>
      <c r="AU1748" s="27">
        <f t="shared" si="275"/>
        <v>4.3</v>
      </c>
      <c r="AV1748" s="29">
        <f t="shared" si="269"/>
        <v>4.3</v>
      </c>
      <c r="AW1748" s="27" t="s">
        <v>73</v>
      </c>
      <c r="AX1748" s="27" t="s">
        <v>74</v>
      </c>
      <c r="AY1748" s="32">
        <v>4.3</v>
      </c>
      <c r="AZ1748" s="34">
        <f t="shared" si="276"/>
        <v>1.075</v>
      </c>
      <c r="BA1748" s="3">
        <f t="shared" si="277"/>
        <v>5.375</v>
      </c>
      <c r="BB1748" s="32">
        <f t="shared" si="270"/>
        <v>5.8049999999999997</v>
      </c>
      <c r="BC1748" s="27" t="s">
        <v>12549</v>
      </c>
      <c r="BP1748" s="26"/>
      <c r="BQ1748" s="26"/>
      <c r="BR1748" s="26"/>
      <c r="BS1748" s="26"/>
      <c r="BT1748" s="26"/>
      <c r="BU1748" s="26"/>
      <c r="BV1748" s="26"/>
      <c r="BW1748" s="26"/>
      <c r="BX1748" s="26"/>
      <c r="BY1748" s="26"/>
      <c r="BZ1748" s="26"/>
      <c r="CA1748" s="26"/>
      <c r="CB1748" s="26"/>
      <c r="CC1748" s="26"/>
      <c r="CD1748" s="26"/>
      <c r="CE1748" s="26"/>
      <c r="CF1748" s="26"/>
      <c r="CG1748" s="26"/>
      <c r="CH1748" s="26"/>
      <c r="CI1748" s="26"/>
      <c r="CJ1748" s="26"/>
      <c r="CK1748" s="26"/>
      <c r="CL1748" s="26"/>
      <c r="CM1748" s="26"/>
      <c r="CN1748" s="26"/>
      <c r="CO1748" s="26"/>
      <c r="CP1748" s="26"/>
      <c r="CQ1748" s="26"/>
      <c r="CR1748" s="26"/>
      <c r="CS1748" s="26"/>
      <c r="CT1748" s="26"/>
      <c r="CU1748" s="26"/>
      <c r="CV1748" s="26"/>
      <c r="CW1748" s="26"/>
      <c r="CX1748" s="26"/>
      <c r="CY1748" s="26"/>
      <c r="CZ1748" s="26"/>
      <c r="DA1748" s="26"/>
      <c r="DB1748" s="26"/>
      <c r="DC1748" s="26"/>
      <c r="DD1748" s="26"/>
      <c r="DE1748" s="26"/>
      <c r="DF1748" s="26"/>
      <c r="DG1748" s="26"/>
      <c r="DH1748" s="26"/>
      <c r="DI1748" s="26"/>
      <c r="DJ1748" s="26"/>
      <c r="DK1748" s="26"/>
      <c r="DL1748" s="26"/>
    </row>
    <row r="1749" spans="1:116" s="27" customFormat="1" ht="31.5" customHeight="1">
      <c r="A1749" s="7" t="s">
        <v>1670</v>
      </c>
      <c r="B1749" s="5">
        <v>1747</v>
      </c>
      <c r="C1749" s="10"/>
      <c r="D1749" s="10"/>
      <c r="E1749" s="8" t="s">
        <v>7454</v>
      </c>
      <c r="F1749" s="8" t="s">
        <v>1648</v>
      </c>
      <c r="G1749" s="8" t="s">
        <v>1649</v>
      </c>
      <c r="H1749" s="7" t="s">
        <v>7455</v>
      </c>
      <c r="I1749" s="8" t="s">
        <v>555</v>
      </c>
      <c r="J1749" s="8" t="s">
        <v>7451</v>
      </c>
      <c r="K1749" s="9">
        <v>10</v>
      </c>
      <c r="L1749" s="8" t="s">
        <v>81</v>
      </c>
      <c r="M1749" s="10">
        <v>1</v>
      </c>
      <c r="N1749" s="8" t="s">
        <v>45</v>
      </c>
      <c r="O1749" s="8" t="s">
        <v>7394</v>
      </c>
      <c r="P1749" s="8" t="s">
        <v>7452</v>
      </c>
      <c r="Q1749" s="8" t="s">
        <v>7456</v>
      </c>
      <c r="R1749" s="28">
        <v>5.0999999999999996</v>
      </c>
      <c r="S1749" s="29"/>
      <c r="T1749" s="30"/>
      <c r="U1749" s="1" t="s">
        <v>56</v>
      </c>
      <c r="V1749" s="28">
        <v>6.41</v>
      </c>
      <c r="W1749" s="29"/>
      <c r="X1749" s="29"/>
      <c r="Y1749" s="29"/>
      <c r="Z1749" s="29"/>
      <c r="AA1749" s="29"/>
      <c r="AB1749" s="29"/>
      <c r="AC1749" s="29"/>
      <c r="AD1749" s="29"/>
      <c r="AE1749" s="31"/>
      <c r="AN1749" s="32"/>
      <c r="AP1749" s="31"/>
      <c r="AQ1749" s="27" t="e">
        <f t="shared" si="271"/>
        <v>#NUM!</v>
      </c>
      <c r="AR1749" s="27" t="e">
        <f t="shared" si="272"/>
        <v>#NUM!</v>
      </c>
      <c r="AS1749" s="27" t="e">
        <f t="shared" si="273"/>
        <v>#NUM!</v>
      </c>
      <c r="AT1749" s="27">
        <f t="shared" si="274"/>
        <v>0</v>
      </c>
      <c r="AU1749" s="27" t="e">
        <f t="shared" si="275"/>
        <v>#VALUE!</v>
      </c>
      <c r="AV1749" s="29" t="e">
        <f t="shared" si="269"/>
        <v>#VALUE!</v>
      </c>
      <c r="AW1749" s="33" t="s">
        <v>51</v>
      </c>
      <c r="AX1749" s="27" t="s">
        <v>50</v>
      </c>
      <c r="AY1749" s="32">
        <v>5.0999999999999996</v>
      </c>
      <c r="AZ1749" s="34">
        <f t="shared" si="276"/>
        <v>1.2749999999999999</v>
      </c>
      <c r="BA1749" s="3">
        <f t="shared" si="277"/>
        <v>6.375</v>
      </c>
      <c r="BB1749" s="32">
        <f t="shared" si="270"/>
        <v>6.8849999999999998</v>
      </c>
      <c r="BC1749" s="27" t="s">
        <v>12549</v>
      </c>
      <c r="BP1749" s="26"/>
      <c r="BQ1749" s="26"/>
      <c r="BR1749" s="26"/>
      <c r="BS1749" s="26"/>
      <c r="BT1749" s="26"/>
      <c r="BU1749" s="26"/>
      <c r="BV1749" s="26"/>
      <c r="BW1749" s="26"/>
      <c r="BX1749" s="26"/>
      <c r="BY1749" s="26"/>
      <c r="BZ1749" s="26"/>
      <c r="CA1749" s="26"/>
      <c r="CB1749" s="26"/>
      <c r="CC1749" s="26"/>
      <c r="CD1749" s="26"/>
      <c r="CE1749" s="26"/>
      <c r="CF1749" s="26"/>
      <c r="CG1749" s="26"/>
      <c r="CH1749" s="26"/>
      <c r="CI1749" s="26"/>
      <c r="CJ1749" s="26"/>
      <c r="CK1749" s="26"/>
      <c r="CL1749" s="26"/>
      <c r="CM1749" s="26"/>
      <c r="CN1749" s="26"/>
      <c r="CO1749" s="26"/>
      <c r="CP1749" s="26"/>
      <c r="CQ1749" s="26"/>
      <c r="CR1749" s="26"/>
      <c r="CS1749" s="26"/>
      <c r="CT1749" s="26"/>
      <c r="CU1749" s="26"/>
      <c r="CV1749" s="26"/>
      <c r="CW1749" s="26"/>
      <c r="CX1749" s="26"/>
      <c r="CY1749" s="26"/>
      <c r="CZ1749" s="26"/>
      <c r="DA1749" s="26"/>
      <c r="DB1749" s="26"/>
      <c r="DC1749" s="26"/>
      <c r="DD1749" s="26"/>
      <c r="DE1749" s="26"/>
      <c r="DF1749" s="26"/>
      <c r="DG1749" s="26"/>
      <c r="DH1749" s="26"/>
      <c r="DI1749" s="26"/>
      <c r="DJ1749" s="26"/>
      <c r="DK1749" s="26"/>
      <c r="DL1749" s="26"/>
    </row>
    <row r="1750" spans="1:116" s="27" customFormat="1" ht="31.5" customHeight="1">
      <c r="A1750" s="4" t="s">
        <v>7465</v>
      </c>
      <c r="B1750" s="5">
        <v>1748</v>
      </c>
      <c r="C1750" s="6">
        <v>3705</v>
      </c>
      <c r="D1750" s="6"/>
      <c r="E1750" s="3" t="s">
        <v>7466</v>
      </c>
      <c r="F1750" s="3" t="s">
        <v>7467</v>
      </c>
      <c r="G1750" s="3" t="s">
        <v>94</v>
      </c>
      <c r="H1750" s="4" t="s">
        <v>95</v>
      </c>
      <c r="I1750" s="3" t="s">
        <v>96</v>
      </c>
      <c r="J1750" s="3" t="s">
        <v>7471</v>
      </c>
      <c r="K1750" s="5">
        <v>1</v>
      </c>
      <c r="L1750" s="3" t="s">
        <v>69</v>
      </c>
      <c r="M1750" s="6">
        <v>1</v>
      </c>
      <c r="N1750" s="3" t="s">
        <v>45</v>
      </c>
      <c r="O1750" s="3" t="s">
        <v>7460</v>
      </c>
      <c r="P1750" s="3" t="s">
        <v>7472</v>
      </c>
      <c r="Q1750" s="3" t="s">
        <v>7473</v>
      </c>
      <c r="R1750" s="28">
        <v>1.77</v>
      </c>
      <c r="S1750" s="29"/>
      <c r="T1750" s="30">
        <v>1.0640000000000001</v>
      </c>
      <c r="U1750" s="1">
        <v>0.95</v>
      </c>
      <c r="V1750" s="28">
        <v>4.51</v>
      </c>
      <c r="W1750" s="29">
        <v>2.96</v>
      </c>
      <c r="X1750" s="29"/>
      <c r="Y1750" s="29"/>
      <c r="Z1750" s="29"/>
      <c r="AA1750" s="29"/>
      <c r="AB1750" s="29"/>
      <c r="AC1750" s="29"/>
      <c r="AD1750" s="29"/>
      <c r="AE1750" s="31">
        <v>4.51</v>
      </c>
      <c r="AN1750" s="32">
        <v>1.77</v>
      </c>
      <c r="AO1750" s="27" t="s">
        <v>49</v>
      </c>
      <c r="AP1750" s="31" t="s">
        <v>50</v>
      </c>
      <c r="AQ1750" s="27" t="e">
        <f t="shared" si="271"/>
        <v>#NUM!</v>
      </c>
      <c r="AR1750" s="27" t="e">
        <f t="shared" si="272"/>
        <v>#NUM!</v>
      </c>
      <c r="AS1750" s="27" t="e">
        <f t="shared" si="273"/>
        <v>#NUM!</v>
      </c>
      <c r="AT1750" s="27">
        <f t="shared" si="274"/>
        <v>1.1437999999999999</v>
      </c>
      <c r="AU1750" s="27">
        <f t="shared" si="275"/>
        <v>1.02125</v>
      </c>
      <c r="AV1750" s="29">
        <f t="shared" si="269"/>
        <v>1.02125</v>
      </c>
      <c r="AW1750" s="27" t="s">
        <v>73</v>
      </c>
      <c r="AX1750" s="27" t="s">
        <v>74</v>
      </c>
      <c r="AY1750" s="32">
        <v>1.02</v>
      </c>
      <c r="AZ1750" s="34">
        <f t="shared" si="276"/>
        <v>0.255</v>
      </c>
      <c r="BA1750" s="3">
        <f t="shared" si="277"/>
        <v>1.2749999999999999</v>
      </c>
      <c r="BB1750" s="32">
        <f t="shared" si="270"/>
        <v>1.377</v>
      </c>
      <c r="BC1750" s="27" t="s">
        <v>12549</v>
      </c>
    </row>
    <row r="1751" spans="1:116" s="27" customFormat="1" ht="31.5" customHeight="1">
      <c r="A1751" s="4" t="s">
        <v>7465</v>
      </c>
      <c r="B1751" s="5">
        <v>1749</v>
      </c>
      <c r="C1751" s="6">
        <v>5561</v>
      </c>
      <c r="D1751" s="6"/>
      <c r="E1751" s="3" t="s">
        <v>7466</v>
      </c>
      <c r="F1751" s="3" t="s">
        <v>7474</v>
      </c>
      <c r="G1751" s="3" t="s">
        <v>94</v>
      </c>
      <c r="H1751" s="4" t="s">
        <v>5534</v>
      </c>
      <c r="I1751" s="3" t="s">
        <v>1456</v>
      </c>
      <c r="J1751" s="3" t="s">
        <v>7475</v>
      </c>
      <c r="K1751" s="5"/>
      <c r="L1751" s="3"/>
      <c r="M1751" s="6">
        <v>1</v>
      </c>
      <c r="N1751" s="3" t="s">
        <v>45</v>
      </c>
      <c r="O1751" s="3" t="s">
        <v>7460</v>
      </c>
      <c r="P1751" s="3" t="s">
        <v>7476</v>
      </c>
      <c r="Q1751" s="3" t="s">
        <v>7477</v>
      </c>
      <c r="R1751" s="28">
        <v>2.52</v>
      </c>
      <c r="S1751" s="29"/>
      <c r="T1751" s="30">
        <v>1.59</v>
      </c>
      <c r="U1751" s="1">
        <v>1.42</v>
      </c>
      <c r="V1751" s="28">
        <v>13.59</v>
      </c>
      <c r="W1751" s="29"/>
      <c r="X1751" s="29"/>
      <c r="Y1751" s="29"/>
      <c r="Z1751" s="29"/>
      <c r="AA1751" s="29"/>
      <c r="AB1751" s="29"/>
      <c r="AC1751" s="29"/>
      <c r="AD1751" s="29"/>
      <c r="AE1751" s="31">
        <v>13.59</v>
      </c>
      <c r="AN1751" s="32">
        <v>2.52</v>
      </c>
      <c r="AO1751" s="27" t="s">
        <v>49</v>
      </c>
      <c r="AP1751" s="31" t="s">
        <v>50</v>
      </c>
      <c r="AQ1751" s="27" t="e">
        <f t="shared" si="271"/>
        <v>#NUM!</v>
      </c>
      <c r="AR1751" s="27" t="e">
        <f t="shared" si="272"/>
        <v>#NUM!</v>
      </c>
      <c r="AS1751" s="27" t="e">
        <f t="shared" si="273"/>
        <v>#NUM!</v>
      </c>
      <c r="AT1751" s="27">
        <f t="shared" si="274"/>
        <v>1.7092499999999999</v>
      </c>
      <c r="AU1751" s="27">
        <f t="shared" si="275"/>
        <v>1.5265</v>
      </c>
      <c r="AV1751" s="29">
        <f t="shared" si="269"/>
        <v>1.5265</v>
      </c>
      <c r="AW1751" s="27" t="s">
        <v>73</v>
      </c>
      <c r="AX1751" s="27" t="s">
        <v>74</v>
      </c>
      <c r="AY1751" s="32">
        <v>1.526</v>
      </c>
      <c r="AZ1751" s="34">
        <f t="shared" si="276"/>
        <v>0.38150000000000001</v>
      </c>
      <c r="BA1751" s="3">
        <f t="shared" si="277"/>
        <v>1.9075</v>
      </c>
      <c r="BB1751" s="32">
        <f t="shared" si="270"/>
        <v>2.0600999999999998</v>
      </c>
      <c r="BC1751" s="27" t="s">
        <v>12549</v>
      </c>
      <c r="BP1751" s="35"/>
      <c r="BQ1751" s="35"/>
      <c r="BR1751" s="35"/>
      <c r="BS1751" s="35"/>
      <c r="BT1751" s="35"/>
      <c r="BU1751" s="35"/>
      <c r="BV1751" s="35"/>
      <c r="BW1751" s="35"/>
      <c r="BX1751" s="35"/>
      <c r="BY1751" s="35"/>
      <c r="BZ1751" s="35"/>
      <c r="CA1751" s="35"/>
      <c r="CB1751" s="35"/>
      <c r="CC1751" s="35"/>
      <c r="CD1751" s="35"/>
      <c r="CE1751" s="35"/>
      <c r="CF1751" s="35"/>
      <c r="CG1751" s="35"/>
      <c r="CH1751" s="35"/>
      <c r="CI1751" s="35"/>
      <c r="CJ1751" s="35"/>
      <c r="CK1751" s="35"/>
      <c r="CL1751" s="35"/>
      <c r="CM1751" s="35"/>
      <c r="CN1751" s="35"/>
      <c r="CO1751" s="35"/>
      <c r="CP1751" s="35"/>
      <c r="CQ1751" s="35"/>
      <c r="CR1751" s="35"/>
      <c r="CS1751" s="35"/>
      <c r="CT1751" s="35"/>
      <c r="CU1751" s="35"/>
      <c r="CV1751" s="35"/>
      <c r="CW1751" s="35"/>
      <c r="CX1751" s="35"/>
      <c r="CY1751" s="35"/>
      <c r="CZ1751" s="35"/>
      <c r="DA1751" s="35"/>
      <c r="DB1751" s="35"/>
      <c r="DC1751" s="35"/>
      <c r="DD1751" s="35"/>
      <c r="DE1751" s="35"/>
      <c r="DF1751" s="35"/>
      <c r="DG1751" s="35"/>
      <c r="DH1751" s="35"/>
      <c r="DI1751" s="35"/>
      <c r="DJ1751" s="35"/>
      <c r="DK1751" s="35"/>
      <c r="DL1751" s="35"/>
    </row>
    <row r="1752" spans="1:116" s="27" customFormat="1" ht="31.5" customHeight="1">
      <c r="A1752" s="4" t="s">
        <v>492</v>
      </c>
      <c r="B1752" s="5">
        <v>1750</v>
      </c>
      <c r="C1752" s="6">
        <v>16111</v>
      </c>
      <c r="D1752" s="6"/>
      <c r="E1752" s="3" t="s">
        <v>7457</v>
      </c>
      <c r="F1752" s="3" t="s">
        <v>2703</v>
      </c>
      <c r="G1752" s="3" t="s">
        <v>94</v>
      </c>
      <c r="H1752" s="4" t="s">
        <v>5534</v>
      </c>
      <c r="I1752" s="3" t="s">
        <v>3650</v>
      </c>
      <c r="J1752" s="3" t="s">
        <v>7463</v>
      </c>
      <c r="K1752" s="5">
        <v>2</v>
      </c>
      <c r="L1752" s="3" t="s">
        <v>69</v>
      </c>
      <c r="M1752" s="6">
        <v>1</v>
      </c>
      <c r="N1752" s="3" t="s">
        <v>45</v>
      </c>
      <c r="O1752" s="3" t="s">
        <v>7460</v>
      </c>
      <c r="P1752" s="3" t="s">
        <v>7461</v>
      </c>
      <c r="Q1752" s="3" t="s">
        <v>7464</v>
      </c>
      <c r="R1752" s="28">
        <v>2.73</v>
      </c>
      <c r="S1752" s="29"/>
      <c r="T1752" s="30"/>
      <c r="U1752" s="1">
        <v>1.46</v>
      </c>
      <c r="V1752" s="28"/>
      <c r="W1752" s="29"/>
      <c r="X1752" s="29"/>
      <c r="Y1752" s="29"/>
      <c r="Z1752" s="29"/>
      <c r="AA1752" s="29"/>
      <c r="AB1752" s="29"/>
      <c r="AC1752" s="29"/>
      <c r="AD1752" s="29"/>
      <c r="AE1752" s="31"/>
      <c r="AN1752" s="32">
        <v>2.73</v>
      </c>
      <c r="AO1752" s="27" t="s">
        <v>49</v>
      </c>
      <c r="AP1752" s="31" t="s">
        <v>50</v>
      </c>
      <c r="AQ1752" s="27" t="e">
        <f t="shared" si="271"/>
        <v>#NUM!</v>
      </c>
      <c r="AR1752" s="27" t="e">
        <f t="shared" si="272"/>
        <v>#NUM!</v>
      </c>
      <c r="AS1752" s="27" t="e">
        <f t="shared" si="273"/>
        <v>#NUM!</v>
      </c>
      <c r="AT1752" s="27">
        <f t="shared" si="274"/>
        <v>0</v>
      </c>
      <c r="AU1752" s="27">
        <f t="shared" si="275"/>
        <v>1.5694999999999999</v>
      </c>
      <c r="AV1752" s="29">
        <f t="shared" si="269"/>
        <v>0</v>
      </c>
      <c r="AW1752" s="27" t="s">
        <v>73</v>
      </c>
      <c r="AX1752" s="27" t="s">
        <v>74</v>
      </c>
      <c r="AY1752" s="32">
        <v>1.569</v>
      </c>
      <c r="AZ1752" s="34">
        <f t="shared" si="276"/>
        <v>0.39224999999999999</v>
      </c>
      <c r="BA1752" s="3">
        <f t="shared" si="277"/>
        <v>1.9612499999999999</v>
      </c>
      <c r="BB1752" s="32">
        <f t="shared" si="270"/>
        <v>2.11815</v>
      </c>
      <c r="BC1752" s="27" t="s">
        <v>12549</v>
      </c>
    </row>
    <row r="1753" spans="1:116" s="27" customFormat="1" ht="31.5" customHeight="1">
      <c r="A1753" s="4" t="s">
        <v>492</v>
      </c>
      <c r="B1753" s="5">
        <v>1751</v>
      </c>
      <c r="C1753" s="6">
        <v>16094</v>
      </c>
      <c r="D1753" s="6"/>
      <c r="E1753" s="3" t="s">
        <v>7457</v>
      </c>
      <c r="F1753" s="3" t="s">
        <v>2703</v>
      </c>
      <c r="G1753" s="3" t="s">
        <v>94</v>
      </c>
      <c r="H1753" s="4" t="s">
        <v>7458</v>
      </c>
      <c r="I1753" s="3" t="s">
        <v>96</v>
      </c>
      <c r="J1753" s="3" t="s">
        <v>7459</v>
      </c>
      <c r="K1753" s="5"/>
      <c r="L1753" s="3"/>
      <c r="M1753" s="6">
        <v>1</v>
      </c>
      <c r="N1753" s="3" t="s">
        <v>45</v>
      </c>
      <c r="O1753" s="3" t="s">
        <v>7460</v>
      </c>
      <c r="P1753" s="3" t="s">
        <v>7461</v>
      </c>
      <c r="Q1753" s="3" t="s">
        <v>7462</v>
      </c>
      <c r="R1753" s="28">
        <v>2.21</v>
      </c>
      <c r="S1753" s="29"/>
      <c r="T1753" s="30"/>
      <c r="U1753" s="1" t="s">
        <v>56</v>
      </c>
      <c r="V1753" s="28"/>
      <c r="W1753" s="29"/>
      <c r="X1753" s="29"/>
      <c r="Y1753" s="29"/>
      <c r="Z1753" s="29"/>
      <c r="AA1753" s="29"/>
      <c r="AB1753" s="29"/>
      <c r="AC1753" s="29"/>
      <c r="AD1753" s="29"/>
      <c r="AE1753" s="31"/>
      <c r="AN1753" s="32">
        <v>2.21</v>
      </c>
      <c r="AO1753" s="27" t="s">
        <v>49</v>
      </c>
      <c r="AP1753" s="31" t="s">
        <v>50</v>
      </c>
      <c r="AQ1753" s="27" t="e">
        <f t="shared" si="271"/>
        <v>#NUM!</v>
      </c>
      <c r="AR1753" s="27" t="e">
        <f t="shared" si="272"/>
        <v>#NUM!</v>
      </c>
      <c r="AS1753" s="27" t="e">
        <f t="shared" si="273"/>
        <v>#NUM!</v>
      </c>
      <c r="AT1753" s="27">
        <f t="shared" si="274"/>
        <v>0</v>
      </c>
      <c r="AU1753" s="27" t="e">
        <f t="shared" si="275"/>
        <v>#VALUE!</v>
      </c>
      <c r="AV1753" s="29" t="e">
        <f t="shared" si="269"/>
        <v>#VALUE!</v>
      </c>
      <c r="AW1753" s="33" t="s">
        <v>51</v>
      </c>
      <c r="AX1753" s="33" t="s">
        <v>50</v>
      </c>
      <c r="AY1753" s="32">
        <v>2.21</v>
      </c>
      <c r="AZ1753" s="34">
        <f t="shared" si="276"/>
        <v>0.55249999999999999</v>
      </c>
      <c r="BA1753" s="3">
        <f t="shared" si="277"/>
        <v>2.7625000000000002</v>
      </c>
      <c r="BB1753" s="32">
        <f t="shared" si="270"/>
        <v>2.9835000000000003</v>
      </c>
      <c r="BC1753" s="27" t="s">
        <v>12549</v>
      </c>
    </row>
    <row r="1754" spans="1:116" s="27" customFormat="1" ht="31.5" customHeight="1">
      <c r="A1754" s="4" t="s">
        <v>7465</v>
      </c>
      <c r="B1754" s="5">
        <v>1752</v>
      </c>
      <c r="C1754" s="6">
        <v>5497</v>
      </c>
      <c r="D1754" s="6"/>
      <c r="E1754" s="3" t="s">
        <v>7466</v>
      </c>
      <c r="F1754" s="3" t="s">
        <v>7467</v>
      </c>
      <c r="G1754" s="3" t="s">
        <v>94</v>
      </c>
      <c r="H1754" s="4" t="s">
        <v>87</v>
      </c>
      <c r="I1754" s="3" t="s">
        <v>1456</v>
      </c>
      <c r="J1754" s="3" t="s">
        <v>7468</v>
      </c>
      <c r="K1754" s="5"/>
      <c r="L1754" s="3"/>
      <c r="M1754" s="6">
        <v>10</v>
      </c>
      <c r="N1754" s="3" t="s">
        <v>45</v>
      </c>
      <c r="O1754" s="3" t="s">
        <v>7460</v>
      </c>
      <c r="P1754" s="3" t="s">
        <v>7469</v>
      </c>
      <c r="Q1754" s="3" t="s">
        <v>7470</v>
      </c>
      <c r="R1754" s="28">
        <v>13.82</v>
      </c>
      <c r="S1754" s="29"/>
      <c r="T1754" s="30">
        <v>8.08</v>
      </c>
      <c r="U1754" s="1">
        <v>7.15</v>
      </c>
      <c r="V1754" s="28">
        <v>42.82</v>
      </c>
      <c r="W1754" s="29"/>
      <c r="X1754" s="29"/>
      <c r="Y1754" s="29"/>
      <c r="Z1754" s="29"/>
      <c r="AA1754" s="29"/>
      <c r="AB1754" s="29"/>
      <c r="AC1754" s="29"/>
      <c r="AD1754" s="29"/>
      <c r="AE1754" s="31">
        <v>42.82</v>
      </c>
      <c r="AN1754" s="32">
        <v>13.82</v>
      </c>
      <c r="AO1754" s="27" t="s">
        <v>49</v>
      </c>
      <c r="AP1754" s="31" t="s">
        <v>50</v>
      </c>
      <c r="AQ1754" s="27" t="e">
        <f t="shared" si="271"/>
        <v>#NUM!</v>
      </c>
      <c r="AR1754" s="27" t="e">
        <f t="shared" si="272"/>
        <v>#NUM!</v>
      </c>
      <c r="AS1754" s="27" t="e">
        <f t="shared" si="273"/>
        <v>#NUM!</v>
      </c>
      <c r="AT1754" s="27">
        <f t="shared" si="274"/>
        <v>8.6859999999999999</v>
      </c>
      <c r="AU1754" s="27">
        <f t="shared" si="275"/>
        <v>7.6862500000000002</v>
      </c>
      <c r="AV1754" s="29">
        <f t="shared" si="269"/>
        <v>7.6862500000000002</v>
      </c>
      <c r="AW1754" s="27" t="s">
        <v>73</v>
      </c>
      <c r="AX1754" s="27" t="s">
        <v>74</v>
      </c>
      <c r="AY1754" s="32">
        <v>7.69</v>
      </c>
      <c r="AZ1754" s="34">
        <f t="shared" si="276"/>
        <v>1.9225000000000001</v>
      </c>
      <c r="BA1754" s="3">
        <f t="shared" si="277"/>
        <v>9.6125000000000007</v>
      </c>
      <c r="BB1754" s="32">
        <f t="shared" si="270"/>
        <v>10.381500000000001</v>
      </c>
      <c r="BC1754" s="27" t="s">
        <v>12549</v>
      </c>
      <c r="BP1754" s="35"/>
      <c r="BQ1754" s="35"/>
      <c r="BR1754" s="35"/>
      <c r="BS1754" s="35"/>
      <c r="BT1754" s="35"/>
      <c r="BU1754" s="35"/>
      <c r="BV1754" s="35"/>
      <c r="BW1754" s="35"/>
      <c r="BX1754" s="35"/>
      <c r="BY1754" s="35"/>
      <c r="BZ1754" s="35"/>
      <c r="CA1754" s="35"/>
      <c r="CB1754" s="35"/>
      <c r="CC1754" s="35"/>
      <c r="CD1754" s="35"/>
      <c r="CE1754" s="35"/>
      <c r="CF1754" s="35"/>
      <c r="CG1754" s="35"/>
      <c r="CH1754" s="35"/>
      <c r="CI1754" s="35"/>
      <c r="CJ1754" s="35"/>
      <c r="CK1754" s="35"/>
      <c r="CL1754" s="35"/>
      <c r="CM1754" s="35"/>
      <c r="CN1754" s="35"/>
      <c r="CO1754" s="35"/>
      <c r="CP1754" s="35"/>
      <c r="CQ1754" s="35"/>
      <c r="CR1754" s="35"/>
      <c r="CS1754" s="35"/>
      <c r="CT1754" s="35"/>
      <c r="CU1754" s="35"/>
      <c r="CV1754" s="35"/>
      <c r="CW1754" s="35"/>
      <c r="CX1754" s="35"/>
      <c r="CY1754" s="35"/>
      <c r="CZ1754" s="35"/>
      <c r="DA1754" s="35"/>
      <c r="DB1754" s="35"/>
      <c r="DC1754" s="35"/>
      <c r="DD1754" s="35"/>
      <c r="DE1754" s="35"/>
      <c r="DF1754" s="35"/>
      <c r="DG1754" s="35"/>
      <c r="DH1754" s="35"/>
      <c r="DI1754" s="35"/>
      <c r="DJ1754" s="35"/>
      <c r="DK1754" s="35"/>
      <c r="DL1754" s="35"/>
    </row>
    <row r="1755" spans="1:116" s="27" customFormat="1" ht="31.5" customHeight="1">
      <c r="A1755" s="4" t="s">
        <v>7478</v>
      </c>
      <c r="B1755" s="5">
        <v>1753</v>
      </c>
      <c r="C1755" s="6">
        <v>18163</v>
      </c>
      <c r="D1755" s="6"/>
      <c r="E1755" s="3" t="s">
        <v>7508</v>
      </c>
      <c r="F1755" s="3" t="s">
        <v>7509</v>
      </c>
      <c r="G1755" s="3" t="s">
        <v>1588</v>
      </c>
      <c r="H1755" s="4" t="s">
        <v>1589</v>
      </c>
      <c r="I1755" s="3" t="s">
        <v>67</v>
      </c>
      <c r="J1755" s="3" t="s">
        <v>7510</v>
      </c>
      <c r="K1755" s="5">
        <v>30</v>
      </c>
      <c r="L1755" s="3" t="s">
        <v>69</v>
      </c>
      <c r="M1755" s="6">
        <v>1</v>
      </c>
      <c r="N1755" s="3" t="s">
        <v>45</v>
      </c>
      <c r="O1755" s="3" t="s">
        <v>7484</v>
      </c>
      <c r="P1755" s="3" t="s">
        <v>7511</v>
      </c>
      <c r="Q1755" s="3" t="s">
        <v>7512</v>
      </c>
      <c r="R1755" s="28">
        <v>5.3742000000000001</v>
      </c>
      <c r="S1755" s="29"/>
      <c r="T1755" s="30"/>
      <c r="U1755" s="1">
        <v>3.36</v>
      </c>
      <c r="V1755" s="28">
        <v>3.9984000000000002</v>
      </c>
      <c r="W1755" s="29">
        <v>6.75</v>
      </c>
      <c r="X1755" s="29"/>
      <c r="Y1755" s="29"/>
      <c r="Z1755" s="29"/>
      <c r="AA1755" s="29"/>
      <c r="AB1755" s="29"/>
      <c r="AC1755" s="29"/>
      <c r="AD1755" s="29"/>
      <c r="AE1755" s="31">
        <v>3.9984000000000002</v>
      </c>
      <c r="AN1755" s="32">
        <v>4</v>
      </c>
      <c r="AO1755" s="27" t="s">
        <v>378</v>
      </c>
      <c r="AP1755" s="31" t="s">
        <v>379</v>
      </c>
      <c r="AQ1755" s="27" t="e">
        <f t="shared" si="271"/>
        <v>#NUM!</v>
      </c>
      <c r="AR1755" s="27" t="e">
        <f t="shared" si="272"/>
        <v>#NUM!</v>
      </c>
      <c r="AS1755" s="27" t="e">
        <f t="shared" si="273"/>
        <v>#NUM!</v>
      </c>
      <c r="AT1755" s="27">
        <f t="shared" si="274"/>
        <v>0</v>
      </c>
      <c r="AU1755" s="27">
        <f t="shared" si="275"/>
        <v>3.6119999999999997</v>
      </c>
      <c r="AV1755" s="29">
        <f t="shared" si="269"/>
        <v>0</v>
      </c>
      <c r="AW1755" s="27" t="s">
        <v>73</v>
      </c>
      <c r="AX1755" s="27" t="s">
        <v>74</v>
      </c>
      <c r="AY1755" s="32">
        <v>3.6120000000000001</v>
      </c>
      <c r="AZ1755" s="34">
        <f t="shared" si="276"/>
        <v>0.90300000000000002</v>
      </c>
      <c r="BA1755" s="3">
        <f t="shared" si="277"/>
        <v>4.5150000000000006</v>
      </c>
      <c r="BB1755" s="32">
        <f t="shared" si="270"/>
        <v>4.8762000000000008</v>
      </c>
      <c r="BC1755" s="27" t="s">
        <v>12549</v>
      </c>
      <c r="BP1755" s="35"/>
      <c r="BQ1755" s="35"/>
      <c r="BR1755" s="35"/>
      <c r="BS1755" s="35"/>
      <c r="BT1755" s="35"/>
      <c r="BU1755" s="35"/>
      <c r="BV1755" s="35"/>
      <c r="BW1755" s="35"/>
      <c r="BX1755" s="35"/>
      <c r="BY1755" s="35"/>
      <c r="BZ1755" s="35"/>
      <c r="CA1755" s="35"/>
      <c r="CB1755" s="35"/>
      <c r="CC1755" s="35"/>
      <c r="CD1755" s="35"/>
      <c r="CE1755" s="35"/>
      <c r="CF1755" s="35"/>
      <c r="CG1755" s="35"/>
      <c r="CH1755" s="35"/>
      <c r="CI1755" s="35"/>
      <c r="CJ1755" s="35"/>
      <c r="CK1755" s="35"/>
      <c r="CL1755" s="35"/>
      <c r="CM1755" s="35"/>
      <c r="CN1755" s="35"/>
      <c r="CO1755" s="35"/>
      <c r="CP1755" s="35"/>
      <c r="CQ1755" s="35"/>
      <c r="CR1755" s="35"/>
      <c r="CS1755" s="35"/>
      <c r="CT1755" s="35"/>
      <c r="CU1755" s="35"/>
      <c r="CV1755" s="35"/>
      <c r="CW1755" s="35"/>
      <c r="CX1755" s="35"/>
      <c r="CY1755" s="35"/>
      <c r="CZ1755" s="35"/>
      <c r="DA1755" s="35"/>
      <c r="DB1755" s="35"/>
      <c r="DC1755" s="35"/>
      <c r="DD1755" s="35"/>
      <c r="DE1755" s="35"/>
      <c r="DF1755" s="35"/>
      <c r="DG1755" s="35"/>
      <c r="DH1755" s="35"/>
      <c r="DI1755" s="35"/>
      <c r="DJ1755" s="35"/>
      <c r="DK1755" s="35"/>
      <c r="DL1755" s="35"/>
    </row>
    <row r="1756" spans="1:116" s="27" customFormat="1" ht="31.5" customHeight="1">
      <c r="A1756" s="4" t="s">
        <v>7478</v>
      </c>
      <c r="B1756" s="5">
        <v>1754</v>
      </c>
      <c r="C1756" s="6">
        <v>3983</v>
      </c>
      <c r="D1756" s="6"/>
      <c r="E1756" s="3" t="s">
        <v>7504</v>
      </c>
      <c r="F1756" s="3" t="s">
        <v>7505</v>
      </c>
      <c r="G1756" s="3" t="s">
        <v>938</v>
      </c>
      <c r="H1756" s="4" t="s">
        <v>951</v>
      </c>
      <c r="I1756" s="3" t="s">
        <v>104</v>
      </c>
      <c r="J1756" s="3" t="s">
        <v>606</v>
      </c>
      <c r="K1756" s="5"/>
      <c r="L1756" s="3"/>
      <c r="M1756" s="6">
        <v>30</v>
      </c>
      <c r="N1756" s="3" t="s">
        <v>45</v>
      </c>
      <c r="O1756" s="3" t="s">
        <v>7484</v>
      </c>
      <c r="P1756" s="3" t="s">
        <v>7506</v>
      </c>
      <c r="Q1756" s="3" t="s">
        <v>7507</v>
      </c>
      <c r="R1756" s="28">
        <v>1.1000000000000001</v>
      </c>
      <c r="S1756" s="29"/>
      <c r="T1756" s="30"/>
      <c r="U1756" s="1">
        <v>0.9</v>
      </c>
      <c r="V1756" s="28">
        <v>1.095</v>
      </c>
      <c r="W1756" s="29">
        <v>0.92800000000000005</v>
      </c>
      <c r="X1756" s="29"/>
      <c r="Y1756" s="29"/>
      <c r="Z1756" s="29"/>
      <c r="AA1756" s="29"/>
      <c r="AB1756" s="29"/>
      <c r="AC1756" s="29"/>
      <c r="AD1756" s="29"/>
      <c r="AE1756" s="31">
        <v>1.095</v>
      </c>
      <c r="AF1756" s="27">
        <v>1.226</v>
      </c>
      <c r="AN1756" s="32">
        <v>1.1000000000000001</v>
      </c>
      <c r="AO1756" s="27" t="s">
        <v>49</v>
      </c>
      <c r="AP1756" s="31" t="s">
        <v>50</v>
      </c>
      <c r="AQ1756" s="27">
        <f t="shared" si="271"/>
        <v>1.1604999999999999</v>
      </c>
      <c r="AR1756" s="27">
        <f t="shared" si="272"/>
        <v>1.1000000000000001</v>
      </c>
      <c r="AS1756" s="27" t="e">
        <f t="shared" si="273"/>
        <v>#NUM!</v>
      </c>
      <c r="AT1756" s="27">
        <f t="shared" si="274"/>
        <v>0</v>
      </c>
      <c r="AU1756" s="27">
        <f t="shared" si="275"/>
        <v>0.96750000000000003</v>
      </c>
      <c r="AV1756" s="29">
        <f t="shared" si="269"/>
        <v>0</v>
      </c>
      <c r="AW1756" s="27" t="s">
        <v>73</v>
      </c>
      <c r="AX1756" s="27" t="s">
        <v>74</v>
      </c>
      <c r="AY1756" s="32">
        <v>0.96750000000000003</v>
      </c>
      <c r="AZ1756" s="34">
        <f t="shared" si="276"/>
        <v>0.24187500000000001</v>
      </c>
      <c r="BA1756" s="3">
        <f t="shared" si="277"/>
        <v>1.2093750000000001</v>
      </c>
      <c r="BB1756" s="32">
        <f t="shared" si="270"/>
        <v>1.3061250000000002</v>
      </c>
      <c r="BC1756" s="27" t="s">
        <v>12549</v>
      </c>
      <c r="BP1756" s="35"/>
      <c r="BQ1756" s="35"/>
      <c r="BR1756" s="35"/>
      <c r="BS1756" s="35"/>
      <c r="BT1756" s="35"/>
      <c r="BU1756" s="35"/>
      <c r="BV1756" s="35"/>
      <c r="BW1756" s="35"/>
      <c r="BX1756" s="35"/>
      <c r="BY1756" s="35"/>
      <c r="BZ1756" s="35"/>
      <c r="CA1756" s="35"/>
      <c r="CB1756" s="35"/>
      <c r="CC1756" s="35"/>
      <c r="CD1756" s="35"/>
      <c r="CE1756" s="35"/>
      <c r="CF1756" s="35"/>
      <c r="CG1756" s="35"/>
      <c r="CH1756" s="35"/>
      <c r="CI1756" s="35"/>
      <c r="CJ1756" s="35"/>
      <c r="CK1756" s="35"/>
      <c r="CL1756" s="35"/>
      <c r="CM1756" s="35"/>
      <c r="CN1756" s="35"/>
      <c r="CO1756" s="35"/>
      <c r="CP1756" s="35"/>
      <c r="CQ1756" s="35"/>
      <c r="CR1756" s="35"/>
      <c r="CS1756" s="35"/>
      <c r="CT1756" s="35"/>
      <c r="CU1756" s="35"/>
      <c r="CV1756" s="35"/>
      <c r="CW1756" s="35"/>
      <c r="CX1756" s="35"/>
      <c r="CY1756" s="35"/>
      <c r="CZ1756" s="35"/>
      <c r="DA1756" s="35"/>
      <c r="DB1756" s="35"/>
      <c r="DC1756" s="35"/>
      <c r="DD1756" s="35"/>
      <c r="DE1756" s="35"/>
      <c r="DF1756" s="35"/>
      <c r="DG1756" s="35"/>
      <c r="DH1756" s="35"/>
      <c r="DI1756" s="35"/>
      <c r="DJ1756" s="35"/>
      <c r="DK1756" s="35"/>
      <c r="DL1756" s="35"/>
    </row>
    <row r="1757" spans="1:116" s="27" customFormat="1" ht="31.5" customHeight="1">
      <c r="A1757" s="4" t="s">
        <v>7478</v>
      </c>
      <c r="B1757" s="5">
        <v>1755</v>
      </c>
      <c r="C1757" s="6">
        <v>3982</v>
      </c>
      <c r="D1757" s="6"/>
      <c r="E1757" s="3" t="s">
        <v>7495</v>
      </c>
      <c r="F1757" s="3" t="s">
        <v>7496</v>
      </c>
      <c r="G1757" s="3" t="s">
        <v>7497</v>
      </c>
      <c r="H1757" s="4" t="s">
        <v>835</v>
      </c>
      <c r="I1757" s="3" t="s">
        <v>104</v>
      </c>
      <c r="J1757" s="3" t="s">
        <v>606</v>
      </c>
      <c r="K1757" s="5"/>
      <c r="L1757" s="3"/>
      <c r="M1757" s="6">
        <v>30</v>
      </c>
      <c r="N1757" s="3" t="s">
        <v>45</v>
      </c>
      <c r="O1757" s="3" t="s">
        <v>7484</v>
      </c>
      <c r="P1757" s="3" t="s">
        <v>7485</v>
      </c>
      <c r="Q1757" s="3" t="s">
        <v>7498</v>
      </c>
      <c r="R1757" s="28">
        <v>3.786</v>
      </c>
      <c r="S1757" s="29"/>
      <c r="T1757" s="30"/>
      <c r="U1757" s="1">
        <v>1.32</v>
      </c>
      <c r="V1757" s="28">
        <v>6</v>
      </c>
      <c r="W1757" s="29">
        <v>1.5729</v>
      </c>
      <c r="X1757" s="29"/>
      <c r="Y1757" s="29"/>
      <c r="Z1757" s="29"/>
      <c r="AA1757" s="29"/>
      <c r="AB1757" s="29"/>
      <c r="AC1757" s="29"/>
      <c r="AD1757" s="29"/>
      <c r="AE1757" s="31">
        <v>6</v>
      </c>
      <c r="AN1757" s="32">
        <v>3.79</v>
      </c>
      <c r="AO1757" s="27" t="s">
        <v>49</v>
      </c>
      <c r="AP1757" s="31" t="s">
        <v>50</v>
      </c>
      <c r="AQ1757" s="27" t="e">
        <f t="shared" si="271"/>
        <v>#NUM!</v>
      </c>
      <c r="AR1757" s="27" t="e">
        <f t="shared" si="272"/>
        <v>#NUM!</v>
      </c>
      <c r="AS1757" s="27" t="e">
        <f t="shared" si="273"/>
        <v>#NUM!</v>
      </c>
      <c r="AT1757" s="27">
        <f t="shared" si="274"/>
        <v>0</v>
      </c>
      <c r="AU1757" s="27">
        <f t="shared" si="275"/>
        <v>1.419</v>
      </c>
      <c r="AV1757" s="29">
        <f t="shared" si="269"/>
        <v>0</v>
      </c>
      <c r="AW1757" s="27" t="s">
        <v>73</v>
      </c>
      <c r="AX1757" s="27" t="s">
        <v>74</v>
      </c>
      <c r="AY1757" s="32">
        <v>1.419</v>
      </c>
      <c r="AZ1757" s="34">
        <f t="shared" si="276"/>
        <v>0.35475000000000001</v>
      </c>
      <c r="BA1757" s="3">
        <f t="shared" si="277"/>
        <v>1.7737500000000002</v>
      </c>
      <c r="BB1757" s="32">
        <f t="shared" si="270"/>
        <v>1.9156500000000003</v>
      </c>
      <c r="BC1757" s="27" t="s">
        <v>12549</v>
      </c>
      <c r="BP1757" s="35"/>
      <c r="BQ1757" s="35"/>
      <c r="BR1757" s="35"/>
      <c r="BS1757" s="35"/>
      <c r="BT1757" s="35"/>
      <c r="BU1757" s="35"/>
      <c r="BV1757" s="35"/>
      <c r="BW1757" s="35"/>
      <c r="BX1757" s="35"/>
      <c r="BY1757" s="35"/>
      <c r="BZ1757" s="35"/>
      <c r="CA1757" s="35"/>
      <c r="CB1757" s="35"/>
      <c r="CC1757" s="35"/>
      <c r="CD1757" s="35"/>
      <c r="CE1757" s="35"/>
      <c r="CF1757" s="35"/>
      <c r="CG1757" s="35"/>
      <c r="CH1757" s="35"/>
      <c r="CI1757" s="35"/>
      <c r="CJ1757" s="35"/>
      <c r="CK1757" s="35"/>
      <c r="CL1757" s="35"/>
      <c r="CM1757" s="35"/>
      <c r="CN1757" s="35"/>
      <c r="CO1757" s="35"/>
      <c r="CP1757" s="35"/>
      <c r="CQ1757" s="35"/>
      <c r="CR1757" s="35"/>
      <c r="CS1757" s="35"/>
      <c r="CT1757" s="35"/>
      <c r="CU1757" s="35"/>
      <c r="CV1757" s="35"/>
      <c r="CW1757" s="35"/>
      <c r="CX1757" s="35"/>
      <c r="CY1757" s="35"/>
      <c r="CZ1757" s="35"/>
      <c r="DA1757" s="35"/>
      <c r="DB1757" s="35"/>
      <c r="DC1757" s="35"/>
      <c r="DD1757" s="35"/>
      <c r="DE1757" s="35"/>
      <c r="DF1757" s="35"/>
      <c r="DG1757" s="35"/>
      <c r="DH1757" s="35"/>
      <c r="DI1757" s="35"/>
      <c r="DJ1757" s="35"/>
      <c r="DK1757" s="35"/>
      <c r="DL1757" s="35"/>
    </row>
    <row r="1758" spans="1:116" s="27" customFormat="1" ht="31.5" customHeight="1">
      <c r="A1758" s="4" t="s">
        <v>7478</v>
      </c>
      <c r="B1758" s="5">
        <v>1756</v>
      </c>
      <c r="C1758" s="6">
        <v>4014</v>
      </c>
      <c r="D1758" s="6"/>
      <c r="E1758" s="3" t="s">
        <v>7479</v>
      </c>
      <c r="F1758" s="3" t="s">
        <v>7480</v>
      </c>
      <c r="G1758" s="3" t="s">
        <v>7481</v>
      </c>
      <c r="H1758" s="4" t="s">
        <v>7482</v>
      </c>
      <c r="I1758" s="3" t="s">
        <v>394</v>
      </c>
      <c r="J1758" s="3" t="s">
        <v>7483</v>
      </c>
      <c r="K1758" s="5"/>
      <c r="L1758" s="3"/>
      <c r="M1758" s="6">
        <v>3</v>
      </c>
      <c r="N1758" s="3" t="s">
        <v>45</v>
      </c>
      <c r="O1758" s="3" t="s">
        <v>7484</v>
      </c>
      <c r="P1758" s="3" t="s">
        <v>7485</v>
      </c>
      <c r="Q1758" s="3" t="s">
        <v>7486</v>
      </c>
      <c r="R1758" s="28">
        <v>1.61</v>
      </c>
      <c r="S1758" s="29"/>
      <c r="T1758" s="30"/>
      <c r="U1758" s="1">
        <v>1.4</v>
      </c>
      <c r="V1758" s="28">
        <v>1.7250000000000001</v>
      </c>
      <c r="W1758" s="29">
        <v>1.492</v>
      </c>
      <c r="X1758" s="29"/>
      <c r="Y1758" s="29"/>
      <c r="Z1758" s="29"/>
      <c r="AA1758" s="29"/>
      <c r="AB1758" s="29"/>
      <c r="AC1758" s="29"/>
      <c r="AD1758" s="29"/>
      <c r="AE1758" s="31">
        <v>1.7250000000000001</v>
      </c>
      <c r="AM1758" s="27">
        <v>2.2999999999999998</v>
      </c>
      <c r="AN1758" s="32">
        <v>1.61</v>
      </c>
      <c r="AO1758" s="27" t="s">
        <v>49</v>
      </c>
      <c r="AP1758" s="31" t="s">
        <v>50</v>
      </c>
      <c r="AQ1758" s="27" t="e">
        <f t="shared" si="271"/>
        <v>#NUM!</v>
      </c>
      <c r="AR1758" s="27" t="e">
        <f t="shared" si="272"/>
        <v>#NUM!</v>
      </c>
      <c r="AS1758" s="27" t="e">
        <f t="shared" si="273"/>
        <v>#NUM!</v>
      </c>
      <c r="AT1758" s="27">
        <f t="shared" si="274"/>
        <v>0</v>
      </c>
      <c r="AU1758" s="27">
        <f t="shared" si="275"/>
        <v>1.5049999999999999</v>
      </c>
      <c r="AV1758" s="29">
        <f t="shared" si="269"/>
        <v>0</v>
      </c>
      <c r="AW1758" s="27" t="s">
        <v>73</v>
      </c>
      <c r="AX1758" s="27" t="s">
        <v>74</v>
      </c>
      <c r="AY1758" s="32">
        <v>1.5049999999999999</v>
      </c>
      <c r="AZ1758" s="34">
        <f t="shared" si="276"/>
        <v>0.37624999999999997</v>
      </c>
      <c r="BA1758" s="3">
        <f t="shared" si="277"/>
        <v>1.8812499999999999</v>
      </c>
      <c r="BB1758" s="32">
        <f t="shared" si="270"/>
        <v>2.0317499999999997</v>
      </c>
      <c r="BC1758" s="27" t="s">
        <v>12549</v>
      </c>
      <c r="BP1758" s="35"/>
      <c r="BQ1758" s="35"/>
      <c r="BR1758" s="35"/>
      <c r="BS1758" s="35"/>
      <c r="BT1758" s="35"/>
      <c r="BU1758" s="35"/>
      <c r="BV1758" s="35"/>
      <c r="BW1758" s="35"/>
      <c r="BX1758" s="35"/>
      <c r="BY1758" s="35"/>
      <c r="BZ1758" s="35"/>
      <c r="CA1758" s="35"/>
      <c r="CB1758" s="35"/>
      <c r="CC1758" s="35"/>
      <c r="CD1758" s="35"/>
      <c r="CE1758" s="35"/>
      <c r="CF1758" s="35"/>
      <c r="CG1758" s="35"/>
      <c r="CH1758" s="35"/>
      <c r="CI1758" s="35"/>
      <c r="CJ1758" s="35"/>
      <c r="CK1758" s="35"/>
      <c r="CL1758" s="35"/>
      <c r="CM1758" s="35"/>
      <c r="CN1758" s="35"/>
      <c r="CO1758" s="35"/>
      <c r="CP1758" s="35"/>
      <c r="CQ1758" s="35"/>
      <c r="CR1758" s="35"/>
      <c r="CS1758" s="35"/>
      <c r="CT1758" s="35"/>
      <c r="CU1758" s="35"/>
      <c r="CV1758" s="35"/>
      <c r="CW1758" s="35"/>
      <c r="CX1758" s="35"/>
      <c r="CY1758" s="35"/>
      <c r="CZ1758" s="35"/>
      <c r="DA1758" s="35"/>
      <c r="DB1758" s="35"/>
      <c r="DC1758" s="35"/>
      <c r="DD1758" s="35"/>
      <c r="DE1758" s="35"/>
      <c r="DF1758" s="35"/>
      <c r="DG1758" s="35"/>
      <c r="DH1758" s="35"/>
      <c r="DI1758" s="35"/>
      <c r="DJ1758" s="35"/>
      <c r="DK1758" s="35"/>
      <c r="DL1758" s="35"/>
    </row>
    <row r="1759" spans="1:116" s="27" customFormat="1" ht="31.5" customHeight="1">
      <c r="A1759" s="4" t="s">
        <v>7478</v>
      </c>
      <c r="B1759" s="5">
        <v>1757</v>
      </c>
      <c r="C1759" s="6">
        <v>11939</v>
      </c>
      <c r="D1759" s="6"/>
      <c r="E1759" s="3" t="s">
        <v>7499</v>
      </c>
      <c r="F1759" s="3" t="s">
        <v>7500</v>
      </c>
      <c r="G1759" s="3" t="s">
        <v>4295</v>
      </c>
      <c r="H1759" s="4" t="s">
        <v>42</v>
      </c>
      <c r="I1759" s="3" t="s">
        <v>104</v>
      </c>
      <c r="J1759" s="3" t="s">
        <v>7501</v>
      </c>
      <c r="K1759" s="5"/>
      <c r="L1759" s="3"/>
      <c r="M1759" s="6">
        <v>10</v>
      </c>
      <c r="N1759" s="3" t="s">
        <v>45</v>
      </c>
      <c r="O1759" s="3" t="s">
        <v>7484</v>
      </c>
      <c r="P1759" s="3" t="s">
        <v>7502</v>
      </c>
      <c r="Q1759" s="3" t="s">
        <v>7503</v>
      </c>
      <c r="R1759" s="28">
        <v>2.1667000000000001</v>
      </c>
      <c r="S1759" s="29"/>
      <c r="T1759" s="30"/>
      <c r="U1759" s="1">
        <v>1.4</v>
      </c>
      <c r="V1759" s="28">
        <v>2.9325000000000001</v>
      </c>
      <c r="W1759" s="29">
        <v>1.4009100000000001</v>
      </c>
      <c r="X1759" s="29"/>
      <c r="Y1759" s="29"/>
      <c r="Z1759" s="29"/>
      <c r="AA1759" s="29"/>
      <c r="AB1759" s="29"/>
      <c r="AC1759" s="29"/>
      <c r="AD1759" s="29"/>
      <c r="AE1759" s="31">
        <v>2.9325000000000001</v>
      </c>
      <c r="AF1759" s="27">
        <v>1.8507</v>
      </c>
      <c r="AN1759" s="32">
        <v>2.17</v>
      </c>
      <c r="AO1759" s="27" t="s">
        <v>49</v>
      </c>
      <c r="AP1759" s="31" t="s">
        <v>50</v>
      </c>
      <c r="AQ1759" s="27">
        <f t="shared" si="271"/>
        <v>2.3915999999999999</v>
      </c>
      <c r="AR1759" s="27">
        <f t="shared" si="272"/>
        <v>2.1667000000000001</v>
      </c>
      <c r="AS1759" s="27" t="e">
        <f t="shared" si="273"/>
        <v>#NUM!</v>
      </c>
      <c r="AT1759" s="27">
        <f t="shared" si="274"/>
        <v>0</v>
      </c>
      <c r="AU1759" s="27">
        <f t="shared" si="275"/>
        <v>1.5049999999999999</v>
      </c>
      <c r="AV1759" s="29">
        <f t="shared" ref="AV1759:AV1822" si="278">MIN(AN1759,AT1759,AU1759)</f>
        <v>0</v>
      </c>
      <c r="AW1759" s="27" t="s">
        <v>73</v>
      </c>
      <c r="AX1759" s="27" t="s">
        <v>74</v>
      </c>
      <c r="AY1759" s="32">
        <v>1.5049999999999999</v>
      </c>
      <c r="AZ1759" s="34">
        <f t="shared" si="276"/>
        <v>0.37624999999999997</v>
      </c>
      <c r="BA1759" s="3">
        <f t="shared" si="277"/>
        <v>1.8812499999999999</v>
      </c>
      <c r="BB1759" s="32">
        <f t="shared" si="270"/>
        <v>2.0317499999999997</v>
      </c>
      <c r="BC1759" s="27" t="s">
        <v>12549</v>
      </c>
      <c r="BP1759" s="35"/>
      <c r="BQ1759" s="35"/>
      <c r="BR1759" s="35"/>
      <c r="BS1759" s="35"/>
      <c r="BT1759" s="35"/>
      <c r="BU1759" s="35"/>
      <c r="BV1759" s="35"/>
      <c r="BW1759" s="35"/>
      <c r="BX1759" s="35"/>
      <c r="BY1759" s="35"/>
      <c r="BZ1759" s="35"/>
      <c r="CA1759" s="35"/>
      <c r="CB1759" s="35"/>
      <c r="CC1759" s="35"/>
      <c r="CD1759" s="35"/>
      <c r="CE1759" s="35"/>
      <c r="CF1759" s="35"/>
      <c r="CG1759" s="35"/>
      <c r="CH1759" s="35"/>
      <c r="CI1759" s="35"/>
      <c r="CJ1759" s="35"/>
      <c r="CK1759" s="35"/>
      <c r="CL1759" s="35"/>
      <c r="CM1759" s="35"/>
      <c r="CN1759" s="35"/>
      <c r="CO1759" s="35"/>
      <c r="CP1759" s="35"/>
      <c r="CQ1759" s="35"/>
      <c r="CR1759" s="35"/>
      <c r="CS1759" s="35"/>
      <c r="CT1759" s="35"/>
      <c r="CU1759" s="35"/>
      <c r="CV1759" s="35"/>
      <c r="CW1759" s="35"/>
      <c r="CX1759" s="35"/>
      <c r="CY1759" s="35"/>
      <c r="CZ1759" s="35"/>
      <c r="DA1759" s="35"/>
      <c r="DB1759" s="35"/>
      <c r="DC1759" s="35"/>
      <c r="DD1759" s="35"/>
      <c r="DE1759" s="35"/>
      <c r="DF1759" s="35"/>
      <c r="DG1759" s="35"/>
      <c r="DH1759" s="35"/>
      <c r="DI1759" s="35"/>
      <c r="DJ1759" s="35"/>
      <c r="DK1759" s="35"/>
      <c r="DL1759" s="35"/>
    </row>
    <row r="1760" spans="1:116" s="27" customFormat="1" ht="31.5" customHeight="1">
      <c r="A1760" s="4" t="s">
        <v>7478</v>
      </c>
      <c r="B1760" s="5">
        <v>1758</v>
      </c>
      <c r="C1760" s="6">
        <v>11940</v>
      </c>
      <c r="D1760" s="6"/>
      <c r="E1760" s="3" t="s">
        <v>7487</v>
      </c>
      <c r="F1760" s="3" t="s">
        <v>7491</v>
      </c>
      <c r="G1760" s="3" t="s">
        <v>4083</v>
      </c>
      <c r="H1760" s="4" t="s">
        <v>4084</v>
      </c>
      <c r="I1760" s="3" t="s">
        <v>394</v>
      </c>
      <c r="J1760" s="3" t="s">
        <v>7492</v>
      </c>
      <c r="K1760" s="5">
        <v>4</v>
      </c>
      <c r="L1760" s="3" t="s">
        <v>81</v>
      </c>
      <c r="M1760" s="6">
        <v>3</v>
      </c>
      <c r="N1760" s="3" t="s">
        <v>45</v>
      </c>
      <c r="O1760" s="3" t="s">
        <v>7484</v>
      </c>
      <c r="P1760" s="3" t="s">
        <v>7493</v>
      </c>
      <c r="Q1760" s="3" t="s">
        <v>7494</v>
      </c>
      <c r="R1760" s="28">
        <v>1.8184</v>
      </c>
      <c r="S1760" s="29"/>
      <c r="T1760" s="30"/>
      <c r="U1760" s="1">
        <v>1.5</v>
      </c>
      <c r="V1760" s="28">
        <v>2.0924999999999998</v>
      </c>
      <c r="W1760" s="29">
        <v>1.5443</v>
      </c>
      <c r="X1760" s="29"/>
      <c r="Y1760" s="29"/>
      <c r="Z1760" s="29"/>
      <c r="AA1760" s="29"/>
      <c r="AB1760" s="29"/>
      <c r="AC1760" s="29"/>
      <c r="AD1760" s="29"/>
      <c r="AE1760" s="31">
        <v>2.0924999999999998</v>
      </c>
      <c r="AF1760" s="27">
        <v>2.04</v>
      </c>
      <c r="AN1760" s="32">
        <v>1.82</v>
      </c>
      <c r="AO1760" s="27" t="s">
        <v>49</v>
      </c>
      <c r="AP1760" s="31" t="s">
        <v>50</v>
      </c>
      <c r="AQ1760" s="27">
        <f t="shared" si="271"/>
        <v>2.0662500000000001</v>
      </c>
      <c r="AR1760" s="27">
        <f t="shared" si="272"/>
        <v>1.8184</v>
      </c>
      <c r="AS1760" s="27" t="e">
        <f t="shared" si="273"/>
        <v>#NUM!</v>
      </c>
      <c r="AT1760" s="27">
        <f t="shared" si="274"/>
        <v>0</v>
      </c>
      <c r="AU1760" s="27">
        <f t="shared" si="275"/>
        <v>1.6124999999999998</v>
      </c>
      <c r="AV1760" s="29">
        <f t="shared" si="278"/>
        <v>0</v>
      </c>
      <c r="AW1760" s="27" t="s">
        <v>73</v>
      </c>
      <c r="AX1760" s="27" t="s">
        <v>74</v>
      </c>
      <c r="AY1760" s="32">
        <v>1.6120000000000001</v>
      </c>
      <c r="AZ1760" s="34">
        <f t="shared" si="276"/>
        <v>0.40300000000000002</v>
      </c>
      <c r="BA1760" s="3">
        <f t="shared" si="277"/>
        <v>2.0150000000000001</v>
      </c>
      <c r="BB1760" s="32">
        <f t="shared" si="270"/>
        <v>2.1762000000000001</v>
      </c>
      <c r="BC1760" s="27" t="s">
        <v>12549</v>
      </c>
    </row>
    <row r="1761" spans="1:116" s="27" customFormat="1" ht="31.5" customHeight="1">
      <c r="A1761" s="4" t="s">
        <v>7478</v>
      </c>
      <c r="B1761" s="5">
        <v>1759</v>
      </c>
      <c r="C1761" s="6">
        <v>3918</v>
      </c>
      <c r="D1761" s="6"/>
      <c r="E1761" s="3" t="s">
        <v>7487</v>
      </c>
      <c r="F1761" s="3" t="s">
        <v>5263</v>
      </c>
      <c r="G1761" s="3" t="s">
        <v>4083</v>
      </c>
      <c r="H1761" s="4" t="s">
        <v>7488</v>
      </c>
      <c r="I1761" s="3" t="s">
        <v>79</v>
      </c>
      <c r="J1761" s="3" t="s">
        <v>7425</v>
      </c>
      <c r="K1761" s="5">
        <v>10</v>
      </c>
      <c r="L1761" s="3" t="s">
        <v>81</v>
      </c>
      <c r="M1761" s="6">
        <v>1</v>
      </c>
      <c r="N1761" s="3" t="s">
        <v>45</v>
      </c>
      <c r="O1761" s="3" t="s">
        <v>7484</v>
      </c>
      <c r="P1761" s="3" t="s">
        <v>7489</v>
      </c>
      <c r="Q1761" s="3" t="s">
        <v>7490</v>
      </c>
      <c r="R1761" s="28">
        <v>3.0333000000000001</v>
      </c>
      <c r="S1761" s="29"/>
      <c r="T1761" s="30"/>
      <c r="U1761" s="1">
        <v>2.96</v>
      </c>
      <c r="V1761" s="28">
        <v>3.1575000000000002</v>
      </c>
      <c r="W1761" s="29">
        <v>3.0476000000000001</v>
      </c>
      <c r="X1761" s="29">
        <v>2.895</v>
      </c>
      <c r="Y1761" s="29"/>
      <c r="Z1761" s="29"/>
      <c r="AA1761" s="29"/>
      <c r="AB1761" s="29"/>
      <c r="AC1761" s="29"/>
      <c r="AD1761" s="29"/>
      <c r="AE1761" s="31"/>
      <c r="AF1761" s="27">
        <v>4.0262000000000002</v>
      </c>
      <c r="AN1761" s="32">
        <v>2.97</v>
      </c>
      <c r="AO1761" s="27" t="s">
        <v>211</v>
      </c>
      <c r="AP1761" s="31" t="s">
        <v>212</v>
      </c>
      <c r="AQ1761" s="27" t="e">
        <f t="shared" si="271"/>
        <v>#NUM!</v>
      </c>
      <c r="AR1761" s="27" t="e">
        <f t="shared" si="272"/>
        <v>#NUM!</v>
      </c>
      <c r="AS1761" s="27" t="e">
        <f t="shared" si="273"/>
        <v>#NUM!</v>
      </c>
      <c r="AT1761" s="27">
        <f t="shared" si="274"/>
        <v>0</v>
      </c>
      <c r="AU1761" s="27">
        <f t="shared" si="275"/>
        <v>3.1819999999999999</v>
      </c>
      <c r="AV1761" s="29">
        <f t="shared" si="278"/>
        <v>0</v>
      </c>
      <c r="AW1761" s="27" t="s">
        <v>213</v>
      </c>
      <c r="AX1761" s="27" t="s">
        <v>212</v>
      </c>
      <c r="AY1761" s="32">
        <v>2.97</v>
      </c>
      <c r="AZ1761" s="34">
        <f t="shared" si="276"/>
        <v>0.74250000000000005</v>
      </c>
      <c r="BA1761" s="3">
        <f t="shared" si="277"/>
        <v>3.7125000000000004</v>
      </c>
      <c r="BB1761" s="32">
        <f t="shared" si="270"/>
        <v>4.0095000000000001</v>
      </c>
      <c r="BC1761" s="27" t="s">
        <v>12549</v>
      </c>
      <c r="BP1761" s="35"/>
      <c r="BQ1761" s="35"/>
      <c r="BR1761" s="35"/>
      <c r="BS1761" s="35"/>
      <c r="BT1761" s="35"/>
      <c r="BU1761" s="35"/>
      <c r="BV1761" s="35"/>
      <c r="BW1761" s="35"/>
      <c r="BX1761" s="35"/>
      <c r="BY1761" s="35"/>
      <c r="BZ1761" s="35"/>
      <c r="CA1761" s="35"/>
      <c r="CB1761" s="35"/>
      <c r="CC1761" s="35"/>
      <c r="CD1761" s="35"/>
      <c r="CE1761" s="35"/>
      <c r="CF1761" s="35"/>
      <c r="CG1761" s="35"/>
      <c r="CH1761" s="35"/>
      <c r="CI1761" s="35"/>
      <c r="CJ1761" s="35"/>
      <c r="CK1761" s="35"/>
      <c r="CL1761" s="35"/>
      <c r="CM1761" s="35"/>
      <c r="CN1761" s="35"/>
      <c r="CO1761" s="35"/>
      <c r="CP1761" s="35"/>
      <c r="CQ1761" s="35"/>
      <c r="CR1761" s="35"/>
      <c r="CS1761" s="35"/>
      <c r="CT1761" s="35"/>
      <c r="CU1761" s="35"/>
      <c r="CV1761" s="35"/>
      <c r="CW1761" s="35"/>
      <c r="CX1761" s="35"/>
      <c r="CY1761" s="35"/>
      <c r="CZ1761" s="35"/>
      <c r="DA1761" s="35"/>
      <c r="DB1761" s="35"/>
      <c r="DC1761" s="35"/>
      <c r="DD1761" s="35"/>
      <c r="DE1761" s="35"/>
      <c r="DF1761" s="35"/>
      <c r="DG1761" s="35"/>
      <c r="DH1761" s="35"/>
      <c r="DI1761" s="35"/>
      <c r="DJ1761" s="35"/>
      <c r="DK1761" s="35"/>
      <c r="DL1761" s="35"/>
    </row>
    <row r="1762" spans="1:116" s="27" customFormat="1" ht="31.5" customHeight="1">
      <c r="A1762" s="4" t="s">
        <v>7478</v>
      </c>
      <c r="B1762" s="5">
        <v>1760</v>
      </c>
      <c r="C1762" s="6">
        <v>14236</v>
      </c>
      <c r="D1762" s="6"/>
      <c r="E1762" s="3" t="s">
        <v>7513</v>
      </c>
      <c r="F1762" s="3" t="s">
        <v>7514</v>
      </c>
      <c r="G1762" s="3" t="s">
        <v>3235</v>
      </c>
      <c r="H1762" s="4" t="s">
        <v>2765</v>
      </c>
      <c r="I1762" s="3" t="s">
        <v>67</v>
      </c>
      <c r="J1762" s="3" t="s">
        <v>7515</v>
      </c>
      <c r="K1762" s="5">
        <v>30</v>
      </c>
      <c r="L1762" s="3" t="s">
        <v>69</v>
      </c>
      <c r="M1762" s="6">
        <v>1</v>
      </c>
      <c r="N1762" s="3" t="s">
        <v>45</v>
      </c>
      <c r="O1762" s="3" t="s">
        <v>7484</v>
      </c>
      <c r="P1762" s="3" t="s">
        <v>7516</v>
      </c>
      <c r="Q1762" s="3" t="s">
        <v>7517</v>
      </c>
      <c r="R1762" s="28">
        <v>9</v>
      </c>
      <c r="S1762" s="29"/>
      <c r="T1762" s="30"/>
      <c r="U1762" s="1" t="s">
        <v>56</v>
      </c>
      <c r="V1762" s="28">
        <v>9</v>
      </c>
      <c r="W1762" s="29"/>
      <c r="X1762" s="29"/>
      <c r="Y1762" s="29"/>
      <c r="Z1762" s="29"/>
      <c r="AA1762" s="29"/>
      <c r="AB1762" s="29"/>
      <c r="AC1762" s="29"/>
      <c r="AD1762" s="29"/>
      <c r="AE1762" s="31">
        <v>9</v>
      </c>
      <c r="AN1762" s="32">
        <v>9</v>
      </c>
      <c r="AO1762" s="27" t="s">
        <v>49</v>
      </c>
      <c r="AP1762" s="31" t="s">
        <v>50</v>
      </c>
      <c r="AQ1762" s="27" t="e">
        <f t="shared" si="271"/>
        <v>#NUM!</v>
      </c>
      <c r="AR1762" s="27" t="e">
        <f t="shared" si="272"/>
        <v>#NUM!</v>
      </c>
      <c r="AS1762" s="27" t="e">
        <f t="shared" si="273"/>
        <v>#NUM!</v>
      </c>
      <c r="AT1762" s="27">
        <f t="shared" si="274"/>
        <v>0</v>
      </c>
      <c r="AU1762" s="27" t="e">
        <f t="shared" si="275"/>
        <v>#VALUE!</v>
      </c>
      <c r="AV1762" s="29" t="e">
        <f t="shared" si="278"/>
        <v>#VALUE!</v>
      </c>
      <c r="AW1762" s="33" t="s">
        <v>51</v>
      </c>
      <c r="AX1762" s="27" t="s">
        <v>50</v>
      </c>
      <c r="AY1762" s="32">
        <v>9</v>
      </c>
      <c r="AZ1762" s="34">
        <f t="shared" si="276"/>
        <v>2.25</v>
      </c>
      <c r="BA1762" s="3">
        <f t="shared" si="277"/>
        <v>11.25</v>
      </c>
      <c r="BB1762" s="32">
        <f t="shared" si="270"/>
        <v>12.15</v>
      </c>
      <c r="BC1762" s="27" t="s">
        <v>12549</v>
      </c>
      <c r="BP1762" s="35"/>
      <c r="BQ1762" s="35"/>
      <c r="BR1762" s="35"/>
      <c r="BS1762" s="35"/>
      <c r="BT1762" s="35"/>
      <c r="BU1762" s="35"/>
      <c r="BV1762" s="35"/>
      <c r="BW1762" s="35"/>
      <c r="BX1762" s="35"/>
      <c r="BY1762" s="35"/>
      <c r="BZ1762" s="35"/>
      <c r="CA1762" s="35"/>
      <c r="CB1762" s="35"/>
      <c r="CC1762" s="35"/>
      <c r="CD1762" s="35"/>
      <c r="CE1762" s="35"/>
      <c r="CF1762" s="35"/>
      <c r="CG1762" s="35"/>
      <c r="CH1762" s="35"/>
      <c r="CI1762" s="35"/>
      <c r="CJ1762" s="35"/>
      <c r="CK1762" s="35"/>
      <c r="CL1762" s="35"/>
      <c r="CM1762" s="35"/>
      <c r="CN1762" s="35"/>
      <c r="CO1762" s="35"/>
      <c r="CP1762" s="35"/>
      <c r="CQ1762" s="35"/>
      <c r="CR1762" s="35"/>
      <c r="CS1762" s="35"/>
      <c r="CT1762" s="35"/>
      <c r="CU1762" s="35"/>
      <c r="CV1762" s="35"/>
      <c r="CW1762" s="35"/>
      <c r="CX1762" s="35"/>
      <c r="CY1762" s="35"/>
      <c r="CZ1762" s="35"/>
      <c r="DA1762" s="35"/>
      <c r="DB1762" s="35"/>
      <c r="DC1762" s="35"/>
      <c r="DD1762" s="35"/>
      <c r="DE1762" s="35"/>
      <c r="DF1762" s="35"/>
      <c r="DG1762" s="35"/>
      <c r="DH1762" s="35"/>
      <c r="DI1762" s="35"/>
      <c r="DJ1762" s="35"/>
      <c r="DK1762" s="35"/>
      <c r="DL1762" s="35"/>
    </row>
    <row r="1763" spans="1:116" s="27" customFormat="1" ht="31.5" customHeight="1">
      <c r="A1763" s="7" t="s">
        <v>1670</v>
      </c>
      <c r="B1763" s="5">
        <v>1761</v>
      </c>
      <c r="C1763" s="10"/>
      <c r="D1763" s="10"/>
      <c r="E1763" s="8" t="s">
        <v>7518</v>
      </c>
      <c r="F1763" s="8" t="s">
        <v>7519</v>
      </c>
      <c r="G1763" s="8" t="s">
        <v>7520</v>
      </c>
      <c r="H1763" s="7" t="s">
        <v>3866</v>
      </c>
      <c r="I1763" s="8" t="s">
        <v>1218</v>
      </c>
      <c r="J1763" s="8" t="s">
        <v>7521</v>
      </c>
      <c r="K1763" s="9">
        <v>15</v>
      </c>
      <c r="L1763" s="8" t="s">
        <v>69</v>
      </c>
      <c r="M1763" s="10">
        <v>1</v>
      </c>
      <c r="N1763" s="8" t="s">
        <v>45</v>
      </c>
      <c r="O1763" s="8" t="s">
        <v>7522</v>
      </c>
      <c r="P1763" s="8" t="s">
        <v>7523</v>
      </c>
      <c r="Q1763" s="8" t="s">
        <v>7524</v>
      </c>
      <c r="R1763" s="28">
        <v>4.2</v>
      </c>
      <c r="S1763" s="29"/>
      <c r="T1763" s="30">
        <v>1.1000000000000001</v>
      </c>
      <c r="U1763" s="1">
        <v>1.1000000000000001</v>
      </c>
      <c r="V1763" s="28">
        <v>6.03</v>
      </c>
      <c r="W1763" s="29"/>
      <c r="X1763" s="29"/>
      <c r="Y1763" s="29"/>
      <c r="Z1763" s="29"/>
      <c r="AA1763" s="29"/>
      <c r="AB1763" s="29"/>
      <c r="AC1763" s="29"/>
      <c r="AD1763" s="29"/>
      <c r="AE1763" s="31"/>
      <c r="AN1763" s="32"/>
      <c r="AP1763" s="31"/>
      <c r="AQ1763" s="27" t="e">
        <f t="shared" si="271"/>
        <v>#NUM!</v>
      </c>
      <c r="AR1763" s="27" t="e">
        <f t="shared" si="272"/>
        <v>#NUM!</v>
      </c>
      <c r="AS1763" s="27" t="e">
        <f t="shared" si="273"/>
        <v>#NUM!</v>
      </c>
      <c r="AT1763" s="27">
        <f t="shared" si="274"/>
        <v>1.1825000000000001</v>
      </c>
      <c r="AU1763" s="27">
        <f t="shared" si="275"/>
        <v>1.1825000000000001</v>
      </c>
      <c r="AV1763" s="29">
        <f t="shared" si="278"/>
        <v>1.1825000000000001</v>
      </c>
      <c r="AW1763" s="27" t="s">
        <v>73</v>
      </c>
      <c r="AX1763" s="27" t="s">
        <v>74</v>
      </c>
      <c r="AY1763" s="32">
        <v>1.18</v>
      </c>
      <c r="AZ1763" s="34">
        <f t="shared" si="276"/>
        <v>0.29499999999999998</v>
      </c>
      <c r="BA1763" s="3">
        <f t="shared" si="277"/>
        <v>1.4749999999999999</v>
      </c>
      <c r="BB1763" s="32">
        <f t="shared" ref="BB1763:BB1826" si="279">BA1763+BA1763*0.08</f>
        <v>1.593</v>
      </c>
      <c r="BC1763" s="27" t="s">
        <v>12549</v>
      </c>
      <c r="BP1763" s="26"/>
      <c r="BQ1763" s="26"/>
      <c r="BR1763" s="26"/>
      <c r="BS1763" s="26"/>
      <c r="BT1763" s="26"/>
      <c r="BU1763" s="26"/>
      <c r="BV1763" s="26"/>
      <c r="BW1763" s="26"/>
      <c r="BX1763" s="26"/>
      <c r="BY1763" s="26"/>
      <c r="BZ1763" s="26"/>
      <c r="CA1763" s="26"/>
      <c r="CB1763" s="26"/>
      <c r="CC1763" s="26"/>
      <c r="CD1763" s="26"/>
      <c r="CE1763" s="26"/>
      <c r="CF1763" s="26"/>
      <c r="CG1763" s="26"/>
      <c r="CH1763" s="26"/>
      <c r="CI1763" s="26"/>
      <c r="CJ1763" s="26"/>
      <c r="CK1763" s="26"/>
      <c r="CL1763" s="26"/>
      <c r="CM1763" s="26"/>
      <c r="CN1763" s="26"/>
      <c r="CO1763" s="26"/>
      <c r="CP1763" s="26"/>
      <c r="CQ1763" s="26"/>
      <c r="CR1763" s="26"/>
      <c r="CS1763" s="26"/>
      <c r="CT1763" s="26"/>
      <c r="CU1763" s="26"/>
      <c r="CV1763" s="26"/>
      <c r="CW1763" s="26"/>
      <c r="CX1763" s="26"/>
      <c r="CY1763" s="26"/>
      <c r="CZ1763" s="26"/>
      <c r="DA1763" s="26"/>
      <c r="DB1763" s="26"/>
      <c r="DC1763" s="26"/>
      <c r="DD1763" s="26"/>
      <c r="DE1763" s="26"/>
      <c r="DF1763" s="26"/>
      <c r="DG1763" s="26"/>
      <c r="DH1763" s="26"/>
      <c r="DI1763" s="26"/>
      <c r="DJ1763" s="26"/>
      <c r="DK1763" s="26"/>
      <c r="DL1763" s="26"/>
    </row>
    <row r="1764" spans="1:116" s="27" customFormat="1" ht="31.5" customHeight="1">
      <c r="A1764" s="4" t="s">
        <v>492</v>
      </c>
      <c r="B1764" s="5">
        <v>1762</v>
      </c>
      <c r="C1764" s="6">
        <v>19993</v>
      </c>
      <c r="D1764" s="6"/>
      <c r="E1764" s="3" t="s">
        <v>7533</v>
      </c>
      <c r="F1764" s="3" t="s">
        <v>1486</v>
      </c>
      <c r="G1764" s="3" t="s">
        <v>2054</v>
      </c>
      <c r="H1764" s="4" t="s">
        <v>42</v>
      </c>
      <c r="I1764" s="3" t="s">
        <v>320</v>
      </c>
      <c r="J1764" s="3" t="s">
        <v>7534</v>
      </c>
      <c r="K1764" s="5"/>
      <c r="L1764" s="3"/>
      <c r="M1764" s="6">
        <v>6</v>
      </c>
      <c r="N1764" s="3" t="s">
        <v>45</v>
      </c>
      <c r="O1764" s="3" t="s">
        <v>7530</v>
      </c>
      <c r="P1764" s="3" t="s">
        <v>7535</v>
      </c>
      <c r="Q1764" s="3" t="s">
        <v>7536</v>
      </c>
      <c r="R1764" s="28">
        <v>3.84</v>
      </c>
      <c r="S1764" s="29"/>
      <c r="T1764" s="30"/>
      <c r="U1764" s="1" t="s">
        <v>56</v>
      </c>
      <c r="V1764" s="28">
        <v>3.57</v>
      </c>
      <c r="W1764" s="29"/>
      <c r="X1764" s="29"/>
      <c r="Y1764" s="29"/>
      <c r="Z1764" s="29"/>
      <c r="AA1764" s="29"/>
      <c r="AB1764" s="29"/>
      <c r="AC1764" s="29"/>
      <c r="AD1764" s="29"/>
      <c r="AE1764" s="31">
        <v>3.57</v>
      </c>
      <c r="AN1764" s="32">
        <v>3.84</v>
      </c>
      <c r="AO1764" s="27" t="s">
        <v>49</v>
      </c>
      <c r="AP1764" s="31" t="s">
        <v>50</v>
      </c>
      <c r="AQ1764" s="27" t="e">
        <f t="shared" si="271"/>
        <v>#NUM!</v>
      </c>
      <c r="AR1764" s="27" t="e">
        <f t="shared" si="272"/>
        <v>#NUM!</v>
      </c>
      <c r="AS1764" s="27" t="e">
        <f t="shared" si="273"/>
        <v>#NUM!</v>
      </c>
      <c r="AT1764" s="27">
        <f t="shared" si="274"/>
        <v>0</v>
      </c>
      <c r="AU1764" s="27" t="e">
        <f t="shared" si="275"/>
        <v>#VALUE!</v>
      </c>
      <c r="AV1764" s="29" t="e">
        <f t="shared" si="278"/>
        <v>#VALUE!</v>
      </c>
      <c r="AW1764" s="33" t="s">
        <v>51</v>
      </c>
      <c r="AX1764" s="27" t="s">
        <v>50</v>
      </c>
      <c r="AY1764" s="32">
        <v>3.84</v>
      </c>
      <c r="AZ1764" s="34">
        <f t="shared" si="276"/>
        <v>0.96</v>
      </c>
      <c r="BA1764" s="3">
        <f t="shared" si="277"/>
        <v>4.8</v>
      </c>
      <c r="BB1764" s="32">
        <f t="shared" si="279"/>
        <v>5.1840000000000002</v>
      </c>
      <c r="BC1764" s="27" t="s">
        <v>12549</v>
      </c>
    </row>
    <row r="1765" spans="1:116" s="27" customFormat="1" ht="31.5" customHeight="1">
      <c r="A1765" s="4" t="s">
        <v>492</v>
      </c>
      <c r="B1765" s="5">
        <v>1763</v>
      </c>
      <c r="C1765" s="6">
        <v>19995</v>
      </c>
      <c r="D1765" s="6"/>
      <c r="E1765" s="3" t="s">
        <v>7525</v>
      </c>
      <c r="F1765" s="3" t="s">
        <v>7526</v>
      </c>
      <c r="G1765" s="3" t="s">
        <v>7527</v>
      </c>
      <c r="H1765" s="4" t="s">
        <v>7528</v>
      </c>
      <c r="I1765" s="3" t="s">
        <v>3303</v>
      </c>
      <c r="J1765" s="3" t="s">
        <v>7529</v>
      </c>
      <c r="K1765" s="5"/>
      <c r="L1765" s="3"/>
      <c r="M1765" s="6">
        <v>20</v>
      </c>
      <c r="N1765" s="3" t="s">
        <v>45</v>
      </c>
      <c r="O1765" s="3" t="s">
        <v>7530</v>
      </c>
      <c r="P1765" s="3" t="s">
        <v>7531</v>
      </c>
      <c r="Q1765" s="3" t="s">
        <v>7532</v>
      </c>
      <c r="R1765" s="28">
        <v>5.97</v>
      </c>
      <c r="S1765" s="29"/>
      <c r="T1765" s="30"/>
      <c r="U1765" s="1" t="s">
        <v>56</v>
      </c>
      <c r="V1765" s="28"/>
      <c r="W1765" s="29"/>
      <c r="X1765" s="29"/>
      <c r="Y1765" s="29"/>
      <c r="Z1765" s="29"/>
      <c r="AA1765" s="29"/>
      <c r="AB1765" s="29"/>
      <c r="AC1765" s="29"/>
      <c r="AD1765" s="29"/>
      <c r="AE1765" s="31"/>
      <c r="AN1765" s="32">
        <v>5.97</v>
      </c>
      <c r="AO1765" s="27" t="s">
        <v>49</v>
      </c>
      <c r="AP1765" s="31" t="s">
        <v>50</v>
      </c>
      <c r="AQ1765" s="27" t="e">
        <f t="shared" si="271"/>
        <v>#NUM!</v>
      </c>
      <c r="AR1765" s="27" t="e">
        <f t="shared" si="272"/>
        <v>#NUM!</v>
      </c>
      <c r="AS1765" s="27" t="e">
        <f t="shared" si="273"/>
        <v>#NUM!</v>
      </c>
      <c r="AT1765" s="27">
        <f t="shared" si="274"/>
        <v>0</v>
      </c>
      <c r="AU1765" s="27" t="e">
        <f t="shared" si="275"/>
        <v>#VALUE!</v>
      </c>
      <c r="AV1765" s="29" t="e">
        <f t="shared" si="278"/>
        <v>#VALUE!</v>
      </c>
      <c r="AW1765" s="33" t="s">
        <v>51</v>
      </c>
      <c r="AX1765" s="33" t="s">
        <v>50</v>
      </c>
      <c r="AY1765" s="32">
        <v>5.97</v>
      </c>
      <c r="AZ1765" s="34">
        <f t="shared" si="276"/>
        <v>1.4924999999999999</v>
      </c>
      <c r="BA1765" s="3">
        <f t="shared" si="277"/>
        <v>7.4624999999999995</v>
      </c>
      <c r="BB1765" s="32">
        <f t="shared" si="279"/>
        <v>8.0594999999999999</v>
      </c>
      <c r="BC1765" s="27" t="s">
        <v>12549</v>
      </c>
    </row>
    <row r="1766" spans="1:116" s="27" customFormat="1" ht="31.5" customHeight="1">
      <c r="A1766" s="7" t="s">
        <v>7537</v>
      </c>
      <c r="B1766" s="5">
        <v>1764</v>
      </c>
      <c r="C1766" s="10"/>
      <c r="D1766" s="10"/>
      <c r="E1766" s="8" t="s">
        <v>7538</v>
      </c>
      <c r="F1766" s="8" t="s">
        <v>7539</v>
      </c>
      <c r="G1766" s="8" t="s">
        <v>1734</v>
      </c>
      <c r="H1766" s="7" t="s">
        <v>167</v>
      </c>
      <c r="I1766" s="8" t="s">
        <v>1456</v>
      </c>
      <c r="J1766" s="8" t="s">
        <v>395</v>
      </c>
      <c r="K1766" s="9"/>
      <c r="L1766" s="8"/>
      <c r="M1766" s="10">
        <v>10</v>
      </c>
      <c r="N1766" s="8" t="s">
        <v>45</v>
      </c>
      <c r="O1766" s="8" t="s">
        <v>7530</v>
      </c>
      <c r="P1766" s="8" t="s">
        <v>7540</v>
      </c>
      <c r="Q1766" s="8" t="s">
        <v>7541</v>
      </c>
      <c r="R1766" s="28">
        <v>40</v>
      </c>
      <c r="S1766" s="29"/>
      <c r="T1766" s="30">
        <v>40</v>
      </c>
      <c r="U1766" s="1" t="s">
        <v>56</v>
      </c>
      <c r="V1766" s="28">
        <v>40</v>
      </c>
      <c r="W1766" s="29"/>
      <c r="X1766" s="29"/>
      <c r="Y1766" s="29"/>
      <c r="Z1766" s="29"/>
      <c r="AA1766" s="29"/>
      <c r="AB1766" s="29"/>
      <c r="AC1766" s="29"/>
      <c r="AD1766" s="29"/>
      <c r="AE1766" s="31"/>
      <c r="AN1766" s="32"/>
      <c r="AP1766" s="31"/>
      <c r="AQ1766" s="27" t="e">
        <f t="shared" ref="AQ1766:AQ1829" si="280">AVERAGE(SMALL(AE1766:AI1766,1),SMALL(AE1766:AI1766,2))</f>
        <v>#NUM!</v>
      </c>
      <c r="AR1766" s="27" t="e">
        <f t="shared" ref="AR1766:AR1829" si="281">IF(R1766 &lt;=( AVERAGE(SMALL(AE1766:AI1766,1),SMALL(AE1766:AI1766,2))), R1766, "")</f>
        <v>#NUM!</v>
      </c>
      <c r="AS1766" s="27" t="e">
        <f t="shared" ref="AS1766:AS1829" si="282">AVERAGE(SMALL(AJ1766:AM1766,1),SMALL(AJ1766:AM1766,2))</f>
        <v>#NUM!</v>
      </c>
      <c r="AT1766" s="27">
        <f t="shared" ref="AT1766:AT1829" si="283">T1766*1.075</f>
        <v>43</v>
      </c>
      <c r="AU1766" s="27" t="e">
        <f t="shared" ref="AU1766:AU1829" si="284">U1766*1.075</f>
        <v>#VALUE!</v>
      </c>
      <c r="AV1766" s="29" t="e">
        <f t="shared" si="278"/>
        <v>#VALUE!</v>
      </c>
      <c r="AW1766" s="33" t="s">
        <v>51</v>
      </c>
      <c r="AX1766" s="27" t="s">
        <v>50</v>
      </c>
      <c r="AY1766" s="32">
        <v>40</v>
      </c>
      <c r="AZ1766" s="34">
        <f t="shared" si="276"/>
        <v>6.8000000000000007</v>
      </c>
      <c r="BA1766" s="3">
        <f t="shared" si="277"/>
        <v>46.8</v>
      </c>
      <c r="BB1766" s="32">
        <f t="shared" si="279"/>
        <v>50.543999999999997</v>
      </c>
      <c r="BC1766" s="27" t="s">
        <v>12549</v>
      </c>
      <c r="BP1766" s="26"/>
      <c r="BQ1766" s="26"/>
      <c r="BR1766" s="26"/>
      <c r="BS1766" s="26"/>
      <c r="BT1766" s="26"/>
      <c r="BU1766" s="26"/>
      <c r="BV1766" s="26"/>
      <c r="BW1766" s="26"/>
      <c r="BX1766" s="26"/>
      <c r="BY1766" s="26"/>
      <c r="BZ1766" s="26"/>
      <c r="CA1766" s="26"/>
      <c r="CB1766" s="26"/>
      <c r="CC1766" s="26"/>
      <c r="CD1766" s="26"/>
      <c r="CE1766" s="26"/>
      <c r="CF1766" s="26"/>
      <c r="CG1766" s="26"/>
      <c r="CH1766" s="26"/>
      <c r="CI1766" s="26"/>
      <c r="CJ1766" s="26"/>
      <c r="CK1766" s="26"/>
      <c r="CL1766" s="26"/>
      <c r="CM1766" s="26"/>
      <c r="CN1766" s="26"/>
      <c r="CO1766" s="26"/>
      <c r="CP1766" s="26"/>
      <c r="CQ1766" s="26"/>
      <c r="CR1766" s="26"/>
      <c r="CS1766" s="26"/>
      <c r="CT1766" s="26"/>
      <c r="CU1766" s="26"/>
      <c r="CV1766" s="26"/>
      <c r="CW1766" s="26"/>
      <c r="CX1766" s="26"/>
      <c r="CY1766" s="26"/>
      <c r="CZ1766" s="26"/>
      <c r="DA1766" s="26"/>
      <c r="DB1766" s="26"/>
      <c r="DC1766" s="26"/>
      <c r="DD1766" s="26"/>
      <c r="DE1766" s="26"/>
      <c r="DF1766" s="26"/>
      <c r="DG1766" s="26"/>
      <c r="DH1766" s="26"/>
      <c r="DI1766" s="26"/>
      <c r="DJ1766" s="26"/>
      <c r="DK1766" s="26"/>
      <c r="DL1766" s="26"/>
    </row>
    <row r="1767" spans="1:116" s="27" customFormat="1" ht="31.5" customHeight="1">
      <c r="A1767" s="4" t="s">
        <v>7542</v>
      </c>
      <c r="B1767" s="5">
        <v>1765</v>
      </c>
      <c r="C1767" s="6">
        <v>17574</v>
      </c>
      <c r="D1767" s="6"/>
      <c r="E1767" s="3" t="s">
        <v>7543</v>
      </c>
      <c r="F1767" s="3" t="s">
        <v>7544</v>
      </c>
      <c r="G1767" s="3" t="s">
        <v>7545</v>
      </c>
      <c r="H1767" s="4" t="s">
        <v>7554</v>
      </c>
      <c r="I1767" s="3" t="s">
        <v>394</v>
      </c>
      <c r="J1767" s="3" t="s">
        <v>7555</v>
      </c>
      <c r="K1767" s="5">
        <v>0.5</v>
      </c>
      <c r="L1767" s="3" t="s">
        <v>81</v>
      </c>
      <c r="M1767" s="6">
        <v>10</v>
      </c>
      <c r="N1767" s="3" t="s">
        <v>45</v>
      </c>
      <c r="O1767" s="3" t="s">
        <v>7548</v>
      </c>
      <c r="P1767" s="3" t="s">
        <v>7549</v>
      </c>
      <c r="Q1767" s="3" t="s">
        <v>7556</v>
      </c>
      <c r="R1767" s="28">
        <v>35.971299999999999</v>
      </c>
      <c r="S1767" s="29"/>
      <c r="T1767" s="30">
        <v>21.5</v>
      </c>
      <c r="U1767" s="1">
        <v>21.5</v>
      </c>
      <c r="V1767" s="28">
        <v>35.971299999999999</v>
      </c>
      <c r="W1767" s="29"/>
      <c r="X1767" s="29"/>
      <c r="Y1767" s="29"/>
      <c r="Z1767" s="29"/>
      <c r="AA1767" s="29"/>
      <c r="AB1767" s="29"/>
      <c r="AC1767" s="29"/>
      <c r="AD1767" s="29"/>
      <c r="AE1767" s="31">
        <v>35.971299999999999</v>
      </c>
      <c r="AN1767" s="32">
        <v>23.52</v>
      </c>
      <c r="AO1767" s="27" t="s">
        <v>336</v>
      </c>
      <c r="AP1767" s="31" t="s">
        <v>337</v>
      </c>
      <c r="AQ1767" s="27" t="e">
        <f t="shared" si="280"/>
        <v>#NUM!</v>
      </c>
      <c r="AR1767" s="27" t="e">
        <f t="shared" si="281"/>
        <v>#NUM!</v>
      </c>
      <c r="AS1767" s="27" t="e">
        <f t="shared" si="282"/>
        <v>#NUM!</v>
      </c>
      <c r="AT1767" s="27">
        <f t="shared" si="283"/>
        <v>23.112500000000001</v>
      </c>
      <c r="AU1767" s="27">
        <f t="shared" si="284"/>
        <v>23.112500000000001</v>
      </c>
      <c r="AV1767" s="29">
        <f t="shared" si="278"/>
        <v>23.112500000000001</v>
      </c>
      <c r="AW1767" s="27" t="s">
        <v>73</v>
      </c>
      <c r="AX1767" s="27" t="s">
        <v>74</v>
      </c>
      <c r="AY1767" s="32">
        <v>23.112500000000001</v>
      </c>
      <c r="AZ1767" s="34">
        <f t="shared" si="276"/>
        <v>3.9291250000000004</v>
      </c>
      <c r="BA1767" s="3">
        <f t="shared" si="277"/>
        <v>27.041625</v>
      </c>
      <c r="BB1767" s="32">
        <f t="shared" si="279"/>
        <v>29.204954999999998</v>
      </c>
      <c r="BC1767" s="27" t="s">
        <v>12549</v>
      </c>
    </row>
    <row r="1768" spans="1:116" s="27" customFormat="1" ht="31.5" customHeight="1">
      <c r="A1768" s="4" t="s">
        <v>7542</v>
      </c>
      <c r="B1768" s="5">
        <v>1766</v>
      </c>
      <c r="C1768" s="6">
        <v>17570</v>
      </c>
      <c r="D1768" s="6"/>
      <c r="E1768" s="3" t="s">
        <v>7543</v>
      </c>
      <c r="F1768" s="3" t="s">
        <v>7544</v>
      </c>
      <c r="G1768" s="3" t="s">
        <v>7545</v>
      </c>
      <c r="H1768" s="4" t="s">
        <v>7551</v>
      </c>
      <c r="I1768" s="3" t="s">
        <v>394</v>
      </c>
      <c r="J1768" s="3" t="s">
        <v>7552</v>
      </c>
      <c r="K1768" s="5">
        <v>0.2</v>
      </c>
      <c r="L1768" s="3" t="s">
        <v>81</v>
      </c>
      <c r="M1768" s="6">
        <v>10</v>
      </c>
      <c r="N1768" s="3" t="s">
        <v>45</v>
      </c>
      <c r="O1768" s="3" t="s">
        <v>7548</v>
      </c>
      <c r="P1768" s="3" t="s">
        <v>7549</v>
      </c>
      <c r="Q1768" s="3" t="s">
        <v>7553</v>
      </c>
      <c r="R1768" s="28">
        <v>23.358000000000001</v>
      </c>
      <c r="S1768" s="29"/>
      <c r="T1768" s="30" t="s">
        <v>56</v>
      </c>
      <c r="U1768" s="1" t="s">
        <v>56</v>
      </c>
      <c r="V1768" s="32">
        <v>23.358000000000001</v>
      </c>
      <c r="W1768" s="1"/>
      <c r="X1768" s="1"/>
      <c r="Y1768" s="1"/>
      <c r="Z1768" s="1"/>
      <c r="AA1768" s="1"/>
      <c r="AB1768" s="1"/>
      <c r="AC1768" s="1"/>
      <c r="AD1768" s="1"/>
      <c r="AE1768" s="43">
        <v>23.358000000000001</v>
      </c>
      <c r="AF1768" s="41"/>
      <c r="AG1768" s="41"/>
      <c r="AH1768" s="41"/>
      <c r="AI1768" s="41"/>
      <c r="AJ1768" s="41"/>
      <c r="AK1768" s="41"/>
      <c r="AL1768" s="41"/>
      <c r="AM1768" s="41"/>
      <c r="AN1768" s="32">
        <v>23.36</v>
      </c>
      <c r="AO1768" s="27" t="s">
        <v>49</v>
      </c>
      <c r="AP1768" s="31" t="s">
        <v>50</v>
      </c>
      <c r="AQ1768" s="27" t="e">
        <f t="shared" si="280"/>
        <v>#NUM!</v>
      </c>
      <c r="AR1768" s="27" t="e">
        <f t="shared" si="281"/>
        <v>#NUM!</v>
      </c>
      <c r="AS1768" s="27" t="e">
        <f t="shared" si="282"/>
        <v>#NUM!</v>
      </c>
      <c r="AT1768" s="27" t="e">
        <f t="shared" si="283"/>
        <v>#VALUE!</v>
      </c>
      <c r="AU1768" s="27" t="e">
        <f t="shared" si="284"/>
        <v>#VALUE!</v>
      </c>
      <c r="AV1768" s="29" t="e">
        <f t="shared" si="278"/>
        <v>#VALUE!</v>
      </c>
      <c r="AW1768" s="33" t="s">
        <v>51</v>
      </c>
      <c r="AX1768" s="27" t="s">
        <v>50</v>
      </c>
      <c r="AY1768" s="32">
        <v>23.36</v>
      </c>
      <c r="AZ1768" s="34">
        <f t="shared" si="276"/>
        <v>3.9712000000000001</v>
      </c>
      <c r="BA1768" s="3">
        <f t="shared" si="277"/>
        <v>27.331199999999999</v>
      </c>
      <c r="BB1768" s="32">
        <f t="shared" si="279"/>
        <v>29.517696000000001</v>
      </c>
      <c r="BC1768" s="27" t="s">
        <v>12549</v>
      </c>
      <c r="BD1768" s="41"/>
      <c r="BE1768" s="41"/>
      <c r="BF1768" s="41"/>
      <c r="BG1768" s="41"/>
      <c r="BH1768" s="41"/>
      <c r="BI1768" s="41"/>
      <c r="BJ1768" s="41"/>
      <c r="BK1768" s="41"/>
      <c r="BL1768" s="41"/>
      <c r="BM1768" s="41"/>
      <c r="BN1768" s="41"/>
      <c r="BO1768" s="41"/>
      <c r="BP1768" s="41"/>
      <c r="BQ1768" s="41"/>
      <c r="BR1768" s="41"/>
      <c r="BS1768" s="41"/>
      <c r="BT1768" s="41"/>
      <c r="BU1768" s="41"/>
      <c r="BV1768" s="41"/>
      <c r="BW1768" s="41"/>
      <c r="BX1768" s="41"/>
      <c r="BY1768" s="41"/>
      <c r="BZ1768" s="41"/>
      <c r="CA1768" s="41"/>
      <c r="CB1768" s="41"/>
      <c r="CC1768" s="41"/>
      <c r="CD1768" s="41"/>
      <c r="CE1768" s="41"/>
      <c r="CF1768" s="41"/>
      <c r="CG1768" s="41"/>
      <c r="CH1768" s="41"/>
      <c r="CI1768" s="41"/>
      <c r="CJ1768" s="41"/>
      <c r="CK1768" s="41"/>
      <c r="CL1768" s="41"/>
      <c r="CM1768" s="41"/>
      <c r="CN1768" s="41"/>
      <c r="CO1768" s="41"/>
      <c r="CP1768" s="41"/>
      <c r="CQ1768" s="41"/>
      <c r="CR1768" s="41"/>
      <c r="CS1768" s="41"/>
      <c r="CT1768" s="41"/>
      <c r="CU1768" s="41"/>
      <c r="CV1768" s="41"/>
      <c r="CW1768" s="41"/>
      <c r="CX1768" s="41"/>
      <c r="CY1768" s="41"/>
      <c r="CZ1768" s="41"/>
      <c r="DA1768" s="41"/>
      <c r="DB1768" s="41"/>
      <c r="DC1768" s="41"/>
      <c r="DD1768" s="41"/>
      <c r="DE1768" s="41"/>
      <c r="DF1768" s="41"/>
      <c r="DG1768" s="41"/>
      <c r="DH1768" s="41"/>
      <c r="DI1768" s="41"/>
      <c r="DJ1768" s="41"/>
      <c r="DK1768" s="41"/>
      <c r="DL1768" s="41"/>
    </row>
    <row r="1769" spans="1:116" s="27" customFormat="1" ht="31.5" customHeight="1">
      <c r="A1769" s="4" t="s">
        <v>7542</v>
      </c>
      <c r="B1769" s="5">
        <v>1767</v>
      </c>
      <c r="C1769" s="6">
        <v>17575</v>
      </c>
      <c r="D1769" s="6"/>
      <c r="E1769" s="3" t="s">
        <v>7543</v>
      </c>
      <c r="F1769" s="3" t="s">
        <v>7544</v>
      </c>
      <c r="G1769" s="3" t="s">
        <v>7545</v>
      </c>
      <c r="H1769" s="4" t="s">
        <v>7557</v>
      </c>
      <c r="I1769" s="3" t="s">
        <v>394</v>
      </c>
      <c r="J1769" s="3" t="s">
        <v>7558</v>
      </c>
      <c r="K1769" s="5">
        <v>0.6</v>
      </c>
      <c r="L1769" s="3" t="s">
        <v>81</v>
      </c>
      <c r="M1769" s="6">
        <v>10</v>
      </c>
      <c r="N1769" s="3" t="s">
        <v>45</v>
      </c>
      <c r="O1769" s="3" t="s">
        <v>7548</v>
      </c>
      <c r="P1769" s="3" t="s">
        <v>7549</v>
      </c>
      <c r="Q1769" s="3" t="s">
        <v>7559</v>
      </c>
      <c r="R1769" s="28">
        <v>50.336500000000001</v>
      </c>
      <c r="S1769" s="29"/>
      <c r="T1769" s="30" t="s">
        <v>56</v>
      </c>
      <c r="U1769" s="1" t="s">
        <v>56</v>
      </c>
      <c r="V1769" s="28">
        <v>50.336500000000001</v>
      </c>
      <c r="W1769" s="29"/>
      <c r="X1769" s="29"/>
      <c r="Y1769" s="29"/>
      <c r="Z1769" s="29"/>
      <c r="AA1769" s="29"/>
      <c r="AB1769" s="29"/>
      <c r="AC1769" s="29"/>
      <c r="AD1769" s="29"/>
      <c r="AE1769" s="31">
        <v>50.336500000000001</v>
      </c>
      <c r="AN1769" s="32">
        <v>26.6</v>
      </c>
      <c r="AO1769" s="27" t="s">
        <v>336</v>
      </c>
      <c r="AP1769" s="31" t="s">
        <v>337</v>
      </c>
      <c r="AQ1769" s="27" t="e">
        <f t="shared" si="280"/>
        <v>#NUM!</v>
      </c>
      <c r="AR1769" s="27" t="e">
        <f t="shared" si="281"/>
        <v>#NUM!</v>
      </c>
      <c r="AS1769" s="27" t="e">
        <f t="shared" si="282"/>
        <v>#NUM!</v>
      </c>
      <c r="AT1769" s="27" t="e">
        <f t="shared" si="283"/>
        <v>#VALUE!</v>
      </c>
      <c r="AU1769" s="27" t="e">
        <f t="shared" si="284"/>
        <v>#VALUE!</v>
      </c>
      <c r="AV1769" s="29" t="e">
        <f t="shared" si="278"/>
        <v>#VALUE!</v>
      </c>
      <c r="AW1769" s="27" t="s">
        <v>336</v>
      </c>
      <c r="AX1769" s="27" t="s">
        <v>337</v>
      </c>
      <c r="AY1769" s="32">
        <v>26.66</v>
      </c>
      <c r="AZ1769" s="34">
        <f t="shared" si="276"/>
        <v>4.5322000000000005</v>
      </c>
      <c r="BA1769" s="3">
        <f t="shared" si="277"/>
        <v>31.1922</v>
      </c>
      <c r="BB1769" s="32">
        <f t="shared" si="279"/>
        <v>33.687576</v>
      </c>
      <c r="BC1769" s="27" t="s">
        <v>12549</v>
      </c>
    </row>
    <row r="1770" spans="1:116" s="27" customFormat="1" ht="31.5" customHeight="1">
      <c r="A1770" s="4" t="s">
        <v>7542</v>
      </c>
      <c r="B1770" s="5">
        <v>1768</v>
      </c>
      <c r="C1770" s="6">
        <v>17576</v>
      </c>
      <c r="D1770" s="6"/>
      <c r="E1770" s="3" t="s">
        <v>7543</v>
      </c>
      <c r="F1770" s="3" t="s">
        <v>7544</v>
      </c>
      <c r="G1770" s="3" t="s">
        <v>7545</v>
      </c>
      <c r="H1770" s="4" t="s">
        <v>7560</v>
      </c>
      <c r="I1770" s="3" t="s">
        <v>394</v>
      </c>
      <c r="J1770" s="3" t="s">
        <v>7561</v>
      </c>
      <c r="K1770" s="5">
        <v>0.8</v>
      </c>
      <c r="L1770" s="3" t="s">
        <v>81</v>
      </c>
      <c r="M1770" s="6">
        <v>10</v>
      </c>
      <c r="N1770" s="3" t="s">
        <v>45</v>
      </c>
      <c r="O1770" s="3" t="s">
        <v>7548</v>
      </c>
      <c r="P1770" s="3" t="s">
        <v>7549</v>
      </c>
      <c r="Q1770" s="3" t="s">
        <v>7562</v>
      </c>
      <c r="R1770" s="28">
        <v>63.884099999999997</v>
      </c>
      <c r="S1770" s="29"/>
      <c r="T1770" s="30" t="s">
        <v>56</v>
      </c>
      <c r="U1770" s="1" t="s">
        <v>56</v>
      </c>
      <c r="V1770" s="28">
        <v>63.884099999999997</v>
      </c>
      <c r="W1770" s="29"/>
      <c r="X1770" s="29"/>
      <c r="Y1770" s="29"/>
      <c r="Z1770" s="29"/>
      <c r="AA1770" s="29"/>
      <c r="AB1770" s="29"/>
      <c r="AC1770" s="29"/>
      <c r="AD1770" s="29"/>
      <c r="AE1770" s="31">
        <v>63.884099999999997</v>
      </c>
      <c r="AN1770" s="32">
        <v>63.88</v>
      </c>
      <c r="AO1770" s="27" t="s">
        <v>49</v>
      </c>
      <c r="AP1770" s="31" t="s">
        <v>50</v>
      </c>
      <c r="AQ1770" s="27" t="e">
        <f t="shared" si="280"/>
        <v>#NUM!</v>
      </c>
      <c r="AR1770" s="27" t="e">
        <f t="shared" si="281"/>
        <v>#NUM!</v>
      </c>
      <c r="AS1770" s="27" t="e">
        <f t="shared" si="282"/>
        <v>#NUM!</v>
      </c>
      <c r="AT1770" s="27" t="e">
        <f t="shared" si="283"/>
        <v>#VALUE!</v>
      </c>
      <c r="AU1770" s="27" t="e">
        <f t="shared" si="284"/>
        <v>#VALUE!</v>
      </c>
      <c r="AV1770" s="29" t="e">
        <f t="shared" si="278"/>
        <v>#VALUE!</v>
      </c>
      <c r="AW1770" s="33" t="s">
        <v>51</v>
      </c>
      <c r="AX1770" s="27" t="s">
        <v>50</v>
      </c>
      <c r="AY1770" s="32">
        <v>63.88</v>
      </c>
      <c r="AZ1770" s="34">
        <f t="shared" si="276"/>
        <v>7.6656000000000004</v>
      </c>
      <c r="BA1770" s="3">
        <f t="shared" si="277"/>
        <v>71.545600000000007</v>
      </c>
      <c r="BB1770" s="32">
        <f t="shared" si="279"/>
        <v>77.269248000000005</v>
      </c>
      <c r="BC1770" s="27" t="s">
        <v>12549</v>
      </c>
    </row>
    <row r="1771" spans="1:116" s="27" customFormat="1" ht="31.5" customHeight="1">
      <c r="A1771" s="4" t="s">
        <v>7542</v>
      </c>
      <c r="B1771" s="5">
        <v>1769</v>
      </c>
      <c r="C1771" s="6">
        <v>17577</v>
      </c>
      <c r="D1771" s="6"/>
      <c r="E1771" s="3" t="s">
        <v>7543</v>
      </c>
      <c r="F1771" s="3" t="s">
        <v>7544</v>
      </c>
      <c r="G1771" s="3" t="s">
        <v>7545</v>
      </c>
      <c r="H1771" s="4" t="s">
        <v>7546</v>
      </c>
      <c r="I1771" s="3" t="s">
        <v>394</v>
      </c>
      <c r="J1771" s="3" t="s">
        <v>7547</v>
      </c>
      <c r="K1771" s="5">
        <v>1</v>
      </c>
      <c r="L1771" s="3" t="s">
        <v>81</v>
      </c>
      <c r="M1771" s="6">
        <v>10</v>
      </c>
      <c r="N1771" s="3" t="s">
        <v>45</v>
      </c>
      <c r="O1771" s="3" t="s">
        <v>7548</v>
      </c>
      <c r="P1771" s="3" t="s">
        <v>7549</v>
      </c>
      <c r="Q1771" s="3" t="s">
        <v>7550</v>
      </c>
      <c r="R1771" s="28">
        <v>79.767600000000002</v>
      </c>
      <c r="S1771" s="29"/>
      <c r="T1771" s="30" t="s">
        <v>56</v>
      </c>
      <c r="U1771" s="1" t="s">
        <v>56</v>
      </c>
      <c r="V1771" s="28">
        <v>79.767600000000002</v>
      </c>
      <c r="W1771" s="29"/>
      <c r="X1771" s="29"/>
      <c r="Y1771" s="29"/>
      <c r="Z1771" s="29"/>
      <c r="AA1771" s="29"/>
      <c r="AB1771" s="29"/>
      <c r="AC1771" s="29"/>
      <c r="AD1771" s="29"/>
      <c r="AE1771" s="31">
        <v>79.767600000000002</v>
      </c>
      <c r="AN1771" s="32">
        <v>79.77</v>
      </c>
      <c r="AO1771" s="27" t="s">
        <v>49</v>
      </c>
      <c r="AP1771" s="31" t="s">
        <v>50</v>
      </c>
      <c r="AQ1771" s="27" t="e">
        <f t="shared" si="280"/>
        <v>#NUM!</v>
      </c>
      <c r="AR1771" s="27" t="e">
        <f t="shared" si="281"/>
        <v>#NUM!</v>
      </c>
      <c r="AS1771" s="27" t="e">
        <f t="shared" si="282"/>
        <v>#NUM!</v>
      </c>
      <c r="AT1771" s="27" t="e">
        <f t="shared" si="283"/>
        <v>#VALUE!</v>
      </c>
      <c r="AU1771" s="27" t="e">
        <f t="shared" si="284"/>
        <v>#VALUE!</v>
      </c>
      <c r="AV1771" s="29" t="e">
        <f t="shared" si="278"/>
        <v>#VALUE!</v>
      </c>
      <c r="AW1771" s="33" t="s">
        <v>51</v>
      </c>
      <c r="AX1771" s="27" t="s">
        <v>50</v>
      </c>
      <c r="AY1771" s="32">
        <v>79.77</v>
      </c>
      <c r="AZ1771" s="34">
        <f t="shared" si="276"/>
        <v>9.5724</v>
      </c>
      <c r="BA1771" s="3">
        <f t="shared" si="277"/>
        <v>89.342399999999998</v>
      </c>
      <c r="BB1771" s="32">
        <f t="shared" si="279"/>
        <v>96.489791999999994</v>
      </c>
      <c r="BC1771" s="27" t="s">
        <v>12549</v>
      </c>
    </row>
    <row r="1772" spans="1:116" s="27" customFormat="1" ht="31.5" customHeight="1">
      <c r="A1772" s="7" t="s">
        <v>7563</v>
      </c>
      <c r="B1772" s="5">
        <v>1770</v>
      </c>
      <c r="C1772" s="10"/>
      <c r="D1772" s="10"/>
      <c r="E1772" s="8" t="s">
        <v>7635</v>
      </c>
      <c r="F1772" s="8" t="s">
        <v>7636</v>
      </c>
      <c r="G1772" s="8" t="s">
        <v>527</v>
      </c>
      <c r="H1772" s="7" t="s">
        <v>167</v>
      </c>
      <c r="I1772" s="8" t="s">
        <v>3650</v>
      </c>
      <c r="J1772" s="8" t="s">
        <v>7637</v>
      </c>
      <c r="K1772" s="9"/>
      <c r="L1772" s="8"/>
      <c r="M1772" s="10">
        <v>1</v>
      </c>
      <c r="N1772" s="8" t="s">
        <v>45</v>
      </c>
      <c r="O1772" s="8" t="s">
        <v>7566</v>
      </c>
      <c r="P1772" s="8" t="s">
        <v>7638</v>
      </c>
      <c r="Q1772" s="8" t="s">
        <v>7639</v>
      </c>
      <c r="R1772" s="28">
        <v>3.65</v>
      </c>
      <c r="S1772" s="29">
        <v>3.92</v>
      </c>
      <c r="T1772" s="30"/>
      <c r="U1772" s="1">
        <v>0.3</v>
      </c>
      <c r="V1772" s="28"/>
      <c r="W1772" s="29">
        <v>3.65</v>
      </c>
      <c r="X1772" s="29"/>
      <c r="Y1772" s="29"/>
      <c r="Z1772" s="29"/>
      <c r="AA1772" s="29"/>
      <c r="AB1772" s="29"/>
      <c r="AC1772" s="29"/>
      <c r="AD1772" s="29"/>
      <c r="AE1772" s="31"/>
      <c r="AN1772" s="32"/>
      <c r="AP1772" s="31"/>
      <c r="AQ1772" s="27" t="e">
        <f t="shared" si="280"/>
        <v>#NUM!</v>
      </c>
      <c r="AR1772" s="27" t="e">
        <f t="shared" si="281"/>
        <v>#NUM!</v>
      </c>
      <c r="AS1772" s="27" t="e">
        <f t="shared" si="282"/>
        <v>#NUM!</v>
      </c>
      <c r="AT1772" s="27">
        <f t="shared" si="283"/>
        <v>0</v>
      </c>
      <c r="AU1772" s="27">
        <f t="shared" si="284"/>
        <v>0.32249999999999995</v>
      </c>
      <c r="AV1772" s="29">
        <f t="shared" si="278"/>
        <v>0</v>
      </c>
      <c r="AW1772" s="27" t="s">
        <v>73</v>
      </c>
      <c r="AX1772" s="27" t="s">
        <v>74</v>
      </c>
      <c r="AY1772" s="32">
        <v>0.32250000000000001</v>
      </c>
      <c r="AZ1772" s="34">
        <f t="shared" si="276"/>
        <v>8.0625000000000002E-2</v>
      </c>
      <c r="BA1772" s="3">
        <f t="shared" si="277"/>
        <v>0.40312500000000001</v>
      </c>
      <c r="BB1772" s="32">
        <f t="shared" si="279"/>
        <v>0.43537500000000001</v>
      </c>
      <c r="BC1772" s="27" t="s">
        <v>12549</v>
      </c>
      <c r="BP1772" s="26"/>
      <c r="BQ1772" s="26"/>
      <c r="BR1772" s="26"/>
      <c r="BS1772" s="26"/>
      <c r="BT1772" s="26"/>
      <c r="BU1772" s="26"/>
      <c r="BV1772" s="26"/>
      <c r="BW1772" s="26"/>
      <c r="BX1772" s="26"/>
      <c r="BY1772" s="26"/>
      <c r="BZ1772" s="26"/>
      <c r="CA1772" s="26"/>
      <c r="CB1772" s="26"/>
      <c r="CC1772" s="26"/>
      <c r="CD1772" s="26"/>
      <c r="CE1772" s="26"/>
      <c r="CF1772" s="26"/>
      <c r="CG1772" s="26"/>
      <c r="CH1772" s="26"/>
      <c r="CI1772" s="26"/>
      <c r="CJ1772" s="26"/>
      <c r="CK1772" s="26"/>
      <c r="CL1772" s="26"/>
      <c r="CM1772" s="26"/>
      <c r="CN1772" s="26"/>
      <c r="CO1772" s="26"/>
      <c r="CP1772" s="26"/>
      <c r="CQ1772" s="26"/>
      <c r="CR1772" s="26"/>
      <c r="CS1772" s="26"/>
      <c r="CT1772" s="26"/>
      <c r="CU1772" s="26"/>
      <c r="CV1772" s="26"/>
      <c r="CW1772" s="26"/>
      <c r="CX1772" s="26"/>
      <c r="CY1772" s="26"/>
      <c r="CZ1772" s="26"/>
      <c r="DA1772" s="26"/>
      <c r="DB1772" s="26"/>
      <c r="DC1772" s="26"/>
      <c r="DD1772" s="26"/>
      <c r="DE1772" s="26"/>
      <c r="DF1772" s="26"/>
      <c r="DG1772" s="26"/>
      <c r="DH1772" s="26"/>
      <c r="DI1772" s="26"/>
      <c r="DJ1772" s="26"/>
      <c r="DK1772" s="26"/>
      <c r="DL1772" s="26"/>
    </row>
    <row r="1773" spans="1:116" s="27" customFormat="1" ht="31.5" customHeight="1">
      <c r="A1773" s="7" t="s">
        <v>7563</v>
      </c>
      <c r="B1773" s="5">
        <v>1771</v>
      </c>
      <c r="C1773" s="10"/>
      <c r="D1773" s="10"/>
      <c r="E1773" s="8" t="s">
        <v>7657</v>
      </c>
      <c r="F1773" s="8" t="s">
        <v>1177</v>
      </c>
      <c r="G1773" s="8" t="s">
        <v>1178</v>
      </c>
      <c r="H1773" s="7" t="s">
        <v>205</v>
      </c>
      <c r="I1773" s="8" t="s">
        <v>104</v>
      </c>
      <c r="J1773" s="8" t="s">
        <v>7658</v>
      </c>
      <c r="K1773" s="9"/>
      <c r="L1773" s="8"/>
      <c r="M1773" s="10">
        <v>20</v>
      </c>
      <c r="N1773" s="8" t="s">
        <v>45</v>
      </c>
      <c r="O1773" s="8" t="s">
        <v>7566</v>
      </c>
      <c r="P1773" s="8" t="s">
        <v>7567</v>
      </c>
      <c r="Q1773" s="8" t="s">
        <v>7659</v>
      </c>
      <c r="R1773" s="28">
        <v>0.51</v>
      </c>
      <c r="S1773" s="29">
        <v>0.55000000000000004</v>
      </c>
      <c r="T1773" s="30"/>
      <c r="U1773" s="1">
        <v>0.35</v>
      </c>
      <c r="V1773" s="28"/>
      <c r="W1773" s="29">
        <v>0.51</v>
      </c>
      <c r="X1773" s="29"/>
      <c r="Y1773" s="29"/>
      <c r="Z1773" s="29"/>
      <c r="AA1773" s="29"/>
      <c r="AB1773" s="29"/>
      <c r="AC1773" s="29"/>
      <c r="AD1773" s="29"/>
      <c r="AE1773" s="31"/>
      <c r="AN1773" s="32"/>
      <c r="AP1773" s="31"/>
      <c r="AQ1773" s="27" t="e">
        <f t="shared" si="280"/>
        <v>#NUM!</v>
      </c>
      <c r="AR1773" s="27" t="e">
        <f t="shared" si="281"/>
        <v>#NUM!</v>
      </c>
      <c r="AS1773" s="27" t="e">
        <f t="shared" si="282"/>
        <v>#NUM!</v>
      </c>
      <c r="AT1773" s="27">
        <f t="shared" si="283"/>
        <v>0</v>
      </c>
      <c r="AU1773" s="27">
        <f t="shared" si="284"/>
        <v>0.37624999999999997</v>
      </c>
      <c r="AV1773" s="29">
        <f t="shared" si="278"/>
        <v>0</v>
      </c>
      <c r="AW1773" s="27" t="s">
        <v>73</v>
      </c>
      <c r="AX1773" s="27" t="s">
        <v>74</v>
      </c>
      <c r="AY1773" s="32">
        <v>0.376</v>
      </c>
      <c r="AZ1773" s="34">
        <f t="shared" si="276"/>
        <v>9.4E-2</v>
      </c>
      <c r="BA1773" s="3">
        <f t="shared" si="277"/>
        <v>0.47</v>
      </c>
      <c r="BB1773" s="32">
        <f t="shared" si="279"/>
        <v>0.50759999999999994</v>
      </c>
      <c r="BC1773" s="27" t="s">
        <v>12549</v>
      </c>
      <c r="BP1773" s="26"/>
      <c r="BQ1773" s="26"/>
      <c r="BR1773" s="26"/>
      <c r="BS1773" s="26"/>
      <c r="BT1773" s="26"/>
      <c r="BU1773" s="26"/>
      <c r="BV1773" s="26"/>
      <c r="BW1773" s="26"/>
      <c r="BX1773" s="26"/>
      <c r="BY1773" s="26"/>
      <c r="BZ1773" s="26"/>
      <c r="CA1773" s="26"/>
      <c r="CB1773" s="26"/>
      <c r="CC1773" s="26"/>
      <c r="CD1773" s="26"/>
      <c r="CE1773" s="26"/>
      <c r="CF1773" s="26"/>
      <c r="CG1773" s="26"/>
      <c r="CH1773" s="26"/>
      <c r="CI1773" s="26"/>
      <c r="CJ1773" s="26"/>
      <c r="CK1773" s="26"/>
      <c r="CL1773" s="26"/>
      <c r="CM1773" s="26"/>
      <c r="CN1773" s="26"/>
      <c r="CO1773" s="26"/>
      <c r="CP1773" s="26"/>
      <c r="CQ1773" s="26"/>
      <c r="CR1773" s="26"/>
      <c r="CS1773" s="26"/>
      <c r="CT1773" s="26"/>
      <c r="CU1773" s="26"/>
      <c r="CV1773" s="26"/>
      <c r="CW1773" s="26"/>
      <c r="CX1773" s="26"/>
      <c r="CY1773" s="26"/>
      <c r="CZ1773" s="26"/>
      <c r="DA1773" s="26"/>
      <c r="DB1773" s="26"/>
      <c r="DC1773" s="26"/>
      <c r="DD1773" s="26"/>
      <c r="DE1773" s="26"/>
      <c r="DF1773" s="26"/>
      <c r="DG1773" s="26"/>
      <c r="DH1773" s="26"/>
      <c r="DI1773" s="26"/>
      <c r="DJ1773" s="26"/>
      <c r="DK1773" s="26"/>
      <c r="DL1773" s="26"/>
    </row>
    <row r="1774" spans="1:116" s="27" customFormat="1" ht="31.5" customHeight="1">
      <c r="A1774" s="7" t="s">
        <v>7563</v>
      </c>
      <c r="B1774" s="5">
        <v>1772</v>
      </c>
      <c r="C1774" s="10"/>
      <c r="D1774" s="10"/>
      <c r="E1774" s="8" t="s">
        <v>7628</v>
      </c>
      <c r="F1774" s="8" t="s">
        <v>7629</v>
      </c>
      <c r="G1774" s="8" t="s">
        <v>1600</v>
      </c>
      <c r="H1774" s="7" t="s">
        <v>167</v>
      </c>
      <c r="I1774" s="8" t="s">
        <v>96</v>
      </c>
      <c r="J1774" s="8" t="s">
        <v>7630</v>
      </c>
      <c r="K1774" s="9">
        <v>40</v>
      </c>
      <c r="L1774" s="8" t="s">
        <v>1458</v>
      </c>
      <c r="M1774" s="10">
        <v>1</v>
      </c>
      <c r="N1774" s="8" t="s">
        <v>45</v>
      </c>
      <c r="O1774" s="8" t="s">
        <v>7566</v>
      </c>
      <c r="P1774" s="8" t="s">
        <v>7602</v>
      </c>
      <c r="Q1774" s="8" t="s">
        <v>7631</v>
      </c>
      <c r="R1774" s="28">
        <v>0.98</v>
      </c>
      <c r="S1774" s="29">
        <v>1.05</v>
      </c>
      <c r="T1774" s="30"/>
      <c r="U1774" s="1">
        <v>0.75</v>
      </c>
      <c r="V1774" s="28"/>
      <c r="W1774" s="29">
        <v>0.98</v>
      </c>
      <c r="X1774" s="29"/>
      <c r="Y1774" s="29"/>
      <c r="Z1774" s="29"/>
      <c r="AA1774" s="29"/>
      <c r="AB1774" s="29"/>
      <c r="AC1774" s="29"/>
      <c r="AD1774" s="29"/>
      <c r="AE1774" s="31"/>
      <c r="AN1774" s="32"/>
      <c r="AP1774" s="31"/>
      <c r="AQ1774" s="27" t="e">
        <f t="shared" si="280"/>
        <v>#NUM!</v>
      </c>
      <c r="AR1774" s="27" t="e">
        <f t="shared" si="281"/>
        <v>#NUM!</v>
      </c>
      <c r="AS1774" s="27" t="e">
        <f t="shared" si="282"/>
        <v>#NUM!</v>
      </c>
      <c r="AT1774" s="27">
        <f t="shared" si="283"/>
        <v>0</v>
      </c>
      <c r="AU1774" s="27">
        <f t="shared" si="284"/>
        <v>0.80624999999999991</v>
      </c>
      <c r="AV1774" s="29">
        <f t="shared" si="278"/>
        <v>0</v>
      </c>
      <c r="AW1774" s="27" t="s">
        <v>73</v>
      </c>
      <c r="AX1774" s="27" t="s">
        <v>74</v>
      </c>
      <c r="AY1774" s="32">
        <v>0.80600000000000005</v>
      </c>
      <c r="AZ1774" s="34">
        <f t="shared" si="276"/>
        <v>0.20150000000000001</v>
      </c>
      <c r="BA1774" s="3">
        <f t="shared" si="277"/>
        <v>1.0075000000000001</v>
      </c>
      <c r="BB1774" s="32">
        <f t="shared" si="279"/>
        <v>1.0881000000000001</v>
      </c>
      <c r="BC1774" s="27" t="s">
        <v>12549</v>
      </c>
      <c r="BP1774" s="26"/>
      <c r="BQ1774" s="26"/>
      <c r="BR1774" s="26"/>
      <c r="BS1774" s="26"/>
      <c r="BT1774" s="26"/>
      <c r="BU1774" s="26"/>
      <c r="BV1774" s="26"/>
      <c r="BW1774" s="26"/>
      <c r="BX1774" s="26"/>
      <c r="BY1774" s="26"/>
      <c r="BZ1774" s="26"/>
      <c r="CA1774" s="26"/>
      <c r="CB1774" s="26"/>
      <c r="CC1774" s="26"/>
      <c r="CD1774" s="26"/>
      <c r="CE1774" s="26"/>
      <c r="CF1774" s="26"/>
      <c r="CG1774" s="26"/>
      <c r="CH1774" s="26"/>
      <c r="CI1774" s="26"/>
      <c r="CJ1774" s="26"/>
      <c r="CK1774" s="26"/>
      <c r="CL1774" s="26"/>
      <c r="CM1774" s="26"/>
      <c r="CN1774" s="26"/>
      <c r="CO1774" s="26"/>
      <c r="CP1774" s="26"/>
      <c r="CQ1774" s="26"/>
      <c r="CR1774" s="26"/>
      <c r="CS1774" s="26"/>
      <c r="CT1774" s="26"/>
      <c r="CU1774" s="26"/>
      <c r="CV1774" s="26"/>
      <c r="CW1774" s="26"/>
      <c r="CX1774" s="26"/>
      <c r="CY1774" s="26"/>
      <c r="CZ1774" s="26"/>
      <c r="DA1774" s="26"/>
      <c r="DB1774" s="26"/>
      <c r="DC1774" s="26"/>
      <c r="DD1774" s="26"/>
      <c r="DE1774" s="26"/>
      <c r="DF1774" s="26"/>
      <c r="DG1774" s="26"/>
      <c r="DH1774" s="26"/>
      <c r="DI1774" s="26"/>
      <c r="DJ1774" s="26"/>
      <c r="DK1774" s="26"/>
      <c r="DL1774" s="26"/>
    </row>
    <row r="1775" spans="1:116" s="27" customFormat="1" ht="31.5" customHeight="1">
      <c r="A1775" s="7" t="s">
        <v>7563</v>
      </c>
      <c r="B1775" s="5">
        <v>1773</v>
      </c>
      <c r="C1775" s="10"/>
      <c r="D1775" s="10"/>
      <c r="E1775" s="8" t="s">
        <v>7662</v>
      </c>
      <c r="F1775" s="8" t="s">
        <v>6416</v>
      </c>
      <c r="G1775" s="8" t="s">
        <v>1216</v>
      </c>
      <c r="H1775" s="7" t="s">
        <v>1874</v>
      </c>
      <c r="I1775" s="8" t="s">
        <v>1228</v>
      </c>
      <c r="J1775" s="8" t="s">
        <v>7663</v>
      </c>
      <c r="K1775" s="9">
        <v>50</v>
      </c>
      <c r="L1775" s="8" t="s">
        <v>81</v>
      </c>
      <c r="M1775" s="10">
        <v>1</v>
      </c>
      <c r="N1775" s="8" t="s">
        <v>45</v>
      </c>
      <c r="O1775" s="8" t="s">
        <v>7566</v>
      </c>
      <c r="P1775" s="8" t="s">
        <v>7602</v>
      </c>
      <c r="Q1775" s="8" t="s">
        <v>7664</v>
      </c>
      <c r="R1775" s="28">
        <v>2</v>
      </c>
      <c r="S1775" s="29">
        <v>2.15</v>
      </c>
      <c r="T1775" s="30"/>
      <c r="U1775" s="1">
        <v>0.92</v>
      </c>
      <c r="V1775" s="28"/>
      <c r="W1775" s="29">
        <v>2</v>
      </c>
      <c r="X1775" s="29"/>
      <c r="Y1775" s="29"/>
      <c r="Z1775" s="29"/>
      <c r="AA1775" s="29"/>
      <c r="AB1775" s="29"/>
      <c r="AC1775" s="29"/>
      <c r="AD1775" s="29"/>
      <c r="AE1775" s="31"/>
      <c r="AN1775" s="32"/>
      <c r="AP1775" s="31"/>
      <c r="AQ1775" s="27" t="e">
        <f t="shared" si="280"/>
        <v>#NUM!</v>
      </c>
      <c r="AR1775" s="27" t="e">
        <f t="shared" si="281"/>
        <v>#NUM!</v>
      </c>
      <c r="AS1775" s="27" t="e">
        <f t="shared" si="282"/>
        <v>#NUM!</v>
      </c>
      <c r="AT1775" s="27">
        <f t="shared" si="283"/>
        <v>0</v>
      </c>
      <c r="AU1775" s="27">
        <f t="shared" si="284"/>
        <v>0.98899999999999999</v>
      </c>
      <c r="AV1775" s="29">
        <f t="shared" si="278"/>
        <v>0</v>
      </c>
      <c r="AW1775" s="27" t="s">
        <v>73</v>
      </c>
      <c r="AX1775" s="27" t="s">
        <v>74</v>
      </c>
      <c r="AY1775" s="32">
        <v>0.98899999999999999</v>
      </c>
      <c r="AZ1775" s="34">
        <f t="shared" si="276"/>
        <v>0.24725</v>
      </c>
      <c r="BA1775" s="3">
        <f t="shared" si="277"/>
        <v>1.2362500000000001</v>
      </c>
      <c r="BB1775" s="32">
        <f t="shared" si="279"/>
        <v>1.3351500000000001</v>
      </c>
      <c r="BC1775" s="27" t="s">
        <v>12549</v>
      </c>
      <c r="BP1775" s="26"/>
      <c r="BQ1775" s="26"/>
      <c r="BR1775" s="26"/>
      <c r="BS1775" s="26"/>
      <c r="BT1775" s="26"/>
      <c r="BU1775" s="26"/>
      <c r="BV1775" s="26"/>
      <c r="BW1775" s="26"/>
      <c r="BX1775" s="26"/>
      <c r="BY1775" s="26"/>
      <c r="BZ1775" s="26"/>
      <c r="CA1775" s="26"/>
      <c r="CB1775" s="26"/>
      <c r="CC1775" s="26"/>
      <c r="CD1775" s="26"/>
      <c r="CE1775" s="26"/>
      <c r="CF1775" s="26"/>
      <c r="CG1775" s="26"/>
      <c r="CH1775" s="26"/>
      <c r="CI1775" s="26"/>
      <c r="CJ1775" s="26"/>
      <c r="CK1775" s="26"/>
      <c r="CL1775" s="26"/>
      <c r="CM1775" s="26"/>
      <c r="CN1775" s="26"/>
      <c r="CO1775" s="26"/>
      <c r="CP1775" s="26"/>
      <c r="CQ1775" s="26"/>
      <c r="CR1775" s="26"/>
      <c r="CS1775" s="26"/>
      <c r="CT1775" s="26"/>
      <c r="CU1775" s="26"/>
      <c r="CV1775" s="26"/>
      <c r="CW1775" s="26"/>
      <c r="CX1775" s="26"/>
      <c r="CY1775" s="26"/>
      <c r="CZ1775" s="26"/>
      <c r="DA1775" s="26"/>
      <c r="DB1775" s="26"/>
      <c r="DC1775" s="26"/>
      <c r="DD1775" s="26"/>
      <c r="DE1775" s="26"/>
      <c r="DF1775" s="26"/>
      <c r="DG1775" s="26"/>
      <c r="DH1775" s="26"/>
      <c r="DI1775" s="26"/>
      <c r="DJ1775" s="26"/>
      <c r="DK1775" s="26"/>
      <c r="DL1775" s="26"/>
    </row>
    <row r="1776" spans="1:116" s="27" customFormat="1" ht="31.5" customHeight="1">
      <c r="A1776" s="7" t="s">
        <v>7563</v>
      </c>
      <c r="B1776" s="5">
        <v>1774</v>
      </c>
      <c r="C1776" s="10"/>
      <c r="D1776" s="10"/>
      <c r="E1776" s="8" t="s">
        <v>7606</v>
      </c>
      <c r="F1776" s="8" t="s">
        <v>7607</v>
      </c>
      <c r="G1776" s="8" t="s">
        <v>3308</v>
      </c>
      <c r="H1776" s="7" t="s">
        <v>7608</v>
      </c>
      <c r="I1776" s="8" t="s">
        <v>3319</v>
      </c>
      <c r="J1776" s="8" t="s">
        <v>7609</v>
      </c>
      <c r="K1776" s="9"/>
      <c r="L1776" s="8"/>
      <c r="M1776" s="10">
        <v>30</v>
      </c>
      <c r="N1776" s="8" t="s">
        <v>45</v>
      </c>
      <c r="O1776" s="8" t="s">
        <v>7566</v>
      </c>
      <c r="P1776" s="8" t="s">
        <v>7574</v>
      </c>
      <c r="Q1776" s="8" t="s">
        <v>7610</v>
      </c>
      <c r="R1776" s="28">
        <v>3.65</v>
      </c>
      <c r="S1776" s="29">
        <v>3.92</v>
      </c>
      <c r="T1776" s="30"/>
      <c r="U1776" s="1">
        <v>0.94</v>
      </c>
      <c r="V1776" s="28"/>
      <c r="W1776" s="29">
        <v>4</v>
      </c>
      <c r="X1776" s="29"/>
      <c r="Y1776" s="29"/>
      <c r="Z1776" s="29"/>
      <c r="AA1776" s="29"/>
      <c r="AB1776" s="29"/>
      <c r="AC1776" s="29"/>
      <c r="AD1776" s="29"/>
      <c r="AE1776" s="31"/>
      <c r="AN1776" s="32"/>
      <c r="AP1776" s="31"/>
      <c r="AQ1776" s="27" t="e">
        <f t="shared" si="280"/>
        <v>#NUM!</v>
      </c>
      <c r="AR1776" s="27" t="e">
        <f t="shared" si="281"/>
        <v>#NUM!</v>
      </c>
      <c r="AS1776" s="27" t="e">
        <f t="shared" si="282"/>
        <v>#NUM!</v>
      </c>
      <c r="AT1776" s="27">
        <f t="shared" si="283"/>
        <v>0</v>
      </c>
      <c r="AU1776" s="27">
        <f t="shared" si="284"/>
        <v>1.0105</v>
      </c>
      <c r="AV1776" s="29">
        <f t="shared" si="278"/>
        <v>0</v>
      </c>
      <c r="AW1776" s="27" t="s">
        <v>73</v>
      </c>
      <c r="AX1776" s="27" t="s">
        <v>74</v>
      </c>
      <c r="AY1776" s="32">
        <v>1.01</v>
      </c>
      <c r="AZ1776" s="34">
        <f t="shared" si="276"/>
        <v>0.2525</v>
      </c>
      <c r="BA1776" s="3">
        <f t="shared" si="277"/>
        <v>1.2625</v>
      </c>
      <c r="BB1776" s="32">
        <f t="shared" si="279"/>
        <v>1.3634999999999999</v>
      </c>
      <c r="BC1776" s="27" t="s">
        <v>12549</v>
      </c>
      <c r="BP1776" s="26"/>
      <c r="BQ1776" s="26"/>
      <c r="BR1776" s="26"/>
      <c r="BS1776" s="26"/>
      <c r="BT1776" s="26"/>
      <c r="BU1776" s="26"/>
      <c r="BV1776" s="26"/>
      <c r="BW1776" s="26"/>
      <c r="BX1776" s="26"/>
      <c r="BY1776" s="26"/>
      <c r="BZ1776" s="26"/>
      <c r="CA1776" s="26"/>
      <c r="CB1776" s="26"/>
      <c r="CC1776" s="26"/>
      <c r="CD1776" s="26"/>
      <c r="CE1776" s="26"/>
      <c r="CF1776" s="26"/>
      <c r="CG1776" s="26"/>
      <c r="CH1776" s="26"/>
      <c r="CI1776" s="26"/>
      <c r="CJ1776" s="26"/>
      <c r="CK1776" s="26"/>
      <c r="CL1776" s="26"/>
      <c r="CM1776" s="26"/>
      <c r="CN1776" s="26"/>
      <c r="CO1776" s="26"/>
      <c r="CP1776" s="26"/>
      <c r="CQ1776" s="26"/>
      <c r="CR1776" s="26"/>
      <c r="CS1776" s="26"/>
      <c r="CT1776" s="26"/>
      <c r="CU1776" s="26"/>
      <c r="CV1776" s="26"/>
      <c r="CW1776" s="26"/>
      <c r="CX1776" s="26"/>
      <c r="CY1776" s="26"/>
      <c r="CZ1776" s="26"/>
      <c r="DA1776" s="26"/>
      <c r="DB1776" s="26"/>
      <c r="DC1776" s="26"/>
      <c r="DD1776" s="26"/>
      <c r="DE1776" s="26"/>
      <c r="DF1776" s="26"/>
      <c r="DG1776" s="26"/>
      <c r="DH1776" s="26"/>
      <c r="DI1776" s="26"/>
      <c r="DJ1776" s="26"/>
      <c r="DK1776" s="26"/>
      <c r="DL1776" s="26"/>
    </row>
    <row r="1777" spans="1:116" s="27" customFormat="1" ht="31.5" customHeight="1">
      <c r="A1777" s="7" t="s">
        <v>7563</v>
      </c>
      <c r="B1777" s="5">
        <v>1775</v>
      </c>
      <c r="C1777" s="10"/>
      <c r="D1777" s="10"/>
      <c r="E1777" s="8" t="s">
        <v>7611</v>
      </c>
      <c r="F1777" s="8" t="s">
        <v>7612</v>
      </c>
      <c r="G1777" s="8" t="s">
        <v>3308</v>
      </c>
      <c r="H1777" s="7" t="s">
        <v>7608</v>
      </c>
      <c r="I1777" s="8" t="s">
        <v>3319</v>
      </c>
      <c r="J1777" s="8" t="s">
        <v>7609</v>
      </c>
      <c r="K1777" s="9"/>
      <c r="L1777" s="8"/>
      <c r="M1777" s="10">
        <v>30</v>
      </c>
      <c r="N1777" s="8" t="s">
        <v>45</v>
      </c>
      <c r="O1777" s="8" t="s">
        <v>7566</v>
      </c>
      <c r="P1777" s="8" t="s">
        <v>7574</v>
      </c>
      <c r="Q1777" s="8" t="s">
        <v>7613</v>
      </c>
      <c r="R1777" s="28">
        <v>3.65</v>
      </c>
      <c r="S1777" s="29">
        <v>3.92</v>
      </c>
      <c r="T1777" s="30"/>
      <c r="U1777" s="1">
        <v>0.94</v>
      </c>
      <c r="V1777" s="28"/>
      <c r="W1777" s="29">
        <v>4</v>
      </c>
      <c r="X1777" s="29"/>
      <c r="Y1777" s="29"/>
      <c r="Z1777" s="29"/>
      <c r="AA1777" s="29"/>
      <c r="AB1777" s="29"/>
      <c r="AC1777" s="29"/>
      <c r="AD1777" s="29"/>
      <c r="AE1777" s="31"/>
      <c r="AN1777" s="32"/>
      <c r="AP1777" s="31"/>
      <c r="AQ1777" s="27" t="e">
        <f t="shared" si="280"/>
        <v>#NUM!</v>
      </c>
      <c r="AR1777" s="27" t="e">
        <f t="shared" si="281"/>
        <v>#NUM!</v>
      </c>
      <c r="AS1777" s="27" t="e">
        <f t="shared" si="282"/>
        <v>#NUM!</v>
      </c>
      <c r="AT1777" s="27">
        <f t="shared" si="283"/>
        <v>0</v>
      </c>
      <c r="AU1777" s="27">
        <f t="shared" si="284"/>
        <v>1.0105</v>
      </c>
      <c r="AV1777" s="29">
        <f t="shared" si="278"/>
        <v>0</v>
      </c>
      <c r="AW1777" s="27" t="s">
        <v>73</v>
      </c>
      <c r="AX1777" s="27" t="s">
        <v>74</v>
      </c>
      <c r="AY1777" s="32">
        <v>1.01</v>
      </c>
      <c r="AZ1777" s="34">
        <f t="shared" si="276"/>
        <v>0.2525</v>
      </c>
      <c r="BA1777" s="3">
        <f t="shared" si="277"/>
        <v>1.2625</v>
      </c>
      <c r="BB1777" s="32">
        <f t="shared" si="279"/>
        <v>1.3634999999999999</v>
      </c>
      <c r="BC1777" s="27" t="s">
        <v>12549</v>
      </c>
      <c r="BP1777" s="26"/>
      <c r="BQ1777" s="26"/>
      <c r="BR1777" s="26"/>
      <c r="BS1777" s="26"/>
      <c r="BT1777" s="26"/>
      <c r="BU1777" s="26"/>
      <c r="BV1777" s="26"/>
      <c r="BW1777" s="26"/>
      <c r="BX1777" s="26"/>
      <c r="BY1777" s="26"/>
      <c r="BZ1777" s="26"/>
      <c r="CA1777" s="26"/>
      <c r="CB1777" s="26"/>
      <c r="CC1777" s="26"/>
      <c r="CD1777" s="26"/>
      <c r="CE1777" s="26"/>
      <c r="CF1777" s="26"/>
      <c r="CG1777" s="26"/>
      <c r="CH1777" s="26"/>
      <c r="CI1777" s="26"/>
      <c r="CJ1777" s="26"/>
      <c r="CK1777" s="26"/>
      <c r="CL1777" s="26"/>
      <c r="CM1777" s="26"/>
      <c r="CN1777" s="26"/>
      <c r="CO1777" s="26"/>
      <c r="CP1777" s="26"/>
      <c r="CQ1777" s="26"/>
      <c r="CR1777" s="26"/>
      <c r="CS1777" s="26"/>
      <c r="CT1777" s="26"/>
      <c r="CU1777" s="26"/>
      <c r="CV1777" s="26"/>
      <c r="CW1777" s="26"/>
      <c r="CX1777" s="26"/>
      <c r="CY1777" s="26"/>
      <c r="CZ1777" s="26"/>
      <c r="DA1777" s="26"/>
      <c r="DB1777" s="26"/>
      <c r="DC1777" s="26"/>
      <c r="DD1777" s="26"/>
      <c r="DE1777" s="26"/>
      <c r="DF1777" s="26"/>
      <c r="DG1777" s="26"/>
      <c r="DH1777" s="26"/>
      <c r="DI1777" s="26"/>
      <c r="DJ1777" s="26"/>
      <c r="DK1777" s="26"/>
      <c r="DL1777" s="26"/>
    </row>
    <row r="1778" spans="1:116" s="27" customFormat="1" ht="31.5" customHeight="1">
      <c r="A1778" s="7" t="s">
        <v>7563</v>
      </c>
      <c r="B1778" s="5">
        <v>1776</v>
      </c>
      <c r="C1778" s="10"/>
      <c r="D1778" s="10"/>
      <c r="E1778" s="8" t="s">
        <v>7642</v>
      </c>
      <c r="F1778" s="8" t="s">
        <v>7643</v>
      </c>
      <c r="G1778" s="8" t="s">
        <v>1159</v>
      </c>
      <c r="H1778" s="7" t="s">
        <v>1166</v>
      </c>
      <c r="I1778" s="8" t="s">
        <v>1758</v>
      </c>
      <c r="J1778" s="8" t="s">
        <v>7644</v>
      </c>
      <c r="K1778" s="9">
        <v>15</v>
      </c>
      <c r="L1778" s="8" t="s">
        <v>81</v>
      </c>
      <c r="M1778" s="10">
        <v>1</v>
      </c>
      <c r="N1778" s="8" t="s">
        <v>45</v>
      </c>
      <c r="O1778" s="8" t="s">
        <v>7566</v>
      </c>
      <c r="P1778" s="8" t="s">
        <v>7567</v>
      </c>
      <c r="Q1778" s="8" t="s">
        <v>7645</v>
      </c>
      <c r="R1778" s="28">
        <v>4.5</v>
      </c>
      <c r="S1778" s="29">
        <v>4.84</v>
      </c>
      <c r="T1778" s="30"/>
      <c r="U1778" s="1">
        <v>1.1100000000000001</v>
      </c>
      <c r="V1778" s="28"/>
      <c r="W1778" s="29"/>
      <c r="X1778" s="29"/>
      <c r="Y1778" s="29"/>
      <c r="Z1778" s="29"/>
      <c r="AA1778" s="29"/>
      <c r="AB1778" s="29"/>
      <c r="AC1778" s="29"/>
      <c r="AD1778" s="29"/>
      <c r="AE1778" s="31"/>
      <c r="AN1778" s="32"/>
      <c r="AP1778" s="31"/>
      <c r="AQ1778" s="27" t="e">
        <f t="shared" si="280"/>
        <v>#NUM!</v>
      </c>
      <c r="AR1778" s="27" t="e">
        <f t="shared" si="281"/>
        <v>#NUM!</v>
      </c>
      <c r="AS1778" s="27" t="e">
        <f t="shared" si="282"/>
        <v>#NUM!</v>
      </c>
      <c r="AT1778" s="27">
        <f t="shared" si="283"/>
        <v>0</v>
      </c>
      <c r="AU1778" s="27">
        <f t="shared" si="284"/>
        <v>1.1932500000000001</v>
      </c>
      <c r="AV1778" s="29">
        <f t="shared" si="278"/>
        <v>0</v>
      </c>
      <c r="AW1778" s="27" t="s">
        <v>73</v>
      </c>
      <c r="AX1778" s="27" t="s">
        <v>74</v>
      </c>
      <c r="AY1778" s="32">
        <v>1.19</v>
      </c>
      <c r="AZ1778" s="34">
        <f t="shared" si="276"/>
        <v>0.29749999999999999</v>
      </c>
      <c r="BA1778" s="3">
        <f t="shared" si="277"/>
        <v>1.4874999999999998</v>
      </c>
      <c r="BB1778" s="32">
        <f t="shared" si="279"/>
        <v>1.6064999999999998</v>
      </c>
      <c r="BC1778" s="27" t="s">
        <v>12549</v>
      </c>
      <c r="BP1778" s="26"/>
      <c r="BQ1778" s="26"/>
      <c r="BR1778" s="26"/>
      <c r="BS1778" s="26"/>
      <c r="BT1778" s="26"/>
      <c r="BU1778" s="26"/>
      <c r="BV1778" s="26"/>
      <c r="BW1778" s="26"/>
      <c r="BX1778" s="26"/>
      <c r="BY1778" s="26"/>
      <c r="BZ1778" s="26"/>
      <c r="CA1778" s="26"/>
      <c r="CB1778" s="26"/>
      <c r="CC1778" s="26"/>
      <c r="CD1778" s="26"/>
      <c r="CE1778" s="26"/>
      <c r="CF1778" s="26"/>
      <c r="CG1778" s="26"/>
      <c r="CH1778" s="26"/>
      <c r="CI1778" s="26"/>
      <c r="CJ1778" s="26"/>
      <c r="CK1778" s="26"/>
      <c r="CL1778" s="26"/>
      <c r="CM1778" s="26"/>
      <c r="CN1778" s="26"/>
      <c r="CO1778" s="26"/>
      <c r="CP1778" s="26"/>
      <c r="CQ1778" s="26"/>
      <c r="CR1778" s="26"/>
      <c r="CS1778" s="26"/>
      <c r="CT1778" s="26"/>
      <c r="CU1778" s="26"/>
      <c r="CV1778" s="26"/>
      <c r="CW1778" s="26"/>
      <c r="CX1778" s="26"/>
      <c r="CY1778" s="26"/>
      <c r="CZ1778" s="26"/>
      <c r="DA1778" s="26"/>
      <c r="DB1778" s="26"/>
      <c r="DC1778" s="26"/>
      <c r="DD1778" s="26"/>
      <c r="DE1778" s="26"/>
      <c r="DF1778" s="26"/>
      <c r="DG1778" s="26"/>
      <c r="DH1778" s="26"/>
      <c r="DI1778" s="26"/>
      <c r="DJ1778" s="26"/>
      <c r="DK1778" s="26"/>
      <c r="DL1778" s="26"/>
    </row>
    <row r="1779" spans="1:116" s="27" customFormat="1" ht="31.5" customHeight="1">
      <c r="A1779" s="7" t="s">
        <v>7563</v>
      </c>
      <c r="B1779" s="5">
        <v>1777</v>
      </c>
      <c r="C1779" s="10"/>
      <c r="D1779" s="10"/>
      <c r="E1779" s="8" t="s">
        <v>7670</v>
      </c>
      <c r="F1779" s="8" t="s">
        <v>2573</v>
      </c>
      <c r="G1779" s="8" t="s">
        <v>2567</v>
      </c>
      <c r="H1779" s="7" t="s">
        <v>167</v>
      </c>
      <c r="I1779" s="8" t="s">
        <v>300</v>
      </c>
      <c r="J1779" s="8" t="s">
        <v>7671</v>
      </c>
      <c r="K1779" s="9"/>
      <c r="L1779" s="8"/>
      <c r="M1779" s="10">
        <v>30</v>
      </c>
      <c r="N1779" s="8" t="s">
        <v>45</v>
      </c>
      <c r="O1779" s="8" t="s">
        <v>7566</v>
      </c>
      <c r="P1779" s="8" t="s">
        <v>7672</v>
      </c>
      <c r="Q1779" s="8" t="s">
        <v>7673</v>
      </c>
      <c r="R1779" s="28">
        <v>2.4</v>
      </c>
      <c r="S1779" s="29">
        <v>2.58</v>
      </c>
      <c r="T1779" s="30"/>
      <c r="U1779" s="1">
        <v>1.25</v>
      </c>
      <c r="V1779" s="28"/>
      <c r="W1779" s="29">
        <v>2.4</v>
      </c>
      <c r="X1779" s="29"/>
      <c r="Y1779" s="29"/>
      <c r="Z1779" s="29"/>
      <c r="AA1779" s="29"/>
      <c r="AB1779" s="29"/>
      <c r="AC1779" s="29"/>
      <c r="AD1779" s="29"/>
      <c r="AE1779" s="31"/>
      <c r="AN1779" s="32"/>
      <c r="AP1779" s="31"/>
      <c r="AQ1779" s="27" t="e">
        <f t="shared" si="280"/>
        <v>#NUM!</v>
      </c>
      <c r="AR1779" s="27" t="e">
        <f t="shared" si="281"/>
        <v>#NUM!</v>
      </c>
      <c r="AS1779" s="27" t="e">
        <f t="shared" si="282"/>
        <v>#NUM!</v>
      </c>
      <c r="AT1779" s="27">
        <f t="shared" si="283"/>
        <v>0</v>
      </c>
      <c r="AU1779" s="27">
        <f t="shared" si="284"/>
        <v>1.34375</v>
      </c>
      <c r="AV1779" s="29">
        <f t="shared" si="278"/>
        <v>0</v>
      </c>
      <c r="AW1779" s="27" t="s">
        <v>73</v>
      </c>
      <c r="AX1779" s="27" t="s">
        <v>74</v>
      </c>
      <c r="AY1779" s="32">
        <v>1.343</v>
      </c>
      <c r="AZ1779" s="34">
        <f t="shared" si="276"/>
        <v>0.33574999999999999</v>
      </c>
      <c r="BA1779" s="3">
        <f t="shared" si="277"/>
        <v>1.67875</v>
      </c>
      <c r="BB1779" s="32">
        <f t="shared" si="279"/>
        <v>1.8130500000000001</v>
      </c>
      <c r="BC1779" s="27" t="s">
        <v>12549</v>
      </c>
      <c r="BP1779" s="26"/>
      <c r="BQ1779" s="26"/>
      <c r="BR1779" s="26"/>
      <c r="BS1779" s="26"/>
      <c r="BT1779" s="26"/>
      <c r="BU1779" s="26"/>
      <c r="BV1779" s="26"/>
      <c r="BW1779" s="26"/>
      <c r="BX1779" s="26"/>
      <c r="BY1779" s="26"/>
      <c r="BZ1779" s="26"/>
      <c r="CA1779" s="26"/>
      <c r="CB1779" s="26"/>
      <c r="CC1779" s="26"/>
      <c r="CD1779" s="26"/>
      <c r="CE1779" s="26"/>
      <c r="CF1779" s="26"/>
      <c r="CG1779" s="26"/>
      <c r="CH1779" s="26"/>
      <c r="CI1779" s="26"/>
      <c r="CJ1779" s="26"/>
      <c r="CK1779" s="26"/>
      <c r="CL1779" s="26"/>
      <c r="CM1779" s="26"/>
      <c r="CN1779" s="26"/>
      <c r="CO1779" s="26"/>
      <c r="CP1779" s="26"/>
      <c r="CQ1779" s="26"/>
      <c r="CR1779" s="26"/>
      <c r="CS1779" s="26"/>
      <c r="CT1779" s="26"/>
      <c r="CU1779" s="26"/>
      <c r="CV1779" s="26"/>
      <c r="CW1779" s="26"/>
      <c r="CX1779" s="26"/>
      <c r="CY1779" s="26"/>
      <c r="CZ1779" s="26"/>
      <c r="DA1779" s="26"/>
      <c r="DB1779" s="26"/>
      <c r="DC1779" s="26"/>
      <c r="DD1779" s="26"/>
      <c r="DE1779" s="26"/>
      <c r="DF1779" s="26"/>
      <c r="DG1779" s="26"/>
      <c r="DH1779" s="26"/>
      <c r="DI1779" s="26"/>
      <c r="DJ1779" s="26"/>
      <c r="DK1779" s="26"/>
      <c r="DL1779" s="26"/>
    </row>
    <row r="1780" spans="1:116" s="27" customFormat="1" ht="31.5" customHeight="1">
      <c r="A1780" s="7" t="s">
        <v>7563</v>
      </c>
      <c r="B1780" s="5">
        <v>1778</v>
      </c>
      <c r="C1780" s="10"/>
      <c r="D1780" s="10"/>
      <c r="E1780" s="8" t="s">
        <v>7582</v>
      </c>
      <c r="F1780" s="8" t="s">
        <v>7583</v>
      </c>
      <c r="G1780" s="8" t="s">
        <v>7584</v>
      </c>
      <c r="H1780" s="7" t="s">
        <v>7585</v>
      </c>
      <c r="I1780" s="8" t="s">
        <v>7586</v>
      </c>
      <c r="J1780" s="8" t="s">
        <v>7589</v>
      </c>
      <c r="K1780" s="9">
        <v>5</v>
      </c>
      <c r="L1780" s="8" t="s">
        <v>81</v>
      </c>
      <c r="M1780" s="10">
        <v>1</v>
      </c>
      <c r="N1780" s="8" t="s">
        <v>45</v>
      </c>
      <c r="O1780" s="8" t="s">
        <v>7566</v>
      </c>
      <c r="P1780" s="8" t="s">
        <v>7567</v>
      </c>
      <c r="Q1780" s="8" t="s">
        <v>7590</v>
      </c>
      <c r="R1780" s="28">
        <v>5</v>
      </c>
      <c r="S1780" s="29">
        <v>5.38</v>
      </c>
      <c r="T1780" s="30"/>
      <c r="U1780" s="1">
        <v>1.35</v>
      </c>
      <c r="V1780" s="28">
        <v>10.5</v>
      </c>
      <c r="W1780" s="29"/>
      <c r="X1780" s="29"/>
      <c r="Y1780" s="29"/>
      <c r="Z1780" s="29"/>
      <c r="AA1780" s="29"/>
      <c r="AB1780" s="29"/>
      <c r="AC1780" s="29"/>
      <c r="AD1780" s="29"/>
      <c r="AE1780" s="31"/>
      <c r="AN1780" s="32"/>
      <c r="AP1780" s="31"/>
      <c r="AQ1780" s="27" t="e">
        <f t="shared" si="280"/>
        <v>#NUM!</v>
      </c>
      <c r="AR1780" s="27" t="e">
        <f t="shared" si="281"/>
        <v>#NUM!</v>
      </c>
      <c r="AS1780" s="27" t="e">
        <f t="shared" si="282"/>
        <v>#NUM!</v>
      </c>
      <c r="AT1780" s="27">
        <f t="shared" si="283"/>
        <v>0</v>
      </c>
      <c r="AU1780" s="27">
        <f t="shared" si="284"/>
        <v>1.4512499999999999</v>
      </c>
      <c r="AV1780" s="29">
        <f t="shared" si="278"/>
        <v>0</v>
      </c>
      <c r="AW1780" s="27" t="s">
        <v>73</v>
      </c>
      <c r="AX1780" s="27" t="s">
        <v>74</v>
      </c>
      <c r="AY1780" s="32">
        <v>1.4510000000000001</v>
      </c>
      <c r="AZ1780" s="34">
        <f t="shared" si="276"/>
        <v>0.36275000000000002</v>
      </c>
      <c r="BA1780" s="3">
        <f t="shared" si="277"/>
        <v>1.8137500000000002</v>
      </c>
      <c r="BB1780" s="32">
        <f t="shared" si="279"/>
        <v>1.9588500000000002</v>
      </c>
      <c r="BC1780" s="27" t="s">
        <v>12549</v>
      </c>
      <c r="BP1780" s="26"/>
      <c r="BQ1780" s="26"/>
      <c r="BR1780" s="26"/>
      <c r="BS1780" s="26"/>
      <c r="BT1780" s="26"/>
      <c r="BU1780" s="26"/>
      <c r="BV1780" s="26"/>
      <c r="BW1780" s="26"/>
      <c r="BX1780" s="26"/>
      <c r="BY1780" s="26"/>
      <c r="BZ1780" s="26"/>
      <c r="CA1780" s="26"/>
      <c r="CB1780" s="26"/>
      <c r="CC1780" s="26"/>
      <c r="CD1780" s="26"/>
      <c r="CE1780" s="26"/>
      <c r="CF1780" s="26"/>
      <c r="CG1780" s="26"/>
      <c r="CH1780" s="26"/>
      <c r="CI1780" s="26"/>
      <c r="CJ1780" s="26"/>
      <c r="CK1780" s="26"/>
      <c r="CL1780" s="26"/>
      <c r="CM1780" s="26"/>
      <c r="CN1780" s="26"/>
      <c r="CO1780" s="26"/>
      <c r="CP1780" s="26"/>
      <c r="CQ1780" s="26"/>
      <c r="CR1780" s="26"/>
      <c r="CS1780" s="26"/>
      <c r="CT1780" s="26"/>
      <c r="CU1780" s="26"/>
      <c r="CV1780" s="26"/>
      <c r="CW1780" s="26"/>
      <c r="CX1780" s="26"/>
      <c r="CY1780" s="26"/>
      <c r="CZ1780" s="26"/>
      <c r="DA1780" s="26"/>
      <c r="DB1780" s="26"/>
      <c r="DC1780" s="26"/>
      <c r="DD1780" s="26"/>
      <c r="DE1780" s="26"/>
      <c r="DF1780" s="26"/>
      <c r="DG1780" s="26"/>
      <c r="DH1780" s="26"/>
      <c r="DI1780" s="26"/>
      <c r="DJ1780" s="26"/>
      <c r="DK1780" s="26"/>
      <c r="DL1780" s="26"/>
    </row>
    <row r="1781" spans="1:116" s="27" customFormat="1" ht="31.5" customHeight="1">
      <c r="A1781" s="7" t="s">
        <v>7563</v>
      </c>
      <c r="B1781" s="5">
        <v>1779</v>
      </c>
      <c r="C1781" s="10"/>
      <c r="D1781" s="10"/>
      <c r="E1781" s="8" t="s">
        <v>7564</v>
      </c>
      <c r="F1781" s="8" t="s">
        <v>6329</v>
      </c>
      <c r="G1781" s="8" t="s">
        <v>6330</v>
      </c>
      <c r="H1781" s="7" t="s">
        <v>226</v>
      </c>
      <c r="I1781" s="8" t="s">
        <v>206</v>
      </c>
      <c r="J1781" s="8" t="s">
        <v>7565</v>
      </c>
      <c r="K1781" s="9"/>
      <c r="L1781" s="8"/>
      <c r="M1781" s="10">
        <v>20</v>
      </c>
      <c r="N1781" s="8" t="s">
        <v>45</v>
      </c>
      <c r="O1781" s="8" t="s">
        <v>7566</v>
      </c>
      <c r="P1781" s="8" t="s">
        <v>7567</v>
      </c>
      <c r="Q1781" s="8" t="s">
        <v>7568</v>
      </c>
      <c r="R1781" s="28">
        <v>3.52</v>
      </c>
      <c r="S1781" s="29">
        <v>3.78</v>
      </c>
      <c r="T1781" s="30"/>
      <c r="U1781" s="1">
        <v>1.4</v>
      </c>
      <c r="V1781" s="28"/>
      <c r="W1781" s="29">
        <v>3.52</v>
      </c>
      <c r="X1781" s="29"/>
      <c r="Y1781" s="29"/>
      <c r="Z1781" s="29"/>
      <c r="AA1781" s="29"/>
      <c r="AB1781" s="29"/>
      <c r="AC1781" s="29"/>
      <c r="AD1781" s="29"/>
      <c r="AE1781" s="31"/>
      <c r="AN1781" s="32"/>
      <c r="AP1781" s="31"/>
      <c r="AQ1781" s="27" t="e">
        <f t="shared" si="280"/>
        <v>#NUM!</v>
      </c>
      <c r="AR1781" s="27" t="e">
        <f t="shared" si="281"/>
        <v>#NUM!</v>
      </c>
      <c r="AS1781" s="27" t="e">
        <f t="shared" si="282"/>
        <v>#NUM!</v>
      </c>
      <c r="AT1781" s="27">
        <f t="shared" si="283"/>
        <v>0</v>
      </c>
      <c r="AU1781" s="27">
        <f t="shared" si="284"/>
        <v>1.5049999999999999</v>
      </c>
      <c r="AV1781" s="29">
        <f t="shared" si="278"/>
        <v>0</v>
      </c>
      <c r="AW1781" s="27" t="s">
        <v>73</v>
      </c>
      <c r="AX1781" s="27" t="s">
        <v>74</v>
      </c>
      <c r="AY1781" s="32">
        <v>1.5049999999999999</v>
      </c>
      <c r="AZ1781" s="34">
        <f t="shared" ref="AZ1781:AZ1844" si="285">IF(AND(AY1781&gt;0,AY1781&lt;=10),AY1781*0.25,IF(AND(AY1781&gt;10,AY1781&lt;=50),AY1781*0.17,IF(AND(AY1781&gt;10,AY1781&lt;=100),AY1781*0.12,IF(AY1781&gt;100,AY1781*0.1))))</f>
        <v>0.37624999999999997</v>
      </c>
      <c r="BA1781" s="3">
        <f t="shared" si="277"/>
        <v>1.8812499999999999</v>
      </c>
      <c r="BB1781" s="32">
        <f t="shared" si="279"/>
        <v>2.0317499999999997</v>
      </c>
      <c r="BC1781" s="27" t="s">
        <v>12549</v>
      </c>
      <c r="BP1781" s="26"/>
      <c r="BQ1781" s="26"/>
      <c r="BR1781" s="26"/>
      <c r="BS1781" s="26"/>
      <c r="BT1781" s="26"/>
      <c r="BU1781" s="26"/>
      <c r="BV1781" s="26"/>
      <c r="BW1781" s="26"/>
      <c r="BX1781" s="26"/>
      <c r="BY1781" s="26"/>
      <c r="BZ1781" s="26"/>
      <c r="CA1781" s="26"/>
      <c r="CB1781" s="26"/>
      <c r="CC1781" s="26"/>
      <c r="CD1781" s="26"/>
      <c r="CE1781" s="26"/>
      <c r="CF1781" s="26"/>
      <c r="CG1781" s="26"/>
      <c r="CH1781" s="26"/>
      <c r="CI1781" s="26"/>
      <c r="CJ1781" s="26"/>
      <c r="CK1781" s="26"/>
      <c r="CL1781" s="26"/>
      <c r="CM1781" s="26"/>
      <c r="CN1781" s="26"/>
      <c r="CO1781" s="26"/>
      <c r="CP1781" s="26"/>
      <c r="CQ1781" s="26"/>
      <c r="CR1781" s="26"/>
      <c r="CS1781" s="26"/>
      <c r="CT1781" s="26"/>
      <c r="CU1781" s="26"/>
      <c r="CV1781" s="26"/>
      <c r="CW1781" s="26"/>
      <c r="CX1781" s="26"/>
      <c r="CY1781" s="26"/>
      <c r="CZ1781" s="26"/>
      <c r="DA1781" s="26"/>
      <c r="DB1781" s="26"/>
      <c r="DC1781" s="26"/>
      <c r="DD1781" s="26"/>
      <c r="DE1781" s="26"/>
      <c r="DF1781" s="26"/>
      <c r="DG1781" s="26"/>
      <c r="DH1781" s="26"/>
      <c r="DI1781" s="26"/>
      <c r="DJ1781" s="26"/>
      <c r="DK1781" s="26"/>
      <c r="DL1781" s="26"/>
    </row>
    <row r="1782" spans="1:116" s="27" customFormat="1" ht="31.5" customHeight="1">
      <c r="A1782" s="7" t="s">
        <v>7563</v>
      </c>
      <c r="B1782" s="5">
        <v>1780</v>
      </c>
      <c r="C1782" s="10"/>
      <c r="D1782" s="10"/>
      <c r="E1782" s="8" t="s">
        <v>7660</v>
      </c>
      <c r="F1782" s="8" t="s">
        <v>4014</v>
      </c>
      <c r="G1782" s="8" t="s">
        <v>2389</v>
      </c>
      <c r="H1782" s="7" t="s">
        <v>2390</v>
      </c>
      <c r="I1782" s="8" t="s">
        <v>43</v>
      </c>
      <c r="J1782" s="8" t="s">
        <v>5743</v>
      </c>
      <c r="K1782" s="9"/>
      <c r="L1782" s="8"/>
      <c r="M1782" s="10">
        <v>20</v>
      </c>
      <c r="N1782" s="8" t="s">
        <v>45</v>
      </c>
      <c r="O1782" s="8" t="s">
        <v>7566</v>
      </c>
      <c r="P1782" s="8" t="s">
        <v>7602</v>
      </c>
      <c r="Q1782" s="8" t="s">
        <v>7661</v>
      </c>
      <c r="R1782" s="28">
        <v>3.38</v>
      </c>
      <c r="S1782" s="29">
        <v>3.63</v>
      </c>
      <c r="T1782" s="30"/>
      <c r="U1782" s="1">
        <v>1.43</v>
      </c>
      <c r="V1782" s="28"/>
      <c r="W1782" s="29">
        <v>3.38</v>
      </c>
      <c r="X1782" s="29"/>
      <c r="Y1782" s="29"/>
      <c r="Z1782" s="29"/>
      <c r="AA1782" s="29"/>
      <c r="AB1782" s="29"/>
      <c r="AC1782" s="29"/>
      <c r="AD1782" s="29"/>
      <c r="AE1782" s="31"/>
      <c r="AN1782" s="32"/>
      <c r="AP1782" s="31"/>
      <c r="AQ1782" s="27" t="e">
        <f t="shared" si="280"/>
        <v>#NUM!</v>
      </c>
      <c r="AR1782" s="27" t="e">
        <f t="shared" si="281"/>
        <v>#NUM!</v>
      </c>
      <c r="AS1782" s="27" t="e">
        <f t="shared" si="282"/>
        <v>#NUM!</v>
      </c>
      <c r="AT1782" s="27">
        <f t="shared" si="283"/>
        <v>0</v>
      </c>
      <c r="AU1782" s="27">
        <f t="shared" si="284"/>
        <v>1.5372499999999998</v>
      </c>
      <c r="AV1782" s="29">
        <f t="shared" si="278"/>
        <v>0</v>
      </c>
      <c r="AW1782" s="27" t="s">
        <v>73</v>
      </c>
      <c r="AX1782" s="27" t="s">
        <v>74</v>
      </c>
      <c r="AY1782" s="32">
        <v>1.53</v>
      </c>
      <c r="AZ1782" s="34">
        <f t="shared" si="285"/>
        <v>0.38250000000000001</v>
      </c>
      <c r="BA1782" s="3">
        <f t="shared" si="277"/>
        <v>1.9125000000000001</v>
      </c>
      <c r="BB1782" s="32">
        <f t="shared" si="279"/>
        <v>2.0655000000000001</v>
      </c>
      <c r="BC1782" s="27" t="s">
        <v>12549</v>
      </c>
      <c r="BP1782" s="26"/>
      <c r="BQ1782" s="26"/>
      <c r="BR1782" s="26"/>
      <c r="BS1782" s="26"/>
      <c r="BT1782" s="26"/>
      <c r="BU1782" s="26"/>
      <c r="BV1782" s="26"/>
      <c r="BW1782" s="26"/>
      <c r="BX1782" s="26"/>
      <c r="BY1782" s="26"/>
      <c r="BZ1782" s="26"/>
      <c r="CA1782" s="26"/>
      <c r="CB1782" s="26"/>
      <c r="CC1782" s="26"/>
      <c r="CD1782" s="26"/>
      <c r="CE1782" s="26"/>
      <c r="CF1782" s="26"/>
      <c r="CG1782" s="26"/>
      <c r="CH1782" s="26"/>
      <c r="CI1782" s="26"/>
      <c r="CJ1782" s="26"/>
      <c r="CK1782" s="26"/>
      <c r="CL1782" s="26"/>
      <c r="CM1782" s="26"/>
      <c r="CN1782" s="26"/>
      <c r="CO1782" s="26"/>
      <c r="CP1782" s="26"/>
      <c r="CQ1782" s="26"/>
      <c r="CR1782" s="26"/>
      <c r="CS1782" s="26"/>
      <c r="CT1782" s="26"/>
      <c r="CU1782" s="26"/>
      <c r="CV1782" s="26"/>
      <c r="CW1782" s="26"/>
      <c r="CX1782" s="26"/>
      <c r="CY1782" s="26"/>
      <c r="CZ1782" s="26"/>
      <c r="DA1782" s="26"/>
      <c r="DB1782" s="26"/>
      <c r="DC1782" s="26"/>
      <c r="DD1782" s="26"/>
      <c r="DE1782" s="26"/>
      <c r="DF1782" s="26"/>
      <c r="DG1782" s="26"/>
      <c r="DH1782" s="26"/>
      <c r="DI1782" s="26"/>
      <c r="DJ1782" s="26"/>
      <c r="DK1782" s="26"/>
      <c r="DL1782" s="26"/>
    </row>
    <row r="1783" spans="1:116" s="27" customFormat="1" ht="31.5" customHeight="1">
      <c r="A1783" s="7" t="s">
        <v>7563</v>
      </c>
      <c r="B1783" s="5">
        <v>1781</v>
      </c>
      <c r="C1783" s="10"/>
      <c r="D1783" s="10"/>
      <c r="E1783" s="8" t="s">
        <v>7649</v>
      </c>
      <c r="F1783" s="8" t="s">
        <v>2777</v>
      </c>
      <c r="G1783" s="8" t="s">
        <v>1734</v>
      </c>
      <c r="H1783" s="7" t="s">
        <v>58</v>
      </c>
      <c r="I1783" s="8" t="s">
        <v>573</v>
      </c>
      <c r="J1783" s="8" t="s">
        <v>7650</v>
      </c>
      <c r="K1783" s="9"/>
      <c r="L1783" s="8"/>
      <c r="M1783" s="10">
        <v>28</v>
      </c>
      <c r="N1783" s="8" t="s">
        <v>45</v>
      </c>
      <c r="O1783" s="8" t="s">
        <v>7566</v>
      </c>
      <c r="P1783" s="8" t="s">
        <v>7651</v>
      </c>
      <c r="Q1783" s="8" t="s">
        <v>7652</v>
      </c>
      <c r="R1783" s="28">
        <v>3.78</v>
      </c>
      <c r="S1783" s="29">
        <v>4.0599999999999996</v>
      </c>
      <c r="T1783" s="30"/>
      <c r="U1783" s="1">
        <v>1.44</v>
      </c>
      <c r="V1783" s="28"/>
      <c r="W1783" s="29">
        <v>3.78</v>
      </c>
      <c r="X1783" s="29"/>
      <c r="Y1783" s="29"/>
      <c r="Z1783" s="29"/>
      <c r="AA1783" s="29"/>
      <c r="AB1783" s="29"/>
      <c r="AC1783" s="29"/>
      <c r="AD1783" s="29"/>
      <c r="AE1783" s="31"/>
      <c r="AN1783" s="32"/>
      <c r="AP1783" s="31"/>
      <c r="AQ1783" s="27" t="e">
        <f t="shared" si="280"/>
        <v>#NUM!</v>
      </c>
      <c r="AR1783" s="27" t="e">
        <f t="shared" si="281"/>
        <v>#NUM!</v>
      </c>
      <c r="AS1783" s="27" t="e">
        <f t="shared" si="282"/>
        <v>#NUM!</v>
      </c>
      <c r="AT1783" s="27">
        <f t="shared" si="283"/>
        <v>0</v>
      </c>
      <c r="AU1783" s="27">
        <f t="shared" si="284"/>
        <v>1.5479999999999998</v>
      </c>
      <c r="AV1783" s="29">
        <f t="shared" si="278"/>
        <v>0</v>
      </c>
      <c r="AW1783" s="27" t="s">
        <v>73</v>
      </c>
      <c r="AX1783" s="27" t="s">
        <v>74</v>
      </c>
      <c r="AY1783" s="32">
        <v>1.548</v>
      </c>
      <c r="AZ1783" s="34">
        <f t="shared" si="285"/>
        <v>0.38700000000000001</v>
      </c>
      <c r="BA1783" s="3">
        <f t="shared" si="277"/>
        <v>1.9350000000000001</v>
      </c>
      <c r="BB1783" s="32">
        <f t="shared" si="279"/>
        <v>2.0897999999999999</v>
      </c>
      <c r="BC1783" s="27" t="s">
        <v>12549</v>
      </c>
      <c r="BP1783" s="26"/>
      <c r="BQ1783" s="26"/>
      <c r="BR1783" s="26"/>
      <c r="BS1783" s="26"/>
      <c r="BT1783" s="26"/>
      <c r="BU1783" s="26"/>
      <c r="BV1783" s="26"/>
      <c r="BW1783" s="26"/>
      <c r="BX1783" s="26"/>
      <c r="BY1783" s="26"/>
      <c r="BZ1783" s="26"/>
      <c r="CA1783" s="26"/>
      <c r="CB1783" s="26"/>
      <c r="CC1783" s="26"/>
      <c r="CD1783" s="26"/>
      <c r="CE1783" s="26"/>
      <c r="CF1783" s="26"/>
      <c r="CG1783" s="26"/>
      <c r="CH1783" s="26"/>
      <c r="CI1783" s="26"/>
      <c r="CJ1783" s="26"/>
      <c r="CK1783" s="26"/>
      <c r="CL1783" s="26"/>
      <c r="CM1783" s="26"/>
      <c r="CN1783" s="26"/>
      <c r="CO1783" s="26"/>
      <c r="CP1783" s="26"/>
      <c r="CQ1783" s="26"/>
      <c r="CR1783" s="26"/>
      <c r="CS1783" s="26"/>
      <c r="CT1783" s="26"/>
      <c r="CU1783" s="26"/>
      <c r="CV1783" s="26"/>
      <c r="CW1783" s="26"/>
      <c r="CX1783" s="26"/>
      <c r="CY1783" s="26"/>
      <c r="CZ1783" s="26"/>
      <c r="DA1783" s="26"/>
      <c r="DB1783" s="26"/>
      <c r="DC1783" s="26"/>
      <c r="DD1783" s="26"/>
      <c r="DE1783" s="26"/>
      <c r="DF1783" s="26"/>
      <c r="DG1783" s="26"/>
      <c r="DH1783" s="26"/>
      <c r="DI1783" s="26"/>
      <c r="DJ1783" s="26"/>
      <c r="DK1783" s="26"/>
      <c r="DL1783" s="26"/>
    </row>
    <row r="1784" spans="1:116" s="27" customFormat="1" ht="31.5" customHeight="1">
      <c r="A1784" s="7" t="s">
        <v>7563</v>
      </c>
      <c r="B1784" s="5">
        <v>1782</v>
      </c>
      <c r="C1784" s="10"/>
      <c r="D1784" s="10"/>
      <c r="E1784" s="8" t="s">
        <v>7569</v>
      </c>
      <c r="F1784" s="8" t="s">
        <v>4682</v>
      </c>
      <c r="G1784" s="8" t="s">
        <v>1686</v>
      </c>
      <c r="H1784" s="7" t="s">
        <v>828</v>
      </c>
      <c r="I1784" s="8" t="s">
        <v>259</v>
      </c>
      <c r="J1784" s="8" t="s">
        <v>7570</v>
      </c>
      <c r="K1784" s="9">
        <v>200</v>
      </c>
      <c r="L1784" s="8" t="s">
        <v>81</v>
      </c>
      <c r="M1784" s="10">
        <v>1</v>
      </c>
      <c r="N1784" s="8" t="s">
        <v>45</v>
      </c>
      <c r="O1784" s="8" t="s">
        <v>7566</v>
      </c>
      <c r="P1784" s="8" t="s">
        <v>7567</v>
      </c>
      <c r="Q1784" s="8" t="s">
        <v>7571</v>
      </c>
      <c r="R1784" s="28">
        <v>4</v>
      </c>
      <c r="S1784" s="29">
        <v>4.3</v>
      </c>
      <c r="T1784" s="30"/>
      <c r="U1784" s="1">
        <v>1.75</v>
      </c>
      <c r="V1784" s="28"/>
      <c r="W1784" s="29">
        <v>4</v>
      </c>
      <c r="X1784" s="29"/>
      <c r="Y1784" s="29"/>
      <c r="Z1784" s="29"/>
      <c r="AA1784" s="29"/>
      <c r="AB1784" s="29"/>
      <c r="AC1784" s="29"/>
      <c r="AD1784" s="29"/>
      <c r="AE1784" s="31"/>
      <c r="AN1784" s="32"/>
      <c r="AP1784" s="31"/>
      <c r="AQ1784" s="27" t="e">
        <f t="shared" si="280"/>
        <v>#NUM!</v>
      </c>
      <c r="AR1784" s="27" t="e">
        <f t="shared" si="281"/>
        <v>#NUM!</v>
      </c>
      <c r="AS1784" s="27" t="e">
        <f t="shared" si="282"/>
        <v>#NUM!</v>
      </c>
      <c r="AT1784" s="27">
        <f t="shared" si="283"/>
        <v>0</v>
      </c>
      <c r="AU1784" s="27">
        <f t="shared" si="284"/>
        <v>1.8812499999999999</v>
      </c>
      <c r="AV1784" s="29">
        <f t="shared" si="278"/>
        <v>0</v>
      </c>
      <c r="AW1784" s="27" t="s">
        <v>73</v>
      </c>
      <c r="AX1784" s="27" t="s">
        <v>74</v>
      </c>
      <c r="AY1784" s="32">
        <v>1.881</v>
      </c>
      <c r="AZ1784" s="34">
        <f t="shared" si="285"/>
        <v>0.47025</v>
      </c>
      <c r="BA1784" s="3">
        <f t="shared" si="277"/>
        <v>2.3512499999999998</v>
      </c>
      <c r="BB1784" s="32">
        <f t="shared" si="279"/>
        <v>2.5393499999999998</v>
      </c>
      <c r="BC1784" s="27" t="s">
        <v>12549</v>
      </c>
      <c r="BP1784" s="26"/>
      <c r="BQ1784" s="26"/>
      <c r="BR1784" s="26"/>
      <c r="BS1784" s="26"/>
      <c r="BT1784" s="26"/>
      <c r="BU1784" s="26"/>
      <c r="BV1784" s="26"/>
      <c r="BW1784" s="26"/>
      <c r="BX1784" s="26"/>
      <c r="BY1784" s="26"/>
      <c r="BZ1784" s="26"/>
      <c r="CA1784" s="26"/>
      <c r="CB1784" s="26"/>
      <c r="CC1784" s="26"/>
      <c r="CD1784" s="26"/>
      <c r="CE1784" s="26"/>
      <c r="CF1784" s="26"/>
      <c r="CG1784" s="26"/>
      <c r="CH1784" s="26"/>
      <c r="CI1784" s="26"/>
      <c r="CJ1784" s="26"/>
      <c r="CK1784" s="26"/>
      <c r="CL1784" s="26"/>
      <c r="CM1784" s="26"/>
      <c r="CN1784" s="26"/>
      <c r="CO1784" s="26"/>
      <c r="CP1784" s="26"/>
      <c r="CQ1784" s="26"/>
      <c r="CR1784" s="26"/>
      <c r="CS1784" s="26"/>
      <c r="CT1784" s="26"/>
      <c r="CU1784" s="26"/>
      <c r="CV1784" s="26"/>
      <c r="CW1784" s="26"/>
      <c r="CX1784" s="26"/>
      <c r="CY1784" s="26"/>
      <c r="CZ1784" s="26"/>
      <c r="DA1784" s="26"/>
      <c r="DB1784" s="26"/>
      <c r="DC1784" s="26"/>
      <c r="DD1784" s="26"/>
      <c r="DE1784" s="26"/>
      <c r="DF1784" s="26"/>
      <c r="DG1784" s="26"/>
      <c r="DH1784" s="26"/>
      <c r="DI1784" s="26"/>
      <c r="DJ1784" s="26"/>
      <c r="DK1784" s="26"/>
      <c r="DL1784" s="26"/>
    </row>
    <row r="1785" spans="1:116" s="27" customFormat="1" ht="31.5" customHeight="1">
      <c r="A1785" s="7" t="s">
        <v>7563</v>
      </c>
      <c r="B1785" s="5">
        <v>1783</v>
      </c>
      <c r="C1785" s="10"/>
      <c r="D1785" s="10"/>
      <c r="E1785" s="8" t="s">
        <v>7598</v>
      </c>
      <c r="F1785" s="8" t="s">
        <v>7599</v>
      </c>
      <c r="G1785" s="8" t="s">
        <v>7600</v>
      </c>
      <c r="H1785" s="7" t="s">
        <v>103</v>
      </c>
      <c r="I1785" s="8" t="s">
        <v>3114</v>
      </c>
      <c r="J1785" s="8" t="s">
        <v>7601</v>
      </c>
      <c r="K1785" s="9"/>
      <c r="L1785" s="8"/>
      <c r="M1785" s="10">
        <v>20</v>
      </c>
      <c r="N1785" s="8" t="s">
        <v>45</v>
      </c>
      <c r="O1785" s="8" t="s">
        <v>7566</v>
      </c>
      <c r="P1785" s="8" t="s">
        <v>7602</v>
      </c>
      <c r="Q1785" s="8" t="s">
        <v>7603</v>
      </c>
      <c r="R1785" s="28">
        <v>4.4000000000000004</v>
      </c>
      <c r="S1785" s="29">
        <v>4.7300000000000004</v>
      </c>
      <c r="T1785" s="30"/>
      <c r="U1785" s="1">
        <v>1.8</v>
      </c>
      <c r="V1785" s="28">
        <v>4.4000000000000004</v>
      </c>
      <c r="W1785" s="29"/>
      <c r="X1785" s="29"/>
      <c r="Y1785" s="29"/>
      <c r="Z1785" s="29"/>
      <c r="AA1785" s="29"/>
      <c r="AB1785" s="29"/>
      <c r="AC1785" s="29"/>
      <c r="AD1785" s="29"/>
      <c r="AE1785" s="31"/>
      <c r="AN1785" s="32"/>
      <c r="AP1785" s="31"/>
      <c r="AQ1785" s="27" t="e">
        <f t="shared" si="280"/>
        <v>#NUM!</v>
      </c>
      <c r="AR1785" s="27" t="e">
        <f t="shared" si="281"/>
        <v>#NUM!</v>
      </c>
      <c r="AS1785" s="27" t="e">
        <f t="shared" si="282"/>
        <v>#NUM!</v>
      </c>
      <c r="AT1785" s="27">
        <f t="shared" si="283"/>
        <v>0</v>
      </c>
      <c r="AU1785" s="27">
        <f t="shared" si="284"/>
        <v>1.9350000000000001</v>
      </c>
      <c r="AV1785" s="29">
        <f t="shared" si="278"/>
        <v>0</v>
      </c>
      <c r="AW1785" s="27" t="s">
        <v>73</v>
      </c>
      <c r="AX1785" s="27" t="s">
        <v>74</v>
      </c>
      <c r="AY1785" s="32">
        <v>1.9350000000000001</v>
      </c>
      <c r="AZ1785" s="34">
        <f t="shared" si="285"/>
        <v>0.48375000000000001</v>
      </c>
      <c r="BA1785" s="3">
        <f t="shared" si="277"/>
        <v>2.4187500000000002</v>
      </c>
      <c r="BB1785" s="32">
        <f t="shared" si="279"/>
        <v>2.6122500000000004</v>
      </c>
      <c r="BC1785" s="27" t="s">
        <v>12549</v>
      </c>
      <c r="BP1785" s="26"/>
      <c r="BQ1785" s="26"/>
      <c r="BR1785" s="26"/>
      <c r="BS1785" s="26"/>
      <c r="BT1785" s="26"/>
      <c r="BU1785" s="26"/>
      <c r="BV1785" s="26"/>
      <c r="BW1785" s="26"/>
      <c r="BX1785" s="26"/>
      <c r="BY1785" s="26"/>
      <c r="BZ1785" s="26"/>
      <c r="CA1785" s="26"/>
      <c r="CB1785" s="26"/>
      <c r="CC1785" s="26"/>
      <c r="CD1785" s="26"/>
      <c r="CE1785" s="26"/>
      <c r="CF1785" s="26"/>
      <c r="CG1785" s="26"/>
      <c r="CH1785" s="26"/>
      <c r="CI1785" s="26"/>
      <c r="CJ1785" s="26"/>
      <c r="CK1785" s="26"/>
      <c r="CL1785" s="26"/>
      <c r="CM1785" s="26"/>
      <c r="CN1785" s="26"/>
      <c r="CO1785" s="26"/>
      <c r="CP1785" s="26"/>
      <c r="CQ1785" s="26"/>
      <c r="CR1785" s="26"/>
      <c r="CS1785" s="26"/>
      <c r="CT1785" s="26"/>
      <c r="CU1785" s="26"/>
      <c r="CV1785" s="26"/>
      <c r="CW1785" s="26"/>
      <c r="CX1785" s="26"/>
      <c r="CY1785" s="26"/>
      <c r="CZ1785" s="26"/>
      <c r="DA1785" s="26"/>
      <c r="DB1785" s="26"/>
      <c r="DC1785" s="26"/>
      <c r="DD1785" s="26"/>
      <c r="DE1785" s="26"/>
      <c r="DF1785" s="26"/>
      <c r="DG1785" s="26"/>
      <c r="DH1785" s="26"/>
      <c r="DI1785" s="26"/>
      <c r="DJ1785" s="26"/>
      <c r="DK1785" s="26"/>
      <c r="DL1785" s="26"/>
    </row>
    <row r="1786" spans="1:116" s="27" customFormat="1" ht="31.5" customHeight="1">
      <c r="A1786" s="7" t="s">
        <v>7563</v>
      </c>
      <c r="B1786" s="5">
        <v>1784</v>
      </c>
      <c r="C1786" s="10"/>
      <c r="D1786" s="10"/>
      <c r="E1786" s="8" t="s">
        <v>7576</v>
      </c>
      <c r="F1786" s="8" t="s">
        <v>7577</v>
      </c>
      <c r="G1786" s="8" t="s">
        <v>2181</v>
      </c>
      <c r="H1786" s="7" t="s">
        <v>303</v>
      </c>
      <c r="I1786" s="8" t="s">
        <v>104</v>
      </c>
      <c r="J1786" s="8" t="s">
        <v>7578</v>
      </c>
      <c r="K1786" s="9"/>
      <c r="L1786" s="8"/>
      <c r="M1786" s="10">
        <v>28</v>
      </c>
      <c r="N1786" s="8" t="s">
        <v>45</v>
      </c>
      <c r="O1786" s="8" t="s">
        <v>7566</v>
      </c>
      <c r="P1786" s="8" t="s">
        <v>7579</v>
      </c>
      <c r="Q1786" s="8" t="s">
        <v>7581</v>
      </c>
      <c r="R1786" s="28">
        <v>10.58</v>
      </c>
      <c r="S1786" s="29">
        <v>11.47</v>
      </c>
      <c r="T1786" s="30">
        <v>10.58</v>
      </c>
      <c r="U1786" s="1">
        <v>1.81</v>
      </c>
      <c r="V1786" s="28">
        <v>15</v>
      </c>
      <c r="W1786" s="29"/>
      <c r="X1786" s="29"/>
      <c r="Y1786" s="29"/>
      <c r="Z1786" s="29"/>
      <c r="AA1786" s="29"/>
      <c r="AB1786" s="29"/>
      <c r="AC1786" s="29"/>
      <c r="AD1786" s="29"/>
      <c r="AE1786" s="31"/>
      <c r="AN1786" s="32"/>
      <c r="AP1786" s="31"/>
      <c r="AQ1786" s="27" t="e">
        <f t="shared" si="280"/>
        <v>#NUM!</v>
      </c>
      <c r="AR1786" s="27" t="e">
        <f t="shared" si="281"/>
        <v>#NUM!</v>
      </c>
      <c r="AS1786" s="27" t="e">
        <f t="shared" si="282"/>
        <v>#NUM!</v>
      </c>
      <c r="AT1786" s="27">
        <f t="shared" si="283"/>
        <v>11.3735</v>
      </c>
      <c r="AU1786" s="27">
        <f t="shared" si="284"/>
        <v>1.9457499999999999</v>
      </c>
      <c r="AV1786" s="29">
        <f t="shared" si="278"/>
        <v>1.9457499999999999</v>
      </c>
      <c r="AW1786" s="27" t="s">
        <v>73</v>
      </c>
      <c r="AX1786" s="27" t="s">
        <v>74</v>
      </c>
      <c r="AY1786" s="32">
        <v>1.95</v>
      </c>
      <c r="AZ1786" s="34">
        <f t="shared" si="285"/>
        <v>0.48749999999999999</v>
      </c>
      <c r="BA1786" s="3">
        <f t="shared" si="277"/>
        <v>2.4375</v>
      </c>
      <c r="BB1786" s="32">
        <f t="shared" si="279"/>
        <v>2.6324999999999998</v>
      </c>
      <c r="BC1786" s="27" t="s">
        <v>12549</v>
      </c>
      <c r="BP1786" s="26"/>
      <c r="BQ1786" s="26"/>
      <c r="BR1786" s="26"/>
      <c r="BS1786" s="26"/>
      <c r="BT1786" s="26"/>
      <c r="BU1786" s="26"/>
      <c r="BV1786" s="26"/>
      <c r="BW1786" s="26"/>
      <c r="BX1786" s="26"/>
      <c r="BY1786" s="26"/>
      <c r="BZ1786" s="26"/>
      <c r="CA1786" s="26"/>
      <c r="CB1786" s="26"/>
      <c r="CC1786" s="26"/>
      <c r="CD1786" s="26"/>
      <c r="CE1786" s="26"/>
      <c r="CF1786" s="26"/>
      <c r="CG1786" s="26"/>
      <c r="CH1786" s="26"/>
      <c r="CI1786" s="26"/>
      <c r="CJ1786" s="26"/>
      <c r="CK1786" s="26"/>
      <c r="CL1786" s="26"/>
      <c r="CM1786" s="26"/>
      <c r="CN1786" s="26"/>
      <c r="CO1786" s="26"/>
      <c r="CP1786" s="26"/>
      <c r="CQ1786" s="26"/>
      <c r="CR1786" s="26"/>
      <c r="CS1786" s="26"/>
      <c r="CT1786" s="26"/>
      <c r="CU1786" s="26"/>
      <c r="CV1786" s="26"/>
      <c r="CW1786" s="26"/>
      <c r="CX1786" s="26"/>
      <c r="CY1786" s="26"/>
      <c r="CZ1786" s="26"/>
      <c r="DA1786" s="26"/>
      <c r="DB1786" s="26"/>
      <c r="DC1786" s="26"/>
      <c r="DD1786" s="26"/>
      <c r="DE1786" s="26"/>
      <c r="DF1786" s="26"/>
      <c r="DG1786" s="26"/>
      <c r="DH1786" s="26"/>
      <c r="DI1786" s="26"/>
      <c r="DJ1786" s="26"/>
      <c r="DK1786" s="26"/>
      <c r="DL1786" s="26"/>
    </row>
    <row r="1787" spans="1:116" s="27" customFormat="1" ht="31.5" customHeight="1">
      <c r="A1787" s="7" t="s">
        <v>7563</v>
      </c>
      <c r="B1787" s="5">
        <v>1785</v>
      </c>
      <c r="C1787" s="10"/>
      <c r="D1787" s="10"/>
      <c r="E1787" s="8" t="s">
        <v>7591</v>
      </c>
      <c r="F1787" s="8" t="s">
        <v>7592</v>
      </c>
      <c r="G1787" s="8" t="s">
        <v>5202</v>
      </c>
      <c r="H1787" s="7" t="s">
        <v>58</v>
      </c>
      <c r="I1787" s="8" t="s">
        <v>104</v>
      </c>
      <c r="J1787" s="8" t="s">
        <v>7593</v>
      </c>
      <c r="K1787" s="9"/>
      <c r="L1787" s="8"/>
      <c r="M1787" s="10">
        <v>20</v>
      </c>
      <c r="N1787" s="8" t="s">
        <v>45</v>
      </c>
      <c r="O1787" s="8" t="s">
        <v>7566</v>
      </c>
      <c r="P1787" s="8" t="s">
        <v>7574</v>
      </c>
      <c r="Q1787" s="8" t="s">
        <v>7594</v>
      </c>
      <c r="R1787" s="28">
        <v>4.5</v>
      </c>
      <c r="S1787" s="29">
        <v>4.84</v>
      </c>
      <c r="T1787" s="30"/>
      <c r="U1787" s="1">
        <v>2.0499999999999998</v>
      </c>
      <c r="V1787" s="28">
        <v>5.82</v>
      </c>
      <c r="W1787" s="29"/>
      <c r="X1787" s="29"/>
      <c r="Y1787" s="29"/>
      <c r="Z1787" s="29"/>
      <c r="AA1787" s="29"/>
      <c r="AB1787" s="29"/>
      <c r="AC1787" s="29"/>
      <c r="AD1787" s="29"/>
      <c r="AE1787" s="31"/>
      <c r="AN1787" s="32"/>
      <c r="AP1787" s="31"/>
      <c r="AQ1787" s="27" t="e">
        <f t="shared" si="280"/>
        <v>#NUM!</v>
      </c>
      <c r="AR1787" s="27" t="e">
        <f t="shared" si="281"/>
        <v>#NUM!</v>
      </c>
      <c r="AS1787" s="27" t="e">
        <f t="shared" si="282"/>
        <v>#NUM!</v>
      </c>
      <c r="AT1787" s="27">
        <f t="shared" si="283"/>
        <v>0</v>
      </c>
      <c r="AU1787" s="27">
        <f t="shared" si="284"/>
        <v>2.2037499999999999</v>
      </c>
      <c r="AV1787" s="29">
        <f t="shared" si="278"/>
        <v>0</v>
      </c>
      <c r="AW1787" s="27" t="s">
        <v>73</v>
      </c>
      <c r="AX1787" s="27" t="s">
        <v>74</v>
      </c>
      <c r="AY1787" s="32">
        <v>2.2029999999999998</v>
      </c>
      <c r="AZ1787" s="34">
        <f t="shared" si="285"/>
        <v>0.55074999999999996</v>
      </c>
      <c r="BA1787" s="3">
        <f t="shared" si="277"/>
        <v>2.7537499999999997</v>
      </c>
      <c r="BB1787" s="32">
        <f t="shared" si="279"/>
        <v>2.9740499999999996</v>
      </c>
      <c r="BC1787" s="27" t="s">
        <v>12549</v>
      </c>
      <c r="BP1787" s="26"/>
      <c r="BQ1787" s="26"/>
      <c r="BR1787" s="26"/>
      <c r="BS1787" s="26"/>
      <c r="BT1787" s="26"/>
      <c r="BU1787" s="26"/>
      <c r="BV1787" s="26"/>
      <c r="BW1787" s="26"/>
      <c r="BX1787" s="26"/>
      <c r="BY1787" s="26"/>
      <c r="BZ1787" s="26"/>
      <c r="CA1787" s="26"/>
      <c r="CB1787" s="26"/>
      <c r="CC1787" s="26"/>
      <c r="CD1787" s="26"/>
      <c r="CE1787" s="26"/>
      <c r="CF1787" s="26"/>
      <c r="CG1787" s="26"/>
      <c r="CH1787" s="26"/>
      <c r="CI1787" s="26"/>
      <c r="CJ1787" s="26"/>
      <c r="CK1787" s="26"/>
      <c r="CL1787" s="26"/>
      <c r="CM1787" s="26"/>
      <c r="CN1787" s="26"/>
      <c r="CO1787" s="26"/>
      <c r="CP1787" s="26"/>
      <c r="CQ1787" s="26"/>
      <c r="CR1787" s="26"/>
      <c r="CS1787" s="26"/>
      <c r="CT1787" s="26"/>
      <c r="CU1787" s="26"/>
      <c r="CV1787" s="26"/>
      <c r="CW1787" s="26"/>
      <c r="CX1787" s="26"/>
      <c r="CY1787" s="26"/>
      <c r="CZ1787" s="26"/>
      <c r="DA1787" s="26"/>
      <c r="DB1787" s="26"/>
      <c r="DC1787" s="26"/>
      <c r="DD1787" s="26"/>
      <c r="DE1787" s="26"/>
      <c r="DF1787" s="26"/>
      <c r="DG1787" s="26"/>
      <c r="DH1787" s="26"/>
      <c r="DI1787" s="26"/>
      <c r="DJ1787" s="26"/>
      <c r="DK1787" s="26"/>
      <c r="DL1787" s="26"/>
    </row>
    <row r="1788" spans="1:116" s="27" customFormat="1" ht="31.5" customHeight="1">
      <c r="A1788" s="7" t="s">
        <v>7563</v>
      </c>
      <c r="B1788" s="5">
        <v>1786</v>
      </c>
      <c r="C1788" s="10"/>
      <c r="D1788" s="10"/>
      <c r="E1788" s="8" t="s">
        <v>7595</v>
      </c>
      <c r="F1788" s="8" t="s">
        <v>1346</v>
      </c>
      <c r="G1788" s="8" t="s">
        <v>1347</v>
      </c>
      <c r="H1788" s="7" t="s">
        <v>1166</v>
      </c>
      <c r="I1788" s="8" t="s">
        <v>259</v>
      </c>
      <c r="J1788" s="8" t="s">
        <v>7266</v>
      </c>
      <c r="K1788" s="9">
        <v>120</v>
      </c>
      <c r="L1788" s="8" t="s">
        <v>81</v>
      </c>
      <c r="M1788" s="10">
        <v>1</v>
      </c>
      <c r="N1788" s="8" t="s">
        <v>45</v>
      </c>
      <c r="O1788" s="8" t="s">
        <v>7566</v>
      </c>
      <c r="P1788" s="8" t="s">
        <v>7596</v>
      </c>
      <c r="Q1788" s="8" t="s">
        <v>7597</v>
      </c>
      <c r="R1788" s="28">
        <v>2.7</v>
      </c>
      <c r="S1788" s="29">
        <v>2.9</v>
      </c>
      <c r="T1788" s="30"/>
      <c r="U1788" s="1">
        <v>2.23</v>
      </c>
      <c r="V1788" s="28"/>
      <c r="W1788" s="29">
        <v>2.7</v>
      </c>
      <c r="X1788" s="29"/>
      <c r="Y1788" s="29"/>
      <c r="Z1788" s="29"/>
      <c r="AA1788" s="29"/>
      <c r="AB1788" s="29"/>
      <c r="AC1788" s="29"/>
      <c r="AD1788" s="29"/>
      <c r="AE1788" s="31"/>
      <c r="AN1788" s="32"/>
      <c r="AP1788" s="31"/>
      <c r="AQ1788" s="27" t="e">
        <f t="shared" si="280"/>
        <v>#NUM!</v>
      </c>
      <c r="AR1788" s="27" t="e">
        <f t="shared" si="281"/>
        <v>#NUM!</v>
      </c>
      <c r="AS1788" s="27" t="e">
        <f t="shared" si="282"/>
        <v>#NUM!</v>
      </c>
      <c r="AT1788" s="27">
        <f t="shared" si="283"/>
        <v>0</v>
      </c>
      <c r="AU1788" s="27">
        <f t="shared" si="284"/>
        <v>2.3972500000000001</v>
      </c>
      <c r="AV1788" s="29">
        <f t="shared" si="278"/>
        <v>0</v>
      </c>
      <c r="AW1788" s="27" t="s">
        <v>73</v>
      </c>
      <c r="AX1788" s="27" t="s">
        <v>74</v>
      </c>
      <c r="AY1788" s="32">
        <v>2.3969999999999998</v>
      </c>
      <c r="AZ1788" s="34">
        <f t="shared" si="285"/>
        <v>0.59924999999999995</v>
      </c>
      <c r="BA1788" s="3">
        <f t="shared" si="277"/>
        <v>2.9962499999999999</v>
      </c>
      <c r="BB1788" s="32">
        <f t="shared" si="279"/>
        <v>3.2359499999999999</v>
      </c>
      <c r="BC1788" s="27" t="s">
        <v>12549</v>
      </c>
      <c r="BP1788" s="26"/>
      <c r="BQ1788" s="26"/>
      <c r="BR1788" s="26"/>
      <c r="BS1788" s="26"/>
      <c r="BT1788" s="26"/>
      <c r="BU1788" s="26"/>
      <c r="BV1788" s="26"/>
      <c r="BW1788" s="26"/>
      <c r="BX1788" s="26"/>
      <c r="BY1788" s="26"/>
      <c r="BZ1788" s="26"/>
      <c r="CA1788" s="26"/>
      <c r="CB1788" s="26"/>
      <c r="CC1788" s="26"/>
      <c r="CD1788" s="26"/>
      <c r="CE1788" s="26"/>
      <c r="CF1788" s="26"/>
      <c r="CG1788" s="26"/>
      <c r="CH1788" s="26"/>
      <c r="CI1788" s="26"/>
      <c r="CJ1788" s="26"/>
      <c r="CK1788" s="26"/>
      <c r="CL1788" s="26"/>
      <c r="CM1788" s="26"/>
      <c r="CN1788" s="26"/>
      <c r="CO1788" s="26"/>
      <c r="CP1788" s="26"/>
      <c r="CQ1788" s="26"/>
      <c r="CR1788" s="26"/>
      <c r="CS1788" s="26"/>
      <c r="CT1788" s="26"/>
      <c r="CU1788" s="26"/>
      <c r="CV1788" s="26"/>
      <c r="CW1788" s="26"/>
      <c r="CX1788" s="26"/>
      <c r="CY1788" s="26"/>
      <c r="CZ1788" s="26"/>
      <c r="DA1788" s="26"/>
      <c r="DB1788" s="26"/>
      <c r="DC1788" s="26"/>
      <c r="DD1788" s="26"/>
      <c r="DE1788" s="26"/>
      <c r="DF1788" s="26"/>
      <c r="DG1788" s="26"/>
      <c r="DH1788" s="26"/>
      <c r="DI1788" s="26"/>
      <c r="DJ1788" s="26"/>
      <c r="DK1788" s="26"/>
      <c r="DL1788" s="26"/>
    </row>
    <row r="1789" spans="1:116" s="27" customFormat="1" ht="31.5" customHeight="1">
      <c r="A1789" s="7" t="s">
        <v>7563</v>
      </c>
      <c r="B1789" s="5">
        <v>1787</v>
      </c>
      <c r="C1789" s="10"/>
      <c r="D1789" s="10"/>
      <c r="E1789" s="8" t="s">
        <v>7576</v>
      </c>
      <c r="F1789" s="8" t="s">
        <v>7577</v>
      </c>
      <c r="G1789" s="8" t="s">
        <v>2181</v>
      </c>
      <c r="H1789" s="7" t="s">
        <v>103</v>
      </c>
      <c r="I1789" s="8" t="s">
        <v>104</v>
      </c>
      <c r="J1789" s="8" t="s">
        <v>7578</v>
      </c>
      <c r="K1789" s="9"/>
      <c r="L1789" s="8"/>
      <c r="M1789" s="10">
        <v>28</v>
      </c>
      <c r="N1789" s="8" t="s">
        <v>45</v>
      </c>
      <c r="O1789" s="8" t="s">
        <v>7566</v>
      </c>
      <c r="P1789" s="8" t="s">
        <v>7579</v>
      </c>
      <c r="Q1789" s="8" t="s">
        <v>7580</v>
      </c>
      <c r="R1789" s="28">
        <v>11</v>
      </c>
      <c r="S1789" s="29">
        <v>11.91</v>
      </c>
      <c r="T1789" s="30">
        <v>11.08</v>
      </c>
      <c r="U1789" s="1">
        <v>2.39</v>
      </c>
      <c r="V1789" s="28">
        <v>30</v>
      </c>
      <c r="W1789" s="29"/>
      <c r="X1789" s="29"/>
      <c r="Y1789" s="29"/>
      <c r="Z1789" s="29"/>
      <c r="AA1789" s="29"/>
      <c r="AB1789" s="29"/>
      <c r="AC1789" s="29"/>
      <c r="AD1789" s="29"/>
      <c r="AE1789" s="31"/>
      <c r="AN1789" s="32"/>
      <c r="AP1789" s="31"/>
      <c r="AQ1789" s="27" t="e">
        <f t="shared" si="280"/>
        <v>#NUM!</v>
      </c>
      <c r="AR1789" s="27" t="e">
        <f t="shared" si="281"/>
        <v>#NUM!</v>
      </c>
      <c r="AS1789" s="27" t="e">
        <f t="shared" si="282"/>
        <v>#NUM!</v>
      </c>
      <c r="AT1789" s="27">
        <f t="shared" si="283"/>
        <v>11.911</v>
      </c>
      <c r="AU1789" s="27">
        <f t="shared" si="284"/>
        <v>2.5692499999999998</v>
      </c>
      <c r="AV1789" s="29">
        <f t="shared" si="278"/>
        <v>2.5692499999999998</v>
      </c>
      <c r="AW1789" s="27" t="s">
        <v>73</v>
      </c>
      <c r="AX1789" s="27" t="s">
        <v>74</v>
      </c>
      <c r="AY1789" s="32">
        <v>2.57</v>
      </c>
      <c r="AZ1789" s="34">
        <f t="shared" si="285"/>
        <v>0.64249999999999996</v>
      </c>
      <c r="BA1789" s="3">
        <f t="shared" si="277"/>
        <v>3.2124999999999999</v>
      </c>
      <c r="BB1789" s="32">
        <f t="shared" si="279"/>
        <v>3.4695</v>
      </c>
      <c r="BC1789" s="27" t="s">
        <v>12549</v>
      </c>
      <c r="BP1789" s="26"/>
      <c r="BQ1789" s="26"/>
      <c r="BR1789" s="26"/>
      <c r="BS1789" s="26"/>
      <c r="BT1789" s="26"/>
      <c r="BU1789" s="26"/>
      <c r="BV1789" s="26"/>
      <c r="BW1789" s="26"/>
      <c r="BX1789" s="26"/>
      <c r="BY1789" s="26"/>
      <c r="BZ1789" s="26"/>
      <c r="CA1789" s="26"/>
      <c r="CB1789" s="26"/>
      <c r="CC1789" s="26"/>
      <c r="CD1789" s="26"/>
      <c r="CE1789" s="26"/>
      <c r="CF1789" s="26"/>
      <c r="CG1789" s="26"/>
      <c r="CH1789" s="26"/>
      <c r="CI1789" s="26"/>
      <c r="CJ1789" s="26"/>
      <c r="CK1789" s="26"/>
      <c r="CL1789" s="26"/>
      <c r="CM1789" s="26"/>
      <c r="CN1789" s="26"/>
      <c r="CO1789" s="26"/>
      <c r="CP1789" s="26"/>
      <c r="CQ1789" s="26"/>
      <c r="CR1789" s="26"/>
      <c r="CS1789" s="26"/>
      <c r="CT1789" s="26"/>
      <c r="CU1789" s="26"/>
      <c r="CV1789" s="26"/>
      <c r="CW1789" s="26"/>
      <c r="CX1789" s="26"/>
      <c r="CY1789" s="26"/>
      <c r="CZ1789" s="26"/>
      <c r="DA1789" s="26"/>
      <c r="DB1789" s="26"/>
      <c r="DC1789" s="26"/>
      <c r="DD1789" s="26"/>
      <c r="DE1789" s="26"/>
      <c r="DF1789" s="26"/>
      <c r="DG1789" s="26"/>
      <c r="DH1789" s="26"/>
      <c r="DI1789" s="26"/>
      <c r="DJ1789" s="26"/>
      <c r="DK1789" s="26"/>
      <c r="DL1789" s="26"/>
    </row>
    <row r="1790" spans="1:116" s="27" customFormat="1" ht="31.5" customHeight="1">
      <c r="A1790" s="7" t="s">
        <v>7563</v>
      </c>
      <c r="B1790" s="5">
        <v>1788</v>
      </c>
      <c r="C1790" s="10"/>
      <c r="D1790" s="10"/>
      <c r="E1790" s="8" t="s">
        <v>7572</v>
      </c>
      <c r="F1790" s="8" t="s">
        <v>4682</v>
      </c>
      <c r="G1790" s="8" t="s">
        <v>1686</v>
      </c>
      <c r="H1790" s="7" t="s">
        <v>5593</v>
      </c>
      <c r="I1790" s="8" t="s">
        <v>259</v>
      </c>
      <c r="J1790" s="8" t="s">
        <v>7573</v>
      </c>
      <c r="K1790" s="9">
        <v>250</v>
      </c>
      <c r="L1790" s="8" t="s">
        <v>81</v>
      </c>
      <c r="M1790" s="10">
        <v>1</v>
      </c>
      <c r="N1790" s="8" t="s">
        <v>45</v>
      </c>
      <c r="O1790" s="8" t="s">
        <v>7566</v>
      </c>
      <c r="P1790" s="8" t="s">
        <v>7574</v>
      </c>
      <c r="Q1790" s="8" t="s">
        <v>7575</v>
      </c>
      <c r="R1790" s="28">
        <v>4.8</v>
      </c>
      <c r="S1790" s="29">
        <v>5.16</v>
      </c>
      <c r="T1790" s="30"/>
      <c r="U1790" s="1">
        <v>2.5</v>
      </c>
      <c r="V1790" s="28"/>
      <c r="W1790" s="29">
        <v>4.8</v>
      </c>
      <c r="X1790" s="29"/>
      <c r="Y1790" s="29"/>
      <c r="Z1790" s="29"/>
      <c r="AA1790" s="29"/>
      <c r="AB1790" s="29"/>
      <c r="AC1790" s="29"/>
      <c r="AD1790" s="29"/>
      <c r="AE1790" s="31"/>
      <c r="AN1790" s="32"/>
      <c r="AP1790" s="31"/>
      <c r="AQ1790" s="27" t="e">
        <f t="shared" si="280"/>
        <v>#NUM!</v>
      </c>
      <c r="AR1790" s="27" t="e">
        <f t="shared" si="281"/>
        <v>#NUM!</v>
      </c>
      <c r="AS1790" s="27" t="e">
        <f t="shared" si="282"/>
        <v>#NUM!</v>
      </c>
      <c r="AT1790" s="27">
        <f t="shared" si="283"/>
        <v>0</v>
      </c>
      <c r="AU1790" s="27">
        <f t="shared" si="284"/>
        <v>2.6875</v>
      </c>
      <c r="AV1790" s="29">
        <f t="shared" si="278"/>
        <v>0</v>
      </c>
      <c r="AW1790" s="27" t="s">
        <v>73</v>
      </c>
      <c r="AX1790" s="27" t="s">
        <v>74</v>
      </c>
      <c r="AY1790" s="32">
        <v>2.6875</v>
      </c>
      <c r="AZ1790" s="34">
        <f t="shared" si="285"/>
        <v>0.671875</v>
      </c>
      <c r="BA1790" s="3">
        <f t="shared" si="277"/>
        <v>3.359375</v>
      </c>
      <c r="BB1790" s="32">
        <f t="shared" si="279"/>
        <v>3.6281249999999998</v>
      </c>
      <c r="BC1790" s="27" t="s">
        <v>12549</v>
      </c>
      <c r="BP1790" s="26"/>
      <c r="BQ1790" s="26"/>
      <c r="BR1790" s="26"/>
      <c r="BS1790" s="26"/>
      <c r="BT1790" s="26"/>
      <c r="BU1790" s="26"/>
      <c r="BV1790" s="26"/>
      <c r="BW1790" s="26"/>
      <c r="BX1790" s="26"/>
      <c r="BY1790" s="26"/>
      <c r="BZ1790" s="26"/>
      <c r="CA1790" s="26"/>
      <c r="CB1790" s="26"/>
      <c r="CC1790" s="26"/>
      <c r="CD1790" s="26"/>
      <c r="CE1790" s="26"/>
      <c r="CF1790" s="26"/>
      <c r="CG1790" s="26"/>
      <c r="CH1790" s="26"/>
      <c r="CI1790" s="26"/>
      <c r="CJ1790" s="26"/>
      <c r="CK1790" s="26"/>
      <c r="CL1790" s="26"/>
      <c r="CM1790" s="26"/>
      <c r="CN1790" s="26"/>
      <c r="CO1790" s="26"/>
      <c r="CP1790" s="26"/>
      <c r="CQ1790" s="26"/>
      <c r="CR1790" s="26"/>
      <c r="CS1790" s="26"/>
      <c r="CT1790" s="26"/>
      <c r="CU1790" s="26"/>
      <c r="CV1790" s="26"/>
      <c r="CW1790" s="26"/>
      <c r="CX1790" s="26"/>
      <c r="CY1790" s="26"/>
      <c r="CZ1790" s="26"/>
      <c r="DA1790" s="26"/>
      <c r="DB1790" s="26"/>
      <c r="DC1790" s="26"/>
      <c r="DD1790" s="26"/>
      <c r="DE1790" s="26"/>
      <c r="DF1790" s="26"/>
      <c r="DG1790" s="26"/>
      <c r="DH1790" s="26"/>
      <c r="DI1790" s="26"/>
      <c r="DJ1790" s="26"/>
      <c r="DK1790" s="26"/>
      <c r="DL1790" s="26"/>
    </row>
    <row r="1791" spans="1:116" s="27" customFormat="1" ht="31.5" customHeight="1">
      <c r="A1791" s="7" t="s">
        <v>7563</v>
      </c>
      <c r="B1791" s="5">
        <v>1789</v>
      </c>
      <c r="C1791" s="10"/>
      <c r="D1791" s="10"/>
      <c r="E1791" s="8" t="s">
        <v>7649</v>
      </c>
      <c r="F1791" s="8" t="s">
        <v>2777</v>
      </c>
      <c r="G1791" s="8" t="s">
        <v>1734</v>
      </c>
      <c r="H1791" s="7" t="s">
        <v>167</v>
      </c>
      <c r="I1791" s="8" t="s">
        <v>573</v>
      </c>
      <c r="J1791" s="8" t="s">
        <v>7655</v>
      </c>
      <c r="K1791" s="9"/>
      <c r="L1791" s="8"/>
      <c r="M1791" s="10">
        <v>28</v>
      </c>
      <c r="N1791" s="8" t="s">
        <v>45</v>
      </c>
      <c r="O1791" s="8" t="s">
        <v>7566</v>
      </c>
      <c r="P1791" s="8" t="s">
        <v>7651</v>
      </c>
      <c r="Q1791" s="8" t="s">
        <v>7656</v>
      </c>
      <c r="R1791" s="28">
        <v>6.59</v>
      </c>
      <c r="S1791" s="29">
        <v>7.08</v>
      </c>
      <c r="T1791" s="30"/>
      <c r="U1791" s="1">
        <v>2.88</v>
      </c>
      <c r="V1791" s="28"/>
      <c r="W1791" s="29">
        <v>6.59</v>
      </c>
      <c r="X1791" s="29"/>
      <c r="Y1791" s="29"/>
      <c r="Z1791" s="29"/>
      <c r="AA1791" s="29"/>
      <c r="AB1791" s="29"/>
      <c r="AC1791" s="29"/>
      <c r="AD1791" s="29"/>
      <c r="AE1791" s="31"/>
      <c r="AN1791" s="32"/>
      <c r="AP1791" s="31"/>
      <c r="AQ1791" s="27" t="e">
        <f t="shared" si="280"/>
        <v>#NUM!</v>
      </c>
      <c r="AR1791" s="27" t="e">
        <f t="shared" si="281"/>
        <v>#NUM!</v>
      </c>
      <c r="AS1791" s="27" t="e">
        <f t="shared" si="282"/>
        <v>#NUM!</v>
      </c>
      <c r="AT1791" s="27">
        <f t="shared" si="283"/>
        <v>0</v>
      </c>
      <c r="AU1791" s="27">
        <f t="shared" si="284"/>
        <v>3.0959999999999996</v>
      </c>
      <c r="AV1791" s="29">
        <f t="shared" si="278"/>
        <v>0</v>
      </c>
      <c r="AW1791" s="27" t="s">
        <v>73</v>
      </c>
      <c r="AX1791" s="27" t="s">
        <v>74</v>
      </c>
      <c r="AY1791" s="32">
        <v>3.0960000000000001</v>
      </c>
      <c r="AZ1791" s="34">
        <f t="shared" si="285"/>
        <v>0.77400000000000002</v>
      </c>
      <c r="BA1791" s="3">
        <f t="shared" si="277"/>
        <v>3.87</v>
      </c>
      <c r="BB1791" s="32">
        <f t="shared" si="279"/>
        <v>4.1795999999999998</v>
      </c>
      <c r="BC1791" s="27" t="s">
        <v>12549</v>
      </c>
      <c r="BP1791" s="26"/>
      <c r="BQ1791" s="26"/>
      <c r="BR1791" s="26"/>
      <c r="BS1791" s="26"/>
      <c r="BT1791" s="26"/>
      <c r="BU1791" s="26"/>
      <c r="BV1791" s="26"/>
      <c r="BW1791" s="26"/>
      <c r="BX1791" s="26"/>
      <c r="BY1791" s="26"/>
      <c r="BZ1791" s="26"/>
      <c r="CA1791" s="26"/>
      <c r="CB1791" s="26"/>
      <c r="CC1791" s="26"/>
      <c r="CD1791" s="26"/>
      <c r="CE1791" s="26"/>
      <c r="CF1791" s="26"/>
      <c r="CG1791" s="26"/>
      <c r="CH1791" s="26"/>
      <c r="CI1791" s="26"/>
      <c r="CJ1791" s="26"/>
      <c r="CK1791" s="26"/>
      <c r="CL1791" s="26"/>
      <c r="CM1791" s="26"/>
      <c r="CN1791" s="26"/>
      <c r="CO1791" s="26"/>
      <c r="CP1791" s="26"/>
      <c r="CQ1791" s="26"/>
      <c r="CR1791" s="26"/>
      <c r="CS1791" s="26"/>
      <c r="CT1791" s="26"/>
      <c r="CU1791" s="26"/>
      <c r="CV1791" s="26"/>
      <c r="CW1791" s="26"/>
      <c r="CX1791" s="26"/>
      <c r="CY1791" s="26"/>
      <c r="CZ1791" s="26"/>
      <c r="DA1791" s="26"/>
      <c r="DB1791" s="26"/>
      <c r="DC1791" s="26"/>
      <c r="DD1791" s="26"/>
      <c r="DE1791" s="26"/>
      <c r="DF1791" s="26"/>
      <c r="DG1791" s="26"/>
      <c r="DH1791" s="26"/>
      <c r="DI1791" s="26"/>
      <c r="DJ1791" s="26"/>
      <c r="DK1791" s="26"/>
      <c r="DL1791" s="26"/>
    </row>
    <row r="1792" spans="1:116" s="27" customFormat="1" ht="31.5" customHeight="1">
      <c r="A1792" s="7" t="s">
        <v>7563</v>
      </c>
      <c r="B1792" s="5">
        <v>1790</v>
      </c>
      <c r="C1792" s="10"/>
      <c r="D1792" s="10"/>
      <c r="E1792" s="8" t="s">
        <v>7598</v>
      </c>
      <c r="F1792" s="8" t="s">
        <v>7599</v>
      </c>
      <c r="G1792" s="8" t="s">
        <v>7600</v>
      </c>
      <c r="H1792" s="7" t="s">
        <v>58</v>
      </c>
      <c r="I1792" s="8" t="s">
        <v>3114</v>
      </c>
      <c r="J1792" s="8" t="s">
        <v>7604</v>
      </c>
      <c r="K1792" s="9"/>
      <c r="L1792" s="8"/>
      <c r="M1792" s="10">
        <v>20</v>
      </c>
      <c r="N1792" s="8" t="s">
        <v>45</v>
      </c>
      <c r="O1792" s="8" t="s">
        <v>7566</v>
      </c>
      <c r="P1792" s="8" t="s">
        <v>7602</v>
      </c>
      <c r="Q1792" s="8" t="s">
        <v>7605</v>
      </c>
      <c r="R1792" s="28">
        <v>8.7899999999999991</v>
      </c>
      <c r="S1792" s="29">
        <v>9.4499999999999993</v>
      </c>
      <c r="T1792" s="30">
        <v>8.7899999999999991</v>
      </c>
      <c r="U1792" s="1">
        <v>3</v>
      </c>
      <c r="V1792" s="28">
        <v>8.7899999999999991</v>
      </c>
      <c r="W1792" s="29"/>
      <c r="X1792" s="29"/>
      <c r="Y1792" s="29"/>
      <c r="Z1792" s="29"/>
      <c r="AA1792" s="29"/>
      <c r="AB1792" s="29"/>
      <c r="AC1792" s="29"/>
      <c r="AD1792" s="29"/>
      <c r="AE1792" s="31"/>
      <c r="AN1792" s="32"/>
      <c r="AP1792" s="31"/>
      <c r="AQ1792" s="27" t="e">
        <f t="shared" si="280"/>
        <v>#NUM!</v>
      </c>
      <c r="AR1792" s="27" t="e">
        <f t="shared" si="281"/>
        <v>#NUM!</v>
      </c>
      <c r="AS1792" s="27" t="e">
        <f t="shared" si="282"/>
        <v>#NUM!</v>
      </c>
      <c r="AT1792" s="27">
        <f t="shared" si="283"/>
        <v>9.4492499999999993</v>
      </c>
      <c r="AU1792" s="27">
        <f t="shared" si="284"/>
        <v>3.2249999999999996</v>
      </c>
      <c r="AV1792" s="29">
        <f t="shared" si="278"/>
        <v>3.2249999999999996</v>
      </c>
      <c r="AW1792" s="27" t="s">
        <v>73</v>
      </c>
      <c r="AX1792" s="27" t="s">
        <v>74</v>
      </c>
      <c r="AY1792" s="32">
        <v>3.2250000000000001</v>
      </c>
      <c r="AZ1792" s="34">
        <f t="shared" si="285"/>
        <v>0.80625000000000002</v>
      </c>
      <c r="BA1792" s="3">
        <f t="shared" si="277"/>
        <v>4.03125</v>
      </c>
      <c r="BB1792" s="32">
        <f t="shared" si="279"/>
        <v>4.3537499999999998</v>
      </c>
      <c r="BC1792" s="27" t="s">
        <v>12549</v>
      </c>
      <c r="BP1792" s="26"/>
      <c r="BQ1792" s="26"/>
      <c r="BR1792" s="26"/>
      <c r="BS1792" s="26"/>
      <c r="BT1792" s="26"/>
      <c r="BU1792" s="26"/>
      <c r="BV1792" s="26"/>
      <c r="BW1792" s="26"/>
      <c r="BX1792" s="26"/>
      <c r="BY1792" s="26"/>
      <c r="BZ1792" s="26"/>
      <c r="CA1792" s="26"/>
      <c r="CB1792" s="26"/>
      <c r="CC1792" s="26"/>
      <c r="CD1792" s="26"/>
      <c r="CE1792" s="26"/>
      <c r="CF1792" s="26"/>
      <c r="CG1792" s="26"/>
      <c r="CH1792" s="26"/>
      <c r="CI1792" s="26"/>
      <c r="CJ1792" s="26"/>
      <c r="CK1792" s="26"/>
      <c r="CL1792" s="26"/>
      <c r="CM1792" s="26"/>
      <c r="CN1792" s="26"/>
      <c r="CO1792" s="26"/>
      <c r="CP1792" s="26"/>
      <c r="CQ1792" s="26"/>
      <c r="CR1792" s="26"/>
      <c r="CS1792" s="26"/>
      <c r="CT1792" s="26"/>
      <c r="CU1792" s="26"/>
      <c r="CV1792" s="26"/>
      <c r="CW1792" s="26"/>
      <c r="CX1792" s="26"/>
      <c r="CY1792" s="26"/>
      <c r="CZ1792" s="26"/>
      <c r="DA1792" s="26"/>
      <c r="DB1792" s="26"/>
      <c r="DC1792" s="26"/>
      <c r="DD1792" s="26"/>
      <c r="DE1792" s="26"/>
      <c r="DF1792" s="26"/>
      <c r="DG1792" s="26"/>
      <c r="DH1792" s="26"/>
      <c r="DI1792" s="26"/>
      <c r="DJ1792" s="26"/>
      <c r="DK1792" s="26"/>
      <c r="DL1792" s="26"/>
    </row>
    <row r="1793" spans="1:116" s="27" customFormat="1" ht="31.5" customHeight="1">
      <c r="A1793" s="7" t="s">
        <v>7563</v>
      </c>
      <c r="B1793" s="5">
        <v>1791</v>
      </c>
      <c r="C1793" s="10"/>
      <c r="D1793" s="10"/>
      <c r="E1793" s="8" t="s">
        <v>7665</v>
      </c>
      <c r="F1793" s="8" t="s">
        <v>7666</v>
      </c>
      <c r="G1793" s="8" t="s">
        <v>5737</v>
      </c>
      <c r="H1793" s="7" t="s">
        <v>7667</v>
      </c>
      <c r="I1793" s="8" t="s">
        <v>43</v>
      </c>
      <c r="J1793" s="8" t="s">
        <v>7668</v>
      </c>
      <c r="K1793" s="9"/>
      <c r="L1793" s="8"/>
      <c r="M1793" s="10">
        <v>30</v>
      </c>
      <c r="N1793" s="8" t="s">
        <v>45</v>
      </c>
      <c r="O1793" s="8" t="s">
        <v>7566</v>
      </c>
      <c r="P1793" s="8" t="s">
        <v>7567</v>
      </c>
      <c r="Q1793" s="8" t="s">
        <v>7669</v>
      </c>
      <c r="R1793" s="28">
        <v>7.2</v>
      </c>
      <c r="S1793" s="29">
        <v>7.74</v>
      </c>
      <c r="T1793" s="30"/>
      <c r="U1793" s="1">
        <v>3</v>
      </c>
      <c r="V1793" s="28"/>
      <c r="W1793" s="29">
        <v>7.2</v>
      </c>
      <c r="X1793" s="29"/>
      <c r="Y1793" s="29"/>
      <c r="Z1793" s="29"/>
      <c r="AA1793" s="29"/>
      <c r="AB1793" s="29"/>
      <c r="AC1793" s="29"/>
      <c r="AD1793" s="29"/>
      <c r="AE1793" s="31"/>
      <c r="AN1793" s="32"/>
      <c r="AP1793" s="31"/>
      <c r="AQ1793" s="27" t="e">
        <f t="shared" si="280"/>
        <v>#NUM!</v>
      </c>
      <c r="AR1793" s="27" t="e">
        <f t="shared" si="281"/>
        <v>#NUM!</v>
      </c>
      <c r="AS1793" s="27" t="e">
        <f t="shared" si="282"/>
        <v>#NUM!</v>
      </c>
      <c r="AT1793" s="27">
        <f t="shared" si="283"/>
        <v>0</v>
      </c>
      <c r="AU1793" s="27">
        <f t="shared" si="284"/>
        <v>3.2249999999999996</v>
      </c>
      <c r="AV1793" s="29">
        <f t="shared" si="278"/>
        <v>0</v>
      </c>
      <c r="AW1793" s="27" t="s">
        <v>73</v>
      </c>
      <c r="AX1793" s="27" t="s">
        <v>74</v>
      </c>
      <c r="AY1793" s="32">
        <v>3.2250000000000001</v>
      </c>
      <c r="AZ1793" s="34">
        <f t="shared" si="285"/>
        <v>0.80625000000000002</v>
      </c>
      <c r="BA1793" s="3">
        <f t="shared" si="277"/>
        <v>4.03125</v>
      </c>
      <c r="BB1793" s="32">
        <f t="shared" si="279"/>
        <v>4.3537499999999998</v>
      </c>
      <c r="BC1793" s="27" t="s">
        <v>12549</v>
      </c>
      <c r="BP1793" s="26"/>
      <c r="BQ1793" s="26"/>
      <c r="BR1793" s="26"/>
      <c r="BS1793" s="26"/>
      <c r="BT1793" s="26"/>
      <c r="BU1793" s="26"/>
      <c r="BV1793" s="26"/>
      <c r="BW1793" s="26"/>
      <c r="BX1793" s="26"/>
      <c r="BY1793" s="26"/>
      <c r="BZ1793" s="26"/>
      <c r="CA1793" s="26"/>
      <c r="CB1793" s="26"/>
      <c r="CC1793" s="26"/>
      <c r="CD1793" s="26"/>
      <c r="CE1793" s="26"/>
      <c r="CF1793" s="26"/>
      <c r="CG1793" s="26"/>
      <c r="CH1793" s="26"/>
      <c r="CI1793" s="26"/>
      <c r="CJ1793" s="26"/>
      <c r="CK1793" s="26"/>
      <c r="CL1793" s="26"/>
      <c r="CM1793" s="26"/>
      <c r="CN1793" s="26"/>
      <c r="CO1793" s="26"/>
      <c r="CP1793" s="26"/>
      <c r="CQ1793" s="26"/>
      <c r="CR1793" s="26"/>
      <c r="CS1793" s="26"/>
      <c r="CT1793" s="26"/>
      <c r="CU1793" s="26"/>
      <c r="CV1793" s="26"/>
      <c r="CW1793" s="26"/>
      <c r="CX1793" s="26"/>
      <c r="CY1793" s="26"/>
      <c r="CZ1793" s="26"/>
      <c r="DA1793" s="26"/>
      <c r="DB1793" s="26"/>
      <c r="DC1793" s="26"/>
      <c r="DD1793" s="26"/>
      <c r="DE1793" s="26"/>
      <c r="DF1793" s="26"/>
      <c r="DG1793" s="26"/>
      <c r="DH1793" s="26"/>
      <c r="DI1793" s="26"/>
      <c r="DJ1793" s="26"/>
      <c r="DK1793" s="26"/>
      <c r="DL1793" s="26"/>
    </row>
    <row r="1794" spans="1:116" s="27" customFormat="1" ht="31.5" customHeight="1">
      <c r="A1794" s="7" t="s">
        <v>7563</v>
      </c>
      <c r="B1794" s="5">
        <v>1792</v>
      </c>
      <c r="C1794" s="10"/>
      <c r="D1794" s="10"/>
      <c r="E1794" s="8" t="s">
        <v>7674</v>
      </c>
      <c r="F1794" s="8" t="s">
        <v>7675</v>
      </c>
      <c r="G1794" s="8" t="s">
        <v>5438</v>
      </c>
      <c r="H1794" s="7" t="s">
        <v>7676</v>
      </c>
      <c r="I1794" s="8" t="s">
        <v>79</v>
      </c>
      <c r="J1794" s="8" t="s">
        <v>7677</v>
      </c>
      <c r="K1794" s="9">
        <v>30</v>
      </c>
      <c r="L1794" s="8" t="s">
        <v>81</v>
      </c>
      <c r="M1794" s="10">
        <v>1</v>
      </c>
      <c r="N1794" s="8" t="s">
        <v>45</v>
      </c>
      <c r="O1794" s="8" t="s">
        <v>7566</v>
      </c>
      <c r="P1794" s="8" t="s">
        <v>7602</v>
      </c>
      <c r="Q1794" s="8" t="s">
        <v>7678</v>
      </c>
      <c r="R1794" s="28">
        <v>4.32</v>
      </c>
      <c r="S1794" s="29">
        <v>4.6399999999999997</v>
      </c>
      <c r="T1794" s="30">
        <v>3</v>
      </c>
      <c r="U1794" s="1" t="s">
        <v>56</v>
      </c>
      <c r="V1794" s="28"/>
      <c r="W1794" s="29"/>
      <c r="X1794" s="29"/>
      <c r="Y1794" s="29"/>
      <c r="Z1794" s="29"/>
      <c r="AA1794" s="29"/>
      <c r="AB1794" s="29"/>
      <c r="AC1794" s="29"/>
      <c r="AD1794" s="29"/>
      <c r="AE1794" s="31"/>
      <c r="AN1794" s="32"/>
      <c r="AP1794" s="31"/>
      <c r="AQ1794" s="27" t="e">
        <f t="shared" si="280"/>
        <v>#NUM!</v>
      </c>
      <c r="AR1794" s="27" t="e">
        <f t="shared" si="281"/>
        <v>#NUM!</v>
      </c>
      <c r="AS1794" s="27" t="e">
        <f t="shared" si="282"/>
        <v>#NUM!</v>
      </c>
      <c r="AT1794" s="27">
        <f t="shared" si="283"/>
        <v>3.2249999999999996</v>
      </c>
      <c r="AU1794" s="27" t="e">
        <f t="shared" si="284"/>
        <v>#VALUE!</v>
      </c>
      <c r="AV1794" s="29" t="e">
        <f t="shared" si="278"/>
        <v>#VALUE!</v>
      </c>
      <c r="AW1794" s="27" t="s">
        <v>73</v>
      </c>
      <c r="AX1794" s="27" t="s">
        <v>74</v>
      </c>
      <c r="AY1794" s="32">
        <v>3.2250000000000001</v>
      </c>
      <c r="AZ1794" s="34">
        <f t="shared" si="285"/>
        <v>0.80625000000000002</v>
      </c>
      <c r="BA1794" s="3">
        <f t="shared" si="277"/>
        <v>4.03125</v>
      </c>
      <c r="BB1794" s="32">
        <f t="shared" si="279"/>
        <v>4.3537499999999998</v>
      </c>
      <c r="BC1794" s="27" t="s">
        <v>12549</v>
      </c>
      <c r="BP1794" s="26"/>
      <c r="BQ1794" s="26"/>
      <c r="BR1794" s="26"/>
      <c r="BS1794" s="26"/>
      <c r="BT1794" s="26"/>
      <c r="BU1794" s="26"/>
      <c r="BV1794" s="26"/>
      <c r="BW1794" s="26"/>
      <c r="BX1794" s="26"/>
      <c r="BY1794" s="26"/>
      <c r="BZ1794" s="26"/>
      <c r="CA1794" s="26"/>
      <c r="CB1794" s="26"/>
      <c r="CC1794" s="26"/>
      <c r="CD1794" s="26"/>
      <c r="CE1794" s="26"/>
      <c r="CF1794" s="26"/>
      <c r="CG1794" s="26"/>
      <c r="CH1794" s="26"/>
      <c r="CI1794" s="26"/>
      <c r="CJ1794" s="26"/>
      <c r="CK1794" s="26"/>
      <c r="CL1794" s="26"/>
      <c r="CM1794" s="26"/>
      <c r="CN1794" s="26"/>
      <c r="CO1794" s="26"/>
      <c r="CP1794" s="26"/>
      <c r="CQ1794" s="26"/>
      <c r="CR1794" s="26"/>
      <c r="CS1794" s="26"/>
      <c r="CT1794" s="26"/>
      <c r="CU1794" s="26"/>
      <c r="CV1794" s="26"/>
      <c r="CW1794" s="26"/>
      <c r="CX1794" s="26"/>
      <c r="CY1794" s="26"/>
      <c r="CZ1794" s="26"/>
      <c r="DA1794" s="26"/>
      <c r="DB1794" s="26"/>
      <c r="DC1794" s="26"/>
      <c r="DD1794" s="26"/>
      <c r="DE1794" s="26"/>
      <c r="DF1794" s="26"/>
      <c r="DG1794" s="26"/>
      <c r="DH1794" s="26"/>
      <c r="DI1794" s="26"/>
      <c r="DJ1794" s="26"/>
      <c r="DK1794" s="26"/>
      <c r="DL1794" s="26"/>
    </row>
    <row r="1795" spans="1:116" s="27" customFormat="1" ht="31.5" customHeight="1">
      <c r="A1795" s="7" t="s">
        <v>7563</v>
      </c>
      <c r="B1795" s="5">
        <v>1793</v>
      </c>
      <c r="C1795" s="10"/>
      <c r="D1795" s="10"/>
      <c r="E1795" s="8" t="s">
        <v>7649</v>
      </c>
      <c r="F1795" s="8" t="s">
        <v>2777</v>
      </c>
      <c r="G1795" s="8" t="s">
        <v>1734</v>
      </c>
      <c r="H1795" s="7" t="s">
        <v>167</v>
      </c>
      <c r="I1795" s="8" t="s">
        <v>573</v>
      </c>
      <c r="J1795" s="8" t="s">
        <v>7653</v>
      </c>
      <c r="K1795" s="9"/>
      <c r="L1795" s="8"/>
      <c r="M1795" s="10">
        <v>14</v>
      </c>
      <c r="N1795" s="8" t="s">
        <v>45</v>
      </c>
      <c r="O1795" s="8" t="s">
        <v>7566</v>
      </c>
      <c r="P1795" s="8" t="s">
        <v>7651</v>
      </c>
      <c r="Q1795" s="8" t="s">
        <v>7654</v>
      </c>
      <c r="R1795" s="28">
        <v>3.3</v>
      </c>
      <c r="S1795" s="29">
        <v>3.55</v>
      </c>
      <c r="T1795" s="30"/>
      <c r="U1795" s="1" t="s">
        <v>56</v>
      </c>
      <c r="V1795" s="28"/>
      <c r="W1795" s="29">
        <v>3.3</v>
      </c>
      <c r="X1795" s="29"/>
      <c r="Y1795" s="29"/>
      <c r="Z1795" s="29"/>
      <c r="AA1795" s="29"/>
      <c r="AB1795" s="29"/>
      <c r="AC1795" s="29"/>
      <c r="AD1795" s="29"/>
      <c r="AE1795" s="31"/>
      <c r="AN1795" s="32"/>
      <c r="AP1795" s="31"/>
      <c r="AQ1795" s="27" t="e">
        <f t="shared" si="280"/>
        <v>#NUM!</v>
      </c>
      <c r="AR1795" s="27" t="e">
        <f t="shared" si="281"/>
        <v>#NUM!</v>
      </c>
      <c r="AS1795" s="27" t="e">
        <f t="shared" si="282"/>
        <v>#NUM!</v>
      </c>
      <c r="AT1795" s="27">
        <f t="shared" si="283"/>
        <v>0</v>
      </c>
      <c r="AU1795" s="27" t="e">
        <f t="shared" si="284"/>
        <v>#VALUE!</v>
      </c>
      <c r="AV1795" s="29" t="e">
        <f t="shared" si="278"/>
        <v>#VALUE!</v>
      </c>
      <c r="AW1795" s="33" t="s">
        <v>51</v>
      </c>
      <c r="AX1795" s="27" t="s">
        <v>50</v>
      </c>
      <c r="AY1795" s="32">
        <v>3.3</v>
      </c>
      <c r="AZ1795" s="34">
        <f t="shared" si="285"/>
        <v>0.82499999999999996</v>
      </c>
      <c r="BA1795" s="3">
        <f t="shared" ref="BA1795:BA1858" si="286">AZ1795+AY1795</f>
        <v>4.125</v>
      </c>
      <c r="BB1795" s="32">
        <f t="shared" si="279"/>
        <v>4.4550000000000001</v>
      </c>
      <c r="BC1795" s="27" t="s">
        <v>12549</v>
      </c>
      <c r="BP1795" s="26"/>
      <c r="BQ1795" s="26"/>
      <c r="BR1795" s="26"/>
      <c r="BS1795" s="26"/>
      <c r="BT1795" s="26"/>
      <c r="BU1795" s="26"/>
      <c r="BV1795" s="26"/>
      <c r="BW1795" s="26"/>
      <c r="BX1795" s="26"/>
      <c r="BY1795" s="26"/>
      <c r="BZ1795" s="26"/>
      <c r="CA1795" s="26"/>
      <c r="CB1795" s="26"/>
      <c r="CC1795" s="26"/>
      <c r="CD1795" s="26"/>
      <c r="CE1795" s="26"/>
      <c r="CF1795" s="26"/>
      <c r="CG1795" s="26"/>
      <c r="CH1795" s="26"/>
      <c r="CI1795" s="26"/>
      <c r="CJ1795" s="26"/>
      <c r="CK1795" s="26"/>
      <c r="CL1795" s="26"/>
      <c r="CM1795" s="26"/>
      <c r="CN1795" s="26"/>
      <c r="CO1795" s="26"/>
      <c r="CP1795" s="26"/>
      <c r="CQ1795" s="26"/>
      <c r="CR1795" s="26"/>
      <c r="CS1795" s="26"/>
      <c r="CT1795" s="26"/>
      <c r="CU1795" s="26"/>
      <c r="CV1795" s="26"/>
      <c r="CW1795" s="26"/>
      <c r="CX1795" s="26"/>
      <c r="CY1795" s="26"/>
      <c r="CZ1795" s="26"/>
      <c r="DA1795" s="26"/>
      <c r="DB1795" s="26"/>
      <c r="DC1795" s="26"/>
      <c r="DD1795" s="26"/>
      <c r="DE1795" s="26"/>
      <c r="DF1795" s="26"/>
      <c r="DG1795" s="26"/>
      <c r="DH1795" s="26"/>
      <c r="DI1795" s="26"/>
      <c r="DJ1795" s="26"/>
      <c r="DK1795" s="26"/>
      <c r="DL1795" s="26"/>
    </row>
    <row r="1796" spans="1:116" s="27" customFormat="1" ht="31.5" customHeight="1">
      <c r="A1796" s="7" t="s">
        <v>7563</v>
      </c>
      <c r="B1796" s="5">
        <v>1794</v>
      </c>
      <c r="C1796" s="10"/>
      <c r="D1796" s="10"/>
      <c r="E1796" s="8" t="s">
        <v>7614</v>
      </c>
      <c r="F1796" s="8" t="s">
        <v>7615</v>
      </c>
      <c r="G1796" s="8" t="s">
        <v>216</v>
      </c>
      <c r="H1796" s="7" t="s">
        <v>103</v>
      </c>
      <c r="I1796" s="8" t="s">
        <v>43</v>
      </c>
      <c r="J1796" s="8" t="s">
        <v>878</v>
      </c>
      <c r="K1796" s="9"/>
      <c r="L1796" s="8"/>
      <c r="M1796" s="10">
        <v>28</v>
      </c>
      <c r="N1796" s="8" t="s">
        <v>45</v>
      </c>
      <c r="O1796" s="8" t="s">
        <v>7566</v>
      </c>
      <c r="P1796" s="8" t="s">
        <v>7616</v>
      </c>
      <c r="Q1796" s="8" t="s">
        <v>7617</v>
      </c>
      <c r="R1796" s="28">
        <v>4.5</v>
      </c>
      <c r="S1796" s="29">
        <v>4.84</v>
      </c>
      <c r="T1796" s="30"/>
      <c r="U1796" s="1">
        <v>4</v>
      </c>
      <c r="V1796" s="28"/>
      <c r="W1796" s="29">
        <v>4.5</v>
      </c>
      <c r="X1796" s="29"/>
      <c r="Y1796" s="29"/>
      <c r="Z1796" s="29"/>
      <c r="AA1796" s="29"/>
      <c r="AB1796" s="29"/>
      <c r="AC1796" s="29"/>
      <c r="AD1796" s="29"/>
      <c r="AE1796" s="31"/>
      <c r="AN1796" s="32"/>
      <c r="AP1796" s="31"/>
      <c r="AQ1796" s="27" t="e">
        <f t="shared" si="280"/>
        <v>#NUM!</v>
      </c>
      <c r="AR1796" s="27" t="e">
        <f t="shared" si="281"/>
        <v>#NUM!</v>
      </c>
      <c r="AS1796" s="27" t="e">
        <f t="shared" si="282"/>
        <v>#NUM!</v>
      </c>
      <c r="AT1796" s="27">
        <f t="shared" si="283"/>
        <v>0</v>
      </c>
      <c r="AU1796" s="27">
        <f t="shared" si="284"/>
        <v>4.3</v>
      </c>
      <c r="AV1796" s="29">
        <f t="shared" si="278"/>
        <v>0</v>
      </c>
      <c r="AW1796" s="27" t="s">
        <v>73</v>
      </c>
      <c r="AX1796" s="27" t="s">
        <v>74</v>
      </c>
      <c r="AY1796" s="32">
        <v>4.3</v>
      </c>
      <c r="AZ1796" s="34">
        <f t="shared" si="285"/>
        <v>1.075</v>
      </c>
      <c r="BA1796" s="3">
        <f t="shared" si="286"/>
        <v>5.375</v>
      </c>
      <c r="BB1796" s="32">
        <f t="shared" si="279"/>
        <v>5.8049999999999997</v>
      </c>
      <c r="BC1796" s="27" t="s">
        <v>12549</v>
      </c>
      <c r="BP1796" s="26"/>
      <c r="BQ1796" s="26"/>
      <c r="BR1796" s="26"/>
      <c r="BS1796" s="26"/>
      <c r="BT1796" s="26"/>
      <c r="BU1796" s="26"/>
      <c r="BV1796" s="26"/>
      <c r="BW1796" s="26"/>
      <c r="BX1796" s="26"/>
      <c r="BY1796" s="26"/>
      <c r="BZ1796" s="26"/>
      <c r="CA1796" s="26"/>
      <c r="CB1796" s="26"/>
      <c r="CC1796" s="26"/>
      <c r="CD1796" s="26"/>
      <c r="CE1796" s="26"/>
      <c r="CF1796" s="26"/>
      <c r="CG1796" s="26"/>
      <c r="CH1796" s="26"/>
      <c r="CI1796" s="26"/>
      <c r="CJ1796" s="26"/>
      <c r="CK1796" s="26"/>
      <c r="CL1796" s="26"/>
      <c r="CM1796" s="26"/>
      <c r="CN1796" s="26"/>
      <c r="CO1796" s="26"/>
      <c r="CP1796" s="26"/>
      <c r="CQ1796" s="26"/>
      <c r="CR1796" s="26"/>
      <c r="CS1796" s="26"/>
      <c r="CT1796" s="26"/>
      <c r="CU1796" s="26"/>
      <c r="CV1796" s="26"/>
      <c r="CW1796" s="26"/>
      <c r="CX1796" s="26"/>
      <c r="CY1796" s="26"/>
      <c r="CZ1796" s="26"/>
      <c r="DA1796" s="26"/>
      <c r="DB1796" s="26"/>
      <c r="DC1796" s="26"/>
      <c r="DD1796" s="26"/>
      <c r="DE1796" s="26"/>
      <c r="DF1796" s="26"/>
      <c r="DG1796" s="26"/>
      <c r="DH1796" s="26"/>
      <c r="DI1796" s="26"/>
      <c r="DJ1796" s="26"/>
      <c r="DK1796" s="26"/>
      <c r="DL1796" s="26"/>
    </row>
    <row r="1797" spans="1:116" s="27" customFormat="1" ht="31.5" customHeight="1">
      <c r="A1797" s="7" t="s">
        <v>7563</v>
      </c>
      <c r="B1797" s="5">
        <v>1795</v>
      </c>
      <c r="C1797" s="10"/>
      <c r="D1797" s="10"/>
      <c r="E1797" s="8" t="s">
        <v>7632</v>
      </c>
      <c r="F1797" s="8" t="s">
        <v>1606</v>
      </c>
      <c r="G1797" s="8" t="s">
        <v>1133</v>
      </c>
      <c r="H1797" s="7" t="s">
        <v>128</v>
      </c>
      <c r="I1797" s="8" t="s">
        <v>43</v>
      </c>
      <c r="J1797" s="8" t="s">
        <v>7633</v>
      </c>
      <c r="K1797" s="9"/>
      <c r="L1797" s="8"/>
      <c r="M1797" s="10">
        <v>5</v>
      </c>
      <c r="N1797" s="8" t="s">
        <v>45</v>
      </c>
      <c r="O1797" s="8" t="s">
        <v>7566</v>
      </c>
      <c r="P1797" s="8" t="s">
        <v>7602</v>
      </c>
      <c r="Q1797" s="8" t="s">
        <v>7634</v>
      </c>
      <c r="R1797" s="28">
        <v>4.7300000000000004</v>
      </c>
      <c r="S1797" s="29">
        <v>5.08</v>
      </c>
      <c r="T1797" s="30"/>
      <c r="U1797" s="1">
        <v>4</v>
      </c>
      <c r="V1797" s="28"/>
      <c r="W1797" s="29">
        <v>4.7300000000000004</v>
      </c>
      <c r="X1797" s="29"/>
      <c r="Y1797" s="29"/>
      <c r="Z1797" s="29"/>
      <c r="AA1797" s="29"/>
      <c r="AB1797" s="29"/>
      <c r="AC1797" s="29"/>
      <c r="AD1797" s="29"/>
      <c r="AE1797" s="31"/>
      <c r="AN1797" s="32"/>
      <c r="AP1797" s="31"/>
      <c r="AQ1797" s="27" t="e">
        <f t="shared" si="280"/>
        <v>#NUM!</v>
      </c>
      <c r="AR1797" s="27" t="e">
        <f t="shared" si="281"/>
        <v>#NUM!</v>
      </c>
      <c r="AS1797" s="27" t="e">
        <f t="shared" si="282"/>
        <v>#NUM!</v>
      </c>
      <c r="AT1797" s="27">
        <f t="shared" si="283"/>
        <v>0</v>
      </c>
      <c r="AU1797" s="27">
        <f t="shared" si="284"/>
        <v>4.3</v>
      </c>
      <c r="AV1797" s="29">
        <f t="shared" si="278"/>
        <v>0</v>
      </c>
      <c r="AW1797" s="27" t="s">
        <v>73</v>
      </c>
      <c r="AX1797" s="27" t="s">
        <v>74</v>
      </c>
      <c r="AY1797" s="32">
        <v>4.3</v>
      </c>
      <c r="AZ1797" s="34">
        <f t="shared" si="285"/>
        <v>1.075</v>
      </c>
      <c r="BA1797" s="3">
        <f t="shared" si="286"/>
        <v>5.375</v>
      </c>
      <c r="BB1797" s="32">
        <f t="shared" si="279"/>
        <v>5.8049999999999997</v>
      </c>
      <c r="BC1797" s="27" t="s">
        <v>12549</v>
      </c>
      <c r="BP1797" s="26"/>
      <c r="BQ1797" s="26"/>
      <c r="BR1797" s="26"/>
      <c r="BS1797" s="26"/>
      <c r="BT1797" s="26"/>
      <c r="BU1797" s="26"/>
      <c r="BV1797" s="26"/>
      <c r="BW1797" s="26"/>
      <c r="BX1797" s="26"/>
      <c r="BY1797" s="26"/>
      <c r="BZ1797" s="26"/>
      <c r="CA1797" s="26"/>
      <c r="CB1797" s="26"/>
      <c r="CC1797" s="26"/>
      <c r="CD1797" s="26"/>
      <c r="CE1797" s="26"/>
      <c r="CF1797" s="26"/>
      <c r="CG1797" s="26"/>
      <c r="CH1797" s="26"/>
      <c r="CI1797" s="26"/>
      <c r="CJ1797" s="26"/>
      <c r="CK1797" s="26"/>
      <c r="CL1797" s="26"/>
      <c r="CM1797" s="26"/>
      <c r="CN1797" s="26"/>
      <c r="CO1797" s="26"/>
      <c r="CP1797" s="26"/>
      <c r="CQ1797" s="26"/>
      <c r="CR1797" s="26"/>
      <c r="CS1797" s="26"/>
      <c r="CT1797" s="26"/>
      <c r="CU1797" s="26"/>
      <c r="CV1797" s="26"/>
      <c r="CW1797" s="26"/>
      <c r="CX1797" s="26"/>
      <c r="CY1797" s="26"/>
      <c r="CZ1797" s="26"/>
      <c r="DA1797" s="26"/>
      <c r="DB1797" s="26"/>
      <c r="DC1797" s="26"/>
      <c r="DD1797" s="26"/>
      <c r="DE1797" s="26"/>
      <c r="DF1797" s="26"/>
      <c r="DG1797" s="26"/>
      <c r="DH1797" s="26"/>
      <c r="DI1797" s="26"/>
      <c r="DJ1797" s="26"/>
      <c r="DK1797" s="26"/>
      <c r="DL1797" s="26"/>
    </row>
    <row r="1798" spans="1:116" s="27" customFormat="1" ht="31.5" customHeight="1">
      <c r="A1798" s="7" t="s">
        <v>7563</v>
      </c>
      <c r="B1798" s="5">
        <v>1796</v>
      </c>
      <c r="C1798" s="10"/>
      <c r="D1798" s="10"/>
      <c r="E1798" s="8" t="s">
        <v>7582</v>
      </c>
      <c r="F1798" s="8" t="s">
        <v>7583</v>
      </c>
      <c r="G1798" s="8" t="s">
        <v>7584</v>
      </c>
      <c r="H1798" s="7" t="s">
        <v>7585</v>
      </c>
      <c r="I1798" s="8" t="s">
        <v>7586</v>
      </c>
      <c r="J1798" s="8" t="s">
        <v>7587</v>
      </c>
      <c r="K1798" s="9">
        <v>60</v>
      </c>
      <c r="L1798" s="8" t="s">
        <v>81</v>
      </c>
      <c r="M1798" s="10">
        <v>1</v>
      </c>
      <c r="N1798" s="8" t="s">
        <v>45</v>
      </c>
      <c r="O1798" s="8" t="s">
        <v>7566</v>
      </c>
      <c r="P1798" s="8" t="s">
        <v>7567</v>
      </c>
      <c r="Q1798" s="8" t="s">
        <v>7588</v>
      </c>
      <c r="R1798" s="28">
        <v>9</v>
      </c>
      <c r="S1798" s="29">
        <v>9.68</v>
      </c>
      <c r="T1798" s="30"/>
      <c r="U1798" s="1">
        <v>4.5</v>
      </c>
      <c r="V1798" s="28">
        <v>20</v>
      </c>
      <c r="W1798" s="29"/>
      <c r="X1798" s="29"/>
      <c r="Y1798" s="29"/>
      <c r="Z1798" s="29"/>
      <c r="AA1798" s="29"/>
      <c r="AB1798" s="29"/>
      <c r="AC1798" s="29"/>
      <c r="AD1798" s="29"/>
      <c r="AE1798" s="31"/>
      <c r="AN1798" s="32"/>
      <c r="AP1798" s="31"/>
      <c r="AQ1798" s="27" t="e">
        <f t="shared" si="280"/>
        <v>#NUM!</v>
      </c>
      <c r="AR1798" s="27" t="e">
        <f t="shared" si="281"/>
        <v>#NUM!</v>
      </c>
      <c r="AS1798" s="27" t="e">
        <f t="shared" si="282"/>
        <v>#NUM!</v>
      </c>
      <c r="AT1798" s="27">
        <f t="shared" si="283"/>
        <v>0</v>
      </c>
      <c r="AU1798" s="27">
        <f t="shared" si="284"/>
        <v>4.8374999999999995</v>
      </c>
      <c r="AV1798" s="29">
        <f t="shared" si="278"/>
        <v>0</v>
      </c>
      <c r="AW1798" s="27" t="s">
        <v>73</v>
      </c>
      <c r="AX1798" s="27" t="s">
        <v>74</v>
      </c>
      <c r="AY1798" s="32">
        <v>4.83</v>
      </c>
      <c r="AZ1798" s="34">
        <f t="shared" si="285"/>
        <v>1.2075</v>
      </c>
      <c r="BA1798" s="3">
        <f t="shared" si="286"/>
        <v>6.0374999999999996</v>
      </c>
      <c r="BB1798" s="32">
        <f t="shared" si="279"/>
        <v>6.5204999999999993</v>
      </c>
      <c r="BC1798" s="27" t="s">
        <v>12549</v>
      </c>
      <c r="BP1798" s="26"/>
      <c r="BQ1798" s="26"/>
      <c r="BR1798" s="26"/>
      <c r="BS1798" s="26"/>
      <c r="BT1798" s="26"/>
      <c r="BU1798" s="26"/>
      <c r="BV1798" s="26"/>
      <c r="BW1798" s="26"/>
      <c r="BX1798" s="26"/>
      <c r="BY1798" s="26"/>
      <c r="BZ1798" s="26"/>
      <c r="CA1798" s="26"/>
      <c r="CB1798" s="26"/>
      <c r="CC1798" s="26"/>
      <c r="CD1798" s="26"/>
      <c r="CE1798" s="26"/>
      <c r="CF1798" s="26"/>
      <c r="CG1798" s="26"/>
      <c r="CH1798" s="26"/>
      <c r="CI1798" s="26"/>
      <c r="CJ1798" s="26"/>
      <c r="CK1798" s="26"/>
      <c r="CL1798" s="26"/>
      <c r="CM1798" s="26"/>
      <c r="CN1798" s="26"/>
      <c r="CO1798" s="26"/>
      <c r="CP1798" s="26"/>
      <c r="CQ1798" s="26"/>
      <c r="CR1798" s="26"/>
      <c r="CS1798" s="26"/>
      <c r="CT1798" s="26"/>
      <c r="CU1798" s="26"/>
      <c r="CV1798" s="26"/>
      <c r="CW1798" s="26"/>
      <c r="CX1798" s="26"/>
      <c r="CY1798" s="26"/>
      <c r="CZ1798" s="26"/>
      <c r="DA1798" s="26"/>
      <c r="DB1798" s="26"/>
      <c r="DC1798" s="26"/>
      <c r="DD1798" s="26"/>
      <c r="DE1798" s="26"/>
      <c r="DF1798" s="26"/>
      <c r="DG1798" s="26"/>
      <c r="DH1798" s="26"/>
      <c r="DI1798" s="26"/>
      <c r="DJ1798" s="26"/>
      <c r="DK1798" s="26"/>
      <c r="DL1798" s="26"/>
    </row>
    <row r="1799" spans="1:116" s="27" customFormat="1" ht="31.5" customHeight="1">
      <c r="A1799" s="7" t="s">
        <v>7563</v>
      </c>
      <c r="B1799" s="5">
        <v>1797</v>
      </c>
      <c r="C1799" s="10"/>
      <c r="D1799" s="10"/>
      <c r="E1799" s="8" t="s">
        <v>7679</v>
      </c>
      <c r="F1799" s="8" t="s">
        <v>1747</v>
      </c>
      <c r="G1799" s="8" t="s">
        <v>1748</v>
      </c>
      <c r="H1799" s="7" t="s">
        <v>58</v>
      </c>
      <c r="I1799" s="8" t="s">
        <v>43</v>
      </c>
      <c r="J1799" s="8" t="s">
        <v>7680</v>
      </c>
      <c r="K1799" s="9"/>
      <c r="L1799" s="8"/>
      <c r="M1799" s="10">
        <v>4</v>
      </c>
      <c r="N1799" s="8" t="s">
        <v>45</v>
      </c>
      <c r="O1799" s="8" t="s">
        <v>7566</v>
      </c>
      <c r="P1799" s="8" t="s">
        <v>7651</v>
      </c>
      <c r="Q1799" s="8" t="s">
        <v>7682</v>
      </c>
      <c r="R1799" s="28">
        <v>16</v>
      </c>
      <c r="S1799" s="29">
        <v>17.2</v>
      </c>
      <c r="T1799" s="30"/>
      <c r="U1799" s="1">
        <v>6</v>
      </c>
      <c r="V1799" s="28"/>
      <c r="W1799" s="29">
        <v>16</v>
      </c>
      <c r="X1799" s="29"/>
      <c r="Y1799" s="29"/>
      <c r="Z1799" s="29"/>
      <c r="AA1799" s="29"/>
      <c r="AB1799" s="29"/>
      <c r="AC1799" s="29"/>
      <c r="AD1799" s="29"/>
      <c r="AE1799" s="31"/>
      <c r="AN1799" s="32"/>
      <c r="AP1799" s="31"/>
      <c r="AQ1799" s="27" t="e">
        <f t="shared" si="280"/>
        <v>#NUM!</v>
      </c>
      <c r="AR1799" s="27" t="e">
        <f t="shared" si="281"/>
        <v>#NUM!</v>
      </c>
      <c r="AS1799" s="27" t="e">
        <f t="shared" si="282"/>
        <v>#NUM!</v>
      </c>
      <c r="AT1799" s="27">
        <f t="shared" si="283"/>
        <v>0</v>
      </c>
      <c r="AU1799" s="27">
        <f t="shared" si="284"/>
        <v>6.4499999999999993</v>
      </c>
      <c r="AV1799" s="29">
        <f t="shared" si="278"/>
        <v>0</v>
      </c>
      <c r="AW1799" s="27" t="s">
        <v>73</v>
      </c>
      <c r="AX1799" s="27" t="s">
        <v>74</v>
      </c>
      <c r="AY1799" s="32">
        <v>6.45</v>
      </c>
      <c r="AZ1799" s="34">
        <f t="shared" si="285"/>
        <v>1.6125</v>
      </c>
      <c r="BA1799" s="3">
        <f t="shared" si="286"/>
        <v>8.0625</v>
      </c>
      <c r="BB1799" s="32">
        <f t="shared" si="279"/>
        <v>8.7074999999999996</v>
      </c>
      <c r="BC1799" s="27" t="s">
        <v>12549</v>
      </c>
      <c r="BP1799" s="26"/>
      <c r="BQ1799" s="26"/>
      <c r="BR1799" s="26"/>
      <c r="BS1799" s="26"/>
      <c r="BT1799" s="26"/>
      <c r="BU1799" s="26"/>
      <c r="BV1799" s="26"/>
      <c r="BW1799" s="26"/>
      <c r="BX1799" s="26"/>
      <c r="BY1799" s="26"/>
      <c r="BZ1799" s="26"/>
      <c r="CA1799" s="26"/>
      <c r="CB1799" s="26"/>
      <c r="CC1799" s="26"/>
      <c r="CD1799" s="26"/>
      <c r="CE1799" s="26"/>
      <c r="CF1799" s="26"/>
      <c r="CG1799" s="26"/>
      <c r="CH1799" s="26"/>
      <c r="CI1799" s="26"/>
      <c r="CJ1799" s="26"/>
      <c r="CK1799" s="26"/>
      <c r="CL1799" s="26"/>
      <c r="CM1799" s="26"/>
      <c r="CN1799" s="26"/>
      <c r="CO1799" s="26"/>
      <c r="CP1799" s="26"/>
      <c r="CQ1799" s="26"/>
      <c r="CR1799" s="26"/>
      <c r="CS1799" s="26"/>
      <c r="CT1799" s="26"/>
      <c r="CU1799" s="26"/>
      <c r="CV1799" s="26"/>
      <c r="CW1799" s="26"/>
      <c r="CX1799" s="26"/>
      <c r="CY1799" s="26"/>
      <c r="CZ1799" s="26"/>
      <c r="DA1799" s="26"/>
      <c r="DB1799" s="26"/>
      <c r="DC1799" s="26"/>
      <c r="DD1799" s="26"/>
      <c r="DE1799" s="26"/>
      <c r="DF1799" s="26"/>
      <c r="DG1799" s="26"/>
      <c r="DH1799" s="26"/>
      <c r="DI1799" s="26"/>
      <c r="DJ1799" s="26"/>
      <c r="DK1799" s="26"/>
      <c r="DL1799" s="26"/>
    </row>
    <row r="1800" spans="1:116" s="27" customFormat="1" ht="31.5" customHeight="1">
      <c r="A1800" s="7" t="s">
        <v>7563</v>
      </c>
      <c r="B1800" s="5">
        <v>1798</v>
      </c>
      <c r="C1800" s="10"/>
      <c r="D1800" s="10"/>
      <c r="E1800" s="8" t="s">
        <v>7679</v>
      </c>
      <c r="F1800" s="8" t="s">
        <v>1747</v>
      </c>
      <c r="G1800" s="8" t="s">
        <v>1748</v>
      </c>
      <c r="H1800" s="7" t="s">
        <v>103</v>
      </c>
      <c r="I1800" s="8" t="s">
        <v>43</v>
      </c>
      <c r="J1800" s="8" t="s">
        <v>7680</v>
      </c>
      <c r="K1800" s="9"/>
      <c r="L1800" s="8"/>
      <c r="M1800" s="10">
        <v>4</v>
      </c>
      <c r="N1800" s="8" t="s">
        <v>45</v>
      </c>
      <c r="O1800" s="8" t="s">
        <v>7566</v>
      </c>
      <c r="P1800" s="8" t="s">
        <v>7651</v>
      </c>
      <c r="Q1800" s="8" t="s">
        <v>7681</v>
      </c>
      <c r="R1800" s="28">
        <v>9</v>
      </c>
      <c r="S1800" s="29">
        <v>9.68</v>
      </c>
      <c r="T1800" s="30"/>
      <c r="U1800" s="1" t="s">
        <v>56</v>
      </c>
      <c r="V1800" s="28"/>
      <c r="W1800" s="29">
        <v>9</v>
      </c>
      <c r="X1800" s="29"/>
      <c r="Y1800" s="29"/>
      <c r="Z1800" s="29"/>
      <c r="AA1800" s="29"/>
      <c r="AB1800" s="29"/>
      <c r="AC1800" s="29"/>
      <c r="AD1800" s="29"/>
      <c r="AE1800" s="31"/>
      <c r="AN1800" s="32"/>
      <c r="AP1800" s="31"/>
      <c r="AQ1800" s="27" t="e">
        <f t="shared" si="280"/>
        <v>#NUM!</v>
      </c>
      <c r="AR1800" s="27" t="e">
        <f t="shared" si="281"/>
        <v>#NUM!</v>
      </c>
      <c r="AS1800" s="27" t="e">
        <f t="shared" si="282"/>
        <v>#NUM!</v>
      </c>
      <c r="AT1800" s="27">
        <f t="shared" si="283"/>
        <v>0</v>
      </c>
      <c r="AU1800" s="27" t="e">
        <f t="shared" si="284"/>
        <v>#VALUE!</v>
      </c>
      <c r="AV1800" s="29" t="e">
        <f t="shared" si="278"/>
        <v>#VALUE!</v>
      </c>
      <c r="AW1800" s="33" t="s">
        <v>51</v>
      </c>
      <c r="AX1800" s="27" t="s">
        <v>50</v>
      </c>
      <c r="AY1800" s="32">
        <v>9</v>
      </c>
      <c r="AZ1800" s="34">
        <f t="shared" si="285"/>
        <v>2.25</v>
      </c>
      <c r="BA1800" s="3">
        <f t="shared" si="286"/>
        <v>11.25</v>
      </c>
      <c r="BB1800" s="32">
        <f t="shared" si="279"/>
        <v>12.15</v>
      </c>
      <c r="BC1800" s="27" t="s">
        <v>12549</v>
      </c>
      <c r="BP1800" s="26"/>
      <c r="BQ1800" s="26"/>
      <c r="BR1800" s="26"/>
      <c r="BS1800" s="26"/>
      <c r="BT1800" s="26"/>
      <c r="BU1800" s="26"/>
      <c r="BV1800" s="26"/>
      <c r="BW1800" s="26"/>
      <c r="BX1800" s="26"/>
      <c r="BY1800" s="26"/>
      <c r="BZ1800" s="26"/>
      <c r="CA1800" s="26"/>
      <c r="CB1800" s="26"/>
      <c r="CC1800" s="26"/>
      <c r="CD1800" s="26"/>
      <c r="CE1800" s="26"/>
      <c r="CF1800" s="26"/>
      <c r="CG1800" s="26"/>
      <c r="CH1800" s="26"/>
      <c r="CI1800" s="26"/>
      <c r="CJ1800" s="26"/>
      <c r="CK1800" s="26"/>
      <c r="CL1800" s="26"/>
      <c r="CM1800" s="26"/>
      <c r="CN1800" s="26"/>
      <c r="CO1800" s="26"/>
      <c r="CP1800" s="26"/>
      <c r="CQ1800" s="26"/>
      <c r="CR1800" s="26"/>
      <c r="CS1800" s="26"/>
      <c r="CT1800" s="26"/>
      <c r="CU1800" s="26"/>
      <c r="CV1800" s="26"/>
      <c r="CW1800" s="26"/>
      <c r="CX1800" s="26"/>
      <c r="CY1800" s="26"/>
      <c r="CZ1800" s="26"/>
      <c r="DA1800" s="26"/>
      <c r="DB1800" s="26"/>
      <c r="DC1800" s="26"/>
      <c r="DD1800" s="26"/>
      <c r="DE1800" s="26"/>
      <c r="DF1800" s="26"/>
      <c r="DG1800" s="26"/>
      <c r="DH1800" s="26"/>
      <c r="DI1800" s="26"/>
      <c r="DJ1800" s="26"/>
      <c r="DK1800" s="26"/>
      <c r="DL1800" s="26"/>
    </row>
    <row r="1801" spans="1:116" s="27" customFormat="1" ht="31.5" customHeight="1">
      <c r="A1801" s="7" t="s">
        <v>7563</v>
      </c>
      <c r="B1801" s="5">
        <v>1799</v>
      </c>
      <c r="C1801" s="10"/>
      <c r="D1801" s="10"/>
      <c r="E1801" s="8" t="s">
        <v>7683</v>
      </c>
      <c r="F1801" s="8" t="s">
        <v>7684</v>
      </c>
      <c r="G1801" s="8" t="s">
        <v>893</v>
      </c>
      <c r="H1801" s="7" t="s">
        <v>7685</v>
      </c>
      <c r="I1801" s="8" t="s">
        <v>141</v>
      </c>
      <c r="J1801" s="8" t="s">
        <v>7686</v>
      </c>
      <c r="K1801" s="9"/>
      <c r="L1801" s="8"/>
      <c r="M1801" s="10">
        <v>30</v>
      </c>
      <c r="N1801" s="8" t="s">
        <v>45</v>
      </c>
      <c r="O1801" s="8" t="s">
        <v>7566</v>
      </c>
      <c r="P1801" s="8" t="s">
        <v>7687</v>
      </c>
      <c r="Q1801" s="8" t="s">
        <v>7688</v>
      </c>
      <c r="R1801" s="28">
        <v>15</v>
      </c>
      <c r="S1801" s="29">
        <v>16.13</v>
      </c>
      <c r="T1801" s="30">
        <v>15</v>
      </c>
      <c r="U1801" s="1" t="s">
        <v>56</v>
      </c>
      <c r="V1801" s="28"/>
      <c r="W1801" s="29">
        <v>15</v>
      </c>
      <c r="X1801" s="29"/>
      <c r="Y1801" s="29"/>
      <c r="Z1801" s="29"/>
      <c r="AA1801" s="29"/>
      <c r="AB1801" s="29"/>
      <c r="AC1801" s="29"/>
      <c r="AD1801" s="29"/>
      <c r="AE1801" s="31"/>
      <c r="AN1801" s="32"/>
      <c r="AP1801" s="31"/>
      <c r="AQ1801" s="27" t="e">
        <f t="shared" si="280"/>
        <v>#NUM!</v>
      </c>
      <c r="AR1801" s="27" t="e">
        <f t="shared" si="281"/>
        <v>#NUM!</v>
      </c>
      <c r="AS1801" s="27" t="e">
        <f t="shared" si="282"/>
        <v>#NUM!</v>
      </c>
      <c r="AT1801" s="27">
        <f t="shared" si="283"/>
        <v>16.125</v>
      </c>
      <c r="AU1801" s="27" t="e">
        <f t="shared" si="284"/>
        <v>#VALUE!</v>
      </c>
      <c r="AV1801" s="29" t="e">
        <f t="shared" si="278"/>
        <v>#VALUE!</v>
      </c>
      <c r="AW1801" s="33" t="s">
        <v>51</v>
      </c>
      <c r="AX1801" s="27" t="s">
        <v>50</v>
      </c>
      <c r="AY1801" s="32">
        <v>15</v>
      </c>
      <c r="AZ1801" s="34">
        <f t="shared" si="285"/>
        <v>2.5500000000000003</v>
      </c>
      <c r="BA1801" s="3">
        <f t="shared" si="286"/>
        <v>17.55</v>
      </c>
      <c r="BB1801" s="32">
        <f t="shared" si="279"/>
        <v>18.954000000000001</v>
      </c>
      <c r="BC1801" s="27" t="s">
        <v>12549</v>
      </c>
      <c r="BP1801" s="26"/>
      <c r="BQ1801" s="26"/>
      <c r="BR1801" s="26"/>
      <c r="BS1801" s="26"/>
      <c r="BT1801" s="26"/>
      <c r="BU1801" s="26"/>
      <c r="BV1801" s="26"/>
      <c r="BW1801" s="26"/>
      <c r="BX1801" s="26"/>
      <c r="BY1801" s="26"/>
      <c r="BZ1801" s="26"/>
      <c r="CA1801" s="26"/>
      <c r="CB1801" s="26"/>
      <c r="CC1801" s="26"/>
      <c r="CD1801" s="26"/>
      <c r="CE1801" s="26"/>
      <c r="CF1801" s="26"/>
      <c r="CG1801" s="26"/>
      <c r="CH1801" s="26"/>
      <c r="CI1801" s="26"/>
      <c r="CJ1801" s="26"/>
      <c r="CK1801" s="26"/>
      <c r="CL1801" s="26"/>
      <c r="CM1801" s="26"/>
      <c r="CN1801" s="26"/>
      <c r="CO1801" s="26"/>
      <c r="CP1801" s="26"/>
      <c r="CQ1801" s="26"/>
      <c r="CR1801" s="26"/>
      <c r="CS1801" s="26"/>
      <c r="CT1801" s="26"/>
      <c r="CU1801" s="26"/>
      <c r="CV1801" s="26"/>
      <c r="CW1801" s="26"/>
      <c r="CX1801" s="26"/>
      <c r="CY1801" s="26"/>
      <c r="CZ1801" s="26"/>
      <c r="DA1801" s="26"/>
      <c r="DB1801" s="26"/>
      <c r="DC1801" s="26"/>
      <c r="DD1801" s="26"/>
      <c r="DE1801" s="26"/>
      <c r="DF1801" s="26"/>
      <c r="DG1801" s="26"/>
      <c r="DH1801" s="26"/>
      <c r="DI1801" s="26"/>
      <c r="DJ1801" s="26"/>
      <c r="DK1801" s="26"/>
      <c r="DL1801" s="26"/>
    </row>
    <row r="1802" spans="1:116" s="27" customFormat="1" ht="31.5" customHeight="1">
      <c r="A1802" s="7" t="s">
        <v>7563</v>
      </c>
      <c r="B1802" s="5">
        <v>1800</v>
      </c>
      <c r="C1802" s="10"/>
      <c r="D1802" s="10"/>
      <c r="E1802" s="8" t="s">
        <v>7622</v>
      </c>
      <c r="F1802" s="8" t="s">
        <v>7623</v>
      </c>
      <c r="G1802" s="8" t="s">
        <v>7624</v>
      </c>
      <c r="H1802" s="7" t="s">
        <v>7625</v>
      </c>
      <c r="I1802" s="8" t="s">
        <v>394</v>
      </c>
      <c r="J1802" s="8" t="s">
        <v>7626</v>
      </c>
      <c r="K1802" s="9">
        <v>1.7</v>
      </c>
      <c r="L1802" s="8" t="s">
        <v>81</v>
      </c>
      <c r="M1802" s="10">
        <v>100</v>
      </c>
      <c r="N1802" s="8" t="s">
        <v>45</v>
      </c>
      <c r="O1802" s="8" t="s">
        <v>7566</v>
      </c>
      <c r="P1802" s="8" t="s">
        <v>7602</v>
      </c>
      <c r="Q1802" s="8" t="s">
        <v>7627</v>
      </c>
      <c r="R1802" s="28">
        <v>30</v>
      </c>
      <c r="S1802" s="29">
        <v>32.25</v>
      </c>
      <c r="T1802" s="30"/>
      <c r="U1802" s="1">
        <v>18.2</v>
      </c>
      <c r="V1802" s="28"/>
      <c r="W1802" s="29"/>
      <c r="X1802" s="29"/>
      <c r="Y1802" s="29"/>
      <c r="Z1802" s="29"/>
      <c r="AA1802" s="29"/>
      <c r="AB1802" s="29"/>
      <c r="AC1802" s="29"/>
      <c r="AD1802" s="29"/>
      <c r="AE1802" s="31"/>
      <c r="AN1802" s="32"/>
      <c r="AP1802" s="31"/>
      <c r="AQ1802" s="27" t="e">
        <f t="shared" si="280"/>
        <v>#NUM!</v>
      </c>
      <c r="AR1802" s="27" t="e">
        <f t="shared" si="281"/>
        <v>#NUM!</v>
      </c>
      <c r="AS1802" s="27" t="e">
        <f t="shared" si="282"/>
        <v>#NUM!</v>
      </c>
      <c r="AT1802" s="27">
        <f t="shared" si="283"/>
        <v>0</v>
      </c>
      <c r="AU1802" s="27">
        <f t="shared" si="284"/>
        <v>19.564999999999998</v>
      </c>
      <c r="AV1802" s="29">
        <f t="shared" si="278"/>
        <v>0</v>
      </c>
      <c r="AW1802" s="27" t="s">
        <v>73</v>
      </c>
      <c r="AX1802" s="27" t="s">
        <v>74</v>
      </c>
      <c r="AY1802" s="32">
        <v>19.565000000000001</v>
      </c>
      <c r="AZ1802" s="34">
        <f t="shared" si="285"/>
        <v>3.3260500000000004</v>
      </c>
      <c r="BA1802" s="3">
        <f t="shared" si="286"/>
        <v>22.89105</v>
      </c>
      <c r="BB1802" s="32">
        <f t="shared" si="279"/>
        <v>24.722334</v>
      </c>
      <c r="BC1802" s="27" t="s">
        <v>12549</v>
      </c>
      <c r="BP1802" s="26"/>
      <c r="BQ1802" s="26"/>
      <c r="BR1802" s="26"/>
      <c r="BS1802" s="26"/>
      <c r="BT1802" s="26"/>
      <c r="BU1802" s="26"/>
      <c r="BV1802" s="26"/>
      <c r="BW1802" s="26"/>
      <c r="BX1802" s="26"/>
      <c r="BY1802" s="26"/>
      <c r="BZ1802" s="26"/>
      <c r="CA1802" s="26"/>
      <c r="CB1802" s="26"/>
      <c r="CC1802" s="26"/>
      <c r="CD1802" s="26"/>
      <c r="CE1802" s="26"/>
      <c r="CF1802" s="26"/>
      <c r="CG1802" s="26"/>
      <c r="CH1802" s="26"/>
      <c r="CI1802" s="26"/>
      <c r="CJ1802" s="26"/>
      <c r="CK1802" s="26"/>
      <c r="CL1802" s="26"/>
      <c r="CM1802" s="26"/>
      <c r="CN1802" s="26"/>
      <c r="CO1802" s="26"/>
      <c r="CP1802" s="26"/>
      <c r="CQ1802" s="26"/>
      <c r="CR1802" s="26"/>
      <c r="CS1802" s="26"/>
      <c r="CT1802" s="26"/>
      <c r="CU1802" s="26"/>
      <c r="CV1802" s="26"/>
      <c r="CW1802" s="26"/>
      <c r="CX1802" s="26"/>
      <c r="CY1802" s="26"/>
      <c r="CZ1802" s="26"/>
      <c r="DA1802" s="26"/>
      <c r="DB1802" s="26"/>
      <c r="DC1802" s="26"/>
      <c r="DD1802" s="26"/>
      <c r="DE1802" s="26"/>
      <c r="DF1802" s="26"/>
      <c r="DG1802" s="26"/>
      <c r="DH1802" s="26"/>
      <c r="DI1802" s="26"/>
      <c r="DJ1802" s="26"/>
      <c r="DK1802" s="26"/>
      <c r="DL1802" s="26"/>
    </row>
    <row r="1803" spans="1:116" s="27" customFormat="1" ht="31.5" customHeight="1">
      <c r="A1803" s="7" t="s">
        <v>7563</v>
      </c>
      <c r="B1803" s="5">
        <v>1801</v>
      </c>
      <c r="C1803" s="10"/>
      <c r="D1803" s="10"/>
      <c r="E1803" s="8" t="s">
        <v>7618</v>
      </c>
      <c r="F1803" s="8" t="s">
        <v>7619</v>
      </c>
      <c r="G1803" s="8" t="s">
        <v>1013</v>
      </c>
      <c r="H1803" s="7" t="s">
        <v>3519</v>
      </c>
      <c r="I1803" s="8" t="s">
        <v>394</v>
      </c>
      <c r="J1803" s="8" t="s">
        <v>7620</v>
      </c>
      <c r="K1803" s="9">
        <v>100</v>
      </c>
      <c r="L1803" s="8" t="s">
        <v>81</v>
      </c>
      <c r="M1803" s="10">
        <v>20</v>
      </c>
      <c r="N1803" s="8" t="s">
        <v>45</v>
      </c>
      <c r="O1803" s="8" t="s">
        <v>7566</v>
      </c>
      <c r="P1803" s="8" t="s">
        <v>7567</v>
      </c>
      <c r="Q1803" s="8" t="s">
        <v>7621</v>
      </c>
      <c r="R1803" s="28">
        <v>50</v>
      </c>
      <c r="S1803" s="29">
        <v>53.75</v>
      </c>
      <c r="T1803" s="30"/>
      <c r="U1803" s="1">
        <v>25</v>
      </c>
      <c r="V1803" s="28">
        <v>243</v>
      </c>
      <c r="W1803" s="29"/>
      <c r="X1803" s="29"/>
      <c r="Y1803" s="29"/>
      <c r="Z1803" s="29"/>
      <c r="AA1803" s="29"/>
      <c r="AB1803" s="29"/>
      <c r="AC1803" s="29"/>
      <c r="AD1803" s="29"/>
      <c r="AE1803" s="31"/>
      <c r="AN1803" s="32"/>
      <c r="AP1803" s="31"/>
      <c r="AQ1803" s="27" t="e">
        <f t="shared" si="280"/>
        <v>#NUM!</v>
      </c>
      <c r="AR1803" s="27" t="e">
        <f t="shared" si="281"/>
        <v>#NUM!</v>
      </c>
      <c r="AS1803" s="27" t="e">
        <f t="shared" si="282"/>
        <v>#NUM!</v>
      </c>
      <c r="AT1803" s="27">
        <f t="shared" si="283"/>
        <v>0</v>
      </c>
      <c r="AU1803" s="27">
        <f t="shared" si="284"/>
        <v>26.875</v>
      </c>
      <c r="AV1803" s="29">
        <f t="shared" si="278"/>
        <v>0</v>
      </c>
      <c r="AW1803" s="27" t="s">
        <v>73</v>
      </c>
      <c r="AX1803" s="27" t="s">
        <v>74</v>
      </c>
      <c r="AY1803" s="32">
        <v>26.875</v>
      </c>
      <c r="AZ1803" s="34">
        <f t="shared" si="285"/>
        <v>4.5687500000000005</v>
      </c>
      <c r="BA1803" s="3">
        <f t="shared" si="286"/>
        <v>31.443750000000001</v>
      </c>
      <c r="BB1803" s="32">
        <f t="shared" si="279"/>
        <v>33.959250000000004</v>
      </c>
      <c r="BC1803" s="27" t="s">
        <v>12549</v>
      </c>
      <c r="BP1803" s="26"/>
      <c r="BQ1803" s="26"/>
      <c r="BR1803" s="26"/>
      <c r="BS1803" s="26"/>
      <c r="BT1803" s="26"/>
      <c r="BU1803" s="26"/>
      <c r="BV1803" s="26"/>
      <c r="BW1803" s="26"/>
      <c r="BX1803" s="26"/>
      <c r="BY1803" s="26"/>
      <c r="BZ1803" s="26"/>
      <c r="CA1803" s="26"/>
      <c r="CB1803" s="26"/>
      <c r="CC1803" s="26"/>
      <c r="CD1803" s="26"/>
      <c r="CE1803" s="26"/>
      <c r="CF1803" s="26"/>
      <c r="CG1803" s="26"/>
      <c r="CH1803" s="26"/>
      <c r="CI1803" s="26"/>
      <c r="CJ1803" s="26"/>
      <c r="CK1803" s="26"/>
      <c r="CL1803" s="26"/>
      <c r="CM1803" s="26"/>
      <c r="CN1803" s="26"/>
      <c r="CO1803" s="26"/>
      <c r="CP1803" s="26"/>
      <c r="CQ1803" s="26"/>
      <c r="CR1803" s="26"/>
      <c r="CS1803" s="26"/>
      <c r="CT1803" s="26"/>
      <c r="CU1803" s="26"/>
      <c r="CV1803" s="26"/>
      <c r="CW1803" s="26"/>
      <c r="CX1803" s="26"/>
      <c r="CY1803" s="26"/>
      <c r="CZ1803" s="26"/>
      <c r="DA1803" s="26"/>
      <c r="DB1803" s="26"/>
      <c r="DC1803" s="26"/>
      <c r="DD1803" s="26"/>
      <c r="DE1803" s="26"/>
      <c r="DF1803" s="26"/>
      <c r="DG1803" s="26"/>
      <c r="DH1803" s="26"/>
      <c r="DI1803" s="26"/>
      <c r="DJ1803" s="26"/>
      <c r="DK1803" s="26"/>
      <c r="DL1803" s="26"/>
    </row>
    <row r="1804" spans="1:116" s="27" customFormat="1" ht="31.5" customHeight="1">
      <c r="A1804" s="7" t="s">
        <v>7563</v>
      </c>
      <c r="B1804" s="5">
        <v>1802</v>
      </c>
      <c r="C1804" s="10"/>
      <c r="D1804" s="10"/>
      <c r="E1804" s="8" t="s">
        <v>7646</v>
      </c>
      <c r="F1804" s="8" t="s">
        <v>2777</v>
      </c>
      <c r="G1804" s="8" t="s">
        <v>1734</v>
      </c>
      <c r="H1804" s="7" t="s">
        <v>167</v>
      </c>
      <c r="I1804" s="8" t="s">
        <v>1456</v>
      </c>
      <c r="J1804" s="8" t="s">
        <v>7647</v>
      </c>
      <c r="K1804" s="9"/>
      <c r="L1804" s="8"/>
      <c r="M1804" s="10">
        <v>50</v>
      </c>
      <c r="N1804" s="8" t="s">
        <v>45</v>
      </c>
      <c r="O1804" s="8" t="s">
        <v>7566</v>
      </c>
      <c r="P1804" s="8" t="s">
        <v>7567</v>
      </c>
      <c r="Q1804" s="8" t="s">
        <v>7648</v>
      </c>
      <c r="R1804" s="28">
        <v>100</v>
      </c>
      <c r="S1804" s="29">
        <v>107.5</v>
      </c>
      <c r="T1804" s="30"/>
      <c r="U1804" s="1">
        <v>32.5</v>
      </c>
      <c r="V1804" s="28"/>
      <c r="W1804" s="29"/>
      <c r="X1804" s="29"/>
      <c r="Y1804" s="29"/>
      <c r="Z1804" s="29"/>
      <c r="AA1804" s="29"/>
      <c r="AB1804" s="29"/>
      <c r="AC1804" s="29"/>
      <c r="AD1804" s="29"/>
      <c r="AE1804" s="31"/>
      <c r="AN1804" s="32"/>
      <c r="AP1804" s="31"/>
      <c r="AQ1804" s="27" t="e">
        <f t="shared" si="280"/>
        <v>#NUM!</v>
      </c>
      <c r="AR1804" s="27" t="e">
        <f t="shared" si="281"/>
        <v>#NUM!</v>
      </c>
      <c r="AS1804" s="27" t="e">
        <f t="shared" si="282"/>
        <v>#NUM!</v>
      </c>
      <c r="AT1804" s="27">
        <f t="shared" si="283"/>
        <v>0</v>
      </c>
      <c r="AU1804" s="27">
        <f t="shared" si="284"/>
        <v>34.9375</v>
      </c>
      <c r="AV1804" s="29">
        <f t="shared" si="278"/>
        <v>0</v>
      </c>
      <c r="AW1804" s="27" t="s">
        <v>73</v>
      </c>
      <c r="AX1804" s="27" t="s">
        <v>74</v>
      </c>
      <c r="AY1804" s="32">
        <v>34.93</v>
      </c>
      <c r="AZ1804" s="34">
        <f t="shared" si="285"/>
        <v>5.9381000000000004</v>
      </c>
      <c r="BA1804" s="3">
        <f t="shared" si="286"/>
        <v>40.868099999999998</v>
      </c>
      <c r="BB1804" s="32">
        <f t="shared" si="279"/>
        <v>44.137547999999995</v>
      </c>
      <c r="BC1804" s="27" t="s">
        <v>12549</v>
      </c>
      <c r="BP1804" s="26"/>
      <c r="BQ1804" s="26"/>
      <c r="BR1804" s="26"/>
      <c r="BS1804" s="26"/>
      <c r="BT1804" s="26"/>
      <c r="BU1804" s="26"/>
      <c r="BV1804" s="26"/>
      <c r="BW1804" s="26"/>
      <c r="BX1804" s="26"/>
      <c r="BY1804" s="26"/>
      <c r="BZ1804" s="26"/>
      <c r="CA1804" s="26"/>
      <c r="CB1804" s="26"/>
      <c r="CC1804" s="26"/>
      <c r="CD1804" s="26"/>
      <c r="CE1804" s="26"/>
      <c r="CF1804" s="26"/>
      <c r="CG1804" s="26"/>
      <c r="CH1804" s="26"/>
      <c r="CI1804" s="26"/>
      <c r="CJ1804" s="26"/>
      <c r="CK1804" s="26"/>
      <c r="CL1804" s="26"/>
      <c r="CM1804" s="26"/>
      <c r="CN1804" s="26"/>
      <c r="CO1804" s="26"/>
      <c r="CP1804" s="26"/>
      <c r="CQ1804" s="26"/>
      <c r="CR1804" s="26"/>
      <c r="CS1804" s="26"/>
      <c r="CT1804" s="26"/>
      <c r="CU1804" s="26"/>
      <c r="CV1804" s="26"/>
      <c r="CW1804" s="26"/>
      <c r="CX1804" s="26"/>
      <c r="CY1804" s="26"/>
      <c r="CZ1804" s="26"/>
      <c r="DA1804" s="26"/>
      <c r="DB1804" s="26"/>
      <c r="DC1804" s="26"/>
      <c r="DD1804" s="26"/>
      <c r="DE1804" s="26"/>
      <c r="DF1804" s="26"/>
      <c r="DG1804" s="26"/>
      <c r="DH1804" s="26"/>
      <c r="DI1804" s="26"/>
      <c r="DJ1804" s="26"/>
      <c r="DK1804" s="26"/>
      <c r="DL1804" s="26"/>
    </row>
    <row r="1805" spans="1:116" s="27" customFormat="1" ht="31.5" customHeight="1">
      <c r="A1805" s="7" t="s">
        <v>7563</v>
      </c>
      <c r="B1805" s="5">
        <v>1803</v>
      </c>
      <c r="C1805" s="10"/>
      <c r="D1805" s="10"/>
      <c r="E1805" s="8" t="s">
        <v>7635</v>
      </c>
      <c r="F1805" s="8" t="s">
        <v>7636</v>
      </c>
      <c r="G1805" s="8" t="s">
        <v>527</v>
      </c>
      <c r="H1805" s="7" t="s">
        <v>167</v>
      </c>
      <c r="I1805" s="8" t="s">
        <v>3650</v>
      </c>
      <c r="J1805" s="8" t="s">
        <v>7640</v>
      </c>
      <c r="K1805" s="9"/>
      <c r="L1805" s="8"/>
      <c r="M1805" s="10">
        <v>50</v>
      </c>
      <c r="N1805" s="8" t="s">
        <v>45</v>
      </c>
      <c r="O1805" s="8" t="s">
        <v>7566</v>
      </c>
      <c r="P1805" s="8" t="s">
        <v>7638</v>
      </c>
      <c r="Q1805" s="8" t="s">
        <v>7641</v>
      </c>
      <c r="R1805" s="28">
        <v>182.5</v>
      </c>
      <c r="S1805" s="29">
        <v>196.19</v>
      </c>
      <c r="T1805" s="30">
        <v>55</v>
      </c>
      <c r="U1805" s="1" t="s">
        <v>56</v>
      </c>
      <c r="V1805" s="28"/>
      <c r="W1805" s="29">
        <v>182.5</v>
      </c>
      <c r="X1805" s="29"/>
      <c r="Y1805" s="29"/>
      <c r="Z1805" s="29"/>
      <c r="AA1805" s="29"/>
      <c r="AB1805" s="29"/>
      <c r="AC1805" s="29"/>
      <c r="AD1805" s="29"/>
      <c r="AE1805" s="31"/>
      <c r="AN1805" s="32"/>
      <c r="AP1805" s="31"/>
      <c r="AQ1805" s="27" t="e">
        <f t="shared" si="280"/>
        <v>#NUM!</v>
      </c>
      <c r="AR1805" s="27" t="e">
        <f t="shared" si="281"/>
        <v>#NUM!</v>
      </c>
      <c r="AS1805" s="27" t="e">
        <f t="shared" si="282"/>
        <v>#NUM!</v>
      </c>
      <c r="AT1805" s="27">
        <f t="shared" si="283"/>
        <v>59.125</v>
      </c>
      <c r="AU1805" s="27" t="e">
        <f t="shared" si="284"/>
        <v>#VALUE!</v>
      </c>
      <c r="AV1805" s="29" t="e">
        <f t="shared" si="278"/>
        <v>#VALUE!</v>
      </c>
      <c r="AW1805" s="27" t="s">
        <v>73</v>
      </c>
      <c r="AX1805" s="27" t="s">
        <v>74</v>
      </c>
      <c r="AY1805" s="32">
        <v>59.125</v>
      </c>
      <c r="AZ1805" s="34">
        <f t="shared" si="285"/>
        <v>7.0949999999999998</v>
      </c>
      <c r="BA1805" s="3">
        <f t="shared" si="286"/>
        <v>66.22</v>
      </c>
      <c r="BB1805" s="32">
        <f t="shared" si="279"/>
        <v>71.517600000000002</v>
      </c>
      <c r="BC1805" s="27" t="s">
        <v>12549</v>
      </c>
      <c r="BP1805" s="26"/>
      <c r="BQ1805" s="26"/>
      <c r="BR1805" s="26"/>
      <c r="BS1805" s="26"/>
      <c r="BT1805" s="26"/>
      <c r="BU1805" s="26"/>
      <c r="BV1805" s="26"/>
      <c r="BW1805" s="26"/>
      <c r="BX1805" s="26"/>
      <c r="BY1805" s="26"/>
      <c r="BZ1805" s="26"/>
      <c r="CA1805" s="26"/>
      <c r="CB1805" s="26"/>
      <c r="CC1805" s="26"/>
      <c r="CD1805" s="26"/>
      <c r="CE1805" s="26"/>
      <c r="CF1805" s="26"/>
      <c r="CG1805" s="26"/>
      <c r="CH1805" s="26"/>
      <c r="CI1805" s="26"/>
      <c r="CJ1805" s="26"/>
      <c r="CK1805" s="26"/>
      <c r="CL1805" s="26"/>
      <c r="CM1805" s="26"/>
      <c r="CN1805" s="26"/>
      <c r="CO1805" s="26"/>
      <c r="CP1805" s="26"/>
      <c r="CQ1805" s="26"/>
      <c r="CR1805" s="26"/>
      <c r="CS1805" s="26"/>
      <c r="CT1805" s="26"/>
      <c r="CU1805" s="26"/>
      <c r="CV1805" s="26"/>
      <c r="CW1805" s="26"/>
      <c r="CX1805" s="26"/>
      <c r="CY1805" s="26"/>
      <c r="CZ1805" s="26"/>
      <c r="DA1805" s="26"/>
      <c r="DB1805" s="26"/>
      <c r="DC1805" s="26"/>
      <c r="DD1805" s="26"/>
      <c r="DE1805" s="26"/>
      <c r="DF1805" s="26"/>
      <c r="DG1805" s="26"/>
      <c r="DH1805" s="26"/>
      <c r="DI1805" s="26"/>
      <c r="DJ1805" s="26"/>
      <c r="DK1805" s="26"/>
      <c r="DL1805" s="26"/>
    </row>
    <row r="1806" spans="1:116" s="27" customFormat="1" ht="31.5" customHeight="1">
      <c r="A1806" s="4" t="s">
        <v>7689</v>
      </c>
      <c r="B1806" s="5">
        <v>1804</v>
      </c>
      <c r="C1806" s="6">
        <v>4020</v>
      </c>
      <c r="D1806" s="6"/>
      <c r="E1806" s="3" t="s">
        <v>7690</v>
      </c>
      <c r="F1806" s="3" t="s">
        <v>6116</v>
      </c>
      <c r="G1806" s="3" t="s">
        <v>6117</v>
      </c>
      <c r="H1806" s="4" t="s">
        <v>7691</v>
      </c>
      <c r="I1806" s="3" t="s">
        <v>159</v>
      </c>
      <c r="J1806" s="3" t="s">
        <v>7692</v>
      </c>
      <c r="K1806" s="5"/>
      <c r="L1806" s="3"/>
      <c r="M1806" s="6">
        <v>30</v>
      </c>
      <c r="N1806" s="3" t="s">
        <v>45</v>
      </c>
      <c r="O1806" s="3" t="s">
        <v>7693</v>
      </c>
      <c r="P1806" s="3" t="s">
        <v>7694</v>
      </c>
      <c r="Q1806" s="3" t="s">
        <v>7695</v>
      </c>
      <c r="R1806" s="28">
        <v>5.43</v>
      </c>
      <c r="S1806" s="29"/>
      <c r="T1806" s="30">
        <v>4</v>
      </c>
      <c r="U1806" s="1">
        <v>4</v>
      </c>
      <c r="V1806" s="28"/>
      <c r="W1806" s="29">
        <v>6.1050000000000004</v>
      </c>
      <c r="X1806" s="29">
        <v>4</v>
      </c>
      <c r="Y1806" s="29"/>
      <c r="Z1806" s="29"/>
      <c r="AA1806" s="29"/>
      <c r="AB1806" s="29"/>
      <c r="AC1806" s="29"/>
      <c r="AD1806" s="29"/>
      <c r="AE1806" s="31"/>
      <c r="AF1806" s="27">
        <v>7.4820000000000002</v>
      </c>
      <c r="AG1806" s="27">
        <v>4.0425000000000004</v>
      </c>
      <c r="AN1806" s="32">
        <v>5.43</v>
      </c>
      <c r="AO1806" s="27" t="s">
        <v>49</v>
      </c>
      <c r="AP1806" s="31" t="s">
        <v>50</v>
      </c>
      <c r="AQ1806" s="27">
        <f t="shared" si="280"/>
        <v>5.7622499999999999</v>
      </c>
      <c r="AR1806" s="27">
        <f t="shared" si="281"/>
        <v>5.43</v>
      </c>
      <c r="AS1806" s="27" t="e">
        <f t="shared" si="282"/>
        <v>#NUM!</v>
      </c>
      <c r="AT1806" s="27">
        <f t="shared" si="283"/>
        <v>4.3</v>
      </c>
      <c r="AU1806" s="27">
        <f t="shared" si="284"/>
        <v>4.3</v>
      </c>
      <c r="AV1806" s="29">
        <f t="shared" si="278"/>
        <v>4.3</v>
      </c>
      <c r="AW1806" s="27" t="s">
        <v>73</v>
      </c>
      <c r="AX1806" s="27" t="s">
        <v>74</v>
      </c>
      <c r="AY1806" s="32">
        <v>4.3</v>
      </c>
      <c r="AZ1806" s="34">
        <f t="shared" si="285"/>
        <v>1.075</v>
      </c>
      <c r="BA1806" s="3">
        <f t="shared" si="286"/>
        <v>5.375</v>
      </c>
      <c r="BB1806" s="32">
        <f t="shared" si="279"/>
        <v>5.8049999999999997</v>
      </c>
      <c r="BC1806" s="27" t="s">
        <v>12549</v>
      </c>
    </row>
    <row r="1807" spans="1:116" s="27" customFormat="1" ht="31.5" customHeight="1">
      <c r="A1807" s="4" t="s">
        <v>7696</v>
      </c>
      <c r="B1807" s="5">
        <v>1805</v>
      </c>
      <c r="C1807" s="6">
        <v>19530</v>
      </c>
      <c r="D1807" s="6"/>
      <c r="E1807" s="3" t="s">
        <v>7697</v>
      </c>
      <c r="F1807" s="3" t="s">
        <v>7698</v>
      </c>
      <c r="G1807" s="3" t="s">
        <v>94</v>
      </c>
      <c r="H1807" s="4" t="s">
        <v>205</v>
      </c>
      <c r="I1807" s="3" t="s">
        <v>1456</v>
      </c>
      <c r="J1807" s="3" t="s">
        <v>7699</v>
      </c>
      <c r="K1807" s="5"/>
      <c r="L1807" s="3"/>
      <c r="M1807" s="6">
        <v>1</v>
      </c>
      <c r="N1807" s="3" t="s">
        <v>45</v>
      </c>
      <c r="O1807" s="3" t="s">
        <v>7700</v>
      </c>
      <c r="P1807" s="3" t="s">
        <v>7701</v>
      </c>
      <c r="Q1807" s="3" t="s">
        <v>7708</v>
      </c>
      <c r="R1807" s="28">
        <v>1.95</v>
      </c>
      <c r="S1807" s="29"/>
      <c r="T1807" s="30">
        <v>1.81</v>
      </c>
      <c r="U1807" s="1" t="s">
        <v>56</v>
      </c>
      <c r="V1807" s="28">
        <v>5.45</v>
      </c>
      <c r="W1807" s="29"/>
      <c r="X1807" s="29"/>
      <c r="Y1807" s="29"/>
      <c r="Z1807" s="29"/>
      <c r="AA1807" s="29"/>
      <c r="AB1807" s="29"/>
      <c r="AC1807" s="29"/>
      <c r="AD1807" s="29"/>
      <c r="AE1807" s="31">
        <v>5.45</v>
      </c>
      <c r="AN1807" s="32">
        <v>1.95</v>
      </c>
      <c r="AO1807" s="27" t="s">
        <v>49</v>
      </c>
      <c r="AP1807" s="31" t="s">
        <v>50</v>
      </c>
      <c r="AQ1807" s="27" t="e">
        <f t="shared" si="280"/>
        <v>#NUM!</v>
      </c>
      <c r="AR1807" s="27" t="e">
        <f t="shared" si="281"/>
        <v>#NUM!</v>
      </c>
      <c r="AS1807" s="27" t="e">
        <f t="shared" si="282"/>
        <v>#NUM!</v>
      </c>
      <c r="AT1807" s="27">
        <f t="shared" si="283"/>
        <v>1.9457499999999999</v>
      </c>
      <c r="AU1807" s="27" t="e">
        <f t="shared" si="284"/>
        <v>#VALUE!</v>
      </c>
      <c r="AV1807" s="29" t="e">
        <f t="shared" si="278"/>
        <v>#VALUE!</v>
      </c>
      <c r="AW1807" s="33" t="s">
        <v>51</v>
      </c>
      <c r="AX1807" s="27" t="s">
        <v>50</v>
      </c>
      <c r="AY1807" s="32">
        <v>1.94</v>
      </c>
      <c r="AZ1807" s="34">
        <f t="shared" si="285"/>
        <v>0.48499999999999999</v>
      </c>
      <c r="BA1807" s="3">
        <f t="shared" si="286"/>
        <v>2.4249999999999998</v>
      </c>
      <c r="BB1807" s="32">
        <f t="shared" si="279"/>
        <v>2.6189999999999998</v>
      </c>
      <c r="BC1807" s="27" t="s">
        <v>12549</v>
      </c>
    </row>
    <row r="1808" spans="1:116" s="27" customFormat="1" ht="31.5" customHeight="1">
      <c r="A1808" s="4" t="s">
        <v>7696</v>
      </c>
      <c r="B1808" s="5">
        <v>1806</v>
      </c>
      <c r="C1808" s="6">
        <v>19532</v>
      </c>
      <c r="D1808" s="6"/>
      <c r="E1808" s="3" t="s">
        <v>7697</v>
      </c>
      <c r="F1808" s="3" t="s">
        <v>7698</v>
      </c>
      <c r="G1808" s="3" t="s">
        <v>94</v>
      </c>
      <c r="H1808" s="4" t="s">
        <v>1004</v>
      </c>
      <c r="I1808" s="3" t="s">
        <v>1456</v>
      </c>
      <c r="J1808" s="3" t="s">
        <v>7699</v>
      </c>
      <c r="K1808" s="5"/>
      <c r="L1808" s="3"/>
      <c r="M1808" s="6">
        <v>1</v>
      </c>
      <c r="N1808" s="3" t="s">
        <v>45</v>
      </c>
      <c r="O1808" s="3" t="s">
        <v>7700</v>
      </c>
      <c r="P1808" s="3" t="s">
        <v>7701</v>
      </c>
      <c r="Q1808" s="3" t="s">
        <v>7702</v>
      </c>
      <c r="R1808" s="28">
        <v>2.42</v>
      </c>
      <c r="S1808" s="29"/>
      <c r="T1808" s="30">
        <v>2.25</v>
      </c>
      <c r="U1808" s="1" t="s">
        <v>56</v>
      </c>
      <c r="V1808" s="28">
        <v>6.15</v>
      </c>
      <c r="W1808" s="29"/>
      <c r="X1808" s="29"/>
      <c r="Y1808" s="29"/>
      <c r="Z1808" s="29"/>
      <c r="AA1808" s="29"/>
      <c r="AB1808" s="29"/>
      <c r="AC1808" s="29"/>
      <c r="AD1808" s="29"/>
      <c r="AE1808" s="31">
        <v>6.15</v>
      </c>
      <c r="AN1808" s="32">
        <v>2.42</v>
      </c>
      <c r="AO1808" s="27" t="s">
        <v>49</v>
      </c>
      <c r="AP1808" s="31" t="s">
        <v>50</v>
      </c>
      <c r="AQ1808" s="27" t="e">
        <f t="shared" si="280"/>
        <v>#NUM!</v>
      </c>
      <c r="AR1808" s="27" t="e">
        <f t="shared" si="281"/>
        <v>#NUM!</v>
      </c>
      <c r="AS1808" s="27" t="e">
        <f t="shared" si="282"/>
        <v>#NUM!</v>
      </c>
      <c r="AT1808" s="27">
        <f t="shared" si="283"/>
        <v>2.4187499999999997</v>
      </c>
      <c r="AU1808" s="27" t="e">
        <f t="shared" si="284"/>
        <v>#VALUE!</v>
      </c>
      <c r="AV1808" s="29" t="e">
        <f t="shared" si="278"/>
        <v>#VALUE!</v>
      </c>
      <c r="AW1808" s="33" t="s">
        <v>51</v>
      </c>
      <c r="AX1808" s="27" t="s">
        <v>50</v>
      </c>
      <c r="AY1808" s="32">
        <v>2.4186999999999999</v>
      </c>
      <c r="AZ1808" s="34">
        <f t="shared" si="285"/>
        <v>0.60467499999999996</v>
      </c>
      <c r="BA1808" s="3">
        <f t="shared" si="286"/>
        <v>3.0233749999999997</v>
      </c>
      <c r="BB1808" s="32">
        <f t="shared" si="279"/>
        <v>3.2652449999999997</v>
      </c>
      <c r="BC1808" s="27" t="s">
        <v>12549</v>
      </c>
    </row>
    <row r="1809" spans="1:116" s="27" customFormat="1" ht="31.5" customHeight="1">
      <c r="A1809" s="4" t="s">
        <v>7696</v>
      </c>
      <c r="B1809" s="5">
        <v>1807</v>
      </c>
      <c r="C1809" s="6">
        <v>19534</v>
      </c>
      <c r="D1809" s="6"/>
      <c r="E1809" s="3" t="s">
        <v>7697</v>
      </c>
      <c r="F1809" s="3" t="s">
        <v>7698</v>
      </c>
      <c r="G1809" s="3" t="s">
        <v>94</v>
      </c>
      <c r="H1809" s="4" t="s">
        <v>7705</v>
      </c>
      <c r="I1809" s="3" t="s">
        <v>3650</v>
      </c>
      <c r="J1809" s="3" t="s">
        <v>7699</v>
      </c>
      <c r="K1809" s="5"/>
      <c r="L1809" s="3"/>
      <c r="M1809" s="6">
        <v>1</v>
      </c>
      <c r="N1809" s="3" t="s">
        <v>45</v>
      </c>
      <c r="O1809" s="3" t="s">
        <v>7700</v>
      </c>
      <c r="P1809" s="3" t="s">
        <v>7701</v>
      </c>
      <c r="Q1809" s="3" t="s">
        <v>7706</v>
      </c>
      <c r="R1809" s="28">
        <v>3.95</v>
      </c>
      <c r="S1809" s="29"/>
      <c r="T1809" s="30">
        <v>3.67</v>
      </c>
      <c r="U1809" s="1" t="s">
        <v>56</v>
      </c>
      <c r="V1809" s="28">
        <v>9.9</v>
      </c>
      <c r="W1809" s="29"/>
      <c r="X1809" s="29"/>
      <c r="Y1809" s="29"/>
      <c r="Z1809" s="29"/>
      <c r="AA1809" s="29"/>
      <c r="AB1809" s="29"/>
      <c r="AC1809" s="29"/>
      <c r="AD1809" s="29"/>
      <c r="AE1809" s="31">
        <v>9.9</v>
      </c>
      <c r="AN1809" s="32">
        <v>3.95</v>
      </c>
      <c r="AO1809" s="27" t="s">
        <v>49</v>
      </c>
      <c r="AP1809" s="31" t="s">
        <v>50</v>
      </c>
      <c r="AQ1809" s="27" t="e">
        <f t="shared" si="280"/>
        <v>#NUM!</v>
      </c>
      <c r="AR1809" s="27" t="e">
        <f t="shared" si="281"/>
        <v>#NUM!</v>
      </c>
      <c r="AS1809" s="27" t="e">
        <f t="shared" si="282"/>
        <v>#NUM!</v>
      </c>
      <c r="AT1809" s="27">
        <f t="shared" si="283"/>
        <v>3.9452499999999997</v>
      </c>
      <c r="AU1809" s="27" t="e">
        <f t="shared" si="284"/>
        <v>#VALUE!</v>
      </c>
      <c r="AV1809" s="29" t="e">
        <f t="shared" si="278"/>
        <v>#VALUE!</v>
      </c>
      <c r="AW1809" s="33" t="s">
        <v>51</v>
      </c>
      <c r="AX1809" s="27" t="s">
        <v>50</v>
      </c>
      <c r="AY1809" s="32">
        <v>3.9449999999999998</v>
      </c>
      <c r="AZ1809" s="34">
        <f t="shared" si="285"/>
        <v>0.98624999999999996</v>
      </c>
      <c r="BA1809" s="3">
        <f t="shared" si="286"/>
        <v>4.9312499999999995</v>
      </c>
      <c r="BB1809" s="32">
        <f t="shared" si="279"/>
        <v>5.3257499999999993</v>
      </c>
      <c r="BC1809" s="27" t="s">
        <v>12549</v>
      </c>
    </row>
    <row r="1810" spans="1:116" s="27" customFormat="1" ht="31.5" customHeight="1">
      <c r="A1810" s="4" t="s">
        <v>7696</v>
      </c>
      <c r="B1810" s="5">
        <v>1808</v>
      </c>
      <c r="C1810" s="6">
        <v>19531</v>
      </c>
      <c r="D1810" s="6"/>
      <c r="E1810" s="3" t="s">
        <v>7697</v>
      </c>
      <c r="F1810" s="3" t="s">
        <v>7698</v>
      </c>
      <c r="G1810" s="3" t="s">
        <v>94</v>
      </c>
      <c r="H1810" s="4" t="s">
        <v>205</v>
      </c>
      <c r="I1810" s="3" t="s">
        <v>1456</v>
      </c>
      <c r="J1810" s="3" t="s">
        <v>7709</v>
      </c>
      <c r="K1810" s="5"/>
      <c r="L1810" s="3"/>
      <c r="M1810" s="6">
        <v>10</v>
      </c>
      <c r="N1810" s="3" t="s">
        <v>45</v>
      </c>
      <c r="O1810" s="3" t="s">
        <v>7700</v>
      </c>
      <c r="P1810" s="3" t="s">
        <v>7701</v>
      </c>
      <c r="Q1810" s="3" t="s">
        <v>7710</v>
      </c>
      <c r="R1810" s="28">
        <v>18.5</v>
      </c>
      <c r="S1810" s="29"/>
      <c r="T1810" s="30">
        <v>17.21</v>
      </c>
      <c r="U1810" s="1" t="s">
        <v>56</v>
      </c>
      <c r="V1810" s="28"/>
      <c r="W1810" s="29"/>
      <c r="X1810" s="29"/>
      <c r="Y1810" s="29"/>
      <c r="Z1810" s="29"/>
      <c r="AA1810" s="29"/>
      <c r="AB1810" s="29"/>
      <c r="AC1810" s="29"/>
      <c r="AD1810" s="29"/>
      <c r="AE1810" s="31"/>
      <c r="AN1810" s="32">
        <v>18.5</v>
      </c>
      <c r="AO1810" s="27" t="s">
        <v>49</v>
      </c>
      <c r="AP1810" s="31" t="s">
        <v>50</v>
      </c>
      <c r="AQ1810" s="27" t="e">
        <f t="shared" si="280"/>
        <v>#NUM!</v>
      </c>
      <c r="AR1810" s="27" t="e">
        <f t="shared" si="281"/>
        <v>#NUM!</v>
      </c>
      <c r="AS1810" s="27" t="e">
        <f t="shared" si="282"/>
        <v>#NUM!</v>
      </c>
      <c r="AT1810" s="27">
        <f t="shared" si="283"/>
        <v>18.50075</v>
      </c>
      <c r="AU1810" s="27" t="e">
        <f t="shared" si="284"/>
        <v>#VALUE!</v>
      </c>
      <c r="AV1810" s="29" t="e">
        <f t="shared" si="278"/>
        <v>#VALUE!</v>
      </c>
      <c r="AW1810" s="33" t="s">
        <v>51</v>
      </c>
      <c r="AX1810" s="27" t="s">
        <v>50</v>
      </c>
      <c r="AY1810" s="32">
        <v>18.5</v>
      </c>
      <c r="AZ1810" s="34">
        <f t="shared" si="285"/>
        <v>3.145</v>
      </c>
      <c r="BA1810" s="3">
        <f t="shared" si="286"/>
        <v>21.645</v>
      </c>
      <c r="BB1810" s="32">
        <f t="shared" si="279"/>
        <v>23.3766</v>
      </c>
      <c r="BC1810" s="27" t="s">
        <v>12549</v>
      </c>
    </row>
    <row r="1811" spans="1:116" s="27" customFormat="1" ht="31.5" customHeight="1">
      <c r="A1811" s="4" t="s">
        <v>7696</v>
      </c>
      <c r="B1811" s="5">
        <v>1809</v>
      </c>
      <c r="C1811" s="6">
        <v>19533</v>
      </c>
      <c r="D1811" s="6"/>
      <c r="E1811" s="3" t="s">
        <v>7697</v>
      </c>
      <c r="F1811" s="3" t="s">
        <v>7698</v>
      </c>
      <c r="G1811" s="3" t="s">
        <v>94</v>
      </c>
      <c r="H1811" s="4" t="s">
        <v>1004</v>
      </c>
      <c r="I1811" s="3" t="s">
        <v>1456</v>
      </c>
      <c r="J1811" s="3" t="s">
        <v>7703</v>
      </c>
      <c r="K1811" s="5"/>
      <c r="L1811" s="3"/>
      <c r="M1811" s="6">
        <v>10</v>
      </c>
      <c r="N1811" s="3" t="s">
        <v>45</v>
      </c>
      <c r="O1811" s="3" t="s">
        <v>7700</v>
      </c>
      <c r="P1811" s="3" t="s">
        <v>7701</v>
      </c>
      <c r="Q1811" s="3" t="s">
        <v>7704</v>
      </c>
      <c r="R1811" s="28">
        <v>23.5</v>
      </c>
      <c r="S1811" s="29"/>
      <c r="T1811" s="30">
        <v>21.86</v>
      </c>
      <c r="U1811" s="1" t="s">
        <v>56</v>
      </c>
      <c r="V1811" s="28">
        <v>52.25</v>
      </c>
      <c r="W1811" s="29"/>
      <c r="X1811" s="29"/>
      <c r="Y1811" s="29"/>
      <c r="Z1811" s="29"/>
      <c r="AA1811" s="29"/>
      <c r="AB1811" s="29"/>
      <c r="AC1811" s="29"/>
      <c r="AD1811" s="29"/>
      <c r="AE1811" s="31">
        <v>52.25</v>
      </c>
      <c r="AN1811" s="32">
        <v>23.5</v>
      </c>
      <c r="AO1811" s="27" t="s">
        <v>49</v>
      </c>
      <c r="AP1811" s="31" t="s">
        <v>50</v>
      </c>
      <c r="AQ1811" s="27" t="e">
        <f t="shared" si="280"/>
        <v>#NUM!</v>
      </c>
      <c r="AR1811" s="27" t="e">
        <f t="shared" si="281"/>
        <v>#NUM!</v>
      </c>
      <c r="AS1811" s="27" t="e">
        <f t="shared" si="282"/>
        <v>#NUM!</v>
      </c>
      <c r="AT1811" s="27">
        <f t="shared" si="283"/>
        <v>23.499499999999998</v>
      </c>
      <c r="AU1811" s="27" t="e">
        <f t="shared" si="284"/>
        <v>#VALUE!</v>
      </c>
      <c r="AV1811" s="29" t="e">
        <f t="shared" si="278"/>
        <v>#VALUE!</v>
      </c>
      <c r="AW1811" s="33" t="s">
        <v>51</v>
      </c>
      <c r="AX1811" s="27" t="s">
        <v>50</v>
      </c>
      <c r="AY1811" s="32">
        <v>23.498999999999999</v>
      </c>
      <c r="AZ1811" s="34">
        <f t="shared" si="285"/>
        <v>3.9948299999999999</v>
      </c>
      <c r="BA1811" s="3">
        <f t="shared" si="286"/>
        <v>27.493829999999999</v>
      </c>
      <c r="BB1811" s="32">
        <f t="shared" si="279"/>
        <v>29.6933364</v>
      </c>
      <c r="BC1811" s="27" t="s">
        <v>12549</v>
      </c>
    </row>
    <row r="1812" spans="1:116" s="27" customFormat="1" ht="31.5" customHeight="1">
      <c r="A1812" s="4" t="s">
        <v>7696</v>
      </c>
      <c r="B1812" s="5">
        <v>1810</v>
      </c>
      <c r="C1812" s="6">
        <v>19535</v>
      </c>
      <c r="D1812" s="6"/>
      <c r="E1812" s="3" t="s">
        <v>7697</v>
      </c>
      <c r="F1812" s="3" t="s">
        <v>7698</v>
      </c>
      <c r="G1812" s="3" t="s">
        <v>94</v>
      </c>
      <c r="H1812" s="4" t="s">
        <v>7705</v>
      </c>
      <c r="I1812" s="3" t="s">
        <v>3650</v>
      </c>
      <c r="J1812" s="3" t="s">
        <v>7703</v>
      </c>
      <c r="K1812" s="5"/>
      <c r="L1812" s="3"/>
      <c r="M1812" s="6">
        <v>10</v>
      </c>
      <c r="N1812" s="3" t="s">
        <v>45</v>
      </c>
      <c r="O1812" s="3" t="s">
        <v>7700</v>
      </c>
      <c r="P1812" s="3" t="s">
        <v>7701</v>
      </c>
      <c r="Q1812" s="3" t="s">
        <v>7707</v>
      </c>
      <c r="R1812" s="28">
        <v>38.25</v>
      </c>
      <c r="S1812" s="29"/>
      <c r="T1812" s="30">
        <v>35.58</v>
      </c>
      <c r="U1812" s="1" t="s">
        <v>56</v>
      </c>
      <c r="V1812" s="28">
        <v>84.15</v>
      </c>
      <c r="W1812" s="29"/>
      <c r="X1812" s="29"/>
      <c r="Y1812" s="29"/>
      <c r="Z1812" s="29"/>
      <c r="AA1812" s="29"/>
      <c r="AB1812" s="29"/>
      <c r="AC1812" s="29"/>
      <c r="AD1812" s="29"/>
      <c r="AE1812" s="31">
        <v>84.15</v>
      </c>
      <c r="AN1812" s="32">
        <v>38.25</v>
      </c>
      <c r="AO1812" s="27" t="s">
        <v>49</v>
      </c>
      <c r="AP1812" s="31" t="s">
        <v>50</v>
      </c>
      <c r="AQ1812" s="27" t="e">
        <f t="shared" si="280"/>
        <v>#NUM!</v>
      </c>
      <c r="AR1812" s="27" t="e">
        <f t="shared" si="281"/>
        <v>#NUM!</v>
      </c>
      <c r="AS1812" s="27" t="e">
        <f t="shared" si="282"/>
        <v>#NUM!</v>
      </c>
      <c r="AT1812" s="27">
        <f t="shared" si="283"/>
        <v>38.2485</v>
      </c>
      <c r="AU1812" s="27" t="e">
        <f t="shared" si="284"/>
        <v>#VALUE!</v>
      </c>
      <c r="AV1812" s="29" t="e">
        <f t="shared" si="278"/>
        <v>#VALUE!</v>
      </c>
      <c r="AW1812" s="33" t="s">
        <v>51</v>
      </c>
      <c r="AX1812" s="27" t="s">
        <v>50</v>
      </c>
      <c r="AY1812" s="32">
        <v>38.247999999999998</v>
      </c>
      <c r="AZ1812" s="34">
        <f t="shared" si="285"/>
        <v>6.5021599999999999</v>
      </c>
      <c r="BA1812" s="3">
        <f t="shared" si="286"/>
        <v>44.750159999999994</v>
      </c>
      <c r="BB1812" s="32">
        <f t="shared" si="279"/>
        <v>48.330172799999993</v>
      </c>
      <c r="BC1812" s="27" t="s">
        <v>12549</v>
      </c>
    </row>
    <row r="1813" spans="1:116" s="27" customFormat="1" ht="31.5" customHeight="1">
      <c r="A1813" s="4" t="s">
        <v>7721</v>
      </c>
      <c r="B1813" s="5">
        <v>1811</v>
      </c>
      <c r="C1813" s="6">
        <v>17918</v>
      </c>
      <c r="D1813" s="6"/>
      <c r="E1813" s="3" t="s">
        <v>7722</v>
      </c>
      <c r="F1813" s="3" t="s">
        <v>7723</v>
      </c>
      <c r="G1813" s="3" t="s">
        <v>1734</v>
      </c>
      <c r="H1813" s="4" t="s">
        <v>167</v>
      </c>
      <c r="I1813" s="3" t="s">
        <v>573</v>
      </c>
      <c r="J1813" s="3" t="s">
        <v>7724</v>
      </c>
      <c r="K1813" s="5"/>
      <c r="L1813" s="3"/>
      <c r="M1813" s="6">
        <v>14</v>
      </c>
      <c r="N1813" s="3" t="s">
        <v>45</v>
      </c>
      <c r="O1813" s="3" t="s">
        <v>7715</v>
      </c>
      <c r="P1813" s="3" t="s">
        <v>7725</v>
      </c>
      <c r="Q1813" s="3" t="s">
        <v>7726</v>
      </c>
      <c r="R1813" s="28">
        <v>3.94</v>
      </c>
      <c r="S1813" s="29"/>
      <c r="T1813" s="30"/>
      <c r="U1813" s="1">
        <v>1.9</v>
      </c>
      <c r="V1813" s="28">
        <v>3.94</v>
      </c>
      <c r="W1813" s="29"/>
      <c r="X1813" s="29"/>
      <c r="Y1813" s="29"/>
      <c r="Z1813" s="29"/>
      <c r="AA1813" s="29"/>
      <c r="AB1813" s="29"/>
      <c r="AC1813" s="29"/>
      <c r="AD1813" s="29"/>
      <c r="AE1813" s="31">
        <v>3.94</v>
      </c>
      <c r="AN1813" s="32">
        <v>3.94</v>
      </c>
      <c r="AO1813" s="27" t="s">
        <v>49</v>
      </c>
      <c r="AP1813" s="31" t="s">
        <v>50</v>
      </c>
      <c r="AQ1813" s="27" t="e">
        <f t="shared" si="280"/>
        <v>#NUM!</v>
      </c>
      <c r="AR1813" s="27" t="e">
        <f t="shared" si="281"/>
        <v>#NUM!</v>
      </c>
      <c r="AS1813" s="27" t="e">
        <f t="shared" si="282"/>
        <v>#NUM!</v>
      </c>
      <c r="AT1813" s="27">
        <f t="shared" si="283"/>
        <v>0</v>
      </c>
      <c r="AU1813" s="27">
        <f t="shared" si="284"/>
        <v>2.0425</v>
      </c>
      <c r="AV1813" s="29">
        <f t="shared" si="278"/>
        <v>0</v>
      </c>
      <c r="AW1813" s="27" t="s">
        <v>73</v>
      </c>
      <c r="AX1813" s="27" t="s">
        <v>74</v>
      </c>
      <c r="AY1813" s="32">
        <v>2.0419999999999998</v>
      </c>
      <c r="AZ1813" s="34">
        <f t="shared" si="285"/>
        <v>0.51049999999999995</v>
      </c>
      <c r="BA1813" s="3">
        <f t="shared" si="286"/>
        <v>2.5524999999999998</v>
      </c>
      <c r="BB1813" s="32">
        <f t="shared" si="279"/>
        <v>2.7566999999999999</v>
      </c>
      <c r="BC1813" s="27" t="s">
        <v>12549</v>
      </c>
    </row>
    <row r="1814" spans="1:116" s="27" customFormat="1" ht="31.5" customHeight="1">
      <c r="A1814" s="7" t="s">
        <v>1577</v>
      </c>
      <c r="B1814" s="5">
        <v>1812</v>
      </c>
      <c r="C1814" s="10"/>
      <c r="D1814" s="10"/>
      <c r="E1814" s="8" t="s">
        <v>7717</v>
      </c>
      <c r="F1814" s="8" t="s">
        <v>526</v>
      </c>
      <c r="G1814" s="8" t="s">
        <v>527</v>
      </c>
      <c r="H1814" s="7" t="s">
        <v>58</v>
      </c>
      <c r="I1814" s="8" t="s">
        <v>528</v>
      </c>
      <c r="J1814" s="8" t="s">
        <v>7718</v>
      </c>
      <c r="K1814" s="9"/>
      <c r="L1814" s="8"/>
      <c r="M1814" s="10">
        <v>28</v>
      </c>
      <c r="N1814" s="8" t="s">
        <v>45</v>
      </c>
      <c r="O1814" s="8" t="s">
        <v>7715</v>
      </c>
      <c r="P1814" s="8" t="s">
        <v>7719</v>
      </c>
      <c r="Q1814" s="8" t="s">
        <v>7720</v>
      </c>
      <c r="R1814" s="28">
        <v>8.4499999999999993</v>
      </c>
      <c r="S1814" s="29">
        <v>5.04</v>
      </c>
      <c r="T1814" s="30"/>
      <c r="U1814" s="1">
        <v>2</v>
      </c>
      <c r="V1814" s="28"/>
      <c r="W1814" s="29"/>
      <c r="X1814" s="29"/>
      <c r="Y1814" s="29"/>
      <c r="Z1814" s="29"/>
      <c r="AA1814" s="29"/>
      <c r="AB1814" s="29"/>
      <c r="AC1814" s="29"/>
      <c r="AD1814" s="29">
        <v>8.4499999999999993</v>
      </c>
      <c r="AE1814" s="31"/>
      <c r="AN1814" s="32"/>
      <c r="AP1814" s="31"/>
      <c r="AQ1814" s="27" t="e">
        <f t="shared" si="280"/>
        <v>#NUM!</v>
      </c>
      <c r="AR1814" s="27" t="e">
        <f t="shared" si="281"/>
        <v>#NUM!</v>
      </c>
      <c r="AS1814" s="27" t="e">
        <f t="shared" si="282"/>
        <v>#NUM!</v>
      </c>
      <c r="AT1814" s="27">
        <f t="shared" si="283"/>
        <v>0</v>
      </c>
      <c r="AU1814" s="27">
        <f t="shared" si="284"/>
        <v>2.15</v>
      </c>
      <c r="AV1814" s="29">
        <f t="shared" si="278"/>
        <v>0</v>
      </c>
      <c r="AW1814" s="27" t="s">
        <v>73</v>
      </c>
      <c r="AX1814" s="27" t="s">
        <v>74</v>
      </c>
      <c r="AY1814" s="32">
        <v>2.15</v>
      </c>
      <c r="AZ1814" s="34">
        <f t="shared" si="285"/>
        <v>0.53749999999999998</v>
      </c>
      <c r="BA1814" s="3">
        <f t="shared" si="286"/>
        <v>2.6875</v>
      </c>
      <c r="BB1814" s="32">
        <f t="shared" si="279"/>
        <v>2.9024999999999999</v>
      </c>
      <c r="BC1814" s="27" t="s">
        <v>12549</v>
      </c>
      <c r="BP1814" s="26"/>
      <c r="BQ1814" s="26"/>
      <c r="BR1814" s="26"/>
      <c r="BS1814" s="26"/>
      <c r="BT1814" s="26"/>
      <c r="BU1814" s="26"/>
      <c r="BV1814" s="26"/>
      <c r="BW1814" s="26"/>
      <c r="BX1814" s="26"/>
      <c r="BY1814" s="26"/>
      <c r="BZ1814" s="26"/>
      <c r="CA1814" s="26"/>
      <c r="CB1814" s="26"/>
      <c r="CC1814" s="26"/>
      <c r="CD1814" s="26"/>
      <c r="CE1814" s="26"/>
      <c r="CF1814" s="26"/>
      <c r="CG1814" s="26"/>
      <c r="CH1814" s="26"/>
      <c r="CI1814" s="26"/>
      <c r="CJ1814" s="26"/>
      <c r="CK1814" s="26"/>
      <c r="CL1814" s="26"/>
      <c r="CM1814" s="26"/>
      <c r="CN1814" s="26"/>
      <c r="CO1814" s="26"/>
      <c r="CP1814" s="26"/>
      <c r="CQ1814" s="26"/>
      <c r="CR1814" s="26"/>
      <c r="CS1814" s="26"/>
      <c r="CT1814" s="26"/>
      <c r="CU1814" s="26"/>
      <c r="CV1814" s="26"/>
      <c r="CW1814" s="26"/>
      <c r="CX1814" s="26"/>
      <c r="CY1814" s="26"/>
      <c r="CZ1814" s="26"/>
      <c r="DA1814" s="26"/>
      <c r="DB1814" s="26"/>
      <c r="DC1814" s="26"/>
      <c r="DD1814" s="26"/>
      <c r="DE1814" s="26"/>
      <c r="DF1814" s="26"/>
      <c r="DG1814" s="26"/>
      <c r="DH1814" s="26"/>
      <c r="DI1814" s="26"/>
      <c r="DJ1814" s="26"/>
      <c r="DK1814" s="26"/>
      <c r="DL1814" s="26"/>
    </row>
    <row r="1815" spans="1:116" s="27" customFormat="1" ht="31.5" customHeight="1">
      <c r="A1815" s="4" t="s">
        <v>7711</v>
      </c>
      <c r="B1815" s="5">
        <v>1813</v>
      </c>
      <c r="C1815" s="6">
        <v>16346</v>
      </c>
      <c r="D1815" s="6"/>
      <c r="E1815" s="3" t="s">
        <v>7712</v>
      </c>
      <c r="F1815" s="3" t="s">
        <v>7713</v>
      </c>
      <c r="G1815" s="3" t="s">
        <v>1013</v>
      </c>
      <c r="H1815" s="4" t="s">
        <v>205</v>
      </c>
      <c r="I1815" s="3" t="s">
        <v>43</v>
      </c>
      <c r="J1815" s="3" t="s">
        <v>7714</v>
      </c>
      <c r="K1815" s="5"/>
      <c r="L1815" s="3"/>
      <c r="M1815" s="6">
        <v>5</v>
      </c>
      <c r="N1815" s="3" t="s">
        <v>45</v>
      </c>
      <c r="O1815" s="3" t="s">
        <v>7715</v>
      </c>
      <c r="P1815" s="3" t="s">
        <v>1385</v>
      </c>
      <c r="Q1815" s="3" t="s">
        <v>7716</v>
      </c>
      <c r="R1815" s="28">
        <v>6.21</v>
      </c>
      <c r="S1815" s="29"/>
      <c r="T1815" s="30"/>
      <c r="U1815" s="1">
        <v>2.1</v>
      </c>
      <c r="V1815" s="28">
        <v>6.21</v>
      </c>
      <c r="W1815" s="29"/>
      <c r="X1815" s="29"/>
      <c r="Y1815" s="29"/>
      <c r="Z1815" s="29"/>
      <c r="AA1815" s="29"/>
      <c r="AB1815" s="29"/>
      <c r="AC1815" s="29"/>
      <c r="AD1815" s="29"/>
      <c r="AE1815" s="31">
        <v>6.21</v>
      </c>
      <c r="AN1815" s="32">
        <v>6.21</v>
      </c>
      <c r="AO1815" s="27" t="s">
        <v>49</v>
      </c>
      <c r="AP1815" s="31" t="s">
        <v>50</v>
      </c>
      <c r="AQ1815" s="27" t="e">
        <f t="shared" si="280"/>
        <v>#NUM!</v>
      </c>
      <c r="AR1815" s="27" t="e">
        <f t="shared" si="281"/>
        <v>#NUM!</v>
      </c>
      <c r="AS1815" s="27" t="e">
        <f t="shared" si="282"/>
        <v>#NUM!</v>
      </c>
      <c r="AT1815" s="27">
        <f t="shared" si="283"/>
        <v>0</v>
      </c>
      <c r="AU1815" s="27">
        <f t="shared" si="284"/>
        <v>2.2574999999999998</v>
      </c>
      <c r="AV1815" s="29">
        <f t="shared" si="278"/>
        <v>0</v>
      </c>
      <c r="AW1815" s="27" t="s">
        <v>73</v>
      </c>
      <c r="AX1815" s="27" t="s">
        <v>74</v>
      </c>
      <c r="AY1815" s="32">
        <v>2.2574999999999998</v>
      </c>
      <c r="AZ1815" s="34">
        <f t="shared" si="285"/>
        <v>0.56437499999999996</v>
      </c>
      <c r="BA1815" s="3">
        <f t="shared" si="286"/>
        <v>2.8218749999999999</v>
      </c>
      <c r="BB1815" s="32">
        <f t="shared" si="279"/>
        <v>3.047625</v>
      </c>
      <c r="BC1815" s="27" t="s">
        <v>12549</v>
      </c>
    </row>
    <row r="1816" spans="1:116" s="27" customFormat="1" ht="31.5" customHeight="1">
      <c r="A1816" s="7" t="s">
        <v>1577</v>
      </c>
      <c r="B1816" s="5">
        <v>1814</v>
      </c>
      <c r="C1816" s="10"/>
      <c r="D1816" s="10"/>
      <c r="E1816" s="8" t="s">
        <v>7737</v>
      </c>
      <c r="F1816" s="8" t="s">
        <v>7474</v>
      </c>
      <c r="G1816" s="8" t="s">
        <v>94</v>
      </c>
      <c r="H1816" s="7" t="s">
        <v>95</v>
      </c>
      <c r="I1816" s="8" t="s">
        <v>96</v>
      </c>
      <c r="J1816" s="8" t="s">
        <v>7738</v>
      </c>
      <c r="K1816" s="9">
        <v>1</v>
      </c>
      <c r="L1816" s="8" t="s">
        <v>69</v>
      </c>
      <c r="M1816" s="10">
        <v>1</v>
      </c>
      <c r="N1816" s="8" t="s">
        <v>45</v>
      </c>
      <c r="O1816" s="8" t="s">
        <v>7730</v>
      </c>
      <c r="P1816" s="8" t="s">
        <v>7739</v>
      </c>
      <c r="Q1816" s="8" t="s">
        <v>7740</v>
      </c>
      <c r="R1816" s="28">
        <v>4.96</v>
      </c>
      <c r="S1816" s="29">
        <v>1.7</v>
      </c>
      <c r="T1816" s="30"/>
      <c r="U1816" s="1">
        <v>0.95</v>
      </c>
      <c r="V1816" s="28">
        <v>4.96</v>
      </c>
      <c r="W1816" s="29"/>
      <c r="X1816" s="29"/>
      <c r="Y1816" s="29"/>
      <c r="Z1816" s="29"/>
      <c r="AA1816" s="29"/>
      <c r="AB1816" s="29"/>
      <c r="AC1816" s="29"/>
      <c r="AD1816" s="29"/>
      <c r="AE1816" s="31"/>
      <c r="AK1816" s="27">
        <v>4.96</v>
      </c>
      <c r="AN1816" s="32"/>
      <c r="AP1816" s="31"/>
      <c r="AQ1816" s="27" t="e">
        <f t="shared" si="280"/>
        <v>#NUM!</v>
      </c>
      <c r="AR1816" s="27" t="e">
        <f t="shared" si="281"/>
        <v>#NUM!</v>
      </c>
      <c r="AS1816" s="27" t="e">
        <f t="shared" si="282"/>
        <v>#NUM!</v>
      </c>
      <c r="AT1816" s="27">
        <f t="shared" si="283"/>
        <v>0</v>
      </c>
      <c r="AU1816" s="27">
        <f t="shared" si="284"/>
        <v>1.02125</v>
      </c>
      <c r="AV1816" s="29">
        <f t="shared" si="278"/>
        <v>0</v>
      </c>
      <c r="AW1816" s="27" t="s">
        <v>73</v>
      </c>
      <c r="AX1816" s="27" t="s">
        <v>74</v>
      </c>
      <c r="AY1816" s="32">
        <v>1.0209999999999999</v>
      </c>
      <c r="AZ1816" s="34">
        <f t="shared" si="285"/>
        <v>0.25524999999999998</v>
      </c>
      <c r="BA1816" s="3">
        <f t="shared" si="286"/>
        <v>1.2762499999999999</v>
      </c>
      <c r="BB1816" s="32">
        <f t="shared" si="279"/>
        <v>1.37835</v>
      </c>
      <c r="BC1816" s="27" t="s">
        <v>12549</v>
      </c>
      <c r="BP1816" s="26"/>
      <c r="BQ1816" s="26"/>
      <c r="BR1816" s="26"/>
      <c r="BS1816" s="26"/>
      <c r="BT1816" s="26"/>
      <c r="BU1816" s="26"/>
      <c r="BV1816" s="26"/>
      <c r="BW1816" s="26"/>
      <c r="BX1816" s="26"/>
      <c r="BY1816" s="26"/>
      <c r="BZ1816" s="26"/>
      <c r="CA1816" s="26"/>
      <c r="CB1816" s="26"/>
      <c r="CC1816" s="26"/>
      <c r="CD1816" s="26"/>
      <c r="CE1816" s="26"/>
      <c r="CF1816" s="26"/>
      <c r="CG1816" s="26"/>
      <c r="CH1816" s="26"/>
      <c r="CI1816" s="26"/>
      <c r="CJ1816" s="26"/>
      <c r="CK1816" s="26"/>
      <c r="CL1816" s="26"/>
      <c r="CM1816" s="26"/>
      <c r="CN1816" s="26"/>
      <c r="CO1816" s="26"/>
      <c r="CP1816" s="26"/>
      <c r="CQ1816" s="26"/>
      <c r="CR1816" s="26"/>
      <c r="CS1816" s="26"/>
      <c r="CT1816" s="26"/>
      <c r="CU1816" s="26"/>
      <c r="CV1816" s="26"/>
      <c r="CW1816" s="26"/>
      <c r="CX1816" s="26"/>
      <c r="CY1816" s="26"/>
      <c r="CZ1816" s="26"/>
      <c r="DA1816" s="26"/>
      <c r="DB1816" s="26"/>
      <c r="DC1816" s="26"/>
      <c r="DD1816" s="26"/>
      <c r="DE1816" s="26"/>
      <c r="DF1816" s="26"/>
      <c r="DG1816" s="26"/>
      <c r="DH1816" s="26"/>
      <c r="DI1816" s="26"/>
      <c r="DJ1816" s="26"/>
      <c r="DK1816" s="26"/>
      <c r="DL1816" s="26"/>
    </row>
    <row r="1817" spans="1:116" s="27" customFormat="1" ht="31.5" customHeight="1">
      <c r="A1817" s="7" t="s">
        <v>1577</v>
      </c>
      <c r="B1817" s="5">
        <v>1815</v>
      </c>
      <c r="C1817" s="10"/>
      <c r="D1817" s="10"/>
      <c r="E1817" s="8" t="s">
        <v>7741</v>
      </c>
      <c r="F1817" s="8" t="s">
        <v>7742</v>
      </c>
      <c r="G1817" s="8" t="s">
        <v>4594</v>
      </c>
      <c r="H1817" s="7" t="s">
        <v>169</v>
      </c>
      <c r="I1817" s="8" t="s">
        <v>780</v>
      </c>
      <c r="J1817" s="8" t="s">
        <v>7743</v>
      </c>
      <c r="K1817" s="9"/>
      <c r="L1817" s="8"/>
      <c r="M1817" s="10">
        <v>30</v>
      </c>
      <c r="N1817" s="8" t="s">
        <v>45</v>
      </c>
      <c r="O1817" s="8" t="s">
        <v>7730</v>
      </c>
      <c r="P1817" s="8" t="s">
        <v>7744</v>
      </c>
      <c r="Q1817" s="8" t="s">
        <v>7745</v>
      </c>
      <c r="R1817" s="28">
        <v>2.84</v>
      </c>
      <c r="S1817" s="29">
        <v>3.28</v>
      </c>
      <c r="T1817" s="30"/>
      <c r="U1817" s="1">
        <v>1.4</v>
      </c>
      <c r="V1817" s="28">
        <v>2.84</v>
      </c>
      <c r="W1817" s="29"/>
      <c r="X1817" s="29"/>
      <c r="Y1817" s="29"/>
      <c r="Z1817" s="29"/>
      <c r="AA1817" s="29"/>
      <c r="AB1817" s="29"/>
      <c r="AC1817" s="29"/>
      <c r="AD1817" s="29"/>
      <c r="AE1817" s="31"/>
      <c r="AN1817" s="32"/>
      <c r="AP1817" s="31"/>
      <c r="AQ1817" s="27" t="e">
        <f t="shared" si="280"/>
        <v>#NUM!</v>
      </c>
      <c r="AR1817" s="27" t="e">
        <f t="shared" si="281"/>
        <v>#NUM!</v>
      </c>
      <c r="AS1817" s="27" t="e">
        <f t="shared" si="282"/>
        <v>#NUM!</v>
      </c>
      <c r="AT1817" s="27">
        <f t="shared" si="283"/>
        <v>0</v>
      </c>
      <c r="AU1817" s="27">
        <f t="shared" si="284"/>
        <v>1.5049999999999999</v>
      </c>
      <c r="AV1817" s="29">
        <f t="shared" si="278"/>
        <v>0</v>
      </c>
      <c r="AW1817" s="27" t="s">
        <v>73</v>
      </c>
      <c r="AX1817" s="27" t="s">
        <v>74</v>
      </c>
      <c r="AY1817" s="32">
        <v>1.5049999999999999</v>
      </c>
      <c r="AZ1817" s="34">
        <f t="shared" si="285"/>
        <v>0.37624999999999997</v>
      </c>
      <c r="BA1817" s="3">
        <f t="shared" si="286"/>
        <v>1.8812499999999999</v>
      </c>
      <c r="BB1817" s="32">
        <f t="shared" si="279"/>
        <v>2.0317499999999997</v>
      </c>
      <c r="BC1817" s="27" t="s">
        <v>12549</v>
      </c>
      <c r="BP1817" s="26"/>
      <c r="BQ1817" s="26"/>
      <c r="BR1817" s="26"/>
      <c r="BS1817" s="26"/>
      <c r="BT1817" s="26"/>
      <c r="BU1817" s="26"/>
      <c r="BV1817" s="26"/>
      <c r="BW1817" s="26"/>
      <c r="BX1817" s="26"/>
      <c r="BY1817" s="26"/>
      <c r="BZ1817" s="26"/>
      <c r="CA1817" s="26"/>
      <c r="CB1817" s="26"/>
      <c r="CC1817" s="26"/>
      <c r="CD1817" s="26"/>
      <c r="CE1817" s="26"/>
      <c r="CF1817" s="26"/>
      <c r="CG1817" s="26"/>
      <c r="CH1817" s="26"/>
      <c r="CI1817" s="26"/>
      <c r="CJ1817" s="26"/>
      <c r="CK1817" s="26"/>
      <c r="CL1817" s="26"/>
      <c r="CM1817" s="26"/>
      <c r="CN1817" s="26"/>
      <c r="CO1817" s="26"/>
      <c r="CP1817" s="26"/>
      <c r="CQ1817" s="26"/>
      <c r="CR1817" s="26"/>
      <c r="CS1817" s="26"/>
      <c r="CT1817" s="26"/>
      <c r="CU1817" s="26"/>
      <c r="CV1817" s="26"/>
      <c r="CW1817" s="26"/>
      <c r="CX1817" s="26"/>
      <c r="CY1817" s="26"/>
      <c r="CZ1817" s="26"/>
      <c r="DA1817" s="26"/>
      <c r="DB1817" s="26"/>
      <c r="DC1817" s="26"/>
      <c r="DD1817" s="26"/>
      <c r="DE1817" s="26"/>
      <c r="DF1817" s="26"/>
      <c r="DG1817" s="26"/>
      <c r="DH1817" s="26"/>
      <c r="DI1817" s="26"/>
      <c r="DJ1817" s="26"/>
      <c r="DK1817" s="26"/>
      <c r="DL1817" s="26"/>
    </row>
    <row r="1818" spans="1:116" s="27" customFormat="1" ht="31.5" customHeight="1">
      <c r="A1818" s="7" t="s">
        <v>1577</v>
      </c>
      <c r="B1818" s="5">
        <v>1816</v>
      </c>
      <c r="C1818" s="10"/>
      <c r="D1818" s="10"/>
      <c r="E1818" s="8" t="s">
        <v>7733</v>
      </c>
      <c r="F1818" s="8" t="s">
        <v>1655</v>
      </c>
      <c r="G1818" s="8" t="s">
        <v>1656</v>
      </c>
      <c r="H1818" s="7" t="s">
        <v>205</v>
      </c>
      <c r="I1818" s="8" t="s">
        <v>43</v>
      </c>
      <c r="J1818" s="8" t="s">
        <v>7734</v>
      </c>
      <c r="K1818" s="9"/>
      <c r="L1818" s="8"/>
      <c r="M1818" s="10">
        <v>3</v>
      </c>
      <c r="N1818" s="8" t="s">
        <v>45</v>
      </c>
      <c r="O1818" s="8" t="s">
        <v>7730</v>
      </c>
      <c r="P1818" s="8" t="s">
        <v>7735</v>
      </c>
      <c r="Q1818" s="8" t="s">
        <v>7736</v>
      </c>
      <c r="R1818" s="28">
        <v>6.32</v>
      </c>
      <c r="S1818" s="29">
        <v>3.93</v>
      </c>
      <c r="T1818" s="30"/>
      <c r="U1818" s="1">
        <v>1.41</v>
      </c>
      <c r="V1818" s="28">
        <v>6.32</v>
      </c>
      <c r="W1818" s="29"/>
      <c r="X1818" s="29"/>
      <c r="Y1818" s="29"/>
      <c r="Z1818" s="29"/>
      <c r="AA1818" s="29"/>
      <c r="AB1818" s="29"/>
      <c r="AC1818" s="29"/>
      <c r="AD1818" s="29">
        <v>6.32</v>
      </c>
      <c r="AE1818" s="31"/>
      <c r="AK1818" s="27">
        <v>6.32</v>
      </c>
      <c r="AN1818" s="32"/>
      <c r="AP1818" s="31"/>
      <c r="AQ1818" s="27" t="e">
        <f t="shared" si="280"/>
        <v>#NUM!</v>
      </c>
      <c r="AR1818" s="27" t="e">
        <f t="shared" si="281"/>
        <v>#NUM!</v>
      </c>
      <c r="AS1818" s="27" t="e">
        <f t="shared" si="282"/>
        <v>#NUM!</v>
      </c>
      <c r="AT1818" s="27">
        <f t="shared" si="283"/>
        <v>0</v>
      </c>
      <c r="AU1818" s="27">
        <f t="shared" si="284"/>
        <v>1.5157499999999999</v>
      </c>
      <c r="AV1818" s="29">
        <f t="shared" si="278"/>
        <v>0</v>
      </c>
      <c r="AW1818" s="27" t="s">
        <v>73</v>
      </c>
      <c r="AX1818" s="27" t="s">
        <v>74</v>
      </c>
      <c r="AY1818" s="32">
        <v>1.5157</v>
      </c>
      <c r="AZ1818" s="34">
        <f t="shared" si="285"/>
        <v>0.37892500000000001</v>
      </c>
      <c r="BA1818" s="3">
        <f t="shared" si="286"/>
        <v>1.894625</v>
      </c>
      <c r="BB1818" s="32">
        <f t="shared" si="279"/>
        <v>2.046195</v>
      </c>
      <c r="BC1818" s="27" t="s">
        <v>12549</v>
      </c>
      <c r="BP1818" s="26"/>
      <c r="BQ1818" s="26"/>
      <c r="BR1818" s="26"/>
      <c r="BS1818" s="26"/>
      <c r="BT1818" s="26"/>
      <c r="BU1818" s="26"/>
      <c r="BV1818" s="26"/>
      <c r="BW1818" s="26"/>
      <c r="BX1818" s="26"/>
      <c r="BY1818" s="26"/>
      <c r="BZ1818" s="26"/>
      <c r="CA1818" s="26"/>
      <c r="CB1818" s="26"/>
      <c r="CC1818" s="26"/>
      <c r="CD1818" s="26"/>
      <c r="CE1818" s="26"/>
      <c r="CF1818" s="26"/>
      <c r="CG1818" s="26"/>
      <c r="CH1818" s="26"/>
      <c r="CI1818" s="26"/>
      <c r="CJ1818" s="26"/>
      <c r="CK1818" s="26"/>
      <c r="CL1818" s="26"/>
      <c r="CM1818" s="26"/>
      <c r="CN1818" s="26"/>
      <c r="CO1818" s="26"/>
      <c r="CP1818" s="26"/>
      <c r="CQ1818" s="26"/>
      <c r="CR1818" s="26"/>
      <c r="CS1818" s="26"/>
      <c r="CT1818" s="26"/>
      <c r="CU1818" s="26"/>
      <c r="CV1818" s="26"/>
      <c r="CW1818" s="26"/>
      <c r="CX1818" s="26"/>
      <c r="CY1818" s="26"/>
      <c r="CZ1818" s="26"/>
      <c r="DA1818" s="26"/>
      <c r="DB1818" s="26"/>
      <c r="DC1818" s="26"/>
      <c r="DD1818" s="26"/>
      <c r="DE1818" s="26"/>
      <c r="DF1818" s="26"/>
      <c r="DG1818" s="26"/>
      <c r="DH1818" s="26"/>
      <c r="DI1818" s="26"/>
      <c r="DJ1818" s="26"/>
      <c r="DK1818" s="26"/>
      <c r="DL1818" s="26"/>
    </row>
    <row r="1819" spans="1:116" s="27" customFormat="1" ht="31.5" customHeight="1">
      <c r="A1819" s="7" t="s">
        <v>1577</v>
      </c>
      <c r="B1819" s="5">
        <v>1817</v>
      </c>
      <c r="C1819" s="10"/>
      <c r="D1819" s="10"/>
      <c r="E1819" s="8" t="s">
        <v>7746</v>
      </c>
      <c r="F1819" s="8" t="s">
        <v>7747</v>
      </c>
      <c r="G1819" s="8" t="s">
        <v>2272</v>
      </c>
      <c r="H1819" s="7" t="s">
        <v>103</v>
      </c>
      <c r="I1819" s="8" t="s">
        <v>43</v>
      </c>
      <c r="J1819" s="8" t="s">
        <v>7748</v>
      </c>
      <c r="K1819" s="9"/>
      <c r="L1819" s="8"/>
      <c r="M1819" s="10">
        <v>28</v>
      </c>
      <c r="N1819" s="8" t="s">
        <v>45</v>
      </c>
      <c r="O1819" s="8" t="s">
        <v>7730</v>
      </c>
      <c r="P1819" s="8" t="s">
        <v>7749</v>
      </c>
      <c r="Q1819" s="8" t="s">
        <v>7750</v>
      </c>
      <c r="R1819" s="28">
        <v>9.1199999999999992</v>
      </c>
      <c r="S1819" s="29">
        <v>4.67</v>
      </c>
      <c r="T1819" s="30"/>
      <c r="U1819" s="1">
        <v>1.93</v>
      </c>
      <c r="V1819" s="28">
        <v>9.1199999999999992</v>
      </c>
      <c r="W1819" s="29"/>
      <c r="X1819" s="29"/>
      <c r="Y1819" s="29"/>
      <c r="Z1819" s="29"/>
      <c r="AA1819" s="29"/>
      <c r="AB1819" s="29"/>
      <c r="AC1819" s="29"/>
      <c r="AD1819" s="29"/>
      <c r="AE1819" s="31"/>
      <c r="AN1819" s="32"/>
      <c r="AP1819" s="31"/>
      <c r="AQ1819" s="27" t="e">
        <f t="shared" si="280"/>
        <v>#NUM!</v>
      </c>
      <c r="AR1819" s="27" t="e">
        <f t="shared" si="281"/>
        <v>#NUM!</v>
      </c>
      <c r="AS1819" s="27" t="e">
        <f t="shared" si="282"/>
        <v>#NUM!</v>
      </c>
      <c r="AT1819" s="27">
        <f t="shared" si="283"/>
        <v>0</v>
      </c>
      <c r="AU1819" s="27">
        <f t="shared" si="284"/>
        <v>2.0747499999999999</v>
      </c>
      <c r="AV1819" s="29">
        <f t="shared" si="278"/>
        <v>0</v>
      </c>
      <c r="AW1819" s="27" t="s">
        <v>73</v>
      </c>
      <c r="AX1819" s="27" t="s">
        <v>74</v>
      </c>
      <c r="AY1819" s="32">
        <v>2.0747</v>
      </c>
      <c r="AZ1819" s="34">
        <f t="shared" si="285"/>
        <v>0.518675</v>
      </c>
      <c r="BA1819" s="3">
        <f t="shared" si="286"/>
        <v>2.593375</v>
      </c>
      <c r="BB1819" s="32">
        <f t="shared" si="279"/>
        <v>2.8008449999999998</v>
      </c>
      <c r="BC1819" s="27" t="s">
        <v>12549</v>
      </c>
      <c r="BP1819" s="26"/>
      <c r="BQ1819" s="26"/>
      <c r="BR1819" s="26"/>
      <c r="BS1819" s="26"/>
      <c r="BT1819" s="26"/>
      <c r="BU1819" s="26"/>
      <c r="BV1819" s="26"/>
      <c r="BW1819" s="26"/>
      <c r="BX1819" s="26"/>
      <c r="BY1819" s="26"/>
      <c r="BZ1819" s="26"/>
      <c r="CA1819" s="26"/>
      <c r="CB1819" s="26"/>
      <c r="CC1819" s="26"/>
      <c r="CD1819" s="26"/>
      <c r="CE1819" s="26"/>
      <c r="CF1819" s="26"/>
      <c r="CG1819" s="26"/>
      <c r="CH1819" s="26"/>
      <c r="CI1819" s="26"/>
      <c r="CJ1819" s="26"/>
      <c r="CK1819" s="26"/>
      <c r="CL1819" s="26"/>
      <c r="CM1819" s="26"/>
      <c r="CN1819" s="26"/>
      <c r="CO1819" s="26"/>
      <c r="CP1819" s="26"/>
      <c r="CQ1819" s="26"/>
      <c r="CR1819" s="26"/>
      <c r="CS1819" s="26"/>
      <c r="CT1819" s="26"/>
      <c r="CU1819" s="26"/>
      <c r="CV1819" s="26"/>
      <c r="CW1819" s="26"/>
      <c r="CX1819" s="26"/>
      <c r="CY1819" s="26"/>
      <c r="CZ1819" s="26"/>
      <c r="DA1819" s="26"/>
      <c r="DB1819" s="26"/>
      <c r="DC1819" s="26"/>
      <c r="DD1819" s="26"/>
      <c r="DE1819" s="26"/>
      <c r="DF1819" s="26"/>
      <c r="DG1819" s="26"/>
      <c r="DH1819" s="26"/>
      <c r="DI1819" s="26"/>
      <c r="DJ1819" s="26"/>
      <c r="DK1819" s="26"/>
      <c r="DL1819" s="26"/>
    </row>
    <row r="1820" spans="1:116" s="27" customFormat="1" ht="31.5" customHeight="1">
      <c r="A1820" s="7" t="s">
        <v>1577</v>
      </c>
      <c r="B1820" s="5">
        <v>1818</v>
      </c>
      <c r="C1820" s="10"/>
      <c r="D1820" s="10"/>
      <c r="E1820" s="8" t="s">
        <v>7727</v>
      </c>
      <c r="F1820" s="8" t="s">
        <v>7728</v>
      </c>
      <c r="G1820" s="8" t="s">
        <v>504</v>
      </c>
      <c r="H1820" s="7" t="s">
        <v>505</v>
      </c>
      <c r="I1820" s="8" t="s">
        <v>43</v>
      </c>
      <c r="J1820" s="8" t="s">
        <v>7729</v>
      </c>
      <c r="K1820" s="9"/>
      <c r="L1820" s="8"/>
      <c r="M1820" s="10">
        <v>12</v>
      </c>
      <c r="N1820" s="8" t="s">
        <v>45</v>
      </c>
      <c r="O1820" s="8" t="s">
        <v>7730</v>
      </c>
      <c r="P1820" s="8" t="s">
        <v>7731</v>
      </c>
      <c r="Q1820" s="8" t="s">
        <v>7732</v>
      </c>
      <c r="R1820" s="28">
        <v>7.9</v>
      </c>
      <c r="S1820" s="29">
        <v>4.59</v>
      </c>
      <c r="T1820" s="30"/>
      <c r="U1820" s="1">
        <v>2.5</v>
      </c>
      <c r="V1820" s="28">
        <v>7.9</v>
      </c>
      <c r="W1820" s="29"/>
      <c r="X1820" s="29"/>
      <c r="Y1820" s="29"/>
      <c r="Z1820" s="29"/>
      <c r="AA1820" s="29"/>
      <c r="AB1820" s="29"/>
      <c r="AC1820" s="29"/>
      <c r="AD1820" s="29"/>
      <c r="AE1820" s="31"/>
      <c r="AN1820" s="32"/>
      <c r="AP1820" s="31"/>
      <c r="AQ1820" s="27" t="e">
        <f t="shared" si="280"/>
        <v>#NUM!</v>
      </c>
      <c r="AR1820" s="27" t="e">
        <f t="shared" si="281"/>
        <v>#NUM!</v>
      </c>
      <c r="AS1820" s="27" t="e">
        <f t="shared" si="282"/>
        <v>#NUM!</v>
      </c>
      <c r="AT1820" s="27">
        <f t="shared" si="283"/>
        <v>0</v>
      </c>
      <c r="AU1820" s="27">
        <f t="shared" si="284"/>
        <v>2.6875</v>
      </c>
      <c r="AV1820" s="29">
        <f t="shared" si="278"/>
        <v>0</v>
      </c>
      <c r="AW1820" s="27" t="s">
        <v>73</v>
      </c>
      <c r="AX1820" s="27" t="s">
        <v>74</v>
      </c>
      <c r="AY1820" s="32">
        <v>2.6869999999999998</v>
      </c>
      <c r="AZ1820" s="34">
        <f t="shared" si="285"/>
        <v>0.67174999999999996</v>
      </c>
      <c r="BA1820" s="3">
        <f t="shared" si="286"/>
        <v>3.3587499999999997</v>
      </c>
      <c r="BB1820" s="32">
        <f t="shared" si="279"/>
        <v>3.6274499999999996</v>
      </c>
      <c r="BC1820" s="27" t="s">
        <v>12549</v>
      </c>
      <c r="BP1820" s="26"/>
      <c r="BQ1820" s="26"/>
      <c r="BR1820" s="26"/>
      <c r="BS1820" s="26"/>
      <c r="BT1820" s="26"/>
      <c r="BU1820" s="26"/>
      <c r="BV1820" s="26"/>
      <c r="BW1820" s="26"/>
      <c r="BX1820" s="26"/>
      <c r="BY1820" s="26"/>
      <c r="BZ1820" s="26"/>
      <c r="CA1820" s="26"/>
      <c r="CB1820" s="26"/>
      <c r="CC1820" s="26"/>
      <c r="CD1820" s="26"/>
      <c r="CE1820" s="26"/>
      <c r="CF1820" s="26"/>
      <c r="CG1820" s="26"/>
      <c r="CH1820" s="26"/>
      <c r="CI1820" s="26"/>
      <c r="CJ1820" s="26"/>
      <c r="CK1820" s="26"/>
      <c r="CL1820" s="26"/>
      <c r="CM1820" s="26"/>
      <c r="CN1820" s="26"/>
      <c r="CO1820" s="26"/>
      <c r="CP1820" s="26"/>
      <c r="CQ1820" s="26"/>
      <c r="CR1820" s="26"/>
      <c r="CS1820" s="26"/>
      <c r="CT1820" s="26"/>
      <c r="CU1820" s="26"/>
      <c r="CV1820" s="26"/>
      <c r="CW1820" s="26"/>
      <c r="CX1820" s="26"/>
      <c r="CY1820" s="26"/>
      <c r="CZ1820" s="26"/>
      <c r="DA1820" s="26"/>
      <c r="DB1820" s="26"/>
      <c r="DC1820" s="26"/>
      <c r="DD1820" s="26"/>
      <c r="DE1820" s="26"/>
      <c r="DF1820" s="26"/>
      <c r="DG1820" s="26"/>
      <c r="DH1820" s="26"/>
      <c r="DI1820" s="26"/>
      <c r="DJ1820" s="26"/>
      <c r="DK1820" s="26"/>
      <c r="DL1820" s="26"/>
    </row>
    <row r="1821" spans="1:116" s="27" customFormat="1" ht="31.5" customHeight="1">
      <c r="A1821" s="7" t="s">
        <v>7763</v>
      </c>
      <c r="B1821" s="5">
        <v>1819</v>
      </c>
      <c r="C1821" s="10"/>
      <c r="D1821" s="10"/>
      <c r="E1821" s="8" t="s">
        <v>7752</v>
      </c>
      <c r="F1821" s="8" t="s">
        <v>1952</v>
      </c>
      <c r="G1821" s="8" t="s">
        <v>7754</v>
      </c>
      <c r="H1821" s="7" t="s">
        <v>7764</v>
      </c>
      <c r="I1821" s="8" t="s">
        <v>7756</v>
      </c>
      <c r="J1821" s="8" t="s">
        <v>7757</v>
      </c>
      <c r="K1821" s="9"/>
      <c r="L1821" s="8"/>
      <c r="M1821" s="10">
        <v>5</v>
      </c>
      <c r="N1821" s="8" t="s">
        <v>45</v>
      </c>
      <c r="O1821" s="8" t="s">
        <v>7758</v>
      </c>
      <c r="P1821" s="8" t="s">
        <v>7759</v>
      </c>
      <c r="Q1821" s="8" t="s">
        <v>7765</v>
      </c>
      <c r="R1821" s="28">
        <v>13.51</v>
      </c>
      <c r="S1821" s="29"/>
      <c r="T1821" s="30">
        <v>15</v>
      </c>
      <c r="U1821" s="1">
        <v>5.25</v>
      </c>
      <c r="V1821" s="28">
        <v>13.51</v>
      </c>
      <c r="W1821" s="29"/>
      <c r="X1821" s="29"/>
      <c r="Y1821" s="29"/>
      <c r="Z1821" s="29"/>
      <c r="AA1821" s="29"/>
      <c r="AB1821" s="29"/>
      <c r="AC1821" s="29"/>
      <c r="AD1821" s="29"/>
      <c r="AE1821" s="31"/>
      <c r="AM1821" s="27">
        <v>8.51</v>
      </c>
      <c r="AN1821" s="32"/>
      <c r="AP1821" s="31"/>
      <c r="AQ1821" s="27" t="e">
        <f t="shared" si="280"/>
        <v>#NUM!</v>
      </c>
      <c r="AR1821" s="27" t="e">
        <f t="shared" si="281"/>
        <v>#NUM!</v>
      </c>
      <c r="AS1821" s="27" t="e">
        <f t="shared" si="282"/>
        <v>#NUM!</v>
      </c>
      <c r="AT1821" s="27">
        <f t="shared" si="283"/>
        <v>16.125</v>
      </c>
      <c r="AU1821" s="27">
        <f t="shared" si="284"/>
        <v>5.6437499999999998</v>
      </c>
      <c r="AV1821" s="29">
        <f t="shared" si="278"/>
        <v>5.6437499999999998</v>
      </c>
      <c r="AW1821" s="27" t="s">
        <v>73</v>
      </c>
      <c r="AX1821" s="27" t="s">
        <v>74</v>
      </c>
      <c r="AY1821" s="32">
        <v>5.64</v>
      </c>
      <c r="AZ1821" s="34">
        <f t="shared" si="285"/>
        <v>1.41</v>
      </c>
      <c r="BA1821" s="3">
        <f t="shared" si="286"/>
        <v>7.05</v>
      </c>
      <c r="BB1821" s="32">
        <f t="shared" si="279"/>
        <v>7.6139999999999999</v>
      </c>
      <c r="BC1821" s="27" t="s">
        <v>12549</v>
      </c>
      <c r="BP1821" s="26"/>
      <c r="BQ1821" s="26"/>
      <c r="BR1821" s="26"/>
      <c r="BS1821" s="26"/>
      <c r="BT1821" s="26"/>
      <c r="BU1821" s="26"/>
      <c r="BV1821" s="26"/>
      <c r="BW1821" s="26"/>
      <c r="BX1821" s="26"/>
      <c r="BY1821" s="26"/>
      <c r="BZ1821" s="26"/>
      <c r="CA1821" s="26"/>
      <c r="CB1821" s="26"/>
      <c r="CC1821" s="26"/>
      <c r="CD1821" s="26"/>
      <c r="CE1821" s="26"/>
      <c r="CF1821" s="26"/>
      <c r="CG1821" s="26"/>
      <c r="CH1821" s="26"/>
      <c r="CI1821" s="26"/>
      <c r="CJ1821" s="26"/>
      <c r="CK1821" s="26"/>
      <c r="CL1821" s="26"/>
      <c r="CM1821" s="26"/>
      <c r="CN1821" s="26"/>
      <c r="CO1821" s="26"/>
      <c r="CP1821" s="26"/>
      <c r="CQ1821" s="26"/>
      <c r="CR1821" s="26"/>
      <c r="CS1821" s="26"/>
      <c r="CT1821" s="26"/>
      <c r="CU1821" s="26"/>
      <c r="CV1821" s="26"/>
      <c r="CW1821" s="26"/>
      <c r="CX1821" s="26"/>
      <c r="CY1821" s="26"/>
      <c r="CZ1821" s="26"/>
      <c r="DA1821" s="26"/>
      <c r="DB1821" s="26"/>
      <c r="DC1821" s="26"/>
      <c r="DD1821" s="26"/>
      <c r="DE1821" s="26"/>
      <c r="DF1821" s="26"/>
      <c r="DG1821" s="26"/>
      <c r="DH1821" s="26"/>
      <c r="DI1821" s="26"/>
      <c r="DJ1821" s="26"/>
      <c r="DK1821" s="26"/>
      <c r="DL1821" s="26"/>
    </row>
    <row r="1822" spans="1:116" s="27" customFormat="1" ht="31.5" customHeight="1">
      <c r="A1822" s="7" t="s">
        <v>7751</v>
      </c>
      <c r="B1822" s="5">
        <v>1820</v>
      </c>
      <c r="C1822" s="10"/>
      <c r="D1822" s="10"/>
      <c r="E1822" s="8" t="s">
        <v>7752</v>
      </c>
      <c r="F1822" s="8" t="s">
        <v>7753</v>
      </c>
      <c r="G1822" s="8" t="s">
        <v>7754</v>
      </c>
      <c r="H1822" s="7" t="s">
        <v>7755</v>
      </c>
      <c r="I1822" s="8" t="s">
        <v>7756</v>
      </c>
      <c r="J1822" s="8" t="s">
        <v>7757</v>
      </c>
      <c r="K1822" s="9"/>
      <c r="L1822" s="8"/>
      <c r="M1822" s="10">
        <v>5</v>
      </c>
      <c r="N1822" s="8" t="s">
        <v>45</v>
      </c>
      <c r="O1822" s="8" t="s">
        <v>7758</v>
      </c>
      <c r="P1822" s="8" t="s">
        <v>7759</v>
      </c>
      <c r="Q1822" s="8" t="s">
        <v>7760</v>
      </c>
      <c r="R1822" s="28">
        <v>5.66</v>
      </c>
      <c r="S1822" s="29"/>
      <c r="T1822" s="30">
        <v>5.66</v>
      </c>
      <c r="U1822" s="1" t="s">
        <v>56</v>
      </c>
      <c r="V1822" s="28">
        <v>5.66</v>
      </c>
      <c r="W1822" s="29"/>
      <c r="X1822" s="29"/>
      <c r="Y1822" s="29"/>
      <c r="Z1822" s="29"/>
      <c r="AA1822" s="29"/>
      <c r="AB1822" s="29"/>
      <c r="AC1822" s="29"/>
      <c r="AD1822" s="29"/>
      <c r="AE1822" s="31"/>
      <c r="AM1822" s="27">
        <v>5.66</v>
      </c>
      <c r="AN1822" s="32"/>
      <c r="AP1822" s="31"/>
      <c r="AQ1822" s="27" t="e">
        <f t="shared" si="280"/>
        <v>#NUM!</v>
      </c>
      <c r="AR1822" s="27" t="e">
        <f t="shared" si="281"/>
        <v>#NUM!</v>
      </c>
      <c r="AS1822" s="27" t="e">
        <f t="shared" si="282"/>
        <v>#NUM!</v>
      </c>
      <c r="AT1822" s="27">
        <f t="shared" si="283"/>
        <v>6.0845000000000002</v>
      </c>
      <c r="AU1822" s="27" t="e">
        <f t="shared" si="284"/>
        <v>#VALUE!</v>
      </c>
      <c r="AV1822" s="29" t="e">
        <f t="shared" si="278"/>
        <v>#VALUE!</v>
      </c>
      <c r="AW1822" s="27" t="s">
        <v>2466</v>
      </c>
      <c r="AX1822" s="27" t="s">
        <v>50</v>
      </c>
      <c r="AY1822" s="32">
        <v>5.66</v>
      </c>
      <c r="AZ1822" s="34">
        <f t="shared" si="285"/>
        <v>1.415</v>
      </c>
      <c r="BA1822" s="3">
        <f t="shared" si="286"/>
        <v>7.0750000000000002</v>
      </c>
      <c r="BB1822" s="32">
        <f t="shared" si="279"/>
        <v>7.641</v>
      </c>
      <c r="BC1822" s="27" t="s">
        <v>12549</v>
      </c>
      <c r="BP1822" s="26"/>
      <c r="BQ1822" s="26"/>
      <c r="BR1822" s="26"/>
      <c r="BS1822" s="26"/>
      <c r="BT1822" s="26"/>
      <c r="BU1822" s="26"/>
      <c r="BV1822" s="26"/>
      <c r="BW1822" s="26"/>
      <c r="BX1822" s="26"/>
      <c r="BY1822" s="26"/>
      <c r="BZ1822" s="26"/>
      <c r="CA1822" s="26"/>
      <c r="CB1822" s="26"/>
      <c r="CC1822" s="26"/>
      <c r="CD1822" s="26"/>
      <c r="CE1822" s="26"/>
      <c r="CF1822" s="26"/>
      <c r="CG1822" s="26"/>
      <c r="CH1822" s="26"/>
      <c r="CI1822" s="26"/>
      <c r="CJ1822" s="26"/>
      <c r="CK1822" s="26"/>
      <c r="CL1822" s="26"/>
      <c r="CM1822" s="26"/>
      <c r="CN1822" s="26"/>
      <c r="CO1822" s="26"/>
      <c r="CP1822" s="26"/>
      <c r="CQ1822" s="26"/>
      <c r="CR1822" s="26"/>
      <c r="CS1822" s="26"/>
      <c r="CT1822" s="26"/>
      <c r="CU1822" s="26"/>
      <c r="CV1822" s="26"/>
      <c r="CW1822" s="26"/>
      <c r="CX1822" s="26"/>
      <c r="CY1822" s="26"/>
      <c r="CZ1822" s="26"/>
      <c r="DA1822" s="26"/>
      <c r="DB1822" s="26"/>
      <c r="DC1822" s="26"/>
      <c r="DD1822" s="26"/>
      <c r="DE1822" s="26"/>
      <c r="DF1822" s="26"/>
      <c r="DG1822" s="26"/>
      <c r="DH1822" s="26"/>
      <c r="DI1822" s="26"/>
      <c r="DJ1822" s="26"/>
      <c r="DK1822" s="26"/>
      <c r="DL1822" s="26"/>
    </row>
    <row r="1823" spans="1:116" s="27" customFormat="1" ht="31.5" customHeight="1">
      <c r="A1823" s="7" t="s">
        <v>7751</v>
      </c>
      <c r="B1823" s="5">
        <v>1821</v>
      </c>
      <c r="C1823" s="10"/>
      <c r="D1823" s="10"/>
      <c r="E1823" s="8" t="s">
        <v>7752</v>
      </c>
      <c r="F1823" s="8" t="s">
        <v>1952</v>
      </c>
      <c r="G1823" s="8" t="s">
        <v>7754</v>
      </c>
      <c r="H1823" s="7" t="s">
        <v>7766</v>
      </c>
      <c r="I1823" s="8" t="s">
        <v>7756</v>
      </c>
      <c r="J1823" s="8" t="s">
        <v>7757</v>
      </c>
      <c r="K1823" s="9"/>
      <c r="L1823" s="8"/>
      <c r="M1823" s="10">
        <v>5</v>
      </c>
      <c r="N1823" s="8" t="s">
        <v>45</v>
      </c>
      <c r="O1823" s="8" t="s">
        <v>7758</v>
      </c>
      <c r="P1823" s="8" t="s">
        <v>7759</v>
      </c>
      <c r="Q1823" s="8" t="s">
        <v>7767</v>
      </c>
      <c r="R1823" s="28">
        <v>25.45</v>
      </c>
      <c r="S1823" s="29"/>
      <c r="T1823" s="30">
        <v>25</v>
      </c>
      <c r="U1823" s="1">
        <v>8.75</v>
      </c>
      <c r="V1823" s="28">
        <v>25.45</v>
      </c>
      <c r="W1823" s="29"/>
      <c r="X1823" s="29"/>
      <c r="Y1823" s="29"/>
      <c r="Z1823" s="29"/>
      <c r="AA1823" s="29"/>
      <c r="AB1823" s="29"/>
      <c r="AC1823" s="29"/>
      <c r="AD1823" s="29"/>
      <c r="AE1823" s="31"/>
      <c r="AM1823" s="27">
        <v>14.55</v>
      </c>
      <c r="AN1823" s="32"/>
      <c r="AP1823" s="31"/>
      <c r="AQ1823" s="27" t="e">
        <f t="shared" si="280"/>
        <v>#NUM!</v>
      </c>
      <c r="AR1823" s="27" t="e">
        <f t="shared" si="281"/>
        <v>#NUM!</v>
      </c>
      <c r="AS1823" s="27" t="e">
        <f t="shared" si="282"/>
        <v>#NUM!</v>
      </c>
      <c r="AT1823" s="27">
        <f t="shared" si="283"/>
        <v>26.875</v>
      </c>
      <c r="AU1823" s="27">
        <f t="shared" si="284"/>
        <v>9.40625</v>
      </c>
      <c r="AV1823" s="29">
        <f t="shared" ref="AV1823:AV1886" si="287">MIN(AN1823,AT1823,AU1823)</f>
        <v>9.40625</v>
      </c>
      <c r="AW1823" s="27" t="s">
        <v>73</v>
      </c>
      <c r="AX1823" s="27" t="s">
        <v>74</v>
      </c>
      <c r="AY1823" s="32">
        <v>9.41</v>
      </c>
      <c r="AZ1823" s="34">
        <f t="shared" si="285"/>
        <v>2.3525</v>
      </c>
      <c r="BA1823" s="3">
        <f t="shared" si="286"/>
        <v>11.762499999999999</v>
      </c>
      <c r="BB1823" s="32">
        <f t="shared" si="279"/>
        <v>12.7035</v>
      </c>
      <c r="BC1823" s="27" t="s">
        <v>12549</v>
      </c>
      <c r="BP1823" s="26"/>
      <c r="BQ1823" s="26"/>
      <c r="BR1823" s="26"/>
      <c r="BS1823" s="26"/>
      <c r="BT1823" s="26"/>
      <c r="BU1823" s="26"/>
      <c r="BV1823" s="26"/>
      <c r="BW1823" s="26"/>
      <c r="BX1823" s="26"/>
      <c r="BY1823" s="26"/>
      <c r="BZ1823" s="26"/>
      <c r="CA1823" s="26"/>
      <c r="CB1823" s="26"/>
      <c r="CC1823" s="26"/>
      <c r="CD1823" s="26"/>
      <c r="CE1823" s="26"/>
      <c r="CF1823" s="26"/>
      <c r="CG1823" s="26"/>
      <c r="CH1823" s="26"/>
      <c r="CI1823" s="26"/>
      <c r="CJ1823" s="26"/>
      <c r="CK1823" s="26"/>
      <c r="CL1823" s="26"/>
      <c r="CM1823" s="26"/>
      <c r="CN1823" s="26"/>
      <c r="CO1823" s="26"/>
      <c r="CP1823" s="26"/>
      <c r="CQ1823" s="26"/>
      <c r="CR1823" s="26"/>
      <c r="CS1823" s="26"/>
      <c r="CT1823" s="26"/>
      <c r="CU1823" s="26"/>
      <c r="CV1823" s="26"/>
      <c r="CW1823" s="26"/>
      <c r="CX1823" s="26"/>
      <c r="CY1823" s="26"/>
      <c r="CZ1823" s="26"/>
      <c r="DA1823" s="26"/>
      <c r="DB1823" s="26"/>
      <c r="DC1823" s="26"/>
      <c r="DD1823" s="26"/>
      <c r="DE1823" s="26"/>
      <c r="DF1823" s="26"/>
      <c r="DG1823" s="26"/>
      <c r="DH1823" s="26"/>
      <c r="DI1823" s="26"/>
      <c r="DJ1823" s="26"/>
      <c r="DK1823" s="26"/>
      <c r="DL1823" s="26"/>
    </row>
    <row r="1824" spans="1:116" s="27" customFormat="1" ht="31.5" customHeight="1">
      <c r="A1824" s="7" t="s">
        <v>7751</v>
      </c>
      <c r="B1824" s="5">
        <v>1822</v>
      </c>
      <c r="C1824" s="10"/>
      <c r="D1824" s="10"/>
      <c r="E1824" s="8" t="s">
        <v>7752</v>
      </c>
      <c r="F1824" s="8" t="s">
        <v>1952</v>
      </c>
      <c r="G1824" s="8" t="s">
        <v>7754</v>
      </c>
      <c r="H1824" s="7" t="s">
        <v>7768</v>
      </c>
      <c r="I1824" s="8" t="s">
        <v>7756</v>
      </c>
      <c r="J1824" s="8" t="s">
        <v>7757</v>
      </c>
      <c r="K1824" s="9"/>
      <c r="L1824" s="8"/>
      <c r="M1824" s="10">
        <v>5</v>
      </c>
      <c r="N1824" s="8" t="s">
        <v>45</v>
      </c>
      <c r="O1824" s="8" t="s">
        <v>7758</v>
      </c>
      <c r="P1824" s="8" t="s">
        <v>7759</v>
      </c>
      <c r="Q1824" s="8" t="s">
        <v>7769</v>
      </c>
      <c r="R1824" s="28">
        <v>35.950000000000003</v>
      </c>
      <c r="S1824" s="29"/>
      <c r="T1824" s="30">
        <v>35.950000000000003</v>
      </c>
      <c r="U1824" s="1">
        <v>12.25</v>
      </c>
      <c r="V1824" s="28">
        <v>35.950000000000003</v>
      </c>
      <c r="W1824" s="29"/>
      <c r="X1824" s="29"/>
      <c r="Y1824" s="29"/>
      <c r="Z1824" s="29"/>
      <c r="AA1824" s="29"/>
      <c r="AB1824" s="29"/>
      <c r="AC1824" s="29"/>
      <c r="AD1824" s="29"/>
      <c r="AE1824" s="31"/>
      <c r="AM1824" s="27">
        <v>20.72</v>
      </c>
      <c r="AN1824" s="32"/>
      <c r="AP1824" s="31"/>
      <c r="AQ1824" s="27" t="e">
        <f t="shared" si="280"/>
        <v>#NUM!</v>
      </c>
      <c r="AR1824" s="27" t="e">
        <f t="shared" si="281"/>
        <v>#NUM!</v>
      </c>
      <c r="AS1824" s="27" t="e">
        <f t="shared" si="282"/>
        <v>#NUM!</v>
      </c>
      <c r="AT1824" s="27">
        <f t="shared" si="283"/>
        <v>38.646250000000002</v>
      </c>
      <c r="AU1824" s="27">
        <f t="shared" si="284"/>
        <v>13.168749999999999</v>
      </c>
      <c r="AV1824" s="29">
        <f t="shared" si="287"/>
        <v>13.168749999999999</v>
      </c>
      <c r="AW1824" s="27" t="s">
        <v>73</v>
      </c>
      <c r="AX1824" s="27" t="s">
        <v>74</v>
      </c>
      <c r="AY1824" s="32">
        <v>13.17</v>
      </c>
      <c r="AZ1824" s="34">
        <f t="shared" si="285"/>
        <v>2.2389000000000001</v>
      </c>
      <c r="BA1824" s="3">
        <f t="shared" si="286"/>
        <v>15.408899999999999</v>
      </c>
      <c r="BB1824" s="32">
        <f t="shared" si="279"/>
        <v>16.641611999999999</v>
      </c>
      <c r="BC1824" s="27" t="s">
        <v>12549</v>
      </c>
      <c r="BP1824" s="26"/>
      <c r="BQ1824" s="26"/>
      <c r="BR1824" s="26"/>
      <c r="BS1824" s="26"/>
      <c r="BT1824" s="26"/>
      <c r="BU1824" s="26"/>
      <c r="BV1824" s="26"/>
      <c r="BW1824" s="26"/>
      <c r="BX1824" s="26"/>
      <c r="BY1824" s="26"/>
      <c r="BZ1824" s="26"/>
      <c r="CA1824" s="26"/>
      <c r="CB1824" s="26"/>
      <c r="CC1824" s="26"/>
      <c r="CD1824" s="26"/>
      <c r="CE1824" s="26"/>
      <c r="CF1824" s="26"/>
      <c r="CG1824" s="26"/>
      <c r="CH1824" s="26"/>
      <c r="CI1824" s="26"/>
      <c r="CJ1824" s="26"/>
      <c r="CK1824" s="26"/>
      <c r="CL1824" s="26"/>
      <c r="CM1824" s="26"/>
      <c r="CN1824" s="26"/>
      <c r="CO1824" s="26"/>
      <c r="CP1824" s="26"/>
      <c r="CQ1824" s="26"/>
      <c r="CR1824" s="26"/>
      <c r="CS1824" s="26"/>
      <c r="CT1824" s="26"/>
      <c r="CU1824" s="26"/>
      <c r="CV1824" s="26"/>
      <c r="CW1824" s="26"/>
      <c r="CX1824" s="26"/>
      <c r="CY1824" s="26"/>
      <c r="CZ1824" s="26"/>
      <c r="DA1824" s="26"/>
      <c r="DB1824" s="26"/>
      <c r="DC1824" s="26"/>
      <c r="DD1824" s="26"/>
      <c r="DE1824" s="26"/>
      <c r="DF1824" s="26"/>
      <c r="DG1824" s="26"/>
      <c r="DH1824" s="26"/>
      <c r="DI1824" s="26"/>
      <c r="DJ1824" s="26"/>
      <c r="DK1824" s="26"/>
      <c r="DL1824" s="26"/>
    </row>
    <row r="1825" spans="1:116" s="27" customFormat="1" ht="31.5" customHeight="1">
      <c r="A1825" s="7" t="s">
        <v>7751</v>
      </c>
      <c r="B1825" s="5">
        <v>1823</v>
      </c>
      <c r="C1825" s="10"/>
      <c r="D1825" s="10"/>
      <c r="E1825" s="8" t="s">
        <v>7752</v>
      </c>
      <c r="F1825" s="8" t="s">
        <v>1952</v>
      </c>
      <c r="G1825" s="8" t="s">
        <v>7754</v>
      </c>
      <c r="H1825" s="7" t="s">
        <v>7761</v>
      </c>
      <c r="I1825" s="8" t="s">
        <v>7756</v>
      </c>
      <c r="J1825" s="8" t="s">
        <v>7757</v>
      </c>
      <c r="K1825" s="9"/>
      <c r="L1825" s="8"/>
      <c r="M1825" s="10">
        <v>5</v>
      </c>
      <c r="N1825" s="8" t="s">
        <v>45</v>
      </c>
      <c r="O1825" s="8" t="s">
        <v>7758</v>
      </c>
      <c r="P1825" s="8" t="s">
        <v>7759</v>
      </c>
      <c r="Q1825" s="8" t="s">
        <v>7762</v>
      </c>
      <c r="R1825" s="28">
        <v>40.159999999999997</v>
      </c>
      <c r="S1825" s="29"/>
      <c r="T1825" s="30">
        <v>50</v>
      </c>
      <c r="U1825" s="1">
        <v>22.7</v>
      </c>
      <c r="V1825" s="28">
        <v>40.159999999999997</v>
      </c>
      <c r="W1825" s="29"/>
      <c r="X1825" s="29"/>
      <c r="Y1825" s="29"/>
      <c r="Z1825" s="29"/>
      <c r="AA1825" s="29"/>
      <c r="AB1825" s="29"/>
      <c r="AC1825" s="29"/>
      <c r="AD1825" s="29"/>
      <c r="AE1825" s="31"/>
      <c r="AM1825" s="27">
        <v>26.16</v>
      </c>
      <c r="AN1825" s="32"/>
      <c r="AP1825" s="31"/>
      <c r="AQ1825" s="27" t="e">
        <f t="shared" si="280"/>
        <v>#NUM!</v>
      </c>
      <c r="AR1825" s="27" t="e">
        <f t="shared" si="281"/>
        <v>#NUM!</v>
      </c>
      <c r="AS1825" s="27" t="e">
        <f t="shared" si="282"/>
        <v>#NUM!</v>
      </c>
      <c r="AT1825" s="27">
        <f t="shared" si="283"/>
        <v>53.75</v>
      </c>
      <c r="AU1825" s="27">
        <f t="shared" si="284"/>
        <v>24.4025</v>
      </c>
      <c r="AV1825" s="29">
        <f t="shared" si="287"/>
        <v>24.4025</v>
      </c>
      <c r="AW1825" s="27" t="s">
        <v>73</v>
      </c>
      <c r="AX1825" s="27" t="s">
        <v>74</v>
      </c>
      <c r="AY1825" s="32">
        <v>24.4</v>
      </c>
      <c r="AZ1825" s="34">
        <f t="shared" si="285"/>
        <v>4.1479999999999997</v>
      </c>
      <c r="BA1825" s="3">
        <f t="shared" si="286"/>
        <v>28.547999999999998</v>
      </c>
      <c r="BB1825" s="32">
        <f t="shared" si="279"/>
        <v>30.83184</v>
      </c>
      <c r="BC1825" s="27" t="s">
        <v>12549</v>
      </c>
      <c r="BP1825" s="26"/>
      <c r="BQ1825" s="26"/>
      <c r="BR1825" s="26"/>
      <c r="BS1825" s="26"/>
      <c r="BT1825" s="26"/>
      <c r="BU1825" s="26"/>
      <c r="BV1825" s="26"/>
      <c r="BW1825" s="26"/>
      <c r="BX1825" s="26"/>
      <c r="BY1825" s="26"/>
      <c r="BZ1825" s="26"/>
      <c r="CA1825" s="26"/>
      <c r="CB1825" s="26"/>
      <c r="CC1825" s="26"/>
      <c r="CD1825" s="26"/>
      <c r="CE1825" s="26"/>
      <c r="CF1825" s="26"/>
      <c r="CG1825" s="26"/>
      <c r="CH1825" s="26"/>
      <c r="CI1825" s="26"/>
      <c r="CJ1825" s="26"/>
      <c r="CK1825" s="26"/>
      <c r="CL1825" s="26"/>
      <c r="CM1825" s="26"/>
      <c r="CN1825" s="26"/>
      <c r="CO1825" s="26"/>
      <c r="CP1825" s="26"/>
      <c r="CQ1825" s="26"/>
      <c r="CR1825" s="26"/>
      <c r="CS1825" s="26"/>
      <c r="CT1825" s="26"/>
      <c r="CU1825" s="26"/>
      <c r="CV1825" s="26"/>
      <c r="CW1825" s="26"/>
      <c r="CX1825" s="26"/>
      <c r="CY1825" s="26"/>
      <c r="CZ1825" s="26"/>
      <c r="DA1825" s="26"/>
      <c r="DB1825" s="26"/>
      <c r="DC1825" s="26"/>
      <c r="DD1825" s="26"/>
      <c r="DE1825" s="26"/>
      <c r="DF1825" s="26"/>
      <c r="DG1825" s="26"/>
      <c r="DH1825" s="26"/>
      <c r="DI1825" s="26"/>
      <c r="DJ1825" s="26"/>
      <c r="DK1825" s="26"/>
      <c r="DL1825" s="26"/>
    </row>
    <row r="1826" spans="1:116" s="27" customFormat="1" ht="31.5" customHeight="1">
      <c r="A1826" s="4" t="s">
        <v>2684</v>
      </c>
      <c r="B1826" s="5">
        <v>1824</v>
      </c>
      <c r="C1826" s="6">
        <v>18121</v>
      </c>
      <c r="D1826" s="6"/>
      <c r="E1826" s="3" t="s">
        <v>7770</v>
      </c>
      <c r="F1826" s="3" t="s">
        <v>1534</v>
      </c>
      <c r="G1826" s="3" t="s">
        <v>1535</v>
      </c>
      <c r="H1826" s="4" t="s">
        <v>128</v>
      </c>
      <c r="I1826" s="3" t="s">
        <v>564</v>
      </c>
      <c r="J1826" s="3" t="s">
        <v>7771</v>
      </c>
      <c r="K1826" s="5"/>
      <c r="L1826" s="3"/>
      <c r="M1826" s="6">
        <v>15</v>
      </c>
      <c r="N1826" s="3" t="s">
        <v>45</v>
      </c>
      <c r="O1826" s="3" t="s">
        <v>7772</v>
      </c>
      <c r="P1826" s="3" t="s">
        <v>7773</v>
      </c>
      <c r="Q1826" s="3" t="s">
        <v>7774</v>
      </c>
      <c r="R1826" s="28">
        <v>26.918099999999999</v>
      </c>
      <c r="S1826" s="29"/>
      <c r="T1826" s="30"/>
      <c r="U1826" s="1" t="s">
        <v>56</v>
      </c>
      <c r="V1826" s="28">
        <v>25.040099999999999</v>
      </c>
      <c r="W1826" s="29"/>
      <c r="X1826" s="29"/>
      <c r="Y1826" s="29"/>
      <c r="Z1826" s="29"/>
      <c r="AA1826" s="29"/>
      <c r="AB1826" s="29"/>
      <c r="AC1826" s="29"/>
      <c r="AD1826" s="29"/>
      <c r="AE1826" s="31">
        <v>25.040099999999999</v>
      </c>
      <c r="AN1826" s="32">
        <v>26.92</v>
      </c>
      <c r="AO1826" s="27" t="s">
        <v>49</v>
      </c>
      <c r="AP1826" s="31" t="s">
        <v>50</v>
      </c>
      <c r="AQ1826" s="27" t="e">
        <f t="shared" si="280"/>
        <v>#NUM!</v>
      </c>
      <c r="AR1826" s="27" t="e">
        <f t="shared" si="281"/>
        <v>#NUM!</v>
      </c>
      <c r="AS1826" s="27" t="e">
        <f t="shared" si="282"/>
        <v>#NUM!</v>
      </c>
      <c r="AT1826" s="27">
        <f t="shared" si="283"/>
        <v>0</v>
      </c>
      <c r="AU1826" s="27" t="e">
        <f t="shared" si="284"/>
        <v>#VALUE!</v>
      </c>
      <c r="AV1826" s="29" t="e">
        <f t="shared" si="287"/>
        <v>#VALUE!</v>
      </c>
      <c r="AW1826" s="27" t="s">
        <v>213</v>
      </c>
      <c r="AX1826" s="27" t="s">
        <v>212</v>
      </c>
      <c r="AY1826" s="32">
        <v>37.32</v>
      </c>
      <c r="AZ1826" s="34">
        <f t="shared" si="285"/>
        <v>6.3444000000000003</v>
      </c>
      <c r="BA1826" s="3">
        <f t="shared" si="286"/>
        <v>43.664400000000001</v>
      </c>
      <c r="BB1826" s="32">
        <f t="shared" si="279"/>
        <v>47.157552000000003</v>
      </c>
      <c r="BC1826" s="27" t="s">
        <v>12549</v>
      </c>
    </row>
    <row r="1827" spans="1:116" s="27" customFormat="1" ht="31.5" customHeight="1">
      <c r="A1827" s="4" t="s">
        <v>38</v>
      </c>
      <c r="B1827" s="5">
        <v>1825</v>
      </c>
      <c r="C1827" s="6">
        <v>316</v>
      </c>
      <c r="D1827" s="6"/>
      <c r="E1827" s="3" t="s">
        <v>7904</v>
      </c>
      <c r="F1827" s="3" t="s">
        <v>7908</v>
      </c>
      <c r="G1827" s="3" t="s">
        <v>1071</v>
      </c>
      <c r="H1827" s="4" t="s">
        <v>103</v>
      </c>
      <c r="I1827" s="3" t="s">
        <v>104</v>
      </c>
      <c r="J1827" s="3" t="s">
        <v>5213</v>
      </c>
      <c r="K1827" s="5"/>
      <c r="L1827" s="3"/>
      <c r="M1827" s="6">
        <v>10</v>
      </c>
      <c r="N1827" s="3" t="s">
        <v>45</v>
      </c>
      <c r="O1827" s="3" t="s">
        <v>7777</v>
      </c>
      <c r="P1827" s="3" t="s">
        <v>607</v>
      </c>
      <c r="Q1827" s="3" t="s">
        <v>7909</v>
      </c>
      <c r="R1827" s="28">
        <v>1.2</v>
      </c>
      <c r="S1827" s="29"/>
      <c r="T1827" s="30">
        <v>1.1200000000000001</v>
      </c>
      <c r="U1827" s="1">
        <v>1.1200000000000001</v>
      </c>
      <c r="V1827" s="28"/>
      <c r="W1827" s="29"/>
      <c r="X1827" s="29"/>
      <c r="Y1827" s="29"/>
      <c r="Z1827" s="29">
        <v>2.84</v>
      </c>
      <c r="AA1827" s="29"/>
      <c r="AB1827" s="29"/>
      <c r="AC1827" s="29"/>
      <c r="AD1827" s="29"/>
      <c r="AE1827" s="31"/>
      <c r="AF1827" s="27">
        <v>0.91169999999999995</v>
      </c>
      <c r="AG1827" s="27">
        <v>0.73556999999999995</v>
      </c>
      <c r="AI1827" s="27">
        <v>2.84</v>
      </c>
      <c r="AN1827" s="32">
        <v>0.82364000000000004</v>
      </c>
      <c r="AO1827" s="27" t="s">
        <v>211</v>
      </c>
      <c r="AP1827" s="31" t="s">
        <v>212</v>
      </c>
      <c r="AQ1827" s="27">
        <f t="shared" si="280"/>
        <v>0.82363499999999989</v>
      </c>
      <c r="AR1827" s="27" t="str">
        <f t="shared" si="281"/>
        <v/>
      </c>
      <c r="AS1827" s="27" t="e">
        <f t="shared" si="282"/>
        <v>#NUM!</v>
      </c>
      <c r="AT1827" s="27">
        <f t="shared" si="283"/>
        <v>1.204</v>
      </c>
      <c r="AU1827" s="27">
        <f t="shared" si="284"/>
        <v>1.204</v>
      </c>
      <c r="AV1827" s="29">
        <f t="shared" si="287"/>
        <v>0.82364000000000004</v>
      </c>
      <c r="AW1827" s="27" t="s">
        <v>213</v>
      </c>
      <c r="AX1827" s="27" t="s">
        <v>212</v>
      </c>
      <c r="AY1827" s="32">
        <v>0.82</v>
      </c>
      <c r="AZ1827" s="34">
        <f t="shared" si="285"/>
        <v>0.20499999999999999</v>
      </c>
      <c r="BA1827" s="3">
        <f t="shared" si="286"/>
        <v>1.0249999999999999</v>
      </c>
      <c r="BB1827" s="32">
        <f t="shared" ref="BB1827:BB1890" si="288">BA1827+BA1827*0.08</f>
        <v>1.107</v>
      </c>
      <c r="BC1827" s="27" t="s">
        <v>12549</v>
      </c>
    </row>
    <row r="1828" spans="1:116" s="27" customFormat="1" ht="31.5" customHeight="1">
      <c r="A1828" s="4" t="s">
        <v>38</v>
      </c>
      <c r="B1828" s="5">
        <v>1826</v>
      </c>
      <c r="C1828" s="6">
        <v>2340</v>
      </c>
      <c r="D1828" s="6"/>
      <c r="E1828" s="3" t="s">
        <v>7869</v>
      </c>
      <c r="F1828" s="3" t="s">
        <v>6832</v>
      </c>
      <c r="G1828" s="3" t="s">
        <v>6833</v>
      </c>
      <c r="H1828" s="4" t="s">
        <v>103</v>
      </c>
      <c r="I1828" s="3" t="s">
        <v>104</v>
      </c>
      <c r="J1828" s="3" t="s">
        <v>952</v>
      </c>
      <c r="K1828" s="5"/>
      <c r="L1828" s="3"/>
      <c r="M1828" s="6">
        <v>20</v>
      </c>
      <c r="N1828" s="3" t="s">
        <v>45</v>
      </c>
      <c r="O1828" s="3" t="s">
        <v>7777</v>
      </c>
      <c r="P1828" s="3" t="s">
        <v>7870</v>
      </c>
      <c r="Q1828" s="3" t="s">
        <v>7871</v>
      </c>
      <c r="R1828" s="28">
        <v>1</v>
      </c>
      <c r="S1828" s="29"/>
      <c r="T1828" s="30">
        <v>1.25</v>
      </c>
      <c r="U1828" s="1">
        <v>1.25</v>
      </c>
      <c r="V1828" s="28"/>
      <c r="W1828" s="29"/>
      <c r="X1828" s="29">
        <v>0.93</v>
      </c>
      <c r="Y1828" s="29"/>
      <c r="Z1828" s="29"/>
      <c r="AA1828" s="29"/>
      <c r="AB1828" s="29"/>
      <c r="AC1828" s="29"/>
      <c r="AD1828" s="29"/>
      <c r="AE1828" s="31"/>
      <c r="AG1828" s="27">
        <v>0.92300000000000004</v>
      </c>
      <c r="AN1828" s="32">
        <v>1</v>
      </c>
      <c r="AO1828" s="27" t="s">
        <v>49</v>
      </c>
      <c r="AP1828" s="31" t="s">
        <v>50</v>
      </c>
      <c r="AQ1828" s="27" t="e">
        <f t="shared" si="280"/>
        <v>#NUM!</v>
      </c>
      <c r="AR1828" s="27" t="e">
        <f t="shared" si="281"/>
        <v>#NUM!</v>
      </c>
      <c r="AS1828" s="27" t="e">
        <f t="shared" si="282"/>
        <v>#NUM!</v>
      </c>
      <c r="AT1828" s="27">
        <f t="shared" si="283"/>
        <v>1.34375</v>
      </c>
      <c r="AU1828" s="27">
        <f t="shared" si="284"/>
        <v>1.34375</v>
      </c>
      <c r="AV1828" s="29">
        <f t="shared" si="287"/>
        <v>1</v>
      </c>
      <c r="AW1828" s="33" t="s">
        <v>51</v>
      </c>
      <c r="AX1828" s="27" t="s">
        <v>50</v>
      </c>
      <c r="AY1828" s="32">
        <v>1</v>
      </c>
      <c r="AZ1828" s="34">
        <f t="shared" si="285"/>
        <v>0.25</v>
      </c>
      <c r="BA1828" s="3">
        <f t="shared" si="286"/>
        <v>1.25</v>
      </c>
      <c r="BB1828" s="32">
        <f t="shared" si="288"/>
        <v>1.35</v>
      </c>
      <c r="BC1828" s="27" t="s">
        <v>12549</v>
      </c>
    </row>
    <row r="1829" spans="1:116" s="27" customFormat="1" ht="31.5" customHeight="1">
      <c r="A1829" s="4" t="s">
        <v>38</v>
      </c>
      <c r="B1829" s="5">
        <v>1827</v>
      </c>
      <c r="C1829" s="6">
        <v>939</v>
      </c>
      <c r="D1829" s="6"/>
      <c r="E1829" s="3" t="s">
        <v>7930</v>
      </c>
      <c r="F1829" s="3" t="s">
        <v>7934</v>
      </c>
      <c r="G1829" s="3" t="s">
        <v>1734</v>
      </c>
      <c r="H1829" s="4" t="s">
        <v>58</v>
      </c>
      <c r="I1829" s="3" t="s">
        <v>573</v>
      </c>
      <c r="J1829" s="3" t="s">
        <v>7935</v>
      </c>
      <c r="K1829" s="5"/>
      <c r="L1829" s="3"/>
      <c r="M1829" s="6">
        <v>14</v>
      </c>
      <c r="N1829" s="3" t="s">
        <v>45</v>
      </c>
      <c r="O1829" s="3" t="s">
        <v>7777</v>
      </c>
      <c r="P1829" s="3" t="s">
        <v>7936</v>
      </c>
      <c r="Q1829" s="3" t="s">
        <v>7937</v>
      </c>
      <c r="R1829" s="28">
        <v>1.83</v>
      </c>
      <c r="S1829" s="29"/>
      <c r="T1829" s="30">
        <v>1.7</v>
      </c>
      <c r="U1829" s="1">
        <v>1.7</v>
      </c>
      <c r="V1829" s="28"/>
      <c r="W1829" s="29"/>
      <c r="X1829" s="29"/>
      <c r="Y1829" s="29"/>
      <c r="Z1829" s="29"/>
      <c r="AA1829" s="29"/>
      <c r="AB1829" s="29"/>
      <c r="AC1829" s="29"/>
      <c r="AD1829" s="29"/>
      <c r="AE1829" s="31"/>
      <c r="AG1829" s="27">
        <v>1.49</v>
      </c>
      <c r="AH1829" s="27">
        <v>0.65500000000000003</v>
      </c>
      <c r="AI1829" s="27">
        <v>1.9550000000000001</v>
      </c>
      <c r="AN1829" s="32">
        <v>1.0725</v>
      </c>
      <c r="AO1829" s="27" t="s">
        <v>211</v>
      </c>
      <c r="AP1829" s="31" t="s">
        <v>212</v>
      </c>
      <c r="AQ1829" s="27">
        <f t="shared" si="280"/>
        <v>1.0725</v>
      </c>
      <c r="AR1829" s="27" t="str">
        <f t="shared" si="281"/>
        <v/>
      </c>
      <c r="AS1829" s="27" t="e">
        <f t="shared" si="282"/>
        <v>#NUM!</v>
      </c>
      <c r="AT1829" s="27">
        <f t="shared" si="283"/>
        <v>1.8274999999999999</v>
      </c>
      <c r="AU1829" s="27">
        <f t="shared" si="284"/>
        <v>1.8274999999999999</v>
      </c>
      <c r="AV1829" s="29">
        <f t="shared" si="287"/>
        <v>1.0725</v>
      </c>
      <c r="AW1829" s="27" t="s">
        <v>73</v>
      </c>
      <c r="AX1829" s="27" t="s">
        <v>74</v>
      </c>
      <c r="AY1829" s="32">
        <v>1.07</v>
      </c>
      <c r="AZ1829" s="34">
        <f t="shared" si="285"/>
        <v>0.26750000000000002</v>
      </c>
      <c r="BA1829" s="3">
        <f t="shared" si="286"/>
        <v>1.3375000000000001</v>
      </c>
      <c r="BB1829" s="32">
        <f t="shared" si="288"/>
        <v>1.4445000000000001</v>
      </c>
      <c r="BC1829" s="27" t="s">
        <v>12549</v>
      </c>
    </row>
    <row r="1830" spans="1:116" s="27" customFormat="1" ht="31.5" customHeight="1">
      <c r="A1830" s="4" t="s">
        <v>38</v>
      </c>
      <c r="B1830" s="5">
        <v>1828</v>
      </c>
      <c r="C1830" s="6">
        <v>2339</v>
      </c>
      <c r="D1830" s="6"/>
      <c r="E1830" s="3" t="s">
        <v>7869</v>
      </c>
      <c r="F1830" s="3" t="s">
        <v>6832</v>
      </c>
      <c r="G1830" s="3" t="s">
        <v>6833</v>
      </c>
      <c r="H1830" s="4" t="s">
        <v>58</v>
      </c>
      <c r="I1830" s="3" t="s">
        <v>104</v>
      </c>
      <c r="J1830" s="3" t="s">
        <v>7872</v>
      </c>
      <c r="K1830" s="5"/>
      <c r="L1830" s="3"/>
      <c r="M1830" s="6">
        <v>20</v>
      </c>
      <c r="N1830" s="3" t="s">
        <v>45</v>
      </c>
      <c r="O1830" s="3" t="s">
        <v>7777</v>
      </c>
      <c r="P1830" s="3" t="s">
        <v>7870</v>
      </c>
      <c r="Q1830" s="3" t="s">
        <v>7873</v>
      </c>
      <c r="R1830" s="28">
        <v>1.1100000000000001</v>
      </c>
      <c r="S1830" s="29"/>
      <c r="T1830" s="30">
        <v>1.33</v>
      </c>
      <c r="U1830" s="1">
        <v>1.33</v>
      </c>
      <c r="V1830" s="28"/>
      <c r="W1830" s="29"/>
      <c r="X1830" s="29">
        <v>1.03</v>
      </c>
      <c r="Y1830" s="29"/>
      <c r="Z1830" s="29"/>
      <c r="AA1830" s="29"/>
      <c r="AB1830" s="29"/>
      <c r="AC1830" s="29"/>
      <c r="AD1830" s="29"/>
      <c r="AE1830" s="31"/>
      <c r="AG1830" s="27">
        <v>1.028</v>
      </c>
      <c r="AN1830" s="32">
        <v>1.1100000000000001</v>
      </c>
      <c r="AO1830" s="27" t="s">
        <v>49</v>
      </c>
      <c r="AP1830" s="31" t="s">
        <v>50</v>
      </c>
      <c r="AQ1830" s="27" t="e">
        <f t="shared" ref="AQ1830:AQ1893" si="289">AVERAGE(SMALL(AE1830:AI1830,1),SMALL(AE1830:AI1830,2))</f>
        <v>#NUM!</v>
      </c>
      <c r="AR1830" s="27" t="e">
        <f t="shared" ref="AR1830:AR1893" si="290">IF(R1830 &lt;=( AVERAGE(SMALL(AE1830:AI1830,1),SMALL(AE1830:AI1830,2))), R1830, "")</f>
        <v>#NUM!</v>
      </c>
      <c r="AS1830" s="27" t="e">
        <f t="shared" ref="AS1830:AS1893" si="291">AVERAGE(SMALL(AJ1830:AM1830,1),SMALL(AJ1830:AM1830,2))</f>
        <v>#NUM!</v>
      </c>
      <c r="AT1830" s="27">
        <f t="shared" ref="AT1830:AT1893" si="292">T1830*1.075</f>
        <v>1.4297500000000001</v>
      </c>
      <c r="AU1830" s="27">
        <f t="shared" ref="AU1830:AU1893" si="293">U1830*1.075</f>
        <v>1.4297500000000001</v>
      </c>
      <c r="AV1830" s="29">
        <f t="shared" si="287"/>
        <v>1.1100000000000001</v>
      </c>
      <c r="AW1830" s="33" t="s">
        <v>51</v>
      </c>
      <c r="AX1830" s="27" t="s">
        <v>50</v>
      </c>
      <c r="AY1830" s="32">
        <v>1.1100000000000001</v>
      </c>
      <c r="AZ1830" s="34">
        <f t="shared" si="285"/>
        <v>0.27750000000000002</v>
      </c>
      <c r="BA1830" s="3">
        <f t="shared" si="286"/>
        <v>1.3875000000000002</v>
      </c>
      <c r="BB1830" s="32">
        <f t="shared" si="288"/>
        <v>1.4985000000000002</v>
      </c>
      <c r="BC1830" s="27" t="s">
        <v>12549</v>
      </c>
    </row>
    <row r="1831" spans="1:116" s="27" customFormat="1" ht="31.5" customHeight="1">
      <c r="A1831" s="4" t="s">
        <v>38</v>
      </c>
      <c r="B1831" s="5">
        <v>1829</v>
      </c>
      <c r="C1831" s="6">
        <v>23</v>
      </c>
      <c r="D1831" s="6"/>
      <c r="E1831" s="3" t="s">
        <v>7781</v>
      </c>
      <c r="F1831" s="3" t="s">
        <v>7787</v>
      </c>
      <c r="G1831" s="3" t="s">
        <v>7783</v>
      </c>
      <c r="H1831" s="4" t="s">
        <v>951</v>
      </c>
      <c r="I1831" s="3" t="s">
        <v>43</v>
      </c>
      <c r="J1831" s="3" t="s">
        <v>6720</v>
      </c>
      <c r="K1831" s="5"/>
      <c r="L1831" s="3"/>
      <c r="M1831" s="6">
        <v>30</v>
      </c>
      <c r="N1831" s="3" t="s">
        <v>45</v>
      </c>
      <c r="O1831" s="3" t="s">
        <v>7777</v>
      </c>
      <c r="P1831" s="3" t="s">
        <v>7788</v>
      </c>
      <c r="Q1831" s="3" t="s">
        <v>7789</v>
      </c>
      <c r="R1831" s="28">
        <v>1.88</v>
      </c>
      <c r="S1831" s="29"/>
      <c r="T1831" s="30" t="s">
        <v>56</v>
      </c>
      <c r="U1831" s="1">
        <v>1.1000000000000001</v>
      </c>
      <c r="V1831" s="28"/>
      <c r="W1831" s="29"/>
      <c r="X1831" s="29"/>
      <c r="Y1831" s="29"/>
      <c r="Z1831" s="29">
        <v>1.75</v>
      </c>
      <c r="AA1831" s="29"/>
      <c r="AB1831" s="29"/>
      <c r="AC1831" s="29"/>
      <c r="AD1831" s="29"/>
      <c r="AE1831" s="31"/>
      <c r="AF1831" s="27">
        <v>1.00789</v>
      </c>
      <c r="AI1831" s="27">
        <v>1.75</v>
      </c>
      <c r="AN1831" s="32">
        <v>1.389</v>
      </c>
      <c r="AO1831" s="27" t="s">
        <v>211</v>
      </c>
      <c r="AP1831" s="31" t="s">
        <v>212</v>
      </c>
      <c r="AQ1831" s="27">
        <f t="shared" si="289"/>
        <v>1.3789449999999999</v>
      </c>
      <c r="AR1831" s="27" t="str">
        <f t="shared" si="290"/>
        <v/>
      </c>
      <c r="AS1831" s="27" t="e">
        <f t="shared" si="291"/>
        <v>#NUM!</v>
      </c>
      <c r="AT1831" s="27" t="e">
        <f t="shared" si="292"/>
        <v>#VALUE!</v>
      </c>
      <c r="AU1831" s="27">
        <f t="shared" si="293"/>
        <v>1.1825000000000001</v>
      </c>
      <c r="AV1831" s="29" t="e">
        <f t="shared" si="287"/>
        <v>#VALUE!</v>
      </c>
      <c r="AW1831" s="27" t="s">
        <v>73</v>
      </c>
      <c r="AX1831" s="27" t="s">
        <v>74</v>
      </c>
      <c r="AY1831" s="32">
        <v>1.1819999999999999</v>
      </c>
      <c r="AZ1831" s="34">
        <f t="shared" si="285"/>
        <v>0.29549999999999998</v>
      </c>
      <c r="BA1831" s="3">
        <f t="shared" si="286"/>
        <v>1.4775</v>
      </c>
      <c r="BB1831" s="32">
        <f t="shared" si="288"/>
        <v>1.5957000000000001</v>
      </c>
      <c r="BC1831" s="27" t="s">
        <v>12549</v>
      </c>
    </row>
    <row r="1832" spans="1:116" s="27" customFormat="1" ht="31.5" customHeight="1">
      <c r="A1832" s="4" t="s">
        <v>38</v>
      </c>
      <c r="B1832" s="5">
        <v>1830</v>
      </c>
      <c r="C1832" s="6">
        <v>276</v>
      </c>
      <c r="D1832" s="6"/>
      <c r="E1832" s="3" t="s">
        <v>7887</v>
      </c>
      <c r="F1832" s="3" t="s">
        <v>2481</v>
      </c>
      <c r="G1832" s="3" t="s">
        <v>4594</v>
      </c>
      <c r="H1832" s="4" t="s">
        <v>42</v>
      </c>
      <c r="I1832" s="3" t="s">
        <v>43</v>
      </c>
      <c r="J1832" s="3" t="s">
        <v>7888</v>
      </c>
      <c r="K1832" s="5"/>
      <c r="L1832" s="3"/>
      <c r="M1832" s="6">
        <v>20</v>
      </c>
      <c r="N1832" s="3" t="s">
        <v>45</v>
      </c>
      <c r="O1832" s="3" t="s">
        <v>7777</v>
      </c>
      <c r="P1832" s="3" t="s">
        <v>6346</v>
      </c>
      <c r="Q1832" s="3" t="s">
        <v>7889</v>
      </c>
      <c r="R1832" s="28">
        <v>1.77</v>
      </c>
      <c r="S1832" s="29"/>
      <c r="T1832" s="30">
        <v>1.96</v>
      </c>
      <c r="U1832" s="1">
        <v>1.96</v>
      </c>
      <c r="V1832" s="28"/>
      <c r="W1832" s="29"/>
      <c r="X1832" s="29">
        <v>1.51</v>
      </c>
      <c r="Y1832" s="29"/>
      <c r="Z1832" s="29">
        <v>1.8</v>
      </c>
      <c r="AA1832" s="29"/>
      <c r="AB1832" s="29"/>
      <c r="AC1832" s="29"/>
      <c r="AD1832" s="29"/>
      <c r="AE1832" s="31"/>
      <c r="AF1832" s="27">
        <v>1.7011000000000001</v>
      </c>
      <c r="AG1832" s="27">
        <v>1.508</v>
      </c>
      <c r="AH1832" s="27">
        <v>0.99</v>
      </c>
      <c r="AI1832" s="27">
        <v>1.89</v>
      </c>
      <c r="AN1832" s="32">
        <v>1.2490000000000001</v>
      </c>
      <c r="AO1832" s="27" t="s">
        <v>211</v>
      </c>
      <c r="AP1832" s="31" t="s">
        <v>212</v>
      </c>
      <c r="AQ1832" s="27">
        <f t="shared" si="289"/>
        <v>1.2490000000000001</v>
      </c>
      <c r="AR1832" s="27" t="str">
        <f t="shared" si="290"/>
        <v/>
      </c>
      <c r="AS1832" s="27" t="e">
        <f t="shared" si="291"/>
        <v>#NUM!</v>
      </c>
      <c r="AT1832" s="27">
        <f t="shared" si="292"/>
        <v>2.1069999999999998</v>
      </c>
      <c r="AU1832" s="27">
        <f t="shared" si="293"/>
        <v>2.1069999999999998</v>
      </c>
      <c r="AV1832" s="29">
        <f t="shared" si="287"/>
        <v>1.2490000000000001</v>
      </c>
      <c r="AW1832" s="33" t="s">
        <v>51</v>
      </c>
      <c r="AX1832" s="27" t="s">
        <v>50</v>
      </c>
      <c r="AY1832" s="32">
        <v>1.2490000000000001</v>
      </c>
      <c r="AZ1832" s="34">
        <f t="shared" si="285"/>
        <v>0.31225000000000003</v>
      </c>
      <c r="BA1832" s="3">
        <f t="shared" si="286"/>
        <v>1.5612500000000002</v>
      </c>
      <c r="BB1832" s="32">
        <f t="shared" si="288"/>
        <v>1.6861500000000003</v>
      </c>
      <c r="BC1832" s="27" t="s">
        <v>12549</v>
      </c>
    </row>
    <row r="1833" spans="1:116" s="27" customFormat="1" ht="31.5" customHeight="1">
      <c r="A1833" s="4" t="s">
        <v>38</v>
      </c>
      <c r="B1833" s="5">
        <v>1831</v>
      </c>
      <c r="C1833" s="6">
        <v>274</v>
      </c>
      <c r="D1833" s="6"/>
      <c r="E1833" s="3" t="s">
        <v>7877</v>
      </c>
      <c r="F1833" s="3" t="s">
        <v>7878</v>
      </c>
      <c r="G1833" s="3" t="s">
        <v>2482</v>
      </c>
      <c r="H1833" s="4" t="s">
        <v>535</v>
      </c>
      <c r="I1833" s="3" t="s">
        <v>141</v>
      </c>
      <c r="J1833" s="3" t="s">
        <v>7883</v>
      </c>
      <c r="K1833" s="5"/>
      <c r="L1833" s="3"/>
      <c r="M1833" s="6">
        <v>25</v>
      </c>
      <c r="N1833" s="3" t="s">
        <v>45</v>
      </c>
      <c r="O1833" s="3" t="s">
        <v>7777</v>
      </c>
      <c r="P1833" s="3" t="s">
        <v>7785</v>
      </c>
      <c r="Q1833" s="3" t="s">
        <v>7884</v>
      </c>
      <c r="R1833" s="28">
        <v>1.34</v>
      </c>
      <c r="S1833" s="29">
        <v>1.25</v>
      </c>
      <c r="T1833" s="30">
        <v>1.25</v>
      </c>
      <c r="U1833" s="1">
        <v>1.25</v>
      </c>
      <c r="V1833" s="28"/>
      <c r="W1833" s="29"/>
      <c r="X1833" s="29"/>
      <c r="Y1833" s="29"/>
      <c r="Z1833" s="29"/>
      <c r="AA1833" s="29"/>
      <c r="AB1833" s="29"/>
      <c r="AC1833" s="29"/>
      <c r="AD1833" s="29"/>
      <c r="AE1833" s="31"/>
      <c r="AN1833" s="32">
        <v>1.34</v>
      </c>
      <c r="AO1833" s="27" t="s">
        <v>49</v>
      </c>
      <c r="AP1833" s="31" t="s">
        <v>50</v>
      </c>
      <c r="AQ1833" s="27" t="e">
        <f t="shared" si="289"/>
        <v>#NUM!</v>
      </c>
      <c r="AR1833" s="27" t="e">
        <f t="shared" si="290"/>
        <v>#NUM!</v>
      </c>
      <c r="AS1833" s="27" t="e">
        <f t="shared" si="291"/>
        <v>#NUM!</v>
      </c>
      <c r="AT1833" s="27">
        <f t="shared" si="292"/>
        <v>1.34375</v>
      </c>
      <c r="AU1833" s="27">
        <f t="shared" si="293"/>
        <v>1.34375</v>
      </c>
      <c r="AV1833" s="29">
        <f t="shared" si="287"/>
        <v>1.34</v>
      </c>
      <c r="AW1833" s="33" t="s">
        <v>51</v>
      </c>
      <c r="AX1833" s="27" t="s">
        <v>50</v>
      </c>
      <c r="AY1833" s="32">
        <v>1.34</v>
      </c>
      <c r="AZ1833" s="34">
        <f t="shared" si="285"/>
        <v>0.33500000000000002</v>
      </c>
      <c r="BA1833" s="3">
        <f t="shared" si="286"/>
        <v>1.675</v>
      </c>
      <c r="BB1833" s="32">
        <f t="shared" si="288"/>
        <v>1.8090000000000002</v>
      </c>
      <c r="BC1833" s="27" t="s">
        <v>12549</v>
      </c>
    </row>
    <row r="1834" spans="1:116" s="27" customFormat="1" ht="31.5" customHeight="1">
      <c r="A1834" s="4" t="s">
        <v>38</v>
      </c>
      <c r="B1834" s="5">
        <v>1832</v>
      </c>
      <c r="C1834" s="6">
        <v>19714</v>
      </c>
      <c r="D1834" s="6"/>
      <c r="E1834" s="3" t="s">
        <v>7790</v>
      </c>
      <c r="F1834" s="3" t="s">
        <v>7782</v>
      </c>
      <c r="G1834" s="3" t="s">
        <v>7783</v>
      </c>
      <c r="H1834" s="4" t="s">
        <v>951</v>
      </c>
      <c r="I1834" s="3" t="s">
        <v>43</v>
      </c>
      <c r="J1834" s="3" t="s">
        <v>7791</v>
      </c>
      <c r="K1834" s="5"/>
      <c r="L1834" s="3"/>
      <c r="M1834" s="6">
        <v>25</v>
      </c>
      <c r="N1834" s="3" t="s">
        <v>45</v>
      </c>
      <c r="O1834" s="3" t="s">
        <v>7777</v>
      </c>
      <c r="P1834" s="3" t="s">
        <v>7792</v>
      </c>
      <c r="Q1834" s="3" t="s">
        <v>7793</v>
      </c>
      <c r="R1834" s="28">
        <v>1.88</v>
      </c>
      <c r="S1834" s="29"/>
      <c r="T1834" s="30">
        <v>1.7</v>
      </c>
      <c r="U1834" s="1" t="s">
        <v>56</v>
      </c>
      <c r="V1834" s="28"/>
      <c r="W1834" s="29"/>
      <c r="X1834" s="29"/>
      <c r="Y1834" s="29"/>
      <c r="Z1834" s="29">
        <v>1.75</v>
      </c>
      <c r="AA1834" s="29"/>
      <c r="AB1834" s="29"/>
      <c r="AC1834" s="29"/>
      <c r="AD1834" s="29"/>
      <c r="AE1834" s="31"/>
      <c r="AF1834" s="27">
        <v>0.83989999999999998</v>
      </c>
      <c r="AI1834" s="27">
        <v>1.96</v>
      </c>
      <c r="AN1834" s="32">
        <v>1.3998999999999999</v>
      </c>
      <c r="AO1834" s="27" t="s">
        <v>211</v>
      </c>
      <c r="AP1834" s="31" t="s">
        <v>212</v>
      </c>
      <c r="AQ1834" s="27">
        <f t="shared" si="289"/>
        <v>1.39995</v>
      </c>
      <c r="AR1834" s="27" t="str">
        <f t="shared" si="290"/>
        <v/>
      </c>
      <c r="AS1834" s="27" t="e">
        <f t="shared" si="291"/>
        <v>#NUM!</v>
      </c>
      <c r="AT1834" s="27">
        <f t="shared" si="292"/>
        <v>1.8274999999999999</v>
      </c>
      <c r="AU1834" s="27" t="e">
        <f t="shared" si="293"/>
        <v>#VALUE!</v>
      </c>
      <c r="AV1834" s="29" t="e">
        <f t="shared" si="287"/>
        <v>#VALUE!</v>
      </c>
      <c r="AW1834" s="27" t="s">
        <v>213</v>
      </c>
      <c r="AX1834" s="27" t="s">
        <v>212</v>
      </c>
      <c r="AY1834" s="32">
        <v>1.4</v>
      </c>
      <c r="AZ1834" s="34">
        <f t="shared" si="285"/>
        <v>0.35</v>
      </c>
      <c r="BA1834" s="3">
        <f t="shared" si="286"/>
        <v>1.75</v>
      </c>
      <c r="BB1834" s="32">
        <f t="shared" si="288"/>
        <v>1.8900000000000001</v>
      </c>
      <c r="BC1834" s="27" t="s">
        <v>12549</v>
      </c>
    </row>
    <row r="1835" spans="1:116" s="27" customFormat="1" ht="31.5" customHeight="1">
      <c r="A1835" s="4" t="s">
        <v>38</v>
      </c>
      <c r="B1835" s="5">
        <v>1833</v>
      </c>
      <c r="C1835" s="6">
        <v>546</v>
      </c>
      <c r="D1835" s="6"/>
      <c r="E1835" s="3" t="s">
        <v>7812</v>
      </c>
      <c r="F1835" s="3" t="s">
        <v>7813</v>
      </c>
      <c r="G1835" s="3" t="s">
        <v>86</v>
      </c>
      <c r="H1835" s="4" t="s">
        <v>205</v>
      </c>
      <c r="I1835" s="3" t="s">
        <v>1880</v>
      </c>
      <c r="J1835" s="3" t="s">
        <v>7814</v>
      </c>
      <c r="K1835" s="5"/>
      <c r="L1835" s="3"/>
      <c r="M1835" s="6">
        <v>16</v>
      </c>
      <c r="N1835" s="3" t="s">
        <v>45</v>
      </c>
      <c r="O1835" s="3" t="s">
        <v>7777</v>
      </c>
      <c r="P1835" s="3" t="s">
        <v>7815</v>
      </c>
      <c r="Q1835" s="3" t="s">
        <v>7816</v>
      </c>
      <c r="R1835" s="28">
        <v>1.53</v>
      </c>
      <c r="S1835" s="29"/>
      <c r="T1835" s="30">
        <v>1.42</v>
      </c>
      <c r="U1835" s="1">
        <v>1.42</v>
      </c>
      <c r="V1835" s="28"/>
      <c r="W1835" s="29"/>
      <c r="X1835" s="29"/>
      <c r="Y1835" s="29"/>
      <c r="Z1835" s="29"/>
      <c r="AA1835" s="29"/>
      <c r="AB1835" s="29"/>
      <c r="AC1835" s="29"/>
      <c r="AD1835" s="29"/>
      <c r="AE1835" s="31"/>
      <c r="AN1835" s="32">
        <v>1.53</v>
      </c>
      <c r="AO1835" s="27" t="s">
        <v>49</v>
      </c>
      <c r="AP1835" s="31" t="s">
        <v>50</v>
      </c>
      <c r="AQ1835" s="27" t="e">
        <f t="shared" si="289"/>
        <v>#NUM!</v>
      </c>
      <c r="AR1835" s="27" t="e">
        <f t="shared" si="290"/>
        <v>#NUM!</v>
      </c>
      <c r="AS1835" s="27" t="e">
        <f t="shared" si="291"/>
        <v>#NUM!</v>
      </c>
      <c r="AT1835" s="27">
        <f t="shared" si="292"/>
        <v>1.5265</v>
      </c>
      <c r="AU1835" s="27">
        <f t="shared" si="293"/>
        <v>1.5265</v>
      </c>
      <c r="AV1835" s="29">
        <f t="shared" si="287"/>
        <v>1.5265</v>
      </c>
      <c r="AW1835" s="27" t="s">
        <v>211</v>
      </c>
      <c r="AX1835" s="27" t="s">
        <v>212</v>
      </c>
      <c r="AY1835" s="32">
        <v>1.53</v>
      </c>
      <c r="AZ1835" s="34">
        <f t="shared" si="285"/>
        <v>0.38250000000000001</v>
      </c>
      <c r="BA1835" s="3">
        <f t="shared" si="286"/>
        <v>1.9125000000000001</v>
      </c>
      <c r="BB1835" s="32">
        <f t="shared" si="288"/>
        <v>2.0655000000000001</v>
      </c>
      <c r="BC1835" s="27" t="s">
        <v>12549</v>
      </c>
    </row>
    <row r="1836" spans="1:116" s="27" customFormat="1" ht="31.5" customHeight="1">
      <c r="A1836" s="4" t="s">
        <v>38</v>
      </c>
      <c r="B1836" s="5">
        <v>1834</v>
      </c>
      <c r="C1836" s="6">
        <v>381</v>
      </c>
      <c r="D1836" s="6"/>
      <c r="E1836" s="3" t="s">
        <v>7926</v>
      </c>
      <c r="F1836" s="3" t="s">
        <v>7927</v>
      </c>
      <c r="G1836" s="3" t="s">
        <v>527</v>
      </c>
      <c r="H1836" s="4" t="s">
        <v>58</v>
      </c>
      <c r="I1836" s="3" t="s">
        <v>159</v>
      </c>
      <c r="J1836" s="3" t="s">
        <v>4417</v>
      </c>
      <c r="K1836" s="5"/>
      <c r="L1836" s="3"/>
      <c r="M1836" s="6">
        <v>14</v>
      </c>
      <c r="N1836" s="3" t="s">
        <v>45</v>
      </c>
      <c r="O1836" s="3" t="s">
        <v>7777</v>
      </c>
      <c r="P1836" s="3" t="s">
        <v>7928</v>
      </c>
      <c r="Q1836" s="3" t="s">
        <v>7929</v>
      </c>
      <c r="R1836" s="28">
        <v>1.66</v>
      </c>
      <c r="S1836" s="29"/>
      <c r="T1836" s="30" t="s">
        <v>56</v>
      </c>
      <c r="U1836" s="1" t="s">
        <v>56</v>
      </c>
      <c r="V1836" s="28"/>
      <c r="W1836" s="29">
        <v>1.66</v>
      </c>
      <c r="X1836" s="29"/>
      <c r="Y1836" s="29"/>
      <c r="Z1836" s="29"/>
      <c r="AA1836" s="29"/>
      <c r="AB1836" s="29"/>
      <c r="AC1836" s="29"/>
      <c r="AD1836" s="29"/>
      <c r="AE1836" s="31"/>
      <c r="AF1836" s="27">
        <v>2.2582</v>
      </c>
      <c r="AI1836" s="27">
        <v>2.5</v>
      </c>
      <c r="AN1836" s="32">
        <v>1.66</v>
      </c>
      <c r="AO1836" s="27" t="s">
        <v>49</v>
      </c>
      <c r="AP1836" s="31" t="s">
        <v>50</v>
      </c>
      <c r="AQ1836" s="27">
        <f t="shared" si="289"/>
        <v>2.3791000000000002</v>
      </c>
      <c r="AR1836" s="27">
        <f t="shared" si="290"/>
        <v>1.66</v>
      </c>
      <c r="AS1836" s="27" t="e">
        <f t="shared" si="291"/>
        <v>#NUM!</v>
      </c>
      <c r="AT1836" s="27" t="e">
        <f t="shared" si="292"/>
        <v>#VALUE!</v>
      </c>
      <c r="AU1836" s="27" t="e">
        <f t="shared" si="293"/>
        <v>#VALUE!</v>
      </c>
      <c r="AV1836" s="29" t="e">
        <f t="shared" si="287"/>
        <v>#VALUE!</v>
      </c>
      <c r="AW1836" s="33" t="s">
        <v>51</v>
      </c>
      <c r="AX1836" s="27" t="s">
        <v>50</v>
      </c>
      <c r="AY1836" s="32">
        <v>1.66</v>
      </c>
      <c r="AZ1836" s="34">
        <f t="shared" si="285"/>
        <v>0.41499999999999998</v>
      </c>
      <c r="BA1836" s="3">
        <f t="shared" si="286"/>
        <v>2.0749999999999997</v>
      </c>
      <c r="BB1836" s="32">
        <f t="shared" si="288"/>
        <v>2.2409999999999997</v>
      </c>
      <c r="BC1836" s="27" t="s">
        <v>12549</v>
      </c>
    </row>
    <row r="1837" spans="1:116" s="27" customFormat="1" ht="31.5" customHeight="1">
      <c r="A1837" s="4" t="s">
        <v>38</v>
      </c>
      <c r="B1837" s="5">
        <v>1835</v>
      </c>
      <c r="C1837" s="6">
        <v>799</v>
      </c>
      <c r="D1837" s="6"/>
      <c r="E1837" s="3" t="s">
        <v>7799</v>
      </c>
      <c r="F1837" s="3" t="s">
        <v>7795</v>
      </c>
      <c r="G1837" s="3" t="s">
        <v>367</v>
      </c>
      <c r="H1837" s="4" t="s">
        <v>303</v>
      </c>
      <c r="I1837" s="3" t="s">
        <v>104</v>
      </c>
      <c r="J1837" s="3" t="s">
        <v>7796</v>
      </c>
      <c r="K1837" s="5"/>
      <c r="L1837" s="3"/>
      <c r="M1837" s="6">
        <v>30</v>
      </c>
      <c r="N1837" s="3" t="s">
        <v>45</v>
      </c>
      <c r="O1837" s="3" t="s">
        <v>7777</v>
      </c>
      <c r="P1837" s="3" t="s">
        <v>7785</v>
      </c>
      <c r="Q1837" s="3" t="s">
        <v>7800</v>
      </c>
      <c r="R1837" s="28">
        <v>1.67</v>
      </c>
      <c r="S1837" s="29"/>
      <c r="T1837" s="30">
        <v>1.55</v>
      </c>
      <c r="U1837" s="1">
        <v>1.55</v>
      </c>
      <c r="V1837" s="28"/>
      <c r="W1837" s="29"/>
      <c r="X1837" s="29">
        <v>1.55</v>
      </c>
      <c r="Y1837" s="29"/>
      <c r="Z1837" s="29">
        <v>2.27</v>
      </c>
      <c r="AA1837" s="29"/>
      <c r="AB1837" s="29"/>
      <c r="AC1837" s="29"/>
      <c r="AD1837" s="29"/>
      <c r="AE1837" s="31"/>
      <c r="AN1837" s="32">
        <v>1.67</v>
      </c>
      <c r="AO1837" s="27" t="s">
        <v>49</v>
      </c>
      <c r="AP1837" s="31" t="s">
        <v>50</v>
      </c>
      <c r="AQ1837" s="27" t="e">
        <f t="shared" si="289"/>
        <v>#NUM!</v>
      </c>
      <c r="AR1837" s="27" t="e">
        <f t="shared" si="290"/>
        <v>#NUM!</v>
      </c>
      <c r="AS1837" s="27" t="e">
        <f t="shared" si="291"/>
        <v>#NUM!</v>
      </c>
      <c r="AT1837" s="27">
        <f t="shared" si="292"/>
        <v>1.66625</v>
      </c>
      <c r="AU1837" s="27">
        <f t="shared" si="293"/>
        <v>1.66625</v>
      </c>
      <c r="AV1837" s="29">
        <f t="shared" si="287"/>
        <v>1.66625</v>
      </c>
      <c r="AW1837" s="33" t="s">
        <v>51</v>
      </c>
      <c r="AX1837" s="33" t="s">
        <v>50</v>
      </c>
      <c r="AY1837" s="32">
        <v>1.66625</v>
      </c>
      <c r="AZ1837" s="34">
        <f t="shared" si="285"/>
        <v>0.4165625</v>
      </c>
      <c r="BA1837" s="3">
        <f t="shared" si="286"/>
        <v>2.0828125000000002</v>
      </c>
      <c r="BB1837" s="32">
        <f t="shared" si="288"/>
        <v>2.2494375</v>
      </c>
      <c r="BC1837" s="27" t="s">
        <v>12549</v>
      </c>
    </row>
    <row r="1838" spans="1:116" s="27" customFormat="1" ht="31.5" customHeight="1">
      <c r="A1838" s="4" t="s">
        <v>38</v>
      </c>
      <c r="B1838" s="5">
        <v>1836</v>
      </c>
      <c r="C1838" s="6">
        <v>936</v>
      </c>
      <c r="D1838" s="6"/>
      <c r="E1838" s="3" t="s">
        <v>7930</v>
      </c>
      <c r="F1838" s="3" t="s">
        <v>2777</v>
      </c>
      <c r="G1838" s="3" t="s">
        <v>1734</v>
      </c>
      <c r="H1838" s="4" t="s">
        <v>167</v>
      </c>
      <c r="I1838" s="3" t="s">
        <v>573</v>
      </c>
      <c r="J1838" s="3" t="s">
        <v>7931</v>
      </c>
      <c r="K1838" s="5"/>
      <c r="L1838" s="3"/>
      <c r="M1838" s="6">
        <v>14</v>
      </c>
      <c r="N1838" s="3" t="s">
        <v>45</v>
      </c>
      <c r="O1838" s="3" t="s">
        <v>7777</v>
      </c>
      <c r="P1838" s="3" t="s">
        <v>7932</v>
      </c>
      <c r="Q1838" s="3" t="s">
        <v>7933</v>
      </c>
      <c r="R1838" s="28">
        <v>3.19</v>
      </c>
      <c r="S1838" s="29"/>
      <c r="T1838" s="30">
        <v>2.4</v>
      </c>
      <c r="U1838" s="1">
        <v>2.4</v>
      </c>
      <c r="V1838" s="28"/>
      <c r="W1838" s="29"/>
      <c r="X1838" s="29">
        <v>2.42</v>
      </c>
      <c r="Y1838" s="29"/>
      <c r="Z1838" s="29">
        <v>3.51</v>
      </c>
      <c r="AA1838" s="29"/>
      <c r="AB1838" s="29"/>
      <c r="AC1838" s="29"/>
      <c r="AD1838" s="29"/>
      <c r="AE1838" s="31"/>
      <c r="AG1838" s="27">
        <v>2.41</v>
      </c>
      <c r="AH1838" s="27">
        <v>1.1000000000000001</v>
      </c>
      <c r="AI1838" s="27">
        <v>3.51</v>
      </c>
      <c r="AN1838" s="32">
        <v>1.7549999999999999</v>
      </c>
      <c r="AO1838" s="27" t="s">
        <v>211</v>
      </c>
      <c r="AP1838" s="31" t="s">
        <v>212</v>
      </c>
      <c r="AQ1838" s="27">
        <f t="shared" si="289"/>
        <v>1.7550000000000001</v>
      </c>
      <c r="AR1838" s="27" t="str">
        <f t="shared" si="290"/>
        <v/>
      </c>
      <c r="AS1838" s="27" t="e">
        <f t="shared" si="291"/>
        <v>#NUM!</v>
      </c>
      <c r="AT1838" s="27">
        <f t="shared" si="292"/>
        <v>2.5799999999999996</v>
      </c>
      <c r="AU1838" s="27">
        <f t="shared" si="293"/>
        <v>2.5799999999999996</v>
      </c>
      <c r="AV1838" s="29">
        <f t="shared" si="287"/>
        <v>1.7549999999999999</v>
      </c>
      <c r="AW1838" s="27" t="s">
        <v>213</v>
      </c>
      <c r="AX1838" s="27" t="s">
        <v>212</v>
      </c>
      <c r="AY1838" s="32">
        <v>1.7549999999999999</v>
      </c>
      <c r="AZ1838" s="34">
        <f t="shared" si="285"/>
        <v>0.43874999999999997</v>
      </c>
      <c r="BA1838" s="3">
        <f t="shared" si="286"/>
        <v>2.1937499999999996</v>
      </c>
      <c r="BB1838" s="32">
        <f t="shared" si="288"/>
        <v>2.3692499999999996</v>
      </c>
      <c r="BC1838" s="27" t="s">
        <v>12549</v>
      </c>
    </row>
    <row r="1839" spans="1:116" s="27" customFormat="1" ht="31.5" customHeight="1">
      <c r="A1839" s="4" t="s">
        <v>38</v>
      </c>
      <c r="B1839" s="5">
        <v>1837</v>
      </c>
      <c r="C1839" s="6">
        <v>49</v>
      </c>
      <c r="D1839" s="6"/>
      <c r="E1839" s="3" t="s">
        <v>7818</v>
      </c>
      <c r="F1839" s="3" t="s">
        <v>3100</v>
      </c>
      <c r="G1839" s="3" t="s">
        <v>504</v>
      </c>
      <c r="H1839" s="4" t="s">
        <v>3101</v>
      </c>
      <c r="I1839" s="3" t="s">
        <v>43</v>
      </c>
      <c r="J1839" s="3" t="s">
        <v>6782</v>
      </c>
      <c r="K1839" s="5"/>
      <c r="L1839" s="3"/>
      <c r="M1839" s="6">
        <v>10</v>
      </c>
      <c r="N1839" s="3" t="s">
        <v>45</v>
      </c>
      <c r="O1839" s="3" t="s">
        <v>7777</v>
      </c>
      <c r="P1839" s="3" t="s">
        <v>7819</v>
      </c>
      <c r="Q1839" s="3" t="s">
        <v>7820</v>
      </c>
      <c r="R1839" s="28">
        <v>2.36</v>
      </c>
      <c r="S1839" s="29"/>
      <c r="T1839" s="30">
        <v>2.21</v>
      </c>
      <c r="U1839" s="1">
        <v>2.21</v>
      </c>
      <c r="V1839" s="28"/>
      <c r="W1839" s="29"/>
      <c r="X1839" s="29"/>
      <c r="Y1839" s="29"/>
      <c r="Z1839" s="29"/>
      <c r="AA1839" s="29"/>
      <c r="AB1839" s="29"/>
      <c r="AC1839" s="29"/>
      <c r="AD1839" s="29"/>
      <c r="AE1839" s="31"/>
      <c r="AF1839" s="27">
        <v>1.70119</v>
      </c>
      <c r="AG1839" s="27">
        <v>1.8977999999999999</v>
      </c>
      <c r="AN1839" s="32">
        <v>1.7995000000000001</v>
      </c>
      <c r="AO1839" s="27" t="s">
        <v>211</v>
      </c>
      <c r="AP1839" s="31" t="s">
        <v>212</v>
      </c>
      <c r="AQ1839" s="27">
        <f t="shared" si="289"/>
        <v>1.7994949999999998</v>
      </c>
      <c r="AR1839" s="27" t="str">
        <f t="shared" si="290"/>
        <v/>
      </c>
      <c r="AS1839" s="27" t="e">
        <f t="shared" si="291"/>
        <v>#NUM!</v>
      </c>
      <c r="AT1839" s="27">
        <f t="shared" si="292"/>
        <v>2.37575</v>
      </c>
      <c r="AU1839" s="27">
        <f t="shared" si="293"/>
        <v>2.37575</v>
      </c>
      <c r="AV1839" s="29">
        <f t="shared" si="287"/>
        <v>1.7995000000000001</v>
      </c>
      <c r="AW1839" s="27" t="s">
        <v>211</v>
      </c>
      <c r="AX1839" s="27" t="s">
        <v>212</v>
      </c>
      <c r="AY1839" s="32">
        <v>1.8</v>
      </c>
      <c r="AZ1839" s="34">
        <f t="shared" si="285"/>
        <v>0.45</v>
      </c>
      <c r="BA1839" s="3">
        <f t="shared" si="286"/>
        <v>2.25</v>
      </c>
      <c r="BB1839" s="32">
        <f t="shared" si="288"/>
        <v>2.4300000000000002</v>
      </c>
      <c r="BC1839" s="27" t="s">
        <v>12549</v>
      </c>
    </row>
    <row r="1840" spans="1:116" s="27" customFormat="1" ht="31.5" customHeight="1">
      <c r="A1840" s="4" t="s">
        <v>38</v>
      </c>
      <c r="B1840" s="5">
        <v>1838</v>
      </c>
      <c r="C1840" s="6">
        <v>627</v>
      </c>
      <c r="D1840" s="6"/>
      <c r="E1840" s="3" t="s">
        <v>7963</v>
      </c>
      <c r="F1840" s="3" t="s">
        <v>7964</v>
      </c>
      <c r="G1840" s="3" t="s">
        <v>3462</v>
      </c>
      <c r="H1840" s="4" t="s">
        <v>810</v>
      </c>
      <c r="I1840" s="3" t="s">
        <v>67</v>
      </c>
      <c r="J1840" s="3" t="s">
        <v>7965</v>
      </c>
      <c r="K1840" s="5">
        <v>50</v>
      </c>
      <c r="L1840" s="3" t="s">
        <v>69</v>
      </c>
      <c r="M1840" s="6">
        <v>1</v>
      </c>
      <c r="N1840" s="3" t="s">
        <v>45</v>
      </c>
      <c r="O1840" s="3" t="s">
        <v>7777</v>
      </c>
      <c r="P1840" s="3" t="s">
        <v>1435</v>
      </c>
      <c r="Q1840" s="3" t="s">
        <v>7966</v>
      </c>
      <c r="R1840" s="28">
        <v>3.68</v>
      </c>
      <c r="S1840" s="29"/>
      <c r="T1840" s="30">
        <v>2.5</v>
      </c>
      <c r="U1840" s="1">
        <v>2.5</v>
      </c>
      <c r="V1840" s="28"/>
      <c r="W1840" s="29"/>
      <c r="X1840" s="29">
        <v>1.7</v>
      </c>
      <c r="Y1840" s="29"/>
      <c r="Z1840" s="29">
        <v>5.66</v>
      </c>
      <c r="AA1840" s="29"/>
      <c r="AB1840" s="29"/>
      <c r="AC1840" s="29"/>
      <c r="AD1840" s="29"/>
      <c r="AE1840" s="31"/>
      <c r="AF1840" s="27">
        <v>2.0945999999999998</v>
      </c>
      <c r="AG1840" s="27">
        <v>1.6975</v>
      </c>
      <c r="AI1840" s="27">
        <v>5.66</v>
      </c>
      <c r="AN1840" s="32">
        <v>1.8959999999999999</v>
      </c>
      <c r="AO1840" s="27" t="s">
        <v>211</v>
      </c>
      <c r="AP1840" s="31" t="s">
        <v>212</v>
      </c>
      <c r="AQ1840" s="27">
        <f t="shared" si="289"/>
        <v>1.8960499999999998</v>
      </c>
      <c r="AR1840" s="27" t="str">
        <f t="shared" si="290"/>
        <v/>
      </c>
      <c r="AS1840" s="27" t="e">
        <f t="shared" si="291"/>
        <v>#NUM!</v>
      </c>
      <c r="AT1840" s="27">
        <f t="shared" si="292"/>
        <v>2.6875</v>
      </c>
      <c r="AU1840" s="27">
        <f t="shared" si="293"/>
        <v>2.6875</v>
      </c>
      <c r="AV1840" s="29">
        <f t="shared" si="287"/>
        <v>1.8959999999999999</v>
      </c>
      <c r="AW1840" s="33" t="s">
        <v>51</v>
      </c>
      <c r="AX1840" s="27" t="s">
        <v>50</v>
      </c>
      <c r="AY1840" s="32">
        <v>1.9</v>
      </c>
      <c r="AZ1840" s="34">
        <f t="shared" si="285"/>
        <v>0.47499999999999998</v>
      </c>
      <c r="BA1840" s="3">
        <f t="shared" si="286"/>
        <v>2.375</v>
      </c>
      <c r="BB1840" s="32">
        <f t="shared" si="288"/>
        <v>2.5649999999999999</v>
      </c>
      <c r="BC1840" s="27" t="s">
        <v>12549</v>
      </c>
    </row>
    <row r="1841" spans="1:116" s="27" customFormat="1" ht="31.5" customHeight="1">
      <c r="A1841" s="4" t="s">
        <v>38</v>
      </c>
      <c r="B1841" s="5">
        <v>1839</v>
      </c>
      <c r="C1841" s="6">
        <v>545</v>
      </c>
      <c r="D1841" s="6"/>
      <c r="E1841" s="3" t="s">
        <v>7801</v>
      </c>
      <c r="F1841" s="3" t="s">
        <v>7802</v>
      </c>
      <c r="G1841" s="3" t="s">
        <v>86</v>
      </c>
      <c r="H1841" s="4" t="s">
        <v>1004</v>
      </c>
      <c r="I1841" s="3" t="s">
        <v>1880</v>
      </c>
      <c r="J1841" s="3" t="s">
        <v>7803</v>
      </c>
      <c r="K1841" s="5"/>
      <c r="L1841" s="3"/>
      <c r="M1841" s="6">
        <v>14</v>
      </c>
      <c r="N1841" s="3" t="s">
        <v>45</v>
      </c>
      <c r="O1841" s="3" t="s">
        <v>7777</v>
      </c>
      <c r="P1841" s="3" t="s">
        <v>7804</v>
      </c>
      <c r="Q1841" s="3" t="s">
        <v>7805</v>
      </c>
      <c r="R1841" s="28">
        <v>2.38</v>
      </c>
      <c r="S1841" s="29"/>
      <c r="T1841" s="30">
        <v>2.64</v>
      </c>
      <c r="U1841" s="1">
        <v>2.64</v>
      </c>
      <c r="V1841" s="28"/>
      <c r="W1841" s="29"/>
      <c r="X1841" s="29">
        <v>2.21</v>
      </c>
      <c r="Y1841" s="29"/>
      <c r="Z1841" s="29"/>
      <c r="AA1841" s="29"/>
      <c r="AB1841" s="29"/>
      <c r="AC1841" s="29"/>
      <c r="AD1841" s="29"/>
      <c r="AE1841" s="31"/>
      <c r="AG1841" s="27">
        <v>2.202</v>
      </c>
      <c r="AH1841" s="27">
        <v>1.67</v>
      </c>
      <c r="AI1841" s="27">
        <v>2.99</v>
      </c>
      <c r="AN1841" s="32">
        <v>1.9359999999999999</v>
      </c>
      <c r="AO1841" s="27" t="s">
        <v>211</v>
      </c>
      <c r="AP1841" s="31" t="s">
        <v>212</v>
      </c>
      <c r="AQ1841" s="27">
        <f t="shared" si="289"/>
        <v>1.9359999999999999</v>
      </c>
      <c r="AR1841" s="27" t="str">
        <f t="shared" si="290"/>
        <v/>
      </c>
      <c r="AS1841" s="27" t="e">
        <f t="shared" si="291"/>
        <v>#NUM!</v>
      </c>
      <c r="AT1841" s="27">
        <f t="shared" si="292"/>
        <v>2.8380000000000001</v>
      </c>
      <c r="AU1841" s="27">
        <f t="shared" si="293"/>
        <v>2.8380000000000001</v>
      </c>
      <c r="AV1841" s="29">
        <f t="shared" si="287"/>
        <v>1.9359999999999999</v>
      </c>
      <c r="AW1841" s="27" t="s">
        <v>211</v>
      </c>
      <c r="AX1841" s="27" t="s">
        <v>212</v>
      </c>
      <c r="AY1841" s="32">
        <v>1.9359999999999999</v>
      </c>
      <c r="AZ1841" s="34">
        <f t="shared" si="285"/>
        <v>0.48399999999999999</v>
      </c>
      <c r="BA1841" s="3">
        <f t="shared" si="286"/>
        <v>2.42</v>
      </c>
      <c r="BB1841" s="32">
        <f t="shared" si="288"/>
        <v>2.6135999999999999</v>
      </c>
      <c r="BC1841" s="27" t="s">
        <v>12549</v>
      </c>
    </row>
    <row r="1842" spans="1:116" s="27" customFormat="1" ht="31.5" customHeight="1">
      <c r="A1842" s="4" t="s">
        <v>38</v>
      </c>
      <c r="B1842" s="5">
        <v>1840</v>
      </c>
      <c r="C1842" s="6">
        <v>1095</v>
      </c>
      <c r="D1842" s="6"/>
      <c r="E1842" s="3" t="s">
        <v>7950</v>
      </c>
      <c r="F1842" s="3" t="s">
        <v>3430</v>
      </c>
      <c r="G1842" s="3" t="s">
        <v>3431</v>
      </c>
      <c r="H1842" s="4" t="s">
        <v>6992</v>
      </c>
      <c r="I1842" s="3" t="s">
        <v>104</v>
      </c>
      <c r="J1842" s="3" t="s">
        <v>2322</v>
      </c>
      <c r="K1842" s="5"/>
      <c r="L1842" s="3"/>
      <c r="M1842" s="6">
        <v>28</v>
      </c>
      <c r="N1842" s="3" t="s">
        <v>45</v>
      </c>
      <c r="O1842" s="3" t="s">
        <v>7777</v>
      </c>
      <c r="P1842" s="3" t="s">
        <v>7951</v>
      </c>
      <c r="Q1842" s="3" t="s">
        <v>7952</v>
      </c>
      <c r="R1842" s="28">
        <v>2.02</v>
      </c>
      <c r="S1842" s="29"/>
      <c r="T1842" s="30" t="s">
        <v>56</v>
      </c>
      <c r="U1842" s="1" t="s">
        <v>56</v>
      </c>
      <c r="V1842" s="28"/>
      <c r="W1842" s="29">
        <v>1.93</v>
      </c>
      <c r="X1842" s="29">
        <v>2.1</v>
      </c>
      <c r="Y1842" s="29"/>
      <c r="Z1842" s="29">
        <v>2.37</v>
      </c>
      <c r="AA1842" s="29"/>
      <c r="AB1842" s="29"/>
      <c r="AC1842" s="29"/>
      <c r="AD1842" s="29"/>
      <c r="AE1842" s="31"/>
      <c r="AG1842" s="27">
        <v>2.13</v>
      </c>
      <c r="AI1842" s="27">
        <v>2.37</v>
      </c>
      <c r="AJ1842" s="27">
        <v>1.7</v>
      </c>
      <c r="AN1842" s="32">
        <v>2.02</v>
      </c>
      <c r="AO1842" s="27" t="s">
        <v>49</v>
      </c>
      <c r="AP1842" s="31" t="s">
        <v>50</v>
      </c>
      <c r="AQ1842" s="27">
        <f t="shared" si="289"/>
        <v>2.25</v>
      </c>
      <c r="AR1842" s="27">
        <f t="shared" si="290"/>
        <v>2.02</v>
      </c>
      <c r="AS1842" s="27" t="e">
        <f t="shared" si="291"/>
        <v>#NUM!</v>
      </c>
      <c r="AT1842" s="27" t="e">
        <f t="shared" si="292"/>
        <v>#VALUE!</v>
      </c>
      <c r="AU1842" s="27" t="e">
        <f t="shared" si="293"/>
        <v>#VALUE!</v>
      </c>
      <c r="AV1842" s="29" t="e">
        <f t="shared" si="287"/>
        <v>#VALUE!</v>
      </c>
      <c r="AW1842" s="33" t="s">
        <v>51</v>
      </c>
      <c r="AX1842" s="27" t="s">
        <v>50</v>
      </c>
      <c r="AY1842" s="32">
        <v>2.02</v>
      </c>
      <c r="AZ1842" s="34">
        <f t="shared" si="285"/>
        <v>0.505</v>
      </c>
      <c r="BA1842" s="3">
        <f t="shared" si="286"/>
        <v>2.5249999999999999</v>
      </c>
      <c r="BB1842" s="32">
        <f t="shared" si="288"/>
        <v>2.7269999999999999</v>
      </c>
      <c r="BC1842" s="27" t="s">
        <v>12549</v>
      </c>
    </row>
    <row r="1843" spans="1:116" s="27" customFormat="1" ht="31.5" customHeight="1">
      <c r="A1843" s="4" t="s">
        <v>38</v>
      </c>
      <c r="B1843" s="5">
        <v>1841</v>
      </c>
      <c r="C1843" s="6">
        <v>62</v>
      </c>
      <c r="D1843" s="6"/>
      <c r="E1843" s="3" t="s">
        <v>7821</v>
      </c>
      <c r="F1843" s="3" t="s">
        <v>7826</v>
      </c>
      <c r="G1843" s="3" t="s">
        <v>675</v>
      </c>
      <c r="H1843" s="4" t="s">
        <v>58</v>
      </c>
      <c r="I1843" s="3" t="s">
        <v>43</v>
      </c>
      <c r="J1843" s="3" t="s">
        <v>401</v>
      </c>
      <c r="K1843" s="5"/>
      <c r="L1843" s="3"/>
      <c r="M1843" s="6">
        <v>30</v>
      </c>
      <c r="N1843" s="3" t="s">
        <v>45</v>
      </c>
      <c r="O1843" s="3" t="s">
        <v>7777</v>
      </c>
      <c r="P1843" s="3" t="s">
        <v>1435</v>
      </c>
      <c r="Q1843" s="3" t="s">
        <v>7827</v>
      </c>
      <c r="R1843" s="28">
        <v>2.12</v>
      </c>
      <c r="S1843" s="29"/>
      <c r="T1843" s="30">
        <v>2</v>
      </c>
      <c r="U1843" s="1" t="s">
        <v>56</v>
      </c>
      <c r="V1843" s="28"/>
      <c r="W1843" s="29">
        <v>2.0099999999999998</v>
      </c>
      <c r="X1843" s="29">
        <v>2.2200000000000002</v>
      </c>
      <c r="Y1843" s="29"/>
      <c r="Z1843" s="29">
        <v>4.21</v>
      </c>
      <c r="AA1843" s="29"/>
      <c r="AB1843" s="29"/>
      <c r="AC1843" s="29"/>
      <c r="AD1843" s="29"/>
      <c r="AE1843" s="31"/>
      <c r="AF1843" s="27">
        <v>2.7360000000000002</v>
      </c>
      <c r="AG1843" s="27">
        <v>2.2189999999999999</v>
      </c>
      <c r="AI1843" s="27">
        <v>4.21</v>
      </c>
      <c r="AN1843" s="32">
        <v>2.12</v>
      </c>
      <c r="AO1843" s="27" t="s">
        <v>49</v>
      </c>
      <c r="AP1843" s="31" t="s">
        <v>50</v>
      </c>
      <c r="AQ1843" s="27">
        <f t="shared" si="289"/>
        <v>2.4775</v>
      </c>
      <c r="AR1843" s="27">
        <f t="shared" si="290"/>
        <v>2.12</v>
      </c>
      <c r="AS1843" s="27" t="e">
        <f t="shared" si="291"/>
        <v>#NUM!</v>
      </c>
      <c r="AT1843" s="27">
        <f t="shared" si="292"/>
        <v>2.15</v>
      </c>
      <c r="AU1843" s="27" t="e">
        <f t="shared" si="293"/>
        <v>#VALUE!</v>
      </c>
      <c r="AV1843" s="29" t="e">
        <f t="shared" si="287"/>
        <v>#VALUE!</v>
      </c>
      <c r="AW1843" s="33" t="s">
        <v>51</v>
      </c>
      <c r="AX1843" s="33" t="s">
        <v>50</v>
      </c>
      <c r="AY1843" s="32">
        <v>2.12</v>
      </c>
      <c r="AZ1843" s="34">
        <f t="shared" si="285"/>
        <v>0.53</v>
      </c>
      <c r="BA1843" s="3">
        <f t="shared" si="286"/>
        <v>2.6500000000000004</v>
      </c>
      <c r="BB1843" s="32">
        <f t="shared" si="288"/>
        <v>2.8620000000000005</v>
      </c>
      <c r="BC1843" s="27" t="s">
        <v>12549</v>
      </c>
    </row>
    <row r="1844" spans="1:116" s="27" customFormat="1" ht="31.5" customHeight="1">
      <c r="A1844" s="4" t="s">
        <v>38</v>
      </c>
      <c r="B1844" s="5">
        <v>1842</v>
      </c>
      <c r="C1844" s="6">
        <v>44</v>
      </c>
      <c r="D1844" s="6"/>
      <c r="E1844" s="3" t="s">
        <v>7806</v>
      </c>
      <c r="F1844" s="3" t="s">
        <v>7807</v>
      </c>
      <c r="G1844" s="3" t="s">
        <v>504</v>
      </c>
      <c r="H1844" s="4" t="s">
        <v>7808</v>
      </c>
      <c r="I1844" s="3" t="s">
        <v>642</v>
      </c>
      <c r="J1844" s="3" t="s">
        <v>7809</v>
      </c>
      <c r="K1844" s="5">
        <v>70</v>
      </c>
      <c r="L1844" s="3" t="s">
        <v>81</v>
      </c>
      <c r="M1844" s="6">
        <v>1</v>
      </c>
      <c r="N1844" s="3" t="s">
        <v>45</v>
      </c>
      <c r="O1844" s="3" t="s">
        <v>7777</v>
      </c>
      <c r="P1844" s="3" t="s">
        <v>7810</v>
      </c>
      <c r="Q1844" s="3" t="s">
        <v>7811</v>
      </c>
      <c r="R1844" s="28">
        <v>2.5299999999999998</v>
      </c>
      <c r="S1844" s="29"/>
      <c r="T1844" s="30">
        <v>2.35</v>
      </c>
      <c r="U1844" s="1">
        <v>2.35</v>
      </c>
      <c r="V1844" s="28"/>
      <c r="W1844" s="29"/>
      <c r="X1844" s="29"/>
      <c r="Y1844" s="29"/>
      <c r="Z1844" s="29"/>
      <c r="AA1844" s="29"/>
      <c r="AB1844" s="29"/>
      <c r="AC1844" s="29"/>
      <c r="AD1844" s="29"/>
      <c r="AE1844" s="31"/>
      <c r="AF1844" s="27">
        <v>2.2307000000000001</v>
      </c>
      <c r="AG1844" s="27">
        <v>2.0219999999999998</v>
      </c>
      <c r="AN1844" s="32">
        <v>2.1259999999999999</v>
      </c>
      <c r="AO1844" s="27" t="s">
        <v>211</v>
      </c>
      <c r="AP1844" s="31" t="s">
        <v>212</v>
      </c>
      <c r="AQ1844" s="27">
        <f t="shared" si="289"/>
        <v>2.12635</v>
      </c>
      <c r="AR1844" s="27" t="str">
        <f t="shared" si="290"/>
        <v/>
      </c>
      <c r="AS1844" s="27" t="e">
        <f t="shared" si="291"/>
        <v>#NUM!</v>
      </c>
      <c r="AT1844" s="27">
        <f t="shared" si="292"/>
        <v>2.5262500000000001</v>
      </c>
      <c r="AU1844" s="27">
        <f t="shared" si="293"/>
        <v>2.5262500000000001</v>
      </c>
      <c r="AV1844" s="29">
        <f t="shared" si="287"/>
        <v>2.1259999999999999</v>
      </c>
      <c r="AW1844" s="27" t="s">
        <v>211</v>
      </c>
      <c r="AX1844" s="27" t="s">
        <v>212</v>
      </c>
      <c r="AY1844" s="32">
        <v>2.13</v>
      </c>
      <c r="AZ1844" s="34">
        <f t="shared" si="285"/>
        <v>0.53249999999999997</v>
      </c>
      <c r="BA1844" s="3">
        <f t="shared" si="286"/>
        <v>2.6624999999999996</v>
      </c>
      <c r="BB1844" s="32">
        <f t="shared" si="288"/>
        <v>2.8754999999999997</v>
      </c>
      <c r="BC1844" s="27" t="s">
        <v>12549</v>
      </c>
    </row>
    <row r="1845" spans="1:116" s="27" customFormat="1" ht="31.5" customHeight="1">
      <c r="A1845" s="4" t="s">
        <v>38</v>
      </c>
      <c r="B1845" s="5">
        <v>1843</v>
      </c>
      <c r="C1845" s="6">
        <v>315</v>
      </c>
      <c r="D1845" s="6"/>
      <c r="E1845" s="3" t="s">
        <v>7904</v>
      </c>
      <c r="F1845" s="3" t="s">
        <v>1070</v>
      </c>
      <c r="G1845" s="3" t="s">
        <v>1071</v>
      </c>
      <c r="H1845" s="4" t="s">
        <v>7905</v>
      </c>
      <c r="I1845" s="3" t="s">
        <v>474</v>
      </c>
      <c r="J1845" s="3" t="s">
        <v>7906</v>
      </c>
      <c r="K1845" s="5">
        <v>120</v>
      </c>
      <c r="L1845" s="3" t="s">
        <v>81</v>
      </c>
      <c r="M1845" s="6">
        <v>1</v>
      </c>
      <c r="N1845" s="3" t="s">
        <v>45</v>
      </c>
      <c r="O1845" s="3" t="s">
        <v>7777</v>
      </c>
      <c r="P1845" s="3" t="s">
        <v>6346</v>
      </c>
      <c r="Q1845" s="3" t="s">
        <v>7907</v>
      </c>
      <c r="R1845" s="28">
        <v>2.23</v>
      </c>
      <c r="S1845" s="29">
        <v>1.1200000000000001</v>
      </c>
      <c r="T1845" s="30">
        <v>2.0699999999999998</v>
      </c>
      <c r="U1845" s="1">
        <v>2.0699999999999998</v>
      </c>
      <c r="V1845" s="28"/>
      <c r="W1845" s="29"/>
      <c r="X1845" s="29"/>
      <c r="Y1845" s="29"/>
      <c r="Z1845" s="29"/>
      <c r="AA1845" s="29"/>
      <c r="AB1845" s="29"/>
      <c r="AC1845" s="29"/>
      <c r="AD1845" s="29"/>
      <c r="AE1845" s="31"/>
      <c r="AN1845" s="32">
        <v>2.23</v>
      </c>
      <c r="AO1845" s="27" t="s">
        <v>49</v>
      </c>
      <c r="AP1845" s="31" t="s">
        <v>50</v>
      </c>
      <c r="AQ1845" s="27" t="e">
        <f t="shared" si="289"/>
        <v>#NUM!</v>
      </c>
      <c r="AR1845" s="27" t="e">
        <f t="shared" si="290"/>
        <v>#NUM!</v>
      </c>
      <c r="AS1845" s="27" t="e">
        <f t="shared" si="291"/>
        <v>#NUM!</v>
      </c>
      <c r="AT1845" s="27">
        <f t="shared" si="292"/>
        <v>2.22525</v>
      </c>
      <c r="AU1845" s="27">
        <f t="shared" si="293"/>
        <v>2.22525</v>
      </c>
      <c r="AV1845" s="29">
        <f t="shared" si="287"/>
        <v>2.22525</v>
      </c>
      <c r="AW1845" s="33" t="s">
        <v>51</v>
      </c>
      <c r="AX1845" s="27" t="s">
        <v>50</v>
      </c>
      <c r="AY1845" s="32">
        <v>2.2250000000000001</v>
      </c>
      <c r="AZ1845" s="34">
        <f t="shared" ref="AZ1845:AZ1908" si="294">IF(AND(AY1845&gt;0,AY1845&lt;=10),AY1845*0.25,IF(AND(AY1845&gt;10,AY1845&lt;=50),AY1845*0.17,IF(AND(AY1845&gt;10,AY1845&lt;=100),AY1845*0.12,IF(AY1845&gt;100,AY1845*0.1))))</f>
        <v>0.55625000000000002</v>
      </c>
      <c r="BA1845" s="3">
        <f t="shared" si="286"/>
        <v>2.78125</v>
      </c>
      <c r="BB1845" s="32">
        <f t="shared" si="288"/>
        <v>3.0037500000000001</v>
      </c>
      <c r="BC1845" s="27" t="s">
        <v>12549</v>
      </c>
    </row>
    <row r="1846" spans="1:116" s="27" customFormat="1" ht="31.5" customHeight="1">
      <c r="A1846" s="4" t="s">
        <v>38</v>
      </c>
      <c r="B1846" s="5">
        <v>1844</v>
      </c>
      <c r="C1846" s="6">
        <v>273</v>
      </c>
      <c r="D1846" s="6"/>
      <c r="E1846" s="3" t="s">
        <v>7877</v>
      </c>
      <c r="F1846" s="3" t="s">
        <v>7878</v>
      </c>
      <c r="G1846" s="3" t="s">
        <v>2482</v>
      </c>
      <c r="H1846" s="4" t="s">
        <v>42</v>
      </c>
      <c r="I1846" s="3" t="s">
        <v>1529</v>
      </c>
      <c r="J1846" s="3" t="s">
        <v>7879</v>
      </c>
      <c r="K1846" s="5"/>
      <c r="L1846" s="3"/>
      <c r="M1846" s="6">
        <v>12</v>
      </c>
      <c r="N1846" s="3" t="s">
        <v>45</v>
      </c>
      <c r="O1846" s="3" t="s">
        <v>7777</v>
      </c>
      <c r="P1846" s="3" t="s">
        <v>1435</v>
      </c>
      <c r="Q1846" s="3" t="s">
        <v>7880</v>
      </c>
      <c r="R1846" s="28">
        <v>2.5</v>
      </c>
      <c r="S1846" s="29"/>
      <c r="T1846" s="30">
        <v>2.3199999999999998</v>
      </c>
      <c r="U1846" s="1">
        <v>2.3199999999999998</v>
      </c>
      <c r="V1846" s="28"/>
      <c r="W1846" s="29"/>
      <c r="X1846" s="29">
        <v>1.52</v>
      </c>
      <c r="Y1846" s="29"/>
      <c r="Z1846" s="29">
        <v>3.14</v>
      </c>
      <c r="AA1846" s="29"/>
      <c r="AB1846" s="29"/>
      <c r="AC1846" s="29"/>
      <c r="AD1846" s="29"/>
      <c r="AE1846" s="31"/>
      <c r="AN1846" s="32">
        <v>2.33</v>
      </c>
      <c r="AO1846" s="27" t="s">
        <v>211</v>
      </c>
      <c r="AP1846" s="31" t="s">
        <v>212</v>
      </c>
      <c r="AQ1846" s="27" t="e">
        <f t="shared" si="289"/>
        <v>#NUM!</v>
      </c>
      <c r="AR1846" s="27" t="e">
        <f t="shared" si="290"/>
        <v>#NUM!</v>
      </c>
      <c r="AS1846" s="27" t="e">
        <f t="shared" si="291"/>
        <v>#NUM!</v>
      </c>
      <c r="AT1846" s="27">
        <f t="shared" si="292"/>
        <v>2.4939999999999998</v>
      </c>
      <c r="AU1846" s="27">
        <f t="shared" si="293"/>
        <v>2.4939999999999998</v>
      </c>
      <c r="AV1846" s="29">
        <f t="shared" si="287"/>
        <v>2.33</v>
      </c>
      <c r="AW1846" s="27" t="s">
        <v>213</v>
      </c>
      <c r="AX1846" s="27" t="s">
        <v>212</v>
      </c>
      <c r="AY1846" s="32">
        <v>2.33</v>
      </c>
      <c r="AZ1846" s="34">
        <f t="shared" si="294"/>
        <v>0.58250000000000002</v>
      </c>
      <c r="BA1846" s="3">
        <f t="shared" si="286"/>
        <v>2.9125000000000001</v>
      </c>
      <c r="BB1846" s="32">
        <f t="shared" si="288"/>
        <v>3.1455000000000002</v>
      </c>
      <c r="BC1846" s="27" t="s">
        <v>12549</v>
      </c>
    </row>
    <row r="1847" spans="1:116" s="27" customFormat="1" ht="31.5" customHeight="1">
      <c r="A1847" s="4" t="s">
        <v>38</v>
      </c>
      <c r="B1847" s="5">
        <v>1845</v>
      </c>
      <c r="C1847" s="6">
        <v>722</v>
      </c>
      <c r="D1847" s="6"/>
      <c r="E1847" s="3" t="s">
        <v>7838</v>
      </c>
      <c r="F1847" s="3" t="s">
        <v>7839</v>
      </c>
      <c r="G1847" s="3" t="s">
        <v>691</v>
      </c>
      <c r="H1847" s="4" t="s">
        <v>103</v>
      </c>
      <c r="I1847" s="3" t="s">
        <v>43</v>
      </c>
      <c r="J1847" s="3" t="s">
        <v>3141</v>
      </c>
      <c r="K1847" s="5"/>
      <c r="L1847" s="3"/>
      <c r="M1847" s="6">
        <v>30</v>
      </c>
      <c r="N1847" s="3" t="s">
        <v>45</v>
      </c>
      <c r="O1847" s="3" t="s">
        <v>7777</v>
      </c>
      <c r="P1847" s="3" t="s">
        <v>7840</v>
      </c>
      <c r="Q1847" s="3" t="s">
        <v>7841</v>
      </c>
      <c r="R1847" s="28">
        <v>2.4</v>
      </c>
      <c r="S1847" s="29"/>
      <c r="T1847" s="30">
        <v>3</v>
      </c>
      <c r="U1847" s="1" t="s">
        <v>56</v>
      </c>
      <c r="V1847" s="28"/>
      <c r="W1847" s="29"/>
      <c r="X1847" s="29">
        <v>1.6</v>
      </c>
      <c r="Y1847" s="29"/>
      <c r="Z1847" s="29">
        <v>2.89</v>
      </c>
      <c r="AA1847" s="29"/>
      <c r="AB1847" s="29"/>
      <c r="AC1847" s="29"/>
      <c r="AD1847" s="29"/>
      <c r="AE1847" s="31"/>
      <c r="AI1847" s="27">
        <v>2.89</v>
      </c>
      <c r="AN1847" s="32">
        <v>2.4</v>
      </c>
      <c r="AO1847" s="27" t="s">
        <v>49</v>
      </c>
      <c r="AP1847" s="31" t="s">
        <v>50</v>
      </c>
      <c r="AQ1847" s="27" t="e">
        <f t="shared" si="289"/>
        <v>#NUM!</v>
      </c>
      <c r="AR1847" s="27" t="e">
        <f t="shared" si="290"/>
        <v>#NUM!</v>
      </c>
      <c r="AS1847" s="27" t="e">
        <f t="shared" si="291"/>
        <v>#NUM!</v>
      </c>
      <c r="AT1847" s="27">
        <f t="shared" si="292"/>
        <v>3.2249999999999996</v>
      </c>
      <c r="AU1847" s="27" t="e">
        <f t="shared" si="293"/>
        <v>#VALUE!</v>
      </c>
      <c r="AV1847" s="29" t="e">
        <f t="shared" si="287"/>
        <v>#VALUE!</v>
      </c>
      <c r="AW1847" s="33" t="s">
        <v>51</v>
      </c>
      <c r="AX1847" s="33" t="s">
        <v>50</v>
      </c>
      <c r="AY1847" s="32">
        <v>2.4</v>
      </c>
      <c r="AZ1847" s="34">
        <f t="shared" si="294"/>
        <v>0.6</v>
      </c>
      <c r="BA1847" s="3">
        <f t="shared" si="286"/>
        <v>3</v>
      </c>
      <c r="BB1847" s="32">
        <f t="shared" si="288"/>
        <v>3.24</v>
      </c>
      <c r="BC1847" s="27" t="s">
        <v>12549</v>
      </c>
      <c r="BP1847" s="35"/>
      <c r="BQ1847" s="35"/>
      <c r="BR1847" s="35"/>
      <c r="BS1847" s="35"/>
      <c r="BT1847" s="35"/>
      <c r="BU1847" s="35"/>
      <c r="BV1847" s="35"/>
      <c r="BW1847" s="35"/>
      <c r="BX1847" s="35"/>
      <c r="BY1847" s="35"/>
      <c r="BZ1847" s="35"/>
      <c r="CA1847" s="35"/>
      <c r="CB1847" s="35"/>
      <c r="CC1847" s="35"/>
      <c r="CD1847" s="35"/>
      <c r="CE1847" s="35"/>
      <c r="CF1847" s="35"/>
      <c r="CG1847" s="35"/>
      <c r="CH1847" s="35"/>
      <c r="CI1847" s="35"/>
      <c r="CJ1847" s="35"/>
      <c r="CK1847" s="35"/>
      <c r="CL1847" s="35"/>
      <c r="CM1847" s="35"/>
      <c r="CN1847" s="35"/>
      <c r="CO1847" s="35"/>
      <c r="CP1847" s="35"/>
      <c r="CQ1847" s="35"/>
      <c r="CR1847" s="35"/>
      <c r="CS1847" s="35"/>
      <c r="CT1847" s="35"/>
      <c r="CU1847" s="35"/>
      <c r="CV1847" s="35"/>
      <c r="CW1847" s="35"/>
      <c r="CX1847" s="35"/>
      <c r="CY1847" s="35"/>
      <c r="CZ1847" s="35"/>
      <c r="DA1847" s="35"/>
      <c r="DB1847" s="35"/>
      <c r="DC1847" s="35"/>
      <c r="DD1847" s="35"/>
      <c r="DE1847" s="35"/>
      <c r="DF1847" s="35"/>
      <c r="DG1847" s="35"/>
      <c r="DH1847" s="35"/>
      <c r="DI1847" s="35"/>
      <c r="DJ1847" s="35"/>
      <c r="DK1847" s="35"/>
      <c r="DL1847" s="35"/>
    </row>
    <row r="1848" spans="1:116" s="27" customFormat="1" ht="31.5" customHeight="1">
      <c r="A1848" s="4" t="s">
        <v>38</v>
      </c>
      <c r="B1848" s="5">
        <v>1846</v>
      </c>
      <c r="C1848" s="6">
        <v>758</v>
      </c>
      <c r="D1848" s="6"/>
      <c r="E1848" s="3" t="s">
        <v>7942</v>
      </c>
      <c r="F1848" s="3" t="s">
        <v>7943</v>
      </c>
      <c r="G1848" s="3" t="s">
        <v>3424</v>
      </c>
      <c r="H1848" s="4" t="s">
        <v>303</v>
      </c>
      <c r="I1848" s="3" t="s">
        <v>104</v>
      </c>
      <c r="J1848" s="3" t="s">
        <v>7944</v>
      </c>
      <c r="K1848" s="5"/>
      <c r="L1848" s="3"/>
      <c r="M1848" s="6">
        <v>28</v>
      </c>
      <c r="N1848" s="3" t="s">
        <v>45</v>
      </c>
      <c r="O1848" s="3" t="s">
        <v>7777</v>
      </c>
      <c r="P1848" s="3" t="s">
        <v>7945</v>
      </c>
      <c r="Q1848" s="3" t="s">
        <v>7946</v>
      </c>
      <c r="R1848" s="28">
        <v>2.46</v>
      </c>
      <c r="S1848" s="29"/>
      <c r="T1848" s="30" t="s">
        <v>56</v>
      </c>
      <c r="U1848" s="1" t="s">
        <v>56</v>
      </c>
      <c r="V1848" s="28"/>
      <c r="W1848" s="29">
        <v>2.57</v>
      </c>
      <c r="X1848" s="29"/>
      <c r="Y1848" s="29"/>
      <c r="Z1848" s="29">
        <v>2.35</v>
      </c>
      <c r="AA1848" s="29"/>
      <c r="AB1848" s="29"/>
      <c r="AC1848" s="29"/>
      <c r="AD1848" s="29"/>
      <c r="AE1848" s="31"/>
      <c r="AG1848" s="27">
        <v>2.5649999999999999</v>
      </c>
      <c r="AI1848" s="27">
        <v>2.35</v>
      </c>
      <c r="AN1848" s="32">
        <v>2.4575</v>
      </c>
      <c r="AO1848" s="27" t="s">
        <v>211</v>
      </c>
      <c r="AP1848" s="31" t="s">
        <v>212</v>
      </c>
      <c r="AQ1848" s="27">
        <f t="shared" si="289"/>
        <v>2.4575</v>
      </c>
      <c r="AR1848" s="27" t="str">
        <f t="shared" si="290"/>
        <v/>
      </c>
      <c r="AS1848" s="27" t="e">
        <f t="shared" si="291"/>
        <v>#NUM!</v>
      </c>
      <c r="AT1848" s="27" t="e">
        <f t="shared" si="292"/>
        <v>#VALUE!</v>
      </c>
      <c r="AU1848" s="27" t="e">
        <f t="shared" si="293"/>
        <v>#VALUE!</v>
      </c>
      <c r="AV1848" s="29" t="e">
        <f t="shared" si="287"/>
        <v>#VALUE!</v>
      </c>
      <c r="AW1848" s="27" t="s">
        <v>213</v>
      </c>
      <c r="AX1848" s="27" t="s">
        <v>212</v>
      </c>
      <c r="AY1848" s="32">
        <v>2.4569999999999999</v>
      </c>
      <c r="AZ1848" s="34">
        <f t="shared" si="294"/>
        <v>0.61424999999999996</v>
      </c>
      <c r="BA1848" s="3">
        <f t="shared" si="286"/>
        <v>3.07125</v>
      </c>
      <c r="BB1848" s="32">
        <f t="shared" si="288"/>
        <v>3.3169499999999998</v>
      </c>
      <c r="BC1848" s="27" t="s">
        <v>12549</v>
      </c>
    </row>
    <row r="1849" spans="1:116" s="27" customFormat="1" ht="31.5" customHeight="1">
      <c r="A1849" s="4" t="s">
        <v>38</v>
      </c>
      <c r="B1849" s="5">
        <v>1847</v>
      </c>
      <c r="C1849" s="6">
        <v>625</v>
      </c>
      <c r="D1849" s="6"/>
      <c r="E1849" s="3" t="s">
        <v>7842</v>
      </c>
      <c r="F1849" s="3" t="s">
        <v>7843</v>
      </c>
      <c r="G1849" s="3" t="s">
        <v>691</v>
      </c>
      <c r="H1849" s="4" t="s">
        <v>303</v>
      </c>
      <c r="I1849" s="3" t="s">
        <v>43</v>
      </c>
      <c r="J1849" s="3" t="s">
        <v>346</v>
      </c>
      <c r="K1849" s="5"/>
      <c r="L1849" s="3"/>
      <c r="M1849" s="6">
        <v>30</v>
      </c>
      <c r="N1849" s="3" t="s">
        <v>45</v>
      </c>
      <c r="O1849" s="3" t="s">
        <v>7777</v>
      </c>
      <c r="P1849" s="3" t="s">
        <v>7840</v>
      </c>
      <c r="Q1849" s="3" t="s">
        <v>7844</v>
      </c>
      <c r="R1849" s="28">
        <v>3.13</v>
      </c>
      <c r="S1849" s="29"/>
      <c r="T1849" s="30">
        <v>2.5</v>
      </c>
      <c r="U1849" s="1">
        <v>2.5</v>
      </c>
      <c r="V1849" s="28"/>
      <c r="W1849" s="29">
        <v>1.9</v>
      </c>
      <c r="X1849" s="29"/>
      <c r="Y1849" s="29"/>
      <c r="Z1849" s="29">
        <v>3.92</v>
      </c>
      <c r="AA1849" s="29"/>
      <c r="AB1849" s="29"/>
      <c r="AC1849" s="29"/>
      <c r="AD1849" s="29"/>
      <c r="AE1849" s="31"/>
      <c r="AN1849" s="32">
        <v>2.4820000000000002</v>
      </c>
      <c r="AO1849" s="27" t="s">
        <v>336</v>
      </c>
      <c r="AP1849" s="31" t="s">
        <v>337</v>
      </c>
      <c r="AQ1849" s="27" t="e">
        <f t="shared" si="289"/>
        <v>#NUM!</v>
      </c>
      <c r="AR1849" s="27" t="e">
        <f t="shared" si="290"/>
        <v>#NUM!</v>
      </c>
      <c r="AS1849" s="27" t="e">
        <f t="shared" si="291"/>
        <v>#NUM!</v>
      </c>
      <c r="AT1849" s="27">
        <f t="shared" si="292"/>
        <v>2.6875</v>
      </c>
      <c r="AU1849" s="27">
        <f t="shared" si="293"/>
        <v>2.6875</v>
      </c>
      <c r="AV1849" s="29">
        <f t="shared" si="287"/>
        <v>2.4820000000000002</v>
      </c>
      <c r="AW1849" s="27" t="s">
        <v>336</v>
      </c>
      <c r="AX1849" s="27" t="s">
        <v>337</v>
      </c>
      <c r="AY1849" s="32">
        <v>2.48</v>
      </c>
      <c r="AZ1849" s="34">
        <f t="shared" si="294"/>
        <v>0.62</v>
      </c>
      <c r="BA1849" s="3">
        <f t="shared" si="286"/>
        <v>3.1</v>
      </c>
      <c r="BB1849" s="32">
        <f t="shared" si="288"/>
        <v>3.3480000000000003</v>
      </c>
      <c r="BC1849" s="27" t="s">
        <v>12549</v>
      </c>
    </row>
    <row r="1850" spans="1:116" s="27" customFormat="1" ht="31.5" customHeight="1">
      <c r="A1850" s="4" t="s">
        <v>38</v>
      </c>
      <c r="B1850" s="5">
        <v>1848</v>
      </c>
      <c r="C1850" s="6">
        <v>800</v>
      </c>
      <c r="D1850" s="6"/>
      <c r="E1850" s="3" t="s">
        <v>7794</v>
      </c>
      <c r="F1850" s="3" t="s">
        <v>7795</v>
      </c>
      <c r="G1850" s="3" t="s">
        <v>367</v>
      </c>
      <c r="H1850" s="4" t="s">
        <v>103</v>
      </c>
      <c r="I1850" s="3" t="s">
        <v>104</v>
      </c>
      <c r="J1850" s="3" t="s">
        <v>7796</v>
      </c>
      <c r="K1850" s="5"/>
      <c r="L1850" s="3"/>
      <c r="M1850" s="6">
        <v>30</v>
      </c>
      <c r="N1850" s="3" t="s">
        <v>45</v>
      </c>
      <c r="O1850" s="3" t="s">
        <v>7777</v>
      </c>
      <c r="P1850" s="3" t="s">
        <v>7797</v>
      </c>
      <c r="Q1850" s="3" t="s">
        <v>7798</v>
      </c>
      <c r="R1850" s="28">
        <v>2.8</v>
      </c>
      <c r="S1850" s="29"/>
      <c r="T1850" s="30">
        <v>2.77</v>
      </c>
      <c r="U1850" s="1">
        <v>2.7</v>
      </c>
      <c r="V1850" s="28"/>
      <c r="W1850" s="29"/>
      <c r="X1850" s="29">
        <v>2.2000000000000002</v>
      </c>
      <c r="Y1850" s="29"/>
      <c r="Z1850" s="29">
        <v>3</v>
      </c>
      <c r="AA1850" s="29"/>
      <c r="AB1850" s="29"/>
      <c r="AC1850" s="29"/>
      <c r="AD1850" s="29"/>
      <c r="AE1850" s="31"/>
      <c r="AN1850" s="32">
        <v>2.6240000000000001</v>
      </c>
      <c r="AO1850" s="27" t="s">
        <v>336</v>
      </c>
      <c r="AP1850" s="31" t="s">
        <v>337</v>
      </c>
      <c r="AQ1850" s="27" t="e">
        <f t="shared" si="289"/>
        <v>#NUM!</v>
      </c>
      <c r="AR1850" s="27" t="e">
        <f t="shared" si="290"/>
        <v>#NUM!</v>
      </c>
      <c r="AS1850" s="27" t="e">
        <f t="shared" si="291"/>
        <v>#NUM!</v>
      </c>
      <c r="AT1850" s="27">
        <f t="shared" si="292"/>
        <v>2.9777499999999999</v>
      </c>
      <c r="AU1850" s="27">
        <f t="shared" si="293"/>
        <v>2.9024999999999999</v>
      </c>
      <c r="AV1850" s="29">
        <f t="shared" si="287"/>
        <v>2.6240000000000001</v>
      </c>
      <c r="AW1850" s="27" t="s">
        <v>336</v>
      </c>
      <c r="AX1850" s="27" t="s">
        <v>337</v>
      </c>
      <c r="AY1850" s="32">
        <v>2.496</v>
      </c>
      <c r="AZ1850" s="34">
        <f t="shared" si="294"/>
        <v>0.624</v>
      </c>
      <c r="BA1850" s="3">
        <f t="shared" si="286"/>
        <v>3.12</v>
      </c>
      <c r="BB1850" s="32">
        <f t="shared" si="288"/>
        <v>3.3696000000000002</v>
      </c>
      <c r="BC1850" s="27" t="s">
        <v>12549</v>
      </c>
    </row>
    <row r="1851" spans="1:116" s="27" customFormat="1" ht="31.5" customHeight="1">
      <c r="A1851" s="4" t="s">
        <v>38</v>
      </c>
      <c r="B1851" s="5">
        <v>1849</v>
      </c>
      <c r="C1851" s="6">
        <v>48</v>
      </c>
      <c r="D1851" s="6"/>
      <c r="E1851" s="3" t="s">
        <v>7806</v>
      </c>
      <c r="F1851" s="3" t="s">
        <v>3100</v>
      </c>
      <c r="G1851" s="3" t="s">
        <v>504</v>
      </c>
      <c r="H1851" s="4" t="s">
        <v>505</v>
      </c>
      <c r="I1851" s="3" t="s">
        <v>43</v>
      </c>
      <c r="J1851" s="3" t="s">
        <v>6782</v>
      </c>
      <c r="K1851" s="5"/>
      <c r="L1851" s="3"/>
      <c r="M1851" s="6">
        <v>10</v>
      </c>
      <c r="N1851" s="3" t="s">
        <v>45</v>
      </c>
      <c r="O1851" s="3" t="s">
        <v>7777</v>
      </c>
      <c r="P1851" s="3" t="s">
        <v>7785</v>
      </c>
      <c r="Q1851" s="3" t="s">
        <v>7817</v>
      </c>
      <c r="R1851" s="28">
        <v>3.24</v>
      </c>
      <c r="S1851" s="29"/>
      <c r="T1851" s="30">
        <v>3.02</v>
      </c>
      <c r="U1851" s="1">
        <v>3.02</v>
      </c>
      <c r="V1851" s="28"/>
      <c r="W1851" s="29"/>
      <c r="X1851" s="29">
        <v>3.01</v>
      </c>
      <c r="Y1851" s="29"/>
      <c r="Z1851" s="29"/>
      <c r="AA1851" s="29"/>
      <c r="AB1851" s="29"/>
      <c r="AC1851" s="29"/>
      <c r="AD1851" s="29"/>
      <c r="AE1851" s="31"/>
      <c r="AF1851" s="27">
        <v>2.5838000000000001</v>
      </c>
      <c r="AG1851" s="27">
        <v>3.0019999999999998</v>
      </c>
      <c r="AN1851" s="32">
        <v>2.7928999999999999</v>
      </c>
      <c r="AO1851" s="27" t="s">
        <v>211</v>
      </c>
      <c r="AP1851" s="31" t="s">
        <v>212</v>
      </c>
      <c r="AQ1851" s="27">
        <f t="shared" si="289"/>
        <v>2.7928999999999999</v>
      </c>
      <c r="AR1851" s="27" t="str">
        <f t="shared" si="290"/>
        <v/>
      </c>
      <c r="AS1851" s="27" t="e">
        <f t="shared" si="291"/>
        <v>#NUM!</v>
      </c>
      <c r="AT1851" s="27">
        <f t="shared" si="292"/>
        <v>3.2464999999999997</v>
      </c>
      <c r="AU1851" s="27">
        <f t="shared" si="293"/>
        <v>3.2464999999999997</v>
      </c>
      <c r="AV1851" s="29">
        <f t="shared" si="287"/>
        <v>2.7928999999999999</v>
      </c>
      <c r="AW1851" s="27" t="s">
        <v>211</v>
      </c>
      <c r="AX1851" s="27" t="s">
        <v>212</v>
      </c>
      <c r="AY1851" s="32">
        <v>2.79</v>
      </c>
      <c r="AZ1851" s="34">
        <f t="shared" si="294"/>
        <v>0.69750000000000001</v>
      </c>
      <c r="BA1851" s="3">
        <f t="shared" si="286"/>
        <v>3.4874999999999998</v>
      </c>
      <c r="BB1851" s="32">
        <f t="shared" si="288"/>
        <v>3.7664999999999997</v>
      </c>
      <c r="BC1851" s="27" t="s">
        <v>12549</v>
      </c>
    </row>
    <row r="1852" spans="1:116" s="27" customFormat="1" ht="31.5" customHeight="1">
      <c r="A1852" s="4" t="s">
        <v>38</v>
      </c>
      <c r="B1852" s="5">
        <v>1850</v>
      </c>
      <c r="C1852" s="6">
        <v>24</v>
      </c>
      <c r="D1852" s="6"/>
      <c r="E1852" s="3" t="s">
        <v>7781</v>
      </c>
      <c r="F1852" s="3" t="s">
        <v>7782</v>
      </c>
      <c r="G1852" s="3" t="s">
        <v>7783</v>
      </c>
      <c r="H1852" s="4" t="s">
        <v>103</v>
      </c>
      <c r="I1852" s="3" t="s">
        <v>43</v>
      </c>
      <c r="J1852" s="3" t="s">
        <v>7784</v>
      </c>
      <c r="K1852" s="5"/>
      <c r="L1852" s="3"/>
      <c r="M1852" s="6">
        <v>100</v>
      </c>
      <c r="N1852" s="3" t="s">
        <v>45</v>
      </c>
      <c r="O1852" s="3" t="s">
        <v>7777</v>
      </c>
      <c r="P1852" s="3" t="s">
        <v>7785</v>
      </c>
      <c r="Q1852" s="3" t="s">
        <v>7786</v>
      </c>
      <c r="R1852" s="28">
        <v>4.95</v>
      </c>
      <c r="S1852" s="29"/>
      <c r="T1852" s="30">
        <v>3.5</v>
      </c>
      <c r="U1852" s="1">
        <v>2.65</v>
      </c>
      <c r="V1852" s="28"/>
      <c r="W1852" s="29"/>
      <c r="X1852" s="29"/>
      <c r="Y1852" s="29"/>
      <c r="Z1852" s="29">
        <v>4.5999999999999996</v>
      </c>
      <c r="AA1852" s="29"/>
      <c r="AB1852" s="29"/>
      <c r="AC1852" s="29"/>
      <c r="AD1852" s="29"/>
      <c r="AE1852" s="31"/>
      <c r="AI1852" s="27">
        <v>4.5999999999999996</v>
      </c>
      <c r="AN1852" s="32">
        <v>4.5999999999999996</v>
      </c>
      <c r="AO1852" s="27" t="s">
        <v>378</v>
      </c>
      <c r="AP1852" s="31" t="s">
        <v>379</v>
      </c>
      <c r="AQ1852" s="27" t="e">
        <f t="shared" si="289"/>
        <v>#NUM!</v>
      </c>
      <c r="AR1852" s="27" t="e">
        <f t="shared" si="290"/>
        <v>#NUM!</v>
      </c>
      <c r="AS1852" s="27" t="e">
        <f t="shared" si="291"/>
        <v>#NUM!</v>
      </c>
      <c r="AT1852" s="27">
        <f t="shared" si="292"/>
        <v>3.7624999999999997</v>
      </c>
      <c r="AU1852" s="27">
        <f t="shared" si="293"/>
        <v>2.8487499999999999</v>
      </c>
      <c r="AV1852" s="29">
        <f t="shared" si="287"/>
        <v>2.8487499999999999</v>
      </c>
      <c r="AW1852" s="27" t="s">
        <v>73</v>
      </c>
      <c r="AX1852" s="27" t="s">
        <v>74</v>
      </c>
      <c r="AY1852" s="32">
        <v>2.85</v>
      </c>
      <c r="AZ1852" s="34">
        <f t="shared" si="294"/>
        <v>0.71250000000000002</v>
      </c>
      <c r="BA1852" s="3">
        <f t="shared" si="286"/>
        <v>3.5625</v>
      </c>
      <c r="BB1852" s="32">
        <f t="shared" si="288"/>
        <v>3.8475000000000001</v>
      </c>
      <c r="BC1852" s="27" t="s">
        <v>12549</v>
      </c>
    </row>
    <row r="1853" spans="1:116" s="27" customFormat="1" ht="31.5" customHeight="1">
      <c r="A1853" s="4" t="s">
        <v>38</v>
      </c>
      <c r="B1853" s="5">
        <v>1851</v>
      </c>
      <c r="C1853" s="6">
        <v>471</v>
      </c>
      <c r="D1853" s="6"/>
      <c r="E1853" s="3" t="s">
        <v>7971</v>
      </c>
      <c r="F1853" s="3" t="s">
        <v>7972</v>
      </c>
      <c r="G1853" s="3" t="s">
        <v>7973</v>
      </c>
      <c r="H1853" s="4" t="s">
        <v>686</v>
      </c>
      <c r="I1853" s="3" t="s">
        <v>104</v>
      </c>
      <c r="J1853" s="3" t="s">
        <v>2098</v>
      </c>
      <c r="K1853" s="5"/>
      <c r="L1853" s="3"/>
      <c r="M1853" s="6">
        <v>30</v>
      </c>
      <c r="N1853" s="3" t="s">
        <v>45</v>
      </c>
      <c r="O1853" s="3" t="s">
        <v>7777</v>
      </c>
      <c r="P1853" s="3" t="s">
        <v>6346</v>
      </c>
      <c r="Q1853" s="3" t="s">
        <v>7974</v>
      </c>
      <c r="R1853" s="28">
        <v>3.35</v>
      </c>
      <c r="S1853" s="29"/>
      <c r="T1853" s="30">
        <v>3.93</v>
      </c>
      <c r="U1853" s="1" t="s">
        <v>56</v>
      </c>
      <c r="V1853" s="28"/>
      <c r="W1853" s="29"/>
      <c r="X1853" s="29">
        <v>3.35</v>
      </c>
      <c r="Y1853" s="29"/>
      <c r="Z1853" s="29"/>
      <c r="AA1853" s="29"/>
      <c r="AB1853" s="29"/>
      <c r="AC1853" s="29"/>
      <c r="AD1853" s="29"/>
      <c r="AE1853" s="31"/>
      <c r="AG1853" s="27">
        <v>3.3368000000000002</v>
      </c>
      <c r="AH1853" s="27">
        <v>2.73</v>
      </c>
      <c r="AN1853" s="32">
        <v>3.0329999999999999</v>
      </c>
      <c r="AO1853" s="27" t="s">
        <v>211</v>
      </c>
      <c r="AP1853" s="31" t="s">
        <v>212</v>
      </c>
      <c r="AQ1853" s="27">
        <f t="shared" si="289"/>
        <v>3.0334000000000003</v>
      </c>
      <c r="AR1853" s="27" t="str">
        <f t="shared" si="290"/>
        <v/>
      </c>
      <c r="AS1853" s="27" t="e">
        <f t="shared" si="291"/>
        <v>#NUM!</v>
      </c>
      <c r="AT1853" s="27">
        <f t="shared" si="292"/>
        <v>4.2247500000000002</v>
      </c>
      <c r="AU1853" s="27" t="e">
        <f t="shared" si="293"/>
        <v>#VALUE!</v>
      </c>
      <c r="AV1853" s="29" t="e">
        <f t="shared" si="287"/>
        <v>#VALUE!</v>
      </c>
      <c r="AW1853" s="27" t="s">
        <v>211</v>
      </c>
      <c r="AX1853" s="27" t="s">
        <v>212</v>
      </c>
      <c r="AY1853" s="32">
        <v>3.0333999999999999</v>
      </c>
      <c r="AZ1853" s="34">
        <f t="shared" si="294"/>
        <v>0.75834999999999997</v>
      </c>
      <c r="BA1853" s="3">
        <f t="shared" si="286"/>
        <v>3.79175</v>
      </c>
      <c r="BB1853" s="32">
        <f t="shared" si="288"/>
        <v>4.0950899999999999</v>
      </c>
      <c r="BC1853" s="27" t="s">
        <v>12549</v>
      </c>
    </row>
    <row r="1854" spans="1:116" s="27" customFormat="1" ht="31.5" customHeight="1">
      <c r="A1854" s="4" t="s">
        <v>38</v>
      </c>
      <c r="B1854" s="5">
        <v>1852</v>
      </c>
      <c r="C1854" s="6">
        <v>5266</v>
      </c>
      <c r="D1854" s="6"/>
      <c r="E1854" s="3" t="s">
        <v>7967</v>
      </c>
      <c r="F1854" s="3" t="s">
        <v>7968</v>
      </c>
      <c r="G1854" s="3" t="s">
        <v>1396</v>
      </c>
      <c r="H1854" s="4" t="s">
        <v>167</v>
      </c>
      <c r="I1854" s="3" t="s">
        <v>104</v>
      </c>
      <c r="J1854" s="3" t="s">
        <v>1771</v>
      </c>
      <c r="K1854" s="5"/>
      <c r="L1854" s="3"/>
      <c r="M1854" s="6">
        <v>28</v>
      </c>
      <c r="N1854" s="3" t="s">
        <v>45</v>
      </c>
      <c r="O1854" s="3" t="s">
        <v>7777</v>
      </c>
      <c r="P1854" s="3" t="s">
        <v>6346</v>
      </c>
      <c r="Q1854" s="3" t="s">
        <v>7969</v>
      </c>
      <c r="R1854" s="28">
        <v>3.05</v>
      </c>
      <c r="S1854" s="29"/>
      <c r="T1854" s="30">
        <v>4</v>
      </c>
      <c r="U1854" s="1">
        <v>4</v>
      </c>
      <c r="V1854" s="28"/>
      <c r="W1854" s="29">
        <v>2.4700000000000002</v>
      </c>
      <c r="X1854" s="29"/>
      <c r="Y1854" s="29"/>
      <c r="Z1854" s="29"/>
      <c r="AA1854" s="29"/>
      <c r="AB1854" s="29"/>
      <c r="AC1854" s="29"/>
      <c r="AD1854" s="29"/>
      <c r="AE1854" s="31"/>
      <c r="AF1854" s="27">
        <v>2.9904000000000002</v>
      </c>
      <c r="AN1854" s="32">
        <v>3.05</v>
      </c>
      <c r="AO1854" s="27" t="s">
        <v>49</v>
      </c>
      <c r="AP1854" s="31" t="s">
        <v>50</v>
      </c>
      <c r="AQ1854" s="27" t="e">
        <f t="shared" si="289"/>
        <v>#NUM!</v>
      </c>
      <c r="AR1854" s="27" t="e">
        <f t="shared" si="290"/>
        <v>#NUM!</v>
      </c>
      <c r="AS1854" s="27" t="e">
        <f t="shared" si="291"/>
        <v>#NUM!</v>
      </c>
      <c r="AT1854" s="27">
        <f t="shared" si="292"/>
        <v>4.3</v>
      </c>
      <c r="AU1854" s="27">
        <f t="shared" si="293"/>
        <v>4.3</v>
      </c>
      <c r="AV1854" s="29">
        <f t="shared" si="287"/>
        <v>3.05</v>
      </c>
      <c r="AW1854" s="33" t="s">
        <v>51</v>
      </c>
      <c r="AX1854" s="27" t="s">
        <v>50</v>
      </c>
      <c r="AY1854" s="32">
        <v>3.05</v>
      </c>
      <c r="AZ1854" s="34">
        <f t="shared" si="294"/>
        <v>0.76249999999999996</v>
      </c>
      <c r="BA1854" s="3">
        <f t="shared" si="286"/>
        <v>3.8125</v>
      </c>
      <c r="BB1854" s="32">
        <f t="shared" si="288"/>
        <v>4.1174999999999997</v>
      </c>
      <c r="BC1854" s="27" t="s">
        <v>12549</v>
      </c>
    </row>
    <row r="1855" spans="1:116" s="27" customFormat="1" ht="31.5" customHeight="1">
      <c r="A1855" s="4" t="s">
        <v>38</v>
      </c>
      <c r="B1855" s="5">
        <v>1853</v>
      </c>
      <c r="C1855" s="6">
        <v>272</v>
      </c>
      <c r="D1855" s="6"/>
      <c r="E1855" s="3" t="s">
        <v>7877</v>
      </c>
      <c r="F1855" s="3" t="s">
        <v>7878</v>
      </c>
      <c r="G1855" s="3" t="s">
        <v>2482</v>
      </c>
      <c r="H1855" s="4" t="s">
        <v>4031</v>
      </c>
      <c r="I1855" s="3" t="s">
        <v>394</v>
      </c>
      <c r="J1855" s="3" t="s">
        <v>7881</v>
      </c>
      <c r="K1855" s="5">
        <v>2</v>
      </c>
      <c r="L1855" s="3" t="s">
        <v>81</v>
      </c>
      <c r="M1855" s="6">
        <v>10</v>
      </c>
      <c r="N1855" s="3" t="s">
        <v>45</v>
      </c>
      <c r="O1855" s="3" t="s">
        <v>7777</v>
      </c>
      <c r="P1855" s="3" t="s">
        <v>7785</v>
      </c>
      <c r="Q1855" s="3" t="s">
        <v>7882</v>
      </c>
      <c r="R1855" s="28">
        <v>3.07</v>
      </c>
      <c r="S1855" s="29"/>
      <c r="T1855" s="30">
        <v>2.86</v>
      </c>
      <c r="U1855" s="1">
        <v>2.86</v>
      </c>
      <c r="V1855" s="28"/>
      <c r="W1855" s="29"/>
      <c r="X1855" s="29"/>
      <c r="Y1855" s="29">
        <v>2.66</v>
      </c>
      <c r="Z1855" s="29">
        <v>5.23</v>
      </c>
      <c r="AA1855" s="29"/>
      <c r="AB1855" s="29"/>
      <c r="AC1855" s="29"/>
      <c r="AD1855" s="29"/>
      <c r="AE1855" s="31"/>
      <c r="AN1855" s="32">
        <v>3.07</v>
      </c>
      <c r="AO1855" s="27" t="s">
        <v>49</v>
      </c>
      <c r="AP1855" s="31" t="s">
        <v>50</v>
      </c>
      <c r="AQ1855" s="27" t="e">
        <f t="shared" si="289"/>
        <v>#NUM!</v>
      </c>
      <c r="AR1855" s="27" t="e">
        <f t="shared" si="290"/>
        <v>#NUM!</v>
      </c>
      <c r="AS1855" s="27" t="e">
        <f t="shared" si="291"/>
        <v>#NUM!</v>
      </c>
      <c r="AT1855" s="27">
        <f t="shared" si="292"/>
        <v>3.0744999999999996</v>
      </c>
      <c r="AU1855" s="27">
        <f t="shared" si="293"/>
        <v>3.0744999999999996</v>
      </c>
      <c r="AV1855" s="29">
        <f t="shared" si="287"/>
        <v>3.07</v>
      </c>
      <c r="AW1855" s="33" t="s">
        <v>51</v>
      </c>
      <c r="AX1855" s="27" t="s">
        <v>50</v>
      </c>
      <c r="AY1855" s="32">
        <v>3.07</v>
      </c>
      <c r="AZ1855" s="34">
        <f t="shared" si="294"/>
        <v>0.76749999999999996</v>
      </c>
      <c r="BA1855" s="3">
        <f t="shared" si="286"/>
        <v>3.8374999999999999</v>
      </c>
      <c r="BB1855" s="32">
        <f t="shared" si="288"/>
        <v>4.1444999999999999</v>
      </c>
      <c r="BC1855" s="27" t="s">
        <v>12549</v>
      </c>
    </row>
    <row r="1856" spans="1:116" s="27" customFormat="1" ht="31.5" customHeight="1">
      <c r="A1856" s="4" t="s">
        <v>38</v>
      </c>
      <c r="B1856" s="5">
        <v>1854</v>
      </c>
      <c r="C1856" s="6">
        <v>95</v>
      </c>
      <c r="D1856" s="6"/>
      <c r="E1856" s="3" t="s">
        <v>7845</v>
      </c>
      <c r="F1856" s="3" t="s">
        <v>7846</v>
      </c>
      <c r="G1856" s="3" t="s">
        <v>7847</v>
      </c>
      <c r="H1856" s="4" t="s">
        <v>205</v>
      </c>
      <c r="I1856" s="3" t="s">
        <v>141</v>
      </c>
      <c r="J1856" s="3" t="s">
        <v>1311</v>
      </c>
      <c r="K1856" s="5"/>
      <c r="L1856" s="3"/>
      <c r="M1856" s="6">
        <v>30</v>
      </c>
      <c r="N1856" s="3" t="s">
        <v>45</v>
      </c>
      <c r="O1856" s="3" t="s">
        <v>7777</v>
      </c>
      <c r="P1856" s="3" t="s">
        <v>7848</v>
      </c>
      <c r="Q1856" s="3" t="s">
        <v>7849</v>
      </c>
      <c r="R1856" s="28">
        <v>3.19</v>
      </c>
      <c r="S1856" s="29"/>
      <c r="T1856" s="30">
        <v>3.4</v>
      </c>
      <c r="U1856" s="1">
        <v>3.4</v>
      </c>
      <c r="V1856" s="28"/>
      <c r="W1856" s="29"/>
      <c r="X1856" s="29">
        <v>2.97</v>
      </c>
      <c r="Y1856" s="29"/>
      <c r="Z1856" s="29"/>
      <c r="AA1856" s="29"/>
      <c r="AB1856" s="29"/>
      <c r="AC1856" s="29"/>
      <c r="AD1856" s="29"/>
      <c r="AE1856" s="31"/>
      <c r="AG1856" s="27">
        <v>2.9569999999999999</v>
      </c>
      <c r="AN1856" s="32">
        <v>3.19</v>
      </c>
      <c r="AO1856" s="27" t="s">
        <v>49</v>
      </c>
      <c r="AP1856" s="31" t="s">
        <v>50</v>
      </c>
      <c r="AQ1856" s="27" t="e">
        <f t="shared" si="289"/>
        <v>#NUM!</v>
      </c>
      <c r="AR1856" s="27" t="e">
        <f t="shared" si="290"/>
        <v>#NUM!</v>
      </c>
      <c r="AS1856" s="27" t="e">
        <f t="shared" si="291"/>
        <v>#NUM!</v>
      </c>
      <c r="AT1856" s="27">
        <f t="shared" si="292"/>
        <v>3.6549999999999998</v>
      </c>
      <c r="AU1856" s="27">
        <f t="shared" si="293"/>
        <v>3.6549999999999998</v>
      </c>
      <c r="AV1856" s="29">
        <f t="shared" si="287"/>
        <v>3.19</v>
      </c>
      <c r="AW1856" s="33" t="s">
        <v>51</v>
      </c>
      <c r="AX1856" s="33" t="s">
        <v>50</v>
      </c>
      <c r="AY1856" s="32">
        <v>3.19</v>
      </c>
      <c r="AZ1856" s="34">
        <f t="shared" si="294"/>
        <v>0.79749999999999999</v>
      </c>
      <c r="BA1856" s="3">
        <f t="shared" si="286"/>
        <v>3.9874999999999998</v>
      </c>
      <c r="BB1856" s="32">
        <f t="shared" si="288"/>
        <v>4.3064999999999998</v>
      </c>
      <c r="BC1856" s="27" t="s">
        <v>12549</v>
      </c>
    </row>
    <row r="1857" spans="1:116" s="27" customFormat="1" ht="31.5" customHeight="1">
      <c r="A1857" s="4" t="s">
        <v>38</v>
      </c>
      <c r="B1857" s="5">
        <v>1855</v>
      </c>
      <c r="C1857" s="6">
        <v>968</v>
      </c>
      <c r="D1857" s="6"/>
      <c r="E1857" s="3" t="s">
        <v>7942</v>
      </c>
      <c r="F1857" s="3" t="s">
        <v>3423</v>
      </c>
      <c r="G1857" s="3" t="s">
        <v>3424</v>
      </c>
      <c r="H1857" s="4" t="s">
        <v>103</v>
      </c>
      <c r="I1857" s="3" t="s">
        <v>104</v>
      </c>
      <c r="J1857" s="3" t="s">
        <v>7947</v>
      </c>
      <c r="K1857" s="5"/>
      <c r="L1857" s="3"/>
      <c r="M1857" s="6">
        <v>28</v>
      </c>
      <c r="N1857" s="3" t="s">
        <v>45</v>
      </c>
      <c r="O1857" s="3" t="s">
        <v>7777</v>
      </c>
      <c r="P1857" s="3" t="s">
        <v>7948</v>
      </c>
      <c r="Q1857" s="3" t="s">
        <v>7949</v>
      </c>
      <c r="R1857" s="28">
        <v>3.2</v>
      </c>
      <c r="S1857" s="29"/>
      <c r="T1857" s="30" t="s">
        <v>56</v>
      </c>
      <c r="U1857" s="1" t="s">
        <v>56</v>
      </c>
      <c r="V1857" s="28"/>
      <c r="W1857" s="29"/>
      <c r="X1857" s="29">
        <v>2.8</v>
      </c>
      <c r="Y1857" s="29"/>
      <c r="Z1857" s="29">
        <v>3.6</v>
      </c>
      <c r="AA1857" s="29"/>
      <c r="AB1857" s="29"/>
      <c r="AC1857" s="29"/>
      <c r="AD1857" s="29"/>
      <c r="AE1857" s="31"/>
      <c r="AG1857" s="27">
        <v>2.806</v>
      </c>
      <c r="AI1857" s="27">
        <v>3.6</v>
      </c>
      <c r="AN1857" s="32">
        <v>3.2</v>
      </c>
      <c r="AO1857" s="27" t="s">
        <v>49</v>
      </c>
      <c r="AP1857" s="31" t="s">
        <v>50</v>
      </c>
      <c r="AQ1857" s="27">
        <f t="shared" si="289"/>
        <v>3.2030000000000003</v>
      </c>
      <c r="AR1857" s="27">
        <f t="shared" si="290"/>
        <v>3.2</v>
      </c>
      <c r="AS1857" s="27" t="e">
        <f t="shared" si="291"/>
        <v>#NUM!</v>
      </c>
      <c r="AT1857" s="27" t="e">
        <f t="shared" si="292"/>
        <v>#VALUE!</v>
      </c>
      <c r="AU1857" s="27" t="e">
        <f t="shared" si="293"/>
        <v>#VALUE!</v>
      </c>
      <c r="AV1857" s="29" t="e">
        <f t="shared" si="287"/>
        <v>#VALUE!</v>
      </c>
      <c r="AW1857" s="33" t="s">
        <v>51</v>
      </c>
      <c r="AX1857" s="27" t="s">
        <v>50</v>
      </c>
      <c r="AY1857" s="32">
        <v>3.2</v>
      </c>
      <c r="AZ1857" s="34">
        <f t="shared" si="294"/>
        <v>0.8</v>
      </c>
      <c r="BA1857" s="3">
        <f t="shared" si="286"/>
        <v>4</v>
      </c>
      <c r="BB1857" s="32">
        <f t="shared" si="288"/>
        <v>4.32</v>
      </c>
      <c r="BC1857" s="27" t="s">
        <v>12549</v>
      </c>
    </row>
    <row r="1858" spans="1:116" s="27" customFormat="1" ht="31.5" customHeight="1">
      <c r="A1858" s="4" t="s">
        <v>38</v>
      </c>
      <c r="B1858" s="5">
        <v>1856</v>
      </c>
      <c r="C1858" s="6">
        <v>275</v>
      </c>
      <c r="D1858" s="6"/>
      <c r="E1858" s="3" t="s">
        <v>7885</v>
      </c>
      <c r="F1858" s="3" t="s">
        <v>2481</v>
      </c>
      <c r="G1858" s="3" t="s">
        <v>2482</v>
      </c>
      <c r="H1858" s="4" t="s">
        <v>2483</v>
      </c>
      <c r="I1858" s="3" t="s">
        <v>314</v>
      </c>
      <c r="J1858" s="3" t="s">
        <v>2484</v>
      </c>
      <c r="K1858" s="5">
        <v>50</v>
      </c>
      <c r="L1858" s="3" t="s">
        <v>69</v>
      </c>
      <c r="M1858" s="6">
        <v>1</v>
      </c>
      <c r="N1858" s="3" t="s">
        <v>45</v>
      </c>
      <c r="O1858" s="3" t="s">
        <v>7777</v>
      </c>
      <c r="P1858" s="3" t="s">
        <v>607</v>
      </c>
      <c r="Q1858" s="3" t="s">
        <v>7886</v>
      </c>
      <c r="R1858" s="28">
        <v>3.21</v>
      </c>
      <c r="S1858" s="29"/>
      <c r="T1858" s="30">
        <v>3</v>
      </c>
      <c r="U1858" s="1">
        <v>3</v>
      </c>
      <c r="V1858" s="28"/>
      <c r="W1858" s="29"/>
      <c r="X1858" s="29">
        <v>3.19</v>
      </c>
      <c r="Y1858" s="29">
        <v>3.22</v>
      </c>
      <c r="Z1858" s="29">
        <v>4.03</v>
      </c>
      <c r="AA1858" s="29"/>
      <c r="AB1858" s="29"/>
      <c r="AC1858" s="29"/>
      <c r="AD1858" s="29"/>
      <c r="AE1858" s="31"/>
      <c r="AN1858" s="32">
        <v>3.21</v>
      </c>
      <c r="AO1858" s="27" t="s">
        <v>211</v>
      </c>
      <c r="AP1858" s="31" t="s">
        <v>212</v>
      </c>
      <c r="AQ1858" s="27" t="e">
        <f t="shared" si="289"/>
        <v>#NUM!</v>
      </c>
      <c r="AR1858" s="27" t="e">
        <f t="shared" si="290"/>
        <v>#NUM!</v>
      </c>
      <c r="AS1858" s="27" t="e">
        <f t="shared" si="291"/>
        <v>#NUM!</v>
      </c>
      <c r="AT1858" s="27">
        <f t="shared" si="292"/>
        <v>3.2249999999999996</v>
      </c>
      <c r="AU1858" s="27">
        <f t="shared" si="293"/>
        <v>3.2249999999999996</v>
      </c>
      <c r="AV1858" s="29">
        <f t="shared" si="287"/>
        <v>3.21</v>
      </c>
      <c r="AW1858" s="33" t="s">
        <v>51</v>
      </c>
      <c r="AX1858" s="27" t="s">
        <v>50</v>
      </c>
      <c r="AY1858" s="32">
        <v>3.21</v>
      </c>
      <c r="AZ1858" s="34">
        <f t="shared" si="294"/>
        <v>0.80249999999999999</v>
      </c>
      <c r="BA1858" s="3">
        <f t="shared" si="286"/>
        <v>4.0125000000000002</v>
      </c>
      <c r="BB1858" s="32">
        <f t="shared" si="288"/>
        <v>4.3334999999999999</v>
      </c>
      <c r="BC1858" s="27" t="s">
        <v>12549</v>
      </c>
    </row>
    <row r="1859" spans="1:116" s="27" customFormat="1" ht="31.5" customHeight="1">
      <c r="A1859" s="4" t="s">
        <v>38</v>
      </c>
      <c r="B1859" s="5">
        <v>1857</v>
      </c>
      <c r="C1859" s="6">
        <v>2421</v>
      </c>
      <c r="D1859" s="6"/>
      <c r="E1859" s="3" t="s">
        <v>7862</v>
      </c>
      <c r="F1859" s="3" t="s">
        <v>7863</v>
      </c>
      <c r="G1859" s="3" t="s">
        <v>3166</v>
      </c>
      <c r="H1859" s="4" t="s">
        <v>140</v>
      </c>
      <c r="I1859" s="3" t="s">
        <v>43</v>
      </c>
      <c r="J1859" s="3" t="s">
        <v>7864</v>
      </c>
      <c r="K1859" s="5"/>
      <c r="L1859" s="3"/>
      <c r="M1859" s="6">
        <v>14</v>
      </c>
      <c r="N1859" s="3" t="s">
        <v>45</v>
      </c>
      <c r="O1859" s="3" t="s">
        <v>7777</v>
      </c>
      <c r="P1859" s="3" t="s">
        <v>7865</v>
      </c>
      <c r="Q1859" s="3" t="s">
        <v>7866</v>
      </c>
      <c r="R1859" s="28">
        <v>3.23</v>
      </c>
      <c r="S1859" s="29"/>
      <c r="T1859" s="30">
        <v>3.5</v>
      </c>
      <c r="U1859" s="1">
        <v>3.5</v>
      </c>
      <c r="V1859" s="28"/>
      <c r="W1859" s="29"/>
      <c r="X1859" s="29"/>
      <c r="Y1859" s="29"/>
      <c r="Z1859" s="29"/>
      <c r="AA1859" s="29"/>
      <c r="AB1859" s="29"/>
      <c r="AC1859" s="29"/>
      <c r="AD1859" s="29"/>
      <c r="AE1859" s="31"/>
      <c r="AG1859" s="27">
        <v>2.4256000000000002</v>
      </c>
      <c r="AK1859" s="27">
        <v>4.5190000000000001</v>
      </c>
      <c r="AN1859" s="32">
        <v>3.23</v>
      </c>
      <c r="AO1859" s="27" t="s">
        <v>49</v>
      </c>
      <c r="AP1859" s="31" t="s">
        <v>50</v>
      </c>
      <c r="AQ1859" s="27" t="e">
        <f t="shared" si="289"/>
        <v>#NUM!</v>
      </c>
      <c r="AR1859" s="27" t="e">
        <f t="shared" si="290"/>
        <v>#NUM!</v>
      </c>
      <c r="AS1859" s="27" t="e">
        <f t="shared" si="291"/>
        <v>#NUM!</v>
      </c>
      <c r="AT1859" s="27">
        <f t="shared" si="292"/>
        <v>3.7624999999999997</v>
      </c>
      <c r="AU1859" s="27">
        <f t="shared" si="293"/>
        <v>3.7624999999999997</v>
      </c>
      <c r="AV1859" s="29">
        <f t="shared" si="287"/>
        <v>3.23</v>
      </c>
      <c r="AW1859" s="33" t="s">
        <v>768</v>
      </c>
      <c r="AX1859" s="27" t="s">
        <v>50</v>
      </c>
      <c r="AY1859" s="32">
        <v>3.23</v>
      </c>
      <c r="AZ1859" s="34">
        <f t="shared" si="294"/>
        <v>0.8075</v>
      </c>
      <c r="BA1859" s="3">
        <f t="shared" ref="BA1859:BA1922" si="295">AZ1859+AY1859</f>
        <v>4.0374999999999996</v>
      </c>
      <c r="BB1859" s="32">
        <f t="shared" si="288"/>
        <v>4.3605</v>
      </c>
      <c r="BC1859" s="27" t="s">
        <v>12549</v>
      </c>
    </row>
    <row r="1860" spans="1:116" s="27" customFormat="1" ht="31.5" customHeight="1">
      <c r="A1860" s="4" t="s">
        <v>38</v>
      </c>
      <c r="B1860" s="5">
        <v>1858</v>
      </c>
      <c r="C1860" s="6">
        <v>4</v>
      </c>
      <c r="D1860" s="6"/>
      <c r="E1860" s="3" t="s">
        <v>7775</v>
      </c>
      <c r="F1860" s="3" t="s">
        <v>6329</v>
      </c>
      <c r="G1860" s="3" t="s">
        <v>6330</v>
      </c>
      <c r="H1860" s="4" t="s">
        <v>226</v>
      </c>
      <c r="I1860" s="3" t="s">
        <v>1880</v>
      </c>
      <c r="J1860" s="3" t="s">
        <v>7776</v>
      </c>
      <c r="K1860" s="5"/>
      <c r="L1860" s="3"/>
      <c r="M1860" s="6">
        <v>10</v>
      </c>
      <c r="N1860" s="3" t="s">
        <v>45</v>
      </c>
      <c r="O1860" s="3" t="s">
        <v>7777</v>
      </c>
      <c r="P1860" s="3" t="s">
        <v>7778</v>
      </c>
      <c r="Q1860" s="3" t="s">
        <v>7779</v>
      </c>
      <c r="R1860" s="28">
        <v>3.61</v>
      </c>
      <c r="S1860" s="29"/>
      <c r="T1860" s="30" t="s">
        <v>56</v>
      </c>
      <c r="U1860" s="1">
        <v>3.5</v>
      </c>
      <c r="V1860" s="28"/>
      <c r="W1860" s="29"/>
      <c r="X1860" s="29">
        <v>3.52</v>
      </c>
      <c r="Y1860" s="29">
        <v>3.2</v>
      </c>
      <c r="Z1860" s="29"/>
      <c r="AA1860" s="29"/>
      <c r="AB1860" s="29"/>
      <c r="AC1860" s="29"/>
      <c r="AD1860" s="29"/>
      <c r="AE1860" s="31"/>
      <c r="AN1860" s="32">
        <v>3.36</v>
      </c>
      <c r="AO1860" s="27" t="s">
        <v>211</v>
      </c>
      <c r="AP1860" s="31" t="s">
        <v>212</v>
      </c>
      <c r="AQ1860" s="27" t="e">
        <f t="shared" si="289"/>
        <v>#NUM!</v>
      </c>
      <c r="AR1860" s="27" t="e">
        <f t="shared" si="290"/>
        <v>#NUM!</v>
      </c>
      <c r="AS1860" s="27" t="e">
        <f t="shared" si="291"/>
        <v>#NUM!</v>
      </c>
      <c r="AT1860" s="27" t="e">
        <f t="shared" si="292"/>
        <v>#VALUE!</v>
      </c>
      <c r="AU1860" s="27">
        <f t="shared" si="293"/>
        <v>3.7624999999999997</v>
      </c>
      <c r="AV1860" s="29" t="e">
        <f t="shared" si="287"/>
        <v>#VALUE!</v>
      </c>
      <c r="AW1860" s="27" t="s">
        <v>213</v>
      </c>
      <c r="AX1860" s="27" t="s">
        <v>212</v>
      </c>
      <c r="AY1860" s="32">
        <v>3.36</v>
      </c>
      <c r="AZ1860" s="34">
        <f t="shared" si="294"/>
        <v>0.84</v>
      </c>
      <c r="BA1860" s="3">
        <f t="shared" si="295"/>
        <v>4.2</v>
      </c>
      <c r="BB1860" s="32">
        <f t="shared" si="288"/>
        <v>4.5360000000000005</v>
      </c>
      <c r="BC1860" s="27" t="s">
        <v>12549</v>
      </c>
    </row>
    <row r="1861" spans="1:116" s="27" customFormat="1" ht="31.5" customHeight="1">
      <c r="A1861" s="4" t="s">
        <v>38</v>
      </c>
      <c r="B1861" s="5">
        <v>1859</v>
      </c>
      <c r="C1861" s="6">
        <v>5267</v>
      </c>
      <c r="D1861" s="6"/>
      <c r="E1861" s="3" t="s">
        <v>7967</v>
      </c>
      <c r="F1861" s="3" t="s">
        <v>7968</v>
      </c>
      <c r="G1861" s="3" t="s">
        <v>1396</v>
      </c>
      <c r="H1861" s="4" t="s">
        <v>169</v>
      </c>
      <c r="I1861" s="3" t="s">
        <v>104</v>
      </c>
      <c r="J1861" s="3" t="s">
        <v>1771</v>
      </c>
      <c r="K1861" s="5"/>
      <c r="L1861" s="3"/>
      <c r="M1861" s="6">
        <v>28</v>
      </c>
      <c r="N1861" s="3" t="s">
        <v>45</v>
      </c>
      <c r="O1861" s="3" t="s">
        <v>7777</v>
      </c>
      <c r="P1861" s="3" t="s">
        <v>6346</v>
      </c>
      <c r="Q1861" s="3" t="s">
        <v>7970</v>
      </c>
      <c r="R1861" s="28">
        <v>3.64</v>
      </c>
      <c r="S1861" s="29"/>
      <c r="T1861" s="30">
        <v>5</v>
      </c>
      <c r="U1861" s="1">
        <v>5</v>
      </c>
      <c r="V1861" s="28"/>
      <c r="W1861" s="29">
        <v>3.39</v>
      </c>
      <c r="X1861" s="29"/>
      <c r="Y1861" s="29"/>
      <c r="Z1861" s="29"/>
      <c r="AA1861" s="29"/>
      <c r="AB1861" s="29"/>
      <c r="AC1861" s="29"/>
      <c r="AD1861" s="29"/>
      <c r="AE1861" s="31"/>
      <c r="AF1861" s="27">
        <v>4.1020000000000003</v>
      </c>
      <c r="AN1861" s="32">
        <v>3.64</v>
      </c>
      <c r="AO1861" s="27" t="s">
        <v>49</v>
      </c>
      <c r="AP1861" s="31" t="s">
        <v>50</v>
      </c>
      <c r="AQ1861" s="27" t="e">
        <f t="shared" si="289"/>
        <v>#NUM!</v>
      </c>
      <c r="AR1861" s="27" t="e">
        <f t="shared" si="290"/>
        <v>#NUM!</v>
      </c>
      <c r="AS1861" s="27" t="e">
        <f t="shared" si="291"/>
        <v>#NUM!</v>
      </c>
      <c r="AT1861" s="27">
        <f t="shared" si="292"/>
        <v>5.375</v>
      </c>
      <c r="AU1861" s="27">
        <f t="shared" si="293"/>
        <v>5.375</v>
      </c>
      <c r="AV1861" s="29">
        <f t="shared" si="287"/>
        <v>3.64</v>
      </c>
      <c r="AW1861" s="33" t="s">
        <v>51</v>
      </c>
      <c r="AX1861" s="27" t="s">
        <v>50</v>
      </c>
      <c r="AY1861" s="32">
        <v>3.64</v>
      </c>
      <c r="AZ1861" s="34">
        <f t="shared" si="294"/>
        <v>0.91</v>
      </c>
      <c r="BA1861" s="3">
        <f t="shared" si="295"/>
        <v>4.55</v>
      </c>
      <c r="BB1861" s="32">
        <f t="shared" si="288"/>
        <v>4.9139999999999997</v>
      </c>
      <c r="BC1861" s="27" t="s">
        <v>12549</v>
      </c>
    </row>
    <row r="1862" spans="1:116" s="27" customFormat="1" ht="31.5" customHeight="1">
      <c r="A1862" s="4" t="s">
        <v>38</v>
      </c>
      <c r="B1862" s="5">
        <v>1860</v>
      </c>
      <c r="C1862" s="6"/>
      <c r="D1862" s="6"/>
      <c r="E1862" s="4" t="s">
        <v>7890</v>
      </c>
      <c r="F1862" s="4" t="s">
        <v>7891</v>
      </c>
      <c r="G1862" s="4" t="s">
        <v>7892</v>
      </c>
      <c r="H1862" s="4" t="s">
        <v>7893</v>
      </c>
      <c r="I1862" s="4" t="s">
        <v>7894</v>
      </c>
      <c r="J1862" s="4" t="s">
        <v>7895</v>
      </c>
      <c r="K1862" s="5"/>
      <c r="L1862" s="4"/>
      <c r="M1862" s="6">
        <v>16</v>
      </c>
      <c r="N1862" s="4" t="s">
        <v>45</v>
      </c>
      <c r="O1862" s="4" t="s">
        <v>7777</v>
      </c>
      <c r="P1862" s="4" t="s">
        <v>7896</v>
      </c>
      <c r="Q1862" s="4" t="s">
        <v>7897</v>
      </c>
      <c r="R1862" s="28">
        <v>3.65</v>
      </c>
      <c r="S1862" s="29"/>
      <c r="T1862" s="30"/>
      <c r="U1862" s="1" t="s">
        <v>56</v>
      </c>
      <c r="V1862" s="28"/>
      <c r="W1862" s="29"/>
      <c r="X1862" s="29">
        <v>3.67</v>
      </c>
      <c r="Y1862" s="29">
        <v>3.1</v>
      </c>
      <c r="Z1862" s="29"/>
      <c r="AA1862" s="29"/>
      <c r="AB1862" s="29"/>
      <c r="AC1862" s="29"/>
      <c r="AD1862" s="29"/>
      <c r="AE1862" s="31"/>
      <c r="AN1862" s="32">
        <v>3.65</v>
      </c>
      <c r="AO1862" s="27" t="s">
        <v>211</v>
      </c>
      <c r="AP1862" s="31" t="s">
        <v>212</v>
      </c>
      <c r="AQ1862" s="27" t="e">
        <f t="shared" si="289"/>
        <v>#NUM!</v>
      </c>
      <c r="AR1862" s="27" t="e">
        <f t="shared" si="290"/>
        <v>#NUM!</v>
      </c>
      <c r="AS1862" s="27" t="e">
        <f t="shared" si="291"/>
        <v>#NUM!</v>
      </c>
      <c r="AT1862" s="27">
        <f t="shared" si="292"/>
        <v>0</v>
      </c>
      <c r="AU1862" s="27" t="e">
        <f t="shared" si="293"/>
        <v>#VALUE!</v>
      </c>
      <c r="AV1862" s="29" t="e">
        <f t="shared" si="287"/>
        <v>#VALUE!</v>
      </c>
      <c r="AW1862" s="27" t="s">
        <v>990</v>
      </c>
      <c r="AX1862" s="27" t="s">
        <v>50</v>
      </c>
      <c r="AY1862" s="32">
        <v>3.65</v>
      </c>
      <c r="AZ1862" s="34">
        <f t="shared" si="294"/>
        <v>0.91249999999999998</v>
      </c>
      <c r="BA1862" s="3">
        <f t="shared" si="295"/>
        <v>4.5625</v>
      </c>
      <c r="BB1862" s="32">
        <f t="shared" si="288"/>
        <v>4.9275000000000002</v>
      </c>
      <c r="BC1862" s="27" t="s">
        <v>12549</v>
      </c>
      <c r="BP1862" s="35"/>
      <c r="BQ1862" s="35"/>
      <c r="BR1862" s="35"/>
      <c r="BS1862" s="35"/>
      <c r="BT1862" s="35"/>
      <c r="BU1862" s="35"/>
      <c r="BV1862" s="35"/>
      <c r="BW1862" s="35"/>
      <c r="BX1862" s="35"/>
      <c r="BY1862" s="35"/>
      <c r="BZ1862" s="35"/>
      <c r="CA1862" s="35"/>
      <c r="CB1862" s="35"/>
      <c r="CC1862" s="35"/>
      <c r="CD1862" s="35"/>
      <c r="CE1862" s="35"/>
      <c r="CF1862" s="35"/>
      <c r="CG1862" s="35"/>
      <c r="CH1862" s="35"/>
      <c r="CI1862" s="35"/>
      <c r="CJ1862" s="35"/>
      <c r="CK1862" s="35"/>
      <c r="CL1862" s="35"/>
      <c r="CM1862" s="35"/>
      <c r="CN1862" s="35"/>
      <c r="CO1862" s="35"/>
      <c r="CP1862" s="35"/>
      <c r="CQ1862" s="35"/>
      <c r="CR1862" s="35"/>
      <c r="CS1862" s="35"/>
      <c r="CT1862" s="35"/>
      <c r="CU1862" s="35"/>
      <c r="CV1862" s="35"/>
      <c r="CW1862" s="35"/>
      <c r="CX1862" s="35"/>
      <c r="CY1862" s="35"/>
      <c r="CZ1862" s="35"/>
      <c r="DA1862" s="35"/>
      <c r="DB1862" s="35"/>
      <c r="DC1862" s="35"/>
      <c r="DD1862" s="35"/>
      <c r="DE1862" s="35"/>
      <c r="DF1862" s="35"/>
      <c r="DG1862" s="35"/>
      <c r="DH1862" s="35"/>
      <c r="DI1862" s="35"/>
      <c r="DJ1862" s="35"/>
      <c r="DK1862" s="35"/>
      <c r="DL1862" s="35"/>
    </row>
    <row r="1863" spans="1:116" s="27" customFormat="1" ht="31.5" customHeight="1">
      <c r="A1863" s="4" t="s">
        <v>38</v>
      </c>
      <c r="B1863" s="5">
        <v>1861</v>
      </c>
      <c r="C1863" s="6">
        <v>2327</v>
      </c>
      <c r="D1863" s="6"/>
      <c r="E1863" s="3" t="s">
        <v>7898</v>
      </c>
      <c r="F1863" s="3" t="s">
        <v>2916</v>
      </c>
      <c r="G1863" s="3" t="s">
        <v>2917</v>
      </c>
      <c r="H1863" s="4" t="s">
        <v>303</v>
      </c>
      <c r="I1863" s="3" t="s">
        <v>43</v>
      </c>
      <c r="J1863" s="3" t="s">
        <v>7899</v>
      </c>
      <c r="K1863" s="5"/>
      <c r="L1863" s="3"/>
      <c r="M1863" s="6">
        <v>20</v>
      </c>
      <c r="N1863" s="3" t="s">
        <v>45</v>
      </c>
      <c r="O1863" s="3" t="s">
        <v>7777</v>
      </c>
      <c r="P1863" s="3" t="s">
        <v>7792</v>
      </c>
      <c r="Q1863" s="3" t="s">
        <v>7900</v>
      </c>
      <c r="R1863" s="28">
        <v>3.76</v>
      </c>
      <c r="S1863" s="29">
        <v>3.5</v>
      </c>
      <c r="T1863" s="30">
        <v>3.5</v>
      </c>
      <c r="U1863" s="1">
        <v>3.5</v>
      </c>
      <c r="V1863" s="28"/>
      <c r="W1863" s="29"/>
      <c r="X1863" s="29"/>
      <c r="Y1863" s="29"/>
      <c r="Z1863" s="29"/>
      <c r="AA1863" s="29"/>
      <c r="AB1863" s="29"/>
      <c r="AC1863" s="29"/>
      <c r="AD1863" s="29"/>
      <c r="AE1863" s="31"/>
      <c r="AN1863" s="32">
        <v>3.76</v>
      </c>
      <c r="AO1863" s="27" t="s">
        <v>49</v>
      </c>
      <c r="AP1863" s="31" t="s">
        <v>50</v>
      </c>
      <c r="AQ1863" s="27" t="e">
        <f t="shared" si="289"/>
        <v>#NUM!</v>
      </c>
      <c r="AR1863" s="27" t="e">
        <f t="shared" si="290"/>
        <v>#NUM!</v>
      </c>
      <c r="AS1863" s="27" t="e">
        <f t="shared" si="291"/>
        <v>#NUM!</v>
      </c>
      <c r="AT1863" s="27">
        <f t="shared" si="292"/>
        <v>3.7624999999999997</v>
      </c>
      <c r="AU1863" s="27">
        <f t="shared" si="293"/>
        <v>3.7624999999999997</v>
      </c>
      <c r="AV1863" s="29">
        <f t="shared" si="287"/>
        <v>3.76</v>
      </c>
      <c r="AW1863" s="27" t="s">
        <v>73</v>
      </c>
      <c r="AX1863" s="27" t="s">
        <v>74</v>
      </c>
      <c r="AY1863" s="32">
        <v>3.76</v>
      </c>
      <c r="AZ1863" s="34">
        <f t="shared" si="294"/>
        <v>0.94</v>
      </c>
      <c r="BA1863" s="3">
        <f t="shared" si="295"/>
        <v>4.6999999999999993</v>
      </c>
      <c r="BB1863" s="32">
        <f t="shared" si="288"/>
        <v>5.0759999999999996</v>
      </c>
      <c r="BC1863" s="27" t="s">
        <v>12549</v>
      </c>
    </row>
    <row r="1864" spans="1:116" s="27" customFormat="1" ht="31.5" customHeight="1">
      <c r="A1864" s="4" t="s">
        <v>38</v>
      </c>
      <c r="B1864" s="5">
        <v>1862</v>
      </c>
      <c r="C1864" s="6">
        <v>63</v>
      </c>
      <c r="D1864" s="6"/>
      <c r="E1864" s="3" t="s">
        <v>7821</v>
      </c>
      <c r="F1864" s="3" t="s">
        <v>7822</v>
      </c>
      <c r="G1864" s="3" t="s">
        <v>675</v>
      </c>
      <c r="H1864" s="4" t="s">
        <v>167</v>
      </c>
      <c r="I1864" s="3" t="s">
        <v>43</v>
      </c>
      <c r="J1864" s="3" t="s">
        <v>7823</v>
      </c>
      <c r="K1864" s="5"/>
      <c r="L1864" s="3"/>
      <c r="M1864" s="6">
        <v>30</v>
      </c>
      <c r="N1864" s="3" t="s">
        <v>45</v>
      </c>
      <c r="O1864" s="3" t="s">
        <v>7777</v>
      </c>
      <c r="P1864" s="3" t="s">
        <v>7824</v>
      </c>
      <c r="Q1864" s="3" t="s">
        <v>7825</v>
      </c>
      <c r="R1864" s="28">
        <v>4.8899999999999997</v>
      </c>
      <c r="S1864" s="29"/>
      <c r="T1864" s="30">
        <v>3.8</v>
      </c>
      <c r="U1864" s="1" t="s">
        <v>56</v>
      </c>
      <c r="V1864" s="28"/>
      <c r="W1864" s="29"/>
      <c r="X1864" s="29">
        <v>4.43</v>
      </c>
      <c r="Y1864" s="29"/>
      <c r="Z1864" s="29">
        <v>5.35</v>
      </c>
      <c r="AA1864" s="29"/>
      <c r="AB1864" s="29"/>
      <c r="AC1864" s="29"/>
      <c r="AD1864" s="29"/>
      <c r="AE1864" s="31"/>
      <c r="AG1864" s="27">
        <v>4.4189999999999996</v>
      </c>
      <c r="AI1864" s="27">
        <v>5.35</v>
      </c>
      <c r="AN1864" s="32">
        <v>3.7879999999999998</v>
      </c>
      <c r="AO1864" s="27" t="s">
        <v>336</v>
      </c>
      <c r="AP1864" s="31" t="s">
        <v>337</v>
      </c>
      <c r="AQ1864" s="27">
        <f t="shared" si="289"/>
        <v>4.8844999999999992</v>
      </c>
      <c r="AR1864" s="27" t="str">
        <f t="shared" si="290"/>
        <v/>
      </c>
      <c r="AS1864" s="27" t="e">
        <f t="shared" si="291"/>
        <v>#NUM!</v>
      </c>
      <c r="AT1864" s="27">
        <f t="shared" si="292"/>
        <v>4.085</v>
      </c>
      <c r="AU1864" s="27" t="e">
        <f t="shared" si="293"/>
        <v>#VALUE!</v>
      </c>
      <c r="AV1864" s="29" t="e">
        <f t="shared" si="287"/>
        <v>#VALUE!</v>
      </c>
      <c r="AW1864" s="27" t="s">
        <v>336</v>
      </c>
      <c r="AX1864" s="27" t="s">
        <v>337</v>
      </c>
      <c r="AY1864" s="32">
        <v>3.7839999999999998</v>
      </c>
      <c r="AZ1864" s="34">
        <f t="shared" si="294"/>
        <v>0.94599999999999995</v>
      </c>
      <c r="BA1864" s="3">
        <f t="shared" si="295"/>
        <v>4.7299999999999995</v>
      </c>
      <c r="BB1864" s="32">
        <f t="shared" si="288"/>
        <v>5.1083999999999996</v>
      </c>
      <c r="BC1864" s="27" t="s">
        <v>12549</v>
      </c>
    </row>
    <row r="1865" spans="1:116" s="27" customFormat="1" ht="31.5" customHeight="1">
      <c r="A1865" s="4" t="s">
        <v>38</v>
      </c>
      <c r="B1865" s="5">
        <v>1863</v>
      </c>
      <c r="C1865" s="6">
        <v>5305</v>
      </c>
      <c r="D1865" s="6"/>
      <c r="E1865" s="3" t="s">
        <v>7910</v>
      </c>
      <c r="F1865" s="3" t="s">
        <v>7911</v>
      </c>
      <c r="G1865" s="3" t="s">
        <v>284</v>
      </c>
      <c r="H1865" s="4" t="s">
        <v>7912</v>
      </c>
      <c r="I1865" s="3" t="s">
        <v>286</v>
      </c>
      <c r="J1865" s="3" t="s">
        <v>7913</v>
      </c>
      <c r="K1865" s="5"/>
      <c r="L1865" s="3"/>
      <c r="M1865" s="6">
        <v>1</v>
      </c>
      <c r="N1865" s="3" t="s">
        <v>45</v>
      </c>
      <c r="O1865" s="3" t="s">
        <v>7777</v>
      </c>
      <c r="P1865" s="3" t="s">
        <v>6346</v>
      </c>
      <c r="Q1865" s="3" t="s">
        <v>7914</v>
      </c>
      <c r="R1865" s="28">
        <v>4.3</v>
      </c>
      <c r="S1865" s="29"/>
      <c r="T1865" s="30">
        <v>4.5</v>
      </c>
      <c r="U1865" s="1">
        <v>4.5</v>
      </c>
      <c r="V1865" s="28"/>
      <c r="W1865" s="29">
        <v>2.9</v>
      </c>
      <c r="X1865" s="29">
        <v>5.1100000000000003</v>
      </c>
      <c r="Y1865" s="29"/>
      <c r="Z1865" s="29">
        <v>7.93</v>
      </c>
      <c r="AA1865" s="29"/>
      <c r="AB1865" s="29"/>
      <c r="AC1865" s="29"/>
      <c r="AD1865" s="29"/>
      <c r="AE1865" s="31"/>
      <c r="AG1865" s="27">
        <v>5.0935499999999996</v>
      </c>
      <c r="AI1865" s="27">
        <v>7.93</v>
      </c>
      <c r="AN1865" s="32">
        <v>4.01</v>
      </c>
      <c r="AO1865" s="27" t="s">
        <v>211</v>
      </c>
      <c r="AP1865" s="31" t="s">
        <v>212</v>
      </c>
      <c r="AQ1865" s="27">
        <f t="shared" si="289"/>
        <v>6.5117750000000001</v>
      </c>
      <c r="AR1865" s="27">
        <f t="shared" si="290"/>
        <v>4.3</v>
      </c>
      <c r="AS1865" s="27" t="e">
        <f t="shared" si="291"/>
        <v>#NUM!</v>
      </c>
      <c r="AT1865" s="27">
        <f t="shared" si="292"/>
        <v>4.8374999999999995</v>
      </c>
      <c r="AU1865" s="27">
        <f t="shared" si="293"/>
        <v>4.8374999999999995</v>
      </c>
      <c r="AV1865" s="29">
        <f t="shared" si="287"/>
        <v>4.01</v>
      </c>
      <c r="AW1865" s="27" t="s">
        <v>213</v>
      </c>
      <c r="AX1865" s="27" t="s">
        <v>212</v>
      </c>
      <c r="AY1865" s="32">
        <v>4.5</v>
      </c>
      <c r="AZ1865" s="34">
        <f t="shared" si="294"/>
        <v>1.125</v>
      </c>
      <c r="BA1865" s="3">
        <f t="shared" si="295"/>
        <v>5.625</v>
      </c>
      <c r="BB1865" s="32">
        <f t="shared" si="288"/>
        <v>6.0750000000000002</v>
      </c>
      <c r="BC1865" s="27" t="s">
        <v>12549</v>
      </c>
      <c r="BP1865" s="35"/>
      <c r="BQ1865" s="35"/>
      <c r="BR1865" s="35"/>
      <c r="BS1865" s="35"/>
      <c r="BT1865" s="35"/>
      <c r="BU1865" s="35"/>
      <c r="BV1865" s="35"/>
      <c r="BW1865" s="35"/>
      <c r="BX1865" s="35"/>
      <c r="BY1865" s="35"/>
      <c r="BZ1865" s="35"/>
      <c r="CA1865" s="35"/>
      <c r="CB1865" s="35"/>
      <c r="CC1865" s="35"/>
      <c r="CD1865" s="35"/>
      <c r="CE1865" s="35"/>
      <c r="CF1865" s="35"/>
      <c r="CG1865" s="35"/>
      <c r="CH1865" s="35"/>
      <c r="CI1865" s="35"/>
      <c r="CJ1865" s="35"/>
      <c r="CK1865" s="35"/>
      <c r="CL1865" s="35"/>
      <c r="CM1865" s="35"/>
      <c r="CN1865" s="35"/>
      <c r="CO1865" s="35"/>
      <c r="CP1865" s="35"/>
      <c r="CQ1865" s="35"/>
      <c r="CR1865" s="35"/>
      <c r="CS1865" s="35"/>
      <c r="CT1865" s="35"/>
      <c r="CU1865" s="35"/>
      <c r="CV1865" s="35"/>
      <c r="CW1865" s="35"/>
      <c r="CX1865" s="35"/>
      <c r="CY1865" s="35"/>
      <c r="CZ1865" s="35"/>
      <c r="DA1865" s="35"/>
      <c r="DB1865" s="35"/>
      <c r="DC1865" s="35"/>
      <c r="DD1865" s="35"/>
      <c r="DE1865" s="35"/>
      <c r="DF1865" s="35"/>
      <c r="DG1865" s="35"/>
      <c r="DH1865" s="35"/>
      <c r="DI1865" s="35"/>
      <c r="DJ1865" s="35"/>
      <c r="DK1865" s="35"/>
      <c r="DL1865" s="35"/>
    </row>
    <row r="1866" spans="1:116" s="27" customFormat="1" ht="31.5" customHeight="1">
      <c r="A1866" s="4" t="s">
        <v>38</v>
      </c>
      <c r="B1866" s="5">
        <v>1864</v>
      </c>
      <c r="C1866" s="6">
        <v>815</v>
      </c>
      <c r="D1866" s="6"/>
      <c r="E1866" s="3" t="s">
        <v>7954</v>
      </c>
      <c r="F1866" s="3" t="s">
        <v>7961</v>
      </c>
      <c r="G1866" s="3" t="s">
        <v>1271</v>
      </c>
      <c r="H1866" s="4" t="s">
        <v>103</v>
      </c>
      <c r="I1866" s="3" t="s">
        <v>43</v>
      </c>
      <c r="J1866" s="3" t="s">
        <v>7956</v>
      </c>
      <c r="K1866" s="5"/>
      <c r="L1866" s="3"/>
      <c r="M1866" s="6">
        <v>28</v>
      </c>
      <c r="N1866" s="3" t="s">
        <v>45</v>
      </c>
      <c r="O1866" s="3" t="s">
        <v>7777</v>
      </c>
      <c r="P1866" s="3" t="s">
        <v>7957</v>
      </c>
      <c r="Q1866" s="3" t="s">
        <v>7962</v>
      </c>
      <c r="R1866" s="28">
        <v>4.4400000000000004</v>
      </c>
      <c r="S1866" s="29"/>
      <c r="T1866" s="30">
        <v>4</v>
      </c>
      <c r="U1866" s="1">
        <v>4</v>
      </c>
      <c r="V1866" s="28"/>
      <c r="W1866" s="29"/>
      <c r="X1866" s="29">
        <v>4.71</v>
      </c>
      <c r="Y1866" s="29"/>
      <c r="Z1866" s="29">
        <v>4.71</v>
      </c>
      <c r="AA1866" s="29"/>
      <c r="AB1866" s="29"/>
      <c r="AC1866" s="29"/>
      <c r="AD1866" s="29"/>
      <c r="AE1866" s="31"/>
      <c r="AH1866" s="27">
        <v>4.71</v>
      </c>
      <c r="AN1866" s="32">
        <v>4.4400000000000004</v>
      </c>
      <c r="AO1866" s="27" t="s">
        <v>49</v>
      </c>
      <c r="AP1866" s="31" t="s">
        <v>50</v>
      </c>
      <c r="AQ1866" s="27" t="e">
        <f t="shared" si="289"/>
        <v>#NUM!</v>
      </c>
      <c r="AR1866" s="27" t="e">
        <f t="shared" si="290"/>
        <v>#NUM!</v>
      </c>
      <c r="AS1866" s="27" t="e">
        <f t="shared" si="291"/>
        <v>#NUM!</v>
      </c>
      <c r="AT1866" s="27">
        <f t="shared" si="292"/>
        <v>4.3</v>
      </c>
      <c r="AU1866" s="27">
        <f t="shared" si="293"/>
        <v>4.3</v>
      </c>
      <c r="AV1866" s="29">
        <f t="shared" si="287"/>
        <v>4.3</v>
      </c>
      <c r="AW1866" s="33" t="s">
        <v>51</v>
      </c>
      <c r="AX1866" s="27" t="s">
        <v>50</v>
      </c>
      <c r="AY1866" s="32">
        <v>4.3</v>
      </c>
      <c r="AZ1866" s="34">
        <f t="shared" si="294"/>
        <v>1.075</v>
      </c>
      <c r="BA1866" s="3">
        <f t="shared" si="295"/>
        <v>5.375</v>
      </c>
      <c r="BB1866" s="32">
        <f t="shared" si="288"/>
        <v>5.8049999999999997</v>
      </c>
      <c r="BC1866" s="27" t="s">
        <v>12549</v>
      </c>
    </row>
    <row r="1867" spans="1:116" s="27" customFormat="1" ht="31.5" customHeight="1">
      <c r="A1867" s="4" t="s">
        <v>38</v>
      </c>
      <c r="B1867" s="5">
        <v>1865</v>
      </c>
      <c r="C1867" s="6">
        <v>3650</v>
      </c>
      <c r="D1867" s="6"/>
      <c r="E1867" s="3" t="s">
        <v>7915</v>
      </c>
      <c r="F1867" s="3" t="s">
        <v>7916</v>
      </c>
      <c r="G1867" s="3" t="s">
        <v>7917</v>
      </c>
      <c r="H1867" s="4" t="s">
        <v>810</v>
      </c>
      <c r="I1867" s="3" t="s">
        <v>3346</v>
      </c>
      <c r="J1867" s="3" t="s">
        <v>7918</v>
      </c>
      <c r="K1867" s="5">
        <v>10</v>
      </c>
      <c r="L1867" s="3" t="s">
        <v>81</v>
      </c>
      <c r="M1867" s="6">
        <v>1</v>
      </c>
      <c r="N1867" s="3" t="s">
        <v>45</v>
      </c>
      <c r="O1867" s="3" t="s">
        <v>7777</v>
      </c>
      <c r="P1867" s="3" t="s">
        <v>7919</v>
      </c>
      <c r="Q1867" s="3" t="s">
        <v>7920</v>
      </c>
      <c r="R1867" s="28">
        <v>4.68</v>
      </c>
      <c r="S1867" s="29">
        <v>4.3499999999999996</v>
      </c>
      <c r="T1867" s="30">
        <v>4.3499999999999996</v>
      </c>
      <c r="U1867" s="1">
        <v>4.3499999999999996</v>
      </c>
      <c r="V1867" s="28"/>
      <c r="W1867" s="29"/>
      <c r="X1867" s="29"/>
      <c r="Y1867" s="29"/>
      <c r="Z1867" s="29"/>
      <c r="AA1867" s="29"/>
      <c r="AB1867" s="29"/>
      <c r="AC1867" s="29"/>
      <c r="AD1867" s="29"/>
      <c r="AE1867" s="31"/>
      <c r="AN1867" s="32">
        <v>4.3499999999999996</v>
      </c>
      <c r="AO1867" s="27" t="s">
        <v>49</v>
      </c>
      <c r="AP1867" s="31" t="s">
        <v>50</v>
      </c>
      <c r="AQ1867" s="27" t="e">
        <f t="shared" si="289"/>
        <v>#NUM!</v>
      </c>
      <c r="AR1867" s="27" t="e">
        <f t="shared" si="290"/>
        <v>#NUM!</v>
      </c>
      <c r="AS1867" s="27" t="e">
        <f t="shared" si="291"/>
        <v>#NUM!</v>
      </c>
      <c r="AT1867" s="27">
        <f t="shared" si="292"/>
        <v>4.6762499999999996</v>
      </c>
      <c r="AU1867" s="27">
        <f t="shared" si="293"/>
        <v>4.6762499999999996</v>
      </c>
      <c r="AV1867" s="29">
        <f t="shared" si="287"/>
        <v>4.3499999999999996</v>
      </c>
      <c r="AW1867" s="33" t="s">
        <v>51</v>
      </c>
      <c r="AX1867" s="27" t="s">
        <v>50</v>
      </c>
      <c r="AY1867" s="32">
        <v>4.3499999999999996</v>
      </c>
      <c r="AZ1867" s="34">
        <f t="shared" si="294"/>
        <v>1.0874999999999999</v>
      </c>
      <c r="BA1867" s="3">
        <f t="shared" si="295"/>
        <v>5.4375</v>
      </c>
      <c r="BB1867" s="32">
        <f t="shared" si="288"/>
        <v>5.8724999999999996</v>
      </c>
      <c r="BC1867" s="27" t="s">
        <v>12549</v>
      </c>
    </row>
    <row r="1868" spans="1:116" s="27" customFormat="1" ht="31.5" customHeight="1">
      <c r="A1868" s="4" t="s">
        <v>38</v>
      </c>
      <c r="B1868" s="5">
        <v>1866</v>
      </c>
      <c r="C1868" s="6">
        <v>3649</v>
      </c>
      <c r="D1868" s="6"/>
      <c r="E1868" s="3" t="s">
        <v>7921</v>
      </c>
      <c r="F1868" s="3" t="s">
        <v>7922</v>
      </c>
      <c r="G1868" s="3" t="s">
        <v>7917</v>
      </c>
      <c r="H1868" s="4" t="s">
        <v>810</v>
      </c>
      <c r="I1868" s="3" t="s">
        <v>67</v>
      </c>
      <c r="J1868" s="3" t="s">
        <v>7923</v>
      </c>
      <c r="K1868" s="5">
        <v>15</v>
      </c>
      <c r="L1868" s="3" t="s">
        <v>69</v>
      </c>
      <c r="M1868" s="6">
        <v>1</v>
      </c>
      <c r="N1868" s="3" t="s">
        <v>45</v>
      </c>
      <c r="O1868" s="3" t="s">
        <v>7777</v>
      </c>
      <c r="P1868" s="3" t="s">
        <v>7924</v>
      </c>
      <c r="Q1868" s="3" t="s">
        <v>7925</v>
      </c>
      <c r="R1868" s="28">
        <v>4.68</v>
      </c>
      <c r="S1868" s="29">
        <v>4.3499999999999996</v>
      </c>
      <c r="T1868" s="30">
        <v>4.3499999999999996</v>
      </c>
      <c r="U1868" s="1">
        <v>4.3499999999999996</v>
      </c>
      <c r="V1868" s="28"/>
      <c r="W1868" s="29"/>
      <c r="X1868" s="29"/>
      <c r="Y1868" s="29"/>
      <c r="Z1868" s="29"/>
      <c r="AA1868" s="29"/>
      <c r="AB1868" s="29"/>
      <c r="AC1868" s="29"/>
      <c r="AD1868" s="29"/>
      <c r="AE1868" s="31"/>
      <c r="AN1868" s="32">
        <v>4.3499999999999996</v>
      </c>
      <c r="AO1868" s="27" t="s">
        <v>49</v>
      </c>
      <c r="AP1868" s="31" t="s">
        <v>50</v>
      </c>
      <c r="AQ1868" s="27" t="e">
        <f t="shared" si="289"/>
        <v>#NUM!</v>
      </c>
      <c r="AR1868" s="27" t="e">
        <f t="shared" si="290"/>
        <v>#NUM!</v>
      </c>
      <c r="AS1868" s="27" t="e">
        <f t="shared" si="291"/>
        <v>#NUM!</v>
      </c>
      <c r="AT1868" s="27">
        <f t="shared" si="292"/>
        <v>4.6762499999999996</v>
      </c>
      <c r="AU1868" s="27">
        <f t="shared" si="293"/>
        <v>4.6762499999999996</v>
      </c>
      <c r="AV1868" s="29">
        <f t="shared" si="287"/>
        <v>4.3499999999999996</v>
      </c>
      <c r="AW1868" s="33" t="s">
        <v>51</v>
      </c>
      <c r="AX1868" s="27" t="s">
        <v>50</v>
      </c>
      <c r="AY1868" s="32">
        <v>4.3499999999999996</v>
      </c>
      <c r="AZ1868" s="34">
        <f t="shared" si="294"/>
        <v>1.0874999999999999</v>
      </c>
      <c r="BA1868" s="3">
        <f t="shared" si="295"/>
        <v>5.4375</v>
      </c>
      <c r="BB1868" s="32">
        <f t="shared" si="288"/>
        <v>5.8724999999999996</v>
      </c>
      <c r="BC1868" s="27" t="s">
        <v>12549</v>
      </c>
    </row>
    <row r="1869" spans="1:116" s="27" customFormat="1" ht="31.5" customHeight="1">
      <c r="A1869" s="4" t="s">
        <v>38</v>
      </c>
      <c r="B1869" s="5">
        <v>1867</v>
      </c>
      <c r="C1869" s="6">
        <v>408</v>
      </c>
      <c r="D1869" s="6"/>
      <c r="E1869" s="3" t="s">
        <v>7835</v>
      </c>
      <c r="F1869" s="3" t="s">
        <v>7836</v>
      </c>
      <c r="G1869" s="3" t="s">
        <v>1842</v>
      </c>
      <c r="H1869" s="4" t="s">
        <v>1469</v>
      </c>
      <c r="I1869" s="3" t="s">
        <v>43</v>
      </c>
      <c r="J1869" s="3" t="s">
        <v>3141</v>
      </c>
      <c r="K1869" s="5"/>
      <c r="L1869" s="3"/>
      <c r="M1869" s="6">
        <v>30</v>
      </c>
      <c r="N1869" s="3" t="s">
        <v>45</v>
      </c>
      <c r="O1869" s="3" t="s">
        <v>7777</v>
      </c>
      <c r="P1869" s="3" t="s">
        <v>607</v>
      </c>
      <c r="Q1869" s="3" t="s">
        <v>7837</v>
      </c>
      <c r="R1869" s="28">
        <v>5.83</v>
      </c>
      <c r="S1869" s="29"/>
      <c r="T1869" s="30">
        <v>5</v>
      </c>
      <c r="U1869" s="1">
        <v>5</v>
      </c>
      <c r="V1869" s="28"/>
      <c r="W1869" s="29"/>
      <c r="X1869" s="29">
        <v>5.45</v>
      </c>
      <c r="Y1869" s="29"/>
      <c r="Z1869" s="29">
        <v>6.21</v>
      </c>
      <c r="AA1869" s="29"/>
      <c r="AB1869" s="29"/>
      <c r="AC1869" s="29"/>
      <c r="AD1869" s="29"/>
      <c r="AE1869" s="31"/>
      <c r="AG1869" s="27">
        <v>5.0065</v>
      </c>
      <c r="AH1869" s="27">
        <v>3.74</v>
      </c>
      <c r="AN1869" s="32">
        <v>4.3761999999999999</v>
      </c>
      <c r="AO1869" s="27" t="s">
        <v>211</v>
      </c>
      <c r="AP1869" s="31" t="s">
        <v>212</v>
      </c>
      <c r="AQ1869" s="27">
        <f t="shared" si="289"/>
        <v>4.3732500000000005</v>
      </c>
      <c r="AR1869" s="27" t="str">
        <f t="shared" si="290"/>
        <v/>
      </c>
      <c r="AS1869" s="27" t="e">
        <f t="shared" si="291"/>
        <v>#NUM!</v>
      </c>
      <c r="AT1869" s="27">
        <f t="shared" si="292"/>
        <v>5.375</v>
      </c>
      <c r="AU1869" s="27">
        <f t="shared" si="293"/>
        <v>5.375</v>
      </c>
      <c r="AV1869" s="29">
        <f t="shared" si="287"/>
        <v>4.3761999999999999</v>
      </c>
      <c r="AW1869" s="27" t="s">
        <v>213</v>
      </c>
      <c r="AX1869" s="27" t="s">
        <v>212</v>
      </c>
      <c r="AY1869" s="32">
        <v>4.38</v>
      </c>
      <c r="AZ1869" s="34">
        <f t="shared" si="294"/>
        <v>1.095</v>
      </c>
      <c r="BA1869" s="3">
        <f t="shared" si="295"/>
        <v>5.4749999999999996</v>
      </c>
      <c r="BB1869" s="32">
        <f t="shared" si="288"/>
        <v>5.9129999999999994</v>
      </c>
      <c r="BC1869" s="27" t="s">
        <v>12549</v>
      </c>
    </row>
    <row r="1870" spans="1:116" s="27" customFormat="1" ht="31.5" customHeight="1">
      <c r="A1870" s="4" t="s">
        <v>38</v>
      </c>
      <c r="B1870" s="5">
        <v>1868</v>
      </c>
      <c r="C1870" s="6">
        <v>589</v>
      </c>
      <c r="D1870" s="6"/>
      <c r="E1870" s="3" t="s">
        <v>7976</v>
      </c>
      <c r="F1870" s="3" t="s">
        <v>2584</v>
      </c>
      <c r="G1870" s="3" t="s">
        <v>2579</v>
      </c>
      <c r="H1870" s="4" t="s">
        <v>303</v>
      </c>
      <c r="I1870" s="3" t="s">
        <v>104</v>
      </c>
      <c r="J1870" s="3" t="s">
        <v>606</v>
      </c>
      <c r="K1870" s="5"/>
      <c r="L1870" s="3"/>
      <c r="M1870" s="6">
        <v>30</v>
      </c>
      <c r="N1870" s="3" t="s">
        <v>45</v>
      </c>
      <c r="O1870" s="3" t="s">
        <v>7777</v>
      </c>
      <c r="P1870" s="3" t="s">
        <v>7979</v>
      </c>
      <c r="Q1870" s="3" t="s">
        <v>7980</v>
      </c>
      <c r="R1870" s="28">
        <v>4.58</v>
      </c>
      <c r="S1870" s="29">
        <v>4.26</v>
      </c>
      <c r="T1870" s="30">
        <v>4.26</v>
      </c>
      <c r="U1870" s="1">
        <v>4.26</v>
      </c>
      <c r="V1870" s="28"/>
      <c r="W1870" s="29"/>
      <c r="X1870" s="29"/>
      <c r="Y1870" s="29"/>
      <c r="Z1870" s="29"/>
      <c r="AA1870" s="29"/>
      <c r="AB1870" s="29"/>
      <c r="AC1870" s="29"/>
      <c r="AD1870" s="29"/>
      <c r="AE1870" s="31"/>
      <c r="AN1870" s="32">
        <v>4.58</v>
      </c>
      <c r="AO1870" s="27" t="s">
        <v>49</v>
      </c>
      <c r="AP1870" s="31" t="s">
        <v>50</v>
      </c>
      <c r="AQ1870" s="27" t="e">
        <f t="shared" si="289"/>
        <v>#NUM!</v>
      </c>
      <c r="AR1870" s="27" t="e">
        <f t="shared" si="290"/>
        <v>#NUM!</v>
      </c>
      <c r="AS1870" s="27" t="e">
        <f t="shared" si="291"/>
        <v>#NUM!</v>
      </c>
      <c r="AT1870" s="27">
        <f t="shared" si="292"/>
        <v>4.5794999999999995</v>
      </c>
      <c r="AU1870" s="27">
        <f t="shared" si="293"/>
        <v>4.5794999999999995</v>
      </c>
      <c r="AV1870" s="29">
        <f t="shared" si="287"/>
        <v>4.5794999999999995</v>
      </c>
      <c r="AW1870" s="27" t="s">
        <v>73</v>
      </c>
      <c r="AX1870" s="27" t="s">
        <v>74</v>
      </c>
      <c r="AY1870" s="32">
        <v>4.5789999999999997</v>
      </c>
      <c r="AZ1870" s="34">
        <f t="shared" si="294"/>
        <v>1.1447499999999999</v>
      </c>
      <c r="BA1870" s="3">
        <f t="shared" si="295"/>
        <v>5.7237499999999999</v>
      </c>
      <c r="BB1870" s="32">
        <f t="shared" si="288"/>
        <v>6.1816499999999994</v>
      </c>
      <c r="BC1870" s="27" t="s">
        <v>12549</v>
      </c>
      <c r="BP1870" s="35"/>
      <c r="BQ1870" s="35"/>
      <c r="BR1870" s="35"/>
      <c r="BS1870" s="35"/>
      <c r="BT1870" s="35"/>
      <c r="BU1870" s="35"/>
      <c r="BV1870" s="35"/>
      <c r="BW1870" s="35"/>
      <c r="BX1870" s="35"/>
      <c r="BY1870" s="35"/>
      <c r="BZ1870" s="35"/>
      <c r="CA1870" s="35"/>
      <c r="CB1870" s="35"/>
      <c r="CC1870" s="35"/>
      <c r="CD1870" s="35"/>
      <c r="CE1870" s="35"/>
      <c r="CF1870" s="35"/>
      <c r="CG1870" s="35"/>
      <c r="CH1870" s="35"/>
      <c r="CI1870" s="35"/>
      <c r="CJ1870" s="35"/>
      <c r="CK1870" s="35"/>
      <c r="CL1870" s="35"/>
      <c r="CM1870" s="35"/>
      <c r="CN1870" s="35"/>
      <c r="CO1870" s="35"/>
      <c r="CP1870" s="35"/>
      <c r="CQ1870" s="35"/>
      <c r="CR1870" s="35"/>
      <c r="CS1870" s="35"/>
      <c r="CT1870" s="35"/>
      <c r="CU1870" s="35"/>
      <c r="CV1870" s="35"/>
      <c r="CW1870" s="35"/>
      <c r="CX1870" s="35"/>
      <c r="CY1870" s="35"/>
      <c r="CZ1870" s="35"/>
      <c r="DA1870" s="35"/>
      <c r="DB1870" s="35"/>
      <c r="DC1870" s="35"/>
      <c r="DD1870" s="35"/>
      <c r="DE1870" s="35"/>
      <c r="DF1870" s="35"/>
      <c r="DG1870" s="35"/>
      <c r="DH1870" s="35"/>
      <c r="DI1870" s="35"/>
      <c r="DJ1870" s="35"/>
      <c r="DK1870" s="35"/>
      <c r="DL1870" s="35"/>
    </row>
    <row r="1871" spans="1:116" s="27" customFormat="1" ht="31.5" customHeight="1">
      <c r="A1871" s="4" t="s">
        <v>38</v>
      </c>
      <c r="B1871" s="5">
        <v>1869</v>
      </c>
      <c r="C1871" s="6">
        <v>472</v>
      </c>
      <c r="D1871" s="6"/>
      <c r="E1871" s="3" t="s">
        <v>7971</v>
      </c>
      <c r="F1871" s="3" t="s">
        <v>7972</v>
      </c>
      <c r="G1871" s="3" t="s">
        <v>7973</v>
      </c>
      <c r="H1871" s="4" t="s">
        <v>303</v>
      </c>
      <c r="I1871" s="3" t="s">
        <v>104</v>
      </c>
      <c r="J1871" s="3" t="s">
        <v>2098</v>
      </c>
      <c r="K1871" s="5"/>
      <c r="L1871" s="3"/>
      <c r="M1871" s="6">
        <v>30</v>
      </c>
      <c r="N1871" s="3" t="s">
        <v>45</v>
      </c>
      <c r="O1871" s="3" t="s">
        <v>7777</v>
      </c>
      <c r="P1871" s="3" t="s">
        <v>6346</v>
      </c>
      <c r="Q1871" s="3" t="s">
        <v>7975</v>
      </c>
      <c r="R1871" s="28">
        <v>5.01</v>
      </c>
      <c r="S1871" s="29"/>
      <c r="T1871" s="30">
        <v>5.59</v>
      </c>
      <c r="U1871" s="1" t="s">
        <v>56</v>
      </c>
      <c r="V1871" s="28"/>
      <c r="W1871" s="29"/>
      <c r="X1871" s="29">
        <v>5.01</v>
      </c>
      <c r="Y1871" s="29"/>
      <c r="Z1871" s="29"/>
      <c r="AA1871" s="29"/>
      <c r="AB1871" s="29"/>
      <c r="AC1871" s="29"/>
      <c r="AD1871" s="29"/>
      <c r="AE1871" s="31"/>
      <c r="AG1871" s="27">
        <v>4.9930000000000003</v>
      </c>
      <c r="AH1871" s="27">
        <v>4.4249999999999998</v>
      </c>
      <c r="AN1871" s="32">
        <v>4.7089999999999996</v>
      </c>
      <c r="AO1871" s="27" t="s">
        <v>211</v>
      </c>
      <c r="AP1871" s="31" t="s">
        <v>212</v>
      </c>
      <c r="AQ1871" s="27">
        <f t="shared" si="289"/>
        <v>4.7089999999999996</v>
      </c>
      <c r="AR1871" s="27" t="str">
        <f t="shared" si="290"/>
        <v/>
      </c>
      <c r="AS1871" s="27" t="e">
        <f t="shared" si="291"/>
        <v>#NUM!</v>
      </c>
      <c r="AT1871" s="27">
        <f t="shared" si="292"/>
        <v>6.0092499999999998</v>
      </c>
      <c r="AU1871" s="27" t="e">
        <f t="shared" si="293"/>
        <v>#VALUE!</v>
      </c>
      <c r="AV1871" s="29" t="e">
        <f t="shared" si="287"/>
        <v>#VALUE!</v>
      </c>
      <c r="AW1871" s="27" t="s">
        <v>211</v>
      </c>
      <c r="AX1871" s="27" t="s">
        <v>212</v>
      </c>
      <c r="AY1871" s="32">
        <v>4.7089999999999996</v>
      </c>
      <c r="AZ1871" s="34">
        <f t="shared" si="294"/>
        <v>1.1772499999999999</v>
      </c>
      <c r="BA1871" s="3">
        <f t="shared" si="295"/>
        <v>5.8862499999999995</v>
      </c>
      <c r="BB1871" s="32">
        <f t="shared" si="288"/>
        <v>6.3571499999999999</v>
      </c>
      <c r="BC1871" s="27" t="s">
        <v>12549</v>
      </c>
    </row>
    <row r="1872" spans="1:116" s="27" customFormat="1" ht="31.5" customHeight="1">
      <c r="A1872" s="4" t="s">
        <v>38</v>
      </c>
      <c r="B1872" s="5">
        <v>1870</v>
      </c>
      <c r="C1872" s="6">
        <v>1226</v>
      </c>
      <c r="D1872" s="6"/>
      <c r="E1872" s="3" t="s">
        <v>7950</v>
      </c>
      <c r="F1872" s="3" t="s">
        <v>3430</v>
      </c>
      <c r="G1872" s="3" t="s">
        <v>3431</v>
      </c>
      <c r="H1872" s="4" t="s">
        <v>3435</v>
      </c>
      <c r="I1872" s="3" t="s">
        <v>104</v>
      </c>
      <c r="J1872" s="3" t="s">
        <v>1771</v>
      </c>
      <c r="K1872" s="5"/>
      <c r="L1872" s="3"/>
      <c r="M1872" s="6">
        <v>28</v>
      </c>
      <c r="N1872" s="3" t="s">
        <v>45</v>
      </c>
      <c r="O1872" s="3" t="s">
        <v>7777</v>
      </c>
      <c r="P1872" s="3" t="s">
        <v>7951</v>
      </c>
      <c r="Q1872" s="3" t="s">
        <v>7953</v>
      </c>
      <c r="R1872" s="28">
        <v>4.97</v>
      </c>
      <c r="S1872" s="29"/>
      <c r="T1872" s="30" t="s">
        <v>56</v>
      </c>
      <c r="U1872" s="1" t="s">
        <v>56</v>
      </c>
      <c r="V1872" s="28"/>
      <c r="W1872" s="29"/>
      <c r="X1872" s="29">
        <v>3.24</v>
      </c>
      <c r="Y1872" s="29"/>
      <c r="Z1872" s="29">
        <v>6.7</v>
      </c>
      <c r="AA1872" s="29"/>
      <c r="AB1872" s="29"/>
      <c r="AC1872" s="29"/>
      <c r="AD1872" s="29"/>
      <c r="AE1872" s="31"/>
      <c r="AG1872" s="27">
        <v>3.234</v>
      </c>
      <c r="AI1872" s="27">
        <v>6.7</v>
      </c>
      <c r="AN1872" s="32">
        <v>4.9669999999999996</v>
      </c>
      <c r="AO1872" s="27" t="s">
        <v>211</v>
      </c>
      <c r="AP1872" s="31" t="s">
        <v>212</v>
      </c>
      <c r="AQ1872" s="27">
        <f t="shared" si="289"/>
        <v>4.9670000000000005</v>
      </c>
      <c r="AR1872" s="27" t="str">
        <f t="shared" si="290"/>
        <v/>
      </c>
      <c r="AS1872" s="27" t="e">
        <f t="shared" si="291"/>
        <v>#NUM!</v>
      </c>
      <c r="AT1872" s="27" t="e">
        <f t="shared" si="292"/>
        <v>#VALUE!</v>
      </c>
      <c r="AU1872" s="27" t="e">
        <f t="shared" si="293"/>
        <v>#VALUE!</v>
      </c>
      <c r="AV1872" s="29" t="e">
        <f t="shared" si="287"/>
        <v>#VALUE!</v>
      </c>
      <c r="AW1872" s="27" t="s">
        <v>213</v>
      </c>
      <c r="AX1872" s="27" t="s">
        <v>212</v>
      </c>
      <c r="AY1872" s="32">
        <v>4.9669999999999996</v>
      </c>
      <c r="AZ1872" s="34">
        <f t="shared" si="294"/>
        <v>1.2417499999999999</v>
      </c>
      <c r="BA1872" s="3">
        <f t="shared" si="295"/>
        <v>6.2087499999999993</v>
      </c>
      <c r="BB1872" s="32">
        <f t="shared" si="288"/>
        <v>6.705449999999999</v>
      </c>
      <c r="BC1872" s="27" t="s">
        <v>12549</v>
      </c>
    </row>
    <row r="1873" spans="1:116" s="27" customFormat="1" ht="31.5" customHeight="1">
      <c r="A1873" s="4" t="s">
        <v>38</v>
      </c>
      <c r="B1873" s="5">
        <v>1871</v>
      </c>
      <c r="C1873" s="6"/>
      <c r="D1873" s="6"/>
      <c r="E1873" s="4" t="s">
        <v>7828</v>
      </c>
      <c r="F1873" s="4" t="s">
        <v>7829</v>
      </c>
      <c r="G1873" s="4" t="s">
        <v>7830</v>
      </c>
      <c r="H1873" s="4" t="s">
        <v>7831</v>
      </c>
      <c r="I1873" s="4" t="s">
        <v>1218</v>
      </c>
      <c r="J1873" s="4" t="s">
        <v>7832</v>
      </c>
      <c r="K1873" s="5">
        <v>30</v>
      </c>
      <c r="L1873" s="4" t="s">
        <v>69</v>
      </c>
      <c r="M1873" s="6">
        <v>1</v>
      </c>
      <c r="N1873" s="4" t="s">
        <v>45</v>
      </c>
      <c r="O1873" s="4" t="s">
        <v>7777</v>
      </c>
      <c r="P1873" s="4" t="s">
        <v>7833</v>
      </c>
      <c r="Q1873" s="4" t="s">
        <v>7834</v>
      </c>
      <c r="R1873" s="28">
        <v>6.64</v>
      </c>
      <c r="S1873" s="29"/>
      <c r="T1873" s="30"/>
      <c r="U1873" s="1" t="s">
        <v>56</v>
      </c>
      <c r="V1873" s="28"/>
      <c r="W1873" s="29"/>
      <c r="X1873" s="29"/>
      <c r="Y1873" s="29"/>
      <c r="Z1873" s="29">
        <v>6.64</v>
      </c>
      <c r="AA1873" s="29"/>
      <c r="AB1873" s="29"/>
      <c r="AC1873" s="29"/>
      <c r="AD1873" s="29"/>
      <c r="AE1873" s="31"/>
      <c r="AF1873" s="27">
        <v>3.3689</v>
      </c>
      <c r="AI1873" s="27">
        <v>6.64</v>
      </c>
      <c r="AN1873" s="32">
        <v>5.0039999999999996</v>
      </c>
      <c r="AO1873" s="27" t="s">
        <v>211</v>
      </c>
      <c r="AP1873" s="31" t="s">
        <v>212</v>
      </c>
      <c r="AQ1873" s="27">
        <f t="shared" si="289"/>
        <v>5.0044500000000003</v>
      </c>
      <c r="AR1873" s="27" t="str">
        <f t="shared" si="290"/>
        <v/>
      </c>
      <c r="AS1873" s="27" t="e">
        <f t="shared" si="291"/>
        <v>#NUM!</v>
      </c>
      <c r="AT1873" s="27">
        <f t="shared" si="292"/>
        <v>0</v>
      </c>
      <c r="AU1873" s="27" t="e">
        <f t="shared" si="293"/>
        <v>#VALUE!</v>
      </c>
      <c r="AV1873" s="29" t="e">
        <f t="shared" si="287"/>
        <v>#VALUE!</v>
      </c>
      <c r="AW1873" s="27" t="s">
        <v>213</v>
      </c>
      <c r="AX1873" s="27" t="s">
        <v>212</v>
      </c>
      <c r="AY1873" s="32">
        <v>5.0039999999999996</v>
      </c>
      <c r="AZ1873" s="34">
        <f t="shared" si="294"/>
        <v>1.2509999999999999</v>
      </c>
      <c r="BA1873" s="3">
        <f t="shared" si="295"/>
        <v>6.254999999999999</v>
      </c>
      <c r="BB1873" s="32">
        <f t="shared" si="288"/>
        <v>6.755399999999999</v>
      </c>
      <c r="BC1873" s="27" t="s">
        <v>12549</v>
      </c>
      <c r="BP1873" s="35"/>
      <c r="BQ1873" s="35"/>
      <c r="BR1873" s="35"/>
      <c r="BS1873" s="35"/>
      <c r="BT1873" s="35"/>
      <c r="BU1873" s="35"/>
      <c r="BV1873" s="35"/>
      <c r="BW1873" s="35"/>
      <c r="BX1873" s="35"/>
      <c r="BY1873" s="35"/>
      <c r="BZ1873" s="35"/>
      <c r="CA1873" s="35"/>
      <c r="CB1873" s="35"/>
      <c r="CC1873" s="35"/>
      <c r="CD1873" s="35"/>
      <c r="CE1873" s="35"/>
      <c r="CF1873" s="35"/>
      <c r="CG1873" s="35"/>
      <c r="CH1873" s="35"/>
      <c r="CI1873" s="35"/>
      <c r="CJ1873" s="35"/>
      <c r="CK1873" s="35"/>
      <c r="CL1873" s="35"/>
      <c r="CM1873" s="35"/>
      <c r="CN1873" s="35"/>
      <c r="CO1873" s="35"/>
      <c r="CP1873" s="35"/>
      <c r="CQ1873" s="35"/>
      <c r="CR1873" s="35"/>
      <c r="CS1873" s="35"/>
      <c r="CT1873" s="35"/>
      <c r="CU1873" s="35"/>
      <c r="CV1873" s="35"/>
      <c r="CW1873" s="35"/>
      <c r="CX1873" s="35"/>
      <c r="CY1873" s="35"/>
      <c r="CZ1873" s="35"/>
      <c r="DA1873" s="35"/>
      <c r="DB1873" s="35"/>
      <c r="DC1873" s="35"/>
      <c r="DD1873" s="35"/>
      <c r="DE1873" s="35"/>
      <c r="DF1873" s="35"/>
      <c r="DG1873" s="35"/>
      <c r="DH1873" s="35"/>
      <c r="DI1873" s="35"/>
      <c r="DJ1873" s="35"/>
      <c r="DK1873" s="35"/>
      <c r="DL1873" s="35"/>
    </row>
    <row r="1874" spans="1:116" s="27" customFormat="1" ht="31.5" customHeight="1">
      <c r="A1874" s="4" t="s">
        <v>38</v>
      </c>
      <c r="B1874" s="5">
        <v>1872</v>
      </c>
      <c r="C1874" s="6">
        <v>590</v>
      </c>
      <c r="D1874" s="6"/>
      <c r="E1874" s="3" t="s">
        <v>7976</v>
      </c>
      <c r="F1874" s="3" t="s">
        <v>2584</v>
      </c>
      <c r="G1874" s="3" t="s">
        <v>2579</v>
      </c>
      <c r="H1874" s="4" t="s">
        <v>103</v>
      </c>
      <c r="I1874" s="3" t="s">
        <v>104</v>
      </c>
      <c r="J1874" s="3" t="s">
        <v>7977</v>
      </c>
      <c r="K1874" s="5"/>
      <c r="L1874" s="3"/>
      <c r="M1874" s="6">
        <v>30</v>
      </c>
      <c r="N1874" s="3" t="s">
        <v>45</v>
      </c>
      <c r="O1874" s="3" t="s">
        <v>7777</v>
      </c>
      <c r="P1874" s="3" t="s">
        <v>7792</v>
      </c>
      <c r="Q1874" s="3" t="s">
        <v>7978</v>
      </c>
      <c r="R1874" s="28">
        <v>5.01</v>
      </c>
      <c r="S1874" s="29">
        <v>4.66</v>
      </c>
      <c r="T1874" s="30">
        <v>4.66</v>
      </c>
      <c r="U1874" s="1">
        <v>4.66</v>
      </c>
      <c r="V1874" s="28"/>
      <c r="W1874" s="29"/>
      <c r="X1874" s="29"/>
      <c r="Y1874" s="29"/>
      <c r="Z1874" s="29"/>
      <c r="AA1874" s="29"/>
      <c r="AB1874" s="29"/>
      <c r="AC1874" s="29"/>
      <c r="AD1874" s="29"/>
      <c r="AE1874" s="31"/>
      <c r="AN1874" s="32">
        <v>5.01</v>
      </c>
      <c r="AO1874" s="27" t="s">
        <v>49</v>
      </c>
      <c r="AP1874" s="31" t="s">
        <v>50</v>
      </c>
      <c r="AQ1874" s="27" t="e">
        <f t="shared" si="289"/>
        <v>#NUM!</v>
      </c>
      <c r="AR1874" s="27" t="e">
        <f t="shared" si="290"/>
        <v>#NUM!</v>
      </c>
      <c r="AS1874" s="27" t="e">
        <f t="shared" si="291"/>
        <v>#NUM!</v>
      </c>
      <c r="AT1874" s="27">
        <f t="shared" si="292"/>
        <v>5.0095000000000001</v>
      </c>
      <c r="AU1874" s="27">
        <f t="shared" si="293"/>
        <v>5.0095000000000001</v>
      </c>
      <c r="AV1874" s="29">
        <f t="shared" si="287"/>
        <v>5.0095000000000001</v>
      </c>
      <c r="AW1874" s="27" t="s">
        <v>73</v>
      </c>
      <c r="AX1874" s="27" t="s">
        <v>74</v>
      </c>
      <c r="AY1874" s="32">
        <v>5.0095000000000001</v>
      </c>
      <c r="AZ1874" s="34">
        <f t="shared" si="294"/>
        <v>1.252375</v>
      </c>
      <c r="BA1874" s="3">
        <f t="shared" si="295"/>
        <v>6.2618749999999999</v>
      </c>
      <c r="BB1874" s="32">
        <f t="shared" si="288"/>
        <v>6.7628249999999994</v>
      </c>
      <c r="BC1874" s="27" t="s">
        <v>12549</v>
      </c>
    </row>
    <row r="1875" spans="1:116" s="27" customFormat="1" ht="31.5" customHeight="1">
      <c r="A1875" s="4" t="s">
        <v>38</v>
      </c>
      <c r="B1875" s="5">
        <v>1873</v>
      </c>
      <c r="C1875" s="6">
        <v>409</v>
      </c>
      <c r="D1875" s="6"/>
      <c r="E1875" s="3" t="s">
        <v>7938</v>
      </c>
      <c r="F1875" s="3" t="s">
        <v>1841</v>
      </c>
      <c r="G1875" s="3" t="s">
        <v>1842</v>
      </c>
      <c r="H1875" s="4" t="s">
        <v>7939</v>
      </c>
      <c r="I1875" s="3" t="s">
        <v>43</v>
      </c>
      <c r="J1875" s="3" t="s">
        <v>7940</v>
      </c>
      <c r="K1875" s="5"/>
      <c r="L1875" s="3"/>
      <c r="M1875" s="6">
        <v>30</v>
      </c>
      <c r="N1875" s="3" t="s">
        <v>45</v>
      </c>
      <c r="O1875" s="3" t="s">
        <v>7777</v>
      </c>
      <c r="P1875" s="3" t="s">
        <v>607</v>
      </c>
      <c r="Q1875" s="3" t="s">
        <v>7941</v>
      </c>
      <c r="R1875" s="28">
        <v>8.34</v>
      </c>
      <c r="S1875" s="29"/>
      <c r="T1875" s="30">
        <v>7.14</v>
      </c>
      <c r="U1875" s="1">
        <v>7.14</v>
      </c>
      <c r="V1875" s="28"/>
      <c r="W1875" s="29"/>
      <c r="X1875" s="29">
        <v>7.83</v>
      </c>
      <c r="Y1875" s="29"/>
      <c r="Z1875" s="29">
        <v>8.84</v>
      </c>
      <c r="AA1875" s="29"/>
      <c r="AB1875" s="29"/>
      <c r="AC1875" s="29"/>
      <c r="AD1875" s="29"/>
      <c r="AE1875" s="31"/>
      <c r="AG1875" s="27">
        <v>5.9417</v>
      </c>
      <c r="AH1875" s="27">
        <v>5.12</v>
      </c>
      <c r="AN1875" s="32">
        <v>5.53085</v>
      </c>
      <c r="AO1875" s="27" t="s">
        <v>211</v>
      </c>
      <c r="AP1875" s="31" t="s">
        <v>212</v>
      </c>
      <c r="AQ1875" s="27">
        <f t="shared" si="289"/>
        <v>5.53085</v>
      </c>
      <c r="AR1875" s="27" t="str">
        <f t="shared" si="290"/>
        <v/>
      </c>
      <c r="AS1875" s="27" t="e">
        <f t="shared" si="291"/>
        <v>#NUM!</v>
      </c>
      <c r="AT1875" s="27">
        <f t="shared" si="292"/>
        <v>7.6754999999999995</v>
      </c>
      <c r="AU1875" s="27">
        <f t="shared" si="293"/>
        <v>7.6754999999999995</v>
      </c>
      <c r="AV1875" s="29">
        <f t="shared" si="287"/>
        <v>5.53085</v>
      </c>
      <c r="AW1875" s="27" t="s">
        <v>73</v>
      </c>
      <c r="AX1875" s="27" t="s">
        <v>74</v>
      </c>
      <c r="AY1875" s="32">
        <v>5.53</v>
      </c>
      <c r="AZ1875" s="34">
        <f t="shared" si="294"/>
        <v>1.3825000000000001</v>
      </c>
      <c r="BA1875" s="3">
        <f t="shared" si="295"/>
        <v>6.9125000000000005</v>
      </c>
      <c r="BB1875" s="32">
        <f t="shared" si="288"/>
        <v>7.4655000000000005</v>
      </c>
      <c r="BC1875" s="27" t="s">
        <v>12549</v>
      </c>
    </row>
    <row r="1876" spans="1:116" s="27" customFormat="1" ht="31.5" customHeight="1">
      <c r="A1876" s="4" t="s">
        <v>38</v>
      </c>
      <c r="B1876" s="5">
        <v>1874</v>
      </c>
      <c r="C1876" s="6">
        <v>5186</v>
      </c>
      <c r="D1876" s="6"/>
      <c r="E1876" s="3" t="s">
        <v>7874</v>
      </c>
      <c r="F1876" s="3" t="s">
        <v>7875</v>
      </c>
      <c r="G1876" s="3" t="s">
        <v>938</v>
      </c>
      <c r="H1876" s="4" t="s">
        <v>205</v>
      </c>
      <c r="I1876" s="3" t="s">
        <v>104</v>
      </c>
      <c r="J1876" s="3" t="s">
        <v>952</v>
      </c>
      <c r="K1876" s="5"/>
      <c r="L1876" s="3"/>
      <c r="M1876" s="6">
        <v>20</v>
      </c>
      <c r="N1876" s="3" t="s">
        <v>45</v>
      </c>
      <c r="O1876" s="3" t="s">
        <v>7777</v>
      </c>
      <c r="P1876" s="3" t="s">
        <v>1435</v>
      </c>
      <c r="Q1876" s="3" t="s">
        <v>7876</v>
      </c>
      <c r="R1876" s="28">
        <v>5.84</v>
      </c>
      <c r="S1876" s="29"/>
      <c r="T1876" s="30">
        <v>5.65</v>
      </c>
      <c r="U1876" s="1">
        <v>5.65</v>
      </c>
      <c r="V1876" s="28"/>
      <c r="W1876" s="29"/>
      <c r="X1876" s="29">
        <v>5.43</v>
      </c>
      <c r="Y1876" s="29"/>
      <c r="Z1876" s="29"/>
      <c r="AA1876" s="29"/>
      <c r="AB1876" s="29"/>
      <c r="AC1876" s="29"/>
      <c r="AD1876" s="29"/>
      <c r="AE1876" s="31"/>
      <c r="AG1876" s="27">
        <v>5.4130000000000003</v>
      </c>
      <c r="AN1876" s="32">
        <v>5.84</v>
      </c>
      <c r="AO1876" s="27" t="s">
        <v>49</v>
      </c>
      <c r="AP1876" s="31" t="s">
        <v>50</v>
      </c>
      <c r="AQ1876" s="27" t="e">
        <f t="shared" si="289"/>
        <v>#NUM!</v>
      </c>
      <c r="AR1876" s="27" t="e">
        <f t="shared" si="290"/>
        <v>#NUM!</v>
      </c>
      <c r="AS1876" s="27" t="e">
        <f t="shared" si="291"/>
        <v>#NUM!</v>
      </c>
      <c r="AT1876" s="27">
        <f t="shared" si="292"/>
        <v>6.0737500000000004</v>
      </c>
      <c r="AU1876" s="27">
        <f t="shared" si="293"/>
        <v>6.0737500000000004</v>
      </c>
      <c r="AV1876" s="29">
        <f t="shared" si="287"/>
        <v>5.84</v>
      </c>
      <c r="AW1876" s="27" t="s">
        <v>73</v>
      </c>
      <c r="AX1876" s="27" t="s">
        <v>74</v>
      </c>
      <c r="AY1876" s="32">
        <v>5.84</v>
      </c>
      <c r="AZ1876" s="34">
        <f t="shared" si="294"/>
        <v>1.46</v>
      </c>
      <c r="BA1876" s="3">
        <f t="shared" si="295"/>
        <v>7.3</v>
      </c>
      <c r="BB1876" s="32">
        <f t="shared" si="288"/>
        <v>7.8839999999999995</v>
      </c>
      <c r="BC1876" s="27" t="s">
        <v>12549</v>
      </c>
    </row>
    <row r="1877" spans="1:116" s="27" customFormat="1" ht="31.5" customHeight="1">
      <c r="A1877" s="4" t="s">
        <v>38</v>
      </c>
      <c r="B1877" s="5">
        <v>1875</v>
      </c>
      <c r="C1877" s="6">
        <v>615</v>
      </c>
      <c r="D1877" s="6"/>
      <c r="E1877" s="3" t="s">
        <v>7850</v>
      </c>
      <c r="F1877" s="3" t="s">
        <v>7851</v>
      </c>
      <c r="G1877" s="3" t="s">
        <v>7852</v>
      </c>
      <c r="H1877" s="4" t="s">
        <v>7853</v>
      </c>
      <c r="I1877" s="3" t="s">
        <v>1218</v>
      </c>
      <c r="J1877" s="3" t="s">
        <v>7854</v>
      </c>
      <c r="K1877" s="5">
        <v>30</v>
      </c>
      <c r="L1877" s="3" t="s">
        <v>69</v>
      </c>
      <c r="M1877" s="6">
        <v>1</v>
      </c>
      <c r="N1877" s="3" t="s">
        <v>45</v>
      </c>
      <c r="O1877" s="3" t="s">
        <v>7777</v>
      </c>
      <c r="P1877" s="3" t="s">
        <v>7855</v>
      </c>
      <c r="Q1877" s="3" t="s">
        <v>7856</v>
      </c>
      <c r="R1877" s="28">
        <v>6.13</v>
      </c>
      <c r="S1877" s="29">
        <v>5.7</v>
      </c>
      <c r="T1877" s="30">
        <v>5.7</v>
      </c>
      <c r="U1877" s="1">
        <v>5.7</v>
      </c>
      <c r="V1877" s="28"/>
      <c r="W1877" s="29"/>
      <c r="X1877" s="29"/>
      <c r="Y1877" s="29"/>
      <c r="Z1877" s="29"/>
      <c r="AA1877" s="29"/>
      <c r="AB1877" s="29"/>
      <c r="AC1877" s="29"/>
      <c r="AD1877" s="29"/>
      <c r="AE1877" s="31"/>
      <c r="AN1877" s="32">
        <v>6.13</v>
      </c>
      <c r="AO1877" s="27" t="s">
        <v>49</v>
      </c>
      <c r="AP1877" s="31" t="s">
        <v>50</v>
      </c>
      <c r="AQ1877" s="27" t="e">
        <f t="shared" si="289"/>
        <v>#NUM!</v>
      </c>
      <c r="AR1877" s="27" t="e">
        <f t="shared" si="290"/>
        <v>#NUM!</v>
      </c>
      <c r="AS1877" s="27" t="e">
        <f t="shared" si="291"/>
        <v>#NUM!</v>
      </c>
      <c r="AT1877" s="27">
        <f t="shared" si="292"/>
        <v>6.1274999999999995</v>
      </c>
      <c r="AU1877" s="27">
        <f t="shared" si="293"/>
        <v>6.1274999999999995</v>
      </c>
      <c r="AV1877" s="29">
        <f t="shared" si="287"/>
        <v>6.1274999999999995</v>
      </c>
      <c r="AW1877" s="33" t="s">
        <v>51</v>
      </c>
      <c r="AX1877" s="33" t="s">
        <v>50</v>
      </c>
      <c r="AY1877" s="32">
        <v>6.13</v>
      </c>
      <c r="AZ1877" s="34">
        <f t="shared" si="294"/>
        <v>1.5325</v>
      </c>
      <c r="BA1877" s="3">
        <f t="shared" si="295"/>
        <v>7.6624999999999996</v>
      </c>
      <c r="BB1877" s="32">
        <f t="shared" si="288"/>
        <v>8.2754999999999992</v>
      </c>
      <c r="BC1877" s="27" t="s">
        <v>12549</v>
      </c>
    </row>
    <row r="1878" spans="1:116" s="27" customFormat="1" ht="31.5" customHeight="1">
      <c r="A1878" s="4" t="s">
        <v>38</v>
      </c>
      <c r="B1878" s="5">
        <v>1876</v>
      </c>
      <c r="C1878" s="6">
        <v>2422</v>
      </c>
      <c r="D1878" s="6"/>
      <c r="E1878" s="3" t="s">
        <v>7862</v>
      </c>
      <c r="F1878" s="3" t="s">
        <v>3165</v>
      </c>
      <c r="G1878" s="3" t="s">
        <v>3166</v>
      </c>
      <c r="H1878" s="4" t="s">
        <v>205</v>
      </c>
      <c r="I1878" s="3" t="s">
        <v>43</v>
      </c>
      <c r="J1878" s="3" t="s">
        <v>7864</v>
      </c>
      <c r="K1878" s="5"/>
      <c r="L1878" s="3"/>
      <c r="M1878" s="6">
        <v>14</v>
      </c>
      <c r="N1878" s="3" t="s">
        <v>45</v>
      </c>
      <c r="O1878" s="3" t="s">
        <v>7777</v>
      </c>
      <c r="P1878" s="3" t="s">
        <v>7867</v>
      </c>
      <c r="Q1878" s="3" t="s">
        <v>7868</v>
      </c>
      <c r="R1878" s="28">
        <v>6.5</v>
      </c>
      <c r="S1878" s="29"/>
      <c r="T1878" s="30">
        <v>6</v>
      </c>
      <c r="U1878" s="1">
        <v>6</v>
      </c>
      <c r="V1878" s="28"/>
      <c r="W1878" s="29"/>
      <c r="X1878" s="29">
        <v>4.3099999999999996</v>
      </c>
      <c r="Y1878" s="29"/>
      <c r="Z1878" s="29">
        <v>13.31</v>
      </c>
      <c r="AA1878" s="29"/>
      <c r="AB1878" s="29"/>
      <c r="AC1878" s="29"/>
      <c r="AD1878" s="29"/>
      <c r="AE1878" s="31"/>
      <c r="AN1878" s="32">
        <v>6.5</v>
      </c>
      <c r="AO1878" s="27" t="s">
        <v>49</v>
      </c>
      <c r="AP1878" s="31" t="s">
        <v>50</v>
      </c>
      <c r="AQ1878" s="27" t="e">
        <f t="shared" si="289"/>
        <v>#NUM!</v>
      </c>
      <c r="AR1878" s="27" t="e">
        <f t="shared" si="290"/>
        <v>#NUM!</v>
      </c>
      <c r="AS1878" s="27" t="e">
        <f t="shared" si="291"/>
        <v>#NUM!</v>
      </c>
      <c r="AT1878" s="27">
        <f t="shared" si="292"/>
        <v>6.4499999999999993</v>
      </c>
      <c r="AU1878" s="27">
        <f t="shared" si="293"/>
        <v>6.4499999999999993</v>
      </c>
      <c r="AV1878" s="29">
        <f t="shared" si="287"/>
        <v>6.4499999999999993</v>
      </c>
      <c r="AW1878" s="27" t="s">
        <v>73</v>
      </c>
      <c r="AX1878" s="27" t="s">
        <v>74</v>
      </c>
      <c r="AY1878" s="32">
        <v>6.45</v>
      </c>
      <c r="AZ1878" s="34">
        <f t="shared" si="294"/>
        <v>1.6125</v>
      </c>
      <c r="BA1878" s="3">
        <f t="shared" si="295"/>
        <v>8.0625</v>
      </c>
      <c r="BB1878" s="32">
        <f t="shared" si="288"/>
        <v>8.7074999999999996</v>
      </c>
      <c r="BC1878" s="27" t="s">
        <v>12549</v>
      </c>
    </row>
    <row r="1879" spans="1:116" s="27" customFormat="1" ht="31.5" customHeight="1">
      <c r="A1879" s="4" t="s">
        <v>38</v>
      </c>
      <c r="B1879" s="5">
        <v>1877</v>
      </c>
      <c r="C1879" s="6">
        <v>816</v>
      </c>
      <c r="D1879" s="6"/>
      <c r="E1879" s="3" t="s">
        <v>7954</v>
      </c>
      <c r="F1879" s="3" t="s">
        <v>7959</v>
      </c>
      <c r="G1879" s="3" t="s">
        <v>1271</v>
      </c>
      <c r="H1879" s="4" t="s">
        <v>58</v>
      </c>
      <c r="I1879" s="3" t="s">
        <v>43</v>
      </c>
      <c r="J1879" s="3" t="s">
        <v>7956</v>
      </c>
      <c r="K1879" s="5"/>
      <c r="L1879" s="3"/>
      <c r="M1879" s="6">
        <v>28</v>
      </c>
      <c r="N1879" s="3" t="s">
        <v>45</v>
      </c>
      <c r="O1879" s="3" t="s">
        <v>7777</v>
      </c>
      <c r="P1879" s="3" t="s">
        <v>7957</v>
      </c>
      <c r="Q1879" s="3" t="s">
        <v>7960</v>
      </c>
      <c r="R1879" s="28">
        <v>6.5</v>
      </c>
      <c r="S1879" s="29"/>
      <c r="T1879" s="30">
        <v>6.5</v>
      </c>
      <c r="U1879" s="1">
        <v>6.5</v>
      </c>
      <c r="V1879" s="28"/>
      <c r="W1879" s="29"/>
      <c r="X1879" s="29">
        <v>7.79</v>
      </c>
      <c r="Y1879" s="29"/>
      <c r="Z1879" s="29">
        <v>5.97</v>
      </c>
      <c r="AA1879" s="29"/>
      <c r="AB1879" s="29"/>
      <c r="AC1879" s="29"/>
      <c r="AD1879" s="29"/>
      <c r="AE1879" s="31"/>
      <c r="AH1879" s="27">
        <v>5.97</v>
      </c>
      <c r="AN1879" s="32">
        <v>6.5</v>
      </c>
      <c r="AO1879" s="27" t="s">
        <v>49</v>
      </c>
      <c r="AP1879" s="31" t="s">
        <v>50</v>
      </c>
      <c r="AQ1879" s="27" t="e">
        <f t="shared" si="289"/>
        <v>#NUM!</v>
      </c>
      <c r="AR1879" s="27" t="e">
        <f t="shared" si="290"/>
        <v>#NUM!</v>
      </c>
      <c r="AS1879" s="27" t="e">
        <f t="shared" si="291"/>
        <v>#NUM!</v>
      </c>
      <c r="AT1879" s="27">
        <f t="shared" si="292"/>
        <v>6.9874999999999998</v>
      </c>
      <c r="AU1879" s="27">
        <f t="shared" si="293"/>
        <v>6.9874999999999998</v>
      </c>
      <c r="AV1879" s="29">
        <f t="shared" si="287"/>
        <v>6.5</v>
      </c>
      <c r="AW1879" s="33" t="s">
        <v>51</v>
      </c>
      <c r="AX1879" s="27" t="s">
        <v>50</v>
      </c>
      <c r="AY1879" s="32">
        <v>6.5</v>
      </c>
      <c r="AZ1879" s="34">
        <f t="shared" si="294"/>
        <v>1.625</v>
      </c>
      <c r="BA1879" s="3">
        <f t="shared" si="295"/>
        <v>8.125</v>
      </c>
      <c r="BB1879" s="32">
        <f t="shared" si="288"/>
        <v>8.7750000000000004</v>
      </c>
      <c r="BC1879" s="27" t="s">
        <v>12549</v>
      </c>
    </row>
    <row r="1880" spans="1:116" s="27" customFormat="1" ht="31.5" customHeight="1">
      <c r="A1880" s="4" t="s">
        <v>38</v>
      </c>
      <c r="B1880" s="5">
        <v>1878</v>
      </c>
      <c r="C1880" s="6">
        <v>4</v>
      </c>
      <c r="D1880" s="6"/>
      <c r="E1880" s="4" t="s">
        <v>7775</v>
      </c>
      <c r="F1880" s="4" t="s">
        <v>6329</v>
      </c>
      <c r="G1880" s="4" t="s">
        <v>6330</v>
      </c>
      <c r="H1880" s="4" t="s">
        <v>226</v>
      </c>
      <c r="I1880" s="4" t="s">
        <v>1880</v>
      </c>
      <c r="J1880" s="4" t="s">
        <v>7780</v>
      </c>
      <c r="K1880" s="5"/>
      <c r="L1880" s="4"/>
      <c r="M1880" s="6">
        <v>20</v>
      </c>
      <c r="N1880" s="4" t="s">
        <v>45</v>
      </c>
      <c r="O1880" s="4" t="s">
        <v>7777</v>
      </c>
      <c r="P1880" s="4" t="s">
        <v>7777</v>
      </c>
      <c r="Q1880" s="4" t="s">
        <v>7779</v>
      </c>
      <c r="R1880" s="28">
        <v>7.22</v>
      </c>
      <c r="S1880" s="29"/>
      <c r="T1880" s="30">
        <v>6.25</v>
      </c>
      <c r="U1880" s="1" t="s">
        <v>56</v>
      </c>
      <c r="V1880" s="28"/>
      <c r="W1880" s="29"/>
      <c r="X1880" s="29">
        <v>7.04</v>
      </c>
      <c r="Y1880" s="29">
        <v>6.4</v>
      </c>
      <c r="Z1880" s="29"/>
      <c r="AA1880" s="29"/>
      <c r="AB1880" s="29"/>
      <c r="AC1880" s="29"/>
      <c r="AD1880" s="29"/>
      <c r="AE1880" s="31"/>
      <c r="AN1880" s="32">
        <v>6.72</v>
      </c>
      <c r="AO1880" s="27" t="s">
        <v>211</v>
      </c>
      <c r="AP1880" s="31" t="s">
        <v>212</v>
      </c>
      <c r="AQ1880" s="27" t="e">
        <f t="shared" si="289"/>
        <v>#NUM!</v>
      </c>
      <c r="AR1880" s="27" t="e">
        <f t="shared" si="290"/>
        <v>#NUM!</v>
      </c>
      <c r="AS1880" s="27" t="e">
        <f t="shared" si="291"/>
        <v>#NUM!</v>
      </c>
      <c r="AT1880" s="27">
        <f t="shared" si="292"/>
        <v>6.71875</v>
      </c>
      <c r="AU1880" s="27" t="e">
        <f t="shared" si="293"/>
        <v>#VALUE!</v>
      </c>
      <c r="AV1880" s="29" t="e">
        <f t="shared" si="287"/>
        <v>#VALUE!</v>
      </c>
      <c r="AW1880" s="27" t="s">
        <v>213</v>
      </c>
      <c r="AX1880" s="27" t="s">
        <v>212</v>
      </c>
      <c r="AY1880" s="32">
        <v>6.718</v>
      </c>
      <c r="AZ1880" s="34">
        <f t="shared" si="294"/>
        <v>1.6795</v>
      </c>
      <c r="BA1880" s="3">
        <f t="shared" si="295"/>
        <v>8.3975000000000009</v>
      </c>
      <c r="BB1880" s="32">
        <f t="shared" si="288"/>
        <v>9.0693000000000001</v>
      </c>
      <c r="BC1880" s="27" t="s">
        <v>12549</v>
      </c>
      <c r="BP1880" s="35"/>
      <c r="BQ1880" s="35"/>
      <c r="BR1880" s="35"/>
      <c r="BS1880" s="35"/>
      <c r="BT1880" s="35"/>
      <c r="BU1880" s="35"/>
      <c r="BV1880" s="35"/>
      <c r="BW1880" s="35"/>
      <c r="BX1880" s="35"/>
      <c r="BY1880" s="35"/>
      <c r="BZ1880" s="35"/>
      <c r="CA1880" s="35"/>
      <c r="CB1880" s="35"/>
      <c r="CC1880" s="35"/>
      <c r="CD1880" s="35"/>
      <c r="CE1880" s="35"/>
      <c r="CF1880" s="35"/>
      <c r="CG1880" s="35"/>
      <c r="CH1880" s="35"/>
      <c r="CI1880" s="35"/>
      <c r="CJ1880" s="35"/>
      <c r="CK1880" s="35"/>
      <c r="CL1880" s="35"/>
      <c r="CM1880" s="35"/>
      <c r="CN1880" s="35"/>
      <c r="CO1880" s="35"/>
      <c r="CP1880" s="35"/>
      <c r="CQ1880" s="35"/>
      <c r="CR1880" s="35"/>
      <c r="CS1880" s="35"/>
      <c r="CT1880" s="35"/>
      <c r="CU1880" s="35"/>
      <c r="CV1880" s="35"/>
      <c r="CW1880" s="35"/>
      <c r="CX1880" s="35"/>
      <c r="CY1880" s="35"/>
      <c r="CZ1880" s="35"/>
      <c r="DA1880" s="35"/>
      <c r="DB1880" s="35"/>
      <c r="DC1880" s="35"/>
      <c r="DD1880" s="35"/>
      <c r="DE1880" s="35"/>
      <c r="DF1880" s="35"/>
      <c r="DG1880" s="35"/>
      <c r="DH1880" s="35"/>
      <c r="DI1880" s="35"/>
      <c r="DJ1880" s="35"/>
      <c r="DK1880" s="35"/>
      <c r="DL1880" s="35"/>
    </row>
    <row r="1881" spans="1:116" s="27" customFormat="1" ht="31.5" customHeight="1">
      <c r="A1881" s="4" t="s">
        <v>38</v>
      </c>
      <c r="B1881" s="5">
        <v>1879</v>
      </c>
      <c r="C1881" s="6">
        <v>814</v>
      </c>
      <c r="D1881" s="6"/>
      <c r="E1881" s="3" t="s">
        <v>7954</v>
      </c>
      <c r="F1881" s="3" t="s">
        <v>7955</v>
      </c>
      <c r="G1881" s="3" t="s">
        <v>1271</v>
      </c>
      <c r="H1881" s="4" t="s">
        <v>167</v>
      </c>
      <c r="I1881" s="3" t="s">
        <v>43</v>
      </c>
      <c r="J1881" s="3" t="s">
        <v>7956</v>
      </c>
      <c r="K1881" s="5"/>
      <c r="L1881" s="3"/>
      <c r="M1881" s="6">
        <v>28</v>
      </c>
      <c r="N1881" s="3" t="s">
        <v>45</v>
      </c>
      <c r="O1881" s="3" t="s">
        <v>7777</v>
      </c>
      <c r="P1881" s="3" t="s">
        <v>7957</v>
      </c>
      <c r="Q1881" s="3" t="s">
        <v>7958</v>
      </c>
      <c r="R1881" s="28">
        <v>8.6</v>
      </c>
      <c r="S1881" s="29"/>
      <c r="T1881" s="30">
        <v>8</v>
      </c>
      <c r="U1881" s="1">
        <v>8</v>
      </c>
      <c r="V1881" s="28"/>
      <c r="W1881" s="29"/>
      <c r="X1881" s="29">
        <v>11.2</v>
      </c>
      <c r="Y1881" s="29"/>
      <c r="Z1881" s="29">
        <v>9.0500000000000007</v>
      </c>
      <c r="AA1881" s="29"/>
      <c r="AB1881" s="29"/>
      <c r="AC1881" s="29"/>
      <c r="AD1881" s="29"/>
      <c r="AE1881" s="31"/>
      <c r="AH1881" s="27">
        <v>9.0500000000000007</v>
      </c>
      <c r="AN1881" s="32">
        <v>8.6</v>
      </c>
      <c r="AO1881" s="27" t="s">
        <v>49</v>
      </c>
      <c r="AP1881" s="31" t="s">
        <v>50</v>
      </c>
      <c r="AQ1881" s="27" t="e">
        <f t="shared" si="289"/>
        <v>#NUM!</v>
      </c>
      <c r="AR1881" s="27" t="e">
        <f t="shared" si="290"/>
        <v>#NUM!</v>
      </c>
      <c r="AS1881" s="27" t="e">
        <f t="shared" si="291"/>
        <v>#NUM!</v>
      </c>
      <c r="AT1881" s="27">
        <f t="shared" si="292"/>
        <v>8.6</v>
      </c>
      <c r="AU1881" s="27">
        <f t="shared" si="293"/>
        <v>8.6</v>
      </c>
      <c r="AV1881" s="29">
        <f t="shared" si="287"/>
        <v>8.6</v>
      </c>
      <c r="AW1881" s="33" t="s">
        <v>51</v>
      </c>
      <c r="AX1881" s="27" t="s">
        <v>50</v>
      </c>
      <c r="AY1881" s="32">
        <v>8.6</v>
      </c>
      <c r="AZ1881" s="34">
        <f t="shared" si="294"/>
        <v>2.15</v>
      </c>
      <c r="BA1881" s="3">
        <f t="shared" si="295"/>
        <v>10.75</v>
      </c>
      <c r="BB1881" s="32">
        <f t="shared" si="288"/>
        <v>11.61</v>
      </c>
      <c r="BC1881" s="27" t="s">
        <v>12549</v>
      </c>
    </row>
    <row r="1882" spans="1:116" s="27" customFormat="1" ht="31.5" customHeight="1">
      <c r="A1882" s="4" t="s">
        <v>38</v>
      </c>
      <c r="B1882" s="5">
        <v>1880</v>
      </c>
      <c r="C1882" s="6"/>
      <c r="D1882" s="6"/>
      <c r="E1882" s="4" t="s">
        <v>7901</v>
      </c>
      <c r="F1882" s="4" t="s">
        <v>4899</v>
      </c>
      <c r="G1882" s="4" t="s">
        <v>1013</v>
      </c>
      <c r="H1882" s="4" t="s">
        <v>4763</v>
      </c>
      <c r="I1882" s="4" t="s">
        <v>43</v>
      </c>
      <c r="J1882" s="4" t="s">
        <v>799</v>
      </c>
      <c r="K1882" s="5"/>
      <c r="L1882" s="4"/>
      <c r="M1882" s="6">
        <v>10</v>
      </c>
      <c r="N1882" s="4" t="s">
        <v>45</v>
      </c>
      <c r="O1882" s="4" t="s">
        <v>7777</v>
      </c>
      <c r="P1882" s="4" t="s">
        <v>7902</v>
      </c>
      <c r="Q1882" s="4" t="s">
        <v>7903</v>
      </c>
      <c r="R1882" s="28">
        <v>8.59</v>
      </c>
      <c r="S1882" s="29"/>
      <c r="T1882" s="30" t="s">
        <v>56</v>
      </c>
      <c r="U1882" s="1" t="s">
        <v>56</v>
      </c>
      <c r="V1882" s="28"/>
      <c r="W1882" s="29"/>
      <c r="X1882" s="29">
        <v>7.16</v>
      </c>
      <c r="Y1882" s="29"/>
      <c r="Z1882" s="29">
        <v>10.02</v>
      </c>
      <c r="AA1882" s="29"/>
      <c r="AB1882" s="29"/>
      <c r="AC1882" s="29"/>
      <c r="AD1882" s="29"/>
      <c r="AE1882" s="31"/>
      <c r="AG1882" s="27">
        <v>7.13</v>
      </c>
      <c r="AI1882" s="27">
        <v>10.199999999999999</v>
      </c>
      <c r="AN1882" s="32">
        <v>8.59</v>
      </c>
      <c r="AO1882" s="27" t="s">
        <v>49</v>
      </c>
      <c r="AP1882" s="31" t="s">
        <v>50</v>
      </c>
      <c r="AQ1882" s="27">
        <f t="shared" si="289"/>
        <v>8.6649999999999991</v>
      </c>
      <c r="AR1882" s="27">
        <f t="shared" si="290"/>
        <v>8.59</v>
      </c>
      <c r="AS1882" s="27" t="e">
        <f t="shared" si="291"/>
        <v>#NUM!</v>
      </c>
      <c r="AT1882" s="27" t="e">
        <f t="shared" si="292"/>
        <v>#VALUE!</v>
      </c>
      <c r="AU1882" s="27" t="e">
        <f t="shared" si="293"/>
        <v>#VALUE!</v>
      </c>
      <c r="AV1882" s="29" t="e">
        <f t="shared" si="287"/>
        <v>#VALUE!</v>
      </c>
      <c r="AW1882" s="33" t="s">
        <v>51</v>
      </c>
      <c r="AX1882" s="27" t="s">
        <v>50</v>
      </c>
      <c r="AY1882" s="32">
        <v>8.6649999999999991</v>
      </c>
      <c r="AZ1882" s="34">
        <f t="shared" si="294"/>
        <v>2.1662499999999998</v>
      </c>
      <c r="BA1882" s="3">
        <f t="shared" si="295"/>
        <v>10.831249999999999</v>
      </c>
      <c r="BB1882" s="32">
        <f t="shared" si="288"/>
        <v>11.697749999999999</v>
      </c>
      <c r="BC1882" s="27" t="s">
        <v>12549</v>
      </c>
      <c r="BP1882" s="35"/>
      <c r="BQ1882" s="35"/>
      <c r="BR1882" s="35"/>
      <c r="BS1882" s="35"/>
      <c r="BT1882" s="35"/>
      <c r="BU1882" s="35"/>
      <c r="BV1882" s="35"/>
      <c r="BW1882" s="35"/>
      <c r="BX1882" s="35"/>
      <c r="BY1882" s="35"/>
      <c r="BZ1882" s="35"/>
      <c r="CA1882" s="35"/>
      <c r="CB1882" s="35"/>
      <c r="CC1882" s="35"/>
      <c r="CD1882" s="35"/>
      <c r="CE1882" s="35"/>
      <c r="CF1882" s="35"/>
      <c r="CG1882" s="35"/>
      <c r="CH1882" s="35"/>
      <c r="CI1882" s="35"/>
      <c r="CJ1882" s="35"/>
      <c r="CK1882" s="35"/>
      <c r="CL1882" s="35"/>
      <c r="CM1882" s="35"/>
      <c r="CN1882" s="35"/>
      <c r="CO1882" s="35"/>
      <c r="CP1882" s="35"/>
      <c r="CQ1882" s="35"/>
      <c r="CR1882" s="35"/>
      <c r="CS1882" s="35"/>
      <c r="CT1882" s="35"/>
      <c r="CU1882" s="35"/>
      <c r="CV1882" s="35"/>
      <c r="CW1882" s="35"/>
      <c r="CX1882" s="35"/>
      <c r="CY1882" s="35"/>
      <c r="CZ1882" s="35"/>
      <c r="DA1882" s="35"/>
      <c r="DB1882" s="35"/>
      <c r="DC1882" s="35"/>
      <c r="DD1882" s="35"/>
      <c r="DE1882" s="35"/>
      <c r="DF1882" s="35"/>
      <c r="DG1882" s="35"/>
      <c r="DH1882" s="35"/>
      <c r="DI1882" s="35"/>
      <c r="DJ1882" s="35"/>
      <c r="DK1882" s="35"/>
      <c r="DL1882" s="35"/>
    </row>
    <row r="1883" spans="1:116" s="27" customFormat="1" ht="31.5" customHeight="1">
      <c r="A1883" s="4" t="s">
        <v>38</v>
      </c>
      <c r="B1883" s="5">
        <v>1881</v>
      </c>
      <c r="C1883" s="6">
        <v>127</v>
      </c>
      <c r="D1883" s="6"/>
      <c r="E1883" s="3" t="s">
        <v>7857</v>
      </c>
      <c r="F1883" s="3" t="s">
        <v>7858</v>
      </c>
      <c r="G1883" s="3" t="s">
        <v>94</v>
      </c>
      <c r="H1883" s="4" t="s">
        <v>87</v>
      </c>
      <c r="I1883" s="3" t="s">
        <v>1456</v>
      </c>
      <c r="J1883" s="3" t="s">
        <v>7859</v>
      </c>
      <c r="K1883" s="5"/>
      <c r="L1883" s="3"/>
      <c r="M1883" s="6">
        <v>10</v>
      </c>
      <c r="N1883" s="3" t="s">
        <v>45</v>
      </c>
      <c r="O1883" s="3" t="s">
        <v>7777</v>
      </c>
      <c r="P1883" s="3" t="s">
        <v>7860</v>
      </c>
      <c r="Q1883" s="3" t="s">
        <v>7861</v>
      </c>
      <c r="R1883" s="28">
        <v>13.09</v>
      </c>
      <c r="S1883" s="29"/>
      <c r="T1883" s="30">
        <v>12.1</v>
      </c>
      <c r="U1883" s="1">
        <v>12.1</v>
      </c>
      <c r="V1883" s="28"/>
      <c r="W1883" s="29"/>
      <c r="X1883" s="29">
        <v>10.86</v>
      </c>
      <c r="Y1883" s="29">
        <v>13.5</v>
      </c>
      <c r="Z1883" s="29"/>
      <c r="AA1883" s="29"/>
      <c r="AB1883" s="29"/>
      <c r="AC1883" s="29"/>
      <c r="AD1883" s="29"/>
      <c r="AE1883" s="31"/>
      <c r="AG1883" s="27">
        <v>10.815</v>
      </c>
      <c r="AH1883" s="27">
        <v>13.5</v>
      </c>
      <c r="AJ1883" s="27">
        <v>48.82</v>
      </c>
      <c r="AN1883" s="32">
        <v>12.157</v>
      </c>
      <c r="AO1883" s="27" t="s">
        <v>211</v>
      </c>
      <c r="AP1883" s="31" t="s">
        <v>212</v>
      </c>
      <c r="AQ1883" s="27">
        <f t="shared" si="289"/>
        <v>12.157499999999999</v>
      </c>
      <c r="AR1883" s="27" t="str">
        <f t="shared" si="290"/>
        <v/>
      </c>
      <c r="AS1883" s="27" t="e">
        <f t="shared" si="291"/>
        <v>#NUM!</v>
      </c>
      <c r="AT1883" s="27">
        <f t="shared" si="292"/>
        <v>13.007499999999999</v>
      </c>
      <c r="AU1883" s="27">
        <f t="shared" si="293"/>
        <v>13.007499999999999</v>
      </c>
      <c r="AV1883" s="29">
        <f t="shared" si="287"/>
        <v>12.157</v>
      </c>
      <c r="AW1883" s="27" t="s">
        <v>213</v>
      </c>
      <c r="AX1883" s="27" t="s">
        <v>212</v>
      </c>
      <c r="AY1883" s="32">
        <v>12.16</v>
      </c>
      <c r="AZ1883" s="34">
        <f t="shared" si="294"/>
        <v>2.0672000000000001</v>
      </c>
      <c r="BA1883" s="3">
        <f t="shared" si="295"/>
        <v>14.2272</v>
      </c>
      <c r="BB1883" s="32">
        <f t="shared" si="288"/>
        <v>15.365375999999999</v>
      </c>
      <c r="BC1883" s="27" t="s">
        <v>12549</v>
      </c>
    </row>
    <row r="1884" spans="1:116" s="27" customFormat="1" ht="31.5" customHeight="1">
      <c r="A1884" s="4" t="s">
        <v>38</v>
      </c>
      <c r="B1884" s="5">
        <v>1882</v>
      </c>
      <c r="C1884" s="6"/>
      <c r="D1884" s="6"/>
      <c r="E1884" s="4" t="s">
        <v>7987</v>
      </c>
      <c r="F1884" s="4" t="s">
        <v>7988</v>
      </c>
      <c r="G1884" s="4" t="s">
        <v>3399</v>
      </c>
      <c r="H1884" s="4" t="s">
        <v>7989</v>
      </c>
      <c r="I1884" s="4" t="s">
        <v>104</v>
      </c>
      <c r="J1884" s="4" t="s">
        <v>606</v>
      </c>
      <c r="K1884" s="5"/>
      <c r="L1884" s="4"/>
      <c r="M1884" s="6">
        <v>30</v>
      </c>
      <c r="N1884" s="4" t="s">
        <v>45</v>
      </c>
      <c r="O1884" s="4" t="s">
        <v>7902</v>
      </c>
      <c r="P1884" s="4" t="s">
        <v>7902</v>
      </c>
      <c r="Q1884" s="4" t="s">
        <v>7990</v>
      </c>
      <c r="R1884" s="28">
        <v>3.01</v>
      </c>
      <c r="S1884" s="29"/>
      <c r="T1884" s="30" t="s">
        <v>56</v>
      </c>
      <c r="U1884" s="1" t="s">
        <v>56</v>
      </c>
      <c r="V1884" s="28"/>
      <c r="W1884" s="29"/>
      <c r="X1884" s="29">
        <v>2.8</v>
      </c>
      <c r="Y1884" s="29"/>
      <c r="Z1884" s="29"/>
      <c r="AA1884" s="29"/>
      <c r="AB1884" s="29"/>
      <c r="AC1884" s="29"/>
      <c r="AD1884" s="29"/>
      <c r="AE1884" s="31"/>
      <c r="AG1884" s="27">
        <v>2.7810000000000001</v>
      </c>
      <c r="AN1884" s="32">
        <v>3.01</v>
      </c>
      <c r="AO1884" s="27" t="s">
        <v>49</v>
      </c>
      <c r="AP1884" s="31" t="s">
        <v>50</v>
      </c>
      <c r="AQ1884" s="27" t="e">
        <f t="shared" si="289"/>
        <v>#NUM!</v>
      </c>
      <c r="AR1884" s="27" t="e">
        <f t="shared" si="290"/>
        <v>#NUM!</v>
      </c>
      <c r="AS1884" s="27" t="e">
        <f t="shared" si="291"/>
        <v>#NUM!</v>
      </c>
      <c r="AT1884" s="27" t="e">
        <f t="shared" si="292"/>
        <v>#VALUE!</v>
      </c>
      <c r="AU1884" s="27" t="e">
        <f t="shared" si="293"/>
        <v>#VALUE!</v>
      </c>
      <c r="AV1884" s="29" t="e">
        <f t="shared" si="287"/>
        <v>#VALUE!</v>
      </c>
      <c r="AW1884" s="33" t="s">
        <v>51</v>
      </c>
      <c r="AX1884" s="27" t="s">
        <v>50</v>
      </c>
      <c r="AY1884" s="32">
        <v>3.01</v>
      </c>
      <c r="AZ1884" s="34">
        <f t="shared" si="294"/>
        <v>0.75249999999999995</v>
      </c>
      <c r="BA1884" s="3">
        <f t="shared" si="295"/>
        <v>3.7624999999999997</v>
      </c>
      <c r="BB1884" s="32">
        <f t="shared" si="288"/>
        <v>4.0634999999999994</v>
      </c>
      <c r="BC1884" s="27" t="s">
        <v>12549</v>
      </c>
      <c r="BP1884" s="35"/>
      <c r="BQ1884" s="35"/>
      <c r="BR1884" s="35"/>
      <c r="BS1884" s="35"/>
      <c r="BT1884" s="35"/>
      <c r="BU1884" s="35"/>
      <c r="BV1884" s="35"/>
      <c r="BW1884" s="35"/>
      <c r="BX1884" s="35"/>
      <c r="BY1884" s="35"/>
      <c r="BZ1884" s="35"/>
      <c r="CA1884" s="35"/>
      <c r="CB1884" s="35"/>
      <c r="CC1884" s="35"/>
      <c r="CD1884" s="35"/>
      <c r="CE1884" s="35"/>
      <c r="CF1884" s="35"/>
      <c r="CG1884" s="35"/>
      <c r="CH1884" s="35"/>
      <c r="CI1884" s="35"/>
      <c r="CJ1884" s="35"/>
      <c r="CK1884" s="35"/>
      <c r="CL1884" s="35"/>
      <c r="CM1884" s="35"/>
      <c r="CN1884" s="35"/>
      <c r="CO1884" s="35"/>
      <c r="CP1884" s="35"/>
      <c r="CQ1884" s="35"/>
      <c r="CR1884" s="35"/>
      <c r="CS1884" s="35"/>
      <c r="CT1884" s="35"/>
      <c r="CU1884" s="35"/>
      <c r="CV1884" s="35"/>
      <c r="CW1884" s="35"/>
      <c r="CX1884" s="35"/>
      <c r="CY1884" s="35"/>
      <c r="CZ1884" s="35"/>
      <c r="DA1884" s="35"/>
      <c r="DB1884" s="35"/>
      <c r="DC1884" s="35"/>
      <c r="DD1884" s="35"/>
      <c r="DE1884" s="35"/>
      <c r="DF1884" s="35"/>
      <c r="DG1884" s="35"/>
      <c r="DH1884" s="35"/>
      <c r="DI1884" s="35"/>
      <c r="DJ1884" s="35"/>
      <c r="DK1884" s="35"/>
      <c r="DL1884" s="35"/>
    </row>
    <row r="1885" spans="1:116" s="27" customFormat="1" ht="31.5" customHeight="1">
      <c r="A1885" s="4" t="s">
        <v>38</v>
      </c>
      <c r="B1885" s="5">
        <v>1883</v>
      </c>
      <c r="C1885" s="6"/>
      <c r="D1885" s="6"/>
      <c r="E1885" s="4" t="s">
        <v>7981</v>
      </c>
      <c r="F1885" s="4" t="s">
        <v>7982</v>
      </c>
      <c r="G1885" s="4" t="s">
        <v>1204</v>
      </c>
      <c r="H1885" s="4" t="s">
        <v>7983</v>
      </c>
      <c r="I1885" s="4" t="s">
        <v>104</v>
      </c>
      <c r="J1885" s="4" t="s">
        <v>606</v>
      </c>
      <c r="K1885" s="5"/>
      <c r="L1885" s="4"/>
      <c r="M1885" s="6">
        <v>30</v>
      </c>
      <c r="N1885" s="4" t="s">
        <v>45</v>
      </c>
      <c r="O1885" s="4" t="s">
        <v>7902</v>
      </c>
      <c r="P1885" s="4" t="s">
        <v>7902</v>
      </c>
      <c r="Q1885" s="4" t="s">
        <v>7984</v>
      </c>
      <c r="R1885" s="28">
        <v>3.44</v>
      </c>
      <c r="S1885" s="29"/>
      <c r="T1885" s="30" t="s">
        <v>56</v>
      </c>
      <c r="U1885" s="1" t="s">
        <v>56</v>
      </c>
      <c r="V1885" s="28"/>
      <c r="W1885" s="29"/>
      <c r="X1885" s="29">
        <v>3.2</v>
      </c>
      <c r="Y1885" s="29"/>
      <c r="Z1885" s="29"/>
      <c r="AA1885" s="29"/>
      <c r="AB1885" s="29"/>
      <c r="AC1885" s="29"/>
      <c r="AD1885" s="29"/>
      <c r="AE1885" s="31"/>
      <c r="AG1885" s="27">
        <v>3.2010000000000001</v>
      </c>
      <c r="AN1885" s="32">
        <v>3.44</v>
      </c>
      <c r="AO1885" s="27" t="s">
        <v>49</v>
      </c>
      <c r="AP1885" s="31" t="s">
        <v>50</v>
      </c>
      <c r="AQ1885" s="27" t="e">
        <f t="shared" si="289"/>
        <v>#NUM!</v>
      </c>
      <c r="AR1885" s="27" t="e">
        <f t="shared" si="290"/>
        <v>#NUM!</v>
      </c>
      <c r="AS1885" s="27" t="e">
        <f t="shared" si="291"/>
        <v>#NUM!</v>
      </c>
      <c r="AT1885" s="27" t="e">
        <f t="shared" si="292"/>
        <v>#VALUE!</v>
      </c>
      <c r="AU1885" s="27" t="e">
        <f t="shared" si="293"/>
        <v>#VALUE!</v>
      </c>
      <c r="AV1885" s="29" t="e">
        <f t="shared" si="287"/>
        <v>#VALUE!</v>
      </c>
      <c r="AW1885" s="33" t="s">
        <v>51</v>
      </c>
      <c r="AX1885" s="27" t="s">
        <v>50</v>
      </c>
      <c r="AY1885" s="32">
        <v>3.44</v>
      </c>
      <c r="AZ1885" s="34">
        <f t="shared" si="294"/>
        <v>0.86</v>
      </c>
      <c r="BA1885" s="3">
        <f t="shared" si="295"/>
        <v>4.3</v>
      </c>
      <c r="BB1885" s="32">
        <f t="shared" si="288"/>
        <v>4.6440000000000001</v>
      </c>
      <c r="BC1885" s="27" t="s">
        <v>12549</v>
      </c>
      <c r="BP1885" s="35"/>
      <c r="BQ1885" s="35"/>
      <c r="BR1885" s="35"/>
      <c r="BS1885" s="35"/>
      <c r="BT1885" s="35"/>
      <c r="BU1885" s="35"/>
      <c r="BV1885" s="35"/>
      <c r="BW1885" s="35"/>
      <c r="BX1885" s="35"/>
      <c r="BY1885" s="35"/>
      <c r="BZ1885" s="35"/>
      <c r="CA1885" s="35"/>
      <c r="CB1885" s="35"/>
      <c r="CC1885" s="35"/>
      <c r="CD1885" s="35"/>
      <c r="CE1885" s="35"/>
      <c r="CF1885" s="35"/>
      <c r="CG1885" s="35"/>
      <c r="CH1885" s="35"/>
      <c r="CI1885" s="35"/>
      <c r="CJ1885" s="35"/>
      <c r="CK1885" s="35"/>
      <c r="CL1885" s="35"/>
      <c r="CM1885" s="35"/>
      <c r="CN1885" s="35"/>
      <c r="CO1885" s="35"/>
      <c r="CP1885" s="35"/>
      <c r="CQ1885" s="35"/>
      <c r="CR1885" s="35"/>
      <c r="CS1885" s="35"/>
      <c r="CT1885" s="35"/>
      <c r="CU1885" s="35"/>
      <c r="CV1885" s="35"/>
      <c r="CW1885" s="35"/>
      <c r="CX1885" s="35"/>
      <c r="CY1885" s="35"/>
      <c r="CZ1885" s="35"/>
      <c r="DA1885" s="35"/>
      <c r="DB1885" s="35"/>
      <c r="DC1885" s="35"/>
      <c r="DD1885" s="35"/>
      <c r="DE1885" s="35"/>
      <c r="DF1885" s="35"/>
      <c r="DG1885" s="35"/>
      <c r="DH1885" s="35"/>
      <c r="DI1885" s="35"/>
      <c r="DJ1885" s="35"/>
      <c r="DK1885" s="35"/>
      <c r="DL1885" s="35"/>
    </row>
    <row r="1886" spans="1:116" s="27" customFormat="1" ht="31.5" customHeight="1">
      <c r="A1886" s="4" t="s">
        <v>38</v>
      </c>
      <c r="B1886" s="5">
        <v>1884</v>
      </c>
      <c r="C1886" s="6"/>
      <c r="D1886" s="6"/>
      <c r="E1886" s="4" t="s">
        <v>7987</v>
      </c>
      <c r="F1886" s="4" t="s">
        <v>7988</v>
      </c>
      <c r="G1886" s="4" t="s">
        <v>3399</v>
      </c>
      <c r="H1886" s="4" t="s">
        <v>7991</v>
      </c>
      <c r="I1886" s="4" t="s">
        <v>104</v>
      </c>
      <c r="J1886" s="4" t="s">
        <v>606</v>
      </c>
      <c r="K1886" s="5"/>
      <c r="L1886" s="4"/>
      <c r="M1886" s="6">
        <v>30</v>
      </c>
      <c r="N1886" s="4" t="s">
        <v>45</v>
      </c>
      <c r="O1886" s="4" t="s">
        <v>7902</v>
      </c>
      <c r="P1886" s="4" t="s">
        <v>7902</v>
      </c>
      <c r="Q1886" s="4" t="s">
        <v>7992</v>
      </c>
      <c r="R1886" s="28">
        <v>4.1900000000000004</v>
      </c>
      <c r="S1886" s="29"/>
      <c r="T1886" s="30" t="s">
        <v>56</v>
      </c>
      <c r="U1886" s="1" t="s">
        <v>56</v>
      </c>
      <c r="V1886" s="28"/>
      <c r="W1886" s="29"/>
      <c r="X1886" s="29">
        <v>3.9</v>
      </c>
      <c r="Y1886" s="29"/>
      <c r="Z1886" s="29"/>
      <c r="AA1886" s="29"/>
      <c r="AB1886" s="29"/>
      <c r="AC1886" s="29"/>
      <c r="AD1886" s="29"/>
      <c r="AE1886" s="31"/>
      <c r="AG1886" s="27">
        <v>3.9420000000000002</v>
      </c>
      <c r="AN1886" s="32">
        <v>4.1900000000000004</v>
      </c>
      <c r="AO1886" s="27" t="s">
        <v>49</v>
      </c>
      <c r="AP1886" s="31" t="s">
        <v>50</v>
      </c>
      <c r="AQ1886" s="27" t="e">
        <f t="shared" si="289"/>
        <v>#NUM!</v>
      </c>
      <c r="AR1886" s="27" t="e">
        <f t="shared" si="290"/>
        <v>#NUM!</v>
      </c>
      <c r="AS1886" s="27" t="e">
        <f t="shared" si="291"/>
        <v>#NUM!</v>
      </c>
      <c r="AT1886" s="27" t="e">
        <f t="shared" si="292"/>
        <v>#VALUE!</v>
      </c>
      <c r="AU1886" s="27" t="e">
        <f t="shared" si="293"/>
        <v>#VALUE!</v>
      </c>
      <c r="AV1886" s="29" t="e">
        <f t="shared" si="287"/>
        <v>#VALUE!</v>
      </c>
      <c r="AW1886" s="33" t="s">
        <v>51</v>
      </c>
      <c r="AX1886" s="27" t="s">
        <v>50</v>
      </c>
      <c r="AY1886" s="32">
        <v>4.1900000000000004</v>
      </c>
      <c r="AZ1886" s="34">
        <f t="shared" si="294"/>
        <v>1.0475000000000001</v>
      </c>
      <c r="BA1886" s="3">
        <f t="shared" si="295"/>
        <v>5.2375000000000007</v>
      </c>
      <c r="BB1886" s="32">
        <f t="shared" si="288"/>
        <v>5.6565000000000012</v>
      </c>
      <c r="BC1886" s="27" t="s">
        <v>12549</v>
      </c>
      <c r="BP1886" s="35"/>
      <c r="BQ1886" s="35"/>
      <c r="BR1886" s="35"/>
      <c r="BS1886" s="35"/>
      <c r="BT1886" s="35"/>
      <c r="BU1886" s="35"/>
      <c r="BV1886" s="35"/>
      <c r="BW1886" s="35"/>
      <c r="BX1886" s="35"/>
      <c r="BY1886" s="35"/>
      <c r="BZ1886" s="35"/>
      <c r="CA1886" s="35"/>
      <c r="CB1886" s="35"/>
      <c r="CC1886" s="35"/>
      <c r="CD1886" s="35"/>
      <c r="CE1886" s="35"/>
      <c r="CF1886" s="35"/>
      <c r="CG1886" s="35"/>
      <c r="CH1886" s="35"/>
      <c r="CI1886" s="35"/>
      <c r="CJ1886" s="35"/>
      <c r="CK1886" s="35"/>
      <c r="CL1886" s="35"/>
      <c r="CM1886" s="35"/>
      <c r="CN1886" s="35"/>
      <c r="CO1886" s="35"/>
      <c r="CP1886" s="35"/>
      <c r="CQ1886" s="35"/>
      <c r="CR1886" s="35"/>
      <c r="CS1886" s="35"/>
      <c r="CT1886" s="35"/>
      <c r="CU1886" s="35"/>
      <c r="CV1886" s="35"/>
      <c r="CW1886" s="35"/>
      <c r="CX1886" s="35"/>
      <c r="CY1886" s="35"/>
      <c r="CZ1886" s="35"/>
      <c r="DA1886" s="35"/>
      <c r="DB1886" s="35"/>
      <c r="DC1886" s="35"/>
      <c r="DD1886" s="35"/>
      <c r="DE1886" s="35"/>
      <c r="DF1886" s="35"/>
      <c r="DG1886" s="35"/>
      <c r="DH1886" s="35"/>
      <c r="DI1886" s="35"/>
      <c r="DJ1886" s="35"/>
      <c r="DK1886" s="35"/>
      <c r="DL1886" s="35"/>
    </row>
    <row r="1887" spans="1:116" s="27" customFormat="1" ht="31.5" customHeight="1">
      <c r="A1887" s="4" t="s">
        <v>38</v>
      </c>
      <c r="B1887" s="5">
        <v>1885</v>
      </c>
      <c r="C1887" s="6"/>
      <c r="D1887" s="6"/>
      <c r="E1887" s="4" t="s">
        <v>7981</v>
      </c>
      <c r="F1887" s="4" t="s">
        <v>7982</v>
      </c>
      <c r="G1887" s="4" t="s">
        <v>1204</v>
      </c>
      <c r="H1887" s="4" t="s">
        <v>7985</v>
      </c>
      <c r="I1887" s="4" t="s">
        <v>104</v>
      </c>
      <c r="J1887" s="4" t="s">
        <v>606</v>
      </c>
      <c r="K1887" s="5"/>
      <c r="L1887" s="4"/>
      <c r="M1887" s="6">
        <v>30</v>
      </c>
      <c r="N1887" s="4" t="s">
        <v>45</v>
      </c>
      <c r="O1887" s="4" t="s">
        <v>7902</v>
      </c>
      <c r="P1887" s="4" t="s">
        <v>7902</v>
      </c>
      <c r="Q1887" s="4" t="s">
        <v>7986</v>
      </c>
      <c r="R1887" s="28">
        <v>6.24</v>
      </c>
      <c r="S1887" s="29"/>
      <c r="T1887" s="30" t="s">
        <v>56</v>
      </c>
      <c r="U1887" s="1" t="s">
        <v>56</v>
      </c>
      <c r="V1887" s="28"/>
      <c r="W1887" s="29"/>
      <c r="X1887" s="29">
        <v>5.8</v>
      </c>
      <c r="Y1887" s="29"/>
      <c r="Z1887" s="29"/>
      <c r="AA1887" s="29"/>
      <c r="AB1887" s="29"/>
      <c r="AC1887" s="29"/>
      <c r="AD1887" s="29"/>
      <c r="AE1887" s="31"/>
      <c r="AG1887" s="27">
        <v>5.8049999999999997</v>
      </c>
      <c r="AN1887" s="32">
        <v>6.24</v>
      </c>
      <c r="AO1887" s="27" t="s">
        <v>49</v>
      </c>
      <c r="AP1887" s="31" t="s">
        <v>50</v>
      </c>
      <c r="AQ1887" s="27" t="e">
        <f t="shared" si="289"/>
        <v>#NUM!</v>
      </c>
      <c r="AR1887" s="27" t="e">
        <f t="shared" si="290"/>
        <v>#NUM!</v>
      </c>
      <c r="AS1887" s="27" t="e">
        <f t="shared" si="291"/>
        <v>#NUM!</v>
      </c>
      <c r="AT1887" s="27" t="e">
        <f t="shared" si="292"/>
        <v>#VALUE!</v>
      </c>
      <c r="AU1887" s="27" t="e">
        <f t="shared" si="293"/>
        <v>#VALUE!</v>
      </c>
      <c r="AV1887" s="29" t="e">
        <f t="shared" ref="AV1887:AV1938" si="296">MIN(AN1887,AT1887,AU1887)</f>
        <v>#VALUE!</v>
      </c>
      <c r="AW1887" s="33" t="s">
        <v>51</v>
      </c>
      <c r="AX1887" s="27" t="s">
        <v>50</v>
      </c>
      <c r="AY1887" s="32">
        <v>6.24</v>
      </c>
      <c r="AZ1887" s="34">
        <f t="shared" si="294"/>
        <v>1.56</v>
      </c>
      <c r="BA1887" s="3">
        <f t="shared" si="295"/>
        <v>7.8000000000000007</v>
      </c>
      <c r="BB1887" s="32">
        <f t="shared" si="288"/>
        <v>8.4240000000000013</v>
      </c>
      <c r="BC1887" s="27" t="s">
        <v>12549</v>
      </c>
      <c r="BP1887" s="35"/>
      <c r="BQ1887" s="35"/>
      <c r="BR1887" s="35"/>
      <c r="BS1887" s="35"/>
      <c r="BT1887" s="35"/>
      <c r="BU1887" s="35"/>
      <c r="BV1887" s="35"/>
      <c r="BW1887" s="35"/>
      <c r="BX1887" s="35"/>
      <c r="BY1887" s="35"/>
      <c r="BZ1887" s="35"/>
      <c r="CA1887" s="35"/>
      <c r="CB1887" s="35"/>
      <c r="CC1887" s="35"/>
      <c r="CD1887" s="35"/>
      <c r="CE1887" s="35"/>
      <c r="CF1887" s="35"/>
      <c r="CG1887" s="35"/>
      <c r="CH1887" s="35"/>
      <c r="CI1887" s="35"/>
      <c r="CJ1887" s="35"/>
      <c r="CK1887" s="35"/>
      <c r="CL1887" s="35"/>
      <c r="CM1887" s="35"/>
      <c r="CN1887" s="35"/>
      <c r="CO1887" s="35"/>
      <c r="CP1887" s="35"/>
      <c r="CQ1887" s="35"/>
      <c r="CR1887" s="35"/>
      <c r="CS1887" s="35"/>
      <c r="CT1887" s="35"/>
      <c r="CU1887" s="35"/>
      <c r="CV1887" s="35"/>
      <c r="CW1887" s="35"/>
      <c r="CX1887" s="35"/>
      <c r="CY1887" s="35"/>
      <c r="CZ1887" s="35"/>
      <c r="DA1887" s="35"/>
      <c r="DB1887" s="35"/>
      <c r="DC1887" s="35"/>
      <c r="DD1887" s="35"/>
      <c r="DE1887" s="35"/>
      <c r="DF1887" s="35"/>
      <c r="DG1887" s="35"/>
      <c r="DH1887" s="35"/>
      <c r="DI1887" s="35"/>
      <c r="DJ1887" s="35"/>
      <c r="DK1887" s="35"/>
      <c r="DL1887" s="35"/>
    </row>
    <row r="1888" spans="1:116" s="27" customFormat="1" ht="31.5" customHeight="1">
      <c r="A1888" s="7" t="s">
        <v>1670</v>
      </c>
      <c r="B1888" s="5">
        <v>1886</v>
      </c>
      <c r="C1888" s="10"/>
      <c r="D1888" s="10"/>
      <c r="E1888" s="8" t="s">
        <v>7993</v>
      </c>
      <c r="F1888" s="8" t="s">
        <v>7994</v>
      </c>
      <c r="G1888" s="8" t="s">
        <v>7995</v>
      </c>
      <c r="H1888" s="7" t="s">
        <v>957</v>
      </c>
      <c r="I1888" s="8" t="s">
        <v>314</v>
      </c>
      <c r="J1888" s="8" t="s">
        <v>7996</v>
      </c>
      <c r="K1888" s="9">
        <v>30</v>
      </c>
      <c r="L1888" s="8" t="s">
        <v>69</v>
      </c>
      <c r="M1888" s="10">
        <v>1</v>
      </c>
      <c r="N1888" s="8" t="s">
        <v>45</v>
      </c>
      <c r="O1888" s="8" t="s">
        <v>7997</v>
      </c>
      <c r="P1888" s="8" t="s">
        <v>7998</v>
      </c>
      <c r="Q1888" s="8" t="s">
        <v>7999</v>
      </c>
      <c r="R1888" s="28">
        <v>8.1999999999999993</v>
      </c>
      <c r="S1888" s="29"/>
      <c r="T1888" s="30">
        <v>4.8</v>
      </c>
      <c r="U1888" s="1">
        <v>4.8</v>
      </c>
      <c r="V1888" s="28">
        <v>15.5</v>
      </c>
      <c r="W1888" s="29"/>
      <c r="X1888" s="29"/>
      <c r="Y1888" s="29"/>
      <c r="Z1888" s="29"/>
      <c r="AA1888" s="29"/>
      <c r="AB1888" s="29"/>
      <c r="AC1888" s="29"/>
      <c r="AD1888" s="29"/>
      <c r="AE1888" s="31"/>
      <c r="AN1888" s="32"/>
      <c r="AP1888" s="31"/>
      <c r="AQ1888" s="27" t="e">
        <f t="shared" si="289"/>
        <v>#NUM!</v>
      </c>
      <c r="AR1888" s="27" t="e">
        <f t="shared" si="290"/>
        <v>#NUM!</v>
      </c>
      <c r="AS1888" s="27" t="e">
        <f t="shared" si="291"/>
        <v>#NUM!</v>
      </c>
      <c r="AT1888" s="27">
        <f t="shared" si="292"/>
        <v>5.1599999999999993</v>
      </c>
      <c r="AU1888" s="27">
        <f t="shared" si="293"/>
        <v>5.1599999999999993</v>
      </c>
      <c r="AV1888" s="29">
        <f t="shared" si="296"/>
        <v>5.1599999999999993</v>
      </c>
      <c r="AW1888" s="27" t="s">
        <v>73</v>
      </c>
      <c r="AX1888" s="27" t="s">
        <v>74</v>
      </c>
      <c r="AY1888" s="32">
        <v>5.16</v>
      </c>
      <c r="AZ1888" s="34">
        <f t="shared" si="294"/>
        <v>1.29</v>
      </c>
      <c r="BA1888" s="3">
        <f t="shared" si="295"/>
        <v>6.45</v>
      </c>
      <c r="BB1888" s="32">
        <f t="shared" si="288"/>
        <v>6.9660000000000002</v>
      </c>
      <c r="BC1888" s="27" t="s">
        <v>12549</v>
      </c>
      <c r="BP1888" s="26"/>
      <c r="BQ1888" s="26"/>
      <c r="BR1888" s="26"/>
      <c r="BS1888" s="26"/>
      <c r="BT1888" s="26"/>
      <c r="BU1888" s="26"/>
      <c r="BV1888" s="26"/>
      <c r="BW1888" s="26"/>
      <c r="BX1888" s="26"/>
      <c r="BY1888" s="26"/>
      <c r="BZ1888" s="26"/>
      <c r="CA1888" s="26"/>
      <c r="CB1888" s="26"/>
      <c r="CC1888" s="26"/>
      <c r="CD1888" s="26"/>
      <c r="CE1888" s="26"/>
      <c r="CF1888" s="26"/>
      <c r="CG1888" s="26"/>
      <c r="CH1888" s="26"/>
      <c r="CI1888" s="26"/>
      <c r="CJ1888" s="26"/>
      <c r="CK1888" s="26"/>
      <c r="CL1888" s="26"/>
      <c r="CM1888" s="26"/>
      <c r="CN1888" s="26"/>
      <c r="CO1888" s="26"/>
      <c r="CP1888" s="26"/>
      <c r="CQ1888" s="26"/>
      <c r="CR1888" s="26"/>
      <c r="CS1888" s="26"/>
      <c r="CT1888" s="26"/>
      <c r="CU1888" s="26"/>
      <c r="CV1888" s="26"/>
      <c r="CW1888" s="26"/>
      <c r="CX1888" s="26"/>
      <c r="CY1888" s="26"/>
      <c r="CZ1888" s="26"/>
      <c r="DA1888" s="26"/>
      <c r="DB1888" s="26"/>
      <c r="DC1888" s="26"/>
      <c r="DD1888" s="26"/>
      <c r="DE1888" s="26"/>
      <c r="DF1888" s="26"/>
      <c r="DG1888" s="26"/>
      <c r="DH1888" s="26"/>
      <c r="DI1888" s="26"/>
      <c r="DJ1888" s="26"/>
      <c r="DK1888" s="26"/>
      <c r="DL1888" s="26"/>
    </row>
    <row r="1889" spans="1:116" s="27" customFormat="1" ht="31.5" customHeight="1">
      <c r="A1889" s="7" t="s">
        <v>8000</v>
      </c>
      <c r="B1889" s="5">
        <v>1887</v>
      </c>
      <c r="C1889" s="10"/>
      <c r="D1889" s="10"/>
      <c r="E1889" s="8" t="s">
        <v>8001</v>
      </c>
      <c r="F1889" s="8" t="s">
        <v>853</v>
      </c>
      <c r="G1889" s="8" t="s">
        <v>854</v>
      </c>
      <c r="H1889" s="7" t="s">
        <v>835</v>
      </c>
      <c r="I1889" s="8" t="s">
        <v>159</v>
      </c>
      <c r="J1889" s="8" t="s">
        <v>8002</v>
      </c>
      <c r="K1889" s="9"/>
      <c r="L1889" s="8"/>
      <c r="M1889" s="10">
        <v>20</v>
      </c>
      <c r="N1889" s="8" t="s">
        <v>45</v>
      </c>
      <c r="O1889" s="8" t="s">
        <v>8003</v>
      </c>
      <c r="P1889" s="8" t="s">
        <v>8004</v>
      </c>
      <c r="Q1889" s="8" t="s">
        <v>8005</v>
      </c>
      <c r="R1889" s="28">
        <v>1.38</v>
      </c>
      <c r="S1889" s="29">
        <v>1.79</v>
      </c>
      <c r="T1889" s="30"/>
      <c r="U1889" s="1">
        <v>0.19</v>
      </c>
      <c r="V1889" s="28"/>
      <c r="W1889" s="29"/>
      <c r="X1889" s="29"/>
      <c r="Y1889" s="29"/>
      <c r="Z1889" s="29"/>
      <c r="AA1889" s="29"/>
      <c r="AB1889" s="29"/>
      <c r="AC1889" s="29"/>
      <c r="AD1889" s="29"/>
      <c r="AE1889" s="31"/>
      <c r="AN1889" s="32"/>
      <c r="AP1889" s="31"/>
      <c r="AQ1889" s="27" t="e">
        <f t="shared" si="289"/>
        <v>#NUM!</v>
      </c>
      <c r="AR1889" s="27" t="e">
        <f t="shared" si="290"/>
        <v>#NUM!</v>
      </c>
      <c r="AS1889" s="27" t="e">
        <f t="shared" si="291"/>
        <v>#NUM!</v>
      </c>
      <c r="AT1889" s="27">
        <f t="shared" si="292"/>
        <v>0</v>
      </c>
      <c r="AU1889" s="27">
        <f t="shared" si="293"/>
        <v>0.20424999999999999</v>
      </c>
      <c r="AV1889" s="29">
        <f t="shared" si="296"/>
        <v>0</v>
      </c>
      <c r="AW1889" s="27" t="s">
        <v>73</v>
      </c>
      <c r="AX1889" s="27" t="s">
        <v>74</v>
      </c>
      <c r="AY1889" s="32">
        <v>0.20399999999999999</v>
      </c>
      <c r="AZ1889" s="34">
        <f t="shared" si="294"/>
        <v>5.0999999999999997E-2</v>
      </c>
      <c r="BA1889" s="3">
        <f t="shared" si="295"/>
        <v>0.255</v>
      </c>
      <c r="BB1889" s="32">
        <f t="shared" si="288"/>
        <v>0.27539999999999998</v>
      </c>
      <c r="BC1889" s="27" t="s">
        <v>12549</v>
      </c>
      <c r="BP1889" s="26"/>
      <c r="BQ1889" s="26"/>
      <c r="BR1889" s="26"/>
      <c r="BS1889" s="26"/>
      <c r="BT1889" s="26"/>
      <c r="BU1889" s="26"/>
      <c r="BV1889" s="26"/>
      <c r="BW1889" s="26"/>
      <c r="BX1889" s="26"/>
      <c r="BY1889" s="26"/>
      <c r="BZ1889" s="26"/>
      <c r="CA1889" s="26"/>
      <c r="CB1889" s="26"/>
      <c r="CC1889" s="26"/>
      <c r="CD1889" s="26"/>
      <c r="CE1889" s="26"/>
      <c r="CF1889" s="26"/>
      <c r="CG1889" s="26"/>
      <c r="CH1889" s="26"/>
      <c r="CI1889" s="26"/>
      <c r="CJ1889" s="26"/>
      <c r="CK1889" s="26"/>
      <c r="CL1889" s="26"/>
      <c r="CM1889" s="26"/>
      <c r="CN1889" s="26"/>
      <c r="CO1889" s="26"/>
      <c r="CP1889" s="26"/>
      <c r="CQ1889" s="26"/>
      <c r="CR1889" s="26"/>
      <c r="CS1889" s="26"/>
      <c r="CT1889" s="26"/>
      <c r="CU1889" s="26"/>
      <c r="CV1889" s="26"/>
      <c r="CW1889" s="26"/>
      <c r="CX1889" s="26"/>
      <c r="CY1889" s="26"/>
      <c r="CZ1889" s="26"/>
      <c r="DA1889" s="26"/>
      <c r="DB1889" s="26"/>
      <c r="DC1889" s="26"/>
      <c r="DD1889" s="26"/>
      <c r="DE1889" s="26"/>
      <c r="DF1889" s="26"/>
      <c r="DG1889" s="26"/>
      <c r="DH1889" s="26"/>
      <c r="DI1889" s="26"/>
      <c r="DJ1889" s="26"/>
      <c r="DK1889" s="26"/>
      <c r="DL1889" s="26"/>
    </row>
    <row r="1890" spans="1:116" s="27" customFormat="1" ht="31.5" customHeight="1">
      <c r="A1890" s="7" t="s">
        <v>8000</v>
      </c>
      <c r="B1890" s="5">
        <v>1888</v>
      </c>
      <c r="C1890" s="10"/>
      <c r="D1890" s="10"/>
      <c r="E1890" s="8" t="s">
        <v>8006</v>
      </c>
      <c r="F1890" s="8" t="s">
        <v>3762</v>
      </c>
      <c r="G1890" s="8" t="s">
        <v>8007</v>
      </c>
      <c r="H1890" s="7" t="s">
        <v>535</v>
      </c>
      <c r="I1890" s="8" t="s">
        <v>104</v>
      </c>
      <c r="J1890" s="8" t="s">
        <v>8008</v>
      </c>
      <c r="K1890" s="9"/>
      <c r="L1890" s="8"/>
      <c r="M1890" s="10">
        <v>100</v>
      </c>
      <c r="N1890" s="8" t="s">
        <v>45</v>
      </c>
      <c r="O1890" s="8" t="s">
        <v>8003</v>
      </c>
      <c r="P1890" s="8" t="s">
        <v>8009</v>
      </c>
      <c r="Q1890" s="8" t="s">
        <v>8010</v>
      </c>
      <c r="R1890" s="28">
        <v>16.8</v>
      </c>
      <c r="S1890" s="29">
        <v>13</v>
      </c>
      <c r="T1890" s="30"/>
      <c r="U1890" s="1">
        <v>0.56999999999999995</v>
      </c>
      <c r="V1890" s="28"/>
      <c r="W1890" s="29"/>
      <c r="X1890" s="29"/>
      <c r="Y1890" s="29"/>
      <c r="Z1890" s="29"/>
      <c r="AA1890" s="29"/>
      <c r="AB1890" s="29"/>
      <c r="AC1890" s="29"/>
      <c r="AD1890" s="29"/>
      <c r="AE1890" s="31"/>
      <c r="AN1890" s="32"/>
      <c r="AP1890" s="31"/>
      <c r="AQ1890" s="27" t="e">
        <f t="shared" si="289"/>
        <v>#NUM!</v>
      </c>
      <c r="AR1890" s="27" t="e">
        <f t="shared" si="290"/>
        <v>#NUM!</v>
      </c>
      <c r="AS1890" s="27" t="e">
        <f t="shared" si="291"/>
        <v>#NUM!</v>
      </c>
      <c r="AT1890" s="27">
        <f t="shared" si="292"/>
        <v>0</v>
      </c>
      <c r="AU1890" s="27">
        <f t="shared" si="293"/>
        <v>0.61274999999999991</v>
      </c>
      <c r="AV1890" s="29">
        <f t="shared" si="296"/>
        <v>0</v>
      </c>
      <c r="AW1890" s="27" t="s">
        <v>73</v>
      </c>
      <c r="AX1890" s="27" t="s">
        <v>74</v>
      </c>
      <c r="AY1890" s="32">
        <v>0.61270000000000002</v>
      </c>
      <c r="AZ1890" s="34">
        <f t="shared" si="294"/>
        <v>0.15317500000000001</v>
      </c>
      <c r="BA1890" s="3">
        <f t="shared" si="295"/>
        <v>0.76587500000000008</v>
      </c>
      <c r="BB1890" s="32">
        <f t="shared" si="288"/>
        <v>0.82714500000000013</v>
      </c>
      <c r="BC1890" s="27" t="s">
        <v>12549</v>
      </c>
      <c r="BP1890" s="26"/>
      <c r="BQ1890" s="26"/>
      <c r="BR1890" s="26"/>
      <c r="BS1890" s="26"/>
      <c r="BT1890" s="26"/>
      <c r="BU1890" s="26"/>
      <c r="BV1890" s="26"/>
      <c r="BW1890" s="26"/>
      <c r="BX1890" s="26"/>
      <c r="BY1890" s="26"/>
      <c r="BZ1890" s="26"/>
      <c r="CA1890" s="26"/>
      <c r="CB1890" s="26"/>
      <c r="CC1890" s="26"/>
      <c r="CD1890" s="26"/>
      <c r="CE1890" s="26"/>
      <c r="CF1890" s="26"/>
      <c r="CG1890" s="26"/>
      <c r="CH1890" s="26"/>
      <c r="CI1890" s="26"/>
      <c r="CJ1890" s="26"/>
      <c r="CK1890" s="26"/>
      <c r="CL1890" s="26"/>
      <c r="CM1890" s="26"/>
      <c r="CN1890" s="26"/>
      <c r="CO1890" s="26"/>
      <c r="CP1890" s="26"/>
      <c r="CQ1890" s="26"/>
      <c r="CR1890" s="26"/>
      <c r="CS1890" s="26"/>
      <c r="CT1890" s="26"/>
      <c r="CU1890" s="26"/>
      <c r="CV1890" s="26"/>
      <c r="CW1890" s="26"/>
      <c r="CX1890" s="26"/>
      <c r="CY1890" s="26"/>
      <c r="CZ1890" s="26"/>
      <c r="DA1890" s="26"/>
      <c r="DB1890" s="26"/>
      <c r="DC1890" s="26"/>
      <c r="DD1890" s="26"/>
      <c r="DE1890" s="26"/>
      <c r="DF1890" s="26"/>
      <c r="DG1890" s="26"/>
      <c r="DH1890" s="26"/>
      <c r="DI1890" s="26"/>
      <c r="DJ1890" s="26"/>
      <c r="DK1890" s="26"/>
      <c r="DL1890" s="26"/>
    </row>
    <row r="1891" spans="1:116" s="27" customFormat="1" ht="31.5" customHeight="1">
      <c r="A1891" s="4" t="s">
        <v>3545</v>
      </c>
      <c r="B1891" s="5">
        <v>1889</v>
      </c>
      <c r="C1891" s="6">
        <v>14826</v>
      </c>
      <c r="D1891" s="6"/>
      <c r="E1891" s="3" t="s">
        <v>8092</v>
      </c>
      <c r="F1891" s="3" t="s">
        <v>8093</v>
      </c>
      <c r="G1891" s="3" t="s">
        <v>527</v>
      </c>
      <c r="H1891" s="4" t="s">
        <v>167</v>
      </c>
      <c r="I1891" s="3" t="s">
        <v>1456</v>
      </c>
      <c r="J1891" s="3" t="s">
        <v>8094</v>
      </c>
      <c r="K1891" s="5">
        <v>40</v>
      </c>
      <c r="L1891" s="3" t="s">
        <v>1458</v>
      </c>
      <c r="M1891" s="6">
        <v>1</v>
      </c>
      <c r="N1891" s="3" t="s">
        <v>45</v>
      </c>
      <c r="O1891" s="3" t="s">
        <v>8015</v>
      </c>
      <c r="P1891" s="3" t="s">
        <v>8016</v>
      </c>
      <c r="Q1891" s="3" t="s">
        <v>8095</v>
      </c>
      <c r="R1891" s="28"/>
      <c r="S1891" s="29">
        <v>0.7</v>
      </c>
      <c r="T1891" s="30">
        <v>0.23</v>
      </c>
      <c r="U1891" s="1">
        <v>0.23</v>
      </c>
      <c r="V1891" s="28">
        <v>0.8</v>
      </c>
      <c r="W1891" s="29"/>
      <c r="X1891" s="29"/>
      <c r="Y1891" s="29"/>
      <c r="Z1891" s="29"/>
      <c r="AA1891" s="29"/>
      <c r="AB1891" s="29"/>
      <c r="AC1891" s="29"/>
      <c r="AD1891" s="29"/>
      <c r="AE1891" s="31">
        <v>0.8</v>
      </c>
      <c r="AN1891" s="32">
        <v>0.8</v>
      </c>
      <c r="AO1891" s="27" t="s">
        <v>49</v>
      </c>
      <c r="AP1891" s="31" t="s">
        <v>50</v>
      </c>
      <c r="AQ1891" s="27" t="e">
        <f t="shared" si="289"/>
        <v>#NUM!</v>
      </c>
      <c r="AR1891" s="27" t="e">
        <f t="shared" si="290"/>
        <v>#NUM!</v>
      </c>
      <c r="AS1891" s="27" t="e">
        <f t="shared" si="291"/>
        <v>#NUM!</v>
      </c>
      <c r="AT1891" s="27">
        <f t="shared" si="292"/>
        <v>0.24725</v>
      </c>
      <c r="AU1891" s="27">
        <f t="shared" si="293"/>
        <v>0.24725</v>
      </c>
      <c r="AV1891" s="29">
        <f t="shared" si="296"/>
        <v>0.24725</v>
      </c>
      <c r="AW1891" s="27" t="s">
        <v>73</v>
      </c>
      <c r="AX1891" s="27" t="s">
        <v>74</v>
      </c>
      <c r="AY1891" s="32">
        <v>0.247</v>
      </c>
      <c r="AZ1891" s="34">
        <f t="shared" si="294"/>
        <v>6.1749999999999999E-2</v>
      </c>
      <c r="BA1891" s="3">
        <f t="shared" si="295"/>
        <v>0.30874999999999997</v>
      </c>
      <c r="BB1891" s="32">
        <f t="shared" ref="BB1891:BB1954" si="297">BA1891+BA1891*0.08</f>
        <v>0.33344999999999997</v>
      </c>
      <c r="BC1891" s="27" t="s">
        <v>12549</v>
      </c>
    </row>
    <row r="1892" spans="1:116" s="27" customFormat="1" ht="31.5" customHeight="1">
      <c r="A1892" s="4" t="s">
        <v>3545</v>
      </c>
      <c r="B1892" s="5">
        <v>1890</v>
      </c>
      <c r="C1892" s="6">
        <v>16233</v>
      </c>
      <c r="D1892" s="6"/>
      <c r="E1892" s="3" t="s">
        <v>8060</v>
      </c>
      <c r="F1892" s="3" t="s">
        <v>8061</v>
      </c>
      <c r="G1892" s="3" t="s">
        <v>6385</v>
      </c>
      <c r="H1892" s="4" t="s">
        <v>1025</v>
      </c>
      <c r="I1892" s="3" t="s">
        <v>394</v>
      </c>
      <c r="J1892" s="3" t="s">
        <v>8062</v>
      </c>
      <c r="K1892" s="5">
        <v>1</v>
      </c>
      <c r="L1892" s="3" t="s">
        <v>81</v>
      </c>
      <c r="M1892" s="6">
        <v>10</v>
      </c>
      <c r="N1892" s="3" t="s">
        <v>45</v>
      </c>
      <c r="O1892" s="3" t="s">
        <v>8015</v>
      </c>
      <c r="P1892" s="3" t="s">
        <v>8054</v>
      </c>
      <c r="Q1892" s="3" t="s">
        <v>8063</v>
      </c>
      <c r="R1892" s="28"/>
      <c r="S1892" s="29">
        <v>6</v>
      </c>
      <c r="T1892" s="30">
        <v>1.99</v>
      </c>
      <c r="U1892" s="1">
        <v>0.27</v>
      </c>
      <c r="V1892" s="28">
        <v>8</v>
      </c>
      <c r="W1892" s="29"/>
      <c r="X1892" s="29"/>
      <c r="Y1892" s="29"/>
      <c r="Z1892" s="29"/>
      <c r="AA1892" s="29"/>
      <c r="AB1892" s="29"/>
      <c r="AC1892" s="29"/>
      <c r="AD1892" s="29"/>
      <c r="AE1892" s="31">
        <v>8</v>
      </c>
      <c r="AN1892" s="32">
        <v>6</v>
      </c>
      <c r="AO1892" s="27" t="s">
        <v>49</v>
      </c>
      <c r="AP1892" s="31" t="s">
        <v>50</v>
      </c>
      <c r="AQ1892" s="27" t="e">
        <f t="shared" si="289"/>
        <v>#NUM!</v>
      </c>
      <c r="AR1892" s="27" t="e">
        <f t="shared" si="290"/>
        <v>#NUM!</v>
      </c>
      <c r="AS1892" s="27" t="e">
        <f t="shared" si="291"/>
        <v>#NUM!</v>
      </c>
      <c r="AT1892" s="27">
        <f t="shared" si="292"/>
        <v>2.1392500000000001</v>
      </c>
      <c r="AU1892" s="27">
        <f t="shared" si="293"/>
        <v>0.29025000000000001</v>
      </c>
      <c r="AV1892" s="29">
        <f t="shared" si="296"/>
        <v>0.29025000000000001</v>
      </c>
      <c r="AW1892" s="27" t="s">
        <v>73</v>
      </c>
      <c r="AX1892" s="27" t="s">
        <v>74</v>
      </c>
      <c r="AY1892" s="32">
        <v>0.28999999999999998</v>
      </c>
      <c r="AZ1892" s="34">
        <f t="shared" si="294"/>
        <v>7.2499999999999995E-2</v>
      </c>
      <c r="BA1892" s="3">
        <f t="shared" si="295"/>
        <v>0.36249999999999999</v>
      </c>
      <c r="BB1892" s="32">
        <f t="shared" si="297"/>
        <v>0.39149999999999996</v>
      </c>
      <c r="BC1892" s="27" t="s">
        <v>12549</v>
      </c>
    </row>
    <row r="1893" spans="1:116" s="27" customFormat="1" ht="31.5" customHeight="1">
      <c r="A1893" s="4" t="s">
        <v>3545</v>
      </c>
      <c r="B1893" s="5">
        <v>1891</v>
      </c>
      <c r="C1893" s="6">
        <v>5143</v>
      </c>
      <c r="D1893" s="6"/>
      <c r="E1893" s="3" t="s">
        <v>8082</v>
      </c>
      <c r="F1893" s="3" t="s">
        <v>8083</v>
      </c>
      <c r="G1893" s="3" t="s">
        <v>1600</v>
      </c>
      <c r="H1893" s="4" t="s">
        <v>167</v>
      </c>
      <c r="I1893" s="3" t="s">
        <v>96</v>
      </c>
      <c r="J1893" s="3" t="s">
        <v>8084</v>
      </c>
      <c r="K1893" s="5"/>
      <c r="L1893" s="3"/>
      <c r="M1893" s="6">
        <v>1</v>
      </c>
      <c r="N1893" s="3" t="s">
        <v>45</v>
      </c>
      <c r="O1893" s="3" t="s">
        <v>8015</v>
      </c>
      <c r="P1893" s="3" t="s">
        <v>8085</v>
      </c>
      <c r="Q1893" s="3" t="s">
        <v>8086</v>
      </c>
      <c r="R1893" s="28"/>
      <c r="S1893" s="29">
        <v>0.55000000000000004</v>
      </c>
      <c r="T1893" s="30">
        <v>0.27</v>
      </c>
      <c r="U1893" s="1">
        <v>0.27</v>
      </c>
      <c r="V1893" s="28">
        <v>0.7</v>
      </c>
      <c r="W1893" s="29"/>
      <c r="X1893" s="29"/>
      <c r="Y1893" s="29"/>
      <c r="Z1893" s="29"/>
      <c r="AA1893" s="29"/>
      <c r="AB1893" s="29"/>
      <c r="AC1893" s="29"/>
      <c r="AD1893" s="29"/>
      <c r="AE1893" s="31">
        <v>0.7</v>
      </c>
      <c r="AN1893" s="32">
        <v>0.55000000000000004</v>
      </c>
      <c r="AO1893" s="27" t="s">
        <v>49</v>
      </c>
      <c r="AP1893" s="31" t="s">
        <v>50</v>
      </c>
      <c r="AQ1893" s="27" t="e">
        <f t="shared" si="289"/>
        <v>#NUM!</v>
      </c>
      <c r="AR1893" s="27" t="e">
        <f t="shared" si="290"/>
        <v>#NUM!</v>
      </c>
      <c r="AS1893" s="27" t="e">
        <f t="shared" si="291"/>
        <v>#NUM!</v>
      </c>
      <c r="AT1893" s="27">
        <f t="shared" si="292"/>
        <v>0.29025000000000001</v>
      </c>
      <c r="AU1893" s="27">
        <f t="shared" si="293"/>
        <v>0.29025000000000001</v>
      </c>
      <c r="AV1893" s="29">
        <f t="shared" si="296"/>
        <v>0.29025000000000001</v>
      </c>
      <c r="AW1893" s="27" t="s">
        <v>73</v>
      </c>
      <c r="AX1893" s="27" t="s">
        <v>74</v>
      </c>
      <c r="AY1893" s="32">
        <v>0.28999999999999998</v>
      </c>
      <c r="AZ1893" s="34">
        <f t="shared" si="294"/>
        <v>7.2499999999999995E-2</v>
      </c>
      <c r="BA1893" s="3">
        <f t="shared" si="295"/>
        <v>0.36249999999999999</v>
      </c>
      <c r="BB1893" s="32">
        <f t="shared" si="297"/>
        <v>0.39149999999999996</v>
      </c>
      <c r="BC1893" s="27" t="s">
        <v>12549</v>
      </c>
    </row>
    <row r="1894" spans="1:116" s="27" customFormat="1" ht="31.5" customHeight="1">
      <c r="A1894" s="4" t="s">
        <v>3545</v>
      </c>
      <c r="B1894" s="5">
        <v>1892</v>
      </c>
      <c r="C1894" s="6">
        <v>5846</v>
      </c>
      <c r="D1894" s="6"/>
      <c r="E1894" s="3" t="s">
        <v>8018</v>
      </c>
      <c r="F1894" s="3" t="s">
        <v>8019</v>
      </c>
      <c r="G1894" s="3" t="s">
        <v>8020</v>
      </c>
      <c r="H1894" s="4" t="s">
        <v>8021</v>
      </c>
      <c r="I1894" s="3" t="s">
        <v>394</v>
      </c>
      <c r="J1894" s="3" t="s">
        <v>8022</v>
      </c>
      <c r="K1894" s="5"/>
      <c r="L1894" s="3"/>
      <c r="M1894" s="6">
        <v>1</v>
      </c>
      <c r="N1894" s="3" t="s">
        <v>45</v>
      </c>
      <c r="O1894" s="3" t="s">
        <v>8015</v>
      </c>
      <c r="P1894" s="3" t="s">
        <v>8023</v>
      </c>
      <c r="Q1894" s="3" t="s">
        <v>8024</v>
      </c>
      <c r="R1894" s="28"/>
      <c r="S1894" s="29">
        <v>0.7</v>
      </c>
      <c r="T1894" s="30">
        <v>0.95</v>
      </c>
      <c r="U1894" s="1">
        <v>0.33</v>
      </c>
      <c r="V1894" s="28">
        <v>1.2</v>
      </c>
      <c r="W1894" s="29"/>
      <c r="X1894" s="29"/>
      <c r="Y1894" s="29"/>
      <c r="Z1894" s="29"/>
      <c r="AA1894" s="29"/>
      <c r="AB1894" s="29"/>
      <c r="AC1894" s="29"/>
      <c r="AD1894" s="29"/>
      <c r="AE1894" s="31">
        <v>1.2</v>
      </c>
      <c r="AN1894" s="32">
        <v>0.7</v>
      </c>
      <c r="AO1894" s="27" t="s">
        <v>49</v>
      </c>
      <c r="AP1894" s="31" t="s">
        <v>50</v>
      </c>
      <c r="AQ1894" s="27" t="e">
        <f t="shared" ref="AQ1894:AQ1957" si="298">AVERAGE(SMALL(AE1894:AI1894,1),SMALL(AE1894:AI1894,2))</f>
        <v>#NUM!</v>
      </c>
      <c r="AR1894" s="27" t="e">
        <f t="shared" ref="AR1894:AR1957" si="299">IF(R1894 &lt;=( AVERAGE(SMALL(AE1894:AI1894,1),SMALL(AE1894:AI1894,2))), R1894, "")</f>
        <v>#NUM!</v>
      </c>
      <c r="AS1894" s="27" t="e">
        <f t="shared" ref="AS1894:AS1957" si="300">AVERAGE(SMALL(AJ1894:AM1894,1),SMALL(AJ1894:AM1894,2))</f>
        <v>#NUM!</v>
      </c>
      <c r="AT1894" s="27">
        <f t="shared" ref="AT1894:AT1957" si="301">T1894*1.075</f>
        <v>1.02125</v>
      </c>
      <c r="AU1894" s="27">
        <f t="shared" ref="AU1894:AU1957" si="302">U1894*1.075</f>
        <v>0.35475000000000001</v>
      </c>
      <c r="AV1894" s="29">
        <f t="shared" si="296"/>
        <v>0.35475000000000001</v>
      </c>
      <c r="AW1894" s="27" t="s">
        <v>73</v>
      </c>
      <c r="AX1894" s="27" t="s">
        <v>74</v>
      </c>
      <c r="AY1894" s="32">
        <v>0.35</v>
      </c>
      <c r="AZ1894" s="34">
        <f t="shared" si="294"/>
        <v>8.7499999999999994E-2</v>
      </c>
      <c r="BA1894" s="3">
        <f t="shared" si="295"/>
        <v>0.4375</v>
      </c>
      <c r="BB1894" s="32">
        <f t="shared" si="297"/>
        <v>0.47250000000000003</v>
      </c>
      <c r="BC1894" s="27" t="s">
        <v>12549</v>
      </c>
    </row>
    <row r="1895" spans="1:116" s="27" customFormat="1" ht="31.5" customHeight="1">
      <c r="A1895" s="4" t="s">
        <v>3545</v>
      </c>
      <c r="B1895" s="5">
        <v>1893</v>
      </c>
      <c r="C1895" s="6">
        <v>14525</v>
      </c>
      <c r="D1895" s="6"/>
      <c r="E1895" s="3" t="s">
        <v>8047</v>
      </c>
      <c r="F1895" s="3" t="s">
        <v>3190</v>
      </c>
      <c r="G1895" s="3" t="s">
        <v>854</v>
      </c>
      <c r="H1895" s="4" t="s">
        <v>6378</v>
      </c>
      <c r="I1895" s="3" t="s">
        <v>394</v>
      </c>
      <c r="J1895" s="3" t="s">
        <v>8048</v>
      </c>
      <c r="K1895" s="5">
        <v>3</v>
      </c>
      <c r="L1895" s="3" t="s">
        <v>81</v>
      </c>
      <c r="M1895" s="6">
        <v>10</v>
      </c>
      <c r="N1895" s="3" t="s">
        <v>45</v>
      </c>
      <c r="O1895" s="3" t="s">
        <v>8015</v>
      </c>
      <c r="P1895" s="3" t="s">
        <v>8049</v>
      </c>
      <c r="Q1895" s="3" t="s">
        <v>8050</v>
      </c>
      <c r="R1895" s="28"/>
      <c r="S1895" s="29">
        <v>0.9</v>
      </c>
      <c r="T1895" s="30">
        <v>0.46</v>
      </c>
      <c r="U1895" s="1">
        <v>0.46</v>
      </c>
      <c r="V1895" s="28">
        <v>1.5</v>
      </c>
      <c r="W1895" s="29"/>
      <c r="X1895" s="29"/>
      <c r="Y1895" s="29"/>
      <c r="Z1895" s="29"/>
      <c r="AA1895" s="29"/>
      <c r="AB1895" s="29"/>
      <c r="AC1895" s="29"/>
      <c r="AD1895" s="29"/>
      <c r="AE1895" s="31">
        <v>1.5</v>
      </c>
      <c r="AN1895" s="32">
        <v>0.9</v>
      </c>
      <c r="AO1895" s="27" t="s">
        <v>49</v>
      </c>
      <c r="AP1895" s="31" t="s">
        <v>50</v>
      </c>
      <c r="AQ1895" s="27" t="e">
        <f t="shared" si="298"/>
        <v>#NUM!</v>
      </c>
      <c r="AR1895" s="27" t="e">
        <f t="shared" si="299"/>
        <v>#NUM!</v>
      </c>
      <c r="AS1895" s="27" t="e">
        <f t="shared" si="300"/>
        <v>#NUM!</v>
      </c>
      <c r="AT1895" s="27">
        <f t="shared" si="301"/>
        <v>0.4945</v>
      </c>
      <c r="AU1895" s="27">
        <f t="shared" si="302"/>
        <v>0.4945</v>
      </c>
      <c r="AV1895" s="29">
        <f t="shared" si="296"/>
        <v>0.4945</v>
      </c>
      <c r="AW1895" s="27" t="s">
        <v>73</v>
      </c>
      <c r="AX1895" s="27" t="s">
        <v>74</v>
      </c>
      <c r="AY1895" s="32">
        <v>0.49</v>
      </c>
      <c r="AZ1895" s="34">
        <f t="shared" si="294"/>
        <v>0.1225</v>
      </c>
      <c r="BA1895" s="3">
        <f t="shared" si="295"/>
        <v>0.61250000000000004</v>
      </c>
      <c r="BB1895" s="32">
        <f t="shared" si="297"/>
        <v>0.66150000000000009</v>
      </c>
      <c r="BC1895" s="27" t="s">
        <v>12549</v>
      </c>
    </row>
    <row r="1896" spans="1:116" s="27" customFormat="1" ht="31.5" customHeight="1">
      <c r="A1896" s="7" t="s">
        <v>8051</v>
      </c>
      <c r="B1896" s="5">
        <v>1894</v>
      </c>
      <c r="C1896" s="10"/>
      <c r="D1896" s="10"/>
      <c r="E1896" s="8" t="s">
        <v>8108</v>
      </c>
      <c r="F1896" s="8" t="s">
        <v>8109</v>
      </c>
      <c r="G1896" s="8" t="s">
        <v>534</v>
      </c>
      <c r="H1896" s="7" t="s">
        <v>8110</v>
      </c>
      <c r="I1896" s="8" t="s">
        <v>104</v>
      </c>
      <c r="J1896" s="8" t="s">
        <v>8111</v>
      </c>
      <c r="K1896" s="9"/>
      <c r="L1896" s="8"/>
      <c r="M1896" s="10">
        <v>4</v>
      </c>
      <c r="N1896" s="8" t="s">
        <v>45</v>
      </c>
      <c r="O1896" s="8" t="s">
        <v>8015</v>
      </c>
      <c r="P1896" s="8" t="s">
        <v>8054</v>
      </c>
      <c r="Q1896" s="8" t="s">
        <v>8112</v>
      </c>
      <c r="R1896" s="28">
        <v>6</v>
      </c>
      <c r="S1896" s="29"/>
      <c r="T1896" s="30">
        <v>6</v>
      </c>
      <c r="U1896" s="1">
        <v>0.49</v>
      </c>
      <c r="V1896" s="28">
        <v>6</v>
      </c>
      <c r="W1896" s="29"/>
      <c r="X1896" s="29"/>
      <c r="Y1896" s="29"/>
      <c r="Z1896" s="29"/>
      <c r="AA1896" s="29"/>
      <c r="AB1896" s="29"/>
      <c r="AC1896" s="29"/>
      <c r="AD1896" s="29"/>
      <c r="AE1896" s="31"/>
      <c r="AN1896" s="32"/>
      <c r="AP1896" s="31"/>
      <c r="AQ1896" s="27" t="e">
        <f t="shared" si="298"/>
        <v>#NUM!</v>
      </c>
      <c r="AR1896" s="27" t="e">
        <f t="shared" si="299"/>
        <v>#NUM!</v>
      </c>
      <c r="AS1896" s="27" t="e">
        <f t="shared" si="300"/>
        <v>#NUM!</v>
      </c>
      <c r="AT1896" s="27">
        <f t="shared" si="301"/>
        <v>6.4499999999999993</v>
      </c>
      <c r="AU1896" s="27">
        <f t="shared" si="302"/>
        <v>0.52674999999999994</v>
      </c>
      <c r="AV1896" s="29">
        <f t="shared" si="296"/>
        <v>0.52674999999999994</v>
      </c>
      <c r="AW1896" s="27" t="s">
        <v>73</v>
      </c>
      <c r="AX1896" s="27" t="s">
        <v>74</v>
      </c>
      <c r="AY1896" s="32">
        <v>0.53</v>
      </c>
      <c r="AZ1896" s="34">
        <f t="shared" si="294"/>
        <v>0.13250000000000001</v>
      </c>
      <c r="BA1896" s="3">
        <f t="shared" si="295"/>
        <v>0.66250000000000009</v>
      </c>
      <c r="BB1896" s="32">
        <f t="shared" si="297"/>
        <v>0.71550000000000014</v>
      </c>
      <c r="BC1896" s="27" t="s">
        <v>12549</v>
      </c>
      <c r="BP1896" s="26"/>
      <c r="BQ1896" s="26"/>
      <c r="BR1896" s="26"/>
      <c r="BS1896" s="26"/>
      <c r="BT1896" s="26"/>
      <c r="BU1896" s="26"/>
      <c r="BV1896" s="26"/>
      <c r="BW1896" s="26"/>
      <c r="BX1896" s="26"/>
      <c r="BY1896" s="26"/>
      <c r="BZ1896" s="26"/>
      <c r="CA1896" s="26"/>
      <c r="CB1896" s="26"/>
      <c r="CC1896" s="26"/>
      <c r="CD1896" s="26"/>
      <c r="CE1896" s="26"/>
      <c r="CF1896" s="26"/>
      <c r="CG1896" s="26"/>
      <c r="CH1896" s="26"/>
      <c r="CI1896" s="26"/>
      <c r="CJ1896" s="26"/>
      <c r="CK1896" s="26"/>
      <c r="CL1896" s="26"/>
      <c r="CM1896" s="26"/>
      <c r="CN1896" s="26"/>
      <c r="CO1896" s="26"/>
      <c r="CP1896" s="26"/>
      <c r="CQ1896" s="26"/>
      <c r="CR1896" s="26"/>
      <c r="CS1896" s="26"/>
      <c r="CT1896" s="26"/>
      <c r="CU1896" s="26"/>
      <c r="CV1896" s="26"/>
      <c r="CW1896" s="26"/>
      <c r="CX1896" s="26"/>
      <c r="CY1896" s="26"/>
      <c r="CZ1896" s="26"/>
      <c r="DA1896" s="26"/>
      <c r="DB1896" s="26"/>
      <c r="DC1896" s="26"/>
      <c r="DD1896" s="26"/>
      <c r="DE1896" s="26"/>
      <c r="DF1896" s="26"/>
      <c r="DG1896" s="26"/>
      <c r="DH1896" s="26"/>
      <c r="DI1896" s="26"/>
      <c r="DJ1896" s="26"/>
      <c r="DK1896" s="26"/>
      <c r="DL1896" s="26"/>
    </row>
    <row r="1897" spans="1:116" s="27" customFormat="1" ht="31.5" customHeight="1">
      <c r="A1897" s="4" t="s">
        <v>3545</v>
      </c>
      <c r="B1897" s="5">
        <v>1895</v>
      </c>
      <c r="C1897" s="6">
        <v>5835</v>
      </c>
      <c r="D1897" s="6"/>
      <c r="E1897" s="3" t="s">
        <v>8113</v>
      </c>
      <c r="F1897" s="3" t="s">
        <v>8114</v>
      </c>
      <c r="G1897" s="3" t="s">
        <v>8115</v>
      </c>
      <c r="H1897" s="4" t="s">
        <v>205</v>
      </c>
      <c r="I1897" s="3" t="s">
        <v>1456</v>
      </c>
      <c r="J1897" s="3" t="s">
        <v>8116</v>
      </c>
      <c r="K1897" s="5">
        <v>10</v>
      </c>
      <c r="L1897" s="3" t="s">
        <v>81</v>
      </c>
      <c r="M1897" s="6">
        <v>1</v>
      </c>
      <c r="N1897" s="3" t="s">
        <v>45</v>
      </c>
      <c r="O1897" s="3" t="s">
        <v>8015</v>
      </c>
      <c r="P1897" s="3" t="s">
        <v>8045</v>
      </c>
      <c r="Q1897" s="3" t="s">
        <v>8117</v>
      </c>
      <c r="R1897" s="28"/>
      <c r="S1897" s="29">
        <v>1</v>
      </c>
      <c r="T1897" s="30">
        <v>0.51</v>
      </c>
      <c r="U1897" s="1">
        <v>0.51</v>
      </c>
      <c r="V1897" s="28">
        <v>1.2</v>
      </c>
      <c r="W1897" s="29"/>
      <c r="X1897" s="29"/>
      <c r="Y1897" s="29"/>
      <c r="Z1897" s="29"/>
      <c r="AA1897" s="29"/>
      <c r="AB1897" s="29"/>
      <c r="AC1897" s="29"/>
      <c r="AD1897" s="29"/>
      <c r="AE1897" s="31">
        <v>1.2</v>
      </c>
      <c r="AN1897" s="32">
        <v>1</v>
      </c>
      <c r="AO1897" s="27" t="s">
        <v>49</v>
      </c>
      <c r="AP1897" s="31" t="s">
        <v>50</v>
      </c>
      <c r="AQ1897" s="27" t="e">
        <f t="shared" si="298"/>
        <v>#NUM!</v>
      </c>
      <c r="AR1897" s="27" t="e">
        <f t="shared" si="299"/>
        <v>#NUM!</v>
      </c>
      <c r="AS1897" s="27" t="e">
        <f t="shared" si="300"/>
        <v>#NUM!</v>
      </c>
      <c r="AT1897" s="27">
        <f t="shared" si="301"/>
        <v>0.54825000000000002</v>
      </c>
      <c r="AU1897" s="27">
        <f t="shared" si="302"/>
        <v>0.54825000000000002</v>
      </c>
      <c r="AV1897" s="29">
        <f t="shared" si="296"/>
        <v>0.54825000000000002</v>
      </c>
      <c r="AW1897" s="27" t="s">
        <v>73</v>
      </c>
      <c r="AX1897" s="27" t="s">
        <v>74</v>
      </c>
      <c r="AY1897" s="32">
        <v>0.54800000000000004</v>
      </c>
      <c r="AZ1897" s="34">
        <f t="shared" si="294"/>
        <v>0.13700000000000001</v>
      </c>
      <c r="BA1897" s="3">
        <f t="shared" si="295"/>
        <v>0.68500000000000005</v>
      </c>
      <c r="BB1897" s="32">
        <f t="shared" si="297"/>
        <v>0.73980000000000001</v>
      </c>
      <c r="BC1897" s="27" t="s">
        <v>12549</v>
      </c>
    </row>
    <row r="1898" spans="1:116" s="27" customFormat="1" ht="31.5" customHeight="1">
      <c r="A1898" s="4" t="s">
        <v>3545</v>
      </c>
      <c r="B1898" s="5">
        <v>1896</v>
      </c>
      <c r="C1898" s="6">
        <v>5371</v>
      </c>
      <c r="D1898" s="6"/>
      <c r="E1898" s="3" t="s">
        <v>8025</v>
      </c>
      <c r="F1898" s="3" t="s">
        <v>8026</v>
      </c>
      <c r="G1898" s="3" t="s">
        <v>8027</v>
      </c>
      <c r="H1898" s="4" t="s">
        <v>8028</v>
      </c>
      <c r="I1898" s="3" t="s">
        <v>394</v>
      </c>
      <c r="J1898" s="3" t="s">
        <v>8029</v>
      </c>
      <c r="K1898" s="5">
        <v>10</v>
      </c>
      <c r="L1898" s="3" t="s">
        <v>81</v>
      </c>
      <c r="M1898" s="6">
        <v>5</v>
      </c>
      <c r="N1898" s="3" t="s">
        <v>45</v>
      </c>
      <c r="O1898" s="3" t="s">
        <v>8015</v>
      </c>
      <c r="P1898" s="3" t="s">
        <v>8030</v>
      </c>
      <c r="Q1898" s="3" t="s">
        <v>8031</v>
      </c>
      <c r="R1898" s="28"/>
      <c r="S1898" s="29">
        <v>1.2509999999999999</v>
      </c>
      <c r="T1898" s="30">
        <v>0.52</v>
      </c>
      <c r="U1898" s="1">
        <v>0.52</v>
      </c>
      <c r="V1898" s="28">
        <v>1.25</v>
      </c>
      <c r="W1898" s="29"/>
      <c r="X1898" s="29"/>
      <c r="Y1898" s="29"/>
      <c r="Z1898" s="29"/>
      <c r="AA1898" s="29"/>
      <c r="AB1898" s="29"/>
      <c r="AC1898" s="29"/>
      <c r="AD1898" s="29"/>
      <c r="AE1898" s="31">
        <v>1.25</v>
      </c>
      <c r="AN1898" s="32">
        <v>1.25</v>
      </c>
      <c r="AO1898" s="27" t="s">
        <v>49</v>
      </c>
      <c r="AP1898" s="31" t="s">
        <v>50</v>
      </c>
      <c r="AQ1898" s="27" t="e">
        <f t="shared" si="298"/>
        <v>#NUM!</v>
      </c>
      <c r="AR1898" s="27" t="e">
        <f t="shared" si="299"/>
        <v>#NUM!</v>
      </c>
      <c r="AS1898" s="27" t="e">
        <f t="shared" si="300"/>
        <v>#NUM!</v>
      </c>
      <c r="AT1898" s="27">
        <f t="shared" si="301"/>
        <v>0.55899999999999994</v>
      </c>
      <c r="AU1898" s="27">
        <f t="shared" si="302"/>
        <v>0.55899999999999994</v>
      </c>
      <c r="AV1898" s="29">
        <f t="shared" si="296"/>
        <v>0.55899999999999994</v>
      </c>
      <c r="AW1898" s="27" t="s">
        <v>73</v>
      </c>
      <c r="AX1898" s="27" t="s">
        <v>74</v>
      </c>
      <c r="AY1898" s="32">
        <v>0.56000000000000005</v>
      </c>
      <c r="AZ1898" s="34">
        <f t="shared" si="294"/>
        <v>0.14000000000000001</v>
      </c>
      <c r="BA1898" s="3">
        <f t="shared" si="295"/>
        <v>0.70000000000000007</v>
      </c>
      <c r="BB1898" s="32">
        <f t="shared" si="297"/>
        <v>0.75600000000000012</v>
      </c>
      <c r="BC1898" s="27" t="s">
        <v>12549</v>
      </c>
    </row>
    <row r="1899" spans="1:116" s="27" customFormat="1" ht="31.5" customHeight="1">
      <c r="A1899" s="4" t="s">
        <v>3545</v>
      </c>
      <c r="B1899" s="5">
        <v>1897</v>
      </c>
      <c r="C1899" s="6">
        <v>18055</v>
      </c>
      <c r="D1899" s="6"/>
      <c r="E1899" s="3" t="s">
        <v>3744</v>
      </c>
      <c r="F1899" s="3" t="s">
        <v>1111</v>
      </c>
      <c r="G1899" s="3" t="s">
        <v>1112</v>
      </c>
      <c r="H1899" s="4" t="s">
        <v>1025</v>
      </c>
      <c r="I1899" s="3" t="s">
        <v>394</v>
      </c>
      <c r="J1899" s="3" t="s">
        <v>8087</v>
      </c>
      <c r="K1899" s="5">
        <v>2</v>
      </c>
      <c r="L1899" s="3" t="s">
        <v>81</v>
      </c>
      <c r="M1899" s="6">
        <v>10</v>
      </c>
      <c r="N1899" s="3" t="s">
        <v>45</v>
      </c>
      <c r="O1899" s="3" t="s">
        <v>8015</v>
      </c>
      <c r="P1899" s="3" t="s">
        <v>8016</v>
      </c>
      <c r="Q1899" s="3" t="s">
        <v>8088</v>
      </c>
      <c r="R1899" s="28"/>
      <c r="S1899" s="29">
        <v>1.5</v>
      </c>
      <c r="T1899" s="30">
        <v>1.5</v>
      </c>
      <c r="U1899" s="1">
        <v>0.57999999999999996</v>
      </c>
      <c r="V1899" s="28">
        <v>1.5</v>
      </c>
      <c r="W1899" s="29"/>
      <c r="X1899" s="29"/>
      <c r="Y1899" s="29"/>
      <c r="Z1899" s="29"/>
      <c r="AA1899" s="29"/>
      <c r="AB1899" s="29"/>
      <c r="AC1899" s="29"/>
      <c r="AD1899" s="29"/>
      <c r="AE1899" s="31">
        <v>1.5</v>
      </c>
      <c r="AN1899" s="32">
        <v>1.5</v>
      </c>
      <c r="AO1899" s="27" t="s">
        <v>49</v>
      </c>
      <c r="AP1899" s="31" t="s">
        <v>50</v>
      </c>
      <c r="AQ1899" s="27" t="e">
        <f t="shared" si="298"/>
        <v>#NUM!</v>
      </c>
      <c r="AR1899" s="27" t="e">
        <f t="shared" si="299"/>
        <v>#NUM!</v>
      </c>
      <c r="AS1899" s="27" t="e">
        <f t="shared" si="300"/>
        <v>#NUM!</v>
      </c>
      <c r="AT1899" s="27">
        <f t="shared" si="301"/>
        <v>1.6124999999999998</v>
      </c>
      <c r="AU1899" s="27">
        <f t="shared" si="302"/>
        <v>0.62349999999999994</v>
      </c>
      <c r="AV1899" s="29">
        <f t="shared" si="296"/>
        <v>0.62349999999999994</v>
      </c>
      <c r="AW1899" s="27" t="s">
        <v>73</v>
      </c>
      <c r="AX1899" s="27" t="s">
        <v>74</v>
      </c>
      <c r="AY1899" s="32">
        <v>0.62</v>
      </c>
      <c r="AZ1899" s="34">
        <f t="shared" si="294"/>
        <v>0.155</v>
      </c>
      <c r="BA1899" s="3">
        <f t="shared" si="295"/>
        <v>0.77500000000000002</v>
      </c>
      <c r="BB1899" s="32">
        <f t="shared" si="297"/>
        <v>0.83700000000000008</v>
      </c>
      <c r="BC1899" s="27" t="s">
        <v>12549</v>
      </c>
    </row>
    <row r="1900" spans="1:116" s="27" customFormat="1" ht="31.5" customHeight="1">
      <c r="A1900" s="7" t="s">
        <v>8051</v>
      </c>
      <c r="B1900" s="5">
        <v>1898</v>
      </c>
      <c r="C1900" s="10"/>
      <c r="D1900" s="10"/>
      <c r="E1900" s="8" t="s">
        <v>8096</v>
      </c>
      <c r="F1900" s="8" t="s">
        <v>8097</v>
      </c>
      <c r="G1900" s="8" t="s">
        <v>1734</v>
      </c>
      <c r="H1900" s="7" t="s">
        <v>167</v>
      </c>
      <c r="I1900" s="8" t="s">
        <v>1456</v>
      </c>
      <c r="J1900" s="8" t="s">
        <v>8098</v>
      </c>
      <c r="K1900" s="9">
        <v>5</v>
      </c>
      <c r="L1900" s="8" t="s">
        <v>81</v>
      </c>
      <c r="M1900" s="10">
        <v>1</v>
      </c>
      <c r="N1900" s="8" t="s">
        <v>45</v>
      </c>
      <c r="O1900" s="8" t="s">
        <v>8015</v>
      </c>
      <c r="P1900" s="8" t="s">
        <v>8099</v>
      </c>
      <c r="Q1900" s="8" t="s">
        <v>8100</v>
      </c>
      <c r="R1900" s="28">
        <v>1.8</v>
      </c>
      <c r="S1900" s="29"/>
      <c r="T1900" s="30">
        <v>1.8</v>
      </c>
      <c r="U1900" s="1">
        <v>0.6</v>
      </c>
      <c r="V1900" s="28">
        <v>1.8</v>
      </c>
      <c r="W1900" s="29"/>
      <c r="X1900" s="29"/>
      <c r="Y1900" s="29"/>
      <c r="Z1900" s="29"/>
      <c r="AA1900" s="29"/>
      <c r="AB1900" s="29"/>
      <c r="AC1900" s="29"/>
      <c r="AD1900" s="29"/>
      <c r="AE1900" s="31"/>
      <c r="AN1900" s="32"/>
      <c r="AP1900" s="31"/>
      <c r="AQ1900" s="27" t="e">
        <f t="shared" si="298"/>
        <v>#NUM!</v>
      </c>
      <c r="AR1900" s="27" t="e">
        <f t="shared" si="299"/>
        <v>#NUM!</v>
      </c>
      <c r="AS1900" s="27" t="e">
        <f t="shared" si="300"/>
        <v>#NUM!</v>
      </c>
      <c r="AT1900" s="27">
        <f t="shared" si="301"/>
        <v>1.9350000000000001</v>
      </c>
      <c r="AU1900" s="27">
        <f t="shared" si="302"/>
        <v>0.64499999999999991</v>
      </c>
      <c r="AV1900" s="29">
        <f t="shared" si="296"/>
        <v>0.64499999999999991</v>
      </c>
      <c r="AW1900" s="27" t="s">
        <v>73</v>
      </c>
      <c r="AX1900" s="27" t="s">
        <v>74</v>
      </c>
      <c r="AY1900" s="32">
        <v>0.64500000000000002</v>
      </c>
      <c r="AZ1900" s="34">
        <f t="shared" si="294"/>
        <v>0.16125</v>
      </c>
      <c r="BA1900" s="3">
        <f t="shared" si="295"/>
        <v>0.80625000000000002</v>
      </c>
      <c r="BB1900" s="32">
        <f t="shared" si="297"/>
        <v>0.87075000000000002</v>
      </c>
      <c r="BC1900" s="27" t="s">
        <v>12549</v>
      </c>
      <c r="BP1900" s="26"/>
      <c r="BQ1900" s="26"/>
      <c r="BR1900" s="26"/>
      <c r="BS1900" s="26"/>
      <c r="BT1900" s="26"/>
      <c r="BU1900" s="26"/>
      <c r="BV1900" s="26"/>
      <c r="BW1900" s="26"/>
      <c r="BX1900" s="26"/>
      <c r="BY1900" s="26"/>
      <c r="BZ1900" s="26"/>
      <c r="CA1900" s="26"/>
      <c r="CB1900" s="26"/>
      <c r="CC1900" s="26"/>
      <c r="CD1900" s="26"/>
      <c r="CE1900" s="26"/>
      <c r="CF1900" s="26"/>
      <c r="CG1900" s="26"/>
      <c r="CH1900" s="26"/>
      <c r="CI1900" s="26"/>
      <c r="CJ1900" s="26"/>
      <c r="CK1900" s="26"/>
      <c r="CL1900" s="26"/>
      <c r="CM1900" s="26"/>
      <c r="CN1900" s="26"/>
      <c r="CO1900" s="26"/>
      <c r="CP1900" s="26"/>
      <c r="CQ1900" s="26"/>
      <c r="CR1900" s="26"/>
      <c r="CS1900" s="26"/>
      <c r="CT1900" s="26"/>
      <c r="CU1900" s="26"/>
      <c r="CV1900" s="26"/>
      <c r="CW1900" s="26"/>
      <c r="CX1900" s="26"/>
      <c r="CY1900" s="26"/>
      <c r="CZ1900" s="26"/>
      <c r="DA1900" s="26"/>
      <c r="DB1900" s="26"/>
      <c r="DC1900" s="26"/>
      <c r="DD1900" s="26"/>
      <c r="DE1900" s="26"/>
      <c r="DF1900" s="26"/>
      <c r="DG1900" s="26"/>
      <c r="DH1900" s="26"/>
      <c r="DI1900" s="26"/>
      <c r="DJ1900" s="26"/>
      <c r="DK1900" s="26"/>
      <c r="DL1900" s="26"/>
    </row>
    <row r="1901" spans="1:116" s="27" customFormat="1" ht="31.5" customHeight="1">
      <c r="A1901" s="4" t="s">
        <v>3545</v>
      </c>
      <c r="B1901" s="5">
        <v>1899</v>
      </c>
      <c r="C1901" s="6">
        <v>5843</v>
      </c>
      <c r="D1901" s="6"/>
      <c r="E1901" s="3" t="s">
        <v>8042</v>
      </c>
      <c r="F1901" s="3" t="s">
        <v>8043</v>
      </c>
      <c r="G1901" s="3" t="s">
        <v>4152</v>
      </c>
      <c r="H1901" s="4" t="s">
        <v>87</v>
      </c>
      <c r="I1901" s="3" t="s">
        <v>1456</v>
      </c>
      <c r="J1901" s="3" t="s">
        <v>8044</v>
      </c>
      <c r="K1901" s="5"/>
      <c r="L1901" s="3"/>
      <c r="M1901" s="6">
        <v>1</v>
      </c>
      <c r="N1901" s="3" t="s">
        <v>45</v>
      </c>
      <c r="O1901" s="3" t="s">
        <v>8015</v>
      </c>
      <c r="P1901" s="3" t="s">
        <v>8045</v>
      </c>
      <c r="Q1901" s="3" t="s">
        <v>8046</v>
      </c>
      <c r="R1901" s="28"/>
      <c r="S1901" s="29">
        <v>0.5</v>
      </c>
      <c r="T1901" s="30">
        <v>0.65</v>
      </c>
      <c r="U1901" s="1" t="s">
        <v>56</v>
      </c>
      <c r="V1901" s="28">
        <v>0.8</v>
      </c>
      <c r="W1901" s="29"/>
      <c r="X1901" s="29"/>
      <c r="Y1901" s="29"/>
      <c r="Z1901" s="29"/>
      <c r="AA1901" s="29"/>
      <c r="AB1901" s="29"/>
      <c r="AC1901" s="29"/>
      <c r="AD1901" s="29"/>
      <c r="AE1901" s="31">
        <v>0.8</v>
      </c>
      <c r="AN1901" s="32">
        <v>0.5</v>
      </c>
      <c r="AO1901" s="27" t="s">
        <v>49</v>
      </c>
      <c r="AP1901" s="31" t="s">
        <v>50</v>
      </c>
      <c r="AQ1901" s="27" t="e">
        <f t="shared" si="298"/>
        <v>#NUM!</v>
      </c>
      <c r="AR1901" s="27" t="e">
        <f t="shared" si="299"/>
        <v>#NUM!</v>
      </c>
      <c r="AS1901" s="27" t="e">
        <f t="shared" si="300"/>
        <v>#NUM!</v>
      </c>
      <c r="AT1901" s="27">
        <f t="shared" si="301"/>
        <v>0.69874999999999998</v>
      </c>
      <c r="AU1901" s="27" t="e">
        <f t="shared" si="302"/>
        <v>#VALUE!</v>
      </c>
      <c r="AV1901" s="29" t="e">
        <f t="shared" si="296"/>
        <v>#VALUE!</v>
      </c>
      <c r="AW1901" s="27" t="s">
        <v>73</v>
      </c>
      <c r="AX1901" s="27" t="s">
        <v>74</v>
      </c>
      <c r="AY1901" s="32">
        <v>0.69799999999999995</v>
      </c>
      <c r="AZ1901" s="34">
        <f t="shared" si="294"/>
        <v>0.17449999999999999</v>
      </c>
      <c r="BA1901" s="3">
        <f t="shared" si="295"/>
        <v>0.87249999999999994</v>
      </c>
      <c r="BB1901" s="32">
        <f t="shared" si="297"/>
        <v>0.94229999999999992</v>
      </c>
      <c r="BC1901" s="27" t="s">
        <v>12549</v>
      </c>
    </row>
    <row r="1902" spans="1:116" s="27" customFormat="1" ht="31.5" customHeight="1">
      <c r="A1902" s="4" t="s">
        <v>3545</v>
      </c>
      <c r="B1902" s="5">
        <v>1900</v>
      </c>
      <c r="C1902" s="6">
        <v>14807</v>
      </c>
      <c r="D1902" s="6"/>
      <c r="E1902" s="3" t="s">
        <v>8037</v>
      </c>
      <c r="F1902" s="3" t="s">
        <v>8038</v>
      </c>
      <c r="G1902" s="3" t="s">
        <v>2640</v>
      </c>
      <c r="H1902" s="4" t="s">
        <v>5754</v>
      </c>
      <c r="I1902" s="3" t="s">
        <v>394</v>
      </c>
      <c r="J1902" s="3" t="s">
        <v>8039</v>
      </c>
      <c r="K1902" s="5">
        <v>5</v>
      </c>
      <c r="L1902" s="3" t="s">
        <v>81</v>
      </c>
      <c r="M1902" s="6">
        <v>10</v>
      </c>
      <c r="N1902" s="3" t="s">
        <v>45</v>
      </c>
      <c r="O1902" s="3" t="s">
        <v>8015</v>
      </c>
      <c r="P1902" s="3" t="s">
        <v>8040</v>
      </c>
      <c r="Q1902" s="3" t="s">
        <v>8041</v>
      </c>
      <c r="R1902" s="28"/>
      <c r="S1902" s="29">
        <v>1.5</v>
      </c>
      <c r="T1902" s="30">
        <v>0.74</v>
      </c>
      <c r="U1902" s="1">
        <v>0.74</v>
      </c>
      <c r="V1902" s="28">
        <v>2.5</v>
      </c>
      <c r="W1902" s="29"/>
      <c r="X1902" s="29"/>
      <c r="Y1902" s="29"/>
      <c r="Z1902" s="29"/>
      <c r="AA1902" s="29"/>
      <c r="AB1902" s="29"/>
      <c r="AC1902" s="29"/>
      <c r="AD1902" s="29"/>
      <c r="AE1902" s="31">
        <v>2.5</v>
      </c>
      <c r="AN1902" s="32">
        <v>1.5</v>
      </c>
      <c r="AO1902" s="27" t="s">
        <v>49</v>
      </c>
      <c r="AP1902" s="31" t="s">
        <v>50</v>
      </c>
      <c r="AQ1902" s="27" t="e">
        <f t="shared" si="298"/>
        <v>#NUM!</v>
      </c>
      <c r="AR1902" s="27" t="e">
        <f t="shared" si="299"/>
        <v>#NUM!</v>
      </c>
      <c r="AS1902" s="27" t="e">
        <f t="shared" si="300"/>
        <v>#NUM!</v>
      </c>
      <c r="AT1902" s="27">
        <f t="shared" si="301"/>
        <v>0.79549999999999998</v>
      </c>
      <c r="AU1902" s="27">
        <f t="shared" si="302"/>
        <v>0.79549999999999998</v>
      </c>
      <c r="AV1902" s="29">
        <f t="shared" si="296"/>
        <v>0.79549999999999998</v>
      </c>
      <c r="AW1902" s="27" t="s">
        <v>73</v>
      </c>
      <c r="AX1902" s="27" t="s">
        <v>74</v>
      </c>
      <c r="AY1902" s="32">
        <v>0.79500000000000004</v>
      </c>
      <c r="AZ1902" s="34">
        <f t="shared" si="294"/>
        <v>0.19875000000000001</v>
      </c>
      <c r="BA1902" s="3">
        <f t="shared" si="295"/>
        <v>0.99375000000000002</v>
      </c>
      <c r="BB1902" s="32">
        <f t="shared" si="297"/>
        <v>1.07325</v>
      </c>
      <c r="BC1902" s="27" t="s">
        <v>12549</v>
      </c>
    </row>
    <row r="1903" spans="1:116" s="27" customFormat="1" ht="31.5" customHeight="1">
      <c r="A1903" s="4" t="s">
        <v>3545</v>
      </c>
      <c r="B1903" s="5">
        <v>1901</v>
      </c>
      <c r="C1903" s="6">
        <v>5844</v>
      </c>
      <c r="D1903" s="6"/>
      <c r="E1903" s="3" t="s">
        <v>8056</v>
      </c>
      <c r="F1903" s="3" t="s">
        <v>8057</v>
      </c>
      <c r="G1903" s="3" t="s">
        <v>5811</v>
      </c>
      <c r="H1903" s="4" t="s">
        <v>5817</v>
      </c>
      <c r="I1903" s="3" t="s">
        <v>394</v>
      </c>
      <c r="J1903" s="3" t="s">
        <v>8058</v>
      </c>
      <c r="K1903" s="5">
        <v>2</v>
      </c>
      <c r="L1903" s="3" t="s">
        <v>81</v>
      </c>
      <c r="M1903" s="6">
        <v>10</v>
      </c>
      <c r="N1903" s="3" t="s">
        <v>45</v>
      </c>
      <c r="O1903" s="3" t="s">
        <v>8015</v>
      </c>
      <c r="P1903" s="3" t="s">
        <v>8045</v>
      </c>
      <c r="Q1903" s="3" t="s">
        <v>8059</v>
      </c>
      <c r="R1903" s="28"/>
      <c r="S1903" s="29">
        <v>1.5</v>
      </c>
      <c r="T1903" s="30">
        <v>0.74</v>
      </c>
      <c r="U1903" s="1">
        <v>0.74</v>
      </c>
      <c r="V1903" s="28">
        <v>2.5</v>
      </c>
      <c r="W1903" s="29"/>
      <c r="X1903" s="29"/>
      <c r="Y1903" s="29"/>
      <c r="Z1903" s="29"/>
      <c r="AA1903" s="29"/>
      <c r="AB1903" s="29"/>
      <c r="AC1903" s="29"/>
      <c r="AD1903" s="29"/>
      <c r="AE1903" s="31">
        <v>2.5</v>
      </c>
      <c r="AN1903" s="32">
        <v>1.5</v>
      </c>
      <c r="AO1903" s="27" t="s">
        <v>49</v>
      </c>
      <c r="AP1903" s="31" t="s">
        <v>50</v>
      </c>
      <c r="AQ1903" s="27" t="e">
        <f t="shared" si="298"/>
        <v>#NUM!</v>
      </c>
      <c r="AR1903" s="27" t="e">
        <f t="shared" si="299"/>
        <v>#NUM!</v>
      </c>
      <c r="AS1903" s="27" t="e">
        <f t="shared" si="300"/>
        <v>#NUM!</v>
      </c>
      <c r="AT1903" s="27">
        <f t="shared" si="301"/>
        <v>0.79549999999999998</v>
      </c>
      <c r="AU1903" s="27">
        <f t="shared" si="302"/>
        <v>0.79549999999999998</v>
      </c>
      <c r="AV1903" s="29">
        <f t="shared" si="296"/>
        <v>0.79549999999999998</v>
      </c>
      <c r="AW1903" s="27" t="s">
        <v>73</v>
      </c>
      <c r="AX1903" s="27" t="s">
        <v>74</v>
      </c>
      <c r="AY1903" s="32">
        <v>0.79549999999999998</v>
      </c>
      <c r="AZ1903" s="34">
        <f t="shared" si="294"/>
        <v>0.198875</v>
      </c>
      <c r="BA1903" s="3">
        <f t="shared" si="295"/>
        <v>0.99437500000000001</v>
      </c>
      <c r="BB1903" s="32">
        <f t="shared" si="297"/>
        <v>1.073925</v>
      </c>
      <c r="BC1903" s="27" t="s">
        <v>12549</v>
      </c>
    </row>
    <row r="1904" spans="1:116" s="27" customFormat="1" ht="31.5" customHeight="1">
      <c r="A1904" s="7" t="s">
        <v>8051</v>
      </c>
      <c r="B1904" s="5">
        <v>1902</v>
      </c>
      <c r="C1904" s="10"/>
      <c r="D1904" s="10"/>
      <c r="E1904" s="8" t="s">
        <v>8118</v>
      </c>
      <c r="F1904" s="8" t="s">
        <v>8119</v>
      </c>
      <c r="G1904" s="8" t="s">
        <v>1748</v>
      </c>
      <c r="H1904" s="7" t="s">
        <v>58</v>
      </c>
      <c r="I1904" s="8" t="s">
        <v>43</v>
      </c>
      <c r="J1904" s="8" t="s">
        <v>8120</v>
      </c>
      <c r="K1904" s="9"/>
      <c r="L1904" s="8"/>
      <c r="M1904" s="10">
        <v>4</v>
      </c>
      <c r="N1904" s="8" t="s">
        <v>45</v>
      </c>
      <c r="O1904" s="8" t="s">
        <v>8015</v>
      </c>
      <c r="P1904" s="8" t="s">
        <v>8121</v>
      </c>
      <c r="Q1904" s="8" t="s">
        <v>8122</v>
      </c>
      <c r="R1904" s="28">
        <v>6</v>
      </c>
      <c r="S1904" s="29"/>
      <c r="T1904" s="30">
        <v>6</v>
      </c>
      <c r="U1904" s="1">
        <v>0.88</v>
      </c>
      <c r="V1904" s="28">
        <v>6</v>
      </c>
      <c r="W1904" s="29"/>
      <c r="X1904" s="29"/>
      <c r="Y1904" s="29"/>
      <c r="Z1904" s="29"/>
      <c r="AA1904" s="29"/>
      <c r="AB1904" s="29"/>
      <c r="AC1904" s="29"/>
      <c r="AD1904" s="29"/>
      <c r="AE1904" s="31"/>
      <c r="AN1904" s="32"/>
      <c r="AP1904" s="31"/>
      <c r="AQ1904" s="27" t="e">
        <f t="shared" si="298"/>
        <v>#NUM!</v>
      </c>
      <c r="AR1904" s="27" t="e">
        <f t="shared" si="299"/>
        <v>#NUM!</v>
      </c>
      <c r="AS1904" s="27" t="e">
        <f t="shared" si="300"/>
        <v>#NUM!</v>
      </c>
      <c r="AT1904" s="27">
        <f t="shared" si="301"/>
        <v>6.4499999999999993</v>
      </c>
      <c r="AU1904" s="27">
        <f t="shared" si="302"/>
        <v>0.94599999999999995</v>
      </c>
      <c r="AV1904" s="29">
        <f t="shared" si="296"/>
        <v>0.94599999999999995</v>
      </c>
      <c r="AW1904" s="27" t="s">
        <v>73</v>
      </c>
      <c r="AX1904" s="27" t="s">
        <v>74</v>
      </c>
      <c r="AY1904" s="32">
        <v>0.94599999999999995</v>
      </c>
      <c r="AZ1904" s="34">
        <f t="shared" si="294"/>
        <v>0.23649999999999999</v>
      </c>
      <c r="BA1904" s="3">
        <f t="shared" si="295"/>
        <v>1.1824999999999999</v>
      </c>
      <c r="BB1904" s="32">
        <f t="shared" si="297"/>
        <v>1.2770999999999999</v>
      </c>
      <c r="BC1904" s="27" t="s">
        <v>12549</v>
      </c>
      <c r="BP1904" s="26"/>
      <c r="BQ1904" s="26"/>
      <c r="BR1904" s="26"/>
      <c r="BS1904" s="26"/>
      <c r="BT1904" s="26"/>
      <c r="BU1904" s="26"/>
      <c r="BV1904" s="26"/>
      <c r="BW1904" s="26"/>
      <c r="BX1904" s="26"/>
      <c r="BY1904" s="26"/>
      <c r="BZ1904" s="26"/>
      <c r="CA1904" s="26"/>
      <c r="CB1904" s="26"/>
      <c r="CC1904" s="26"/>
      <c r="CD1904" s="26"/>
      <c r="CE1904" s="26"/>
      <c r="CF1904" s="26"/>
      <c r="CG1904" s="26"/>
      <c r="CH1904" s="26"/>
      <c r="CI1904" s="26"/>
      <c r="CJ1904" s="26"/>
      <c r="CK1904" s="26"/>
      <c r="CL1904" s="26"/>
      <c r="CM1904" s="26"/>
      <c r="CN1904" s="26"/>
      <c r="CO1904" s="26"/>
      <c r="CP1904" s="26"/>
      <c r="CQ1904" s="26"/>
      <c r="CR1904" s="26"/>
      <c r="CS1904" s="26"/>
      <c r="CT1904" s="26"/>
      <c r="CU1904" s="26"/>
      <c r="CV1904" s="26"/>
      <c r="CW1904" s="26"/>
      <c r="CX1904" s="26"/>
      <c r="CY1904" s="26"/>
      <c r="CZ1904" s="26"/>
      <c r="DA1904" s="26"/>
      <c r="DB1904" s="26"/>
      <c r="DC1904" s="26"/>
      <c r="DD1904" s="26"/>
      <c r="DE1904" s="26"/>
      <c r="DF1904" s="26"/>
      <c r="DG1904" s="26"/>
      <c r="DH1904" s="26"/>
      <c r="DI1904" s="26"/>
      <c r="DJ1904" s="26"/>
      <c r="DK1904" s="26"/>
      <c r="DL1904" s="26"/>
    </row>
    <row r="1905" spans="1:116" s="27" customFormat="1" ht="31.5" customHeight="1">
      <c r="A1905" s="4" t="s">
        <v>3545</v>
      </c>
      <c r="B1905" s="5">
        <v>1903</v>
      </c>
      <c r="C1905" s="6">
        <v>14610</v>
      </c>
      <c r="D1905" s="6"/>
      <c r="E1905" s="3" t="s">
        <v>8069</v>
      </c>
      <c r="F1905" s="3" t="s">
        <v>8070</v>
      </c>
      <c r="G1905" s="3" t="s">
        <v>4468</v>
      </c>
      <c r="H1905" s="4" t="s">
        <v>124</v>
      </c>
      <c r="I1905" s="3" t="s">
        <v>394</v>
      </c>
      <c r="J1905" s="3" t="s">
        <v>8071</v>
      </c>
      <c r="K1905" s="5">
        <v>1</v>
      </c>
      <c r="L1905" s="3" t="s">
        <v>81</v>
      </c>
      <c r="M1905" s="6">
        <v>10</v>
      </c>
      <c r="N1905" s="3" t="s">
        <v>45</v>
      </c>
      <c r="O1905" s="3" t="s">
        <v>8015</v>
      </c>
      <c r="P1905" s="3" t="s">
        <v>8040</v>
      </c>
      <c r="Q1905" s="3" t="s">
        <v>8072</v>
      </c>
      <c r="R1905" s="28"/>
      <c r="S1905" s="29">
        <v>1.5</v>
      </c>
      <c r="T1905" s="30">
        <v>1.01</v>
      </c>
      <c r="U1905" s="1">
        <v>1.01</v>
      </c>
      <c r="V1905" s="28">
        <v>2.5</v>
      </c>
      <c r="W1905" s="29"/>
      <c r="X1905" s="29"/>
      <c r="Y1905" s="29"/>
      <c r="Z1905" s="29"/>
      <c r="AA1905" s="29"/>
      <c r="AB1905" s="29"/>
      <c r="AC1905" s="29"/>
      <c r="AD1905" s="29"/>
      <c r="AE1905" s="31">
        <v>2.5</v>
      </c>
      <c r="AN1905" s="32">
        <v>1.5</v>
      </c>
      <c r="AO1905" s="27" t="s">
        <v>49</v>
      </c>
      <c r="AP1905" s="31" t="s">
        <v>50</v>
      </c>
      <c r="AQ1905" s="27" t="e">
        <f t="shared" si="298"/>
        <v>#NUM!</v>
      </c>
      <c r="AR1905" s="27" t="e">
        <f t="shared" si="299"/>
        <v>#NUM!</v>
      </c>
      <c r="AS1905" s="27" t="e">
        <f t="shared" si="300"/>
        <v>#NUM!</v>
      </c>
      <c r="AT1905" s="27">
        <f t="shared" si="301"/>
        <v>1.08575</v>
      </c>
      <c r="AU1905" s="27">
        <f t="shared" si="302"/>
        <v>1.08575</v>
      </c>
      <c r="AV1905" s="29">
        <f t="shared" si="296"/>
        <v>1.08575</v>
      </c>
      <c r="AW1905" s="27" t="s">
        <v>73</v>
      </c>
      <c r="AX1905" s="27" t="s">
        <v>74</v>
      </c>
      <c r="AY1905" s="32">
        <v>1.085</v>
      </c>
      <c r="AZ1905" s="34">
        <f t="shared" si="294"/>
        <v>0.27124999999999999</v>
      </c>
      <c r="BA1905" s="3">
        <f t="shared" si="295"/>
        <v>1.35625</v>
      </c>
      <c r="BB1905" s="32">
        <f t="shared" si="297"/>
        <v>1.46475</v>
      </c>
      <c r="BC1905" s="27" t="s">
        <v>12549</v>
      </c>
    </row>
    <row r="1906" spans="1:116" s="27" customFormat="1" ht="31.5" customHeight="1">
      <c r="A1906" s="4" t="s">
        <v>3545</v>
      </c>
      <c r="B1906" s="5">
        <v>1904</v>
      </c>
      <c r="C1906" s="6">
        <v>19398</v>
      </c>
      <c r="D1906" s="6"/>
      <c r="E1906" s="3" t="s">
        <v>8011</v>
      </c>
      <c r="F1906" s="3" t="s">
        <v>8012</v>
      </c>
      <c r="G1906" s="3" t="s">
        <v>8013</v>
      </c>
      <c r="H1906" s="4" t="s">
        <v>1072</v>
      </c>
      <c r="I1906" s="3" t="s">
        <v>394</v>
      </c>
      <c r="J1906" s="3" t="s">
        <v>8014</v>
      </c>
      <c r="K1906" s="5">
        <v>10</v>
      </c>
      <c r="L1906" s="3" t="s">
        <v>81</v>
      </c>
      <c r="M1906" s="6">
        <v>1</v>
      </c>
      <c r="N1906" s="3" t="s">
        <v>45</v>
      </c>
      <c r="O1906" s="3" t="s">
        <v>8015</v>
      </c>
      <c r="P1906" s="3" t="s">
        <v>8016</v>
      </c>
      <c r="Q1906" s="3" t="s">
        <v>8017</v>
      </c>
      <c r="R1906" s="28"/>
      <c r="S1906" s="29">
        <v>2.5</v>
      </c>
      <c r="T1906" s="30">
        <v>1.1000000000000001</v>
      </c>
      <c r="U1906" s="1" t="s">
        <v>56</v>
      </c>
      <c r="V1906" s="28">
        <v>2.5</v>
      </c>
      <c r="W1906" s="29"/>
      <c r="X1906" s="29"/>
      <c r="Y1906" s="29"/>
      <c r="Z1906" s="29"/>
      <c r="AA1906" s="29"/>
      <c r="AB1906" s="29"/>
      <c r="AC1906" s="29"/>
      <c r="AD1906" s="29"/>
      <c r="AE1906" s="31">
        <v>2.5</v>
      </c>
      <c r="AN1906" s="32">
        <v>2.5</v>
      </c>
      <c r="AO1906" s="27" t="s">
        <v>49</v>
      </c>
      <c r="AP1906" s="31" t="s">
        <v>50</v>
      </c>
      <c r="AQ1906" s="27" t="e">
        <f t="shared" si="298"/>
        <v>#NUM!</v>
      </c>
      <c r="AR1906" s="27" t="e">
        <f t="shared" si="299"/>
        <v>#NUM!</v>
      </c>
      <c r="AS1906" s="27" t="e">
        <f t="shared" si="300"/>
        <v>#NUM!</v>
      </c>
      <c r="AT1906" s="27">
        <f t="shared" si="301"/>
        <v>1.1825000000000001</v>
      </c>
      <c r="AU1906" s="27" t="e">
        <f t="shared" si="302"/>
        <v>#VALUE!</v>
      </c>
      <c r="AV1906" s="29" t="e">
        <f t="shared" si="296"/>
        <v>#VALUE!</v>
      </c>
      <c r="AW1906" s="27" t="s">
        <v>73</v>
      </c>
      <c r="AX1906" s="27" t="s">
        <v>74</v>
      </c>
      <c r="AY1906" s="32">
        <v>1.1825000000000001</v>
      </c>
      <c r="AZ1906" s="34">
        <f t="shared" si="294"/>
        <v>0.29562500000000003</v>
      </c>
      <c r="BA1906" s="3">
        <f t="shared" si="295"/>
        <v>1.4781250000000001</v>
      </c>
      <c r="BB1906" s="32">
        <f t="shared" si="297"/>
        <v>1.5963750000000001</v>
      </c>
      <c r="BC1906" s="27" t="s">
        <v>12549</v>
      </c>
    </row>
    <row r="1907" spans="1:116" s="27" customFormat="1" ht="31.5" customHeight="1">
      <c r="A1907" s="4" t="s">
        <v>3545</v>
      </c>
      <c r="B1907" s="5">
        <v>1905</v>
      </c>
      <c r="C1907" s="6">
        <v>16126</v>
      </c>
      <c r="D1907" s="6"/>
      <c r="E1907" s="3" t="s">
        <v>8079</v>
      </c>
      <c r="F1907" s="3" t="s">
        <v>1933</v>
      </c>
      <c r="G1907" s="3" t="s">
        <v>1925</v>
      </c>
      <c r="H1907" s="4" t="s">
        <v>810</v>
      </c>
      <c r="I1907" s="3" t="s">
        <v>394</v>
      </c>
      <c r="J1907" s="3" t="s">
        <v>8080</v>
      </c>
      <c r="K1907" s="5">
        <v>3.5</v>
      </c>
      <c r="L1907" s="3" t="s">
        <v>81</v>
      </c>
      <c r="M1907" s="6">
        <v>10</v>
      </c>
      <c r="N1907" s="3" t="s">
        <v>45</v>
      </c>
      <c r="O1907" s="3" t="s">
        <v>8015</v>
      </c>
      <c r="P1907" s="3" t="s">
        <v>8016</v>
      </c>
      <c r="Q1907" s="3" t="s">
        <v>8081</v>
      </c>
      <c r="R1907" s="28"/>
      <c r="S1907" s="29">
        <v>1.5</v>
      </c>
      <c r="T1907" s="30">
        <v>2.5</v>
      </c>
      <c r="U1907" s="1">
        <v>2.4</v>
      </c>
      <c r="V1907" s="28">
        <v>2.5</v>
      </c>
      <c r="W1907" s="29"/>
      <c r="X1907" s="29"/>
      <c r="Y1907" s="29"/>
      <c r="Z1907" s="29"/>
      <c r="AA1907" s="29"/>
      <c r="AB1907" s="29"/>
      <c r="AC1907" s="29"/>
      <c r="AD1907" s="29"/>
      <c r="AE1907" s="31">
        <v>2.5</v>
      </c>
      <c r="AN1907" s="32">
        <v>1.6125</v>
      </c>
      <c r="AO1907" s="27" t="s">
        <v>49</v>
      </c>
      <c r="AP1907" s="31" t="s">
        <v>50</v>
      </c>
      <c r="AQ1907" s="27" t="e">
        <f t="shared" si="298"/>
        <v>#NUM!</v>
      </c>
      <c r="AR1907" s="27" t="e">
        <f t="shared" si="299"/>
        <v>#NUM!</v>
      </c>
      <c r="AS1907" s="27" t="e">
        <f t="shared" si="300"/>
        <v>#NUM!</v>
      </c>
      <c r="AT1907" s="27">
        <f t="shared" si="301"/>
        <v>2.6875</v>
      </c>
      <c r="AU1907" s="27">
        <f t="shared" si="302"/>
        <v>2.5799999999999996</v>
      </c>
      <c r="AV1907" s="29">
        <f t="shared" si="296"/>
        <v>1.6125</v>
      </c>
      <c r="AW1907" s="27" t="s">
        <v>990</v>
      </c>
      <c r="AX1907" s="27" t="s">
        <v>50</v>
      </c>
      <c r="AY1907" s="32">
        <v>1.6125</v>
      </c>
      <c r="AZ1907" s="34">
        <f t="shared" si="294"/>
        <v>0.40312500000000001</v>
      </c>
      <c r="BA1907" s="3">
        <f t="shared" si="295"/>
        <v>2.015625</v>
      </c>
      <c r="BB1907" s="32">
        <f t="shared" si="297"/>
        <v>2.1768749999999999</v>
      </c>
      <c r="BC1907" s="27" t="s">
        <v>12549</v>
      </c>
    </row>
    <row r="1908" spans="1:116" s="27" customFormat="1" ht="31.5" customHeight="1">
      <c r="A1908" s="4" t="s">
        <v>3545</v>
      </c>
      <c r="B1908" s="5">
        <v>1906</v>
      </c>
      <c r="C1908" s="6">
        <v>14743</v>
      </c>
      <c r="D1908" s="6"/>
      <c r="E1908" s="3" t="s">
        <v>8089</v>
      </c>
      <c r="F1908" s="3" t="s">
        <v>1120</v>
      </c>
      <c r="G1908" s="3" t="s">
        <v>1121</v>
      </c>
      <c r="H1908" s="4" t="s">
        <v>7905</v>
      </c>
      <c r="I1908" s="3" t="s">
        <v>394</v>
      </c>
      <c r="J1908" s="3" t="s">
        <v>8090</v>
      </c>
      <c r="K1908" s="5">
        <v>5</v>
      </c>
      <c r="L1908" s="3" t="s">
        <v>81</v>
      </c>
      <c r="M1908" s="6">
        <v>5</v>
      </c>
      <c r="N1908" s="3" t="s">
        <v>45</v>
      </c>
      <c r="O1908" s="3" t="s">
        <v>8015</v>
      </c>
      <c r="P1908" s="3" t="s">
        <v>8035</v>
      </c>
      <c r="Q1908" s="3" t="s">
        <v>8091</v>
      </c>
      <c r="R1908" s="28"/>
      <c r="S1908" s="29">
        <v>5</v>
      </c>
      <c r="T1908" s="30">
        <v>2.99</v>
      </c>
      <c r="U1908" s="1">
        <v>2.0499999999999998</v>
      </c>
      <c r="V1908" s="28">
        <v>6</v>
      </c>
      <c r="W1908" s="29"/>
      <c r="X1908" s="29"/>
      <c r="Y1908" s="29"/>
      <c r="Z1908" s="29"/>
      <c r="AA1908" s="29"/>
      <c r="AB1908" s="29"/>
      <c r="AC1908" s="29"/>
      <c r="AD1908" s="29"/>
      <c r="AE1908" s="31">
        <v>6</v>
      </c>
      <c r="AN1908" s="32">
        <v>5</v>
      </c>
      <c r="AO1908" s="27" t="s">
        <v>49</v>
      </c>
      <c r="AP1908" s="31" t="s">
        <v>50</v>
      </c>
      <c r="AQ1908" s="27" t="e">
        <f t="shared" si="298"/>
        <v>#NUM!</v>
      </c>
      <c r="AR1908" s="27" t="e">
        <f t="shared" si="299"/>
        <v>#NUM!</v>
      </c>
      <c r="AS1908" s="27" t="e">
        <f t="shared" si="300"/>
        <v>#NUM!</v>
      </c>
      <c r="AT1908" s="27">
        <f t="shared" si="301"/>
        <v>3.2142500000000003</v>
      </c>
      <c r="AU1908" s="27">
        <f t="shared" si="302"/>
        <v>2.2037499999999999</v>
      </c>
      <c r="AV1908" s="29">
        <f t="shared" si="296"/>
        <v>2.2037499999999999</v>
      </c>
      <c r="AW1908" s="27" t="s">
        <v>73</v>
      </c>
      <c r="AX1908" s="27" t="s">
        <v>74</v>
      </c>
      <c r="AY1908" s="32">
        <v>2.2000000000000002</v>
      </c>
      <c r="AZ1908" s="34">
        <f t="shared" si="294"/>
        <v>0.55000000000000004</v>
      </c>
      <c r="BA1908" s="3">
        <f t="shared" si="295"/>
        <v>2.75</v>
      </c>
      <c r="BB1908" s="32">
        <f t="shared" si="297"/>
        <v>2.97</v>
      </c>
      <c r="BC1908" s="27" t="s">
        <v>12549</v>
      </c>
    </row>
    <row r="1909" spans="1:116" s="27" customFormat="1" ht="31.5" customHeight="1">
      <c r="A1909" s="7" t="s">
        <v>8051</v>
      </c>
      <c r="B1909" s="5">
        <v>1907</v>
      </c>
      <c r="C1909" s="10"/>
      <c r="D1909" s="10"/>
      <c r="E1909" s="8" t="s">
        <v>8073</v>
      </c>
      <c r="F1909" s="8" t="s">
        <v>8074</v>
      </c>
      <c r="G1909" s="8" t="s">
        <v>8075</v>
      </c>
      <c r="H1909" s="7" t="s">
        <v>124</v>
      </c>
      <c r="I1909" s="8" t="s">
        <v>394</v>
      </c>
      <c r="J1909" s="8" t="s">
        <v>8076</v>
      </c>
      <c r="K1909" s="9">
        <v>5</v>
      </c>
      <c r="L1909" s="8" t="s">
        <v>81</v>
      </c>
      <c r="M1909" s="10">
        <v>5</v>
      </c>
      <c r="N1909" s="8" t="s">
        <v>45</v>
      </c>
      <c r="O1909" s="8" t="s">
        <v>8015</v>
      </c>
      <c r="P1909" s="8" t="s">
        <v>8077</v>
      </c>
      <c r="Q1909" s="8" t="s">
        <v>8078</v>
      </c>
      <c r="R1909" s="28">
        <v>9.6</v>
      </c>
      <c r="S1909" s="29"/>
      <c r="T1909" s="30">
        <v>9.6</v>
      </c>
      <c r="U1909" s="1">
        <v>4.1500000000000004</v>
      </c>
      <c r="V1909" s="28">
        <v>9.6</v>
      </c>
      <c r="W1909" s="29"/>
      <c r="X1909" s="29"/>
      <c r="Y1909" s="29"/>
      <c r="Z1909" s="29"/>
      <c r="AA1909" s="29"/>
      <c r="AB1909" s="29"/>
      <c r="AC1909" s="29"/>
      <c r="AD1909" s="29"/>
      <c r="AE1909" s="31"/>
      <c r="AN1909" s="32"/>
      <c r="AP1909" s="31"/>
      <c r="AQ1909" s="27" t="e">
        <f t="shared" si="298"/>
        <v>#NUM!</v>
      </c>
      <c r="AR1909" s="27" t="e">
        <f t="shared" si="299"/>
        <v>#NUM!</v>
      </c>
      <c r="AS1909" s="27" t="e">
        <f t="shared" si="300"/>
        <v>#NUM!</v>
      </c>
      <c r="AT1909" s="27">
        <f t="shared" si="301"/>
        <v>10.319999999999999</v>
      </c>
      <c r="AU1909" s="27">
        <f t="shared" si="302"/>
        <v>4.4612500000000006</v>
      </c>
      <c r="AV1909" s="29">
        <f t="shared" si="296"/>
        <v>4.4612500000000006</v>
      </c>
      <c r="AW1909" s="27" t="s">
        <v>73</v>
      </c>
      <c r="AX1909" s="27" t="s">
        <v>74</v>
      </c>
      <c r="AY1909" s="32">
        <v>4.46</v>
      </c>
      <c r="AZ1909" s="34">
        <f t="shared" ref="AZ1909:AZ1972" si="303">IF(AND(AY1909&gt;0,AY1909&lt;=10),AY1909*0.25,IF(AND(AY1909&gt;10,AY1909&lt;=50),AY1909*0.17,IF(AND(AY1909&gt;10,AY1909&lt;=100),AY1909*0.12,IF(AY1909&gt;100,AY1909*0.1))))</f>
        <v>1.115</v>
      </c>
      <c r="BA1909" s="3">
        <f t="shared" si="295"/>
        <v>5.5750000000000002</v>
      </c>
      <c r="BB1909" s="32">
        <f t="shared" si="297"/>
        <v>6.0209999999999999</v>
      </c>
      <c r="BC1909" s="27" t="s">
        <v>12549</v>
      </c>
      <c r="BP1909" s="26"/>
      <c r="BQ1909" s="26"/>
      <c r="BR1909" s="26"/>
      <c r="BS1909" s="26"/>
      <c r="BT1909" s="26"/>
      <c r="BU1909" s="26"/>
      <c r="BV1909" s="26"/>
      <c r="BW1909" s="26"/>
      <c r="BX1909" s="26"/>
      <c r="BY1909" s="26"/>
      <c r="BZ1909" s="26"/>
      <c r="CA1909" s="26"/>
      <c r="CB1909" s="26"/>
      <c r="CC1909" s="26"/>
      <c r="CD1909" s="26"/>
      <c r="CE1909" s="26"/>
      <c r="CF1909" s="26"/>
      <c r="CG1909" s="26"/>
      <c r="CH1909" s="26"/>
      <c r="CI1909" s="26"/>
      <c r="CJ1909" s="26"/>
      <c r="CK1909" s="26"/>
      <c r="CL1909" s="26"/>
      <c r="CM1909" s="26"/>
      <c r="CN1909" s="26"/>
      <c r="CO1909" s="26"/>
      <c r="CP1909" s="26"/>
      <c r="CQ1909" s="26"/>
      <c r="CR1909" s="26"/>
      <c r="CS1909" s="26"/>
      <c r="CT1909" s="26"/>
      <c r="CU1909" s="26"/>
      <c r="CV1909" s="26"/>
      <c r="CW1909" s="26"/>
      <c r="CX1909" s="26"/>
      <c r="CY1909" s="26"/>
      <c r="CZ1909" s="26"/>
      <c r="DA1909" s="26"/>
      <c r="DB1909" s="26"/>
      <c r="DC1909" s="26"/>
      <c r="DD1909" s="26"/>
      <c r="DE1909" s="26"/>
      <c r="DF1909" s="26"/>
      <c r="DG1909" s="26"/>
      <c r="DH1909" s="26"/>
      <c r="DI1909" s="26"/>
      <c r="DJ1909" s="26"/>
      <c r="DK1909" s="26"/>
      <c r="DL1909" s="26"/>
    </row>
    <row r="1910" spans="1:116" s="27" customFormat="1" ht="31.5" customHeight="1">
      <c r="A1910" s="7" t="s">
        <v>8051</v>
      </c>
      <c r="B1910" s="5">
        <v>1908</v>
      </c>
      <c r="C1910" s="10"/>
      <c r="D1910" s="10"/>
      <c r="E1910" s="8" t="s">
        <v>8052</v>
      </c>
      <c r="F1910" s="8" t="s">
        <v>6376</v>
      </c>
      <c r="G1910" s="8" t="s">
        <v>6377</v>
      </c>
      <c r="H1910" s="7" t="s">
        <v>6378</v>
      </c>
      <c r="I1910" s="8" t="s">
        <v>394</v>
      </c>
      <c r="J1910" s="8" t="s">
        <v>8053</v>
      </c>
      <c r="K1910" s="9">
        <v>1</v>
      </c>
      <c r="L1910" s="8" t="s">
        <v>81</v>
      </c>
      <c r="M1910" s="10">
        <v>10</v>
      </c>
      <c r="N1910" s="8" t="s">
        <v>45</v>
      </c>
      <c r="O1910" s="8" t="s">
        <v>8015</v>
      </c>
      <c r="P1910" s="8" t="s">
        <v>8054</v>
      </c>
      <c r="Q1910" s="8" t="s">
        <v>8055</v>
      </c>
      <c r="R1910" s="28">
        <v>30</v>
      </c>
      <c r="S1910" s="29"/>
      <c r="T1910" s="30">
        <v>30</v>
      </c>
      <c r="U1910" s="1">
        <v>4.4000000000000004</v>
      </c>
      <c r="V1910" s="28">
        <v>30</v>
      </c>
      <c r="W1910" s="29"/>
      <c r="X1910" s="29"/>
      <c r="Y1910" s="29"/>
      <c r="Z1910" s="29"/>
      <c r="AA1910" s="29"/>
      <c r="AB1910" s="29"/>
      <c r="AC1910" s="29"/>
      <c r="AD1910" s="29"/>
      <c r="AE1910" s="31"/>
      <c r="AN1910" s="32"/>
      <c r="AP1910" s="31"/>
      <c r="AQ1910" s="27" t="e">
        <f t="shared" si="298"/>
        <v>#NUM!</v>
      </c>
      <c r="AR1910" s="27" t="e">
        <f t="shared" si="299"/>
        <v>#NUM!</v>
      </c>
      <c r="AS1910" s="27" t="e">
        <f t="shared" si="300"/>
        <v>#NUM!</v>
      </c>
      <c r="AT1910" s="27">
        <f t="shared" si="301"/>
        <v>32.25</v>
      </c>
      <c r="AU1910" s="27">
        <f t="shared" si="302"/>
        <v>4.7300000000000004</v>
      </c>
      <c r="AV1910" s="29">
        <f t="shared" si="296"/>
        <v>4.7300000000000004</v>
      </c>
      <c r="AW1910" s="27" t="s">
        <v>73</v>
      </c>
      <c r="AX1910" s="27" t="s">
        <v>74</v>
      </c>
      <c r="AY1910" s="32">
        <v>4.7300000000000004</v>
      </c>
      <c r="AZ1910" s="34">
        <f t="shared" si="303"/>
        <v>1.1825000000000001</v>
      </c>
      <c r="BA1910" s="3">
        <f t="shared" si="295"/>
        <v>5.9125000000000005</v>
      </c>
      <c r="BB1910" s="32">
        <f t="shared" si="297"/>
        <v>6.3855000000000004</v>
      </c>
      <c r="BC1910" s="27" t="s">
        <v>12549</v>
      </c>
      <c r="BP1910" s="26"/>
      <c r="BQ1910" s="26"/>
      <c r="BR1910" s="26"/>
      <c r="BS1910" s="26"/>
      <c r="BT1910" s="26"/>
      <c r="BU1910" s="26"/>
      <c r="BV1910" s="26"/>
      <c r="BW1910" s="26"/>
      <c r="BX1910" s="26"/>
      <c r="BY1910" s="26"/>
      <c r="BZ1910" s="26"/>
      <c r="CA1910" s="26"/>
      <c r="CB1910" s="26"/>
      <c r="CC1910" s="26"/>
      <c r="CD1910" s="26"/>
      <c r="CE1910" s="26"/>
      <c r="CF1910" s="26"/>
      <c r="CG1910" s="26"/>
      <c r="CH1910" s="26"/>
      <c r="CI1910" s="26"/>
      <c r="CJ1910" s="26"/>
      <c r="CK1910" s="26"/>
      <c r="CL1910" s="26"/>
      <c r="CM1910" s="26"/>
      <c r="CN1910" s="26"/>
      <c r="CO1910" s="26"/>
      <c r="CP1910" s="26"/>
      <c r="CQ1910" s="26"/>
      <c r="CR1910" s="26"/>
      <c r="CS1910" s="26"/>
      <c r="CT1910" s="26"/>
      <c r="CU1910" s="26"/>
      <c r="CV1910" s="26"/>
      <c r="CW1910" s="26"/>
      <c r="CX1910" s="26"/>
      <c r="CY1910" s="26"/>
      <c r="CZ1910" s="26"/>
      <c r="DA1910" s="26"/>
      <c r="DB1910" s="26"/>
      <c r="DC1910" s="26"/>
      <c r="DD1910" s="26"/>
      <c r="DE1910" s="26"/>
      <c r="DF1910" s="26"/>
      <c r="DG1910" s="26"/>
      <c r="DH1910" s="26"/>
      <c r="DI1910" s="26"/>
      <c r="DJ1910" s="26"/>
      <c r="DK1910" s="26"/>
      <c r="DL1910" s="26"/>
    </row>
    <row r="1911" spans="1:116" s="27" customFormat="1" ht="31.5" customHeight="1">
      <c r="A1911" s="7" t="s">
        <v>8051</v>
      </c>
      <c r="B1911" s="5">
        <v>1909</v>
      </c>
      <c r="C1911" s="10"/>
      <c r="D1911" s="10"/>
      <c r="E1911" s="8" t="s">
        <v>8108</v>
      </c>
      <c r="F1911" s="8" t="s">
        <v>8119</v>
      </c>
      <c r="G1911" s="8" t="s">
        <v>1748</v>
      </c>
      <c r="H1911" s="7" t="s">
        <v>303</v>
      </c>
      <c r="I1911" s="8" t="s">
        <v>43</v>
      </c>
      <c r="J1911" s="8" t="s">
        <v>8123</v>
      </c>
      <c r="K1911" s="9"/>
      <c r="L1911" s="8"/>
      <c r="M1911" s="10">
        <v>4</v>
      </c>
      <c r="N1911" s="8" t="s">
        <v>45</v>
      </c>
      <c r="O1911" s="8" t="s">
        <v>8015</v>
      </c>
      <c r="P1911" s="8" t="s">
        <v>8124</v>
      </c>
      <c r="Q1911" s="8" t="s">
        <v>8125</v>
      </c>
      <c r="R1911" s="28">
        <v>4.8</v>
      </c>
      <c r="S1911" s="29"/>
      <c r="T1911" s="30">
        <v>4.8</v>
      </c>
      <c r="U1911" s="1" t="s">
        <v>56</v>
      </c>
      <c r="V1911" s="28">
        <v>4.8</v>
      </c>
      <c r="W1911" s="29"/>
      <c r="X1911" s="29"/>
      <c r="Y1911" s="29"/>
      <c r="Z1911" s="29"/>
      <c r="AA1911" s="29"/>
      <c r="AB1911" s="29"/>
      <c r="AC1911" s="29"/>
      <c r="AD1911" s="29"/>
      <c r="AE1911" s="31"/>
      <c r="AN1911" s="32"/>
      <c r="AP1911" s="31"/>
      <c r="AQ1911" s="27" t="e">
        <f t="shared" si="298"/>
        <v>#NUM!</v>
      </c>
      <c r="AR1911" s="27" t="e">
        <f t="shared" si="299"/>
        <v>#NUM!</v>
      </c>
      <c r="AS1911" s="27" t="e">
        <f t="shared" si="300"/>
        <v>#NUM!</v>
      </c>
      <c r="AT1911" s="27">
        <f t="shared" si="301"/>
        <v>5.1599999999999993</v>
      </c>
      <c r="AU1911" s="27" t="e">
        <f t="shared" si="302"/>
        <v>#VALUE!</v>
      </c>
      <c r="AV1911" s="29" t="e">
        <f t="shared" si="296"/>
        <v>#VALUE!</v>
      </c>
      <c r="AW1911" s="33" t="s">
        <v>51</v>
      </c>
      <c r="AX1911" s="27" t="s">
        <v>50</v>
      </c>
      <c r="AY1911" s="32">
        <v>4.8</v>
      </c>
      <c r="AZ1911" s="34">
        <f t="shared" si="303"/>
        <v>1.2</v>
      </c>
      <c r="BA1911" s="3">
        <f t="shared" si="295"/>
        <v>6</v>
      </c>
      <c r="BB1911" s="32">
        <f t="shared" si="297"/>
        <v>6.48</v>
      </c>
      <c r="BC1911" s="27" t="s">
        <v>12549</v>
      </c>
      <c r="BP1911" s="26"/>
      <c r="BQ1911" s="26"/>
      <c r="BR1911" s="26"/>
      <c r="BS1911" s="26"/>
      <c r="BT1911" s="26"/>
      <c r="BU1911" s="26"/>
      <c r="BV1911" s="26"/>
      <c r="BW1911" s="26"/>
      <c r="BX1911" s="26"/>
      <c r="BY1911" s="26"/>
      <c r="BZ1911" s="26"/>
      <c r="CA1911" s="26"/>
      <c r="CB1911" s="26"/>
      <c r="CC1911" s="26"/>
      <c r="CD1911" s="26"/>
      <c r="CE1911" s="26"/>
      <c r="CF1911" s="26"/>
      <c r="CG1911" s="26"/>
      <c r="CH1911" s="26"/>
      <c r="CI1911" s="26"/>
      <c r="CJ1911" s="26"/>
      <c r="CK1911" s="26"/>
      <c r="CL1911" s="26"/>
      <c r="CM1911" s="26"/>
      <c r="CN1911" s="26"/>
      <c r="CO1911" s="26"/>
      <c r="CP1911" s="26"/>
      <c r="CQ1911" s="26"/>
      <c r="CR1911" s="26"/>
      <c r="CS1911" s="26"/>
      <c r="CT1911" s="26"/>
      <c r="CU1911" s="26"/>
      <c r="CV1911" s="26"/>
      <c r="CW1911" s="26"/>
      <c r="CX1911" s="26"/>
      <c r="CY1911" s="26"/>
      <c r="CZ1911" s="26"/>
      <c r="DA1911" s="26"/>
      <c r="DB1911" s="26"/>
      <c r="DC1911" s="26"/>
      <c r="DD1911" s="26"/>
      <c r="DE1911" s="26"/>
      <c r="DF1911" s="26"/>
      <c r="DG1911" s="26"/>
      <c r="DH1911" s="26"/>
      <c r="DI1911" s="26"/>
      <c r="DJ1911" s="26"/>
      <c r="DK1911" s="26"/>
      <c r="DL1911" s="26"/>
    </row>
    <row r="1912" spans="1:116" s="27" customFormat="1" ht="31.5" customHeight="1">
      <c r="A1912" s="4" t="s">
        <v>3545</v>
      </c>
      <c r="B1912" s="5">
        <v>1910</v>
      </c>
      <c r="C1912" s="6">
        <v>14690</v>
      </c>
      <c r="D1912" s="6"/>
      <c r="E1912" s="3" t="s">
        <v>8032</v>
      </c>
      <c r="F1912" s="3" t="s">
        <v>8033</v>
      </c>
      <c r="G1912" s="3" t="s">
        <v>6218</v>
      </c>
      <c r="H1912" s="4" t="s">
        <v>4975</v>
      </c>
      <c r="I1912" s="3" t="s">
        <v>6219</v>
      </c>
      <c r="J1912" s="3" t="s">
        <v>8034</v>
      </c>
      <c r="K1912" s="5">
        <v>3</v>
      </c>
      <c r="L1912" s="3" t="s">
        <v>81</v>
      </c>
      <c r="M1912" s="6">
        <v>10</v>
      </c>
      <c r="N1912" s="3" t="s">
        <v>45</v>
      </c>
      <c r="O1912" s="3" t="s">
        <v>8015</v>
      </c>
      <c r="P1912" s="3" t="s">
        <v>8035</v>
      </c>
      <c r="Q1912" s="3" t="s">
        <v>8036</v>
      </c>
      <c r="R1912" s="28"/>
      <c r="S1912" s="29">
        <v>10</v>
      </c>
      <c r="T1912" s="30">
        <v>4.51</v>
      </c>
      <c r="U1912" s="1">
        <v>4.6500000000000004</v>
      </c>
      <c r="V1912" s="28">
        <v>12</v>
      </c>
      <c r="W1912" s="29"/>
      <c r="X1912" s="29"/>
      <c r="Y1912" s="29"/>
      <c r="Z1912" s="29"/>
      <c r="AA1912" s="29"/>
      <c r="AB1912" s="29"/>
      <c r="AC1912" s="29"/>
      <c r="AD1912" s="29"/>
      <c r="AE1912" s="31">
        <v>12</v>
      </c>
      <c r="AN1912" s="32">
        <v>10</v>
      </c>
      <c r="AO1912" s="27" t="s">
        <v>49</v>
      </c>
      <c r="AP1912" s="31" t="s">
        <v>50</v>
      </c>
      <c r="AQ1912" s="27" t="e">
        <f t="shared" si="298"/>
        <v>#NUM!</v>
      </c>
      <c r="AR1912" s="27" t="e">
        <f t="shared" si="299"/>
        <v>#NUM!</v>
      </c>
      <c r="AS1912" s="27" t="e">
        <f t="shared" si="300"/>
        <v>#NUM!</v>
      </c>
      <c r="AT1912" s="27">
        <f t="shared" si="301"/>
        <v>4.8482499999999993</v>
      </c>
      <c r="AU1912" s="27">
        <f t="shared" si="302"/>
        <v>4.9987500000000002</v>
      </c>
      <c r="AV1912" s="29">
        <f t="shared" si="296"/>
        <v>4.8482499999999993</v>
      </c>
      <c r="AW1912" s="27" t="s">
        <v>73</v>
      </c>
      <c r="AX1912" s="27" t="s">
        <v>74</v>
      </c>
      <c r="AY1912" s="32">
        <v>4.8499999999999996</v>
      </c>
      <c r="AZ1912" s="34">
        <f t="shared" si="303"/>
        <v>1.2124999999999999</v>
      </c>
      <c r="BA1912" s="3">
        <f t="shared" si="295"/>
        <v>6.0625</v>
      </c>
      <c r="BB1912" s="32">
        <f t="shared" si="297"/>
        <v>6.5475000000000003</v>
      </c>
      <c r="BC1912" s="27" t="s">
        <v>12549</v>
      </c>
    </row>
    <row r="1913" spans="1:116" s="27" customFormat="1" ht="31.5" customHeight="1">
      <c r="A1913" s="4" t="s">
        <v>3545</v>
      </c>
      <c r="B1913" s="5">
        <v>1911</v>
      </c>
      <c r="C1913" s="6">
        <v>6989</v>
      </c>
      <c r="D1913" s="6"/>
      <c r="E1913" s="3" t="s">
        <v>8064</v>
      </c>
      <c r="F1913" s="3" t="s">
        <v>8065</v>
      </c>
      <c r="G1913" s="3" t="s">
        <v>6385</v>
      </c>
      <c r="H1913" s="4" t="s">
        <v>4975</v>
      </c>
      <c r="I1913" s="3" t="s">
        <v>394</v>
      </c>
      <c r="J1913" s="3" t="s">
        <v>8066</v>
      </c>
      <c r="K1913" s="5">
        <v>1</v>
      </c>
      <c r="L1913" s="3" t="s">
        <v>81</v>
      </c>
      <c r="M1913" s="6">
        <v>10</v>
      </c>
      <c r="N1913" s="3" t="s">
        <v>45</v>
      </c>
      <c r="O1913" s="3" t="s">
        <v>8015</v>
      </c>
      <c r="P1913" s="3" t="s">
        <v>8067</v>
      </c>
      <c r="Q1913" s="3" t="s">
        <v>8068</v>
      </c>
      <c r="R1913" s="28"/>
      <c r="S1913" s="29">
        <v>13</v>
      </c>
      <c r="T1913" s="30">
        <v>5</v>
      </c>
      <c r="U1913" s="1">
        <v>5.2</v>
      </c>
      <c r="V1913" s="28">
        <v>42</v>
      </c>
      <c r="W1913" s="29"/>
      <c r="X1913" s="29"/>
      <c r="Y1913" s="29"/>
      <c r="Z1913" s="29"/>
      <c r="AA1913" s="29"/>
      <c r="AB1913" s="29"/>
      <c r="AC1913" s="29"/>
      <c r="AD1913" s="29"/>
      <c r="AE1913" s="31">
        <v>42</v>
      </c>
      <c r="AN1913" s="32">
        <v>13</v>
      </c>
      <c r="AO1913" s="27" t="s">
        <v>49</v>
      </c>
      <c r="AP1913" s="31" t="s">
        <v>50</v>
      </c>
      <c r="AQ1913" s="27" t="e">
        <f t="shared" si="298"/>
        <v>#NUM!</v>
      </c>
      <c r="AR1913" s="27" t="e">
        <f t="shared" si="299"/>
        <v>#NUM!</v>
      </c>
      <c r="AS1913" s="27" t="e">
        <f t="shared" si="300"/>
        <v>#NUM!</v>
      </c>
      <c r="AT1913" s="27">
        <f t="shared" si="301"/>
        <v>5.375</v>
      </c>
      <c r="AU1913" s="27">
        <f t="shared" si="302"/>
        <v>5.59</v>
      </c>
      <c r="AV1913" s="29">
        <f t="shared" si="296"/>
        <v>5.375</v>
      </c>
      <c r="AW1913" s="27" t="s">
        <v>73</v>
      </c>
      <c r="AX1913" s="27" t="s">
        <v>74</v>
      </c>
      <c r="AY1913" s="32">
        <v>5.375</v>
      </c>
      <c r="AZ1913" s="34">
        <f t="shared" si="303"/>
        <v>1.34375</v>
      </c>
      <c r="BA1913" s="3">
        <f t="shared" si="295"/>
        <v>6.71875</v>
      </c>
      <c r="BB1913" s="32">
        <f t="shared" si="297"/>
        <v>7.2562499999999996</v>
      </c>
      <c r="BC1913" s="27" t="s">
        <v>12549</v>
      </c>
    </row>
    <row r="1914" spans="1:116" s="27" customFormat="1" ht="31.5" customHeight="1">
      <c r="A1914" s="7" t="s">
        <v>8051</v>
      </c>
      <c r="B1914" s="5">
        <v>1912</v>
      </c>
      <c r="C1914" s="10"/>
      <c r="D1914" s="10"/>
      <c r="E1914" s="8" t="s">
        <v>8101</v>
      </c>
      <c r="F1914" s="8" t="s">
        <v>8102</v>
      </c>
      <c r="G1914" s="8" t="s">
        <v>8103</v>
      </c>
      <c r="H1914" s="7" t="s">
        <v>8104</v>
      </c>
      <c r="I1914" s="8" t="s">
        <v>8105</v>
      </c>
      <c r="J1914" s="8" t="s">
        <v>8106</v>
      </c>
      <c r="K1914" s="9">
        <v>250</v>
      </c>
      <c r="L1914" s="8" t="s">
        <v>81</v>
      </c>
      <c r="M1914" s="10">
        <v>1</v>
      </c>
      <c r="N1914" s="8" t="s">
        <v>45</v>
      </c>
      <c r="O1914" s="8" t="s">
        <v>8015</v>
      </c>
      <c r="P1914" s="8" t="s">
        <v>8054</v>
      </c>
      <c r="Q1914" s="8" t="s">
        <v>8107</v>
      </c>
      <c r="R1914" s="28">
        <v>144</v>
      </c>
      <c r="S1914" s="29"/>
      <c r="T1914" s="30">
        <v>144</v>
      </c>
      <c r="U1914" s="1">
        <v>60.72</v>
      </c>
      <c r="V1914" s="28">
        <v>144</v>
      </c>
      <c r="W1914" s="29"/>
      <c r="X1914" s="29"/>
      <c r="Y1914" s="29"/>
      <c r="Z1914" s="29"/>
      <c r="AA1914" s="29"/>
      <c r="AB1914" s="29"/>
      <c r="AC1914" s="29"/>
      <c r="AD1914" s="29"/>
      <c r="AE1914" s="31"/>
      <c r="AN1914" s="32"/>
      <c r="AP1914" s="31"/>
      <c r="AQ1914" s="27" t="e">
        <f t="shared" si="298"/>
        <v>#NUM!</v>
      </c>
      <c r="AR1914" s="27" t="e">
        <f t="shared" si="299"/>
        <v>#NUM!</v>
      </c>
      <c r="AS1914" s="27" t="e">
        <f t="shared" si="300"/>
        <v>#NUM!</v>
      </c>
      <c r="AT1914" s="27">
        <f t="shared" si="301"/>
        <v>154.79999999999998</v>
      </c>
      <c r="AU1914" s="27">
        <f t="shared" si="302"/>
        <v>65.274000000000001</v>
      </c>
      <c r="AV1914" s="29">
        <f t="shared" si="296"/>
        <v>65.274000000000001</v>
      </c>
      <c r="AW1914" s="27" t="s">
        <v>73</v>
      </c>
      <c r="AX1914" s="27" t="s">
        <v>74</v>
      </c>
      <c r="AY1914" s="32">
        <v>65.27</v>
      </c>
      <c r="AZ1914" s="34">
        <f t="shared" si="303"/>
        <v>7.8323999999999989</v>
      </c>
      <c r="BA1914" s="3">
        <f t="shared" si="295"/>
        <v>73.102399999999989</v>
      </c>
      <c r="BB1914" s="32">
        <f t="shared" si="297"/>
        <v>78.950591999999986</v>
      </c>
      <c r="BC1914" s="27" t="s">
        <v>12549</v>
      </c>
      <c r="BP1914" s="26"/>
      <c r="BQ1914" s="26"/>
      <c r="BR1914" s="26"/>
      <c r="BS1914" s="26"/>
      <c r="BT1914" s="26"/>
      <c r="BU1914" s="26"/>
      <c r="BV1914" s="26"/>
      <c r="BW1914" s="26"/>
      <c r="BX1914" s="26"/>
      <c r="BY1914" s="26"/>
      <c r="BZ1914" s="26"/>
      <c r="CA1914" s="26"/>
      <c r="CB1914" s="26"/>
      <c r="CC1914" s="26"/>
      <c r="CD1914" s="26"/>
      <c r="CE1914" s="26"/>
      <c r="CF1914" s="26"/>
      <c r="CG1914" s="26"/>
      <c r="CH1914" s="26"/>
      <c r="CI1914" s="26"/>
      <c r="CJ1914" s="26"/>
      <c r="CK1914" s="26"/>
      <c r="CL1914" s="26"/>
      <c r="CM1914" s="26"/>
      <c r="CN1914" s="26"/>
      <c r="CO1914" s="26"/>
      <c r="CP1914" s="26"/>
      <c r="CQ1914" s="26"/>
      <c r="CR1914" s="26"/>
      <c r="CS1914" s="26"/>
      <c r="CT1914" s="26"/>
      <c r="CU1914" s="26"/>
      <c r="CV1914" s="26"/>
      <c r="CW1914" s="26"/>
      <c r="CX1914" s="26"/>
      <c r="CY1914" s="26"/>
      <c r="CZ1914" s="26"/>
      <c r="DA1914" s="26"/>
      <c r="DB1914" s="26"/>
      <c r="DC1914" s="26"/>
      <c r="DD1914" s="26"/>
      <c r="DE1914" s="26"/>
      <c r="DF1914" s="26"/>
      <c r="DG1914" s="26"/>
      <c r="DH1914" s="26"/>
      <c r="DI1914" s="26"/>
      <c r="DJ1914" s="26"/>
      <c r="DK1914" s="26"/>
      <c r="DL1914" s="26"/>
    </row>
    <row r="1915" spans="1:116" s="27" customFormat="1" ht="31.5" customHeight="1">
      <c r="A1915" s="4" t="s">
        <v>8126</v>
      </c>
      <c r="B1915" s="5">
        <v>1913</v>
      </c>
      <c r="C1915" s="6">
        <v>18069</v>
      </c>
      <c r="D1915" s="6"/>
      <c r="E1915" s="3" t="s">
        <v>8127</v>
      </c>
      <c r="F1915" s="3" t="s">
        <v>5028</v>
      </c>
      <c r="G1915" s="3" t="s">
        <v>5029</v>
      </c>
      <c r="H1915" s="4" t="s">
        <v>8132</v>
      </c>
      <c r="I1915" s="3" t="s">
        <v>820</v>
      </c>
      <c r="J1915" s="3" t="s">
        <v>8133</v>
      </c>
      <c r="K1915" s="5">
        <v>4</v>
      </c>
      <c r="L1915" s="3" t="s">
        <v>81</v>
      </c>
      <c r="M1915" s="6">
        <v>1</v>
      </c>
      <c r="N1915" s="3" t="s">
        <v>45</v>
      </c>
      <c r="O1915" s="3" t="s">
        <v>8129</v>
      </c>
      <c r="P1915" s="3" t="s">
        <v>8130</v>
      </c>
      <c r="Q1915" s="3" t="s">
        <v>8134</v>
      </c>
      <c r="R1915" s="28">
        <v>182.71</v>
      </c>
      <c r="S1915" s="29"/>
      <c r="T1915" s="30"/>
      <c r="U1915" s="1" t="s">
        <v>56</v>
      </c>
      <c r="V1915" s="28"/>
      <c r="W1915" s="29">
        <v>178.14</v>
      </c>
      <c r="X1915" s="29">
        <v>161.8006</v>
      </c>
      <c r="Y1915" s="29">
        <v>204.14</v>
      </c>
      <c r="Z1915" s="29">
        <v>227.8</v>
      </c>
      <c r="AA1915" s="29"/>
      <c r="AB1915" s="29"/>
      <c r="AC1915" s="29"/>
      <c r="AD1915" s="29"/>
      <c r="AE1915" s="31"/>
      <c r="AG1915" s="27">
        <v>198.1</v>
      </c>
      <c r="AH1915" s="27">
        <v>204.14</v>
      </c>
      <c r="AI1915" s="27">
        <v>227.8</v>
      </c>
      <c r="AN1915" s="32">
        <v>177.9</v>
      </c>
      <c r="AO1915" s="27" t="s">
        <v>336</v>
      </c>
      <c r="AP1915" s="31" t="s">
        <v>337</v>
      </c>
      <c r="AQ1915" s="27">
        <f t="shared" si="298"/>
        <v>201.12</v>
      </c>
      <c r="AR1915" s="27">
        <f t="shared" si="299"/>
        <v>182.71</v>
      </c>
      <c r="AS1915" s="27" t="e">
        <f t="shared" si="300"/>
        <v>#NUM!</v>
      </c>
      <c r="AT1915" s="27">
        <f t="shared" si="301"/>
        <v>0</v>
      </c>
      <c r="AU1915" s="27" t="e">
        <f t="shared" si="302"/>
        <v>#VALUE!</v>
      </c>
      <c r="AV1915" s="29" t="e">
        <f t="shared" si="296"/>
        <v>#VALUE!</v>
      </c>
      <c r="AW1915" s="27" t="s">
        <v>336</v>
      </c>
      <c r="AX1915" s="27" t="s">
        <v>337</v>
      </c>
      <c r="AY1915" s="32">
        <v>177.89599999999999</v>
      </c>
      <c r="AZ1915" s="34">
        <f t="shared" si="303"/>
        <v>17.7896</v>
      </c>
      <c r="BA1915" s="3">
        <f t="shared" si="295"/>
        <v>195.68559999999999</v>
      </c>
      <c r="BB1915" s="32">
        <f t="shared" si="297"/>
        <v>211.34044799999998</v>
      </c>
      <c r="BC1915" s="27" t="s">
        <v>12549</v>
      </c>
    </row>
    <row r="1916" spans="1:116" s="27" customFormat="1" ht="31.5" customHeight="1">
      <c r="A1916" s="4" t="s">
        <v>8126</v>
      </c>
      <c r="B1916" s="5">
        <v>1914</v>
      </c>
      <c r="C1916" s="6">
        <v>18074</v>
      </c>
      <c r="D1916" s="6"/>
      <c r="E1916" s="3" t="s">
        <v>8127</v>
      </c>
      <c r="F1916" s="3" t="s">
        <v>5028</v>
      </c>
      <c r="G1916" s="3" t="s">
        <v>5029</v>
      </c>
      <c r="H1916" s="4" t="s">
        <v>6378</v>
      </c>
      <c r="I1916" s="3" t="s">
        <v>820</v>
      </c>
      <c r="J1916" s="3" t="s">
        <v>8128</v>
      </c>
      <c r="K1916" s="5">
        <v>16</v>
      </c>
      <c r="L1916" s="3" t="s">
        <v>81</v>
      </c>
      <c r="M1916" s="6">
        <v>1</v>
      </c>
      <c r="N1916" s="3" t="s">
        <v>45</v>
      </c>
      <c r="O1916" s="3" t="s">
        <v>8129</v>
      </c>
      <c r="P1916" s="3" t="s">
        <v>8130</v>
      </c>
      <c r="Q1916" s="3" t="s">
        <v>8131</v>
      </c>
      <c r="R1916" s="28">
        <v>633.52</v>
      </c>
      <c r="S1916" s="29"/>
      <c r="T1916" s="30"/>
      <c r="U1916" s="1" t="s">
        <v>56</v>
      </c>
      <c r="V1916" s="28"/>
      <c r="W1916" s="29">
        <v>665.47</v>
      </c>
      <c r="X1916" s="29">
        <v>601.58879999999999</v>
      </c>
      <c r="Y1916" s="29">
        <v>780.78</v>
      </c>
      <c r="Z1916" s="29">
        <v>859.23</v>
      </c>
      <c r="AA1916" s="29"/>
      <c r="AB1916" s="29"/>
      <c r="AC1916" s="29"/>
      <c r="AD1916" s="29"/>
      <c r="AE1916" s="31"/>
      <c r="AG1916" s="27">
        <v>728.18</v>
      </c>
      <c r="AH1916" s="27">
        <v>780.78</v>
      </c>
      <c r="AI1916" s="27">
        <v>859.23</v>
      </c>
      <c r="AN1916" s="32">
        <v>633.52</v>
      </c>
      <c r="AO1916" s="27" t="s">
        <v>49</v>
      </c>
      <c r="AP1916" s="31" t="s">
        <v>50</v>
      </c>
      <c r="AQ1916" s="27">
        <f t="shared" si="298"/>
        <v>754.48</v>
      </c>
      <c r="AR1916" s="27">
        <f t="shared" si="299"/>
        <v>633.52</v>
      </c>
      <c r="AS1916" s="27" t="e">
        <f t="shared" si="300"/>
        <v>#NUM!</v>
      </c>
      <c r="AT1916" s="27">
        <f t="shared" si="301"/>
        <v>0</v>
      </c>
      <c r="AU1916" s="27" t="e">
        <f t="shared" si="302"/>
        <v>#VALUE!</v>
      </c>
      <c r="AV1916" s="29" t="e">
        <f t="shared" si="296"/>
        <v>#VALUE!</v>
      </c>
      <c r="AW1916" s="33" t="s">
        <v>51</v>
      </c>
      <c r="AX1916" s="33" t="s">
        <v>50</v>
      </c>
      <c r="AY1916" s="32">
        <v>633.52</v>
      </c>
      <c r="AZ1916" s="34">
        <f t="shared" si="303"/>
        <v>63.352000000000004</v>
      </c>
      <c r="BA1916" s="3">
        <f t="shared" si="295"/>
        <v>696.87199999999996</v>
      </c>
      <c r="BB1916" s="32">
        <f t="shared" si="297"/>
        <v>752.62175999999999</v>
      </c>
      <c r="BC1916" s="27" t="s">
        <v>12549</v>
      </c>
    </row>
    <row r="1917" spans="1:116" s="27" customFormat="1" ht="31.5" customHeight="1">
      <c r="A1917" s="12" t="s">
        <v>8135</v>
      </c>
      <c r="B1917" s="5">
        <v>1915</v>
      </c>
      <c r="C1917" s="15">
        <v>19927</v>
      </c>
      <c r="D1917" s="15"/>
      <c r="E1917" s="13" t="s">
        <v>8136</v>
      </c>
      <c r="F1917" s="13" t="s">
        <v>8137</v>
      </c>
      <c r="G1917" s="13" t="s">
        <v>8138</v>
      </c>
      <c r="H1917" s="12" t="s">
        <v>686</v>
      </c>
      <c r="I1917" s="13" t="s">
        <v>8139</v>
      </c>
      <c r="J1917" s="13" t="s">
        <v>8140</v>
      </c>
      <c r="K1917" s="14"/>
      <c r="L1917" s="13"/>
      <c r="M1917" s="15">
        <v>30</v>
      </c>
      <c r="N1917" s="13" t="s">
        <v>45</v>
      </c>
      <c r="O1917" s="13" t="s">
        <v>8141</v>
      </c>
      <c r="P1917" s="13" t="s">
        <v>8142</v>
      </c>
      <c r="Q1917" s="13" t="s">
        <v>8143</v>
      </c>
      <c r="R1917" s="28">
        <v>6.4320000000000004</v>
      </c>
      <c r="S1917" s="29"/>
      <c r="T1917" s="30">
        <v>6.4320000000000004</v>
      </c>
      <c r="U1917" s="1" t="s">
        <v>153</v>
      </c>
      <c r="V1917" s="28">
        <v>4.4856299999999996</v>
      </c>
      <c r="W1917" s="29"/>
      <c r="X1917" s="29">
        <v>7.1139999999999999</v>
      </c>
      <c r="Y1917" s="29">
        <v>7.33</v>
      </c>
      <c r="Z1917" s="29">
        <v>11.37</v>
      </c>
      <c r="AA1917" s="29"/>
      <c r="AB1917" s="29"/>
      <c r="AC1917" s="29"/>
      <c r="AD1917" s="29"/>
      <c r="AE1917" s="31">
        <v>4.4856299999999996</v>
      </c>
      <c r="AN1917" s="32">
        <v>6.43</v>
      </c>
      <c r="AO1917" s="27" t="s">
        <v>49</v>
      </c>
      <c r="AP1917" s="31" t="s">
        <v>50</v>
      </c>
      <c r="AQ1917" s="27" t="e">
        <f t="shared" si="298"/>
        <v>#NUM!</v>
      </c>
      <c r="AR1917" s="27" t="e">
        <f t="shared" si="299"/>
        <v>#NUM!</v>
      </c>
      <c r="AS1917" s="27" t="e">
        <f t="shared" si="300"/>
        <v>#NUM!</v>
      </c>
      <c r="AT1917" s="27">
        <f t="shared" si="301"/>
        <v>6.9144000000000005</v>
      </c>
      <c r="AU1917" s="27" t="e">
        <f t="shared" si="302"/>
        <v>#VALUE!</v>
      </c>
      <c r="AV1917" s="29" t="e">
        <f t="shared" si="296"/>
        <v>#VALUE!</v>
      </c>
      <c r="AW1917" s="33" t="s">
        <v>51</v>
      </c>
      <c r="AX1917" s="27" t="s">
        <v>50</v>
      </c>
      <c r="AY1917" s="32">
        <v>6.43</v>
      </c>
      <c r="AZ1917" s="34">
        <f t="shared" si="303"/>
        <v>1.6074999999999999</v>
      </c>
      <c r="BA1917" s="3">
        <f t="shared" si="295"/>
        <v>8.0374999999999996</v>
      </c>
      <c r="BB1917" s="32">
        <f t="shared" si="297"/>
        <v>8.6805000000000003</v>
      </c>
      <c r="BC1917" s="27" t="s">
        <v>12549</v>
      </c>
      <c r="BP1917" s="35"/>
      <c r="BQ1917" s="35"/>
      <c r="BR1917" s="35"/>
      <c r="BS1917" s="35"/>
      <c r="BT1917" s="35"/>
      <c r="BU1917" s="35"/>
      <c r="BV1917" s="35"/>
      <c r="BW1917" s="35"/>
      <c r="BX1917" s="35"/>
      <c r="BY1917" s="35"/>
      <c r="BZ1917" s="35"/>
      <c r="CA1917" s="35"/>
      <c r="CB1917" s="35"/>
      <c r="CC1917" s="35"/>
      <c r="CD1917" s="35"/>
      <c r="CE1917" s="35"/>
      <c r="CF1917" s="35"/>
      <c r="CG1917" s="35"/>
      <c r="CH1917" s="35"/>
      <c r="CI1917" s="35"/>
      <c r="CJ1917" s="35"/>
      <c r="CK1917" s="35"/>
      <c r="CL1917" s="35"/>
      <c r="CM1917" s="35"/>
      <c r="CN1917" s="35"/>
      <c r="CO1917" s="35"/>
      <c r="CP1917" s="35"/>
      <c r="CQ1917" s="35"/>
      <c r="CR1917" s="35"/>
      <c r="CS1917" s="35"/>
      <c r="CT1917" s="35"/>
      <c r="CU1917" s="35"/>
      <c r="CV1917" s="35"/>
      <c r="CW1917" s="35"/>
      <c r="CX1917" s="35"/>
      <c r="CY1917" s="35"/>
      <c r="CZ1917" s="35"/>
      <c r="DA1917" s="35"/>
      <c r="DB1917" s="35"/>
      <c r="DC1917" s="35"/>
      <c r="DD1917" s="35"/>
      <c r="DE1917" s="35"/>
      <c r="DF1917" s="35"/>
      <c r="DG1917" s="35"/>
      <c r="DH1917" s="35"/>
      <c r="DI1917" s="35"/>
      <c r="DJ1917" s="35"/>
      <c r="DK1917" s="35"/>
      <c r="DL1917" s="35"/>
    </row>
    <row r="1918" spans="1:116" s="27" customFormat="1" ht="31.5" customHeight="1">
      <c r="A1918" s="12" t="s">
        <v>8135</v>
      </c>
      <c r="B1918" s="5">
        <v>1916</v>
      </c>
      <c r="C1918" s="15">
        <v>19951</v>
      </c>
      <c r="D1918" s="15"/>
      <c r="E1918" s="13" t="s">
        <v>8136</v>
      </c>
      <c r="F1918" s="13" t="s">
        <v>8137</v>
      </c>
      <c r="G1918" s="13" t="s">
        <v>8138</v>
      </c>
      <c r="H1918" s="12" t="s">
        <v>296</v>
      </c>
      <c r="I1918" s="13" t="s">
        <v>8139</v>
      </c>
      <c r="J1918" s="13" t="s">
        <v>8140</v>
      </c>
      <c r="K1918" s="14"/>
      <c r="L1918" s="13"/>
      <c r="M1918" s="15">
        <v>30</v>
      </c>
      <c r="N1918" s="13" t="s">
        <v>45</v>
      </c>
      <c r="O1918" s="13" t="s">
        <v>8141</v>
      </c>
      <c r="P1918" s="13" t="s">
        <v>8142</v>
      </c>
      <c r="Q1918" s="13" t="s">
        <v>8144</v>
      </c>
      <c r="R1918" s="28">
        <v>7.4390000000000001</v>
      </c>
      <c r="S1918" s="29"/>
      <c r="T1918" s="30">
        <v>7.4390000000000001</v>
      </c>
      <c r="U1918" s="1" t="s">
        <v>153</v>
      </c>
      <c r="V1918" s="28">
        <v>6.7225000000000001</v>
      </c>
      <c r="W1918" s="29"/>
      <c r="X1918" s="29">
        <v>7.1131000000000002</v>
      </c>
      <c r="Y1918" s="29">
        <v>7.33</v>
      </c>
      <c r="Z1918" s="29">
        <v>11.37</v>
      </c>
      <c r="AA1918" s="29"/>
      <c r="AB1918" s="29"/>
      <c r="AC1918" s="29"/>
      <c r="AD1918" s="29"/>
      <c r="AE1918" s="31">
        <v>6.7225000000000001</v>
      </c>
      <c r="AN1918" s="32">
        <v>7.44</v>
      </c>
      <c r="AO1918" s="27" t="s">
        <v>49</v>
      </c>
      <c r="AP1918" s="31" t="s">
        <v>50</v>
      </c>
      <c r="AQ1918" s="27" t="e">
        <f t="shared" si="298"/>
        <v>#NUM!</v>
      </c>
      <c r="AR1918" s="27" t="e">
        <f t="shared" si="299"/>
        <v>#NUM!</v>
      </c>
      <c r="AS1918" s="27" t="e">
        <f t="shared" si="300"/>
        <v>#NUM!</v>
      </c>
      <c r="AT1918" s="27">
        <f t="shared" si="301"/>
        <v>7.9969250000000001</v>
      </c>
      <c r="AU1918" s="27" t="e">
        <f t="shared" si="302"/>
        <v>#VALUE!</v>
      </c>
      <c r="AV1918" s="29" t="e">
        <f t="shared" si="296"/>
        <v>#VALUE!</v>
      </c>
      <c r="AW1918" s="33" t="s">
        <v>51</v>
      </c>
      <c r="AX1918" s="27" t="s">
        <v>50</v>
      </c>
      <c r="AY1918" s="32">
        <v>7.44</v>
      </c>
      <c r="AZ1918" s="34">
        <f t="shared" si="303"/>
        <v>1.86</v>
      </c>
      <c r="BA1918" s="3">
        <f t="shared" si="295"/>
        <v>9.3000000000000007</v>
      </c>
      <c r="BB1918" s="32">
        <f t="shared" si="297"/>
        <v>10.044</v>
      </c>
      <c r="BC1918" s="27" t="s">
        <v>12549</v>
      </c>
      <c r="BP1918" s="35"/>
      <c r="BQ1918" s="35"/>
      <c r="BR1918" s="35"/>
      <c r="BS1918" s="35"/>
      <c r="BT1918" s="35"/>
      <c r="BU1918" s="35"/>
      <c r="BV1918" s="35"/>
      <c r="BW1918" s="35"/>
      <c r="BX1918" s="35"/>
      <c r="BY1918" s="35"/>
      <c r="BZ1918" s="35"/>
      <c r="CA1918" s="35"/>
      <c r="CB1918" s="35"/>
      <c r="CC1918" s="35"/>
      <c r="CD1918" s="35"/>
      <c r="CE1918" s="35"/>
      <c r="CF1918" s="35"/>
      <c r="CG1918" s="35"/>
      <c r="CH1918" s="35"/>
      <c r="CI1918" s="35"/>
      <c r="CJ1918" s="35"/>
      <c r="CK1918" s="35"/>
      <c r="CL1918" s="35"/>
      <c r="CM1918" s="35"/>
      <c r="CN1918" s="35"/>
      <c r="CO1918" s="35"/>
      <c r="CP1918" s="35"/>
      <c r="CQ1918" s="35"/>
      <c r="CR1918" s="35"/>
      <c r="CS1918" s="35"/>
      <c r="CT1918" s="35"/>
      <c r="CU1918" s="35"/>
      <c r="CV1918" s="35"/>
      <c r="CW1918" s="35"/>
      <c r="CX1918" s="35"/>
      <c r="CY1918" s="35"/>
      <c r="CZ1918" s="35"/>
      <c r="DA1918" s="35"/>
      <c r="DB1918" s="35"/>
      <c r="DC1918" s="35"/>
      <c r="DD1918" s="35"/>
      <c r="DE1918" s="35"/>
      <c r="DF1918" s="35"/>
      <c r="DG1918" s="35"/>
      <c r="DH1918" s="35"/>
      <c r="DI1918" s="35"/>
      <c r="DJ1918" s="35"/>
      <c r="DK1918" s="35"/>
      <c r="DL1918" s="35"/>
    </row>
    <row r="1919" spans="1:116" s="27" customFormat="1" ht="31.5" customHeight="1">
      <c r="A1919" s="7" t="s">
        <v>8145</v>
      </c>
      <c r="B1919" s="5">
        <v>1917</v>
      </c>
      <c r="C1919" s="10"/>
      <c r="D1919" s="10"/>
      <c r="E1919" s="8" t="s">
        <v>8166</v>
      </c>
      <c r="F1919" s="8" t="s">
        <v>8167</v>
      </c>
      <c r="G1919" s="8" t="s">
        <v>1271</v>
      </c>
      <c r="H1919" s="7" t="s">
        <v>303</v>
      </c>
      <c r="I1919" s="8" t="s">
        <v>43</v>
      </c>
      <c r="J1919" s="8" t="s">
        <v>8168</v>
      </c>
      <c r="K1919" s="9"/>
      <c r="L1919" s="8"/>
      <c r="M1919" s="10">
        <v>30</v>
      </c>
      <c r="N1919" s="8" t="s">
        <v>45</v>
      </c>
      <c r="O1919" s="8" t="s">
        <v>8149</v>
      </c>
      <c r="P1919" s="8" t="s">
        <v>3860</v>
      </c>
      <c r="Q1919" s="8" t="s">
        <v>8171</v>
      </c>
      <c r="R1919" s="28">
        <v>4.4400000000000004</v>
      </c>
      <c r="S1919" s="29"/>
      <c r="T1919" s="30">
        <v>4.4400000000000004</v>
      </c>
      <c r="U1919" s="1" t="s">
        <v>56</v>
      </c>
      <c r="V1919" s="28">
        <v>4.4400000000000004</v>
      </c>
      <c r="W1919" s="29"/>
      <c r="X1919" s="29"/>
      <c r="Y1919" s="29"/>
      <c r="Z1919" s="29"/>
      <c r="AA1919" s="29"/>
      <c r="AB1919" s="29"/>
      <c r="AC1919" s="29"/>
      <c r="AD1919" s="29"/>
      <c r="AE1919" s="31"/>
      <c r="AM1919" s="27">
        <v>4.4400000000000004</v>
      </c>
      <c r="AN1919" s="32"/>
      <c r="AP1919" s="31"/>
      <c r="AQ1919" s="27" t="e">
        <f t="shared" si="298"/>
        <v>#NUM!</v>
      </c>
      <c r="AR1919" s="27" t="e">
        <f t="shared" si="299"/>
        <v>#NUM!</v>
      </c>
      <c r="AS1919" s="27" t="e">
        <f t="shared" si="300"/>
        <v>#NUM!</v>
      </c>
      <c r="AT1919" s="27">
        <f t="shared" si="301"/>
        <v>4.7730000000000006</v>
      </c>
      <c r="AU1919" s="27" t="e">
        <f t="shared" si="302"/>
        <v>#VALUE!</v>
      </c>
      <c r="AV1919" s="29" t="e">
        <f t="shared" si="296"/>
        <v>#VALUE!</v>
      </c>
      <c r="AW1919" s="33" t="s">
        <v>51</v>
      </c>
      <c r="AX1919" s="27" t="s">
        <v>50</v>
      </c>
      <c r="AY1919" s="32">
        <v>4.4400000000000004</v>
      </c>
      <c r="AZ1919" s="34">
        <f t="shared" si="303"/>
        <v>1.1100000000000001</v>
      </c>
      <c r="BA1919" s="3">
        <f t="shared" si="295"/>
        <v>5.5500000000000007</v>
      </c>
      <c r="BB1919" s="32">
        <f t="shared" si="297"/>
        <v>5.9940000000000007</v>
      </c>
      <c r="BC1919" s="27" t="s">
        <v>12549</v>
      </c>
      <c r="BP1919" s="26"/>
      <c r="BQ1919" s="26"/>
      <c r="BR1919" s="26"/>
      <c r="BS1919" s="26"/>
      <c r="BT1919" s="26"/>
      <c r="BU1919" s="26"/>
      <c r="BV1919" s="26"/>
      <c r="BW1919" s="26"/>
      <c r="BX1919" s="26"/>
      <c r="BY1919" s="26"/>
      <c r="BZ1919" s="26"/>
      <c r="CA1919" s="26"/>
      <c r="CB1919" s="26"/>
      <c r="CC1919" s="26"/>
      <c r="CD1919" s="26"/>
      <c r="CE1919" s="26"/>
      <c r="CF1919" s="26"/>
      <c r="CG1919" s="26"/>
      <c r="CH1919" s="26"/>
      <c r="CI1919" s="26"/>
      <c r="CJ1919" s="26"/>
      <c r="CK1919" s="26"/>
      <c r="CL1919" s="26"/>
      <c r="CM1919" s="26"/>
      <c r="CN1919" s="26"/>
      <c r="CO1919" s="26"/>
      <c r="CP1919" s="26"/>
      <c r="CQ1919" s="26"/>
      <c r="CR1919" s="26"/>
      <c r="CS1919" s="26"/>
      <c r="CT1919" s="26"/>
      <c r="CU1919" s="26"/>
      <c r="CV1919" s="26"/>
      <c r="CW1919" s="26"/>
      <c r="CX1919" s="26"/>
      <c r="CY1919" s="26"/>
      <c r="CZ1919" s="26"/>
      <c r="DA1919" s="26"/>
      <c r="DB1919" s="26"/>
      <c r="DC1919" s="26"/>
      <c r="DD1919" s="26"/>
      <c r="DE1919" s="26"/>
      <c r="DF1919" s="26"/>
      <c r="DG1919" s="26"/>
      <c r="DH1919" s="26"/>
      <c r="DI1919" s="26"/>
      <c r="DJ1919" s="26"/>
      <c r="DK1919" s="26"/>
      <c r="DL1919" s="26"/>
    </row>
    <row r="1920" spans="1:116" s="27" customFormat="1" ht="31.5" customHeight="1">
      <c r="A1920" s="7" t="s">
        <v>8145</v>
      </c>
      <c r="B1920" s="5">
        <v>1918</v>
      </c>
      <c r="C1920" s="10"/>
      <c r="D1920" s="10"/>
      <c r="E1920" s="8" t="s">
        <v>8158</v>
      </c>
      <c r="F1920" s="8" t="s">
        <v>8159</v>
      </c>
      <c r="G1920" s="8" t="s">
        <v>431</v>
      </c>
      <c r="H1920" s="7" t="s">
        <v>8160</v>
      </c>
      <c r="I1920" s="8" t="s">
        <v>259</v>
      </c>
      <c r="J1920" s="8" t="s">
        <v>8161</v>
      </c>
      <c r="K1920" s="9">
        <v>60</v>
      </c>
      <c r="L1920" s="8" t="s">
        <v>81</v>
      </c>
      <c r="M1920" s="10">
        <v>1</v>
      </c>
      <c r="N1920" s="8" t="s">
        <v>45</v>
      </c>
      <c r="O1920" s="8" t="s">
        <v>8149</v>
      </c>
      <c r="P1920" s="8" t="s">
        <v>3860</v>
      </c>
      <c r="Q1920" s="8" t="s">
        <v>8162</v>
      </c>
      <c r="R1920" s="28">
        <v>5.87</v>
      </c>
      <c r="S1920" s="29"/>
      <c r="T1920" s="30">
        <v>4.68</v>
      </c>
      <c r="U1920" s="1" t="s">
        <v>56</v>
      </c>
      <c r="V1920" s="28">
        <v>5.87</v>
      </c>
      <c r="W1920" s="29"/>
      <c r="X1920" s="29"/>
      <c r="Y1920" s="29"/>
      <c r="Z1920" s="29"/>
      <c r="AA1920" s="29"/>
      <c r="AB1920" s="29"/>
      <c r="AC1920" s="29"/>
      <c r="AD1920" s="29"/>
      <c r="AE1920" s="31"/>
      <c r="AM1920" s="27">
        <v>4</v>
      </c>
      <c r="AN1920" s="32"/>
      <c r="AP1920" s="31"/>
      <c r="AQ1920" s="27" t="e">
        <f t="shared" si="298"/>
        <v>#NUM!</v>
      </c>
      <c r="AR1920" s="27" t="e">
        <f t="shared" si="299"/>
        <v>#NUM!</v>
      </c>
      <c r="AS1920" s="27" t="e">
        <f t="shared" si="300"/>
        <v>#NUM!</v>
      </c>
      <c r="AT1920" s="27">
        <f t="shared" si="301"/>
        <v>5.0309999999999997</v>
      </c>
      <c r="AU1920" s="27" t="e">
        <f t="shared" si="302"/>
        <v>#VALUE!</v>
      </c>
      <c r="AV1920" s="29" t="e">
        <f t="shared" si="296"/>
        <v>#VALUE!</v>
      </c>
      <c r="AW1920" s="33" t="s">
        <v>51</v>
      </c>
      <c r="AX1920" s="27" t="s">
        <v>50</v>
      </c>
      <c r="AY1920" s="32">
        <v>5.0309999999999997</v>
      </c>
      <c r="AZ1920" s="34">
        <f t="shared" si="303"/>
        <v>1.2577499999999999</v>
      </c>
      <c r="BA1920" s="3">
        <f t="shared" si="295"/>
        <v>6.2887499999999994</v>
      </c>
      <c r="BB1920" s="32">
        <f t="shared" si="297"/>
        <v>6.7918499999999993</v>
      </c>
      <c r="BC1920" s="27" t="s">
        <v>12549</v>
      </c>
      <c r="BP1920" s="26"/>
      <c r="BQ1920" s="26"/>
      <c r="BR1920" s="26"/>
      <c r="BS1920" s="26"/>
      <c r="BT1920" s="26"/>
      <c r="BU1920" s="26"/>
      <c r="BV1920" s="26"/>
      <c r="BW1920" s="26"/>
      <c r="BX1920" s="26"/>
      <c r="BY1920" s="26"/>
      <c r="BZ1920" s="26"/>
      <c r="CA1920" s="26"/>
      <c r="CB1920" s="26"/>
      <c r="CC1920" s="26"/>
      <c r="CD1920" s="26"/>
      <c r="CE1920" s="26"/>
      <c r="CF1920" s="26"/>
      <c r="CG1920" s="26"/>
      <c r="CH1920" s="26"/>
      <c r="CI1920" s="26"/>
      <c r="CJ1920" s="26"/>
      <c r="CK1920" s="26"/>
      <c r="CL1920" s="26"/>
      <c r="CM1920" s="26"/>
      <c r="CN1920" s="26"/>
      <c r="CO1920" s="26"/>
      <c r="CP1920" s="26"/>
      <c r="CQ1920" s="26"/>
      <c r="CR1920" s="26"/>
      <c r="CS1920" s="26"/>
      <c r="CT1920" s="26"/>
      <c r="CU1920" s="26"/>
      <c r="CV1920" s="26"/>
      <c r="CW1920" s="26"/>
      <c r="CX1920" s="26"/>
      <c r="CY1920" s="26"/>
      <c r="CZ1920" s="26"/>
      <c r="DA1920" s="26"/>
      <c r="DB1920" s="26"/>
      <c r="DC1920" s="26"/>
      <c r="DD1920" s="26"/>
      <c r="DE1920" s="26"/>
      <c r="DF1920" s="26"/>
      <c r="DG1920" s="26"/>
      <c r="DH1920" s="26"/>
      <c r="DI1920" s="26"/>
      <c r="DJ1920" s="26"/>
      <c r="DK1920" s="26"/>
      <c r="DL1920" s="26"/>
    </row>
    <row r="1921" spans="1:116" s="27" customFormat="1" ht="31.5" customHeight="1">
      <c r="A1921" s="7" t="s">
        <v>8145</v>
      </c>
      <c r="B1921" s="5">
        <v>1919</v>
      </c>
      <c r="C1921" s="10"/>
      <c r="D1921" s="10"/>
      <c r="E1921" s="8" t="s">
        <v>8166</v>
      </c>
      <c r="F1921" s="8" t="s">
        <v>8167</v>
      </c>
      <c r="G1921" s="8" t="s">
        <v>1271</v>
      </c>
      <c r="H1921" s="7" t="s">
        <v>103</v>
      </c>
      <c r="I1921" s="8" t="s">
        <v>43</v>
      </c>
      <c r="J1921" s="8" t="s">
        <v>8168</v>
      </c>
      <c r="K1921" s="9"/>
      <c r="L1921" s="8"/>
      <c r="M1921" s="10">
        <v>30</v>
      </c>
      <c r="N1921" s="8" t="s">
        <v>45</v>
      </c>
      <c r="O1921" s="8" t="s">
        <v>8149</v>
      </c>
      <c r="P1921" s="8" t="s">
        <v>3860</v>
      </c>
      <c r="Q1921" s="8" t="s">
        <v>8169</v>
      </c>
      <c r="R1921" s="28">
        <v>9.66</v>
      </c>
      <c r="S1921" s="29">
        <v>5.92</v>
      </c>
      <c r="T1921" s="30">
        <v>5.5</v>
      </c>
      <c r="U1921" s="1">
        <v>5.5</v>
      </c>
      <c r="V1921" s="28">
        <v>9.66</v>
      </c>
      <c r="W1921" s="29"/>
      <c r="X1921" s="29"/>
      <c r="Y1921" s="29"/>
      <c r="Z1921" s="29"/>
      <c r="AA1921" s="29"/>
      <c r="AB1921" s="29"/>
      <c r="AC1921" s="29"/>
      <c r="AD1921" s="29"/>
      <c r="AE1921" s="31"/>
      <c r="AM1921" s="27">
        <v>9.66</v>
      </c>
      <c r="AN1921" s="32"/>
      <c r="AP1921" s="31"/>
      <c r="AQ1921" s="27" t="e">
        <f t="shared" si="298"/>
        <v>#NUM!</v>
      </c>
      <c r="AR1921" s="27" t="e">
        <f t="shared" si="299"/>
        <v>#NUM!</v>
      </c>
      <c r="AS1921" s="27" t="e">
        <f t="shared" si="300"/>
        <v>#NUM!</v>
      </c>
      <c r="AT1921" s="27">
        <f t="shared" si="301"/>
        <v>5.9124999999999996</v>
      </c>
      <c r="AU1921" s="27">
        <f t="shared" si="302"/>
        <v>5.9124999999999996</v>
      </c>
      <c r="AV1921" s="29">
        <f t="shared" si="296"/>
        <v>5.9124999999999996</v>
      </c>
      <c r="AW1921" s="27" t="s">
        <v>73</v>
      </c>
      <c r="AX1921" s="27" t="s">
        <v>74</v>
      </c>
      <c r="AY1921" s="32">
        <v>5.91</v>
      </c>
      <c r="AZ1921" s="34">
        <f t="shared" si="303"/>
        <v>1.4775</v>
      </c>
      <c r="BA1921" s="3">
        <f t="shared" si="295"/>
        <v>7.3875000000000002</v>
      </c>
      <c r="BB1921" s="32">
        <f t="shared" si="297"/>
        <v>7.9785000000000004</v>
      </c>
      <c r="BC1921" s="27" t="s">
        <v>12549</v>
      </c>
      <c r="BP1921" s="26"/>
      <c r="BQ1921" s="26"/>
      <c r="BR1921" s="26"/>
      <c r="BS1921" s="26"/>
      <c r="BT1921" s="26"/>
      <c r="BU1921" s="26"/>
      <c r="BV1921" s="26"/>
      <c r="BW1921" s="26"/>
      <c r="BX1921" s="26"/>
      <c r="BY1921" s="26"/>
      <c r="BZ1921" s="26"/>
      <c r="CA1921" s="26"/>
      <c r="CB1921" s="26"/>
      <c r="CC1921" s="26"/>
      <c r="CD1921" s="26"/>
      <c r="CE1921" s="26"/>
      <c r="CF1921" s="26"/>
      <c r="CG1921" s="26"/>
      <c r="CH1921" s="26"/>
      <c r="CI1921" s="26"/>
      <c r="CJ1921" s="26"/>
      <c r="CK1921" s="26"/>
      <c r="CL1921" s="26"/>
      <c r="CM1921" s="26"/>
      <c r="CN1921" s="26"/>
      <c r="CO1921" s="26"/>
      <c r="CP1921" s="26"/>
      <c r="CQ1921" s="26"/>
      <c r="CR1921" s="26"/>
      <c r="CS1921" s="26"/>
      <c r="CT1921" s="26"/>
      <c r="CU1921" s="26"/>
      <c r="CV1921" s="26"/>
      <c r="CW1921" s="26"/>
      <c r="CX1921" s="26"/>
      <c r="CY1921" s="26"/>
      <c r="CZ1921" s="26"/>
      <c r="DA1921" s="26"/>
      <c r="DB1921" s="26"/>
      <c r="DC1921" s="26"/>
      <c r="DD1921" s="26"/>
      <c r="DE1921" s="26"/>
      <c r="DF1921" s="26"/>
      <c r="DG1921" s="26"/>
      <c r="DH1921" s="26"/>
      <c r="DI1921" s="26"/>
      <c r="DJ1921" s="26"/>
      <c r="DK1921" s="26"/>
      <c r="DL1921" s="26"/>
    </row>
    <row r="1922" spans="1:116" s="27" customFormat="1" ht="31.5" customHeight="1">
      <c r="A1922" s="7" t="s">
        <v>8145</v>
      </c>
      <c r="B1922" s="5">
        <v>1920</v>
      </c>
      <c r="C1922" s="10"/>
      <c r="D1922" s="10"/>
      <c r="E1922" s="8" t="s">
        <v>8154</v>
      </c>
      <c r="F1922" s="8" t="s">
        <v>8155</v>
      </c>
      <c r="G1922" s="8" t="s">
        <v>4762</v>
      </c>
      <c r="H1922" s="7" t="s">
        <v>641</v>
      </c>
      <c r="I1922" s="8" t="s">
        <v>474</v>
      </c>
      <c r="J1922" s="8" t="s">
        <v>8156</v>
      </c>
      <c r="K1922" s="9">
        <v>150</v>
      </c>
      <c r="L1922" s="8" t="s">
        <v>81</v>
      </c>
      <c r="M1922" s="10">
        <v>1</v>
      </c>
      <c r="N1922" s="8" t="s">
        <v>45</v>
      </c>
      <c r="O1922" s="8" t="s">
        <v>8149</v>
      </c>
      <c r="P1922" s="8" t="s">
        <v>3860</v>
      </c>
      <c r="Q1922" s="8" t="s">
        <v>8157</v>
      </c>
      <c r="R1922" s="28">
        <v>6.47</v>
      </c>
      <c r="S1922" s="29">
        <v>5.92</v>
      </c>
      <c r="T1922" s="30">
        <v>5.5</v>
      </c>
      <c r="U1922" s="1">
        <v>5.5</v>
      </c>
      <c r="V1922" s="28">
        <v>6.47</v>
      </c>
      <c r="W1922" s="29"/>
      <c r="X1922" s="29"/>
      <c r="Y1922" s="29"/>
      <c r="Z1922" s="29"/>
      <c r="AA1922" s="29"/>
      <c r="AB1922" s="29"/>
      <c r="AC1922" s="29"/>
      <c r="AD1922" s="29"/>
      <c r="AE1922" s="31"/>
      <c r="AM1922" s="27">
        <v>6.47</v>
      </c>
      <c r="AN1922" s="32"/>
      <c r="AP1922" s="31"/>
      <c r="AQ1922" s="27" t="e">
        <f t="shared" si="298"/>
        <v>#NUM!</v>
      </c>
      <c r="AR1922" s="27" t="e">
        <f t="shared" si="299"/>
        <v>#NUM!</v>
      </c>
      <c r="AS1922" s="27" t="e">
        <f t="shared" si="300"/>
        <v>#NUM!</v>
      </c>
      <c r="AT1922" s="27">
        <f t="shared" si="301"/>
        <v>5.9124999999999996</v>
      </c>
      <c r="AU1922" s="27">
        <f t="shared" si="302"/>
        <v>5.9124999999999996</v>
      </c>
      <c r="AV1922" s="29">
        <f t="shared" si="296"/>
        <v>5.9124999999999996</v>
      </c>
      <c r="AW1922" s="27" t="s">
        <v>73</v>
      </c>
      <c r="AX1922" s="27" t="s">
        <v>74</v>
      </c>
      <c r="AY1922" s="32">
        <v>5.9119999999999999</v>
      </c>
      <c r="AZ1922" s="34">
        <f t="shared" si="303"/>
        <v>1.478</v>
      </c>
      <c r="BA1922" s="3">
        <f t="shared" si="295"/>
        <v>7.39</v>
      </c>
      <c r="BB1922" s="32">
        <f t="shared" si="297"/>
        <v>7.9811999999999994</v>
      </c>
      <c r="BC1922" s="27" t="s">
        <v>12549</v>
      </c>
      <c r="BP1922" s="26"/>
      <c r="BQ1922" s="26"/>
      <c r="BR1922" s="26"/>
      <c r="BS1922" s="26"/>
      <c r="BT1922" s="26"/>
      <c r="BU1922" s="26"/>
      <c r="BV1922" s="26"/>
      <c r="BW1922" s="26"/>
      <c r="BX1922" s="26"/>
      <c r="BY1922" s="26"/>
      <c r="BZ1922" s="26"/>
      <c r="CA1922" s="26"/>
      <c r="CB1922" s="26"/>
      <c r="CC1922" s="26"/>
      <c r="CD1922" s="26"/>
      <c r="CE1922" s="26"/>
      <c r="CF1922" s="26"/>
      <c r="CG1922" s="26"/>
      <c r="CH1922" s="26"/>
      <c r="CI1922" s="26"/>
      <c r="CJ1922" s="26"/>
      <c r="CK1922" s="26"/>
      <c r="CL1922" s="26"/>
      <c r="CM1922" s="26"/>
      <c r="CN1922" s="26"/>
      <c r="CO1922" s="26"/>
      <c r="CP1922" s="26"/>
      <c r="CQ1922" s="26"/>
      <c r="CR1922" s="26"/>
      <c r="CS1922" s="26"/>
      <c r="CT1922" s="26"/>
      <c r="CU1922" s="26"/>
      <c r="CV1922" s="26"/>
      <c r="CW1922" s="26"/>
      <c r="CX1922" s="26"/>
      <c r="CY1922" s="26"/>
      <c r="CZ1922" s="26"/>
      <c r="DA1922" s="26"/>
      <c r="DB1922" s="26"/>
      <c r="DC1922" s="26"/>
      <c r="DD1922" s="26"/>
      <c r="DE1922" s="26"/>
      <c r="DF1922" s="26"/>
      <c r="DG1922" s="26"/>
      <c r="DH1922" s="26"/>
      <c r="DI1922" s="26"/>
      <c r="DJ1922" s="26"/>
      <c r="DK1922" s="26"/>
      <c r="DL1922" s="26"/>
    </row>
    <row r="1923" spans="1:116" s="27" customFormat="1" ht="31.5" customHeight="1">
      <c r="A1923" s="7" t="s">
        <v>8145</v>
      </c>
      <c r="B1923" s="5">
        <v>1921</v>
      </c>
      <c r="C1923" s="10"/>
      <c r="D1923" s="10"/>
      <c r="E1923" s="8" t="s">
        <v>8166</v>
      </c>
      <c r="F1923" s="8" t="s">
        <v>8167</v>
      </c>
      <c r="G1923" s="8" t="s">
        <v>1271</v>
      </c>
      <c r="H1923" s="7" t="s">
        <v>58</v>
      </c>
      <c r="I1923" s="8" t="s">
        <v>43</v>
      </c>
      <c r="J1923" s="8" t="s">
        <v>8168</v>
      </c>
      <c r="K1923" s="9"/>
      <c r="L1923" s="8"/>
      <c r="M1923" s="10">
        <v>30</v>
      </c>
      <c r="N1923" s="8" t="s">
        <v>45</v>
      </c>
      <c r="O1923" s="8" t="s">
        <v>8149</v>
      </c>
      <c r="P1923" s="8" t="s">
        <v>3860</v>
      </c>
      <c r="Q1923" s="8" t="s">
        <v>8170</v>
      </c>
      <c r="R1923" s="28">
        <v>13.61</v>
      </c>
      <c r="S1923" s="29">
        <v>6.45</v>
      </c>
      <c r="T1923" s="30">
        <v>6</v>
      </c>
      <c r="U1923" s="1">
        <v>6</v>
      </c>
      <c r="V1923" s="28">
        <v>13.61</v>
      </c>
      <c r="W1923" s="29"/>
      <c r="X1923" s="29"/>
      <c r="Y1923" s="29"/>
      <c r="Z1923" s="29"/>
      <c r="AA1923" s="29"/>
      <c r="AB1923" s="29"/>
      <c r="AC1923" s="29"/>
      <c r="AD1923" s="29"/>
      <c r="AE1923" s="31"/>
      <c r="AM1923" s="27">
        <v>13.61</v>
      </c>
      <c r="AN1923" s="32"/>
      <c r="AP1923" s="31"/>
      <c r="AQ1923" s="27" t="e">
        <f t="shared" si="298"/>
        <v>#NUM!</v>
      </c>
      <c r="AR1923" s="27" t="e">
        <f t="shared" si="299"/>
        <v>#NUM!</v>
      </c>
      <c r="AS1923" s="27" t="e">
        <f t="shared" si="300"/>
        <v>#NUM!</v>
      </c>
      <c r="AT1923" s="27">
        <f t="shared" si="301"/>
        <v>6.4499999999999993</v>
      </c>
      <c r="AU1923" s="27">
        <f t="shared" si="302"/>
        <v>6.4499999999999993</v>
      </c>
      <c r="AV1923" s="29">
        <f t="shared" si="296"/>
        <v>6.4499999999999993</v>
      </c>
      <c r="AW1923" s="27" t="s">
        <v>73</v>
      </c>
      <c r="AX1923" s="27" t="s">
        <v>74</v>
      </c>
      <c r="AY1923" s="32">
        <v>6.45</v>
      </c>
      <c r="AZ1923" s="34">
        <f t="shared" si="303"/>
        <v>1.6125</v>
      </c>
      <c r="BA1923" s="3">
        <f t="shared" ref="BA1923:BA1986" si="304">AZ1923+AY1923</f>
        <v>8.0625</v>
      </c>
      <c r="BB1923" s="32">
        <f t="shared" si="297"/>
        <v>8.7074999999999996</v>
      </c>
      <c r="BC1923" s="27" t="s">
        <v>12549</v>
      </c>
      <c r="BP1923" s="26"/>
      <c r="BQ1923" s="26"/>
      <c r="BR1923" s="26"/>
      <c r="BS1923" s="26"/>
      <c r="BT1923" s="26"/>
      <c r="BU1923" s="26"/>
      <c r="BV1923" s="26"/>
      <c r="BW1923" s="26"/>
      <c r="BX1923" s="26"/>
      <c r="BY1923" s="26"/>
      <c r="BZ1923" s="26"/>
      <c r="CA1923" s="26"/>
      <c r="CB1923" s="26"/>
      <c r="CC1923" s="26"/>
      <c r="CD1923" s="26"/>
      <c r="CE1923" s="26"/>
      <c r="CF1923" s="26"/>
      <c r="CG1923" s="26"/>
      <c r="CH1923" s="26"/>
      <c r="CI1923" s="26"/>
      <c r="CJ1923" s="26"/>
      <c r="CK1923" s="26"/>
      <c r="CL1923" s="26"/>
      <c r="CM1923" s="26"/>
      <c r="CN1923" s="26"/>
      <c r="CO1923" s="26"/>
      <c r="CP1923" s="26"/>
      <c r="CQ1923" s="26"/>
      <c r="CR1923" s="26"/>
      <c r="CS1923" s="26"/>
      <c r="CT1923" s="26"/>
      <c r="CU1923" s="26"/>
      <c r="CV1923" s="26"/>
      <c r="CW1923" s="26"/>
      <c r="CX1923" s="26"/>
      <c r="CY1923" s="26"/>
      <c r="CZ1923" s="26"/>
      <c r="DA1923" s="26"/>
      <c r="DB1923" s="26"/>
      <c r="DC1923" s="26"/>
      <c r="DD1923" s="26"/>
      <c r="DE1923" s="26"/>
      <c r="DF1923" s="26"/>
      <c r="DG1923" s="26"/>
      <c r="DH1923" s="26"/>
      <c r="DI1923" s="26"/>
      <c r="DJ1923" s="26"/>
      <c r="DK1923" s="26"/>
      <c r="DL1923" s="26"/>
    </row>
    <row r="1924" spans="1:116" s="27" customFormat="1" ht="31.5" customHeight="1">
      <c r="A1924" s="7" t="s">
        <v>8172</v>
      </c>
      <c r="B1924" s="5">
        <v>1922</v>
      </c>
      <c r="C1924" s="10"/>
      <c r="D1924" s="10"/>
      <c r="E1924" s="8" t="s">
        <v>8173</v>
      </c>
      <c r="F1924" s="8" t="s">
        <v>8174</v>
      </c>
      <c r="G1924" s="8" t="s">
        <v>8175</v>
      </c>
      <c r="H1924" s="7" t="s">
        <v>8176</v>
      </c>
      <c r="I1924" s="8" t="s">
        <v>286</v>
      </c>
      <c r="J1924" s="8" t="s">
        <v>8177</v>
      </c>
      <c r="K1924" s="9"/>
      <c r="L1924" s="8"/>
      <c r="M1924" s="10">
        <v>1</v>
      </c>
      <c r="N1924" s="8" t="s">
        <v>45</v>
      </c>
      <c r="O1924" s="8" t="s">
        <v>8149</v>
      </c>
      <c r="P1924" s="8" t="s">
        <v>3860</v>
      </c>
      <c r="Q1924" s="8" t="s">
        <v>8178</v>
      </c>
      <c r="R1924" s="28">
        <v>7.95</v>
      </c>
      <c r="S1924" s="29">
        <v>7.53</v>
      </c>
      <c r="T1924" s="30">
        <v>7</v>
      </c>
      <c r="U1924" s="1">
        <v>7</v>
      </c>
      <c r="V1924" s="28">
        <v>7.95</v>
      </c>
      <c r="W1924" s="29"/>
      <c r="X1924" s="29"/>
      <c r="Y1924" s="29"/>
      <c r="Z1924" s="29"/>
      <c r="AA1924" s="29"/>
      <c r="AB1924" s="29"/>
      <c r="AC1924" s="29"/>
      <c r="AD1924" s="29"/>
      <c r="AE1924" s="31"/>
      <c r="AN1924" s="32"/>
      <c r="AP1924" s="31"/>
      <c r="AQ1924" s="27" t="e">
        <f t="shared" si="298"/>
        <v>#NUM!</v>
      </c>
      <c r="AR1924" s="27" t="e">
        <f t="shared" si="299"/>
        <v>#NUM!</v>
      </c>
      <c r="AS1924" s="27" t="e">
        <f t="shared" si="300"/>
        <v>#NUM!</v>
      </c>
      <c r="AT1924" s="27">
        <f t="shared" si="301"/>
        <v>7.5249999999999995</v>
      </c>
      <c r="AU1924" s="27">
        <f t="shared" si="302"/>
        <v>7.5249999999999995</v>
      </c>
      <c r="AV1924" s="29">
        <f t="shared" si="296"/>
        <v>7.5249999999999995</v>
      </c>
      <c r="AW1924" s="27" t="s">
        <v>73</v>
      </c>
      <c r="AX1924" s="27" t="s">
        <v>74</v>
      </c>
      <c r="AY1924" s="32">
        <v>7.53</v>
      </c>
      <c r="AZ1924" s="34">
        <f t="shared" si="303"/>
        <v>1.8825000000000001</v>
      </c>
      <c r="BA1924" s="3">
        <f t="shared" si="304"/>
        <v>9.4124999999999996</v>
      </c>
      <c r="BB1924" s="32">
        <f t="shared" si="297"/>
        <v>10.1655</v>
      </c>
      <c r="BC1924" s="27" t="s">
        <v>12549</v>
      </c>
      <c r="BP1924" s="26"/>
      <c r="BQ1924" s="26"/>
      <c r="BR1924" s="26"/>
      <c r="BS1924" s="26"/>
      <c r="BT1924" s="26"/>
      <c r="BU1924" s="26"/>
      <c r="BV1924" s="26"/>
      <c r="BW1924" s="26"/>
      <c r="BX1924" s="26"/>
      <c r="BY1924" s="26"/>
      <c r="BZ1924" s="26"/>
      <c r="CA1924" s="26"/>
      <c r="CB1924" s="26"/>
      <c r="CC1924" s="26"/>
      <c r="CD1924" s="26"/>
      <c r="CE1924" s="26"/>
      <c r="CF1924" s="26"/>
      <c r="CG1924" s="26"/>
      <c r="CH1924" s="26"/>
      <c r="CI1924" s="26"/>
      <c r="CJ1924" s="26"/>
      <c r="CK1924" s="26"/>
      <c r="CL1924" s="26"/>
      <c r="CM1924" s="26"/>
      <c r="CN1924" s="26"/>
      <c r="CO1924" s="26"/>
      <c r="CP1924" s="26"/>
      <c r="CQ1924" s="26"/>
      <c r="CR1924" s="26"/>
      <c r="CS1924" s="26"/>
      <c r="CT1924" s="26"/>
      <c r="CU1924" s="26"/>
      <c r="CV1924" s="26"/>
      <c r="CW1924" s="26"/>
      <c r="CX1924" s="26"/>
      <c r="CY1924" s="26"/>
      <c r="CZ1924" s="26"/>
      <c r="DA1924" s="26"/>
      <c r="DB1924" s="26"/>
      <c r="DC1924" s="26"/>
      <c r="DD1924" s="26"/>
      <c r="DE1924" s="26"/>
      <c r="DF1924" s="26"/>
      <c r="DG1924" s="26"/>
      <c r="DH1924" s="26"/>
      <c r="DI1924" s="26"/>
      <c r="DJ1924" s="26"/>
      <c r="DK1924" s="26"/>
      <c r="DL1924" s="26"/>
    </row>
    <row r="1925" spans="1:116" s="27" customFormat="1" ht="31.5" customHeight="1">
      <c r="A1925" s="7" t="s">
        <v>8145</v>
      </c>
      <c r="B1925" s="5">
        <v>1923</v>
      </c>
      <c r="C1925" s="10"/>
      <c r="D1925" s="10"/>
      <c r="E1925" s="8" t="s">
        <v>8146</v>
      </c>
      <c r="F1925" s="8" t="s">
        <v>6406</v>
      </c>
      <c r="G1925" s="8" t="s">
        <v>4083</v>
      </c>
      <c r="H1925" s="7" t="s">
        <v>8147</v>
      </c>
      <c r="I1925" s="8" t="s">
        <v>259</v>
      </c>
      <c r="J1925" s="8" t="s">
        <v>8148</v>
      </c>
      <c r="K1925" s="9">
        <v>50</v>
      </c>
      <c r="L1925" s="8" t="s">
        <v>81</v>
      </c>
      <c r="M1925" s="10">
        <v>1</v>
      </c>
      <c r="N1925" s="8" t="s">
        <v>45</v>
      </c>
      <c r="O1925" s="8" t="s">
        <v>8149</v>
      </c>
      <c r="P1925" s="8" t="s">
        <v>3860</v>
      </c>
      <c r="Q1925" s="8" t="s">
        <v>8150</v>
      </c>
      <c r="R1925" s="28">
        <v>35.880000000000003</v>
      </c>
      <c r="S1925" s="29">
        <v>9.99</v>
      </c>
      <c r="T1925" s="30">
        <v>9.3000000000000007</v>
      </c>
      <c r="U1925" s="1">
        <v>9.3000000000000007</v>
      </c>
      <c r="V1925" s="28">
        <v>35.880000000000003</v>
      </c>
      <c r="W1925" s="29">
        <v>35.880000000000003</v>
      </c>
      <c r="X1925" s="29"/>
      <c r="Y1925" s="29"/>
      <c r="Z1925" s="29"/>
      <c r="AA1925" s="29"/>
      <c r="AB1925" s="29"/>
      <c r="AC1925" s="29"/>
      <c r="AD1925" s="29"/>
      <c r="AE1925" s="31"/>
      <c r="AM1925" s="27">
        <v>35.880000000000003</v>
      </c>
      <c r="AN1925" s="32"/>
      <c r="AP1925" s="31"/>
      <c r="AQ1925" s="27" t="e">
        <f t="shared" si="298"/>
        <v>#NUM!</v>
      </c>
      <c r="AR1925" s="27" t="e">
        <f t="shared" si="299"/>
        <v>#NUM!</v>
      </c>
      <c r="AS1925" s="27" t="e">
        <f t="shared" si="300"/>
        <v>#NUM!</v>
      </c>
      <c r="AT1925" s="27">
        <f t="shared" si="301"/>
        <v>9.9975000000000005</v>
      </c>
      <c r="AU1925" s="27">
        <f t="shared" si="302"/>
        <v>9.9975000000000005</v>
      </c>
      <c r="AV1925" s="29">
        <f t="shared" si="296"/>
        <v>9.9975000000000005</v>
      </c>
      <c r="AW1925" s="27" t="s">
        <v>73</v>
      </c>
      <c r="AX1925" s="27" t="s">
        <v>74</v>
      </c>
      <c r="AY1925" s="32">
        <v>9.9969999999999999</v>
      </c>
      <c r="AZ1925" s="34">
        <f t="shared" si="303"/>
        <v>2.49925</v>
      </c>
      <c r="BA1925" s="3">
        <f t="shared" si="304"/>
        <v>12.49625</v>
      </c>
      <c r="BB1925" s="32">
        <f t="shared" si="297"/>
        <v>13.495950000000001</v>
      </c>
      <c r="BC1925" s="27" t="s">
        <v>12549</v>
      </c>
      <c r="BP1925" s="26"/>
      <c r="BQ1925" s="26"/>
      <c r="BR1925" s="26"/>
      <c r="BS1925" s="26"/>
      <c r="BT1925" s="26"/>
      <c r="BU1925" s="26"/>
      <c r="BV1925" s="26"/>
      <c r="BW1925" s="26"/>
      <c r="BX1925" s="26"/>
      <c r="BY1925" s="26"/>
      <c r="BZ1925" s="26"/>
      <c r="CA1925" s="26"/>
      <c r="CB1925" s="26"/>
      <c r="CC1925" s="26"/>
      <c r="CD1925" s="26"/>
      <c r="CE1925" s="26"/>
      <c r="CF1925" s="26"/>
      <c r="CG1925" s="26"/>
      <c r="CH1925" s="26"/>
      <c r="CI1925" s="26"/>
      <c r="CJ1925" s="26"/>
      <c r="CK1925" s="26"/>
      <c r="CL1925" s="26"/>
      <c r="CM1925" s="26"/>
      <c r="CN1925" s="26"/>
      <c r="CO1925" s="26"/>
      <c r="CP1925" s="26"/>
      <c r="CQ1925" s="26"/>
      <c r="CR1925" s="26"/>
      <c r="CS1925" s="26"/>
      <c r="CT1925" s="26"/>
      <c r="CU1925" s="26"/>
      <c r="CV1925" s="26"/>
      <c r="CW1925" s="26"/>
      <c r="CX1925" s="26"/>
      <c r="CY1925" s="26"/>
      <c r="CZ1925" s="26"/>
      <c r="DA1925" s="26"/>
      <c r="DB1925" s="26"/>
      <c r="DC1925" s="26"/>
      <c r="DD1925" s="26"/>
      <c r="DE1925" s="26"/>
      <c r="DF1925" s="26"/>
      <c r="DG1925" s="26"/>
      <c r="DH1925" s="26"/>
      <c r="DI1925" s="26"/>
      <c r="DJ1925" s="26"/>
      <c r="DK1925" s="26"/>
      <c r="DL1925" s="26"/>
    </row>
    <row r="1926" spans="1:116" s="27" customFormat="1" ht="31.5" customHeight="1">
      <c r="A1926" s="7" t="s">
        <v>8145</v>
      </c>
      <c r="B1926" s="5">
        <v>1924</v>
      </c>
      <c r="C1926" s="10"/>
      <c r="D1926" s="10"/>
      <c r="E1926" s="8" t="s">
        <v>8158</v>
      </c>
      <c r="F1926" s="8" t="s">
        <v>8159</v>
      </c>
      <c r="G1926" s="8" t="s">
        <v>431</v>
      </c>
      <c r="H1926" s="7" t="s">
        <v>8163</v>
      </c>
      <c r="I1926" s="8" t="s">
        <v>259</v>
      </c>
      <c r="J1926" s="8" t="s">
        <v>8164</v>
      </c>
      <c r="K1926" s="9">
        <v>30</v>
      </c>
      <c r="L1926" s="8" t="s">
        <v>81</v>
      </c>
      <c r="M1926" s="10">
        <v>1</v>
      </c>
      <c r="N1926" s="8" t="s">
        <v>45</v>
      </c>
      <c r="O1926" s="8" t="s">
        <v>8149</v>
      </c>
      <c r="P1926" s="8" t="s">
        <v>3860</v>
      </c>
      <c r="Q1926" s="8" t="s">
        <v>8165</v>
      </c>
      <c r="R1926" s="28">
        <v>10.83</v>
      </c>
      <c r="S1926" s="29"/>
      <c r="T1926" s="30">
        <v>10.86</v>
      </c>
      <c r="U1926" s="1" t="s">
        <v>56</v>
      </c>
      <c r="V1926" s="28">
        <v>10.86</v>
      </c>
      <c r="W1926" s="29">
        <v>10.8</v>
      </c>
      <c r="X1926" s="29"/>
      <c r="Y1926" s="29"/>
      <c r="Z1926" s="29"/>
      <c r="AA1926" s="29"/>
      <c r="AB1926" s="29"/>
      <c r="AC1926" s="29"/>
      <c r="AD1926" s="29"/>
      <c r="AE1926" s="31"/>
      <c r="AN1926" s="32"/>
      <c r="AP1926" s="31"/>
      <c r="AQ1926" s="27" t="e">
        <f t="shared" si="298"/>
        <v>#NUM!</v>
      </c>
      <c r="AR1926" s="27" t="e">
        <f t="shared" si="299"/>
        <v>#NUM!</v>
      </c>
      <c r="AS1926" s="27" t="e">
        <f t="shared" si="300"/>
        <v>#NUM!</v>
      </c>
      <c r="AT1926" s="27">
        <f t="shared" si="301"/>
        <v>11.674499999999998</v>
      </c>
      <c r="AU1926" s="27" t="e">
        <f t="shared" si="302"/>
        <v>#VALUE!</v>
      </c>
      <c r="AV1926" s="29" t="e">
        <f t="shared" si="296"/>
        <v>#VALUE!</v>
      </c>
      <c r="AW1926" s="33" t="s">
        <v>51</v>
      </c>
      <c r="AX1926" s="27" t="s">
        <v>50</v>
      </c>
      <c r="AY1926" s="32">
        <v>10.83</v>
      </c>
      <c r="AZ1926" s="34">
        <f t="shared" si="303"/>
        <v>1.8411000000000002</v>
      </c>
      <c r="BA1926" s="3">
        <f t="shared" si="304"/>
        <v>12.671100000000001</v>
      </c>
      <c r="BB1926" s="32">
        <f t="shared" si="297"/>
        <v>13.684788000000001</v>
      </c>
      <c r="BC1926" s="27" t="s">
        <v>12549</v>
      </c>
      <c r="BP1926" s="26"/>
      <c r="BQ1926" s="26"/>
      <c r="BR1926" s="26"/>
      <c r="BS1926" s="26"/>
      <c r="BT1926" s="26"/>
      <c r="BU1926" s="26"/>
      <c r="BV1926" s="26"/>
      <c r="BW1926" s="26"/>
      <c r="BX1926" s="26"/>
      <c r="BY1926" s="26"/>
      <c r="BZ1926" s="26"/>
      <c r="CA1926" s="26"/>
      <c r="CB1926" s="26"/>
      <c r="CC1926" s="26"/>
      <c r="CD1926" s="26"/>
      <c r="CE1926" s="26"/>
      <c r="CF1926" s="26"/>
      <c r="CG1926" s="26"/>
      <c r="CH1926" s="26"/>
      <c r="CI1926" s="26"/>
      <c r="CJ1926" s="26"/>
      <c r="CK1926" s="26"/>
      <c r="CL1926" s="26"/>
      <c r="CM1926" s="26"/>
      <c r="CN1926" s="26"/>
      <c r="CO1926" s="26"/>
      <c r="CP1926" s="26"/>
      <c r="CQ1926" s="26"/>
      <c r="CR1926" s="26"/>
      <c r="CS1926" s="26"/>
      <c r="CT1926" s="26"/>
      <c r="CU1926" s="26"/>
      <c r="CV1926" s="26"/>
      <c r="CW1926" s="26"/>
      <c r="CX1926" s="26"/>
      <c r="CY1926" s="26"/>
      <c r="CZ1926" s="26"/>
      <c r="DA1926" s="26"/>
      <c r="DB1926" s="26"/>
      <c r="DC1926" s="26"/>
      <c r="DD1926" s="26"/>
      <c r="DE1926" s="26"/>
      <c r="DF1926" s="26"/>
      <c r="DG1926" s="26"/>
      <c r="DH1926" s="26"/>
      <c r="DI1926" s="26"/>
      <c r="DJ1926" s="26"/>
      <c r="DK1926" s="26"/>
      <c r="DL1926" s="26"/>
    </row>
    <row r="1927" spans="1:116" s="27" customFormat="1" ht="31.5" customHeight="1">
      <c r="A1927" s="7" t="s">
        <v>8145</v>
      </c>
      <c r="B1927" s="5">
        <v>1925</v>
      </c>
      <c r="C1927" s="10"/>
      <c r="D1927" s="10"/>
      <c r="E1927" s="8" t="s">
        <v>8146</v>
      </c>
      <c r="F1927" s="8" t="s">
        <v>6406</v>
      </c>
      <c r="G1927" s="8" t="s">
        <v>4083</v>
      </c>
      <c r="H1927" s="7" t="s">
        <v>8151</v>
      </c>
      <c r="I1927" s="8" t="s">
        <v>259</v>
      </c>
      <c r="J1927" s="8" t="s">
        <v>8152</v>
      </c>
      <c r="K1927" s="9">
        <v>30</v>
      </c>
      <c r="L1927" s="8" t="s">
        <v>81</v>
      </c>
      <c r="M1927" s="10">
        <v>1</v>
      </c>
      <c r="N1927" s="8" t="s">
        <v>45</v>
      </c>
      <c r="O1927" s="8" t="s">
        <v>8149</v>
      </c>
      <c r="P1927" s="8" t="s">
        <v>3860</v>
      </c>
      <c r="Q1927" s="8" t="s">
        <v>8153</v>
      </c>
      <c r="R1927" s="28">
        <v>42.95</v>
      </c>
      <c r="S1927" s="29">
        <v>11.07</v>
      </c>
      <c r="T1927" s="30">
        <v>10.3</v>
      </c>
      <c r="U1927" s="1">
        <v>10.3</v>
      </c>
      <c r="V1927" s="28">
        <v>43.95</v>
      </c>
      <c r="W1927" s="29">
        <v>42.95</v>
      </c>
      <c r="X1927" s="29"/>
      <c r="Y1927" s="29"/>
      <c r="Z1927" s="29"/>
      <c r="AA1927" s="29"/>
      <c r="AB1927" s="29"/>
      <c r="AC1927" s="29"/>
      <c r="AD1927" s="29"/>
      <c r="AE1927" s="31"/>
      <c r="AM1927" s="27">
        <v>42.95</v>
      </c>
      <c r="AN1927" s="32"/>
      <c r="AP1927" s="31"/>
      <c r="AQ1927" s="27" t="e">
        <f t="shared" si="298"/>
        <v>#NUM!</v>
      </c>
      <c r="AR1927" s="27" t="e">
        <f t="shared" si="299"/>
        <v>#NUM!</v>
      </c>
      <c r="AS1927" s="27" t="e">
        <f t="shared" si="300"/>
        <v>#NUM!</v>
      </c>
      <c r="AT1927" s="27">
        <f t="shared" si="301"/>
        <v>11.0725</v>
      </c>
      <c r="AU1927" s="27">
        <f t="shared" si="302"/>
        <v>11.0725</v>
      </c>
      <c r="AV1927" s="29">
        <f t="shared" si="296"/>
        <v>11.0725</v>
      </c>
      <c r="AW1927" s="27" t="s">
        <v>73</v>
      </c>
      <c r="AX1927" s="27" t="s">
        <v>74</v>
      </c>
      <c r="AY1927" s="32">
        <v>11.07</v>
      </c>
      <c r="AZ1927" s="34">
        <f t="shared" si="303"/>
        <v>1.8819000000000001</v>
      </c>
      <c r="BA1927" s="3">
        <f t="shared" si="304"/>
        <v>12.9519</v>
      </c>
      <c r="BB1927" s="32">
        <f t="shared" si="297"/>
        <v>13.988052</v>
      </c>
      <c r="BC1927" s="27" t="s">
        <v>12549</v>
      </c>
      <c r="BP1927" s="26"/>
      <c r="BQ1927" s="26"/>
      <c r="BR1927" s="26"/>
      <c r="BS1927" s="26"/>
      <c r="BT1927" s="26"/>
      <c r="BU1927" s="26"/>
      <c r="BV1927" s="26"/>
      <c r="BW1927" s="26"/>
      <c r="BX1927" s="26"/>
      <c r="BY1927" s="26"/>
      <c r="BZ1927" s="26"/>
      <c r="CA1927" s="26"/>
      <c r="CB1927" s="26"/>
      <c r="CC1927" s="26"/>
      <c r="CD1927" s="26"/>
      <c r="CE1927" s="26"/>
      <c r="CF1927" s="26"/>
      <c r="CG1927" s="26"/>
      <c r="CH1927" s="26"/>
      <c r="CI1927" s="26"/>
      <c r="CJ1927" s="26"/>
      <c r="CK1927" s="26"/>
      <c r="CL1927" s="26"/>
      <c r="CM1927" s="26"/>
      <c r="CN1927" s="26"/>
      <c r="CO1927" s="26"/>
      <c r="CP1927" s="26"/>
      <c r="CQ1927" s="26"/>
      <c r="CR1927" s="26"/>
      <c r="CS1927" s="26"/>
      <c r="CT1927" s="26"/>
      <c r="CU1927" s="26"/>
      <c r="CV1927" s="26"/>
      <c r="CW1927" s="26"/>
      <c r="CX1927" s="26"/>
      <c r="CY1927" s="26"/>
      <c r="CZ1927" s="26"/>
      <c r="DA1927" s="26"/>
      <c r="DB1927" s="26"/>
      <c r="DC1927" s="26"/>
      <c r="DD1927" s="26"/>
      <c r="DE1927" s="26"/>
      <c r="DF1927" s="26"/>
      <c r="DG1927" s="26"/>
      <c r="DH1927" s="26"/>
      <c r="DI1927" s="26"/>
      <c r="DJ1927" s="26"/>
      <c r="DK1927" s="26"/>
      <c r="DL1927" s="26"/>
    </row>
    <row r="1928" spans="1:116" s="27" customFormat="1" ht="31.5" customHeight="1">
      <c r="A1928" s="7" t="s">
        <v>8179</v>
      </c>
      <c r="B1928" s="5">
        <v>1926</v>
      </c>
      <c r="C1928" s="10"/>
      <c r="D1928" s="10"/>
      <c r="E1928" s="8" t="s">
        <v>8180</v>
      </c>
      <c r="F1928" s="8" t="s">
        <v>8181</v>
      </c>
      <c r="G1928" s="8" t="s">
        <v>4204</v>
      </c>
      <c r="H1928" s="7" t="s">
        <v>8182</v>
      </c>
      <c r="I1928" s="8" t="s">
        <v>259</v>
      </c>
      <c r="J1928" s="8" t="s">
        <v>8183</v>
      </c>
      <c r="K1928" s="9"/>
      <c r="L1928" s="8"/>
      <c r="M1928" s="10">
        <v>1</v>
      </c>
      <c r="N1928" s="8" t="s">
        <v>45</v>
      </c>
      <c r="O1928" s="8" t="s">
        <v>8184</v>
      </c>
      <c r="P1928" s="8" t="s">
        <v>3860</v>
      </c>
      <c r="Q1928" s="8" t="s">
        <v>8185</v>
      </c>
      <c r="R1928" s="28">
        <v>3.6</v>
      </c>
      <c r="S1928" s="29"/>
      <c r="T1928" s="30">
        <v>2.2000000000000002</v>
      </c>
      <c r="U1928" s="1" t="s">
        <v>56</v>
      </c>
      <c r="V1928" s="28">
        <v>3.6</v>
      </c>
      <c r="W1928" s="29"/>
      <c r="X1928" s="29"/>
      <c r="Y1928" s="29"/>
      <c r="Z1928" s="29"/>
      <c r="AA1928" s="29"/>
      <c r="AB1928" s="29"/>
      <c r="AC1928" s="29"/>
      <c r="AD1928" s="29"/>
      <c r="AE1928" s="31"/>
      <c r="AN1928" s="32"/>
      <c r="AP1928" s="31"/>
      <c r="AQ1928" s="27" t="e">
        <f t="shared" si="298"/>
        <v>#NUM!</v>
      </c>
      <c r="AR1928" s="27" t="e">
        <f t="shared" si="299"/>
        <v>#NUM!</v>
      </c>
      <c r="AS1928" s="27" t="e">
        <f t="shared" si="300"/>
        <v>#NUM!</v>
      </c>
      <c r="AT1928" s="27">
        <f t="shared" si="301"/>
        <v>2.3650000000000002</v>
      </c>
      <c r="AU1928" s="27" t="e">
        <f t="shared" si="302"/>
        <v>#VALUE!</v>
      </c>
      <c r="AV1928" s="29" t="e">
        <f t="shared" si="296"/>
        <v>#VALUE!</v>
      </c>
      <c r="AW1928" s="27" t="s">
        <v>73</v>
      </c>
      <c r="AX1928" s="27" t="s">
        <v>74</v>
      </c>
      <c r="AY1928" s="32">
        <v>2.3650000000000002</v>
      </c>
      <c r="AZ1928" s="34">
        <f t="shared" si="303"/>
        <v>0.59125000000000005</v>
      </c>
      <c r="BA1928" s="3">
        <f t="shared" si="304"/>
        <v>2.9562500000000003</v>
      </c>
      <c r="BB1928" s="32">
        <f t="shared" si="297"/>
        <v>3.1927500000000002</v>
      </c>
      <c r="BC1928" s="27" t="s">
        <v>12549</v>
      </c>
      <c r="BP1928" s="26"/>
      <c r="BQ1928" s="26"/>
      <c r="BR1928" s="26"/>
      <c r="BS1928" s="26"/>
      <c r="BT1928" s="26"/>
      <c r="BU1928" s="26"/>
      <c r="BV1928" s="26"/>
      <c r="BW1928" s="26"/>
      <c r="BX1928" s="26"/>
      <c r="BY1928" s="26"/>
      <c r="BZ1928" s="26"/>
      <c r="CA1928" s="26"/>
      <c r="CB1928" s="26"/>
      <c r="CC1928" s="26"/>
      <c r="CD1928" s="26"/>
      <c r="CE1928" s="26"/>
      <c r="CF1928" s="26"/>
      <c r="CG1928" s="26"/>
      <c r="CH1928" s="26"/>
      <c r="CI1928" s="26"/>
      <c r="CJ1928" s="26"/>
      <c r="CK1928" s="26"/>
      <c r="CL1928" s="26"/>
      <c r="CM1928" s="26"/>
      <c r="CN1928" s="26"/>
      <c r="CO1928" s="26"/>
      <c r="CP1928" s="26"/>
      <c r="CQ1928" s="26"/>
      <c r="CR1928" s="26"/>
      <c r="CS1928" s="26"/>
      <c r="CT1928" s="26"/>
      <c r="CU1928" s="26"/>
      <c r="CV1928" s="26"/>
      <c r="CW1928" s="26"/>
      <c r="CX1928" s="26"/>
      <c r="CY1928" s="26"/>
      <c r="CZ1928" s="26"/>
      <c r="DA1928" s="26"/>
      <c r="DB1928" s="26"/>
      <c r="DC1928" s="26"/>
      <c r="DD1928" s="26"/>
      <c r="DE1928" s="26"/>
      <c r="DF1928" s="26"/>
      <c r="DG1928" s="26"/>
      <c r="DH1928" s="26"/>
      <c r="DI1928" s="26"/>
      <c r="DJ1928" s="26"/>
      <c r="DK1928" s="26"/>
      <c r="DL1928" s="26"/>
    </row>
    <row r="1929" spans="1:116" s="27" customFormat="1" ht="31.5" customHeight="1">
      <c r="A1929" s="7" t="s">
        <v>8186</v>
      </c>
      <c r="B1929" s="5">
        <v>1927</v>
      </c>
      <c r="C1929" s="10"/>
      <c r="D1929" s="10"/>
      <c r="E1929" s="8" t="s">
        <v>8190</v>
      </c>
      <c r="F1929" s="8" t="s">
        <v>5675</v>
      </c>
      <c r="G1929" s="8" t="s">
        <v>1178</v>
      </c>
      <c r="H1929" s="7" t="s">
        <v>5754</v>
      </c>
      <c r="I1929" s="8" t="s">
        <v>259</v>
      </c>
      <c r="J1929" s="8" t="s">
        <v>8191</v>
      </c>
      <c r="K1929" s="9">
        <v>150</v>
      </c>
      <c r="L1929" s="8" t="s">
        <v>81</v>
      </c>
      <c r="M1929" s="10">
        <v>1</v>
      </c>
      <c r="N1929" s="8" t="s">
        <v>45</v>
      </c>
      <c r="O1929" s="8" t="s">
        <v>8184</v>
      </c>
      <c r="P1929" s="8" t="s">
        <v>3860</v>
      </c>
      <c r="Q1929" s="8" t="s">
        <v>8192</v>
      </c>
      <c r="R1929" s="28">
        <v>5.98</v>
      </c>
      <c r="S1929" s="29"/>
      <c r="T1929" s="30">
        <v>3.5</v>
      </c>
      <c r="U1929" s="1">
        <v>3.5</v>
      </c>
      <c r="V1929" s="28">
        <v>5.98</v>
      </c>
      <c r="W1929" s="29"/>
      <c r="X1929" s="29"/>
      <c r="Y1929" s="29"/>
      <c r="Z1929" s="29"/>
      <c r="AA1929" s="29"/>
      <c r="AB1929" s="29"/>
      <c r="AC1929" s="29"/>
      <c r="AD1929" s="29"/>
      <c r="AE1929" s="31"/>
      <c r="AN1929" s="32"/>
      <c r="AP1929" s="31"/>
      <c r="AQ1929" s="27" t="e">
        <f t="shared" si="298"/>
        <v>#NUM!</v>
      </c>
      <c r="AR1929" s="27" t="e">
        <f t="shared" si="299"/>
        <v>#NUM!</v>
      </c>
      <c r="AS1929" s="27" t="e">
        <f t="shared" si="300"/>
        <v>#NUM!</v>
      </c>
      <c r="AT1929" s="27">
        <f t="shared" si="301"/>
        <v>3.7624999999999997</v>
      </c>
      <c r="AU1929" s="27">
        <f t="shared" si="302"/>
        <v>3.7624999999999997</v>
      </c>
      <c r="AV1929" s="29">
        <f t="shared" si="296"/>
        <v>3.7624999999999997</v>
      </c>
      <c r="AW1929" s="27" t="s">
        <v>73</v>
      </c>
      <c r="AX1929" s="27" t="s">
        <v>74</v>
      </c>
      <c r="AY1929" s="32">
        <v>3.76</v>
      </c>
      <c r="AZ1929" s="34">
        <f t="shared" si="303"/>
        <v>0.94</v>
      </c>
      <c r="BA1929" s="3">
        <f t="shared" si="304"/>
        <v>4.6999999999999993</v>
      </c>
      <c r="BB1929" s="32">
        <f t="shared" si="297"/>
        <v>5.0759999999999996</v>
      </c>
      <c r="BC1929" s="27" t="s">
        <v>12549</v>
      </c>
      <c r="BP1929" s="26"/>
      <c r="BQ1929" s="26"/>
      <c r="BR1929" s="26"/>
      <c r="BS1929" s="26"/>
      <c r="BT1929" s="26"/>
      <c r="BU1929" s="26"/>
      <c r="BV1929" s="26"/>
      <c r="BW1929" s="26"/>
      <c r="BX1929" s="26"/>
      <c r="BY1929" s="26"/>
      <c r="BZ1929" s="26"/>
      <c r="CA1929" s="26"/>
      <c r="CB1929" s="26"/>
      <c r="CC1929" s="26"/>
      <c r="CD1929" s="26"/>
      <c r="CE1929" s="26"/>
      <c r="CF1929" s="26"/>
      <c r="CG1929" s="26"/>
      <c r="CH1929" s="26"/>
      <c r="CI1929" s="26"/>
      <c r="CJ1929" s="26"/>
      <c r="CK1929" s="26"/>
      <c r="CL1929" s="26"/>
      <c r="CM1929" s="26"/>
      <c r="CN1929" s="26"/>
      <c r="CO1929" s="26"/>
      <c r="CP1929" s="26"/>
      <c r="CQ1929" s="26"/>
      <c r="CR1929" s="26"/>
      <c r="CS1929" s="26"/>
      <c r="CT1929" s="26"/>
      <c r="CU1929" s="26"/>
      <c r="CV1929" s="26"/>
      <c r="CW1929" s="26"/>
      <c r="CX1929" s="26"/>
      <c r="CY1929" s="26"/>
      <c r="CZ1929" s="26"/>
      <c r="DA1929" s="26"/>
      <c r="DB1929" s="26"/>
      <c r="DC1929" s="26"/>
      <c r="DD1929" s="26"/>
      <c r="DE1929" s="26"/>
      <c r="DF1929" s="26"/>
      <c r="DG1929" s="26"/>
      <c r="DH1929" s="26"/>
      <c r="DI1929" s="26"/>
      <c r="DJ1929" s="26"/>
      <c r="DK1929" s="26"/>
      <c r="DL1929" s="26"/>
    </row>
    <row r="1930" spans="1:116" s="27" customFormat="1" ht="31.5" customHeight="1">
      <c r="A1930" s="7" t="s">
        <v>8186</v>
      </c>
      <c r="B1930" s="5">
        <v>1928</v>
      </c>
      <c r="C1930" s="10"/>
      <c r="D1930" s="10"/>
      <c r="E1930" s="8" t="s">
        <v>8187</v>
      </c>
      <c r="F1930" s="8" t="s">
        <v>4716</v>
      </c>
      <c r="G1930" s="8" t="s">
        <v>4317</v>
      </c>
      <c r="H1930" s="7" t="s">
        <v>3851</v>
      </c>
      <c r="I1930" s="8" t="s">
        <v>4319</v>
      </c>
      <c r="J1930" s="8" t="s">
        <v>8188</v>
      </c>
      <c r="K1930" s="9"/>
      <c r="L1930" s="8"/>
      <c r="M1930" s="10">
        <v>1</v>
      </c>
      <c r="N1930" s="8" t="s">
        <v>45</v>
      </c>
      <c r="O1930" s="8" t="s">
        <v>8184</v>
      </c>
      <c r="P1930" s="8" t="s">
        <v>3854</v>
      </c>
      <c r="Q1930" s="8" t="s">
        <v>8189</v>
      </c>
      <c r="R1930" s="28">
        <v>10.55</v>
      </c>
      <c r="S1930" s="29">
        <v>11.28</v>
      </c>
      <c r="T1930" s="30">
        <v>10.5</v>
      </c>
      <c r="U1930" s="1">
        <v>10.5</v>
      </c>
      <c r="V1930" s="28">
        <v>10.65</v>
      </c>
      <c r="W1930" s="29">
        <v>10.45</v>
      </c>
      <c r="X1930" s="29"/>
      <c r="Y1930" s="29"/>
      <c r="Z1930" s="29"/>
      <c r="AA1930" s="29"/>
      <c r="AB1930" s="29"/>
      <c r="AC1930" s="29"/>
      <c r="AD1930" s="29"/>
      <c r="AE1930" s="31"/>
      <c r="AF1930" s="27">
        <v>12.5769</v>
      </c>
      <c r="AN1930" s="32"/>
      <c r="AP1930" s="31"/>
      <c r="AQ1930" s="27" t="e">
        <f t="shared" si="298"/>
        <v>#NUM!</v>
      </c>
      <c r="AR1930" s="27" t="e">
        <f t="shared" si="299"/>
        <v>#NUM!</v>
      </c>
      <c r="AS1930" s="27" t="e">
        <f t="shared" si="300"/>
        <v>#NUM!</v>
      </c>
      <c r="AT1930" s="27">
        <f t="shared" si="301"/>
        <v>11.2875</v>
      </c>
      <c r="AU1930" s="27">
        <f t="shared" si="302"/>
        <v>11.2875</v>
      </c>
      <c r="AV1930" s="29">
        <f t="shared" si="296"/>
        <v>11.2875</v>
      </c>
      <c r="AW1930" s="33" t="s">
        <v>51</v>
      </c>
      <c r="AX1930" s="27" t="s">
        <v>50</v>
      </c>
      <c r="AY1930" s="32">
        <v>10.55</v>
      </c>
      <c r="AZ1930" s="34">
        <f t="shared" si="303"/>
        <v>1.7935000000000003</v>
      </c>
      <c r="BA1930" s="3">
        <f t="shared" si="304"/>
        <v>12.343500000000001</v>
      </c>
      <c r="BB1930" s="32">
        <f t="shared" si="297"/>
        <v>13.33098</v>
      </c>
      <c r="BC1930" s="27" t="s">
        <v>12549</v>
      </c>
      <c r="BP1930" s="26"/>
      <c r="BQ1930" s="26"/>
      <c r="BR1930" s="26"/>
      <c r="BS1930" s="26"/>
      <c r="BT1930" s="26"/>
      <c r="BU1930" s="26"/>
      <c r="BV1930" s="26"/>
      <c r="BW1930" s="26"/>
      <c r="BX1930" s="26"/>
      <c r="BY1930" s="26"/>
      <c r="BZ1930" s="26"/>
      <c r="CA1930" s="26"/>
      <c r="CB1930" s="26"/>
      <c r="CC1930" s="26"/>
      <c r="CD1930" s="26"/>
      <c r="CE1930" s="26"/>
      <c r="CF1930" s="26"/>
      <c r="CG1930" s="26"/>
      <c r="CH1930" s="26"/>
      <c r="CI1930" s="26"/>
      <c r="CJ1930" s="26"/>
      <c r="CK1930" s="26"/>
      <c r="CL1930" s="26"/>
      <c r="CM1930" s="26"/>
      <c r="CN1930" s="26"/>
      <c r="CO1930" s="26"/>
      <c r="CP1930" s="26"/>
      <c r="CQ1930" s="26"/>
      <c r="CR1930" s="26"/>
      <c r="CS1930" s="26"/>
      <c r="CT1930" s="26"/>
      <c r="CU1930" s="26"/>
      <c r="CV1930" s="26"/>
      <c r="CW1930" s="26"/>
      <c r="CX1930" s="26"/>
      <c r="CY1930" s="26"/>
      <c r="CZ1930" s="26"/>
      <c r="DA1930" s="26"/>
      <c r="DB1930" s="26"/>
      <c r="DC1930" s="26"/>
      <c r="DD1930" s="26"/>
      <c r="DE1930" s="26"/>
      <c r="DF1930" s="26"/>
      <c r="DG1930" s="26"/>
      <c r="DH1930" s="26"/>
      <c r="DI1930" s="26"/>
      <c r="DJ1930" s="26"/>
      <c r="DK1930" s="26"/>
      <c r="DL1930" s="26"/>
    </row>
    <row r="1931" spans="1:116" s="27" customFormat="1" ht="31.5" customHeight="1">
      <c r="A1931" s="4" t="s">
        <v>6291</v>
      </c>
      <c r="B1931" s="5">
        <v>1929</v>
      </c>
      <c r="C1931" s="6">
        <v>3789</v>
      </c>
      <c r="D1931" s="6"/>
      <c r="E1931" s="3" t="s">
        <v>8193</v>
      </c>
      <c r="F1931" s="3" t="s">
        <v>8194</v>
      </c>
      <c r="G1931" s="3" t="s">
        <v>8020</v>
      </c>
      <c r="H1931" s="4" t="s">
        <v>8195</v>
      </c>
      <c r="I1931" s="3" t="s">
        <v>394</v>
      </c>
      <c r="J1931" s="3" t="s">
        <v>8196</v>
      </c>
      <c r="K1931" s="5">
        <v>2</v>
      </c>
      <c r="L1931" s="3" t="s">
        <v>81</v>
      </c>
      <c r="M1931" s="6">
        <v>1</v>
      </c>
      <c r="N1931" s="3" t="s">
        <v>45</v>
      </c>
      <c r="O1931" s="3" t="s">
        <v>8197</v>
      </c>
      <c r="P1931" s="3" t="s">
        <v>6304</v>
      </c>
      <c r="Q1931" s="3" t="s">
        <v>8198</v>
      </c>
      <c r="R1931" s="28">
        <v>1.6</v>
      </c>
      <c r="S1931" s="29"/>
      <c r="T1931" s="30">
        <v>0.95</v>
      </c>
      <c r="U1931" s="1">
        <v>0.95</v>
      </c>
      <c r="V1931" s="28">
        <v>2.76</v>
      </c>
      <c r="W1931" s="29"/>
      <c r="X1931" s="29"/>
      <c r="Y1931" s="29"/>
      <c r="Z1931" s="29"/>
      <c r="AA1931" s="29"/>
      <c r="AB1931" s="29"/>
      <c r="AC1931" s="29"/>
      <c r="AD1931" s="29"/>
      <c r="AE1931" s="31">
        <v>2.76</v>
      </c>
      <c r="AM1931" s="27">
        <v>2.76</v>
      </c>
      <c r="AN1931" s="32">
        <v>1.6</v>
      </c>
      <c r="AO1931" s="27" t="s">
        <v>49</v>
      </c>
      <c r="AP1931" s="31" t="s">
        <v>50</v>
      </c>
      <c r="AQ1931" s="27" t="e">
        <f t="shared" si="298"/>
        <v>#NUM!</v>
      </c>
      <c r="AR1931" s="27" t="e">
        <f t="shared" si="299"/>
        <v>#NUM!</v>
      </c>
      <c r="AS1931" s="27" t="e">
        <f t="shared" si="300"/>
        <v>#NUM!</v>
      </c>
      <c r="AT1931" s="27">
        <f t="shared" si="301"/>
        <v>1.02125</v>
      </c>
      <c r="AU1931" s="27">
        <f t="shared" si="302"/>
        <v>1.02125</v>
      </c>
      <c r="AV1931" s="29">
        <f t="shared" si="296"/>
        <v>1.02125</v>
      </c>
      <c r="AW1931" s="27" t="s">
        <v>73</v>
      </c>
      <c r="AX1931" s="27" t="s">
        <v>74</v>
      </c>
      <c r="AY1931" s="32">
        <v>1.02</v>
      </c>
      <c r="AZ1931" s="34">
        <f t="shared" si="303"/>
        <v>0.255</v>
      </c>
      <c r="BA1931" s="3">
        <f t="shared" si="304"/>
        <v>1.2749999999999999</v>
      </c>
      <c r="BB1931" s="32">
        <f t="shared" si="297"/>
        <v>1.377</v>
      </c>
      <c r="BC1931" s="27" t="s">
        <v>12549</v>
      </c>
    </row>
    <row r="1932" spans="1:116" s="27" customFormat="1" ht="31.5" customHeight="1">
      <c r="A1932" s="7" t="s">
        <v>1670</v>
      </c>
      <c r="B1932" s="5">
        <v>1930</v>
      </c>
      <c r="C1932" s="10"/>
      <c r="D1932" s="10"/>
      <c r="E1932" s="8" t="s">
        <v>8199</v>
      </c>
      <c r="F1932" s="8" t="s">
        <v>3878</v>
      </c>
      <c r="G1932" s="8" t="s">
        <v>65</v>
      </c>
      <c r="H1932" s="7" t="s">
        <v>957</v>
      </c>
      <c r="I1932" s="8" t="s">
        <v>67</v>
      </c>
      <c r="J1932" s="8" t="s">
        <v>8200</v>
      </c>
      <c r="K1932" s="9">
        <v>10</v>
      </c>
      <c r="L1932" s="8" t="s">
        <v>69</v>
      </c>
      <c r="M1932" s="10">
        <v>1</v>
      </c>
      <c r="N1932" s="8" t="s">
        <v>45</v>
      </c>
      <c r="O1932" s="8" t="s">
        <v>8201</v>
      </c>
      <c r="P1932" s="8" t="s">
        <v>7523</v>
      </c>
      <c r="Q1932" s="8" t="s">
        <v>8202</v>
      </c>
      <c r="R1932" s="28">
        <v>1.5</v>
      </c>
      <c r="S1932" s="29"/>
      <c r="T1932" s="30">
        <v>0.6</v>
      </c>
      <c r="U1932" s="1">
        <v>0.6</v>
      </c>
      <c r="V1932" s="28">
        <v>6.77</v>
      </c>
      <c r="W1932" s="29"/>
      <c r="X1932" s="29"/>
      <c r="Y1932" s="29"/>
      <c r="Z1932" s="29"/>
      <c r="AA1932" s="29"/>
      <c r="AB1932" s="29"/>
      <c r="AC1932" s="29"/>
      <c r="AD1932" s="29"/>
      <c r="AE1932" s="31"/>
      <c r="AN1932" s="32"/>
      <c r="AP1932" s="31"/>
      <c r="AQ1932" s="27" t="e">
        <f t="shared" si="298"/>
        <v>#NUM!</v>
      </c>
      <c r="AR1932" s="27" t="e">
        <f t="shared" si="299"/>
        <v>#NUM!</v>
      </c>
      <c r="AS1932" s="27" t="e">
        <f t="shared" si="300"/>
        <v>#NUM!</v>
      </c>
      <c r="AT1932" s="27">
        <f t="shared" si="301"/>
        <v>0.64499999999999991</v>
      </c>
      <c r="AU1932" s="27">
        <f t="shared" si="302"/>
        <v>0.64499999999999991</v>
      </c>
      <c r="AV1932" s="29">
        <f t="shared" si="296"/>
        <v>0.64499999999999991</v>
      </c>
      <c r="AW1932" s="27" t="s">
        <v>73</v>
      </c>
      <c r="AX1932" s="27" t="s">
        <v>74</v>
      </c>
      <c r="AY1932" s="32">
        <v>0.65</v>
      </c>
      <c r="AZ1932" s="34">
        <f t="shared" si="303"/>
        <v>0.16250000000000001</v>
      </c>
      <c r="BA1932" s="3">
        <f t="shared" si="304"/>
        <v>0.8125</v>
      </c>
      <c r="BB1932" s="32">
        <f t="shared" si="297"/>
        <v>0.87749999999999995</v>
      </c>
      <c r="BC1932" s="27" t="s">
        <v>12549</v>
      </c>
      <c r="BP1932" s="26"/>
      <c r="BQ1932" s="26"/>
      <c r="BR1932" s="26"/>
      <c r="BS1932" s="26"/>
      <c r="BT1932" s="26"/>
      <c r="BU1932" s="26"/>
      <c r="BV1932" s="26"/>
      <c r="BW1932" s="26"/>
      <c r="BX1932" s="26"/>
      <c r="BY1932" s="26"/>
      <c r="BZ1932" s="26"/>
      <c r="CA1932" s="26"/>
      <c r="CB1932" s="26"/>
      <c r="CC1932" s="26"/>
      <c r="CD1932" s="26"/>
      <c r="CE1932" s="26"/>
      <c r="CF1932" s="26"/>
      <c r="CG1932" s="26"/>
      <c r="CH1932" s="26"/>
      <c r="CI1932" s="26"/>
      <c r="CJ1932" s="26"/>
      <c r="CK1932" s="26"/>
      <c r="CL1932" s="26"/>
      <c r="CM1932" s="26"/>
      <c r="CN1932" s="26"/>
      <c r="CO1932" s="26"/>
      <c r="CP1932" s="26"/>
      <c r="CQ1932" s="26"/>
      <c r="CR1932" s="26"/>
      <c r="CS1932" s="26"/>
      <c r="CT1932" s="26"/>
      <c r="CU1932" s="26"/>
      <c r="CV1932" s="26"/>
      <c r="CW1932" s="26"/>
      <c r="CX1932" s="26"/>
      <c r="CY1932" s="26"/>
      <c r="CZ1932" s="26"/>
      <c r="DA1932" s="26"/>
      <c r="DB1932" s="26"/>
      <c r="DC1932" s="26"/>
      <c r="DD1932" s="26"/>
      <c r="DE1932" s="26"/>
      <c r="DF1932" s="26"/>
      <c r="DG1932" s="26"/>
      <c r="DH1932" s="26"/>
      <c r="DI1932" s="26"/>
      <c r="DJ1932" s="26"/>
      <c r="DK1932" s="26"/>
      <c r="DL1932" s="26"/>
    </row>
    <row r="1933" spans="1:116" s="27" customFormat="1" ht="31.5" customHeight="1">
      <c r="A1933" s="4" t="s">
        <v>8203</v>
      </c>
      <c r="B1933" s="5">
        <v>1931</v>
      </c>
      <c r="C1933" s="6">
        <v>715</v>
      </c>
      <c r="D1933" s="6"/>
      <c r="E1933" s="3" t="s">
        <v>8272</v>
      </c>
      <c r="F1933" s="3" t="s">
        <v>5759</v>
      </c>
      <c r="G1933" s="3" t="s">
        <v>5760</v>
      </c>
      <c r="H1933" s="4" t="s">
        <v>951</v>
      </c>
      <c r="I1933" s="3" t="s">
        <v>104</v>
      </c>
      <c r="J1933" s="3" t="s">
        <v>8273</v>
      </c>
      <c r="K1933" s="5"/>
      <c r="L1933" s="3"/>
      <c r="M1933" s="6">
        <v>20</v>
      </c>
      <c r="N1933" s="3" t="s">
        <v>45</v>
      </c>
      <c r="O1933" s="3" t="s">
        <v>8207</v>
      </c>
      <c r="P1933" s="3" t="s">
        <v>8208</v>
      </c>
      <c r="Q1933" s="3" t="s">
        <v>8274</v>
      </c>
      <c r="R1933" s="28">
        <v>0.99</v>
      </c>
      <c r="S1933" s="29"/>
      <c r="T1933" s="30">
        <v>0.85</v>
      </c>
      <c r="U1933" s="1">
        <v>0.85</v>
      </c>
      <c r="V1933" s="28">
        <v>3.97</v>
      </c>
      <c r="W1933" s="29"/>
      <c r="X1933" s="29"/>
      <c r="Y1933" s="29"/>
      <c r="Z1933" s="29"/>
      <c r="AA1933" s="29"/>
      <c r="AB1933" s="29"/>
      <c r="AC1933" s="29"/>
      <c r="AD1933" s="29"/>
      <c r="AE1933" s="31">
        <v>3.97</v>
      </c>
      <c r="AN1933" s="32">
        <v>0.99</v>
      </c>
      <c r="AO1933" s="27" t="s">
        <v>49</v>
      </c>
      <c r="AP1933" s="31" t="s">
        <v>50</v>
      </c>
      <c r="AQ1933" s="27" t="e">
        <f t="shared" si="298"/>
        <v>#NUM!</v>
      </c>
      <c r="AR1933" s="27" t="e">
        <f t="shared" si="299"/>
        <v>#NUM!</v>
      </c>
      <c r="AS1933" s="27" t="e">
        <f t="shared" si="300"/>
        <v>#NUM!</v>
      </c>
      <c r="AT1933" s="27">
        <f t="shared" si="301"/>
        <v>0.91374999999999995</v>
      </c>
      <c r="AU1933" s="27">
        <f t="shared" si="302"/>
        <v>0.91374999999999995</v>
      </c>
      <c r="AV1933" s="29">
        <f t="shared" si="296"/>
        <v>0.91374999999999995</v>
      </c>
      <c r="AW1933" s="27" t="s">
        <v>73</v>
      </c>
      <c r="AX1933" s="27" t="s">
        <v>74</v>
      </c>
      <c r="AY1933" s="32">
        <v>0.91</v>
      </c>
      <c r="AZ1933" s="34">
        <f t="shared" si="303"/>
        <v>0.22750000000000001</v>
      </c>
      <c r="BA1933" s="3">
        <f t="shared" si="304"/>
        <v>1.1375</v>
      </c>
      <c r="BB1933" s="32">
        <f t="shared" si="297"/>
        <v>1.2284999999999999</v>
      </c>
      <c r="BC1933" s="27" t="s">
        <v>12549</v>
      </c>
    </row>
    <row r="1934" spans="1:116" s="27" customFormat="1" ht="31.5" customHeight="1">
      <c r="A1934" s="4" t="s">
        <v>8203</v>
      </c>
      <c r="B1934" s="5">
        <v>1932</v>
      </c>
      <c r="C1934" s="6">
        <v>2383</v>
      </c>
      <c r="D1934" s="6"/>
      <c r="E1934" s="3" t="s">
        <v>8210</v>
      </c>
      <c r="F1934" s="3" t="s">
        <v>8211</v>
      </c>
      <c r="G1934" s="3" t="s">
        <v>86</v>
      </c>
      <c r="H1934" s="4" t="s">
        <v>641</v>
      </c>
      <c r="I1934" s="3" t="s">
        <v>642</v>
      </c>
      <c r="J1934" s="3" t="s">
        <v>8215</v>
      </c>
      <c r="K1934" s="5">
        <v>100</v>
      </c>
      <c r="L1934" s="3" t="s">
        <v>81</v>
      </c>
      <c r="M1934" s="6">
        <v>1</v>
      </c>
      <c r="N1934" s="3" t="s">
        <v>45</v>
      </c>
      <c r="O1934" s="3" t="s">
        <v>8207</v>
      </c>
      <c r="P1934" s="3" t="s">
        <v>8213</v>
      </c>
      <c r="Q1934" s="3" t="s">
        <v>8214</v>
      </c>
      <c r="R1934" s="28">
        <v>2.98</v>
      </c>
      <c r="S1934" s="29"/>
      <c r="T1934" s="30" t="s">
        <v>56</v>
      </c>
      <c r="U1934" s="1">
        <v>0.85</v>
      </c>
      <c r="V1934" s="28">
        <v>2.98</v>
      </c>
      <c r="W1934" s="29"/>
      <c r="X1934" s="29"/>
      <c r="Y1934" s="29"/>
      <c r="Z1934" s="29"/>
      <c r="AA1934" s="29"/>
      <c r="AB1934" s="29"/>
      <c r="AC1934" s="29"/>
      <c r="AD1934" s="29"/>
      <c r="AE1934" s="31">
        <v>2.98</v>
      </c>
      <c r="AN1934" s="32">
        <v>2.98</v>
      </c>
      <c r="AO1934" s="27" t="s">
        <v>49</v>
      </c>
      <c r="AP1934" s="31" t="s">
        <v>50</v>
      </c>
      <c r="AQ1934" s="27" t="e">
        <f t="shared" si="298"/>
        <v>#NUM!</v>
      </c>
      <c r="AR1934" s="27" t="e">
        <f t="shared" si="299"/>
        <v>#NUM!</v>
      </c>
      <c r="AS1934" s="27" t="e">
        <f t="shared" si="300"/>
        <v>#NUM!</v>
      </c>
      <c r="AT1934" s="27" t="e">
        <f t="shared" si="301"/>
        <v>#VALUE!</v>
      </c>
      <c r="AU1934" s="27">
        <f t="shared" si="302"/>
        <v>0.91374999999999995</v>
      </c>
      <c r="AV1934" s="29" t="e">
        <f t="shared" si="296"/>
        <v>#VALUE!</v>
      </c>
      <c r="AW1934" s="27" t="s">
        <v>73</v>
      </c>
      <c r="AX1934" s="27" t="s">
        <v>74</v>
      </c>
      <c r="AY1934" s="32">
        <v>0.91369999999999996</v>
      </c>
      <c r="AZ1934" s="34">
        <f t="shared" si="303"/>
        <v>0.22842499999999999</v>
      </c>
      <c r="BA1934" s="3">
        <f t="shared" si="304"/>
        <v>1.1421250000000001</v>
      </c>
      <c r="BB1934" s="32">
        <f t="shared" si="297"/>
        <v>1.233495</v>
      </c>
      <c r="BC1934" s="27" t="s">
        <v>12549</v>
      </c>
    </row>
    <row r="1935" spans="1:116" s="27" customFormat="1" ht="31.5" customHeight="1">
      <c r="A1935" s="4" t="s">
        <v>8203</v>
      </c>
      <c r="B1935" s="5">
        <v>1933</v>
      </c>
      <c r="C1935" s="6">
        <v>1274</v>
      </c>
      <c r="D1935" s="6"/>
      <c r="E1935" s="3" t="s">
        <v>8356</v>
      </c>
      <c r="F1935" s="3" t="s">
        <v>8357</v>
      </c>
      <c r="G1935" s="3" t="s">
        <v>4379</v>
      </c>
      <c r="H1935" s="4" t="s">
        <v>686</v>
      </c>
      <c r="I1935" s="3" t="s">
        <v>159</v>
      </c>
      <c r="J1935" s="3" t="s">
        <v>8358</v>
      </c>
      <c r="K1935" s="5"/>
      <c r="L1935" s="3"/>
      <c r="M1935" s="6">
        <v>10</v>
      </c>
      <c r="N1935" s="3" t="s">
        <v>45</v>
      </c>
      <c r="O1935" s="3" t="s">
        <v>8207</v>
      </c>
      <c r="P1935" s="3" t="s">
        <v>8359</v>
      </c>
      <c r="Q1935" s="3" t="s">
        <v>8360</v>
      </c>
      <c r="R1935" s="28">
        <v>0.99</v>
      </c>
      <c r="S1935" s="29"/>
      <c r="T1935" s="30">
        <v>0.9</v>
      </c>
      <c r="U1935" s="1">
        <v>0.9</v>
      </c>
      <c r="V1935" s="28">
        <v>3.38</v>
      </c>
      <c r="W1935" s="29"/>
      <c r="X1935" s="29"/>
      <c r="Y1935" s="29"/>
      <c r="Z1935" s="29"/>
      <c r="AA1935" s="29"/>
      <c r="AB1935" s="29">
        <v>2.73</v>
      </c>
      <c r="AC1935" s="29"/>
      <c r="AD1935" s="29"/>
      <c r="AE1935" s="31">
        <v>3.38</v>
      </c>
      <c r="AK1935" s="27">
        <v>4.1609999999999996</v>
      </c>
      <c r="AN1935" s="32">
        <v>0.99</v>
      </c>
      <c r="AO1935" s="27" t="s">
        <v>49</v>
      </c>
      <c r="AP1935" s="31" t="s">
        <v>50</v>
      </c>
      <c r="AQ1935" s="27" t="e">
        <f t="shared" si="298"/>
        <v>#NUM!</v>
      </c>
      <c r="AR1935" s="27" t="e">
        <f t="shared" si="299"/>
        <v>#NUM!</v>
      </c>
      <c r="AS1935" s="27" t="e">
        <f t="shared" si="300"/>
        <v>#NUM!</v>
      </c>
      <c r="AT1935" s="27">
        <f t="shared" si="301"/>
        <v>0.96750000000000003</v>
      </c>
      <c r="AU1935" s="27">
        <f t="shared" si="302"/>
        <v>0.96750000000000003</v>
      </c>
      <c r="AV1935" s="29">
        <f t="shared" si="296"/>
        <v>0.96750000000000003</v>
      </c>
      <c r="AW1935" s="27" t="s">
        <v>73</v>
      </c>
      <c r="AX1935" s="27" t="s">
        <v>74</v>
      </c>
      <c r="AY1935" s="32">
        <v>0.96750000000000003</v>
      </c>
      <c r="AZ1935" s="34">
        <f t="shared" si="303"/>
        <v>0.24187500000000001</v>
      </c>
      <c r="BA1935" s="3">
        <f t="shared" si="304"/>
        <v>1.2093750000000001</v>
      </c>
      <c r="BB1935" s="32">
        <f t="shared" si="297"/>
        <v>1.3061250000000002</v>
      </c>
      <c r="BC1935" s="27" t="s">
        <v>12549</v>
      </c>
    </row>
    <row r="1936" spans="1:116" s="27" customFormat="1" ht="31.5" customHeight="1">
      <c r="A1936" s="4" t="s">
        <v>8203</v>
      </c>
      <c r="B1936" s="5">
        <v>1934</v>
      </c>
      <c r="C1936" s="6">
        <v>1216</v>
      </c>
      <c r="D1936" s="6"/>
      <c r="E1936" s="3" t="s">
        <v>8223</v>
      </c>
      <c r="F1936" s="3" t="s">
        <v>640</v>
      </c>
      <c r="G1936" s="3" t="s">
        <v>86</v>
      </c>
      <c r="H1936" s="4" t="s">
        <v>205</v>
      </c>
      <c r="I1936" s="3" t="s">
        <v>159</v>
      </c>
      <c r="J1936" s="3" t="s">
        <v>8224</v>
      </c>
      <c r="K1936" s="5"/>
      <c r="L1936" s="3"/>
      <c r="M1936" s="6">
        <v>16</v>
      </c>
      <c r="N1936" s="3" t="s">
        <v>45</v>
      </c>
      <c r="O1936" s="3" t="s">
        <v>8207</v>
      </c>
      <c r="P1936" s="3" t="s">
        <v>8225</v>
      </c>
      <c r="Q1936" s="3" t="s">
        <v>8226</v>
      </c>
      <c r="R1936" s="28">
        <v>2.5</v>
      </c>
      <c r="S1936" s="29"/>
      <c r="T1936" s="30">
        <v>2.65</v>
      </c>
      <c r="U1936" s="1">
        <v>2.65</v>
      </c>
      <c r="V1936" s="28">
        <v>2.74</v>
      </c>
      <c r="W1936" s="29"/>
      <c r="X1936" s="29"/>
      <c r="Y1936" s="29"/>
      <c r="Z1936" s="29"/>
      <c r="AA1936" s="29"/>
      <c r="AB1936" s="29">
        <v>2.31</v>
      </c>
      <c r="AC1936" s="29"/>
      <c r="AD1936" s="29"/>
      <c r="AE1936" s="31">
        <v>2.74</v>
      </c>
      <c r="AF1936" s="27">
        <v>1.5222</v>
      </c>
      <c r="AG1936" s="27">
        <v>1.2370000000000001</v>
      </c>
      <c r="AH1936" s="27">
        <v>1</v>
      </c>
      <c r="AN1936" s="32">
        <v>1.1185</v>
      </c>
      <c r="AO1936" s="27" t="s">
        <v>211</v>
      </c>
      <c r="AP1936" s="31" t="s">
        <v>212</v>
      </c>
      <c r="AQ1936" s="27">
        <f t="shared" si="298"/>
        <v>1.1185</v>
      </c>
      <c r="AR1936" s="27" t="str">
        <f t="shared" si="299"/>
        <v/>
      </c>
      <c r="AS1936" s="27" t="e">
        <f t="shared" si="300"/>
        <v>#NUM!</v>
      </c>
      <c r="AT1936" s="27">
        <f t="shared" si="301"/>
        <v>2.8487499999999999</v>
      </c>
      <c r="AU1936" s="27">
        <f t="shared" si="302"/>
        <v>2.8487499999999999</v>
      </c>
      <c r="AV1936" s="29">
        <f t="shared" si="296"/>
        <v>1.1185</v>
      </c>
      <c r="AW1936" s="27" t="s">
        <v>211</v>
      </c>
      <c r="AX1936" s="27" t="s">
        <v>212</v>
      </c>
      <c r="AY1936" s="32">
        <v>1.1200000000000001</v>
      </c>
      <c r="AZ1936" s="34">
        <f t="shared" si="303"/>
        <v>0.28000000000000003</v>
      </c>
      <c r="BA1936" s="3">
        <f t="shared" si="304"/>
        <v>1.4000000000000001</v>
      </c>
      <c r="BB1936" s="32">
        <f t="shared" si="297"/>
        <v>1.5120000000000002</v>
      </c>
      <c r="BC1936" s="27" t="s">
        <v>12549</v>
      </c>
    </row>
    <row r="1937" spans="1:116" s="27" customFormat="1" ht="31.5" customHeight="1">
      <c r="A1937" s="4" t="s">
        <v>8203</v>
      </c>
      <c r="B1937" s="5">
        <v>1935</v>
      </c>
      <c r="C1937" s="6">
        <v>515</v>
      </c>
      <c r="D1937" s="6"/>
      <c r="E1937" s="3" t="s">
        <v>8319</v>
      </c>
      <c r="F1937" s="3" t="s">
        <v>8320</v>
      </c>
      <c r="G1937" s="3" t="s">
        <v>118</v>
      </c>
      <c r="H1937" s="4" t="s">
        <v>103</v>
      </c>
      <c r="I1937" s="3" t="s">
        <v>104</v>
      </c>
      <c r="J1937" s="3" t="s">
        <v>8324</v>
      </c>
      <c r="K1937" s="5"/>
      <c r="L1937" s="3"/>
      <c r="M1937" s="6">
        <v>30</v>
      </c>
      <c r="N1937" s="3" t="s">
        <v>45</v>
      </c>
      <c r="O1937" s="3" t="s">
        <v>8207</v>
      </c>
      <c r="P1937" s="3" t="s">
        <v>8322</v>
      </c>
      <c r="Q1937" s="3" t="s">
        <v>8323</v>
      </c>
      <c r="R1937" s="28">
        <v>4.55</v>
      </c>
      <c r="S1937" s="29"/>
      <c r="T1937" s="30">
        <v>4.5</v>
      </c>
      <c r="U1937" s="1">
        <v>1.1000000000000001</v>
      </c>
      <c r="V1937" s="28">
        <v>5.93</v>
      </c>
      <c r="W1937" s="29"/>
      <c r="X1937" s="29"/>
      <c r="Y1937" s="29"/>
      <c r="Z1937" s="29"/>
      <c r="AA1937" s="29"/>
      <c r="AB1937" s="29">
        <v>3.15</v>
      </c>
      <c r="AC1937" s="29"/>
      <c r="AD1937" s="29"/>
      <c r="AE1937" s="31">
        <v>5.93</v>
      </c>
      <c r="AG1937" s="27">
        <v>1.73</v>
      </c>
      <c r="AN1937" s="32">
        <v>3.15</v>
      </c>
      <c r="AO1937" s="27" t="s">
        <v>378</v>
      </c>
      <c r="AP1937" s="31" t="s">
        <v>379</v>
      </c>
      <c r="AQ1937" s="27">
        <f t="shared" si="298"/>
        <v>3.83</v>
      </c>
      <c r="AR1937" s="27" t="str">
        <f t="shared" si="299"/>
        <v/>
      </c>
      <c r="AS1937" s="27" t="e">
        <f t="shared" si="300"/>
        <v>#NUM!</v>
      </c>
      <c r="AT1937" s="27">
        <f t="shared" si="301"/>
        <v>4.8374999999999995</v>
      </c>
      <c r="AU1937" s="27">
        <f t="shared" si="302"/>
        <v>1.1825000000000001</v>
      </c>
      <c r="AV1937" s="29">
        <f t="shared" si="296"/>
        <v>1.1825000000000001</v>
      </c>
      <c r="AW1937" s="27" t="s">
        <v>73</v>
      </c>
      <c r="AX1937" s="27" t="s">
        <v>74</v>
      </c>
      <c r="AY1937" s="32">
        <v>1.18</v>
      </c>
      <c r="AZ1937" s="34">
        <f t="shared" si="303"/>
        <v>0.29499999999999998</v>
      </c>
      <c r="BA1937" s="3">
        <f t="shared" si="304"/>
        <v>1.4749999999999999</v>
      </c>
      <c r="BB1937" s="32">
        <f t="shared" si="297"/>
        <v>1.593</v>
      </c>
      <c r="BC1937" s="27" t="s">
        <v>12549</v>
      </c>
    </row>
    <row r="1938" spans="1:116" s="27" customFormat="1" ht="31.5" customHeight="1">
      <c r="A1938" s="4" t="s">
        <v>8203</v>
      </c>
      <c r="B1938" s="5">
        <v>1936</v>
      </c>
      <c r="C1938" s="6">
        <v>5901</v>
      </c>
      <c r="D1938" s="6"/>
      <c r="E1938" s="3" t="s">
        <v>8384</v>
      </c>
      <c r="F1938" s="3" t="s">
        <v>8385</v>
      </c>
      <c r="G1938" s="3" t="s">
        <v>1093</v>
      </c>
      <c r="H1938" s="4" t="s">
        <v>1094</v>
      </c>
      <c r="I1938" s="3" t="s">
        <v>43</v>
      </c>
      <c r="J1938" s="3" t="s">
        <v>401</v>
      </c>
      <c r="K1938" s="5"/>
      <c r="L1938" s="3"/>
      <c r="M1938" s="6">
        <v>30</v>
      </c>
      <c r="N1938" s="3" t="s">
        <v>45</v>
      </c>
      <c r="O1938" s="3" t="s">
        <v>8207</v>
      </c>
      <c r="P1938" s="3" t="s">
        <v>8213</v>
      </c>
      <c r="Q1938" s="3" t="s">
        <v>8386</v>
      </c>
      <c r="R1938" s="28">
        <v>1.56</v>
      </c>
      <c r="S1938" s="29"/>
      <c r="T1938" s="30">
        <v>1.45</v>
      </c>
      <c r="U1938" s="1">
        <v>1.45</v>
      </c>
      <c r="V1938" s="28">
        <v>2.29</v>
      </c>
      <c r="W1938" s="29"/>
      <c r="X1938" s="29"/>
      <c r="Y1938" s="29"/>
      <c r="Z1938" s="29"/>
      <c r="AA1938" s="29"/>
      <c r="AB1938" s="29"/>
      <c r="AC1938" s="29"/>
      <c r="AD1938" s="29"/>
      <c r="AE1938" s="31">
        <v>2.29</v>
      </c>
      <c r="AN1938" s="32">
        <v>1.208</v>
      </c>
      <c r="AO1938" s="27" t="s">
        <v>336</v>
      </c>
      <c r="AP1938" s="31" t="s">
        <v>337</v>
      </c>
      <c r="AQ1938" s="27" t="e">
        <f t="shared" si="298"/>
        <v>#NUM!</v>
      </c>
      <c r="AR1938" s="27" t="e">
        <f t="shared" si="299"/>
        <v>#NUM!</v>
      </c>
      <c r="AS1938" s="27" t="e">
        <f t="shared" si="300"/>
        <v>#NUM!</v>
      </c>
      <c r="AT1938" s="27">
        <f t="shared" si="301"/>
        <v>1.5587499999999999</v>
      </c>
      <c r="AU1938" s="27">
        <f t="shared" si="302"/>
        <v>1.5587499999999999</v>
      </c>
      <c r="AV1938" s="29">
        <f t="shared" si="296"/>
        <v>1.208</v>
      </c>
      <c r="AW1938" s="27" t="s">
        <v>336</v>
      </c>
      <c r="AX1938" s="27" t="s">
        <v>337</v>
      </c>
      <c r="AY1938" s="32">
        <v>1.208</v>
      </c>
      <c r="AZ1938" s="34">
        <f t="shared" si="303"/>
        <v>0.30199999999999999</v>
      </c>
      <c r="BA1938" s="3">
        <f t="shared" si="304"/>
        <v>1.51</v>
      </c>
      <c r="BB1938" s="32">
        <f t="shared" si="297"/>
        <v>1.6308</v>
      </c>
      <c r="BC1938" s="27" t="s">
        <v>12549</v>
      </c>
    </row>
    <row r="1939" spans="1:116" s="27" customFormat="1" ht="31.5" customHeight="1">
      <c r="A1939" s="4" t="s">
        <v>8203</v>
      </c>
      <c r="B1939" s="5">
        <v>1937</v>
      </c>
      <c r="C1939" s="6">
        <v>871</v>
      </c>
      <c r="D1939" s="6"/>
      <c r="E1939" s="3" t="s">
        <v>8216</v>
      </c>
      <c r="F1939" s="3" t="s">
        <v>8217</v>
      </c>
      <c r="G1939" s="3" t="s">
        <v>504</v>
      </c>
      <c r="H1939" s="4" t="s">
        <v>8218</v>
      </c>
      <c r="I1939" s="3" t="s">
        <v>642</v>
      </c>
      <c r="J1939" s="3" t="s">
        <v>8222</v>
      </c>
      <c r="K1939" s="5">
        <v>60</v>
      </c>
      <c r="L1939" s="3" t="s">
        <v>81</v>
      </c>
      <c r="M1939" s="6">
        <v>1</v>
      </c>
      <c r="N1939" s="3" t="s">
        <v>45</v>
      </c>
      <c r="O1939" s="3" t="s">
        <v>8207</v>
      </c>
      <c r="P1939" s="3" t="s">
        <v>8220</v>
      </c>
      <c r="Q1939" s="3" t="s">
        <v>8221</v>
      </c>
      <c r="R1939" s="28">
        <v>3.33</v>
      </c>
      <c r="S1939" s="29"/>
      <c r="T1939" s="30">
        <v>3.1</v>
      </c>
      <c r="U1939" s="1">
        <v>3.1</v>
      </c>
      <c r="V1939" s="28">
        <v>3.38</v>
      </c>
      <c r="W1939" s="29"/>
      <c r="X1939" s="29"/>
      <c r="Y1939" s="29"/>
      <c r="Z1939" s="29"/>
      <c r="AA1939" s="29"/>
      <c r="AB1939" s="29">
        <v>3.1</v>
      </c>
      <c r="AC1939" s="29"/>
      <c r="AD1939" s="29"/>
      <c r="AE1939" s="31">
        <v>3.38</v>
      </c>
      <c r="AK1939" s="27">
        <v>1.236</v>
      </c>
      <c r="AN1939" s="32">
        <v>1.236</v>
      </c>
      <c r="AO1939" s="27" t="s">
        <v>378</v>
      </c>
      <c r="AP1939" s="31" t="s">
        <v>379</v>
      </c>
      <c r="AQ1939" s="27" t="e">
        <f t="shared" si="298"/>
        <v>#NUM!</v>
      </c>
      <c r="AR1939" s="27" t="e">
        <f t="shared" si="299"/>
        <v>#NUM!</v>
      </c>
      <c r="AS1939" s="27" t="e">
        <f t="shared" si="300"/>
        <v>#NUM!</v>
      </c>
      <c r="AT1939" s="27">
        <f t="shared" si="301"/>
        <v>3.3325</v>
      </c>
      <c r="AU1939" s="27">
        <f t="shared" si="302"/>
        <v>3.3325</v>
      </c>
      <c r="AV1939" s="29">
        <v>2.3079999999999998</v>
      </c>
      <c r="AW1939" s="27" t="s">
        <v>12449</v>
      </c>
      <c r="AX1939" s="27" t="s">
        <v>9096</v>
      </c>
      <c r="AY1939" s="32">
        <v>1.24</v>
      </c>
      <c r="AZ1939" s="34">
        <f t="shared" si="303"/>
        <v>0.31</v>
      </c>
      <c r="BA1939" s="3">
        <f t="shared" si="304"/>
        <v>1.55</v>
      </c>
      <c r="BB1939" s="32">
        <f t="shared" si="297"/>
        <v>1.6740000000000002</v>
      </c>
      <c r="BC1939" s="27" t="s">
        <v>12549</v>
      </c>
    </row>
    <row r="1940" spans="1:116" s="35" customFormat="1" ht="31.5" customHeight="1">
      <c r="A1940" s="4" t="s">
        <v>8203</v>
      </c>
      <c r="B1940" s="5">
        <v>1938</v>
      </c>
      <c r="C1940" s="6">
        <v>5902</v>
      </c>
      <c r="D1940" s="6"/>
      <c r="E1940" s="3" t="s">
        <v>8387</v>
      </c>
      <c r="F1940" s="3" t="s">
        <v>1177</v>
      </c>
      <c r="G1940" s="3" t="s">
        <v>1178</v>
      </c>
      <c r="H1940" s="4" t="s">
        <v>140</v>
      </c>
      <c r="I1940" s="3" t="s">
        <v>1529</v>
      </c>
      <c r="J1940" s="3" t="s">
        <v>5656</v>
      </c>
      <c r="K1940" s="5"/>
      <c r="L1940" s="3"/>
      <c r="M1940" s="6">
        <v>10</v>
      </c>
      <c r="N1940" s="3" t="s">
        <v>45</v>
      </c>
      <c r="O1940" s="3" t="s">
        <v>8207</v>
      </c>
      <c r="P1940" s="3" t="s">
        <v>8213</v>
      </c>
      <c r="Q1940" s="3" t="s">
        <v>8388</v>
      </c>
      <c r="R1940" s="28">
        <v>2.2000000000000002</v>
      </c>
      <c r="S1940" s="29"/>
      <c r="T1940" s="30">
        <v>1.3</v>
      </c>
      <c r="U1940" s="1">
        <v>1.3</v>
      </c>
      <c r="V1940" s="28"/>
      <c r="W1940" s="29">
        <v>2.2000000000000002</v>
      </c>
      <c r="X1940" s="29"/>
      <c r="Y1940" s="29"/>
      <c r="Z1940" s="29"/>
      <c r="AA1940" s="29"/>
      <c r="AB1940" s="29"/>
      <c r="AC1940" s="29"/>
      <c r="AD1940" s="29"/>
      <c r="AE1940" s="31"/>
      <c r="AF1940" s="27"/>
      <c r="AG1940" s="27"/>
      <c r="AH1940" s="27"/>
      <c r="AI1940" s="27"/>
      <c r="AJ1940" s="27"/>
      <c r="AK1940" s="27"/>
      <c r="AL1940" s="27"/>
      <c r="AM1940" s="27"/>
      <c r="AN1940" s="32">
        <v>2.2000000000000002</v>
      </c>
      <c r="AO1940" s="27" t="s">
        <v>49</v>
      </c>
      <c r="AP1940" s="31" t="s">
        <v>50</v>
      </c>
      <c r="AQ1940" s="27" t="e">
        <f t="shared" si="298"/>
        <v>#NUM!</v>
      </c>
      <c r="AR1940" s="27" t="e">
        <f t="shared" si="299"/>
        <v>#NUM!</v>
      </c>
      <c r="AS1940" s="27" t="e">
        <f t="shared" si="300"/>
        <v>#NUM!</v>
      </c>
      <c r="AT1940" s="27">
        <f t="shared" si="301"/>
        <v>1.3975</v>
      </c>
      <c r="AU1940" s="27">
        <f t="shared" si="302"/>
        <v>1.3975</v>
      </c>
      <c r="AV1940" s="29">
        <f t="shared" ref="AV1940:AV1971" si="305">MIN(AN1940,AT1940,AU1940)</f>
        <v>1.3975</v>
      </c>
      <c r="AW1940" s="27" t="s">
        <v>73</v>
      </c>
      <c r="AX1940" s="27" t="s">
        <v>74</v>
      </c>
      <c r="AY1940" s="32">
        <v>1.397</v>
      </c>
      <c r="AZ1940" s="34">
        <f t="shared" si="303"/>
        <v>0.34925</v>
      </c>
      <c r="BA1940" s="3">
        <f t="shared" si="304"/>
        <v>1.7462500000000001</v>
      </c>
      <c r="BB1940" s="32">
        <f t="shared" si="297"/>
        <v>1.88595</v>
      </c>
      <c r="BC1940" s="27" t="s">
        <v>12549</v>
      </c>
      <c r="BD1940" s="27"/>
      <c r="BE1940" s="27"/>
      <c r="BF1940" s="27"/>
      <c r="BG1940" s="27"/>
      <c r="BH1940" s="27"/>
      <c r="BI1940" s="27"/>
      <c r="BJ1940" s="27"/>
      <c r="BK1940" s="27"/>
      <c r="BL1940" s="27"/>
      <c r="BM1940" s="27"/>
      <c r="BN1940" s="27"/>
      <c r="BO1940" s="27"/>
      <c r="BP1940" s="27"/>
      <c r="BQ1940" s="27"/>
      <c r="BR1940" s="27"/>
      <c r="BS1940" s="27"/>
      <c r="BT1940" s="27"/>
      <c r="BU1940" s="27"/>
      <c r="BV1940" s="27"/>
      <c r="BW1940" s="27"/>
      <c r="BX1940" s="27"/>
      <c r="BY1940" s="27"/>
      <c r="BZ1940" s="27"/>
      <c r="CA1940" s="27"/>
      <c r="CB1940" s="27"/>
      <c r="CC1940" s="27"/>
      <c r="CD1940" s="27"/>
      <c r="CE1940" s="27"/>
      <c r="CF1940" s="27"/>
      <c r="CG1940" s="27"/>
      <c r="CH1940" s="27"/>
      <c r="CI1940" s="27"/>
      <c r="CJ1940" s="27"/>
      <c r="CK1940" s="27"/>
      <c r="CL1940" s="27"/>
      <c r="CM1940" s="27"/>
      <c r="CN1940" s="27"/>
      <c r="CO1940" s="27"/>
      <c r="CP1940" s="27"/>
      <c r="CQ1940" s="27"/>
      <c r="CR1940" s="27"/>
      <c r="CS1940" s="27"/>
      <c r="CT1940" s="27"/>
      <c r="CU1940" s="27"/>
      <c r="CV1940" s="27"/>
      <c r="CW1940" s="27"/>
      <c r="CX1940" s="27"/>
      <c r="CY1940" s="27"/>
      <c r="CZ1940" s="27"/>
      <c r="DA1940" s="27"/>
      <c r="DB1940" s="27"/>
      <c r="DC1940" s="27"/>
      <c r="DD1940" s="27"/>
      <c r="DE1940" s="27"/>
      <c r="DF1940" s="27"/>
      <c r="DG1940" s="27"/>
      <c r="DH1940" s="27"/>
      <c r="DI1940" s="27"/>
      <c r="DJ1940" s="27"/>
      <c r="DK1940" s="27"/>
      <c r="DL1940" s="27"/>
    </row>
    <row r="1941" spans="1:116" s="35" customFormat="1" ht="31.5" customHeight="1">
      <c r="A1941" s="4" t="s">
        <v>8203</v>
      </c>
      <c r="B1941" s="5">
        <v>1939</v>
      </c>
      <c r="C1941" s="6">
        <v>5903</v>
      </c>
      <c r="D1941" s="6"/>
      <c r="E1941" s="3" t="s">
        <v>8387</v>
      </c>
      <c r="F1941" s="3" t="s">
        <v>1177</v>
      </c>
      <c r="G1941" s="3" t="s">
        <v>1178</v>
      </c>
      <c r="H1941" s="4" t="s">
        <v>205</v>
      </c>
      <c r="I1941" s="3" t="s">
        <v>1529</v>
      </c>
      <c r="J1941" s="3" t="s">
        <v>5656</v>
      </c>
      <c r="K1941" s="5"/>
      <c r="L1941" s="3"/>
      <c r="M1941" s="6">
        <v>10</v>
      </c>
      <c r="N1941" s="3" t="s">
        <v>45</v>
      </c>
      <c r="O1941" s="3" t="s">
        <v>8207</v>
      </c>
      <c r="P1941" s="3" t="s">
        <v>8208</v>
      </c>
      <c r="Q1941" s="3" t="s">
        <v>8389</v>
      </c>
      <c r="R1941" s="28">
        <v>2.2000000000000002</v>
      </c>
      <c r="S1941" s="29"/>
      <c r="T1941" s="30">
        <v>1.3</v>
      </c>
      <c r="U1941" s="1">
        <v>1.3</v>
      </c>
      <c r="V1941" s="28"/>
      <c r="W1941" s="29">
        <v>2.2000000000000002</v>
      </c>
      <c r="X1941" s="29"/>
      <c r="Y1941" s="29"/>
      <c r="Z1941" s="29"/>
      <c r="AA1941" s="29"/>
      <c r="AB1941" s="29"/>
      <c r="AC1941" s="29"/>
      <c r="AD1941" s="29"/>
      <c r="AE1941" s="31"/>
      <c r="AF1941" s="27"/>
      <c r="AG1941" s="27"/>
      <c r="AH1941" s="27"/>
      <c r="AI1941" s="27"/>
      <c r="AJ1941" s="27"/>
      <c r="AK1941" s="27"/>
      <c r="AL1941" s="27"/>
      <c r="AM1941" s="27"/>
      <c r="AN1941" s="32">
        <v>2.2000000000000002</v>
      </c>
      <c r="AO1941" s="27" t="s">
        <v>49</v>
      </c>
      <c r="AP1941" s="31" t="s">
        <v>50</v>
      </c>
      <c r="AQ1941" s="27" t="e">
        <f t="shared" si="298"/>
        <v>#NUM!</v>
      </c>
      <c r="AR1941" s="27" t="e">
        <f t="shared" si="299"/>
        <v>#NUM!</v>
      </c>
      <c r="AS1941" s="27" t="e">
        <f t="shared" si="300"/>
        <v>#NUM!</v>
      </c>
      <c r="AT1941" s="27">
        <f t="shared" si="301"/>
        <v>1.3975</v>
      </c>
      <c r="AU1941" s="27">
        <f t="shared" si="302"/>
        <v>1.3975</v>
      </c>
      <c r="AV1941" s="29">
        <f t="shared" si="305"/>
        <v>1.3975</v>
      </c>
      <c r="AW1941" s="27" t="s">
        <v>73</v>
      </c>
      <c r="AX1941" s="27" t="s">
        <v>74</v>
      </c>
      <c r="AY1941" s="32">
        <v>1.397</v>
      </c>
      <c r="AZ1941" s="34">
        <f t="shared" si="303"/>
        <v>0.34925</v>
      </c>
      <c r="BA1941" s="3">
        <f t="shared" si="304"/>
        <v>1.7462500000000001</v>
      </c>
      <c r="BB1941" s="32">
        <f t="shared" si="297"/>
        <v>1.88595</v>
      </c>
      <c r="BC1941" s="27" t="s">
        <v>12549</v>
      </c>
      <c r="BD1941" s="27"/>
      <c r="BE1941" s="27"/>
      <c r="BF1941" s="27"/>
      <c r="BG1941" s="27"/>
      <c r="BH1941" s="27"/>
      <c r="BI1941" s="27"/>
      <c r="BJ1941" s="27"/>
      <c r="BK1941" s="27"/>
      <c r="BL1941" s="27"/>
      <c r="BM1941" s="27"/>
      <c r="BN1941" s="27"/>
      <c r="BO1941" s="27"/>
      <c r="BP1941" s="27"/>
      <c r="BQ1941" s="27"/>
      <c r="BR1941" s="27"/>
      <c r="BS1941" s="27"/>
      <c r="BT1941" s="27"/>
      <c r="BU1941" s="27"/>
      <c r="BV1941" s="27"/>
      <c r="BW1941" s="27"/>
      <c r="BX1941" s="27"/>
      <c r="BY1941" s="27"/>
      <c r="BZ1941" s="27"/>
      <c r="CA1941" s="27"/>
      <c r="CB1941" s="27"/>
      <c r="CC1941" s="27"/>
      <c r="CD1941" s="27"/>
      <c r="CE1941" s="27"/>
      <c r="CF1941" s="27"/>
      <c r="CG1941" s="27"/>
      <c r="CH1941" s="27"/>
      <c r="CI1941" s="27"/>
      <c r="CJ1941" s="27"/>
      <c r="CK1941" s="27"/>
      <c r="CL1941" s="27"/>
      <c r="CM1941" s="27"/>
      <c r="CN1941" s="27"/>
      <c r="CO1941" s="27"/>
      <c r="CP1941" s="27"/>
      <c r="CQ1941" s="27"/>
      <c r="CR1941" s="27"/>
      <c r="CS1941" s="27"/>
      <c r="CT1941" s="27"/>
      <c r="CU1941" s="27"/>
      <c r="CV1941" s="27"/>
      <c r="CW1941" s="27"/>
      <c r="CX1941" s="27"/>
      <c r="CY1941" s="27"/>
      <c r="CZ1941" s="27"/>
      <c r="DA1941" s="27"/>
      <c r="DB1941" s="27"/>
      <c r="DC1941" s="27"/>
      <c r="DD1941" s="27"/>
      <c r="DE1941" s="27"/>
      <c r="DF1941" s="27"/>
      <c r="DG1941" s="27"/>
      <c r="DH1941" s="27"/>
      <c r="DI1941" s="27"/>
      <c r="DJ1941" s="27"/>
      <c r="DK1941" s="27"/>
      <c r="DL1941" s="27"/>
    </row>
    <row r="1942" spans="1:116" s="35" customFormat="1" ht="31.5" customHeight="1">
      <c r="A1942" s="4" t="s">
        <v>8203</v>
      </c>
      <c r="B1942" s="5">
        <v>1940</v>
      </c>
      <c r="C1942" s="6">
        <v>519</v>
      </c>
      <c r="D1942" s="6"/>
      <c r="E1942" s="3" t="s">
        <v>8223</v>
      </c>
      <c r="F1942" s="3" t="s">
        <v>8247</v>
      </c>
      <c r="G1942" s="3" t="s">
        <v>86</v>
      </c>
      <c r="H1942" s="4" t="s">
        <v>736</v>
      </c>
      <c r="I1942" s="3" t="s">
        <v>780</v>
      </c>
      <c r="J1942" s="3" t="s">
        <v>8248</v>
      </c>
      <c r="K1942" s="5">
        <v>60</v>
      </c>
      <c r="L1942" s="3" t="s">
        <v>81</v>
      </c>
      <c r="M1942" s="6">
        <v>1</v>
      </c>
      <c r="N1942" s="3" t="s">
        <v>45</v>
      </c>
      <c r="O1942" s="3" t="s">
        <v>8207</v>
      </c>
      <c r="P1942" s="3" t="s">
        <v>8208</v>
      </c>
      <c r="Q1942" s="3" t="s">
        <v>8249</v>
      </c>
      <c r="R1942" s="28">
        <v>3.73</v>
      </c>
      <c r="S1942" s="29"/>
      <c r="T1942" s="30">
        <v>1.66</v>
      </c>
      <c r="U1942" s="1">
        <v>1.66</v>
      </c>
      <c r="V1942" s="28">
        <v>3.73</v>
      </c>
      <c r="W1942" s="29"/>
      <c r="X1942" s="29"/>
      <c r="Y1942" s="29"/>
      <c r="Z1942" s="29"/>
      <c r="AA1942" s="29"/>
      <c r="AB1942" s="29"/>
      <c r="AC1942" s="29"/>
      <c r="AD1942" s="29"/>
      <c r="AE1942" s="31">
        <v>3.73</v>
      </c>
      <c r="AF1942" s="27"/>
      <c r="AG1942" s="27"/>
      <c r="AH1942" s="27"/>
      <c r="AI1942" s="27"/>
      <c r="AJ1942" s="27"/>
      <c r="AK1942" s="27"/>
      <c r="AL1942" s="27"/>
      <c r="AM1942" s="27"/>
      <c r="AN1942" s="32">
        <v>3.73</v>
      </c>
      <c r="AO1942" s="27" t="s">
        <v>49</v>
      </c>
      <c r="AP1942" s="31" t="s">
        <v>50</v>
      </c>
      <c r="AQ1942" s="27" t="e">
        <f t="shared" si="298"/>
        <v>#NUM!</v>
      </c>
      <c r="AR1942" s="27" t="e">
        <f t="shared" si="299"/>
        <v>#NUM!</v>
      </c>
      <c r="AS1942" s="27" t="e">
        <f t="shared" si="300"/>
        <v>#NUM!</v>
      </c>
      <c r="AT1942" s="27">
        <f t="shared" si="301"/>
        <v>1.7844999999999998</v>
      </c>
      <c r="AU1942" s="27">
        <f t="shared" si="302"/>
        <v>1.7844999999999998</v>
      </c>
      <c r="AV1942" s="29">
        <f t="shared" si="305"/>
        <v>1.7844999999999998</v>
      </c>
      <c r="AW1942" s="27" t="s">
        <v>73</v>
      </c>
      <c r="AX1942" s="27" t="s">
        <v>74</v>
      </c>
      <c r="AY1942" s="32">
        <v>1.78</v>
      </c>
      <c r="AZ1942" s="34">
        <f t="shared" si="303"/>
        <v>0.44500000000000001</v>
      </c>
      <c r="BA1942" s="3">
        <f t="shared" si="304"/>
        <v>2.2250000000000001</v>
      </c>
      <c r="BB1942" s="32">
        <f t="shared" si="297"/>
        <v>2.403</v>
      </c>
      <c r="BC1942" s="27" t="s">
        <v>12549</v>
      </c>
      <c r="BD1942" s="27"/>
      <c r="BE1942" s="27"/>
      <c r="BF1942" s="27"/>
      <c r="BG1942" s="27"/>
      <c r="BH1942" s="27"/>
      <c r="BI1942" s="27"/>
      <c r="BJ1942" s="27"/>
      <c r="BK1942" s="27"/>
      <c r="BL1942" s="27"/>
      <c r="BM1942" s="27"/>
      <c r="BN1942" s="27"/>
      <c r="BO1942" s="27"/>
      <c r="BP1942" s="27"/>
      <c r="BQ1942" s="27"/>
      <c r="BR1942" s="27"/>
      <c r="BS1942" s="27"/>
      <c r="BT1942" s="27"/>
      <c r="BU1942" s="27"/>
      <c r="BV1942" s="27"/>
      <c r="BW1942" s="27"/>
      <c r="BX1942" s="27"/>
      <c r="BY1942" s="27"/>
      <c r="BZ1942" s="27"/>
      <c r="CA1942" s="27"/>
      <c r="CB1942" s="27"/>
      <c r="CC1942" s="27"/>
      <c r="CD1942" s="27"/>
      <c r="CE1942" s="27"/>
      <c r="CF1942" s="27"/>
      <c r="CG1942" s="27"/>
      <c r="CH1942" s="27"/>
      <c r="CI1942" s="27"/>
      <c r="CJ1942" s="27"/>
      <c r="CK1942" s="27"/>
      <c r="CL1942" s="27"/>
      <c r="CM1942" s="27"/>
      <c r="CN1942" s="27"/>
      <c r="CO1942" s="27"/>
      <c r="CP1942" s="27"/>
      <c r="CQ1942" s="27"/>
      <c r="CR1942" s="27"/>
      <c r="CS1942" s="27"/>
      <c r="CT1942" s="27"/>
      <c r="CU1942" s="27"/>
      <c r="CV1942" s="27"/>
      <c r="CW1942" s="27"/>
      <c r="CX1942" s="27"/>
      <c r="CY1942" s="27"/>
      <c r="CZ1942" s="27"/>
      <c r="DA1942" s="27"/>
      <c r="DB1942" s="27"/>
      <c r="DC1942" s="27"/>
      <c r="DD1942" s="27"/>
      <c r="DE1942" s="27"/>
      <c r="DF1942" s="27"/>
      <c r="DG1942" s="27"/>
      <c r="DH1942" s="27"/>
      <c r="DI1942" s="27"/>
      <c r="DJ1942" s="27"/>
      <c r="DK1942" s="27"/>
      <c r="DL1942" s="27"/>
    </row>
    <row r="1943" spans="1:116" s="35" customFormat="1" ht="31.5" customHeight="1">
      <c r="A1943" s="4" t="s">
        <v>8203</v>
      </c>
      <c r="B1943" s="5">
        <v>1941</v>
      </c>
      <c r="C1943" s="6">
        <v>101</v>
      </c>
      <c r="D1943" s="6"/>
      <c r="E1943" s="3" t="s">
        <v>8276</v>
      </c>
      <c r="F1943" s="3" t="s">
        <v>8277</v>
      </c>
      <c r="G1943" s="3" t="s">
        <v>8278</v>
      </c>
      <c r="H1943" s="4" t="s">
        <v>521</v>
      </c>
      <c r="I1943" s="3" t="s">
        <v>104</v>
      </c>
      <c r="J1943" s="3" t="s">
        <v>2494</v>
      </c>
      <c r="K1943" s="5"/>
      <c r="L1943" s="3"/>
      <c r="M1943" s="6">
        <v>50</v>
      </c>
      <c r="N1943" s="3" t="s">
        <v>45</v>
      </c>
      <c r="O1943" s="3" t="s">
        <v>8207</v>
      </c>
      <c r="P1943" s="3" t="s">
        <v>8279</v>
      </c>
      <c r="Q1943" s="3" t="s">
        <v>8280</v>
      </c>
      <c r="R1943" s="28">
        <v>3.86</v>
      </c>
      <c r="S1943" s="29"/>
      <c r="T1943" s="30">
        <v>2.8</v>
      </c>
      <c r="U1943" s="1">
        <v>2.8</v>
      </c>
      <c r="V1943" s="28">
        <v>3.86</v>
      </c>
      <c r="W1943" s="29"/>
      <c r="X1943" s="29"/>
      <c r="Y1943" s="29"/>
      <c r="Z1943" s="29"/>
      <c r="AA1943" s="29"/>
      <c r="AB1943" s="29"/>
      <c r="AC1943" s="29"/>
      <c r="AD1943" s="29">
        <v>3.86</v>
      </c>
      <c r="AE1943" s="31">
        <v>3.86</v>
      </c>
      <c r="AF1943" s="27"/>
      <c r="AG1943" s="27"/>
      <c r="AH1943" s="27"/>
      <c r="AI1943" s="27"/>
      <c r="AJ1943" s="27"/>
      <c r="AK1943" s="27"/>
      <c r="AL1943" s="27"/>
      <c r="AM1943" s="27"/>
      <c r="AN1943" s="32">
        <v>3.86</v>
      </c>
      <c r="AO1943" s="27" t="s">
        <v>49</v>
      </c>
      <c r="AP1943" s="31" t="s">
        <v>50</v>
      </c>
      <c r="AQ1943" s="27" t="e">
        <f t="shared" si="298"/>
        <v>#NUM!</v>
      </c>
      <c r="AR1943" s="27" t="e">
        <f t="shared" si="299"/>
        <v>#NUM!</v>
      </c>
      <c r="AS1943" s="27" t="e">
        <f t="shared" si="300"/>
        <v>#NUM!</v>
      </c>
      <c r="AT1943" s="27">
        <f t="shared" si="301"/>
        <v>3.01</v>
      </c>
      <c r="AU1943" s="27">
        <f t="shared" si="302"/>
        <v>3.01</v>
      </c>
      <c r="AV1943" s="29">
        <f t="shared" si="305"/>
        <v>3.01</v>
      </c>
      <c r="AW1943" s="27" t="s">
        <v>336</v>
      </c>
      <c r="AX1943" s="27" t="s">
        <v>337</v>
      </c>
      <c r="AY1943" s="32">
        <v>1.8080000000000001</v>
      </c>
      <c r="AZ1943" s="34">
        <f t="shared" si="303"/>
        <v>0.45200000000000001</v>
      </c>
      <c r="BA1943" s="3">
        <f t="shared" si="304"/>
        <v>2.2600000000000002</v>
      </c>
      <c r="BB1943" s="32">
        <f t="shared" si="297"/>
        <v>2.4408000000000003</v>
      </c>
      <c r="BC1943" s="27" t="s">
        <v>12549</v>
      </c>
      <c r="BD1943" s="27"/>
      <c r="BE1943" s="27"/>
      <c r="BF1943" s="27"/>
      <c r="BG1943" s="27"/>
      <c r="BH1943" s="27"/>
      <c r="BI1943" s="27"/>
      <c r="BJ1943" s="27"/>
      <c r="BK1943" s="27"/>
      <c r="BL1943" s="27"/>
      <c r="BM1943" s="27"/>
      <c r="BN1943" s="27"/>
      <c r="BO1943" s="27"/>
      <c r="BP1943" s="27"/>
      <c r="BQ1943" s="27"/>
      <c r="BR1943" s="27"/>
      <c r="BS1943" s="27"/>
      <c r="BT1943" s="27"/>
      <c r="BU1943" s="27"/>
      <c r="BV1943" s="27"/>
      <c r="BW1943" s="27"/>
      <c r="BX1943" s="27"/>
      <c r="BY1943" s="27"/>
      <c r="BZ1943" s="27"/>
      <c r="CA1943" s="27"/>
      <c r="CB1943" s="27"/>
      <c r="CC1943" s="27"/>
      <c r="CD1943" s="27"/>
      <c r="CE1943" s="27"/>
      <c r="CF1943" s="27"/>
      <c r="CG1943" s="27"/>
      <c r="CH1943" s="27"/>
      <c r="CI1943" s="27"/>
      <c r="CJ1943" s="27"/>
      <c r="CK1943" s="27"/>
      <c r="CL1943" s="27"/>
      <c r="CM1943" s="27"/>
      <c r="CN1943" s="27"/>
      <c r="CO1943" s="27"/>
      <c r="CP1943" s="27"/>
      <c r="CQ1943" s="27"/>
      <c r="CR1943" s="27"/>
      <c r="CS1943" s="27"/>
      <c r="CT1943" s="27"/>
      <c r="CU1943" s="27"/>
      <c r="CV1943" s="27"/>
      <c r="CW1943" s="27"/>
      <c r="CX1943" s="27"/>
      <c r="CY1943" s="27"/>
      <c r="CZ1943" s="27"/>
      <c r="DA1943" s="27"/>
      <c r="DB1943" s="27"/>
      <c r="DC1943" s="27"/>
      <c r="DD1943" s="27"/>
      <c r="DE1943" s="27"/>
      <c r="DF1943" s="27"/>
      <c r="DG1943" s="27"/>
      <c r="DH1943" s="27"/>
      <c r="DI1943" s="27"/>
      <c r="DJ1943" s="27"/>
      <c r="DK1943" s="27"/>
      <c r="DL1943" s="27"/>
    </row>
    <row r="1944" spans="1:116" s="35" customFormat="1" ht="31.5" customHeight="1">
      <c r="A1944" s="4" t="s">
        <v>8203</v>
      </c>
      <c r="B1944" s="5">
        <v>1942</v>
      </c>
      <c r="C1944" s="6">
        <v>2383</v>
      </c>
      <c r="D1944" s="6"/>
      <c r="E1944" s="3" t="s">
        <v>8210</v>
      </c>
      <c r="F1944" s="3" t="s">
        <v>8211</v>
      </c>
      <c r="G1944" s="3" t="s">
        <v>86</v>
      </c>
      <c r="H1944" s="4" t="s">
        <v>641</v>
      </c>
      <c r="I1944" s="3" t="s">
        <v>642</v>
      </c>
      <c r="J1944" s="3" t="s">
        <v>8212</v>
      </c>
      <c r="K1944" s="5">
        <v>60</v>
      </c>
      <c r="L1944" s="3" t="s">
        <v>81</v>
      </c>
      <c r="M1944" s="6">
        <v>1</v>
      </c>
      <c r="N1944" s="3" t="s">
        <v>45</v>
      </c>
      <c r="O1944" s="3" t="s">
        <v>8207</v>
      </c>
      <c r="P1944" s="3" t="s">
        <v>8213</v>
      </c>
      <c r="Q1944" s="3" t="s">
        <v>8214</v>
      </c>
      <c r="R1944" s="28">
        <v>2</v>
      </c>
      <c r="S1944" s="29"/>
      <c r="T1944" s="30">
        <v>2.2000000000000002</v>
      </c>
      <c r="U1944" s="1">
        <v>2.2000000000000002</v>
      </c>
      <c r="V1944" s="28">
        <v>2</v>
      </c>
      <c r="W1944" s="29"/>
      <c r="X1944" s="29"/>
      <c r="Y1944" s="29"/>
      <c r="Z1944" s="29"/>
      <c r="AA1944" s="29"/>
      <c r="AB1944" s="29"/>
      <c r="AC1944" s="29"/>
      <c r="AD1944" s="29"/>
      <c r="AE1944" s="31">
        <v>2</v>
      </c>
      <c r="AF1944" s="27"/>
      <c r="AG1944" s="27"/>
      <c r="AH1944" s="27"/>
      <c r="AI1944" s="27"/>
      <c r="AJ1944" s="27"/>
      <c r="AK1944" s="27"/>
      <c r="AL1944" s="27"/>
      <c r="AM1944" s="27"/>
      <c r="AN1944" s="32">
        <v>2</v>
      </c>
      <c r="AO1944" s="27" t="s">
        <v>49</v>
      </c>
      <c r="AP1944" s="31" t="s">
        <v>50</v>
      </c>
      <c r="AQ1944" s="27" t="e">
        <f t="shared" si="298"/>
        <v>#NUM!</v>
      </c>
      <c r="AR1944" s="27" t="e">
        <f t="shared" si="299"/>
        <v>#NUM!</v>
      </c>
      <c r="AS1944" s="27" t="e">
        <f t="shared" si="300"/>
        <v>#NUM!</v>
      </c>
      <c r="AT1944" s="27">
        <f t="shared" si="301"/>
        <v>2.3650000000000002</v>
      </c>
      <c r="AU1944" s="27">
        <f t="shared" si="302"/>
        <v>2.3650000000000002</v>
      </c>
      <c r="AV1944" s="29">
        <f t="shared" si="305"/>
        <v>2</v>
      </c>
      <c r="AW1944" s="33" t="s">
        <v>51</v>
      </c>
      <c r="AX1944" s="33" t="s">
        <v>50</v>
      </c>
      <c r="AY1944" s="32">
        <v>2</v>
      </c>
      <c r="AZ1944" s="34">
        <f t="shared" si="303"/>
        <v>0.5</v>
      </c>
      <c r="BA1944" s="3">
        <f t="shared" si="304"/>
        <v>2.5</v>
      </c>
      <c r="BB1944" s="32">
        <f t="shared" si="297"/>
        <v>2.7</v>
      </c>
      <c r="BC1944" s="27" t="s">
        <v>12549</v>
      </c>
      <c r="BD1944" s="27"/>
      <c r="BE1944" s="27"/>
      <c r="BF1944" s="27"/>
      <c r="BG1944" s="27"/>
      <c r="BH1944" s="27"/>
      <c r="BI1944" s="27"/>
      <c r="BJ1944" s="27"/>
      <c r="BK1944" s="27"/>
      <c r="BL1944" s="27"/>
      <c r="BM1944" s="27"/>
      <c r="BN1944" s="27"/>
      <c r="BO1944" s="27"/>
      <c r="BP1944" s="27"/>
      <c r="BQ1944" s="27"/>
      <c r="BR1944" s="27"/>
      <c r="BS1944" s="27"/>
      <c r="BT1944" s="27"/>
      <c r="BU1944" s="27"/>
      <c r="BV1944" s="27"/>
      <c r="BW1944" s="27"/>
      <c r="BX1944" s="27"/>
      <c r="BY1944" s="27"/>
      <c r="BZ1944" s="27"/>
      <c r="CA1944" s="27"/>
      <c r="CB1944" s="27"/>
      <c r="CC1944" s="27"/>
      <c r="CD1944" s="27"/>
      <c r="CE1944" s="27"/>
      <c r="CF1944" s="27"/>
      <c r="CG1944" s="27"/>
      <c r="CH1944" s="27"/>
      <c r="CI1944" s="27"/>
      <c r="CJ1944" s="27"/>
      <c r="CK1944" s="27"/>
      <c r="CL1944" s="27"/>
      <c r="CM1944" s="27"/>
      <c r="CN1944" s="27"/>
      <c r="CO1944" s="27"/>
      <c r="CP1944" s="27"/>
      <c r="CQ1944" s="27"/>
      <c r="CR1944" s="27"/>
      <c r="CS1944" s="27"/>
      <c r="CT1944" s="27"/>
      <c r="CU1944" s="27"/>
      <c r="CV1944" s="27"/>
      <c r="CW1944" s="27"/>
      <c r="CX1944" s="27"/>
      <c r="CY1944" s="27"/>
      <c r="CZ1944" s="27"/>
      <c r="DA1944" s="27"/>
      <c r="DB1944" s="27"/>
      <c r="DC1944" s="27"/>
      <c r="DD1944" s="27"/>
      <c r="DE1944" s="27"/>
      <c r="DF1944" s="27"/>
      <c r="DG1944" s="27"/>
      <c r="DH1944" s="27"/>
      <c r="DI1944" s="27"/>
      <c r="DJ1944" s="27"/>
      <c r="DK1944" s="27"/>
      <c r="DL1944" s="27"/>
    </row>
    <row r="1945" spans="1:116" s="35" customFormat="1" ht="31.5" customHeight="1">
      <c r="A1945" s="4" t="s">
        <v>8203</v>
      </c>
      <c r="B1945" s="5">
        <v>1943</v>
      </c>
      <c r="C1945" s="6">
        <v>3697</v>
      </c>
      <c r="D1945" s="6"/>
      <c r="E1945" s="3" t="s">
        <v>8229</v>
      </c>
      <c r="F1945" s="3" t="s">
        <v>8230</v>
      </c>
      <c r="G1945" s="3" t="s">
        <v>504</v>
      </c>
      <c r="H1945" s="4" t="s">
        <v>3101</v>
      </c>
      <c r="I1945" s="3" t="s">
        <v>43</v>
      </c>
      <c r="J1945" s="3" t="s">
        <v>8231</v>
      </c>
      <c r="K1945" s="5"/>
      <c r="L1945" s="3"/>
      <c r="M1945" s="6">
        <v>7</v>
      </c>
      <c r="N1945" s="3" t="s">
        <v>45</v>
      </c>
      <c r="O1945" s="3" t="s">
        <v>8207</v>
      </c>
      <c r="P1945" s="3" t="s">
        <v>8232</v>
      </c>
      <c r="Q1945" s="3" t="s">
        <v>8233</v>
      </c>
      <c r="R1945" s="28">
        <v>3.49</v>
      </c>
      <c r="S1945" s="29"/>
      <c r="T1945" s="30" t="s">
        <v>56</v>
      </c>
      <c r="U1945" s="1" t="s">
        <v>56</v>
      </c>
      <c r="V1945" s="28">
        <v>3.77</v>
      </c>
      <c r="W1945" s="29"/>
      <c r="X1945" s="29"/>
      <c r="Y1945" s="29"/>
      <c r="Z1945" s="29"/>
      <c r="AA1945" s="29"/>
      <c r="AB1945" s="29">
        <v>3.21</v>
      </c>
      <c r="AC1945" s="29"/>
      <c r="AD1945" s="29"/>
      <c r="AE1945" s="31">
        <v>3.77</v>
      </c>
      <c r="AF1945" s="27"/>
      <c r="AG1945" s="27"/>
      <c r="AH1945" s="27"/>
      <c r="AI1945" s="27"/>
      <c r="AJ1945" s="27"/>
      <c r="AK1945" s="27">
        <v>2.004</v>
      </c>
      <c r="AL1945" s="27"/>
      <c r="AM1945" s="27"/>
      <c r="AN1945" s="32">
        <v>2.004</v>
      </c>
      <c r="AO1945" s="27" t="s">
        <v>378</v>
      </c>
      <c r="AP1945" s="31" t="s">
        <v>379</v>
      </c>
      <c r="AQ1945" s="27" t="e">
        <f t="shared" si="298"/>
        <v>#NUM!</v>
      </c>
      <c r="AR1945" s="27" t="e">
        <f t="shared" si="299"/>
        <v>#NUM!</v>
      </c>
      <c r="AS1945" s="27" t="e">
        <f t="shared" si="300"/>
        <v>#NUM!</v>
      </c>
      <c r="AT1945" s="27" t="e">
        <f t="shared" si="301"/>
        <v>#VALUE!</v>
      </c>
      <c r="AU1945" s="27" t="e">
        <f t="shared" si="302"/>
        <v>#VALUE!</v>
      </c>
      <c r="AV1945" s="29" t="e">
        <f t="shared" si="305"/>
        <v>#VALUE!</v>
      </c>
      <c r="AW1945" s="27" t="s">
        <v>378</v>
      </c>
      <c r="AX1945" s="27" t="s">
        <v>379</v>
      </c>
      <c r="AY1945" s="32">
        <v>2</v>
      </c>
      <c r="AZ1945" s="34">
        <f t="shared" si="303"/>
        <v>0.5</v>
      </c>
      <c r="BA1945" s="3">
        <f t="shared" si="304"/>
        <v>2.5</v>
      </c>
      <c r="BB1945" s="32">
        <f t="shared" si="297"/>
        <v>2.7</v>
      </c>
      <c r="BC1945" s="27" t="s">
        <v>12549</v>
      </c>
      <c r="BD1945" s="27"/>
      <c r="BE1945" s="27"/>
      <c r="BF1945" s="27"/>
      <c r="BG1945" s="27"/>
      <c r="BH1945" s="27"/>
      <c r="BI1945" s="27"/>
      <c r="BJ1945" s="27"/>
      <c r="BK1945" s="27"/>
      <c r="BL1945" s="27"/>
      <c r="BM1945" s="27"/>
      <c r="BN1945" s="27"/>
      <c r="BO1945" s="27"/>
      <c r="BP1945" s="27"/>
      <c r="BQ1945" s="27"/>
      <c r="BR1945" s="27"/>
      <c r="BS1945" s="27"/>
      <c r="BT1945" s="27"/>
      <c r="BU1945" s="27"/>
      <c r="BV1945" s="27"/>
      <c r="BW1945" s="27"/>
      <c r="BX1945" s="27"/>
      <c r="BY1945" s="27"/>
      <c r="BZ1945" s="27"/>
      <c r="CA1945" s="27"/>
      <c r="CB1945" s="27"/>
      <c r="CC1945" s="27"/>
      <c r="CD1945" s="27"/>
      <c r="CE1945" s="27"/>
      <c r="CF1945" s="27"/>
      <c r="CG1945" s="27"/>
      <c r="CH1945" s="27"/>
      <c r="CI1945" s="27"/>
      <c r="CJ1945" s="27"/>
      <c r="CK1945" s="27"/>
      <c r="CL1945" s="27"/>
      <c r="CM1945" s="27"/>
      <c r="CN1945" s="27"/>
      <c r="CO1945" s="27"/>
      <c r="CP1945" s="27"/>
      <c r="CQ1945" s="27"/>
      <c r="CR1945" s="27"/>
      <c r="CS1945" s="27"/>
      <c r="CT1945" s="27"/>
      <c r="CU1945" s="27"/>
      <c r="CV1945" s="27"/>
      <c r="CW1945" s="27"/>
      <c r="CX1945" s="27"/>
      <c r="CY1945" s="27"/>
      <c r="CZ1945" s="27"/>
      <c r="DA1945" s="27"/>
      <c r="DB1945" s="27"/>
      <c r="DC1945" s="27"/>
      <c r="DD1945" s="27"/>
      <c r="DE1945" s="27"/>
      <c r="DF1945" s="27"/>
      <c r="DG1945" s="27"/>
      <c r="DH1945" s="27"/>
      <c r="DI1945" s="27"/>
      <c r="DJ1945" s="27"/>
      <c r="DK1945" s="27"/>
      <c r="DL1945" s="27"/>
    </row>
    <row r="1946" spans="1:116" s="35" customFormat="1" ht="31.5" customHeight="1">
      <c r="A1946" s="4" t="s">
        <v>8203</v>
      </c>
      <c r="B1946" s="5">
        <v>1944</v>
      </c>
      <c r="C1946" s="6">
        <v>3717</v>
      </c>
      <c r="D1946" s="6"/>
      <c r="E1946" s="3" t="s">
        <v>8408</v>
      </c>
      <c r="F1946" s="3" t="s">
        <v>2373</v>
      </c>
      <c r="G1946" s="3" t="s">
        <v>1324</v>
      </c>
      <c r="H1946" s="4" t="s">
        <v>4975</v>
      </c>
      <c r="I1946" s="3" t="s">
        <v>394</v>
      </c>
      <c r="J1946" s="3" t="s">
        <v>821</v>
      </c>
      <c r="K1946" s="5">
        <v>2</v>
      </c>
      <c r="L1946" s="3" t="s">
        <v>81</v>
      </c>
      <c r="M1946" s="6">
        <v>5</v>
      </c>
      <c r="N1946" s="3" t="s">
        <v>45</v>
      </c>
      <c r="O1946" s="3" t="s">
        <v>8207</v>
      </c>
      <c r="P1946" s="3" t="s">
        <v>8208</v>
      </c>
      <c r="Q1946" s="3" t="s">
        <v>8409</v>
      </c>
      <c r="R1946" s="28">
        <v>3.89</v>
      </c>
      <c r="S1946" s="29"/>
      <c r="T1946" s="30">
        <v>1.9</v>
      </c>
      <c r="U1946" s="1">
        <v>1.9</v>
      </c>
      <c r="V1946" s="28">
        <v>5.75</v>
      </c>
      <c r="W1946" s="29"/>
      <c r="X1946" s="29"/>
      <c r="Y1946" s="29"/>
      <c r="Z1946" s="29"/>
      <c r="AA1946" s="29"/>
      <c r="AB1946" s="29">
        <v>2.04</v>
      </c>
      <c r="AC1946" s="29"/>
      <c r="AD1946" s="29">
        <v>5.75</v>
      </c>
      <c r="AE1946" s="31">
        <v>5.75</v>
      </c>
      <c r="AF1946" s="27"/>
      <c r="AG1946" s="27"/>
      <c r="AH1946" s="27"/>
      <c r="AI1946" s="27"/>
      <c r="AJ1946" s="27"/>
      <c r="AK1946" s="27">
        <v>2.04</v>
      </c>
      <c r="AL1946" s="27"/>
      <c r="AM1946" s="27"/>
      <c r="AN1946" s="32">
        <v>2.04</v>
      </c>
      <c r="AO1946" s="27" t="s">
        <v>378</v>
      </c>
      <c r="AP1946" s="31" t="s">
        <v>379</v>
      </c>
      <c r="AQ1946" s="27" t="e">
        <f t="shared" si="298"/>
        <v>#NUM!</v>
      </c>
      <c r="AR1946" s="27" t="e">
        <f t="shared" si="299"/>
        <v>#NUM!</v>
      </c>
      <c r="AS1946" s="27" t="e">
        <f t="shared" si="300"/>
        <v>#NUM!</v>
      </c>
      <c r="AT1946" s="27">
        <f t="shared" si="301"/>
        <v>2.0425</v>
      </c>
      <c r="AU1946" s="27">
        <f t="shared" si="302"/>
        <v>2.0425</v>
      </c>
      <c r="AV1946" s="29">
        <f t="shared" si="305"/>
        <v>2.04</v>
      </c>
      <c r="AW1946" s="27" t="s">
        <v>378</v>
      </c>
      <c r="AX1946" s="27" t="s">
        <v>379</v>
      </c>
      <c r="AY1946" s="32">
        <v>2.04</v>
      </c>
      <c r="AZ1946" s="34">
        <f t="shared" si="303"/>
        <v>0.51</v>
      </c>
      <c r="BA1946" s="3">
        <f t="shared" si="304"/>
        <v>2.5499999999999998</v>
      </c>
      <c r="BB1946" s="32">
        <f t="shared" si="297"/>
        <v>2.754</v>
      </c>
      <c r="BC1946" s="27" t="s">
        <v>12549</v>
      </c>
      <c r="BD1946" s="27"/>
      <c r="BE1946" s="27"/>
      <c r="BF1946" s="27"/>
      <c r="BG1946" s="27"/>
      <c r="BH1946" s="27"/>
      <c r="BI1946" s="27"/>
      <c r="BJ1946" s="27"/>
      <c r="BK1946" s="27"/>
      <c r="BL1946" s="27"/>
      <c r="BM1946" s="27"/>
      <c r="BN1946" s="27"/>
      <c r="BO1946" s="27"/>
      <c r="BP1946" s="27"/>
      <c r="BQ1946" s="27"/>
      <c r="BR1946" s="27"/>
      <c r="BS1946" s="27"/>
      <c r="BT1946" s="27"/>
      <c r="BU1946" s="27"/>
      <c r="BV1946" s="27"/>
      <c r="BW1946" s="27"/>
      <c r="BX1946" s="27"/>
      <c r="BY1946" s="27"/>
      <c r="BZ1946" s="27"/>
      <c r="CA1946" s="27"/>
      <c r="CB1946" s="27"/>
      <c r="CC1946" s="27"/>
      <c r="CD1946" s="27"/>
      <c r="CE1946" s="27"/>
      <c r="CF1946" s="27"/>
      <c r="CG1946" s="27"/>
      <c r="CH1946" s="27"/>
      <c r="CI1946" s="27"/>
      <c r="CJ1946" s="27"/>
      <c r="CK1946" s="27"/>
      <c r="CL1946" s="27"/>
      <c r="CM1946" s="27"/>
      <c r="CN1946" s="27"/>
      <c r="CO1946" s="27"/>
      <c r="CP1946" s="27"/>
      <c r="CQ1946" s="27"/>
      <c r="CR1946" s="27"/>
      <c r="CS1946" s="27"/>
      <c r="CT1946" s="27"/>
      <c r="CU1946" s="27"/>
      <c r="CV1946" s="27"/>
      <c r="CW1946" s="27"/>
      <c r="CX1946" s="27"/>
      <c r="CY1946" s="27"/>
      <c r="CZ1946" s="27"/>
      <c r="DA1946" s="27"/>
      <c r="DB1946" s="27"/>
      <c r="DC1946" s="27"/>
      <c r="DD1946" s="27"/>
      <c r="DE1946" s="27"/>
      <c r="DF1946" s="27"/>
      <c r="DG1946" s="27"/>
      <c r="DH1946" s="27"/>
      <c r="DI1946" s="27"/>
      <c r="DJ1946" s="27"/>
      <c r="DK1946" s="27"/>
      <c r="DL1946" s="27"/>
    </row>
    <row r="1947" spans="1:116" s="35" customFormat="1" ht="31.5" customHeight="1">
      <c r="A1947" s="4" t="s">
        <v>8203</v>
      </c>
      <c r="B1947" s="5">
        <v>1945</v>
      </c>
      <c r="C1947" s="6">
        <v>871</v>
      </c>
      <c r="D1947" s="6"/>
      <c r="E1947" s="3" t="s">
        <v>8216</v>
      </c>
      <c r="F1947" s="3" t="s">
        <v>8217</v>
      </c>
      <c r="G1947" s="3" t="s">
        <v>504</v>
      </c>
      <c r="H1947" s="4" t="s">
        <v>8218</v>
      </c>
      <c r="I1947" s="3" t="s">
        <v>642</v>
      </c>
      <c r="J1947" s="3" t="s">
        <v>8219</v>
      </c>
      <c r="K1947" s="5">
        <v>100</v>
      </c>
      <c r="L1947" s="3" t="s">
        <v>81</v>
      </c>
      <c r="M1947" s="6">
        <v>1</v>
      </c>
      <c r="N1947" s="3" t="s">
        <v>45</v>
      </c>
      <c r="O1947" s="3" t="s">
        <v>8207</v>
      </c>
      <c r="P1947" s="3" t="s">
        <v>8220</v>
      </c>
      <c r="Q1947" s="3" t="s">
        <v>8221</v>
      </c>
      <c r="R1947" s="28">
        <v>5.55</v>
      </c>
      <c r="S1947" s="29"/>
      <c r="T1947" s="30" t="s">
        <v>56</v>
      </c>
      <c r="U1947" s="1" t="s">
        <v>56</v>
      </c>
      <c r="V1947" s="28">
        <v>5.63</v>
      </c>
      <c r="W1947" s="29"/>
      <c r="X1947" s="29"/>
      <c r="Y1947" s="29"/>
      <c r="Z1947" s="29"/>
      <c r="AA1947" s="29"/>
      <c r="AB1947" s="29">
        <v>5.17</v>
      </c>
      <c r="AC1947" s="29"/>
      <c r="AD1947" s="29"/>
      <c r="AE1947" s="31">
        <v>5.63</v>
      </c>
      <c r="AF1947" s="27"/>
      <c r="AG1947" s="27"/>
      <c r="AH1947" s="27"/>
      <c r="AI1947" s="27"/>
      <c r="AJ1947" s="27"/>
      <c r="AK1947" s="27">
        <v>2.06</v>
      </c>
      <c r="AL1947" s="27"/>
      <c r="AM1947" s="27"/>
      <c r="AN1947" s="32">
        <v>2.06</v>
      </c>
      <c r="AO1947" s="27" t="s">
        <v>378</v>
      </c>
      <c r="AP1947" s="31" t="s">
        <v>379</v>
      </c>
      <c r="AQ1947" s="27" t="e">
        <f t="shared" si="298"/>
        <v>#NUM!</v>
      </c>
      <c r="AR1947" s="27" t="e">
        <f t="shared" si="299"/>
        <v>#NUM!</v>
      </c>
      <c r="AS1947" s="27" t="e">
        <f t="shared" si="300"/>
        <v>#NUM!</v>
      </c>
      <c r="AT1947" s="27" t="e">
        <f t="shared" si="301"/>
        <v>#VALUE!</v>
      </c>
      <c r="AU1947" s="27" t="e">
        <f t="shared" si="302"/>
        <v>#VALUE!</v>
      </c>
      <c r="AV1947" s="29" t="e">
        <f t="shared" si="305"/>
        <v>#VALUE!</v>
      </c>
      <c r="AW1947" s="27" t="s">
        <v>378</v>
      </c>
      <c r="AX1947" s="27" t="s">
        <v>379</v>
      </c>
      <c r="AY1947" s="32">
        <v>2.06</v>
      </c>
      <c r="AZ1947" s="34">
        <f t="shared" si="303"/>
        <v>0.51500000000000001</v>
      </c>
      <c r="BA1947" s="3">
        <f t="shared" si="304"/>
        <v>2.5750000000000002</v>
      </c>
      <c r="BB1947" s="32">
        <f t="shared" si="297"/>
        <v>2.7810000000000001</v>
      </c>
      <c r="BC1947" s="27" t="s">
        <v>12549</v>
      </c>
      <c r="BD1947" s="27"/>
      <c r="BE1947" s="27"/>
      <c r="BF1947" s="27"/>
      <c r="BG1947" s="27"/>
      <c r="BH1947" s="27"/>
      <c r="BI1947" s="27"/>
      <c r="BJ1947" s="27"/>
      <c r="BK1947" s="27"/>
      <c r="BL1947" s="27"/>
      <c r="BM1947" s="27"/>
      <c r="BN1947" s="27"/>
      <c r="BO1947" s="27"/>
      <c r="BP1947" s="27"/>
      <c r="BQ1947" s="27"/>
      <c r="BR1947" s="27"/>
      <c r="BS1947" s="27"/>
      <c r="BT1947" s="27"/>
      <c r="BU1947" s="27"/>
      <c r="BV1947" s="27"/>
      <c r="BW1947" s="27"/>
      <c r="BX1947" s="27"/>
      <c r="BY1947" s="27"/>
      <c r="BZ1947" s="27"/>
      <c r="CA1947" s="27"/>
      <c r="CB1947" s="27"/>
      <c r="CC1947" s="27"/>
      <c r="CD1947" s="27"/>
      <c r="CE1947" s="27"/>
      <c r="CF1947" s="27"/>
      <c r="CG1947" s="27"/>
      <c r="CH1947" s="27"/>
      <c r="CI1947" s="27"/>
      <c r="CJ1947" s="27"/>
      <c r="CK1947" s="27"/>
      <c r="CL1947" s="27"/>
      <c r="CM1947" s="27"/>
      <c r="CN1947" s="27"/>
      <c r="CO1947" s="27"/>
      <c r="CP1947" s="27"/>
      <c r="CQ1947" s="27"/>
      <c r="CR1947" s="27"/>
      <c r="CS1947" s="27"/>
      <c r="CT1947" s="27"/>
      <c r="CU1947" s="27"/>
      <c r="CV1947" s="27"/>
      <c r="CW1947" s="27"/>
      <c r="CX1947" s="27"/>
      <c r="CY1947" s="27"/>
      <c r="CZ1947" s="27"/>
      <c r="DA1947" s="27"/>
      <c r="DB1947" s="27"/>
      <c r="DC1947" s="27"/>
      <c r="DD1947" s="27"/>
      <c r="DE1947" s="27"/>
      <c r="DF1947" s="27"/>
      <c r="DG1947" s="27"/>
      <c r="DH1947" s="27"/>
      <c r="DI1947" s="27"/>
      <c r="DJ1947" s="27"/>
      <c r="DK1947" s="27"/>
      <c r="DL1947" s="27"/>
    </row>
    <row r="1948" spans="1:116" s="35" customFormat="1" ht="31.5" customHeight="1">
      <c r="A1948" s="4" t="s">
        <v>8203</v>
      </c>
      <c r="B1948" s="5">
        <v>1946</v>
      </c>
      <c r="C1948" s="6">
        <v>515</v>
      </c>
      <c r="D1948" s="6"/>
      <c r="E1948" s="3" t="s">
        <v>8319</v>
      </c>
      <c r="F1948" s="3" t="s">
        <v>8320</v>
      </c>
      <c r="G1948" s="3" t="s">
        <v>118</v>
      </c>
      <c r="H1948" s="4" t="s">
        <v>103</v>
      </c>
      <c r="I1948" s="3" t="s">
        <v>104</v>
      </c>
      <c r="J1948" s="3" t="s">
        <v>8321</v>
      </c>
      <c r="K1948" s="5"/>
      <c r="L1948" s="3"/>
      <c r="M1948" s="6">
        <v>20</v>
      </c>
      <c r="N1948" s="3" t="s">
        <v>45</v>
      </c>
      <c r="O1948" s="3" t="s">
        <v>8207</v>
      </c>
      <c r="P1948" s="3" t="s">
        <v>8322</v>
      </c>
      <c r="Q1948" s="3" t="s">
        <v>8323</v>
      </c>
      <c r="R1948" s="28">
        <v>3.03</v>
      </c>
      <c r="S1948" s="29"/>
      <c r="T1948" s="30">
        <v>2.9</v>
      </c>
      <c r="U1948" s="1">
        <v>2.9</v>
      </c>
      <c r="V1948" s="28">
        <v>3.95</v>
      </c>
      <c r="W1948" s="29"/>
      <c r="X1948" s="29"/>
      <c r="Y1948" s="29"/>
      <c r="Z1948" s="29"/>
      <c r="AA1948" s="29"/>
      <c r="AB1948" s="29">
        <v>2.1</v>
      </c>
      <c r="AC1948" s="29"/>
      <c r="AD1948" s="29"/>
      <c r="AE1948" s="31">
        <v>3.95</v>
      </c>
      <c r="AF1948" s="27"/>
      <c r="AG1948" s="27"/>
      <c r="AH1948" s="27"/>
      <c r="AI1948" s="27"/>
      <c r="AJ1948" s="27"/>
      <c r="AK1948" s="27">
        <v>2.1</v>
      </c>
      <c r="AL1948" s="27"/>
      <c r="AM1948" s="27"/>
      <c r="AN1948" s="32">
        <v>2.1</v>
      </c>
      <c r="AO1948" s="27" t="s">
        <v>378</v>
      </c>
      <c r="AP1948" s="31" t="s">
        <v>379</v>
      </c>
      <c r="AQ1948" s="27" t="e">
        <f t="shared" si="298"/>
        <v>#NUM!</v>
      </c>
      <c r="AR1948" s="27" t="e">
        <f t="shared" si="299"/>
        <v>#NUM!</v>
      </c>
      <c r="AS1948" s="27" t="e">
        <f t="shared" si="300"/>
        <v>#NUM!</v>
      </c>
      <c r="AT1948" s="27">
        <f t="shared" si="301"/>
        <v>3.1174999999999997</v>
      </c>
      <c r="AU1948" s="27">
        <f t="shared" si="302"/>
        <v>3.1174999999999997</v>
      </c>
      <c r="AV1948" s="29">
        <f t="shared" si="305"/>
        <v>2.1</v>
      </c>
      <c r="AW1948" s="27" t="s">
        <v>73</v>
      </c>
      <c r="AX1948" s="27" t="s">
        <v>74</v>
      </c>
      <c r="AY1948" s="32">
        <v>2.1</v>
      </c>
      <c r="AZ1948" s="34">
        <f t="shared" si="303"/>
        <v>0.52500000000000002</v>
      </c>
      <c r="BA1948" s="3">
        <f t="shared" si="304"/>
        <v>2.625</v>
      </c>
      <c r="BB1948" s="32">
        <f t="shared" si="297"/>
        <v>2.835</v>
      </c>
      <c r="BC1948" s="27" t="s">
        <v>12549</v>
      </c>
      <c r="BD1948" s="27"/>
      <c r="BE1948" s="27"/>
      <c r="BF1948" s="27"/>
      <c r="BG1948" s="27"/>
      <c r="BH1948" s="27"/>
      <c r="BI1948" s="27"/>
      <c r="BJ1948" s="27"/>
      <c r="BK1948" s="27"/>
      <c r="BL1948" s="27"/>
      <c r="BM1948" s="27"/>
      <c r="BN1948" s="27"/>
      <c r="BO1948" s="27"/>
      <c r="BP1948" s="27"/>
      <c r="BQ1948" s="27"/>
      <c r="BR1948" s="27"/>
      <c r="BS1948" s="27"/>
      <c r="BT1948" s="27"/>
      <c r="BU1948" s="27"/>
      <c r="BV1948" s="27"/>
      <c r="BW1948" s="27"/>
      <c r="BX1948" s="27"/>
      <c r="BY1948" s="27"/>
      <c r="BZ1948" s="27"/>
      <c r="CA1948" s="27"/>
      <c r="CB1948" s="27"/>
      <c r="CC1948" s="27"/>
      <c r="CD1948" s="27"/>
      <c r="CE1948" s="27"/>
      <c r="CF1948" s="27"/>
      <c r="CG1948" s="27"/>
      <c r="CH1948" s="27"/>
      <c r="CI1948" s="27"/>
      <c r="CJ1948" s="27"/>
      <c r="CK1948" s="27"/>
      <c r="CL1948" s="27"/>
      <c r="CM1948" s="27"/>
      <c r="CN1948" s="27"/>
      <c r="CO1948" s="27"/>
      <c r="CP1948" s="27"/>
      <c r="CQ1948" s="27"/>
      <c r="CR1948" s="27"/>
      <c r="CS1948" s="27"/>
      <c r="CT1948" s="27"/>
      <c r="CU1948" s="27"/>
      <c r="CV1948" s="27"/>
      <c r="CW1948" s="27"/>
      <c r="CX1948" s="27"/>
      <c r="CY1948" s="27"/>
      <c r="CZ1948" s="27"/>
      <c r="DA1948" s="27"/>
      <c r="DB1948" s="27"/>
      <c r="DC1948" s="27"/>
      <c r="DD1948" s="27"/>
      <c r="DE1948" s="27"/>
      <c r="DF1948" s="27"/>
      <c r="DG1948" s="27"/>
      <c r="DH1948" s="27"/>
      <c r="DI1948" s="27"/>
      <c r="DJ1948" s="27"/>
      <c r="DK1948" s="27"/>
      <c r="DL1948" s="27"/>
    </row>
    <row r="1949" spans="1:116" s="27" customFormat="1" ht="31.5" customHeight="1">
      <c r="A1949" s="4" t="s">
        <v>8203</v>
      </c>
      <c r="B1949" s="5">
        <v>1947</v>
      </c>
      <c r="C1949" s="6">
        <v>975</v>
      </c>
      <c r="D1949" s="6"/>
      <c r="E1949" s="3" t="s">
        <v>8315</v>
      </c>
      <c r="F1949" s="3" t="s">
        <v>853</v>
      </c>
      <c r="G1949" s="3" t="s">
        <v>854</v>
      </c>
      <c r="H1949" s="4" t="s">
        <v>4278</v>
      </c>
      <c r="I1949" s="3" t="s">
        <v>394</v>
      </c>
      <c r="J1949" s="3" t="s">
        <v>8316</v>
      </c>
      <c r="K1949" s="5"/>
      <c r="L1949" s="3"/>
      <c r="M1949" s="6">
        <v>10</v>
      </c>
      <c r="N1949" s="3" t="s">
        <v>45</v>
      </c>
      <c r="O1949" s="3" t="s">
        <v>8207</v>
      </c>
      <c r="P1949" s="3" t="s">
        <v>8232</v>
      </c>
      <c r="Q1949" s="3" t="s">
        <v>8317</v>
      </c>
      <c r="R1949" s="28">
        <v>2.8</v>
      </c>
      <c r="S1949" s="29"/>
      <c r="T1949" s="30">
        <v>2.6</v>
      </c>
      <c r="U1949" s="1">
        <v>2.6</v>
      </c>
      <c r="V1949" s="28">
        <v>4.82</v>
      </c>
      <c r="W1949" s="29"/>
      <c r="X1949" s="29"/>
      <c r="Y1949" s="29"/>
      <c r="Z1949" s="29"/>
      <c r="AA1949" s="29"/>
      <c r="AB1949" s="29"/>
      <c r="AC1949" s="29">
        <v>2.6</v>
      </c>
      <c r="AD1949" s="29"/>
      <c r="AE1949" s="31">
        <v>4.82</v>
      </c>
      <c r="AN1949" s="32">
        <v>2.8</v>
      </c>
      <c r="AO1949" s="27" t="s">
        <v>49</v>
      </c>
      <c r="AP1949" s="31" t="s">
        <v>50</v>
      </c>
      <c r="AQ1949" s="27" t="e">
        <f t="shared" si="298"/>
        <v>#NUM!</v>
      </c>
      <c r="AR1949" s="27" t="e">
        <f t="shared" si="299"/>
        <v>#NUM!</v>
      </c>
      <c r="AS1949" s="27" t="e">
        <f t="shared" si="300"/>
        <v>#NUM!</v>
      </c>
      <c r="AT1949" s="27">
        <f t="shared" si="301"/>
        <v>2.7949999999999999</v>
      </c>
      <c r="AU1949" s="27">
        <f t="shared" si="302"/>
        <v>2.7949999999999999</v>
      </c>
      <c r="AV1949" s="29">
        <f t="shared" si="305"/>
        <v>2.7949999999999999</v>
      </c>
      <c r="AW1949" s="27" t="s">
        <v>336</v>
      </c>
      <c r="AX1949" s="27" t="s">
        <v>337</v>
      </c>
      <c r="AY1949" s="32">
        <v>2.3039999999999998</v>
      </c>
      <c r="AZ1949" s="34">
        <f t="shared" si="303"/>
        <v>0.57599999999999996</v>
      </c>
      <c r="BA1949" s="3">
        <f t="shared" si="304"/>
        <v>2.88</v>
      </c>
      <c r="BB1949" s="32">
        <f t="shared" si="297"/>
        <v>3.1103999999999998</v>
      </c>
      <c r="BC1949" s="27" t="s">
        <v>12549</v>
      </c>
    </row>
    <row r="1950" spans="1:116" s="27" customFormat="1" ht="31.5" customHeight="1">
      <c r="A1950" s="4" t="s">
        <v>8203</v>
      </c>
      <c r="B1950" s="5">
        <v>1948</v>
      </c>
      <c r="C1950" s="6">
        <v>3618</v>
      </c>
      <c r="D1950" s="6"/>
      <c r="E1950" s="3" t="s">
        <v>8361</v>
      </c>
      <c r="F1950" s="3" t="s">
        <v>8362</v>
      </c>
      <c r="G1950" s="3" t="s">
        <v>8363</v>
      </c>
      <c r="H1950" s="4" t="s">
        <v>58</v>
      </c>
      <c r="I1950" s="3" t="s">
        <v>104</v>
      </c>
      <c r="J1950" s="3" t="s">
        <v>3336</v>
      </c>
      <c r="K1950" s="5"/>
      <c r="L1950" s="3"/>
      <c r="M1950" s="6">
        <v>10</v>
      </c>
      <c r="N1950" s="3" t="s">
        <v>45</v>
      </c>
      <c r="O1950" s="3" t="s">
        <v>8207</v>
      </c>
      <c r="P1950" s="3" t="s">
        <v>8208</v>
      </c>
      <c r="Q1950" s="3" t="s">
        <v>8364</v>
      </c>
      <c r="R1950" s="28">
        <v>2.31</v>
      </c>
      <c r="S1950" s="29"/>
      <c r="T1950" s="30" t="s">
        <v>56</v>
      </c>
      <c r="U1950" s="1" t="s">
        <v>56</v>
      </c>
      <c r="V1950" s="28">
        <v>2.31</v>
      </c>
      <c r="W1950" s="29"/>
      <c r="X1950" s="29"/>
      <c r="Y1950" s="29"/>
      <c r="Z1950" s="29"/>
      <c r="AA1950" s="29"/>
      <c r="AB1950" s="29"/>
      <c r="AC1950" s="29"/>
      <c r="AD1950" s="29"/>
      <c r="AE1950" s="31">
        <v>2.31</v>
      </c>
      <c r="AN1950" s="32">
        <v>2.31</v>
      </c>
      <c r="AO1950" s="27" t="s">
        <v>49</v>
      </c>
      <c r="AP1950" s="31" t="s">
        <v>50</v>
      </c>
      <c r="AQ1950" s="27" t="e">
        <f t="shared" si="298"/>
        <v>#NUM!</v>
      </c>
      <c r="AR1950" s="27" t="e">
        <f t="shared" si="299"/>
        <v>#NUM!</v>
      </c>
      <c r="AS1950" s="27" t="e">
        <f t="shared" si="300"/>
        <v>#NUM!</v>
      </c>
      <c r="AT1950" s="27" t="e">
        <f t="shared" si="301"/>
        <v>#VALUE!</v>
      </c>
      <c r="AU1950" s="27" t="e">
        <f t="shared" si="302"/>
        <v>#VALUE!</v>
      </c>
      <c r="AV1950" s="29" t="e">
        <f t="shared" si="305"/>
        <v>#VALUE!</v>
      </c>
      <c r="AW1950" s="33" t="s">
        <v>51</v>
      </c>
      <c r="AX1950" s="27" t="s">
        <v>50</v>
      </c>
      <c r="AY1950" s="32">
        <v>2.31</v>
      </c>
      <c r="AZ1950" s="34">
        <f t="shared" si="303"/>
        <v>0.57750000000000001</v>
      </c>
      <c r="BA1950" s="3">
        <f t="shared" si="304"/>
        <v>2.8875000000000002</v>
      </c>
      <c r="BB1950" s="32">
        <f t="shared" si="297"/>
        <v>3.1185</v>
      </c>
      <c r="BC1950" s="27" t="s">
        <v>12549</v>
      </c>
    </row>
    <row r="1951" spans="1:116" s="27" customFormat="1" ht="31.5" customHeight="1">
      <c r="A1951" s="4" t="s">
        <v>8203</v>
      </c>
      <c r="B1951" s="5">
        <v>1949</v>
      </c>
      <c r="C1951" s="6">
        <v>1216</v>
      </c>
      <c r="D1951" s="6"/>
      <c r="E1951" s="3" t="s">
        <v>8223</v>
      </c>
      <c r="F1951" s="3" t="s">
        <v>640</v>
      </c>
      <c r="G1951" s="3" t="s">
        <v>86</v>
      </c>
      <c r="H1951" s="4" t="s">
        <v>205</v>
      </c>
      <c r="I1951" s="3" t="s">
        <v>159</v>
      </c>
      <c r="J1951" s="3" t="s">
        <v>8227</v>
      </c>
      <c r="K1951" s="5"/>
      <c r="L1951" s="3"/>
      <c r="M1951" s="6">
        <v>20</v>
      </c>
      <c r="N1951" s="3" t="s">
        <v>45</v>
      </c>
      <c r="O1951" s="3" t="s">
        <v>8207</v>
      </c>
      <c r="P1951" s="3" t="s">
        <v>8225</v>
      </c>
      <c r="Q1951" s="3" t="s">
        <v>8226</v>
      </c>
      <c r="R1951" s="28">
        <v>3.13</v>
      </c>
      <c r="S1951" s="29"/>
      <c r="T1951" s="30" t="s">
        <v>56</v>
      </c>
      <c r="U1951" s="1" t="s">
        <v>56</v>
      </c>
      <c r="V1951" s="28">
        <v>3.43</v>
      </c>
      <c r="W1951" s="29"/>
      <c r="X1951" s="29"/>
      <c r="Y1951" s="29"/>
      <c r="Z1951" s="29"/>
      <c r="AA1951" s="29"/>
      <c r="AB1951" s="29">
        <v>2.89</v>
      </c>
      <c r="AC1951" s="29"/>
      <c r="AD1951" s="29"/>
      <c r="AE1951" s="31">
        <v>3.43</v>
      </c>
      <c r="AF1951" s="27">
        <v>1.903</v>
      </c>
      <c r="AN1951" s="32">
        <v>2.6665000000000001</v>
      </c>
      <c r="AO1951" s="27" t="s">
        <v>211</v>
      </c>
      <c r="AP1951" s="31" t="s">
        <v>212</v>
      </c>
      <c r="AQ1951" s="27">
        <f t="shared" si="298"/>
        <v>2.6665000000000001</v>
      </c>
      <c r="AR1951" s="27" t="str">
        <f t="shared" si="299"/>
        <v/>
      </c>
      <c r="AS1951" s="27" t="e">
        <f t="shared" si="300"/>
        <v>#NUM!</v>
      </c>
      <c r="AT1951" s="27" t="e">
        <f t="shared" si="301"/>
        <v>#VALUE!</v>
      </c>
      <c r="AU1951" s="27" t="e">
        <f t="shared" si="302"/>
        <v>#VALUE!</v>
      </c>
      <c r="AV1951" s="29" t="e">
        <f t="shared" si="305"/>
        <v>#VALUE!</v>
      </c>
      <c r="AW1951" s="27" t="s">
        <v>211</v>
      </c>
      <c r="AX1951" s="27" t="s">
        <v>212</v>
      </c>
      <c r="AY1951" s="32">
        <v>2.66</v>
      </c>
      <c r="AZ1951" s="34">
        <f t="shared" si="303"/>
        <v>0.66500000000000004</v>
      </c>
      <c r="BA1951" s="3">
        <f t="shared" si="304"/>
        <v>3.3250000000000002</v>
      </c>
      <c r="BB1951" s="32">
        <f t="shared" si="297"/>
        <v>3.5910000000000002</v>
      </c>
      <c r="BC1951" s="27" t="s">
        <v>12549</v>
      </c>
    </row>
    <row r="1952" spans="1:116" s="27" customFormat="1" ht="31.5" customHeight="1">
      <c r="A1952" s="4" t="s">
        <v>8203</v>
      </c>
      <c r="B1952" s="5">
        <v>1950</v>
      </c>
      <c r="C1952" s="6">
        <v>3810</v>
      </c>
      <c r="D1952" s="6"/>
      <c r="E1952" s="3" t="s">
        <v>8390</v>
      </c>
      <c r="F1952" s="3" t="s">
        <v>8391</v>
      </c>
      <c r="G1952" s="3" t="s">
        <v>979</v>
      </c>
      <c r="H1952" s="4" t="s">
        <v>8392</v>
      </c>
      <c r="I1952" s="3" t="s">
        <v>104</v>
      </c>
      <c r="J1952" s="3" t="s">
        <v>8393</v>
      </c>
      <c r="K1952" s="5"/>
      <c r="L1952" s="3"/>
      <c r="M1952" s="6">
        <v>30</v>
      </c>
      <c r="N1952" s="3" t="s">
        <v>45</v>
      </c>
      <c r="O1952" s="3" t="s">
        <v>8207</v>
      </c>
      <c r="P1952" s="3" t="s">
        <v>8208</v>
      </c>
      <c r="Q1952" s="3" t="s">
        <v>8394</v>
      </c>
      <c r="R1952" s="28">
        <v>2.8</v>
      </c>
      <c r="S1952" s="29"/>
      <c r="T1952" s="30" t="s">
        <v>56</v>
      </c>
      <c r="U1952" s="1" t="s">
        <v>56</v>
      </c>
      <c r="V1952" s="28">
        <v>2.88</v>
      </c>
      <c r="W1952" s="29"/>
      <c r="X1952" s="29"/>
      <c r="Y1952" s="29"/>
      <c r="Z1952" s="29"/>
      <c r="AA1952" s="29"/>
      <c r="AB1952" s="29">
        <v>2.76</v>
      </c>
      <c r="AC1952" s="29"/>
      <c r="AD1952" s="29">
        <v>2.88</v>
      </c>
      <c r="AE1952" s="31">
        <v>2.88</v>
      </c>
      <c r="AN1952" s="32">
        <v>2.8</v>
      </c>
      <c r="AO1952" s="27" t="s">
        <v>49</v>
      </c>
      <c r="AP1952" s="31" t="s">
        <v>50</v>
      </c>
      <c r="AQ1952" s="27" t="e">
        <f t="shared" si="298"/>
        <v>#NUM!</v>
      </c>
      <c r="AR1952" s="27" t="e">
        <f t="shared" si="299"/>
        <v>#NUM!</v>
      </c>
      <c r="AS1952" s="27" t="e">
        <f t="shared" si="300"/>
        <v>#NUM!</v>
      </c>
      <c r="AT1952" s="27" t="e">
        <f t="shared" si="301"/>
        <v>#VALUE!</v>
      </c>
      <c r="AU1952" s="27" t="e">
        <f t="shared" si="302"/>
        <v>#VALUE!</v>
      </c>
      <c r="AV1952" s="29" t="e">
        <f t="shared" si="305"/>
        <v>#VALUE!</v>
      </c>
      <c r="AW1952" s="33" t="s">
        <v>51</v>
      </c>
      <c r="AX1952" s="27" t="s">
        <v>50</v>
      </c>
      <c r="AY1952" s="32">
        <v>2.8</v>
      </c>
      <c r="AZ1952" s="34">
        <f t="shared" si="303"/>
        <v>0.7</v>
      </c>
      <c r="BA1952" s="3">
        <f t="shared" si="304"/>
        <v>3.5</v>
      </c>
      <c r="BB1952" s="32">
        <f t="shared" si="297"/>
        <v>3.7800000000000002</v>
      </c>
      <c r="BC1952" s="27" t="s">
        <v>12549</v>
      </c>
    </row>
    <row r="1953" spans="1:55" s="27" customFormat="1" ht="31.5" customHeight="1">
      <c r="A1953" s="4" t="s">
        <v>8203</v>
      </c>
      <c r="B1953" s="5">
        <v>1951</v>
      </c>
      <c r="C1953" s="6">
        <v>3697</v>
      </c>
      <c r="D1953" s="6"/>
      <c r="E1953" s="3" t="s">
        <v>8229</v>
      </c>
      <c r="F1953" s="3" t="s">
        <v>8230</v>
      </c>
      <c r="G1953" s="3" t="s">
        <v>504</v>
      </c>
      <c r="H1953" s="4" t="s">
        <v>3101</v>
      </c>
      <c r="I1953" s="3" t="s">
        <v>43</v>
      </c>
      <c r="J1953" s="3" t="s">
        <v>8234</v>
      </c>
      <c r="K1953" s="5"/>
      <c r="L1953" s="3"/>
      <c r="M1953" s="6">
        <v>10</v>
      </c>
      <c r="N1953" s="3" t="s">
        <v>45</v>
      </c>
      <c r="O1953" s="3" t="s">
        <v>8207</v>
      </c>
      <c r="P1953" s="3" t="s">
        <v>8232</v>
      </c>
      <c r="Q1953" s="3" t="s">
        <v>8233</v>
      </c>
      <c r="R1953" s="28">
        <v>4.9800000000000004</v>
      </c>
      <c r="S1953" s="29"/>
      <c r="T1953" s="30" t="s">
        <v>56</v>
      </c>
      <c r="U1953" s="1" t="s">
        <v>56</v>
      </c>
      <c r="V1953" s="28">
        <v>5.38</v>
      </c>
      <c r="W1953" s="29"/>
      <c r="X1953" s="29"/>
      <c r="Y1953" s="29"/>
      <c r="Z1953" s="29"/>
      <c r="AA1953" s="29"/>
      <c r="AB1953" s="29">
        <v>4.58</v>
      </c>
      <c r="AC1953" s="29"/>
      <c r="AD1953" s="29"/>
      <c r="AE1953" s="31">
        <v>5.38</v>
      </c>
      <c r="AK1953" s="27">
        <v>2.863</v>
      </c>
      <c r="AN1953" s="32">
        <v>2.863</v>
      </c>
      <c r="AO1953" s="27" t="s">
        <v>378</v>
      </c>
      <c r="AP1953" s="31" t="s">
        <v>379</v>
      </c>
      <c r="AQ1953" s="27" t="e">
        <f t="shared" si="298"/>
        <v>#NUM!</v>
      </c>
      <c r="AR1953" s="27" t="e">
        <f t="shared" si="299"/>
        <v>#NUM!</v>
      </c>
      <c r="AS1953" s="27" t="e">
        <f t="shared" si="300"/>
        <v>#NUM!</v>
      </c>
      <c r="AT1953" s="27" t="e">
        <f t="shared" si="301"/>
        <v>#VALUE!</v>
      </c>
      <c r="AU1953" s="27" t="e">
        <f t="shared" si="302"/>
        <v>#VALUE!</v>
      </c>
      <c r="AV1953" s="29" t="e">
        <f t="shared" si="305"/>
        <v>#VALUE!</v>
      </c>
      <c r="AW1953" s="27" t="s">
        <v>378</v>
      </c>
      <c r="AX1953" s="27" t="s">
        <v>379</v>
      </c>
      <c r="AY1953" s="32">
        <v>2.86</v>
      </c>
      <c r="AZ1953" s="34">
        <f t="shared" si="303"/>
        <v>0.71499999999999997</v>
      </c>
      <c r="BA1953" s="3">
        <f t="shared" si="304"/>
        <v>3.5749999999999997</v>
      </c>
      <c r="BB1953" s="32">
        <f t="shared" si="297"/>
        <v>3.8609999999999998</v>
      </c>
      <c r="BC1953" s="27" t="s">
        <v>12549</v>
      </c>
    </row>
    <row r="1954" spans="1:55" s="27" customFormat="1" ht="31.5" customHeight="1">
      <c r="A1954" s="4" t="s">
        <v>8203</v>
      </c>
      <c r="B1954" s="5">
        <v>1952</v>
      </c>
      <c r="C1954" s="6">
        <v>3695</v>
      </c>
      <c r="D1954" s="6"/>
      <c r="E1954" s="3" t="s">
        <v>8216</v>
      </c>
      <c r="F1954" s="3" t="s">
        <v>8237</v>
      </c>
      <c r="G1954" s="3" t="s">
        <v>504</v>
      </c>
      <c r="H1954" s="4" t="s">
        <v>87</v>
      </c>
      <c r="I1954" s="3" t="s">
        <v>43</v>
      </c>
      <c r="J1954" s="3" t="s">
        <v>8241</v>
      </c>
      <c r="K1954" s="5"/>
      <c r="L1954" s="3"/>
      <c r="M1954" s="6">
        <v>10</v>
      </c>
      <c r="N1954" s="3" t="s">
        <v>45</v>
      </c>
      <c r="O1954" s="3" t="s">
        <v>8207</v>
      </c>
      <c r="P1954" s="3" t="s">
        <v>8239</v>
      </c>
      <c r="Q1954" s="3" t="s">
        <v>8240</v>
      </c>
      <c r="R1954" s="28">
        <v>5.17</v>
      </c>
      <c r="S1954" s="29"/>
      <c r="T1954" s="30"/>
      <c r="U1954" s="1">
        <v>2.8</v>
      </c>
      <c r="V1954" s="28">
        <v>5.17</v>
      </c>
      <c r="W1954" s="29"/>
      <c r="X1954" s="29"/>
      <c r="Y1954" s="29"/>
      <c r="Z1954" s="29"/>
      <c r="AA1954" s="29"/>
      <c r="AB1954" s="29">
        <v>6.41</v>
      </c>
      <c r="AC1954" s="29">
        <v>5.17</v>
      </c>
      <c r="AD1954" s="29"/>
      <c r="AE1954" s="31">
        <v>5.17</v>
      </c>
      <c r="AK1954" s="27">
        <v>4.58</v>
      </c>
      <c r="AN1954" s="32">
        <v>4.58</v>
      </c>
      <c r="AO1954" s="27" t="s">
        <v>378</v>
      </c>
      <c r="AP1954" s="31" t="s">
        <v>379</v>
      </c>
      <c r="AQ1954" s="27" t="e">
        <f t="shared" si="298"/>
        <v>#NUM!</v>
      </c>
      <c r="AR1954" s="27" t="e">
        <f t="shared" si="299"/>
        <v>#NUM!</v>
      </c>
      <c r="AS1954" s="27" t="e">
        <f t="shared" si="300"/>
        <v>#NUM!</v>
      </c>
      <c r="AT1954" s="27">
        <f t="shared" si="301"/>
        <v>0</v>
      </c>
      <c r="AU1954" s="27">
        <f t="shared" si="302"/>
        <v>3.01</v>
      </c>
      <c r="AV1954" s="29">
        <f t="shared" si="305"/>
        <v>0</v>
      </c>
      <c r="AW1954" s="27" t="s">
        <v>378</v>
      </c>
      <c r="AX1954" s="27" t="s">
        <v>379</v>
      </c>
      <c r="AY1954" s="32">
        <v>3.01</v>
      </c>
      <c r="AZ1954" s="34">
        <f t="shared" si="303"/>
        <v>0.75249999999999995</v>
      </c>
      <c r="BA1954" s="3">
        <f t="shared" si="304"/>
        <v>3.7624999999999997</v>
      </c>
      <c r="BB1954" s="32">
        <f t="shared" si="297"/>
        <v>4.0634999999999994</v>
      </c>
      <c r="BC1954" s="27" t="s">
        <v>12549</v>
      </c>
    </row>
    <row r="1955" spans="1:55" s="27" customFormat="1" ht="31.5" customHeight="1">
      <c r="A1955" s="4" t="s">
        <v>8203</v>
      </c>
      <c r="B1955" s="5">
        <v>1953</v>
      </c>
      <c r="C1955" s="6">
        <v>4042</v>
      </c>
      <c r="D1955" s="6"/>
      <c r="E1955" s="3" t="s">
        <v>8256</v>
      </c>
      <c r="F1955" s="3" t="s">
        <v>8261</v>
      </c>
      <c r="G1955" s="3" t="s">
        <v>665</v>
      </c>
      <c r="H1955" s="4" t="s">
        <v>205</v>
      </c>
      <c r="I1955" s="3" t="s">
        <v>159</v>
      </c>
      <c r="J1955" s="3" t="s">
        <v>8224</v>
      </c>
      <c r="K1955" s="5"/>
      <c r="L1955" s="3"/>
      <c r="M1955" s="6">
        <v>16</v>
      </c>
      <c r="N1955" s="3" t="s">
        <v>45</v>
      </c>
      <c r="O1955" s="3" t="s">
        <v>8207</v>
      </c>
      <c r="P1955" s="3" t="s">
        <v>8208</v>
      </c>
      <c r="Q1955" s="3" t="s">
        <v>8262</v>
      </c>
      <c r="R1955" s="28">
        <v>3.3</v>
      </c>
      <c r="S1955" s="29"/>
      <c r="T1955" s="30">
        <v>4.37</v>
      </c>
      <c r="U1955" s="1">
        <v>4.37</v>
      </c>
      <c r="V1955" s="28">
        <v>3.3</v>
      </c>
      <c r="W1955" s="29"/>
      <c r="X1955" s="29"/>
      <c r="Y1955" s="29"/>
      <c r="Z1955" s="29"/>
      <c r="AA1955" s="29"/>
      <c r="AB1955" s="29"/>
      <c r="AC1955" s="29"/>
      <c r="AD1955" s="29">
        <v>3.3</v>
      </c>
      <c r="AE1955" s="31">
        <v>3.3</v>
      </c>
      <c r="AN1955" s="32">
        <v>3.3</v>
      </c>
      <c r="AO1955" s="27" t="s">
        <v>49</v>
      </c>
      <c r="AP1955" s="31" t="s">
        <v>50</v>
      </c>
      <c r="AQ1955" s="27" t="e">
        <f t="shared" si="298"/>
        <v>#NUM!</v>
      </c>
      <c r="AR1955" s="27" t="e">
        <f t="shared" si="299"/>
        <v>#NUM!</v>
      </c>
      <c r="AS1955" s="27" t="e">
        <f t="shared" si="300"/>
        <v>#NUM!</v>
      </c>
      <c r="AT1955" s="27">
        <f t="shared" si="301"/>
        <v>4.6977500000000001</v>
      </c>
      <c r="AU1955" s="27">
        <f t="shared" si="302"/>
        <v>4.6977500000000001</v>
      </c>
      <c r="AV1955" s="29">
        <f t="shared" si="305"/>
        <v>3.3</v>
      </c>
      <c r="AW1955" s="27" t="s">
        <v>73</v>
      </c>
      <c r="AX1955" s="27" t="s">
        <v>74</v>
      </c>
      <c r="AY1955" s="32">
        <v>3.3</v>
      </c>
      <c r="AZ1955" s="34">
        <f t="shared" si="303"/>
        <v>0.82499999999999996</v>
      </c>
      <c r="BA1955" s="3">
        <f t="shared" si="304"/>
        <v>4.125</v>
      </c>
      <c r="BB1955" s="32">
        <f t="shared" ref="BB1955:BB1965" si="306">BA1955+BA1955*0.08</f>
        <v>4.4550000000000001</v>
      </c>
      <c r="BC1955" s="27" t="s">
        <v>12549</v>
      </c>
    </row>
    <row r="1956" spans="1:55" s="27" customFormat="1" ht="31.5" customHeight="1">
      <c r="A1956" s="4" t="s">
        <v>8203</v>
      </c>
      <c r="B1956" s="5">
        <v>1954</v>
      </c>
      <c r="C1956" s="6">
        <v>2401</v>
      </c>
      <c r="D1956" s="6"/>
      <c r="E1956" s="3" t="s">
        <v>8310</v>
      </c>
      <c r="F1956" s="3" t="s">
        <v>8311</v>
      </c>
      <c r="G1956" s="3" t="s">
        <v>4083</v>
      </c>
      <c r="H1956" s="4" t="s">
        <v>4084</v>
      </c>
      <c r="I1956" s="3" t="s">
        <v>394</v>
      </c>
      <c r="J1956" s="3" t="s">
        <v>8312</v>
      </c>
      <c r="K1956" s="5"/>
      <c r="L1956" s="3"/>
      <c r="M1956" s="6">
        <v>10</v>
      </c>
      <c r="N1956" s="3" t="s">
        <v>45</v>
      </c>
      <c r="O1956" s="3" t="s">
        <v>8207</v>
      </c>
      <c r="P1956" s="3" t="s">
        <v>8279</v>
      </c>
      <c r="Q1956" s="3" t="s">
        <v>8313</v>
      </c>
      <c r="R1956" s="28">
        <v>3.2</v>
      </c>
      <c r="S1956" s="29"/>
      <c r="T1956" s="30">
        <v>3.15</v>
      </c>
      <c r="U1956" s="1">
        <v>3.15</v>
      </c>
      <c r="V1956" s="28">
        <v>7.67</v>
      </c>
      <c r="W1956" s="29"/>
      <c r="X1956" s="29"/>
      <c r="Y1956" s="29"/>
      <c r="Z1956" s="29"/>
      <c r="AA1956" s="29">
        <v>2.8</v>
      </c>
      <c r="AB1956" s="29"/>
      <c r="AC1956" s="29">
        <v>3.6</v>
      </c>
      <c r="AD1956" s="29"/>
      <c r="AE1956" s="31">
        <v>7.67</v>
      </c>
      <c r="AF1956" s="27">
        <v>2.7479300000000002</v>
      </c>
      <c r="AN1956" s="32">
        <v>5.2089699999999999</v>
      </c>
      <c r="AO1956" s="27" t="s">
        <v>49</v>
      </c>
      <c r="AP1956" s="31" t="s">
        <v>50</v>
      </c>
      <c r="AQ1956" s="27">
        <f t="shared" si="298"/>
        <v>5.2089650000000001</v>
      </c>
      <c r="AR1956" s="27">
        <f t="shared" si="299"/>
        <v>3.2</v>
      </c>
      <c r="AS1956" s="27" t="e">
        <f t="shared" si="300"/>
        <v>#NUM!</v>
      </c>
      <c r="AT1956" s="27">
        <f t="shared" si="301"/>
        <v>3.38625</v>
      </c>
      <c r="AU1956" s="27">
        <f t="shared" si="302"/>
        <v>3.38625</v>
      </c>
      <c r="AV1956" s="29">
        <f t="shared" si="305"/>
        <v>3.38625</v>
      </c>
      <c r="AW1956" s="27" t="s">
        <v>73</v>
      </c>
      <c r="AX1956" s="27" t="s">
        <v>74</v>
      </c>
      <c r="AY1956" s="32">
        <v>3.3860000000000001</v>
      </c>
      <c r="AZ1956" s="34">
        <f t="shared" si="303"/>
        <v>0.84650000000000003</v>
      </c>
      <c r="BA1956" s="3">
        <f t="shared" si="304"/>
        <v>4.2324999999999999</v>
      </c>
      <c r="BB1956" s="32">
        <f t="shared" si="306"/>
        <v>4.5710999999999995</v>
      </c>
      <c r="BC1956" s="27" t="s">
        <v>12549</v>
      </c>
    </row>
    <row r="1957" spans="1:55" s="27" customFormat="1" ht="31.5" customHeight="1">
      <c r="A1957" s="4" t="s">
        <v>8203</v>
      </c>
      <c r="B1957" s="5">
        <v>1955</v>
      </c>
      <c r="C1957" s="6">
        <v>872</v>
      </c>
      <c r="D1957" s="6"/>
      <c r="E1957" s="3" t="s">
        <v>8251</v>
      </c>
      <c r="F1957" s="3" t="s">
        <v>8252</v>
      </c>
      <c r="G1957" s="3" t="s">
        <v>504</v>
      </c>
      <c r="H1957" s="4" t="s">
        <v>7239</v>
      </c>
      <c r="I1957" s="3" t="s">
        <v>642</v>
      </c>
      <c r="J1957" s="3" t="s">
        <v>8222</v>
      </c>
      <c r="K1957" s="5">
        <v>60</v>
      </c>
      <c r="L1957" s="3" t="s">
        <v>81</v>
      </c>
      <c r="M1957" s="6">
        <v>1</v>
      </c>
      <c r="N1957" s="3" t="s">
        <v>45</v>
      </c>
      <c r="O1957" s="3" t="s">
        <v>8207</v>
      </c>
      <c r="P1957" s="3" t="s">
        <v>8254</v>
      </c>
      <c r="Q1957" s="3" t="s">
        <v>8255</v>
      </c>
      <c r="R1957" s="28">
        <v>3.44</v>
      </c>
      <c r="S1957" s="29"/>
      <c r="T1957" s="30">
        <v>3.2</v>
      </c>
      <c r="U1957" s="1">
        <v>3.2</v>
      </c>
      <c r="V1957" s="28">
        <v>6.06</v>
      </c>
      <c r="W1957" s="29"/>
      <c r="X1957" s="29"/>
      <c r="Y1957" s="29"/>
      <c r="Z1957" s="29"/>
      <c r="AA1957" s="29"/>
      <c r="AB1957" s="29">
        <v>3.44</v>
      </c>
      <c r="AC1957" s="29"/>
      <c r="AD1957" s="29"/>
      <c r="AE1957" s="31">
        <v>6.06</v>
      </c>
      <c r="AK1957" s="27">
        <v>4.9187000000000003</v>
      </c>
      <c r="AN1957" s="32">
        <v>3.44</v>
      </c>
      <c r="AO1957" s="27" t="s">
        <v>49</v>
      </c>
      <c r="AP1957" s="31" t="s">
        <v>50</v>
      </c>
      <c r="AQ1957" s="27" t="e">
        <f t="shared" si="298"/>
        <v>#NUM!</v>
      </c>
      <c r="AR1957" s="27" t="e">
        <f t="shared" si="299"/>
        <v>#NUM!</v>
      </c>
      <c r="AS1957" s="27" t="e">
        <f t="shared" si="300"/>
        <v>#NUM!</v>
      </c>
      <c r="AT1957" s="27">
        <f t="shared" si="301"/>
        <v>3.44</v>
      </c>
      <c r="AU1957" s="27">
        <f t="shared" si="302"/>
        <v>3.44</v>
      </c>
      <c r="AV1957" s="29">
        <f t="shared" si="305"/>
        <v>3.44</v>
      </c>
      <c r="AW1957" s="33" t="s">
        <v>51</v>
      </c>
      <c r="AX1957" s="33" t="s">
        <v>50</v>
      </c>
      <c r="AY1957" s="32">
        <v>3.44</v>
      </c>
      <c r="AZ1957" s="34">
        <f t="shared" si="303"/>
        <v>0.86</v>
      </c>
      <c r="BA1957" s="3">
        <f t="shared" si="304"/>
        <v>4.3</v>
      </c>
      <c r="BB1957" s="32">
        <f t="shared" si="306"/>
        <v>4.6440000000000001</v>
      </c>
      <c r="BC1957" s="27" t="s">
        <v>12549</v>
      </c>
    </row>
    <row r="1958" spans="1:55" s="27" customFormat="1" ht="31.5" customHeight="1">
      <c r="A1958" s="4" t="s">
        <v>8203</v>
      </c>
      <c r="B1958" s="5">
        <v>1956</v>
      </c>
      <c r="C1958" s="6">
        <v>3617</v>
      </c>
      <c r="D1958" s="6"/>
      <c r="E1958" s="3" t="s">
        <v>8361</v>
      </c>
      <c r="F1958" s="3" t="s">
        <v>8366</v>
      </c>
      <c r="G1958" s="3" t="s">
        <v>8363</v>
      </c>
      <c r="H1958" s="4" t="s">
        <v>167</v>
      </c>
      <c r="I1958" s="3" t="s">
        <v>104</v>
      </c>
      <c r="J1958" s="3" t="s">
        <v>3336</v>
      </c>
      <c r="K1958" s="5"/>
      <c r="L1958" s="3"/>
      <c r="M1958" s="6">
        <v>10</v>
      </c>
      <c r="N1958" s="3" t="s">
        <v>45</v>
      </c>
      <c r="O1958" s="3" t="s">
        <v>8207</v>
      </c>
      <c r="P1958" s="3" t="s">
        <v>8208</v>
      </c>
      <c r="Q1958" s="3" t="s">
        <v>8367</v>
      </c>
      <c r="R1958" s="28">
        <v>3.58</v>
      </c>
      <c r="S1958" s="29"/>
      <c r="T1958" s="30" t="s">
        <v>56</v>
      </c>
      <c r="U1958" s="1" t="s">
        <v>56</v>
      </c>
      <c r="V1958" s="28">
        <v>3.58</v>
      </c>
      <c r="W1958" s="29"/>
      <c r="X1958" s="29"/>
      <c r="Y1958" s="29"/>
      <c r="Z1958" s="29"/>
      <c r="AA1958" s="29"/>
      <c r="AB1958" s="29"/>
      <c r="AC1958" s="29"/>
      <c r="AD1958" s="29"/>
      <c r="AE1958" s="31">
        <v>3.58</v>
      </c>
      <c r="AN1958" s="32">
        <v>3.58</v>
      </c>
      <c r="AO1958" s="27" t="s">
        <v>49</v>
      </c>
      <c r="AP1958" s="31" t="s">
        <v>50</v>
      </c>
      <c r="AQ1958" s="27" t="e">
        <f t="shared" ref="AQ1958:AQ2021" si="307">AVERAGE(SMALL(AE1958:AI1958,1),SMALL(AE1958:AI1958,2))</f>
        <v>#NUM!</v>
      </c>
      <c r="AR1958" s="27" t="e">
        <f t="shared" ref="AR1958:AR2021" si="308">IF(R1958 &lt;=( AVERAGE(SMALL(AE1958:AI1958,1),SMALL(AE1958:AI1958,2))), R1958, "")</f>
        <v>#NUM!</v>
      </c>
      <c r="AS1958" s="27" t="e">
        <f t="shared" ref="AS1958:AS2021" si="309">AVERAGE(SMALL(AJ1958:AM1958,1),SMALL(AJ1958:AM1958,2))</f>
        <v>#NUM!</v>
      </c>
      <c r="AT1958" s="27" t="e">
        <f t="shared" ref="AT1958:AT2021" si="310">T1958*1.075</f>
        <v>#VALUE!</v>
      </c>
      <c r="AU1958" s="27" t="e">
        <f t="shared" ref="AU1958:AU2021" si="311">U1958*1.075</f>
        <v>#VALUE!</v>
      </c>
      <c r="AV1958" s="29" t="e">
        <f t="shared" si="305"/>
        <v>#VALUE!</v>
      </c>
      <c r="AW1958" s="33" t="s">
        <v>51</v>
      </c>
      <c r="AX1958" s="27" t="s">
        <v>50</v>
      </c>
      <c r="AY1958" s="32">
        <v>3.58</v>
      </c>
      <c r="AZ1958" s="34">
        <f t="shared" si="303"/>
        <v>0.89500000000000002</v>
      </c>
      <c r="BA1958" s="3">
        <f t="shared" si="304"/>
        <v>4.4749999999999996</v>
      </c>
      <c r="BB1958" s="32">
        <f t="shared" si="306"/>
        <v>4.8329999999999993</v>
      </c>
      <c r="BC1958" s="27" t="s">
        <v>12549</v>
      </c>
    </row>
    <row r="1959" spans="1:55" s="27" customFormat="1" ht="31.5" customHeight="1">
      <c r="A1959" s="4" t="s">
        <v>8203</v>
      </c>
      <c r="B1959" s="5">
        <v>1957</v>
      </c>
      <c r="C1959" s="6">
        <v>519</v>
      </c>
      <c r="D1959" s="6"/>
      <c r="E1959" s="3" t="s">
        <v>8223</v>
      </c>
      <c r="F1959" s="3" t="s">
        <v>8247</v>
      </c>
      <c r="G1959" s="3" t="s">
        <v>86</v>
      </c>
      <c r="H1959" s="4" t="s">
        <v>736</v>
      </c>
      <c r="I1959" s="3" t="s">
        <v>780</v>
      </c>
      <c r="J1959" s="3" t="s">
        <v>8250</v>
      </c>
      <c r="K1959" s="5">
        <v>100</v>
      </c>
      <c r="L1959" s="3" t="s">
        <v>81</v>
      </c>
      <c r="M1959" s="6">
        <v>1</v>
      </c>
      <c r="N1959" s="3" t="s">
        <v>45</v>
      </c>
      <c r="O1959" s="3" t="s">
        <v>8207</v>
      </c>
      <c r="P1959" s="3" t="s">
        <v>8208</v>
      </c>
      <c r="Q1959" s="3" t="s">
        <v>8249</v>
      </c>
      <c r="R1959" s="28">
        <v>6.22</v>
      </c>
      <c r="S1959" s="29"/>
      <c r="T1959" s="30" t="s">
        <v>56</v>
      </c>
      <c r="U1959" s="1" t="s">
        <v>56</v>
      </c>
      <c r="V1959" s="28">
        <v>6.22</v>
      </c>
      <c r="W1959" s="29"/>
      <c r="X1959" s="29"/>
      <c r="Y1959" s="29"/>
      <c r="Z1959" s="29"/>
      <c r="AA1959" s="29"/>
      <c r="AB1959" s="29"/>
      <c r="AC1959" s="29"/>
      <c r="AD1959" s="29"/>
      <c r="AE1959" s="31">
        <v>6.22</v>
      </c>
      <c r="AF1959" s="27">
        <v>1.0472999999999999</v>
      </c>
      <c r="AN1959" s="32">
        <v>3.6336499999999998</v>
      </c>
      <c r="AO1959" s="27" t="s">
        <v>211</v>
      </c>
      <c r="AP1959" s="31" t="s">
        <v>212</v>
      </c>
      <c r="AQ1959" s="27">
        <f t="shared" si="307"/>
        <v>3.6336499999999998</v>
      </c>
      <c r="AR1959" s="27" t="str">
        <f t="shared" si="308"/>
        <v/>
      </c>
      <c r="AS1959" s="27" t="e">
        <f t="shared" si="309"/>
        <v>#NUM!</v>
      </c>
      <c r="AT1959" s="27" t="e">
        <f t="shared" si="310"/>
        <v>#VALUE!</v>
      </c>
      <c r="AU1959" s="27" t="e">
        <f t="shared" si="311"/>
        <v>#VALUE!</v>
      </c>
      <c r="AV1959" s="29" t="e">
        <f t="shared" si="305"/>
        <v>#VALUE!</v>
      </c>
      <c r="AW1959" s="27" t="s">
        <v>211</v>
      </c>
      <c r="AX1959" s="27" t="s">
        <v>212</v>
      </c>
      <c r="AY1959" s="32">
        <v>3.6335999999999999</v>
      </c>
      <c r="AZ1959" s="34">
        <f t="shared" si="303"/>
        <v>0.90839999999999999</v>
      </c>
      <c r="BA1959" s="3">
        <f t="shared" si="304"/>
        <v>4.5419999999999998</v>
      </c>
      <c r="BB1959" s="32">
        <f t="shared" si="306"/>
        <v>4.9053599999999999</v>
      </c>
      <c r="BC1959" s="27" t="s">
        <v>12549</v>
      </c>
    </row>
    <row r="1960" spans="1:55" s="27" customFormat="1" ht="31.5" customHeight="1">
      <c r="A1960" s="4" t="s">
        <v>8203</v>
      </c>
      <c r="B1960" s="5">
        <v>1958</v>
      </c>
      <c r="C1960" s="6">
        <v>3695</v>
      </c>
      <c r="D1960" s="6"/>
      <c r="E1960" s="3" t="s">
        <v>8216</v>
      </c>
      <c r="F1960" s="3" t="s">
        <v>8237</v>
      </c>
      <c r="G1960" s="3" t="s">
        <v>504</v>
      </c>
      <c r="H1960" s="4" t="s">
        <v>87</v>
      </c>
      <c r="I1960" s="3" t="s">
        <v>43</v>
      </c>
      <c r="J1960" s="3" t="s">
        <v>8238</v>
      </c>
      <c r="K1960" s="5"/>
      <c r="L1960" s="3"/>
      <c r="M1960" s="6">
        <v>8</v>
      </c>
      <c r="N1960" s="3" t="s">
        <v>45</v>
      </c>
      <c r="O1960" s="3" t="s">
        <v>8207</v>
      </c>
      <c r="P1960" s="3" t="s">
        <v>8239</v>
      </c>
      <c r="Q1960" s="3" t="s">
        <v>8240</v>
      </c>
      <c r="R1960" s="28">
        <v>4.1399999999999997</v>
      </c>
      <c r="S1960" s="29"/>
      <c r="T1960" s="30" t="s">
        <v>56</v>
      </c>
      <c r="U1960" s="1" t="s">
        <v>56</v>
      </c>
      <c r="V1960" s="28">
        <v>4.1399999999999997</v>
      </c>
      <c r="W1960" s="29"/>
      <c r="X1960" s="29"/>
      <c r="Y1960" s="29"/>
      <c r="Z1960" s="29"/>
      <c r="AA1960" s="29"/>
      <c r="AB1960" s="29">
        <v>5.13</v>
      </c>
      <c r="AC1960" s="29">
        <v>4.1399999999999997</v>
      </c>
      <c r="AD1960" s="29"/>
      <c r="AE1960" s="31">
        <v>4.1399999999999997</v>
      </c>
      <c r="AK1960" s="27">
        <v>3.66</v>
      </c>
      <c r="AN1960" s="32">
        <v>3.66</v>
      </c>
      <c r="AO1960" s="27" t="s">
        <v>378</v>
      </c>
      <c r="AP1960" s="31" t="s">
        <v>379</v>
      </c>
      <c r="AQ1960" s="27" t="e">
        <f t="shared" si="307"/>
        <v>#NUM!</v>
      </c>
      <c r="AR1960" s="27" t="e">
        <f t="shared" si="308"/>
        <v>#NUM!</v>
      </c>
      <c r="AS1960" s="27" t="e">
        <f t="shared" si="309"/>
        <v>#NUM!</v>
      </c>
      <c r="AT1960" s="27" t="e">
        <f t="shared" si="310"/>
        <v>#VALUE!</v>
      </c>
      <c r="AU1960" s="27" t="e">
        <f t="shared" si="311"/>
        <v>#VALUE!</v>
      </c>
      <c r="AV1960" s="29" t="e">
        <f t="shared" si="305"/>
        <v>#VALUE!</v>
      </c>
      <c r="AW1960" s="27" t="s">
        <v>378</v>
      </c>
      <c r="AX1960" s="27" t="s">
        <v>379</v>
      </c>
      <c r="AY1960" s="32">
        <v>3.66</v>
      </c>
      <c r="AZ1960" s="34">
        <f t="shared" si="303"/>
        <v>0.91500000000000004</v>
      </c>
      <c r="BA1960" s="3">
        <f t="shared" si="304"/>
        <v>4.5750000000000002</v>
      </c>
      <c r="BB1960" s="32">
        <f t="shared" si="306"/>
        <v>4.9409999999999998</v>
      </c>
      <c r="BC1960" s="27" t="s">
        <v>12549</v>
      </c>
    </row>
    <row r="1961" spans="1:55" s="27" customFormat="1" ht="31.5" customHeight="1">
      <c r="A1961" s="4" t="s">
        <v>8203</v>
      </c>
      <c r="B1961" s="5">
        <v>1959</v>
      </c>
      <c r="C1961" s="6">
        <v>6978</v>
      </c>
      <c r="D1961" s="6"/>
      <c r="E1961" s="3" t="s">
        <v>8301</v>
      </c>
      <c r="F1961" s="3" t="s">
        <v>8302</v>
      </c>
      <c r="G1961" s="3" t="s">
        <v>8303</v>
      </c>
      <c r="H1961" s="4" t="s">
        <v>686</v>
      </c>
      <c r="I1961" s="3" t="s">
        <v>104</v>
      </c>
      <c r="J1961" s="3" t="s">
        <v>401</v>
      </c>
      <c r="K1961" s="5"/>
      <c r="L1961" s="3"/>
      <c r="M1961" s="6">
        <v>30</v>
      </c>
      <c r="N1961" s="3" t="s">
        <v>45</v>
      </c>
      <c r="O1961" s="3" t="s">
        <v>8207</v>
      </c>
      <c r="P1961" s="3" t="s">
        <v>8208</v>
      </c>
      <c r="Q1961" s="3" t="s">
        <v>8304</v>
      </c>
      <c r="R1961" s="28">
        <v>3.7</v>
      </c>
      <c r="S1961" s="29"/>
      <c r="T1961" s="30">
        <v>3.6</v>
      </c>
      <c r="U1961" s="1" t="s">
        <v>56</v>
      </c>
      <c r="V1961" s="28">
        <v>4.37</v>
      </c>
      <c r="W1961" s="29"/>
      <c r="X1961" s="29"/>
      <c r="Y1961" s="29"/>
      <c r="Z1961" s="29"/>
      <c r="AA1961" s="29"/>
      <c r="AB1961" s="29"/>
      <c r="AC1961" s="29"/>
      <c r="AD1961" s="29">
        <v>4.37</v>
      </c>
      <c r="AE1961" s="31">
        <v>4.37</v>
      </c>
      <c r="AN1961" s="32">
        <v>3.7</v>
      </c>
      <c r="AO1961" s="27" t="s">
        <v>49</v>
      </c>
      <c r="AP1961" s="31" t="s">
        <v>50</v>
      </c>
      <c r="AQ1961" s="27" t="e">
        <f t="shared" si="307"/>
        <v>#NUM!</v>
      </c>
      <c r="AR1961" s="27" t="e">
        <f t="shared" si="308"/>
        <v>#NUM!</v>
      </c>
      <c r="AS1961" s="27" t="e">
        <f t="shared" si="309"/>
        <v>#NUM!</v>
      </c>
      <c r="AT1961" s="27">
        <f t="shared" si="310"/>
        <v>3.87</v>
      </c>
      <c r="AU1961" s="27" t="e">
        <f t="shared" si="311"/>
        <v>#VALUE!</v>
      </c>
      <c r="AV1961" s="29" t="e">
        <f t="shared" si="305"/>
        <v>#VALUE!</v>
      </c>
      <c r="AW1961" s="33" t="s">
        <v>51</v>
      </c>
      <c r="AX1961" s="27" t="s">
        <v>50</v>
      </c>
      <c r="AY1961" s="32">
        <v>3.87</v>
      </c>
      <c r="AZ1961" s="34">
        <f t="shared" si="303"/>
        <v>0.96750000000000003</v>
      </c>
      <c r="BA1961" s="3">
        <f t="shared" si="304"/>
        <v>4.8375000000000004</v>
      </c>
      <c r="BB1961" s="32">
        <f t="shared" si="306"/>
        <v>5.2245000000000008</v>
      </c>
      <c r="BC1961" s="27" t="s">
        <v>12549</v>
      </c>
    </row>
    <row r="1962" spans="1:55" s="27" customFormat="1" ht="31.5" customHeight="1">
      <c r="A1962" s="4" t="s">
        <v>8203</v>
      </c>
      <c r="B1962" s="5">
        <v>1960</v>
      </c>
      <c r="C1962" s="6">
        <v>907</v>
      </c>
      <c r="D1962" s="6"/>
      <c r="E1962" s="3" t="s">
        <v>8256</v>
      </c>
      <c r="F1962" s="3" t="s">
        <v>8257</v>
      </c>
      <c r="G1962" s="3" t="s">
        <v>665</v>
      </c>
      <c r="H1962" s="4" t="s">
        <v>205</v>
      </c>
      <c r="I1962" s="3" t="s">
        <v>1456</v>
      </c>
      <c r="J1962" s="3" t="s">
        <v>8258</v>
      </c>
      <c r="K1962" s="5"/>
      <c r="L1962" s="3"/>
      <c r="M1962" s="6">
        <v>10</v>
      </c>
      <c r="N1962" s="3" t="s">
        <v>45</v>
      </c>
      <c r="O1962" s="3" t="s">
        <v>8207</v>
      </c>
      <c r="P1962" s="3" t="s">
        <v>8225</v>
      </c>
      <c r="Q1962" s="3" t="s">
        <v>8259</v>
      </c>
      <c r="R1962" s="28">
        <v>7</v>
      </c>
      <c r="S1962" s="29"/>
      <c r="T1962" s="30" t="s">
        <v>56</v>
      </c>
      <c r="U1962" s="1" t="s">
        <v>56</v>
      </c>
      <c r="V1962" s="28">
        <v>7.22</v>
      </c>
      <c r="W1962" s="29"/>
      <c r="X1962" s="29"/>
      <c r="Y1962" s="29"/>
      <c r="Z1962" s="29"/>
      <c r="AA1962" s="29">
        <v>7</v>
      </c>
      <c r="AB1962" s="29"/>
      <c r="AC1962" s="29"/>
      <c r="AD1962" s="29">
        <v>7.22</v>
      </c>
      <c r="AE1962" s="31">
        <v>7.22</v>
      </c>
      <c r="AF1962" s="27">
        <v>0.64600000000000002</v>
      </c>
      <c r="AN1962" s="32">
        <v>7</v>
      </c>
      <c r="AO1962" s="27" t="s">
        <v>49</v>
      </c>
      <c r="AP1962" s="31" t="s">
        <v>50</v>
      </c>
      <c r="AQ1962" s="27">
        <f t="shared" si="307"/>
        <v>3.9329999999999998</v>
      </c>
      <c r="AR1962" s="27" t="str">
        <f t="shared" si="308"/>
        <v/>
      </c>
      <c r="AS1962" s="27" t="e">
        <f t="shared" si="309"/>
        <v>#NUM!</v>
      </c>
      <c r="AT1962" s="27" t="e">
        <f t="shared" si="310"/>
        <v>#VALUE!</v>
      </c>
      <c r="AU1962" s="27" t="e">
        <f t="shared" si="311"/>
        <v>#VALUE!</v>
      </c>
      <c r="AV1962" s="29" t="e">
        <f t="shared" si="305"/>
        <v>#VALUE!</v>
      </c>
      <c r="AW1962" s="27" t="s">
        <v>211</v>
      </c>
      <c r="AX1962" s="27" t="s">
        <v>212</v>
      </c>
      <c r="AY1962" s="32">
        <v>3.9329999999999998</v>
      </c>
      <c r="AZ1962" s="34">
        <f t="shared" si="303"/>
        <v>0.98324999999999996</v>
      </c>
      <c r="BA1962" s="3">
        <f t="shared" si="304"/>
        <v>4.9162499999999998</v>
      </c>
      <c r="BB1962" s="32">
        <f t="shared" si="306"/>
        <v>5.3095499999999998</v>
      </c>
      <c r="BC1962" s="27" t="s">
        <v>12549</v>
      </c>
    </row>
    <row r="1963" spans="1:55" s="27" customFormat="1" ht="31.5" customHeight="1">
      <c r="A1963" s="4" t="s">
        <v>8203</v>
      </c>
      <c r="B1963" s="5">
        <v>1961</v>
      </c>
      <c r="C1963" s="6">
        <v>3697</v>
      </c>
      <c r="D1963" s="6"/>
      <c r="E1963" s="3" t="s">
        <v>8229</v>
      </c>
      <c r="F1963" s="3" t="s">
        <v>8230</v>
      </c>
      <c r="G1963" s="3" t="s">
        <v>504</v>
      </c>
      <c r="H1963" s="4" t="s">
        <v>3101</v>
      </c>
      <c r="I1963" s="3" t="s">
        <v>43</v>
      </c>
      <c r="J1963" s="3" t="s">
        <v>8235</v>
      </c>
      <c r="K1963" s="5"/>
      <c r="L1963" s="3"/>
      <c r="M1963" s="6">
        <v>14</v>
      </c>
      <c r="N1963" s="3" t="s">
        <v>45</v>
      </c>
      <c r="O1963" s="3" t="s">
        <v>8207</v>
      </c>
      <c r="P1963" s="3" t="s">
        <v>8232</v>
      </c>
      <c r="Q1963" s="3" t="s">
        <v>8233</v>
      </c>
      <c r="R1963" s="28">
        <v>6.97</v>
      </c>
      <c r="S1963" s="29"/>
      <c r="T1963" s="30" t="s">
        <v>56</v>
      </c>
      <c r="U1963" s="1" t="s">
        <v>56</v>
      </c>
      <c r="V1963" s="28">
        <v>7.53</v>
      </c>
      <c r="W1963" s="29"/>
      <c r="X1963" s="29"/>
      <c r="Y1963" s="29"/>
      <c r="Z1963" s="29"/>
      <c r="AA1963" s="29"/>
      <c r="AB1963" s="29">
        <v>6.41</v>
      </c>
      <c r="AC1963" s="29"/>
      <c r="AD1963" s="29"/>
      <c r="AE1963" s="31">
        <v>7.53</v>
      </c>
      <c r="AK1963" s="27">
        <v>4.0084999999999997</v>
      </c>
      <c r="AN1963" s="32">
        <v>4.0084999999999997</v>
      </c>
      <c r="AO1963" s="27" t="s">
        <v>378</v>
      </c>
      <c r="AP1963" s="31" t="s">
        <v>379</v>
      </c>
      <c r="AQ1963" s="27" t="e">
        <f t="shared" si="307"/>
        <v>#NUM!</v>
      </c>
      <c r="AR1963" s="27" t="e">
        <f t="shared" si="308"/>
        <v>#NUM!</v>
      </c>
      <c r="AS1963" s="27" t="e">
        <f t="shared" si="309"/>
        <v>#NUM!</v>
      </c>
      <c r="AT1963" s="27" t="e">
        <f t="shared" si="310"/>
        <v>#VALUE!</v>
      </c>
      <c r="AU1963" s="27" t="e">
        <f t="shared" si="311"/>
        <v>#VALUE!</v>
      </c>
      <c r="AV1963" s="29" t="e">
        <f t="shared" si="305"/>
        <v>#VALUE!</v>
      </c>
      <c r="AW1963" s="27" t="s">
        <v>378</v>
      </c>
      <c r="AX1963" s="27" t="s">
        <v>379</v>
      </c>
      <c r="AY1963" s="32">
        <v>4.01</v>
      </c>
      <c r="AZ1963" s="34">
        <f t="shared" si="303"/>
        <v>1.0024999999999999</v>
      </c>
      <c r="BA1963" s="3">
        <f t="shared" si="304"/>
        <v>5.0124999999999993</v>
      </c>
      <c r="BB1963" s="32">
        <f t="shared" si="306"/>
        <v>5.4134999999999991</v>
      </c>
      <c r="BC1963" s="27" t="s">
        <v>12549</v>
      </c>
    </row>
    <row r="1964" spans="1:55" s="27" customFormat="1" ht="31.5" customHeight="1">
      <c r="A1964" s="4" t="s">
        <v>8203</v>
      </c>
      <c r="B1964" s="5">
        <v>1962</v>
      </c>
      <c r="C1964" s="6">
        <v>3696</v>
      </c>
      <c r="D1964" s="6"/>
      <c r="E1964" s="3" t="s">
        <v>8242</v>
      </c>
      <c r="F1964" s="3" t="s">
        <v>8243</v>
      </c>
      <c r="G1964" s="3" t="s">
        <v>504</v>
      </c>
      <c r="H1964" s="4" t="s">
        <v>8244</v>
      </c>
      <c r="I1964" s="3" t="s">
        <v>43</v>
      </c>
      <c r="J1964" s="3" t="s">
        <v>7229</v>
      </c>
      <c r="K1964" s="5"/>
      <c r="L1964" s="3"/>
      <c r="M1964" s="6">
        <v>16</v>
      </c>
      <c r="N1964" s="3" t="s">
        <v>45</v>
      </c>
      <c r="O1964" s="3" t="s">
        <v>8207</v>
      </c>
      <c r="P1964" s="3" t="s">
        <v>8208</v>
      </c>
      <c r="Q1964" s="3" t="s">
        <v>8245</v>
      </c>
      <c r="R1964" s="28">
        <v>4.05</v>
      </c>
      <c r="S1964" s="29"/>
      <c r="T1964" s="30" t="s">
        <v>56</v>
      </c>
      <c r="U1964" s="1" t="s">
        <v>56</v>
      </c>
      <c r="V1964" s="28">
        <v>3.2</v>
      </c>
      <c r="W1964" s="29"/>
      <c r="X1964" s="29"/>
      <c r="Y1964" s="29"/>
      <c r="Z1964" s="29"/>
      <c r="AA1964" s="29"/>
      <c r="AB1964" s="29">
        <v>4.33</v>
      </c>
      <c r="AC1964" s="29"/>
      <c r="AD1964" s="29">
        <v>3.2</v>
      </c>
      <c r="AE1964" s="31">
        <v>3.2</v>
      </c>
      <c r="AK1964" s="27">
        <v>4.3305999999999996</v>
      </c>
      <c r="AN1964" s="32">
        <v>4.05</v>
      </c>
      <c r="AO1964" s="27" t="s">
        <v>49</v>
      </c>
      <c r="AP1964" s="31" t="s">
        <v>50</v>
      </c>
      <c r="AQ1964" s="27" t="e">
        <f t="shared" si="307"/>
        <v>#NUM!</v>
      </c>
      <c r="AR1964" s="27" t="e">
        <f t="shared" si="308"/>
        <v>#NUM!</v>
      </c>
      <c r="AS1964" s="27" t="e">
        <f t="shared" si="309"/>
        <v>#NUM!</v>
      </c>
      <c r="AT1964" s="27" t="e">
        <f t="shared" si="310"/>
        <v>#VALUE!</v>
      </c>
      <c r="AU1964" s="27" t="e">
        <f t="shared" si="311"/>
        <v>#VALUE!</v>
      </c>
      <c r="AV1964" s="29" t="e">
        <f t="shared" si="305"/>
        <v>#VALUE!</v>
      </c>
      <c r="AW1964" s="33" t="s">
        <v>51</v>
      </c>
      <c r="AX1964" s="33" t="s">
        <v>50</v>
      </c>
      <c r="AY1964" s="32">
        <v>4.05</v>
      </c>
      <c r="AZ1964" s="34">
        <f t="shared" si="303"/>
        <v>1.0125</v>
      </c>
      <c r="BA1964" s="3">
        <f t="shared" si="304"/>
        <v>5.0625</v>
      </c>
      <c r="BB1964" s="32">
        <f t="shared" si="306"/>
        <v>5.4675000000000002</v>
      </c>
      <c r="BC1964" s="27" t="s">
        <v>12549</v>
      </c>
    </row>
    <row r="1965" spans="1:55" s="27" customFormat="1" ht="31.5" customHeight="1">
      <c r="A1965" s="4" t="s">
        <v>8203</v>
      </c>
      <c r="B1965" s="5">
        <v>1963</v>
      </c>
      <c r="C1965" s="6">
        <v>3615</v>
      </c>
      <c r="D1965" s="6"/>
      <c r="E1965" s="3" t="s">
        <v>8395</v>
      </c>
      <c r="F1965" s="3" t="s">
        <v>2854</v>
      </c>
      <c r="G1965" s="3" t="s">
        <v>1271</v>
      </c>
      <c r="H1965" s="4" t="s">
        <v>217</v>
      </c>
      <c r="I1965" s="3" t="s">
        <v>43</v>
      </c>
      <c r="J1965" s="3" t="s">
        <v>346</v>
      </c>
      <c r="K1965" s="5"/>
      <c r="L1965" s="3"/>
      <c r="M1965" s="6">
        <v>30</v>
      </c>
      <c r="N1965" s="3" t="s">
        <v>45</v>
      </c>
      <c r="O1965" s="3" t="s">
        <v>8207</v>
      </c>
      <c r="P1965" s="3" t="s">
        <v>8396</v>
      </c>
      <c r="Q1965" s="3" t="s">
        <v>8397</v>
      </c>
      <c r="R1965" s="28">
        <v>4.0599999999999996</v>
      </c>
      <c r="S1965" s="29"/>
      <c r="T1965" s="30">
        <v>4.7</v>
      </c>
      <c r="U1965" s="1">
        <v>4.7</v>
      </c>
      <c r="V1965" s="28">
        <v>7.42</v>
      </c>
      <c r="W1965" s="29"/>
      <c r="X1965" s="29"/>
      <c r="Y1965" s="29"/>
      <c r="Z1965" s="29"/>
      <c r="AA1965" s="29">
        <v>7.46</v>
      </c>
      <c r="AB1965" s="29"/>
      <c r="AC1965" s="29">
        <v>7.46</v>
      </c>
      <c r="AD1965" s="29">
        <v>7.42</v>
      </c>
      <c r="AE1965" s="31">
        <v>7.42</v>
      </c>
      <c r="AN1965" s="32">
        <v>4.0599999999999996</v>
      </c>
      <c r="AO1965" s="27" t="s">
        <v>49</v>
      </c>
      <c r="AP1965" s="31" t="s">
        <v>50</v>
      </c>
      <c r="AQ1965" s="27" t="e">
        <f t="shared" si="307"/>
        <v>#NUM!</v>
      </c>
      <c r="AR1965" s="27" t="e">
        <f t="shared" si="308"/>
        <v>#NUM!</v>
      </c>
      <c r="AS1965" s="27" t="e">
        <f t="shared" si="309"/>
        <v>#NUM!</v>
      </c>
      <c r="AT1965" s="27">
        <f t="shared" si="310"/>
        <v>5.0525000000000002</v>
      </c>
      <c r="AU1965" s="27">
        <f t="shared" si="311"/>
        <v>5.0525000000000002</v>
      </c>
      <c r="AV1965" s="29">
        <f t="shared" si="305"/>
        <v>4.0599999999999996</v>
      </c>
      <c r="AW1965" s="33" t="s">
        <v>51</v>
      </c>
      <c r="AX1965" s="27" t="s">
        <v>50</v>
      </c>
      <c r="AY1965" s="32">
        <v>4.0599999999999996</v>
      </c>
      <c r="AZ1965" s="34">
        <f t="shared" si="303"/>
        <v>1.0149999999999999</v>
      </c>
      <c r="BA1965" s="3">
        <f t="shared" si="304"/>
        <v>5.0749999999999993</v>
      </c>
      <c r="BB1965" s="32">
        <f t="shared" si="306"/>
        <v>5.480999999999999</v>
      </c>
      <c r="BC1965" s="27" t="s">
        <v>12549</v>
      </c>
    </row>
    <row r="1966" spans="1:55" s="27" customFormat="1" ht="31.5" customHeight="1">
      <c r="A1966" s="4" t="s">
        <v>8203</v>
      </c>
      <c r="B1966" s="5">
        <v>1964</v>
      </c>
      <c r="C1966" s="6">
        <v>468</v>
      </c>
      <c r="D1966" s="6"/>
      <c r="E1966" s="3" t="s">
        <v>8404</v>
      </c>
      <c r="F1966" s="3" t="s">
        <v>8405</v>
      </c>
      <c r="G1966" s="3" t="s">
        <v>8401</v>
      </c>
      <c r="H1966" s="4" t="s">
        <v>58</v>
      </c>
      <c r="I1966" s="3" t="s">
        <v>104</v>
      </c>
      <c r="J1966" s="3" t="s">
        <v>129</v>
      </c>
      <c r="K1966" s="5"/>
      <c r="L1966" s="3"/>
      <c r="M1966" s="6">
        <v>20</v>
      </c>
      <c r="N1966" s="3" t="s">
        <v>45</v>
      </c>
      <c r="O1966" s="3" t="s">
        <v>8207</v>
      </c>
      <c r="P1966" s="3" t="s">
        <v>8406</v>
      </c>
      <c r="Q1966" s="3" t="s">
        <v>8407</v>
      </c>
      <c r="R1966" s="28">
        <v>4.09</v>
      </c>
      <c r="S1966" s="29"/>
      <c r="T1966" s="30">
        <v>3.8</v>
      </c>
      <c r="U1966" s="1">
        <v>3.8</v>
      </c>
      <c r="V1966" s="28">
        <v>7.58</v>
      </c>
      <c r="W1966" s="29"/>
      <c r="X1966" s="29"/>
      <c r="Y1966" s="29"/>
      <c r="Z1966" s="29"/>
      <c r="AA1966" s="29"/>
      <c r="AB1966" s="29"/>
      <c r="AC1966" s="29"/>
      <c r="AD1966" s="29">
        <v>7.58</v>
      </c>
      <c r="AE1966" s="31">
        <v>7.58</v>
      </c>
      <c r="AN1966" s="32">
        <v>4.09</v>
      </c>
      <c r="AO1966" s="27" t="s">
        <v>49</v>
      </c>
      <c r="AP1966" s="31" t="s">
        <v>50</v>
      </c>
      <c r="AQ1966" s="27" t="e">
        <f t="shared" si="307"/>
        <v>#NUM!</v>
      </c>
      <c r="AR1966" s="27" t="e">
        <f t="shared" si="308"/>
        <v>#NUM!</v>
      </c>
      <c r="AS1966" s="27" t="e">
        <f t="shared" si="309"/>
        <v>#NUM!</v>
      </c>
      <c r="AT1966" s="27">
        <f t="shared" si="310"/>
        <v>4.085</v>
      </c>
      <c r="AU1966" s="27">
        <f t="shared" si="311"/>
        <v>4.085</v>
      </c>
      <c r="AV1966" s="29">
        <f t="shared" si="305"/>
        <v>4.085</v>
      </c>
      <c r="AW1966" s="33" t="s">
        <v>51</v>
      </c>
      <c r="AX1966" s="27" t="s">
        <v>50</v>
      </c>
      <c r="AY1966" s="32">
        <v>4.085</v>
      </c>
      <c r="AZ1966" s="34">
        <f t="shared" si="303"/>
        <v>1.02125</v>
      </c>
      <c r="BA1966" s="3">
        <f t="shared" si="304"/>
        <v>5.1062500000000002</v>
      </c>
      <c r="BB1966" s="36">
        <v>5.1100000000000003</v>
      </c>
      <c r="BC1966" s="27" t="s">
        <v>12549</v>
      </c>
    </row>
    <row r="1967" spans="1:55" s="27" customFormat="1" ht="31.5" customHeight="1">
      <c r="A1967" s="4" t="s">
        <v>8203</v>
      </c>
      <c r="B1967" s="5">
        <v>1965</v>
      </c>
      <c r="C1967" s="6">
        <v>4042</v>
      </c>
      <c r="D1967" s="6"/>
      <c r="E1967" s="3" t="s">
        <v>8256</v>
      </c>
      <c r="F1967" s="3" t="s">
        <v>8261</v>
      </c>
      <c r="G1967" s="3" t="s">
        <v>665</v>
      </c>
      <c r="H1967" s="4" t="s">
        <v>205</v>
      </c>
      <c r="I1967" s="3" t="s">
        <v>159</v>
      </c>
      <c r="J1967" s="3" t="s">
        <v>8227</v>
      </c>
      <c r="K1967" s="5"/>
      <c r="L1967" s="3"/>
      <c r="M1967" s="6">
        <v>20</v>
      </c>
      <c r="N1967" s="3" t="s">
        <v>45</v>
      </c>
      <c r="O1967" s="3" t="s">
        <v>8207</v>
      </c>
      <c r="P1967" s="3" t="s">
        <v>8208</v>
      </c>
      <c r="Q1967" s="3" t="s">
        <v>8262</v>
      </c>
      <c r="R1967" s="28">
        <v>4.13</v>
      </c>
      <c r="S1967" s="29"/>
      <c r="T1967" s="30" t="s">
        <v>56</v>
      </c>
      <c r="U1967" s="1" t="s">
        <v>56</v>
      </c>
      <c r="V1967" s="28">
        <v>4.13</v>
      </c>
      <c r="W1967" s="29"/>
      <c r="X1967" s="29"/>
      <c r="Y1967" s="29"/>
      <c r="Z1967" s="29"/>
      <c r="AA1967" s="29"/>
      <c r="AB1967" s="29"/>
      <c r="AC1967" s="29"/>
      <c r="AD1967" s="29">
        <v>4.13</v>
      </c>
      <c r="AE1967" s="31">
        <v>4.13</v>
      </c>
      <c r="AN1967" s="32">
        <v>4.13</v>
      </c>
      <c r="AO1967" s="27" t="s">
        <v>49</v>
      </c>
      <c r="AP1967" s="31" t="s">
        <v>50</v>
      </c>
      <c r="AQ1967" s="27" t="e">
        <f t="shared" si="307"/>
        <v>#NUM!</v>
      </c>
      <c r="AR1967" s="27" t="e">
        <f t="shared" si="308"/>
        <v>#NUM!</v>
      </c>
      <c r="AS1967" s="27" t="e">
        <f t="shared" si="309"/>
        <v>#NUM!</v>
      </c>
      <c r="AT1967" s="27" t="e">
        <f t="shared" si="310"/>
        <v>#VALUE!</v>
      </c>
      <c r="AU1967" s="27" t="e">
        <f t="shared" si="311"/>
        <v>#VALUE!</v>
      </c>
      <c r="AV1967" s="29" t="e">
        <f t="shared" si="305"/>
        <v>#VALUE!</v>
      </c>
      <c r="AW1967" s="33" t="s">
        <v>51</v>
      </c>
      <c r="AX1967" s="33" t="s">
        <v>50</v>
      </c>
      <c r="AY1967" s="32">
        <v>4.13</v>
      </c>
      <c r="AZ1967" s="34">
        <f t="shared" si="303"/>
        <v>1.0325</v>
      </c>
      <c r="BA1967" s="3">
        <f t="shared" si="304"/>
        <v>5.1624999999999996</v>
      </c>
      <c r="BB1967" s="32">
        <f t="shared" ref="BB1967:BB2013" si="312">BA1967+BA1967*0.08</f>
        <v>5.5754999999999999</v>
      </c>
      <c r="BC1967" s="27" t="s">
        <v>12549</v>
      </c>
    </row>
    <row r="1968" spans="1:55" s="27" customFormat="1" ht="31.5" customHeight="1">
      <c r="A1968" s="4" t="s">
        <v>8203</v>
      </c>
      <c r="B1968" s="5">
        <v>1966</v>
      </c>
      <c r="C1968" s="6">
        <v>3721</v>
      </c>
      <c r="D1968" s="6"/>
      <c r="E1968" s="3" t="s">
        <v>8353</v>
      </c>
      <c r="F1968" s="3" t="s">
        <v>4899</v>
      </c>
      <c r="G1968" s="3" t="s">
        <v>1013</v>
      </c>
      <c r="H1968" s="4" t="s">
        <v>205</v>
      </c>
      <c r="I1968" s="3" t="s">
        <v>43</v>
      </c>
      <c r="J1968" s="3" t="s">
        <v>8354</v>
      </c>
      <c r="K1968" s="5"/>
      <c r="L1968" s="3"/>
      <c r="M1968" s="6">
        <v>7</v>
      </c>
      <c r="N1968" s="3" t="s">
        <v>45</v>
      </c>
      <c r="O1968" s="3" t="s">
        <v>8207</v>
      </c>
      <c r="P1968" s="3" t="s">
        <v>8232</v>
      </c>
      <c r="Q1968" s="3" t="s">
        <v>8355</v>
      </c>
      <c r="R1968" s="28">
        <v>5.74</v>
      </c>
      <c r="S1968" s="29"/>
      <c r="T1968" s="30">
        <v>5.6</v>
      </c>
      <c r="U1968" s="1">
        <v>3.85</v>
      </c>
      <c r="V1968" s="28">
        <v>5.74</v>
      </c>
      <c r="W1968" s="29"/>
      <c r="X1968" s="29"/>
      <c r="Y1968" s="29"/>
      <c r="Z1968" s="29"/>
      <c r="AA1968" s="29"/>
      <c r="AB1968" s="29"/>
      <c r="AC1968" s="29"/>
      <c r="AD1968" s="29"/>
      <c r="AE1968" s="31">
        <v>5.74</v>
      </c>
      <c r="AN1968" s="32">
        <v>5.74</v>
      </c>
      <c r="AO1968" s="27" t="s">
        <v>49</v>
      </c>
      <c r="AP1968" s="31" t="s">
        <v>50</v>
      </c>
      <c r="AQ1968" s="27" t="e">
        <f t="shared" si="307"/>
        <v>#NUM!</v>
      </c>
      <c r="AR1968" s="27" t="e">
        <f t="shared" si="308"/>
        <v>#NUM!</v>
      </c>
      <c r="AS1968" s="27" t="e">
        <f t="shared" si="309"/>
        <v>#NUM!</v>
      </c>
      <c r="AT1968" s="27">
        <f t="shared" si="310"/>
        <v>6.02</v>
      </c>
      <c r="AU1968" s="27">
        <f t="shared" si="311"/>
        <v>4.1387499999999999</v>
      </c>
      <c r="AV1968" s="29">
        <f t="shared" si="305"/>
        <v>4.1387499999999999</v>
      </c>
      <c r="AW1968" s="27" t="s">
        <v>73</v>
      </c>
      <c r="AX1968" s="27" t="s">
        <v>74</v>
      </c>
      <c r="AY1968" s="32">
        <v>4.1399999999999997</v>
      </c>
      <c r="AZ1968" s="34">
        <f t="shared" si="303"/>
        <v>1.0349999999999999</v>
      </c>
      <c r="BA1968" s="3">
        <f t="shared" si="304"/>
        <v>5.1749999999999998</v>
      </c>
      <c r="BB1968" s="32">
        <f t="shared" si="312"/>
        <v>5.5889999999999995</v>
      </c>
      <c r="BC1968" s="27" t="s">
        <v>12549</v>
      </c>
    </row>
    <row r="1969" spans="1:55" s="27" customFormat="1" ht="31.5" customHeight="1">
      <c r="A1969" s="4" t="s">
        <v>8203</v>
      </c>
      <c r="B1969" s="5">
        <v>1967</v>
      </c>
      <c r="C1969" s="6">
        <v>6916</v>
      </c>
      <c r="D1969" s="6"/>
      <c r="E1969" s="3" t="s">
        <v>8204</v>
      </c>
      <c r="F1969" s="3" t="s">
        <v>8205</v>
      </c>
      <c r="G1969" s="3" t="s">
        <v>6218</v>
      </c>
      <c r="H1969" s="4" t="s">
        <v>521</v>
      </c>
      <c r="I1969" s="3" t="s">
        <v>104</v>
      </c>
      <c r="J1969" s="3" t="s">
        <v>8206</v>
      </c>
      <c r="K1969" s="5"/>
      <c r="L1969" s="3"/>
      <c r="M1969" s="6">
        <v>30</v>
      </c>
      <c r="N1969" s="3" t="s">
        <v>45</v>
      </c>
      <c r="O1969" s="3" t="s">
        <v>8207</v>
      </c>
      <c r="P1969" s="3" t="s">
        <v>8208</v>
      </c>
      <c r="Q1969" s="3" t="s">
        <v>8209</v>
      </c>
      <c r="R1969" s="28">
        <v>5.3</v>
      </c>
      <c r="S1969" s="29"/>
      <c r="T1969" s="30">
        <v>4.3</v>
      </c>
      <c r="U1969" s="1">
        <v>4.3</v>
      </c>
      <c r="V1969" s="28">
        <v>5.5</v>
      </c>
      <c r="W1969" s="29"/>
      <c r="X1969" s="29"/>
      <c r="Y1969" s="29"/>
      <c r="Z1969" s="29"/>
      <c r="AA1969" s="29"/>
      <c r="AB1969" s="29"/>
      <c r="AC1969" s="29"/>
      <c r="AD1969" s="29"/>
      <c r="AE1969" s="31">
        <v>5.5</v>
      </c>
      <c r="AN1969" s="32">
        <v>5.3</v>
      </c>
      <c r="AO1969" s="27" t="s">
        <v>49</v>
      </c>
      <c r="AP1969" s="31" t="s">
        <v>50</v>
      </c>
      <c r="AQ1969" s="27" t="e">
        <f t="shared" si="307"/>
        <v>#NUM!</v>
      </c>
      <c r="AR1969" s="27" t="e">
        <f t="shared" si="308"/>
        <v>#NUM!</v>
      </c>
      <c r="AS1969" s="27" t="e">
        <f t="shared" si="309"/>
        <v>#NUM!</v>
      </c>
      <c r="AT1969" s="27">
        <f t="shared" si="310"/>
        <v>4.6224999999999996</v>
      </c>
      <c r="AU1969" s="27">
        <f t="shared" si="311"/>
        <v>4.6224999999999996</v>
      </c>
      <c r="AV1969" s="29">
        <f t="shared" si="305"/>
        <v>4.6224999999999996</v>
      </c>
      <c r="AW1969" s="27" t="s">
        <v>73</v>
      </c>
      <c r="AX1969" s="27" t="s">
        <v>74</v>
      </c>
      <c r="AY1969" s="32">
        <v>4.6224999999999996</v>
      </c>
      <c r="AZ1969" s="34">
        <f t="shared" si="303"/>
        <v>1.1556249999999999</v>
      </c>
      <c r="BA1969" s="3">
        <f t="shared" si="304"/>
        <v>5.7781249999999993</v>
      </c>
      <c r="BB1969" s="32">
        <f t="shared" si="312"/>
        <v>6.2403749999999993</v>
      </c>
      <c r="BC1969" s="27" t="s">
        <v>12549</v>
      </c>
    </row>
    <row r="1970" spans="1:55" s="27" customFormat="1" ht="31.5" customHeight="1">
      <c r="A1970" s="4" t="s">
        <v>8203</v>
      </c>
      <c r="B1970" s="5">
        <v>1968</v>
      </c>
      <c r="C1970" s="6">
        <v>715</v>
      </c>
      <c r="D1970" s="6"/>
      <c r="E1970" s="3" t="s">
        <v>8272</v>
      </c>
      <c r="F1970" s="3" t="s">
        <v>5759</v>
      </c>
      <c r="G1970" s="3" t="s">
        <v>5760</v>
      </c>
      <c r="H1970" s="4" t="s">
        <v>951</v>
      </c>
      <c r="I1970" s="3" t="s">
        <v>104</v>
      </c>
      <c r="J1970" s="3" t="s">
        <v>8275</v>
      </c>
      <c r="K1970" s="5"/>
      <c r="L1970" s="3"/>
      <c r="M1970" s="6">
        <v>100</v>
      </c>
      <c r="N1970" s="3" t="s">
        <v>45</v>
      </c>
      <c r="O1970" s="3" t="s">
        <v>8207</v>
      </c>
      <c r="P1970" s="3" t="s">
        <v>8208</v>
      </c>
      <c r="Q1970" s="3" t="s">
        <v>8274</v>
      </c>
      <c r="R1970" s="28">
        <v>4.95</v>
      </c>
      <c r="S1970" s="29"/>
      <c r="T1970" s="30" t="s">
        <v>56</v>
      </c>
      <c r="U1970" s="1" t="s">
        <v>56</v>
      </c>
      <c r="V1970" s="28">
        <v>19.850000000000001</v>
      </c>
      <c r="W1970" s="29"/>
      <c r="X1970" s="29"/>
      <c r="Y1970" s="29"/>
      <c r="Z1970" s="29"/>
      <c r="AA1970" s="29"/>
      <c r="AB1970" s="29"/>
      <c r="AC1970" s="29"/>
      <c r="AD1970" s="29"/>
      <c r="AE1970" s="31">
        <v>19.850000000000001</v>
      </c>
      <c r="AN1970" s="32">
        <v>4.95</v>
      </c>
      <c r="AO1970" s="27" t="s">
        <v>49</v>
      </c>
      <c r="AP1970" s="31" t="s">
        <v>50</v>
      </c>
      <c r="AQ1970" s="27" t="e">
        <f t="shared" si="307"/>
        <v>#NUM!</v>
      </c>
      <c r="AR1970" s="27" t="e">
        <f t="shared" si="308"/>
        <v>#NUM!</v>
      </c>
      <c r="AS1970" s="27" t="e">
        <f t="shared" si="309"/>
        <v>#NUM!</v>
      </c>
      <c r="AT1970" s="27" t="e">
        <f t="shared" si="310"/>
        <v>#VALUE!</v>
      </c>
      <c r="AU1970" s="27" t="e">
        <f t="shared" si="311"/>
        <v>#VALUE!</v>
      </c>
      <c r="AV1970" s="29" t="e">
        <f t="shared" si="305"/>
        <v>#VALUE!</v>
      </c>
      <c r="AW1970" s="33" t="s">
        <v>51</v>
      </c>
      <c r="AX1970" s="33" t="s">
        <v>50</v>
      </c>
      <c r="AY1970" s="32">
        <v>4.95</v>
      </c>
      <c r="AZ1970" s="34">
        <f t="shared" si="303"/>
        <v>1.2375</v>
      </c>
      <c r="BA1970" s="3">
        <f t="shared" si="304"/>
        <v>6.1875</v>
      </c>
      <c r="BB1970" s="32">
        <f t="shared" si="312"/>
        <v>6.6825000000000001</v>
      </c>
      <c r="BC1970" s="27" t="s">
        <v>12549</v>
      </c>
    </row>
    <row r="1971" spans="1:55" s="27" customFormat="1" ht="31.5" customHeight="1">
      <c r="A1971" s="4" t="s">
        <v>8203</v>
      </c>
      <c r="B1971" s="5">
        <v>1969</v>
      </c>
      <c r="C1971" s="6">
        <v>3696</v>
      </c>
      <c r="D1971" s="6"/>
      <c r="E1971" s="3" t="s">
        <v>8242</v>
      </c>
      <c r="F1971" s="3" t="s">
        <v>8243</v>
      </c>
      <c r="G1971" s="3" t="s">
        <v>504</v>
      </c>
      <c r="H1971" s="4" t="s">
        <v>8244</v>
      </c>
      <c r="I1971" s="3" t="s">
        <v>43</v>
      </c>
      <c r="J1971" s="3" t="s">
        <v>105</v>
      </c>
      <c r="K1971" s="5"/>
      <c r="L1971" s="3"/>
      <c r="M1971" s="6">
        <v>20</v>
      </c>
      <c r="N1971" s="3" t="s">
        <v>45</v>
      </c>
      <c r="O1971" s="3" t="s">
        <v>8207</v>
      </c>
      <c r="P1971" s="3" t="s">
        <v>8208</v>
      </c>
      <c r="Q1971" s="3" t="s">
        <v>8245</v>
      </c>
      <c r="R1971" s="28">
        <v>5.0599999999999996</v>
      </c>
      <c r="S1971" s="29"/>
      <c r="T1971" s="30" t="s">
        <v>56</v>
      </c>
      <c r="U1971" s="1" t="s">
        <v>56</v>
      </c>
      <c r="V1971" s="28">
        <v>4</v>
      </c>
      <c r="W1971" s="29"/>
      <c r="X1971" s="29"/>
      <c r="Y1971" s="29"/>
      <c r="Z1971" s="29"/>
      <c r="AA1971" s="29"/>
      <c r="AB1971" s="29">
        <v>5.41</v>
      </c>
      <c r="AC1971" s="29"/>
      <c r="AD1971" s="29">
        <v>4</v>
      </c>
      <c r="AE1971" s="31">
        <v>4</v>
      </c>
      <c r="AK1971" s="27">
        <v>5.4130000000000003</v>
      </c>
      <c r="AN1971" s="32">
        <v>5.0599999999999996</v>
      </c>
      <c r="AO1971" s="27" t="s">
        <v>49</v>
      </c>
      <c r="AP1971" s="31" t="s">
        <v>50</v>
      </c>
      <c r="AQ1971" s="27" t="e">
        <f t="shared" si="307"/>
        <v>#NUM!</v>
      </c>
      <c r="AR1971" s="27" t="e">
        <f t="shared" si="308"/>
        <v>#NUM!</v>
      </c>
      <c r="AS1971" s="27" t="e">
        <f t="shared" si="309"/>
        <v>#NUM!</v>
      </c>
      <c r="AT1971" s="27" t="e">
        <f t="shared" si="310"/>
        <v>#VALUE!</v>
      </c>
      <c r="AU1971" s="27" t="e">
        <f t="shared" si="311"/>
        <v>#VALUE!</v>
      </c>
      <c r="AV1971" s="29" t="e">
        <f t="shared" si="305"/>
        <v>#VALUE!</v>
      </c>
      <c r="AW1971" s="33" t="s">
        <v>51</v>
      </c>
      <c r="AX1971" s="33" t="s">
        <v>50</v>
      </c>
      <c r="AY1971" s="32">
        <v>5.0599999999999996</v>
      </c>
      <c r="AZ1971" s="34">
        <f t="shared" si="303"/>
        <v>1.2649999999999999</v>
      </c>
      <c r="BA1971" s="3">
        <f t="shared" si="304"/>
        <v>6.3249999999999993</v>
      </c>
      <c r="BB1971" s="32">
        <f t="shared" si="312"/>
        <v>6.8309999999999995</v>
      </c>
      <c r="BC1971" s="27" t="s">
        <v>12549</v>
      </c>
    </row>
    <row r="1972" spans="1:55" s="27" customFormat="1" ht="31.5" customHeight="1">
      <c r="A1972" s="4" t="s">
        <v>8203</v>
      </c>
      <c r="B1972" s="5">
        <v>1970</v>
      </c>
      <c r="C1972" s="6">
        <v>3614</v>
      </c>
      <c r="D1972" s="6"/>
      <c r="E1972" s="3" t="s">
        <v>8395</v>
      </c>
      <c r="F1972" s="3" t="s">
        <v>2854</v>
      </c>
      <c r="G1972" s="3" t="s">
        <v>1271</v>
      </c>
      <c r="H1972" s="4" t="s">
        <v>220</v>
      </c>
      <c r="I1972" s="3" t="s">
        <v>43</v>
      </c>
      <c r="J1972" s="3" t="s">
        <v>346</v>
      </c>
      <c r="K1972" s="5"/>
      <c r="L1972" s="3"/>
      <c r="M1972" s="6">
        <v>30</v>
      </c>
      <c r="N1972" s="3" t="s">
        <v>45</v>
      </c>
      <c r="O1972" s="3" t="s">
        <v>8207</v>
      </c>
      <c r="P1972" s="3" t="s">
        <v>8396</v>
      </c>
      <c r="Q1972" s="3" t="s">
        <v>8398</v>
      </c>
      <c r="R1972" s="28">
        <v>5.17</v>
      </c>
      <c r="S1972" s="29"/>
      <c r="T1972" s="30">
        <v>7.3</v>
      </c>
      <c r="U1972" s="1">
        <v>7.3</v>
      </c>
      <c r="V1972" s="28">
        <v>8.52</v>
      </c>
      <c r="W1972" s="29"/>
      <c r="X1972" s="29"/>
      <c r="Y1972" s="29"/>
      <c r="Z1972" s="29"/>
      <c r="AA1972" s="29"/>
      <c r="AB1972" s="29"/>
      <c r="AC1972" s="29">
        <v>14.92</v>
      </c>
      <c r="AD1972" s="29"/>
      <c r="AE1972" s="31">
        <v>8.52</v>
      </c>
      <c r="AN1972" s="32">
        <v>5.14</v>
      </c>
      <c r="AO1972" s="27" t="s">
        <v>49</v>
      </c>
      <c r="AP1972" s="31" t="s">
        <v>50</v>
      </c>
      <c r="AQ1972" s="27" t="e">
        <f t="shared" si="307"/>
        <v>#NUM!</v>
      </c>
      <c r="AR1972" s="27" t="e">
        <f t="shared" si="308"/>
        <v>#NUM!</v>
      </c>
      <c r="AS1972" s="27" t="e">
        <f t="shared" si="309"/>
        <v>#NUM!</v>
      </c>
      <c r="AT1972" s="27">
        <f t="shared" si="310"/>
        <v>7.8474999999999993</v>
      </c>
      <c r="AU1972" s="27">
        <f t="shared" si="311"/>
        <v>7.8474999999999993</v>
      </c>
      <c r="AV1972" s="29">
        <f t="shared" ref="AV1972:AV2003" si="313">MIN(AN1972,AT1972,AU1972)</f>
        <v>5.14</v>
      </c>
      <c r="AW1972" s="33" t="s">
        <v>51</v>
      </c>
      <c r="AX1972" s="27" t="s">
        <v>50</v>
      </c>
      <c r="AY1972" s="32">
        <v>5.14</v>
      </c>
      <c r="AZ1972" s="34">
        <f t="shared" si="303"/>
        <v>1.2849999999999999</v>
      </c>
      <c r="BA1972" s="3">
        <f t="shared" si="304"/>
        <v>6.4249999999999998</v>
      </c>
      <c r="BB1972" s="32">
        <f t="shared" si="312"/>
        <v>6.9390000000000001</v>
      </c>
      <c r="BC1972" s="27" t="s">
        <v>12549</v>
      </c>
    </row>
    <row r="1973" spans="1:55" s="27" customFormat="1" ht="31.5" customHeight="1">
      <c r="A1973" s="4" t="s">
        <v>8203</v>
      </c>
      <c r="B1973" s="5">
        <v>1971</v>
      </c>
      <c r="C1973" s="6">
        <v>2382</v>
      </c>
      <c r="D1973" s="6"/>
      <c r="E1973" s="3" t="s">
        <v>8329</v>
      </c>
      <c r="F1973" s="3" t="s">
        <v>8330</v>
      </c>
      <c r="G1973" s="3" t="s">
        <v>8331</v>
      </c>
      <c r="H1973" s="4" t="s">
        <v>517</v>
      </c>
      <c r="I1973" s="3" t="s">
        <v>104</v>
      </c>
      <c r="J1973" s="3" t="s">
        <v>2098</v>
      </c>
      <c r="K1973" s="5"/>
      <c r="L1973" s="3"/>
      <c r="M1973" s="6">
        <v>30</v>
      </c>
      <c r="N1973" s="3" t="s">
        <v>45</v>
      </c>
      <c r="O1973" s="3" t="s">
        <v>8207</v>
      </c>
      <c r="P1973" s="3" t="s">
        <v>8332</v>
      </c>
      <c r="Q1973" s="3" t="s">
        <v>8333</v>
      </c>
      <c r="R1973" s="28">
        <v>5.26</v>
      </c>
      <c r="S1973" s="29"/>
      <c r="T1973" s="30">
        <v>5.5</v>
      </c>
      <c r="U1973" s="1">
        <v>5.5</v>
      </c>
      <c r="V1973" s="28">
        <v>7.58</v>
      </c>
      <c r="W1973" s="29"/>
      <c r="X1973" s="29"/>
      <c r="Y1973" s="29"/>
      <c r="Z1973" s="29"/>
      <c r="AA1973" s="29"/>
      <c r="AB1973" s="29"/>
      <c r="AC1973" s="29"/>
      <c r="AD1973" s="29"/>
      <c r="AE1973" s="31">
        <v>7.58</v>
      </c>
      <c r="AN1973" s="32">
        <v>5.26</v>
      </c>
      <c r="AO1973" s="27" t="s">
        <v>49</v>
      </c>
      <c r="AP1973" s="31" t="s">
        <v>50</v>
      </c>
      <c r="AQ1973" s="27" t="e">
        <f t="shared" si="307"/>
        <v>#NUM!</v>
      </c>
      <c r="AR1973" s="27" t="e">
        <f t="shared" si="308"/>
        <v>#NUM!</v>
      </c>
      <c r="AS1973" s="27" t="e">
        <f t="shared" si="309"/>
        <v>#NUM!</v>
      </c>
      <c r="AT1973" s="27">
        <f t="shared" si="310"/>
        <v>5.9124999999999996</v>
      </c>
      <c r="AU1973" s="27">
        <f t="shared" si="311"/>
        <v>5.9124999999999996</v>
      </c>
      <c r="AV1973" s="29">
        <f t="shared" si="313"/>
        <v>5.26</v>
      </c>
      <c r="AW1973" s="33" t="s">
        <v>8334</v>
      </c>
      <c r="AX1973" s="27" t="s">
        <v>50</v>
      </c>
      <c r="AY1973" s="32">
        <v>5.26</v>
      </c>
      <c r="AZ1973" s="34">
        <f t="shared" ref="AZ1973:AZ2036" si="314">IF(AND(AY1973&gt;0,AY1973&lt;=10),AY1973*0.25,IF(AND(AY1973&gt;10,AY1973&lt;=50),AY1973*0.17,IF(AND(AY1973&gt;10,AY1973&lt;=100),AY1973*0.12,IF(AY1973&gt;100,AY1973*0.1))))</f>
        <v>1.3149999999999999</v>
      </c>
      <c r="BA1973" s="3">
        <f t="shared" si="304"/>
        <v>6.5749999999999993</v>
      </c>
      <c r="BB1973" s="32">
        <f t="shared" si="312"/>
        <v>7.1009999999999991</v>
      </c>
      <c r="BC1973" s="27" t="s">
        <v>12549</v>
      </c>
    </row>
    <row r="1974" spans="1:55" s="27" customFormat="1" ht="31.5" customHeight="1">
      <c r="A1974" s="4" t="s">
        <v>8203</v>
      </c>
      <c r="B1974" s="5">
        <v>1972</v>
      </c>
      <c r="C1974" s="6">
        <v>3719</v>
      </c>
      <c r="D1974" s="6"/>
      <c r="E1974" s="3" t="s">
        <v>8325</v>
      </c>
      <c r="F1974" s="3" t="s">
        <v>8326</v>
      </c>
      <c r="G1974" s="3" t="s">
        <v>216</v>
      </c>
      <c r="H1974" s="4" t="s">
        <v>217</v>
      </c>
      <c r="I1974" s="3" t="s">
        <v>43</v>
      </c>
      <c r="J1974" s="3" t="s">
        <v>8327</v>
      </c>
      <c r="K1974" s="5"/>
      <c r="L1974" s="3"/>
      <c r="M1974" s="6">
        <v>28</v>
      </c>
      <c r="N1974" s="3" t="s">
        <v>45</v>
      </c>
      <c r="O1974" s="3" t="s">
        <v>8207</v>
      </c>
      <c r="P1974" s="3" t="s">
        <v>8232</v>
      </c>
      <c r="Q1974" s="3" t="s">
        <v>8328</v>
      </c>
      <c r="R1974" s="28">
        <v>5.27</v>
      </c>
      <c r="S1974" s="29"/>
      <c r="T1974" s="30">
        <v>4.9000000000000004</v>
      </c>
      <c r="U1974" s="1">
        <v>4.9000000000000004</v>
      </c>
      <c r="V1974" s="28">
        <v>10.74</v>
      </c>
      <c r="W1974" s="29"/>
      <c r="X1974" s="29"/>
      <c r="Y1974" s="29"/>
      <c r="Z1974" s="29"/>
      <c r="AA1974" s="29"/>
      <c r="AB1974" s="29"/>
      <c r="AC1974" s="29">
        <v>4</v>
      </c>
      <c r="AD1974" s="29"/>
      <c r="AE1974" s="31">
        <v>10.74</v>
      </c>
      <c r="AN1974" s="32">
        <v>5.27</v>
      </c>
      <c r="AO1974" s="27" t="s">
        <v>49</v>
      </c>
      <c r="AP1974" s="31" t="s">
        <v>50</v>
      </c>
      <c r="AQ1974" s="27" t="e">
        <f t="shared" si="307"/>
        <v>#NUM!</v>
      </c>
      <c r="AR1974" s="27" t="e">
        <f t="shared" si="308"/>
        <v>#NUM!</v>
      </c>
      <c r="AS1974" s="27" t="e">
        <f t="shared" si="309"/>
        <v>#NUM!</v>
      </c>
      <c r="AT1974" s="27">
        <f t="shared" si="310"/>
        <v>5.2675000000000001</v>
      </c>
      <c r="AU1974" s="27">
        <f t="shared" si="311"/>
        <v>5.2675000000000001</v>
      </c>
      <c r="AV1974" s="29">
        <f t="shared" si="313"/>
        <v>5.2675000000000001</v>
      </c>
      <c r="AW1974" s="27" t="s">
        <v>73</v>
      </c>
      <c r="AX1974" s="27" t="s">
        <v>74</v>
      </c>
      <c r="AY1974" s="32">
        <v>5.2670000000000003</v>
      </c>
      <c r="AZ1974" s="34">
        <f t="shared" si="314"/>
        <v>1.3167500000000001</v>
      </c>
      <c r="BA1974" s="3">
        <f t="shared" si="304"/>
        <v>6.5837500000000002</v>
      </c>
      <c r="BB1974" s="32">
        <f t="shared" si="312"/>
        <v>7.1104500000000002</v>
      </c>
      <c r="BC1974" s="27" t="s">
        <v>12549</v>
      </c>
    </row>
    <row r="1975" spans="1:55" s="27" customFormat="1" ht="31.5" customHeight="1">
      <c r="A1975" s="4" t="s">
        <v>8203</v>
      </c>
      <c r="B1975" s="5">
        <v>1973</v>
      </c>
      <c r="C1975" s="6">
        <v>3696</v>
      </c>
      <c r="D1975" s="6"/>
      <c r="E1975" s="3" t="s">
        <v>8242</v>
      </c>
      <c r="F1975" s="3" t="s">
        <v>8243</v>
      </c>
      <c r="G1975" s="3" t="s">
        <v>504</v>
      </c>
      <c r="H1975" s="4" t="s">
        <v>8244</v>
      </c>
      <c r="I1975" s="3" t="s">
        <v>43</v>
      </c>
      <c r="J1975" s="3" t="s">
        <v>8246</v>
      </c>
      <c r="K1975" s="5"/>
      <c r="L1975" s="3"/>
      <c r="M1975" s="6">
        <v>21</v>
      </c>
      <c r="N1975" s="3" t="s">
        <v>45</v>
      </c>
      <c r="O1975" s="3" t="s">
        <v>8207</v>
      </c>
      <c r="P1975" s="3" t="s">
        <v>8208</v>
      </c>
      <c r="Q1975" s="3" t="s">
        <v>8245</v>
      </c>
      <c r="R1975" s="28">
        <v>5.32</v>
      </c>
      <c r="S1975" s="29"/>
      <c r="T1975" s="30" t="s">
        <v>56</v>
      </c>
      <c r="U1975" s="1" t="s">
        <v>56</v>
      </c>
      <c r="V1975" s="28">
        <v>4.2</v>
      </c>
      <c r="W1975" s="29"/>
      <c r="X1975" s="29"/>
      <c r="Y1975" s="29"/>
      <c r="Z1975" s="29"/>
      <c r="AA1975" s="29"/>
      <c r="AB1975" s="29">
        <v>5.68</v>
      </c>
      <c r="AC1975" s="29"/>
      <c r="AD1975" s="29">
        <v>4.2</v>
      </c>
      <c r="AE1975" s="31">
        <v>4.2</v>
      </c>
      <c r="AK1975" s="27">
        <v>5.6839000000000004</v>
      </c>
      <c r="AN1975" s="32">
        <v>5.32</v>
      </c>
      <c r="AO1975" s="27" t="s">
        <v>49</v>
      </c>
      <c r="AP1975" s="31" t="s">
        <v>50</v>
      </c>
      <c r="AQ1975" s="27" t="e">
        <f t="shared" si="307"/>
        <v>#NUM!</v>
      </c>
      <c r="AR1975" s="27" t="e">
        <f t="shared" si="308"/>
        <v>#NUM!</v>
      </c>
      <c r="AS1975" s="27" t="e">
        <f t="shared" si="309"/>
        <v>#NUM!</v>
      </c>
      <c r="AT1975" s="27" t="e">
        <f t="shared" si="310"/>
        <v>#VALUE!</v>
      </c>
      <c r="AU1975" s="27" t="e">
        <f t="shared" si="311"/>
        <v>#VALUE!</v>
      </c>
      <c r="AV1975" s="29" t="e">
        <f t="shared" si="313"/>
        <v>#VALUE!</v>
      </c>
      <c r="AW1975" s="33" t="s">
        <v>51</v>
      </c>
      <c r="AX1975" s="33" t="s">
        <v>50</v>
      </c>
      <c r="AY1975" s="32">
        <v>5.32</v>
      </c>
      <c r="AZ1975" s="34">
        <f t="shared" si="314"/>
        <v>1.33</v>
      </c>
      <c r="BA1975" s="3">
        <f t="shared" si="304"/>
        <v>6.65</v>
      </c>
      <c r="BB1975" s="32">
        <f t="shared" si="312"/>
        <v>7.1820000000000004</v>
      </c>
      <c r="BC1975" s="27" t="s">
        <v>12549</v>
      </c>
    </row>
    <row r="1976" spans="1:55" s="27" customFormat="1" ht="31.5" customHeight="1">
      <c r="A1976" s="4" t="s">
        <v>8203</v>
      </c>
      <c r="B1976" s="5">
        <v>1974</v>
      </c>
      <c r="C1976" s="6">
        <v>3618</v>
      </c>
      <c r="D1976" s="6"/>
      <c r="E1976" s="3" t="s">
        <v>8361</v>
      </c>
      <c r="F1976" s="3" t="s">
        <v>8362</v>
      </c>
      <c r="G1976" s="3" t="s">
        <v>8363</v>
      </c>
      <c r="H1976" s="4" t="s">
        <v>58</v>
      </c>
      <c r="I1976" s="3" t="s">
        <v>104</v>
      </c>
      <c r="J1976" s="3" t="s">
        <v>606</v>
      </c>
      <c r="K1976" s="5"/>
      <c r="L1976" s="3"/>
      <c r="M1976" s="6">
        <v>30</v>
      </c>
      <c r="N1976" s="3" t="s">
        <v>45</v>
      </c>
      <c r="O1976" s="3" t="s">
        <v>8207</v>
      </c>
      <c r="P1976" s="3" t="s">
        <v>8208</v>
      </c>
      <c r="Q1976" s="3" t="s">
        <v>8364</v>
      </c>
      <c r="R1976" s="28">
        <v>5.38</v>
      </c>
      <c r="S1976" s="29"/>
      <c r="T1976" s="30">
        <v>5</v>
      </c>
      <c r="U1976" s="1">
        <v>5</v>
      </c>
      <c r="V1976" s="28">
        <v>6.94</v>
      </c>
      <c r="W1976" s="29"/>
      <c r="X1976" s="29"/>
      <c r="Y1976" s="29"/>
      <c r="Z1976" s="29"/>
      <c r="AA1976" s="29"/>
      <c r="AB1976" s="29"/>
      <c r="AC1976" s="29"/>
      <c r="AD1976" s="29"/>
      <c r="AE1976" s="31">
        <v>6.94</v>
      </c>
      <c r="AN1976" s="32">
        <v>5.38</v>
      </c>
      <c r="AO1976" s="27" t="s">
        <v>49</v>
      </c>
      <c r="AP1976" s="31" t="s">
        <v>50</v>
      </c>
      <c r="AQ1976" s="27" t="e">
        <f t="shared" si="307"/>
        <v>#NUM!</v>
      </c>
      <c r="AR1976" s="27" t="e">
        <f t="shared" si="308"/>
        <v>#NUM!</v>
      </c>
      <c r="AS1976" s="27" t="e">
        <f t="shared" si="309"/>
        <v>#NUM!</v>
      </c>
      <c r="AT1976" s="27">
        <f t="shared" si="310"/>
        <v>5.375</v>
      </c>
      <c r="AU1976" s="27">
        <f t="shared" si="311"/>
        <v>5.375</v>
      </c>
      <c r="AV1976" s="29">
        <f t="shared" si="313"/>
        <v>5.375</v>
      </c>
      <c r="AW1976" s="33" t="s">
        <v>51</v>
      </c>
      <c r="AX1976" s="27" t="s">
        <v>50</v>
      </c>
      <c r="AY1976" s="32">
        <v>5.38</v>
      </c>
      <c r="AZ1976" s="34">
        <f t="shared" si="314"/>
        <v>1.345</v>
      </c>
      <c r="BA1976" s="3">
        <f t="shared" si="304"/>
        <v>6.7249999999999996</v>
      </c>
      <c r="BB1976" s="32">
        <f t="shared" si="312"/>
        <v>7.2629999999999999</v>
      </c>
      <c r="BC1976" s="27" t="s">
        <v>12549</v>
      </c>
    </row>
    <row r="1977" spans="1:55" s="27" customFormat="1" ht="31.5" customHeight="1">
      <c r="A1977" s="4" t="s">
        <v>8203</v>
      </c>
      <c r="B1977" s="5">
        <v>1975</v>
      </c>
      <c r="C1977" s="6">
        <v>288</v>
      </c>
      <c r="D1977" s="6"/>
      <c r="E1977" s="3" t="s">
        <v>8348</v>
      </c>
      <c r="F1977" s="3" t="s">
        <v>8349</v>
      </c>
      <c r="G1977" s="3" t="s">
        <v>8350</v>
      </c>
      <c r="H1977" s="4" t="s">
        <v>8351</v>
      </c>
      <c r="I1977" s="3" t="s">
        <v>104</v>
      </c>
      <c r="J1977" s="3" t="s">
        <v>2098</v>
      </c>
      <c r="K1977" s="5"/>
      <c r="L1977" s="3"/>
      <c r="M1977" s="6">
        <v>30</v>
      </c>
      <c r="N1977" s="3" t="s">
        <v>45</v>
      </c>
      <c r="O1977" s="3" t="s">
        <v>8207</v>
      </c>
      <c r="P1977" s="3" t="s">
        <v>8208</v>
      </c>
      <c r="Q1977" s="3" t="s">
        <v>8352</v>
      </c>
      <c r="R1977" s="28">
        <v>5.48</v>
      </c>
      <c r="S1977" s="29"/>
      <c r="T1977" s="30">
        <v>5.0999999999999996</v>
      </c>
      <c r="U1977" s="1">
        <v>5.0999999999999996</v>
      </c>
      <c r="V1977" s="28">
        <v>9.89</v>
      </c>
      <c r="W1977" s="29"/>
      <c r="X1977" s="29"/>
      <c r="Y1977" s="29"/>
      <c r="Z1977" s="29"/>
      <c r="AA1977" s="29"/>
      <c r="AB1977" s="29"/>
      <c r="AC1977" s="29"/>
      <c r="AD1977" s="29"/>
      <c r="AE1977" s="31">
        <v>9.89</v>
      </c>
      <c r="AF1977" s="27">
        <v>4.3819999999999997</v>
      </c>
      <c r="AN1977" s="32">
        <v>5.48</v>
      </c>
      <c r="AO1977" s="27" t="s">
        <v>49</v>
      </c>
      <c r="AP1977" s="31" t="s">
        <v>50</v>
      </c>
      <c r="AQ1977" s="27">
        <f t="shared" si="307"/>
        <v>7.1360000000000001</v>
      </c>
      <c r="AR1977" s="27">
        <f t="shared" si="308"/>
        <v>5.48</v>
      </c>
      <c r="AS1977" s="27" t="e">
        <f t="shared" si="309"/>
        <v>#NUM!</v>
      </c>
      <c r="AT1977" s="27">
        <f t="shared" si="310"/>
        <v>5.482499999999999</v>
      </c>
      <c r="AU1977" s="27">
        <f t="shared" si="311"/>
        <v>5.482499999999999</v>
      </c>
      <c r="AV1977" s="29">
        <f t="shared" si="313"/>
        <v>5.48</v>
      </c>
      <c r="AW1977" s="33" t="s">
        <v>51</v>
      </c>
      <c r="AX1977" s="27" t="s">
        <v>50</v>
      </c>
      <c r="AY1977" s="32">
        <v>5.48</v>
      </c>
      <c r="AZ1977" s="34">
        <f t="shared" si="314"/>
        <v>1.37</v>
      </c>
      <c r="BA1977" s="3">
        <f t="shared" si="304"/>
        <v>6.8500000000000005</v>
      </c>
      <c r="BB1977" s="32">
        <f t="shared" si="312"/>
        <v>7.3980000000000006</v>
      </c>
      <c r="BC1977" s="27" t="s">
        <v>12549</v>
      </c>
    </row>
    <row r="1978" spans="1:55" s="27" customFormat="1" ht="31.5" customHeight="1">
      <c r="A1978" s="4" t="s">
        <v>8203</v>
      </c>
      <c r="B1978" s="5">
        <v>1976</v>
      </c>
      <c r="C1978" s="6">
        <v>3734</v>
      </c>
      <c r="D1978" s="6"/>
      <c r="E1978" s="3" t="s">
        <v>8296</v>
      </c>
      <c r="F1978" s="3" t="s">
        <v>8297</v>
      </c>
      <c r="G1978" s="3" t="s">
        <v>3166</v>
      </c>
      <c r="H1978" s="4" t="s">
        <v>205</v>
      </c>
      <c r="I1978" s="3" t="s">
        <v>43</v>
      </c>
      <c r="J1978" s="3" t="s">
        <v>8298</v>
      </c>
      <c r="K1978" s="5"/>
      <c r="L1978" s="3"/>
      <c r="M1978" s="6">
        <v>14</v>
      </c>
      <c r="N1978" s="3" t="s">
        <v>45</v>
      </c>
      <c r="O1978" s="3" t="s">
        <v>8207</v>
      </c>
      <c r="P1978" s="3" t="s">
        <v>8208</v>
      </c>
      <c r="Q1978" s="3" t="s">
        <v>8299</v>
      </c>
      <c r="R1978" s="28">
        <v>5.7</v>
      </c>
      <c r="S1978" s="29"/>
      <c r="T1978" s="30">
        <v>5.85</v>
      </c>
      <c r="U1978" s="1">
        <v>5.85</v>
      </c>
      <c r="V1978" s="28">
        <v>9.5</v>
      </c>
      <c r="W1978" s="29"/>
      <c r="X1978" s="29"/>
      <c r="Y1978" s="29"/>
      <c r="Z1978" s="29"/>
      <c r="AA1978" s="29"/>
      <c r="AB1978" s="29">
        <v>5.93</v>
      </c>
      <c r="AC1978" s="29">
        <v>5.47</v>
      </c>
      <c r="AD1978" s="29"/>
      <c r="AE1978" s="31">
        <v>9.5</v>
      </c>
      <c r="AN1978" s="32">
        <v>5.7</v>
      </c>
      <c r="AO1978" s="27" t="s">
        <v>49</v>
      </c>
      <c r="AP1978" s="31" t="s">
        <v>50</v>
      </c>
      <c r="AQ1978" s="27" t="e">
        <f t="shared" si="307"/>
        <v>#NUM!</v>
      </c>
      <c r="AR1978" s="27" t="e">
        <f t="shared" si="308"/>
        <v>#NUM!</v>
      </c>
      <c r="AS1978" s="27" t="e">
        <f t="shared" si="309"/>
        <v>#NUM!</v>
      </c>
      <c r="AT1978" s="27">
        <f t="shared" si="310"/>
        <v>6.2887499999999994</v>
      </c>
      <c r="AU1978" s="27">
        <f t="shared" si="311"/>
        <v>6.2887499999999994</v>
      </c>
      <c r="AV1978" s="29">
        <f t="shared" si="313"/>
        <v>5.7</v>
      </c>
      <c r="AW1978" s="27" t="s">
        <v>73</v>
      </c>
      <c r="AX1978" s="27" t="s">
        <v>74</v>
      </c>
      <c r="AY1978" s="32">
        <v>5.7</v>
      </c>
      <c r="AZ1978" s="34">
        <f t="shared" si="314"/>
        <v>1.425</v>
      </c>
      <c r="BA1978" s="3">
        <f t="shared" si="304"/>
        <v>7.125</v>
      </c>
      <c r="BB1978" s="32">
        <f t="shared" si="312"/>
        <v>7.6950000000000003</v>
      </c>
      <c r="BC1978" s="27" t="s">
        <v>12549</v>
      </c>
    </row>
    <row r="1979" spans="1:55" s="27" customFormat="1" ht="31.5" customHeight="1">
      <c r="A1979" s="4" t="s">
        <v>8203</v>
      </c>
      <c r="B1979" s="5">
        <v>1977</v>
      </c>
      <c r="C1979" s="6">
        <v>3697</v>
      </c>
      <c r="D1979" s="6"/>
      <c r="E1979" s="3" t="s">
        <v>8229</v>
      </c>
      <c r="F1979" s="3" t="s">
        <v>8230</v>
      </c>
      <c r="G1979" s="3" t="s">
        <v>504</v>
      </c>
      <c r="H1979" s="4" t="s">
        <v>3101</v>
      </c>
      <c r="I1979" s="3" t="s">
        <v>43</v>
      </c>
      <c r="J1979" s="3" t="s">
        <v>8236</v>
      </c>
      <c r="K1979" s="5"/>
      <c r="L1979" s="3"/>
      <c r="M1979" s="6">
        <v>20</v>
      </c>
      <c r="N1979" s="3" t="s">
        <v>45</v>
      </c>
      <c r="O1979" s="3" t="s">
        <v>8207</v>
      </c>
      <c r="P1979" s="3" t="s">
        <v>8232</v>
      </c>
      <c r="Q1979" s="3" t="s">
        <v>8233</v>
      </c>
      <c r="R1979" s="28">
        <v>9.9600000000000009</v>
      </c>
      <c r="S1979" s="29"/>
      <c r="T1979" s="30" t="s">
        <v>56</v>
      </c>
      <c r="U1979" s="1" t="s">
        <v>56</v>
      </c>
      <c r="V1979" s="28">
        <v>10.76</v>
      </c>
      <c r="W1979" s="29"/>
      <c r="X1979" s="29"/>
      <c r="Y1979" s="29"/>
      <c r="Z1979" s="29"/>
      <c r="AA1979" s="29"/>
      <c r="AB1979" s="29">
        <v>9.16</v>
      </c>
      <c r="AC1979" s="29"/>
      <c r="AD1979" s="29"/>
      <c r="AE1979" s="31">
        <v>10.76</v>
      </c>
      <c r="AK1979" s="27">
        <v>5.726</v>
      </c>
      <c r="AN1979" s="32">
        <v>5.726</v>
      </c>
      <c r="AO1979" s="27" t="s">
        <v>378</v>
      </c>
      <c r="AP1979" s="31" t="s">
        <v>379</v>
      </c>
      <c r="AQ1979" s="27" t="e">
        <f t="shared" si="307"/>
        <v>#NUM!</v>
      </c>
      <c r="AR1979" s="27" t="e">
        <f t="shared" si="308"/>
        <v>#NUM!</v>
      </c>
      <c r="AS1979" s="27" t="e">
        <f t="shared" si="309"/>
        <v>#NUM!</v>
      </c>
      <c r="AT1979" s="27" t="e">
        <f t="shared" si="310"/>
        <v>#VALUE!</v>
      </c>
      <c r="AU1979" s="27" t="e">
        <f t="shared" si="311"/>
        <v>#VALUE!</v>
      </c>
      <c r="AV1979" s="29" t="e">
        <f t="shared" si="313"/>
        <v>#VALUE!</v>
      </c>
      <c r="AW1979" s="27" t="s">
        <v>378</v>
      </c>
      <c r="AX1979" s="27" t="s">
        <v>379</v>
      </c>
      <c r="AY1979" s="32">
        <v>5.73</v>
      </c>
      <c r="AZ1979" s="34">
        <f t="shared" si="314"/>
        <v>1.4325000000000001</v>
      </c>
      <c r="BA1979" s="3">
        <f t="shared" si="304"/>
        <v>7.1625000000000005</v>
      </c>
      <c r="BB1979" s="32">
        <f t="shared" si="312"/>
        <v>7.7355000000000009</v>
      </c>
      <c r="BC1979" s="27" t="s">
        <v>12549</v>
      </c>
    </row>
    <row r="1980" spans="1:55" s="27" customFormat="1" ht="31.5" customHeight="1">
      <c r="A1980" s="4" t="s">
        <v>8203</v>
      </c>
      <c r="B1980" s="5">
        <v>1978</v>
      </c>
      <c r="C1980" s="6">
        <v>872</v>
      </c>
      <c r="D1980" s="6"/>
      <c r="E1980" s="3" t="s">
        <v>8251</v>
      </c>
      <c r="F1980" s="3" t="s">
        <v>8252</v>
      </c>
      <c r="G1980" s="3" t="s">
        <v>504</v>
      </c>
      <c r="H1980" s="4" t="s">
        <v>7239</v>
      </c>
      <c r="I1980" s="3" t="s">
        <v>642</v>
      </c>
      <c r="J1980" s="3" t="s">
        <v>8253</v>
      </c>
      <c r="K1980" s="5">
        <v>100</v>
      </c>
      <c r="L1980" s="3" t="s">
        <v>81</v>
      </c>
      <c r="M1980" s="6">
        <v>1</v>
      </c>
      <c r="N1980" s="3" t="s">
        <v>45</v>
      </c>
      <c r="O1980" s="3" t="s">
        <v>8207</v>
      </c>
      <c r="P1980" s="3" t="s">
        <v>8254</v>
      </c>
      <c r="Q1980" s="3" t="s">
        <v>8255</v>
      </c>
      <c r="R1980" s="28">
        <v>5.73</v>
      </c>
      <c r="S1980" s="29"/>
      <c r="T1980" s="30" t="s">
        <v>56</v>
      </c>
      <c r="U1980" s="1" t="s">
        <v>56</v>
      </c>
      <c r="V1980" s="28">
        <v>10.1</v>
      </c>
      <c r="W1980" s="29"/>
      <c r="X1980" s="29"/>
      <c r="Y1980" s="29"/>
      <c r="Z1980" s="29"/>
      <c r="AA1980" s="29"/>
      <c r="AB1980" s="29">
        <v>5.73</v>
      </c>
      <c r="AC1980" s="29"/>
      <c r="AD1980" s="29"/>
      <c r="AE1980" s="31">
        <v>10.1</v>
      </c>
      <c r="AK1980" s="27">
        <v>8.8190000000000008</v>
      </c>
      <c r="AN1980" s="32">
        <v>5.73</v>
      </c>
      <c r="AO1980" s="27" t="s">
        <v>49</v>
      </c>
      <c r="AP1980" s="31" t="s">
        <v>50</v>
      </c>
      <c r="AQ1980" s="27" t="e">
        <f t="shared" si="307"/>
        <v>#NUM!</v>
      </c>
      <c r="AR1980" s="27" t="e">
        <f t="shared" si="308"/>
        <v>#NUM!</v>
      </c>
      <c r="AS1980" s="27" t="e">
        <f t="shared" si="309"/>
        <v>#NUM!</v>
      </c>
      <c r="AT1980" s="27" t="e">
        <f t="shared" si="310"/>
        <v>#VALUE!</v>
      </c>
      <c r="AU1980" s="27" t="e">
        <f t="shared" si="311"/>
        <v>#VALUE!</v>
      </c>
      <c r="AV1980" s="29" t="e">
        <f t="shared" si="313"/>
        <v>#VALUE!</v>
      </c>
      <c r="AW1980" s="33" t="s">
        <v>51</v>
      </c>
      <c r="AX1980" s="33" t="s">
        <v>50</v>
      </c>
      <c r="AY1980" s="32">
        <v>5.73</v>
      </c>
      <c r="AZ1980" s="34">
        <f t="shared" si="314"/>
        <v>1.4325000000000001</v>
      </c>
      <c r="BA1980" s="3">
        <f t="shared" si="304"/>
        <v>7.1625000000000005</v>
      </c>
      <c r="BB1980" s="32">
        <f t="shared" si="312"/>
        <v>7.7355000000000009</v>
      </c>
      <c r="BC1980" s="27" t="s">
        <v>12549</v>
      </c>
    </row>
    <row r="1981" spans="1:55" s="27" customFormat="1" ht="31.5" customHeight="1">
      <c r="A1981" s="4" t="s">
        <v>8203</v>
      </c>
      <c r="B1981" s="5">
        <v>1979</v>
      </c>
      <c r="C1981" s="6">
        <v>5167</v>
      </c>
      <c r="D1981" s="6"/>
      <c r="E1981" s="3" t="s">
        <v>8337</v>
      </c>
      <c r="F1981" s="3" t="s">
        <v>8338</v>
      </c>
      <c r="G1981" s="3" t="s">
        <v>6152</v>
      </c>
      <c r="H1981" s="4" t="s">
        <v>6158</v>
      </c>
      <c r="I1981" s="3" t="s">
        <v>104</v>
      </c>
      <c r="J1981" s="3" t="s">
        <v>401</v>
      </c>
      <c r="K1981" s="5"/>
      <c r="L1981" s="3"/>
      <c r="M1981" s="6">
        <v>30</v>
      </c>
      <c r="N1981" s="3" t="s">
        <v>45</v>
      </c>
      <c r="O1981" s="3" t="s">
        <v>8207</v>
      </c>
      <c r="P1981" s="3" t="s">
        <v>8232</v>
      </c>
      <c r="Q1981" s="3" t="s">
        <v>8339</v>
      </c>
      <c r="R1981" s="28">
        <v>5.8</v>
      </c>
      <c r="S1981" s="29"/>
      <c r="T1981" s="30">
        <v>5.8</v>
      </c>
      <c r="U1981" s="1">
        <v>5.8</v>
      </c>
      <c r="V1981" s="28">
        <v>6.8</v>
      </c>
      <c r="W1981" s="29"/>
      <c r="X1981" s="29"/>
      <c r="Y1981" s="29"/>
      <c r="Z1981" s="29"/>
      <c r="AA1981" s="29"/>
      <c r="AB1981" s="29">
        <v>7.07</v>
      </c>
      <c r="AC1981" s="29"/>
      <c r="AD1981" s="29"/>
      <c r="AE1981" s="31">
        <v>6.8</v>
      </c>
      <c r="AN1981" s="32">
        <v>5.8</v>
      </c>
      <c r="AO1981" s="27" t="s">
        <v>49</v>
      </c>
      <c r="AP1981" s="31" t="s">
        <v>50</v>
      </c>
      <c r="AQ1981" s="27" t="e">
        <f t="shared" si="307"/>
        <v>#NUM!</v>
      </c>
      <c r="AR1981" s="27" t="e">
        <f t="shared" si="308"/>
        <v>#NUM!</v>
      </c>
      <c r="AS1981" s="27" t="e">
        <f t="shared" si="309"/>
        <v>#NUM!</v>
      </c>
      <c r="AT1981" s="27">
        <f t="shared" si="310"/>
        <v>6.2349999999999994</v>
      </c>
      <c r="AU1981" s="27">
        <f t="shared" si="311"/>
        <v>6.2349999999999994</v>
      </c>
      <c r="AV1981" s="29">
        <f t="shared" si="313"/>
        <v>5.8</v>
      </c>
      <c r="AW1981" s="33" t="s">
        <v>51</v>
      </c>
      <c r="AX1981" s="27" t="s">
        <v>50</v>
      </c>
      <c r="AY1981" s="32">
        <v>5.8</v>
      </c>
      <c r="AZ1981" s="34">
        <f t="shared" si="314"/>
        <v>1.45</v>
      </c>
      <c r="BA1981" s="3">
        <f t="shared" si="304"/>
        <v>7.25</v>
      </c>
      <c r="BB1981" s="32">
        <f t="shared" si="312"/>
        <v>7.83</v>
      </c>
      <c r="BC1981" s="27" t="s">
        <v>12549</v>
      </c>
    </row>
    <row r="1982" spans="1:55" s="27" customFormat="1" ht="31.5" customHeight="1">
      <c r="A1982" s="4" t="s">
        <v>8203</v>
      </c>
      <c r="B1982" s="5">
        <v>1980</v>
      </c>
      <c r="C1982" s="6">
        <v>3811</v>
      </c>
      <c r="D1982" s="6"/>
      <c r="E1982" s="3" t="s">
        <v>8291</v>
      </c>
      <c r="F1982" s="3" t="s">
        <v>8292</v>
      </c>
      <c r="G1982" s="3" t="s">
        <v>798</v>
      </c>
      <c r="H1982" s="4" t="s">
        <v>205</v>
      </c>
      <c r="I1982" s="3" t="s">
        <v>43</v>
      </c>
      <c r="J1982" s="3" t="s">
        <v>8293</v>
      </c>
      <c r="K1982" s="5"/>
      <c r="L1982" s="3"/>
      <c r="M1982" s="6">
        <v>14</v>
      </c>
      <c r="N1982" s="3" t="s">
        <v>45</v>
      </c>
      <c r="O1982" s="3" t="s">
        <v>8207</v>
      </c>
      <c r="P1982" s="3" t="s">
        <v>8294</v>
      </c>
      <c r="Q1982" s="3" t="s">
        <v>8295</v>
      </c>
      <c r="R1982" s="28">
        <v>6.12</v>
      </c>
      <c r="S1982" s="29"/>
      <c r="T1982" s="30" t="s">
        <v>56</v>
      </c>
      <c r="U1982" s="1" t="s">
        <v>56</v>
      </c>
      <c r="V1982" s="28">
        <v>6.12</v>
      </c>
      <c r="W1982" s="29"/>
      <c r="X1982" s="29"/>
      <c r="Y1982" s="29"/>
      <c r="Z1982" s="29"/>
      <c r="AA1982" s="29"/>
      <c r="AB1982" s="29"/>
      <c r="AC1982" s="29">
        <v>9.3000000000000007</v>
      </c>
      <c r="AD1982" s="29">
        <v>6.12</v>
      </c>
      <c r="AE1982" s="31">
        <v>6.12</v>
      </c>
      <c r="AN1982" s="32">
        <v>6.12</v>
      </c>
      <c r="AO1982" s="27" t="s">
        <v>49</v>
      </c>
      <c r="AP1982" s="31" t="s">
        <v>50</v>
      </c>
      <c r="AQ1982" s="27" t="e">
        <f t="shared" si="307"/>
        <v>#NUM!</v>
      </c>
      <c r="AR1982" s="27" t="e">
        <f t="shared" si="308"/>
        <v>#NUM!</v>
      </c>
      <c r="AS1982" s="27" t="e">
        <f t="shared" si="309"/>
        <v>#NUM!</v>
      </c>
      <c r="AT1982" s="27" t="e">
        <f t="shared" si="310"/>
        <v>#VALUE!</v>
      </c>
      <c r="AU1982" s="27" t="e">
        <f t="shared" si="311"/>
        <v>#VALUE!</v>
      </c>
      <c r="AV1982" s="29" t="e">
        <f t="shared" si="313"/>
        <v>#VALUE!</v>
      </c>
      <c r="AW1982" s="33" t="s">
        <v>51</v>
      </c>
      <c r="AX1982" s="33" t="s">
        <v>50</v>
      </c>
      <c r="AY1982" s="32">
        <v>6.12</v>
      </c>
      <c r="AZ1982" s="34">
        <f t="shared" si="314"/>
        <v>1.53</v>
      </c>
      <c r="BA1982" s="3">
        <f t="shared" si="304"/>
        <v>7.65</v>
      </c>
      <c r="BB1982" s="32">
        <f t="shared" si="312"/>
        <v>8.2620000000000005</v>
      </c>
      <c r="BC1982" s="27" t="s">
        <v>12549</v>
      </c>
    </row>
    <row r="1983" spans="1:55" s="27" customFormat="1" ht="31.5" customHeight="1">
      <c r="A1983" s="4" t="s">
        <v>8203</v>
      </c>
      <c r="B1983" s="5">
        <v>1981</v>
      </c>
      <c r="C1983" s="6">
        <v>3617</v>
      </c>
      <c r="D1983" s="6"/>
      <c r="E1983" s="3" t="s">
        <v>8361</v>
      </c>
      <c r="F1983" s="3" t="s">
        <v>8366</v>
      </c>
      <c r="G1983" s="3" t="s">
        <v>8363</v>
      </c>
      <c r="H1983" s="4" t="s">
        <v>167</v>
      </c>
      <c r="I1983" s="3" t="s">
        <v>104</v>
      </c>
      <c r="J1983" s="3" t="s">
        <v>8368</v>
      </c>
      <c r="K1983" s="5"/>
      <c r="L1983" s="3"/>
      <c r="M1983" s="6">
        <v>30</v>
      </c>
      <c r="N1983" s="3" t="s">
        <v>45</v>
      </c>
      <c r="O1983" s="3" t="s">
        <v>8207</v>
      </c>
      <c r="P1983" s="3" t="s">
        <v>8208</v>
      </c>
      <c r="Q1983" s="3" t="s">
        <v>8367</v>
      </c>
      <c r="R1983" s="28">
        <v>6.24</v>
      </c>
      <c r="S1983" s="29"/>
      <c r="T1983" s="30">
        <v>5.8</v>
      </c>
      <c r="U1983" s="1">
        <v>5.8</v>
      </c>
      <c r="V1983" s="28">
        <v>10.74</v>
      </c>
      <c r="W1983" s="29"/>
      <c r="X1983" s="29"/>
      <c r="Y1983" s="29"/>
      <c r="Z1983" s="29"/>
      <c r="AA1983" s="29"/>
      <c r="AB1983" s="29"/>
      <c r="AC1983" s="29"/>
      <c r="AD1983" s="29"/>
      <c r="AE1983" s="31">
        <v>10.74</v>
      </c>
      <c r="AN1983" s="32">
        <v>6.24</v>
      </c>
      <c r="AO1983" s="27" t="s">
        <v>49</v>
      </c>
      <c r="AP1983" s="31" t="s">
        <v>50</v>
      </c>
      <c r="AQ1983" s="27" t="e">
        <f t="shared" si="307"/>
        <v>#NUM!</v>
      </c>
      <c r="AR1983" s="27" t="e">
        <f t="shared" si="308"/>
        <v>#NUM!</v>
      </c>
      <c r="AS1983" s="27" t="e">
        <f t="shared" si="309"/>
        <v>#NUM!</v>
      </c>
      <c r="AT1983" s="27">
        <f t="shared" si="310"/>
        <v>6.2349999999999994</v>
      </c>
      <c r="AU1983" s="27">
        <f t="shared" si="311"/>
        <v>6.2349999999999994</v>
      </c>
      <c r="AV1983" s="29">
        <f t="shared" si="313"/>
        <v>6.2349999999999994</v>
      </c>
      <c r="AW1983" s="33" t="s">
        <v>51</v>
      </c>
      <c r="AX1983" s="27" t="s">
        <v>50</v>
      </c>
      <c r="AY1983" s="32">
        <v>6.24</v>
      </c>
      <c r="AZ1983" s="34">
        <f t="shared" si="314"/>
        <v>1.56</v>
      </c>
      <c r="BA1983" s="3">
        <f t="shared" si="304"/>
        <v>7.8000000000000007</v>
      </c>
      <c r="BB1983" s="32">
        <f t="shared" si="312"/>
        <v>8.4240000000000013</v>
      </c>
      <c r="BC1983" s="27" t="s">
        <v>12549</v>
      </c>
    </row>
    <row r="1984" spans="1:55" s="27" customFormat="1" ht="31.5" customHeight="1">
      <c r="A1984" s="4" t="s">
        <v>8203</v>
      </c>
      <c r="B1984" s="5">
        <v>1982</v>
      </c>
      <c r="C1984" s="6">
        <v>13198</v>
      </c>
      <c r="D1984" s="6"/>
      <c r="E1984" s="3" t="s">
        <v>8266</v>
      </c>
      <c r="F1984" s="3" t="s">
        <v>8267</v>
      </c>
      <c r="G1984" s="3" t="s">
        <v>8268</v>
      </c>
      <c r="H1984" s="4" t="s">
        <v>521</v>
      </c>
      <c r="I1984" s="3" t="s">
        <v>43</v>
      </c>
      <c r="J1984" s="3" t="s">
        <v>8269</v>
      </c>
      <c r="K1984" s="5"/>
      <c r="L1984" s="3"/>
      <c r="M1984" s="6">
        <v>60</v>
      </c>
      <c r="N1984" s="3" t="s">
        <v>45</v>
      </c>
      <c r="O1984" s="3" t="s">
        <v>8207</v>
      </c>
      <c r="P1984" s="3" t="s">
        <v>8270</v>
      </c>
      <c r="Q1984" s="3" t="s">
        <v>8271</v>
      </c>
      <c r="R1984" s="28">
        <v>7.5</v>
      </c>
      <c r="S1984" s="29"/>
      <c r="T1984" s="30">
        <v>5.9</v>
      </c>
      <c r="U1984" s="1">
        <v>5.9</v>
      </c>
      <c r="V1984" s="28">
        <v>8.9700000000000006</v>
      </c>
      <c r="W1984" s="29"/>
      <c r="X1984" s="29"/>
      <c r="Y1984" s="29"/>
      <c r="Z1984" s="29"/>
      <c r="AA1984" s="29"/>
      <c r="AB1984" s="29"/>
      <c r="AC1984" s="29"/>
      <c r="AD1984" s="29">
        <v>8.9700000000000006</v>
      </c>
      <c r="AE1984" s="31">
        <v>8.9700000000000006</v>
      </c>
      <c r="AN1984" s="32">
        <v>7.5</v>
      </c>
      <c r="AO1984" s="27" t="s">
        <v>49</v>
      </c>
      <c r="AP1984" s="31" t="s">
        <v>50</v>
      </c>
      <c r="AQ1984" s="27" t="e">
        <f t="shared" si="307"/>
        <v>#NUM!</v>
      </c>
      <c r="AR1984" s="27" t="e">
        <f t="shared" si="308"/>
        <v>#NUM!</v>
      </c>
      <c r="AS1984" s="27" t="e">
        <f t="shared" si="309"/>
        <v>#NUM!</v>
      </c>
      <c r="AT1984" s="27">
        <f t="shared" si="310"/>
        <v>6.3425000000000002</v>
      </c>
      <c r="AU1984" s="27">
        <f t="shared" si="311"/>
        <v>6.3425000000000002</v>
      </c>
      <c r="AV1984" s="29">
        <f t="shared" si="313"/>
        <v>6.3425000000000002</v>
      </c>
      <c r="AW1984" s="27" t="s">
        <v>73</v>
      </c>
      <c r="AX1984" s="27" t="s">
        <v>74</v>
      </c>
      <c r="AY1984" s="32">
        <v>6.34</v>
      </c>
      <c r="AZ1984" s="34">
        <f t="shared" si="314"/>
        <v>1.585</v>
      </c>
      <c r="BA1984" s="3">
        <f t="shared" si="304"/>
        <v>7.9249999999999998</v>
      </c>
      <c r="BB1984" s="32">
        <f t="shared" si="312"/>
        <v>8.5589999999999993</v>
      </c>
      <c r="BC1984" s="27" t="s">
        <v>12549</v>
      </c>
    </row>
    <row r="1985" spans="1:116" s="27" customFormat="1" ht="31.5" customHeight="1">
      <c r="A1985" s="4" t="s">
        <v>8203</v>
      </c>
      <c r="B1985" s="5">
        <v>1983</v>
      </c>
      <c r="C1985" s="6">
        <v>3695</v>
      </c>
      <c r="D1985" s="6"/>
      <c r="E1985" s="3" t="s">
        <v>8216</v>
      </c>
      <c r="F1985" s="3" t="s">
        <v>8237</v>
      </c>
      <c r="G1985" s="3" t="s">
        <v>504</v>
      </c>
      <c r="H1985" s="4" t="s">
        <v>87</v>
      </c>
      <c r="I1985" s="3" t="s">
        <v>43</v>
      </c>
      <c r="J1985" s="3" t="s">
        <v>4910</v>
      </c>
      <c r="K1985" s="5"/>
      <c r="L1985" s="3"/>
      <c r="M1985" s="6">
        <v>14</v>
      </c>
      <c r="N1985" s="3" t="s">
        <v>45</v>
      </c>
      <c r="O1985" s="3" t="s">
        <v>8207</v>
      </c>
      <c r="P1985" s="3" t="s">
        <v>8239</v>
      </c>
      <c r="Q1985" s="3" t="s">
        <v>8240</v>
      </c>
      <c r="R1985" s="28">
        <v>7.24</v>
      </c>
      <c r="S1985" s="29"/>
      <c r="T1985" s="30" t="s">
        <v>56</v>
      </c>
      <c r="U1985" s="1" t="s">
        <v>56</v>
      </c>
      <c r="V1985" s="28">
        <v>7.24</v>
      </c>
      <c r="W1985" s="29"/>
      <c r="X1985" s="29"/>
      <c r="Y1985" s="29"/>
      <c r="Z1985" s="29"/>
      <c r="AA1985" s="29"/>
      <c r="AB1985" s="29">
        <v>8.9700000000000006</v>
      </c>
      <c r="AC1985" s="29">
        <v>7.24</v>
      </c>
      <c r="AD1985" s="29"/>
      <c r="AE1985" s="31">
        <v>7.24</v>
      </c>
      <c r="AI1985" s="27">
        <v>8.99</v>
      </c>
      <c r="AK1985" s="27">
        <v>6.4116</v>
      </c>
      <c r="AN1985" s="32">
        <v>6.4116</v>
      </c>
      <c r="AO1985" s="27" t="s">
        <v>378</v>
      </c>
      <c r="AP1985" s="31" t="s">
        <v>379</v>
      </c>
      <c r="AQ1985" s="27">
        <f t="shared" si="307"/>
        <v>8.1150000000000002</v>
      </c>
      <c r="AR1985" s="27">
        <f t="shared" si="308"/>
        <v>7.24</v>
      </c>
      <c r="AS1985" s="27" t="e">
        <f t="shared" si="309"/>
        <v>#NUM!</v>
      </c>
      <c r="AT1985" s="27" t="e">
        <f t="shared" si="310"/>
        <v>#VALUE!</v>
      </c>
      <c r="AU1985" s="27" t="e">
        <f t="shared" si="311"/>
        <v>#VALUE!</v>
      </c>
      <c r="AV1985" s="29" t="e">
        <f t="shared" si="313"/>
        <v>#VALUE!</v>
      </c>
      <c r="AW1985" s="27" t="s">
        <v>378</v>
      </c>
      <c r="AX1985" s="27" t="s">
        <v>379</v>
      </c>
      <c r="AY1985" s="32">
        <v>6.41</v>
      </c>
      <c r="AZ1985" s="34">
        <f t="shared" si="314"/>
        <v>1.6025</v>
      </c>
      <c r="BA1985" s="3">
        <f t="shared" si="304"/>
        <v>8.0124999999999993</v>
      </c>
      <c r="BB1985" s="32">
        <f t="shared" si="312"/>
        <v>8.6534999999999993</v>
      </c>
      <c r="BC1985" s="27" t="s">
        <v>12549</v>
      </c>
    </row>
    <row r="1986" spans="1:116" s="27" customFormat="1" ht="31.5" customHeight="1">
      <c r="A1986" s="4" t="s">
        <v>8203</v>
      </c>
      <c r="B1986" s="5">
        <v>1984</v>
      </c>
      <c r="C1986" s="6">
        <v>3734</v>
      </c>
      <c r="D1986" s="6"/>
      <c r="E1986" s="3" t="s">
        <v>8296</v>
      </c>
      <c r="F1986" s="3" t="s">
        <v>8297</v>
      </c>
      <c r="G1986" s="3" t="s">
        <v>3166</v>
      </c>
      <c r="H1986" s="4" t="s">
        <v>205</v>
      </c>
      <c r="I1986" s="3" t="s">
        <v>43</v>
      </c>
      <c r="J1986" s="3" t="s">
        <v>8300</v>
      </c>
      <c r="K1986" s="5"/>
      <c r="L1986" s="3"/>
      <c r="M1986" s="6">
        <v>16</v>
      </c>
      <c r="N1986" s="3" t="s">
        <v>45</v>
      </c>
      <c r="O1986" s="3" t="s">
        <v>8207</v>
      </c>
      <c r="P1986" s="3" t="s">
        <v>8208</v>
      </c>
      <c r="Q1986" s="3" t="s">
        <v>8299</v>
      </c>
      <c r="R1986" s="28">
        <v>6.51</v>
      </c>
      <c r="S1986" s="29"/>
      <c r="T1986" s="30" t="s">
        <v>56</v>
      </c>
      <c r="U1986" s="1" t="s">
        <v>56</v>
      </c>
      <c r="V1986" s="28">
        <v>6.25</v>
      </c>
      <c r="W1986" s="29"/>
      <c r="X1986" s="29"/>
      <c r="Y1986" s="29"/>
      <c r="Z1986" s="29"/>
      <c r="AA1986" s="29"/>
      <c r="AB1986" s="29">
        <v>6.78</v>
      </c>
      <c r="AC1986" s="29"/>
      <c r="AD1986" s="29">
        <v>10.86</v>
      </c>
      <c r="AE1986" s="31">
        <v>6.25</v>
      </c>
      <c r="AN1986" s="32">
        <v>6.51</v>
      </c>
      <c r="AO1986" s="27" t="s">
        <v>49</v>
      </c>
      <c r="AP1986" s="31" t="s">
        <v>50</v>
      </c>
      <c r="AQ1986" s="27" t="e">
        <f t="shared" si="307"/>
        <v>#NUM!</v>
      </c>
      <c r="AR1986" s="27" t="e">
        <f t="shared" si="308"/>
        <v>#NUM!</v>
      </c>
      <c r="AS1986" s="27" t="e">
        <f t="shared" si="309"/>
        <v>#NUM!</v>
      </c>
      <c r="AT1986" s="27" t="e">
        <f t="shared" si="310"/>
        <v>#VALUE!</v>
      </c>
      <c r="AU1986" s="27" t="e">
        <f t="shared" si="311"/>
        <v>#VALUE!</v>
      </c>
      <c r="AV1986" s="29" t="e">
        <f t="shared" si="313"/>
        <v>#VALUE!</v>
      </c>
      <c r="AW1986" s="33" t="s">
        <v>51</v>
      </c>
      <c r="AX1986" s="27" t="s">
        <v>50</v>
      </c>
      <c r="AY1986" s="32">
        <v>6.51</v>
      </c>
      <c r="AZ1986" s="34">
        <f t="shared" si="314"/>
        <v>1.6274999999999999</v>
      </c>
      <c r="BA1986" s="3">
        <f t="shared" si="304"/>
        <v>8.1374999999999993</v>
      </c>
      <c r="BB1986" s="32">
        <f t="shared" si="312"/>
        <v>8.7884999999999991</v>
      </c>
      <c r="BC1986" s="27" t="s">
        <v>12549</v>
      </c>
    </row>
    <row r="1987" spans="1:116" s="27" customFormat="1" ht="31.5" customHeight="1">
      <c r="A1987" s="4" t="s">
        <v>8203</v>
      </c>
      <c r="B1987" s="5">
        <v>1985</v>
      </c>
      <c r="C1987" s="6">
        <v>1216</v>
      </c>
      <c r="D1987" s="6"/>
      <c r="E1987" s="3" t="s">
        <v>8223</v>
      </c>
      <c r="F1987" s="3" t="s">
        <v>640</v>
      </c>
      <c r="G1987" s="3" t="s">
        <v>86</v>
      </c>
      <c r="H1987" s="4" t="s">
        <v>205</v>
      </c>
      <c r="I1987" s="3" t="s">
        <v>159</v>
      </c>
      <c r="J1987" s="3" t="s">
        <v>8228</v>
      </c>
      <c r="K1987" s="5"/>
      <c r="L1987" s="3"/>
      <c r="M1987" s="6">
        <v>100</v>
      </c>
      <c r="N1987" s="3" t="s">
        <v>45</v>
      </c>
      <c r="O1987" s="3" t="s">
        <v>8207</v>
      </c>
      <c r="P1987" s="3" t="s">
        <v>8225</v>
      </c>
      <c r="Q1987" s="3" t="s">
        <v>8226</v>
      </c>
      <c r="R1987" s="28">
        <v>15.63</v>
      </c>
      <c r="S1987" s="29"/>
      <c r="T1987" s="30" t="s">
        <v>56</v>
      </c>
      <c r="U1987" s="1" t="s">
        <v>56</v>
      </c>
      <c r="V1987" s="28">
        <v>17.13</v>
      </c>
      <c r="W1987" s="29"/>
      <c r="X1987" s="29"/>
      <c r="Y1987" s="29"/>
      <c r="Z1987" s="29"/>
      <c r="AA1987" s="29"/>
      <c r="AB1987" s="29">
        <v>14.4</v>
      </c>
      <c r="AC1987" s="29"/>
      <c r="AD1987" s="29"/>
      <c r="AE1987" s="31">
        <v>17.13</v>
      </c>
      <c r="AF1987" s="27">
        <v>9.5158000000000005</v>
      </c>
      <c r="AG1987" s="27">
        <v>5.44</v>
      </c>
      <c r="AN1987" s="32">
        <v>7.4779</v>
      </c>
      <c r="AO1987" s="27" t="s">
        <v>211</v>
      </c>
      <c r="AP1987" s="31" t="s">
        <v>212</v>
      </c>
      <c r="AQ1987" s="27">
        <f t="shared" si="307"/>
        <v>7.4779</v>
      </c>
      <c r="AR1987" s="27" t="str">
        <f t="shared" si="308"/>
        <v/>
      </c>
      <c r="AS1987" s="27" t="e">
        <f t="shared" si="309"/>
        <v>#NUM!</v>
      </c>
      <c r="AT1987" s="27" t="e">
        <f t="shared" si="310"/>
        <v>#VALUE!</v>
      </c>
      <c r="AU1987" s="27" t="e">
        <f t="shared" si="311"/>
        <v>#VALUE!</v>
      </c>
      <c r="AV1987" s="29" t="e">
        <f t="shared" si="313"/>
        <v>#VALUE!</v>
      </c>
      <c r="AW1987" s="27" t="s">
        <v>211</v>
      </c>
      <c r="AX1987" s="27" t="s">
        <v>212</v>
      </c>
      <c r="AY1987" s="32">
        <v>7.4470000000000001</v>
      </c>
      <c r="AZ1987" s="34">
        <f t="shared" si="314"/>
        <v>1.86175</v>
      </c>
      <c r="BA1987" s="3">
        <f t="shared" ref="BA1987:BA2050" si="315">AZ1987+AY1987</f>
        <v>9.3087499999999999</v>
      </c>
      <c r="BB1987" s="32">
        <f t="shared" si="312"/>
        <v>10.05345</v>
      </c>
      <c r="BC1987" s="27" t="s">
        <v>12549</v>
      </c>
    </row>
    <row r="1988" spans="1:116" s="27" customFormat="1" ht="31.5" customHeight="1">
      <c r="A1988" s="4" t="s">
        <v>8203</v>
      </c>
      <c r="B1988" s="5">
        <v>1986</v>
      </c>
      <c r="C1988" s="6">
        <v>5166</v>
      </c>
      <c r="D1988" s="6"/>
      <c r="E1988" s="3" t="s">
        <v>8337</v>
      </c>
      <c r="F1988" s="3" t="s">
        <v>8338</v>
      </c>
      <c r="G1988" s="3" t="s">
        <v>6152</v>
      </c>
      <c r="H1988" s="4" t="s">
        <v>8340</v>
      </c>
      <c r="I1988" s="3" t="s">
        <v>104</v>
      </c>
      <c r="J1988" s="3" t="s">
        <v>401</v>
      </c>
      <c r="K1988" s="5"/>
      <c r="L1988" s="3"/>
      <c r="M1988" s="6">
        <v>30</v>
      </c>
      <c r="N1988" s="3" t="s">
        <v>45</v>
      </c>
      <c r="O1988" s="3" t="s">
        <v>8207</v>
      </c>
      <c r="P1988" s="3" t="s">
        <v>8232</v>
      </c>
      <c r="Q1988" s="3" t="s">
        <v>8341</v>
      </c>
      <c r="R1988" s="28">
        <v>8.09</v>
      </c>
      <c r="S1988" s="29"/>
      <c r="T1988" s="30">
        <v>7.25</v>
      </c>
      <c r="U1988" s="1">
        <v>7.25</v>
      </c>
      <c r="V1988" s="28">
        <v>8.09</v>
      </c>
      <c r="W1988" s="29"/>
      <c r="X1988" s="29"/>
      <c r="Y1988" s="29"/>
      <c r="Z1988" s="29"/>
      <c r="AA1988" s="29"/>
      <c r="AB1988" s="29"/>
      <c r="AC1988" s="29"/>
      <c r="AD1988" s="29"/>
      <c r="AE1988" s="31">
        <v>8.09</v>
      </c>
      <c r="AN1988" s="32">
        <v>8.09</v>
      </c>
      <c r="AO1988" s="27" t="s">
        <v>49</v>
      </c>
      <c r="AP1988" s="31" t="s">
        <v>50</v>
      </c>
      <c r="AQ1988" s="27" t="e">
        <f t="shared" si="307"/>
        <v>#NUM!</v>
      </c>
      <c r="AR1988" s="27" t="e">
        <f t="shared" si="308"/>
        <v>#NUM!</v>
      </c>
      <c r="AS1988" s="27" t="e">
        <f t="shared" si="309"/>
        <v>#NUM!</v>
      </c>
      <c r="AT1988" s="27">
        <f t="shared" si="310"/>
        <v>7.7937499999999993</v>
      </c>
      <c r="AU1988" s="27">
        <f t="shared" si="311"/>
        <v>7.7937499999999993</v>
      </c>
      <c r="AV1988" s="29">
        <f t="shared" si="313"/>
        <v>7.7937499999999993</v>
      </c>
      <c r="AW1988" s="27" t="s">
        <v>73</v>
      </c>
      <c r="AX1988" s="27" t="s">
        <v>74</v>
      </c>
      <c r="AY1988" s="32">
        <v>7.79</v>
      </c>
      <c r="AZ1988" s="34">
        <f t="shared" si="314"/>
        <v>1.9475</v>
      </c>
      <c r="BA1988" s="3">
        <f t="shared" si="315"/>
        <v>9.7375000000000007</v>
      </c>
      <c r="BB1988" s="32">
        <f t="shared" si="312"/>
        <v>10.516500000000001</v>
      </c>
      <c r="BC1988" s="27" t="s">
        <v>12549</v>
      </c>
    </row>
    <row r="1989" spans="1:116" s="27" customFormat="1" ht="31.5" customHeight="1">
      <c r="A1989" s="4" t="s">
        <v>8203</v>
      </c>
      <c r="B1989" s="5">
        <v>1987</v>
      </c>
      <c r="C1989" s="6">
        <v>3541</v>
      </c>
      <c r="D1989" s="6"/>
      <c r="E1989" s="3" t="s">
        <v>8329</v>
      </c>
      <c r="F1989" s="3" t="s">
        <v>8330</v>
      </c>
      <c r="G1989" s="3" t="s">
        <v>8331</v>
      </c>
      <c r="H1989" s="4" t="s">
        <v>2249</v>
      </c>
      <c r="I1989" s="3" t="s">
        <v>104</v>
      </c>
      <c r="J1989" s="3" t="s">
        <v>2098</v>
      </c>
      <c r="K1989" s="5"/>
      <c r="L1989" s="3"/>
      <c r="M1989" s="6">
        <v>30</v>
      </c>
      <c r="N1989" s="3" t="s">
        <v>45</v>
      </c>
      <c r="O1989" s="3" t="s">
        <v>8207</v>
      </c>
      <c r="P1989" s="3" t="s">
        <v>8335</v>
      </c>
      <c r="Q1989" s="3" t="s">
        <v>8336</v>
      </c>
      <c r="R1989" s="28">
        <v>7.9</v>
      </c>
      <c r="S1989" s="29"/>
      <c r="T1989" s="30">
        <v>7.6</v>
      </c>
      <c r="U1989" s="1">
        <v>7.6</v>
      </c>
      <c r="V1989" s="28">
        <v>8.34</v>
      </c>
      <c r="W1989" s="29"/>
      <c r="X1989" s="29"/>
      <c r="Y1989" s="29"/>
      <c r="Z1989" s="29"/>
      <c r="AA1989" s="29"/>
      <c r="AB1989" s="29"/>
      <c r="AC1989" s="29"/>
      <c r="AD1989" s="29"/>
      <c r="AE1989" s="31">
        <v>8.34</v>
      </c>
      <c r="AN1989" s="32">
        <v>7.9</v>
      </c>
      <c r="AO1989" s="27" t="s">
        <v>49</v>
      </c>
      <c r="AP1989" s="31" t="s">
        <v>50</v>
      </c>
      <c r="AQ1989" s="27" t="e">
        <f t="shared" si="307"/>
        <v>#NUM!</v>
      </c>
      <c r="AR1989" s="27" t="e">
        <f t="shared" si="308"/>
        <v>#NUM!</v>
      </c>
      <c r="AS1989" s="27" t="e">
        <f t="shared" si="309"/>
        <v>#NUM!</v>
      </c>
      <c r="AT1989" s="27">
        <f t="shared" si="310"/>
        <v>8.17</v>
      </c>
      <c r="AU1989" s="27">
        <f t="shared" si="311"/>
        <v>8.17</v>
      </c>
      <c r="AV1989" s="29">
        <f t="shared" si="313"/>
        <v>7.9</v>
      </c>
      <c r="AW1989" s="33" t="s">
        <v>51</v>
      </c>
      <c r="AX1989" s="27" t="s">
        <v>50</v>
      </c>
      <c r="AY1989" s="32">
        <v>7.9</v>
      </c>
      <c r="AZ1989" s="34">
        <f t="shared" si="314"/>
        <v>1.9750000000000001</v>
      </c>
      <c r="BA1989" s="3">
        <f t="shared" si="315"/>
        <v>9.875</v>
      </c>
      <c r="BB1989" s="32">
        <f t="shared" si="312"/>
        <v>10.664999999999999</v>
      </c>
      <c r="BC1989" s="27" t="s">
        <v>12549</v>
      </c>
    </row>
    <row r="1990" spans="1:116" s="27" customFormat="1" ht="31.5" customHeight="1">
      <c r="A1990" s="4" t="s">
        <v>8203</v>
      </c>
      <c r="B1990" s="5">
        <v>1988</v>
      </c>
      <c r="C1990" s="6">
        <v>17581</v>
      </c>
      <c r="D1990" s="6"/>
      <c r="E1990" s="3" t="s">
        <v>8342</v>
      </c>
      <c r="F1990" s="3" t="s">
        <v>8343</v>
      </c>
      <c r="G1990" s="3" t="s">
        <v>8344</v>
      </c>
      <c r="H1990" s="4" t="s">
        <v>535</v>
      </c>
      <c r="I1990" s="3" t="s">
        <v>43</v>
      </c>
      <c r="J1990" s="3" t="s">
        <v>8345</v>
      </c>
      <c r="K1990" s="5"/>
      <c r="L1990" s="3"/>
      <c r="M1990" s="6">
        <v>40</v>
      </c>
      <c r="N1990" s="3" t="s">
        <v>45</v>
      </c>
      <c r="O1990" s="3" t="s">
        <v>8207</v>
      </c>
      <c r="P1990" s="3" t="s">
        <v>8346</v>
      </c>
      <c r="Q1990" s="3" t="s">
        <v>8347</v>
      </c>
      <c r="R1990" s="28">
        <v>8.14</v>
      </c>
      <c r="S1990" s="29"/>
      <c r="T1990" s="30">
        <v>7.65</v>
      </c>
      <c r="U1990" s="1">
        <v>7.65</v>
      </c>
      <c r="V1990" s="28">
        <v>11.67</v>
      </c>
      <c r="W1990" s="29"/>
      <c r="X1990" s="29"/>
      <c r="Y1990" s="29"/>
      <c r="Z1990" s="29"/>
      <c r="AA1990" s="29"/>
      <c r="AB1990" s="29">
        <v>8.0399999999999991</v>
      </c>
      <c r="AC1990" s="29"/>
      <c r="AD1990" s="29"/>
      <c r="AE1990" s="31">
        <v>11.67</v>
      </c>
      <c r="AK1990" s="27">
        <v>8.0370000000000008</v>
      </c>
      <c r="AN1990" s="32">
        <v>8.0370000000000008</v>
      </c>
      <c r="AO1990" s="27" t="s">
        <v>378</v>
      </c>
      <c r="AP1990" s="31" t="s">
        <v>379</v>
      </c>
      <c r="AQ1990" s="27" t="e">
        <f t="shared" si="307"/>
        <v>#NUM!</v>
      </c>
      <c r="AR1990" s="27" t="e">
        <f t="shared" si="308"/>
        <v>#NUM!</v>
      </c>
      <c r="AS1990" s="27" t="e">
        <f t="shared" si="309"/>
        <v>#NUM!</v>
      </c>
      <c r="AT1990" s="27">
        <f t="shared" si="310"/>
        <v>8.2237500000000008</v>
      </c>
      <c r="AU1990" s="27">
        <f t="shared" si="311"/>
        <v>8.2237500000000008</v>
      </c>
      <c r="AV1990" s="29">
        <f t="shared" si="313"/>
        <v>8.0370000000000008</v>
      </c>
      <c r="AW1990" s="27" t="s">
        <v>378</v>
      </c>
      <c r="AX1990" s="27" t="s">
        <v>379</v>
      </c>
      <c r="AY1990" s="32">
        <v>8.0399999999999991</v>
      </c>
      <c r="AZ1990" s="34">
        <f t="shared" si="314"/>
        <v>2.0099999999999998</v>
      </c>
      <c r="BA1990" s="3">
        <f t="shared" si="315"/>
        <v>10.049999999999999</v>
      </c>
      <c r="BB1990" s="32">
        <f t="shared" si="312"/>
        <v>10.853999999999999</v>
      </c>
      <c r="BC1990" s="27" t="s">
        <v>12549</v>
      </c>
    </row>
    <row r="1991" spans="1:116" s="27" customFormat="1" ht="31.5" customHeight="1">
      <c r="A1991" s="4" t="s">
        <v>8203</v>
      </c>
      <c r="B1991" s="5">
        <v>1989</v>
      </c>
      <c r="C1991" s="6">
        <v>3734</v>
      </c>
      <c r="D1991" s="6"/>
      <c r="E1991" s="3" t="s">
        <v>8296</v>
      </c>
      <c r="F1991" s="3" t="s">
        <v>8297</v>
      </c>
      <c r="G1991" s="3" t="s">
        <v>3166</v>
      </c>
      <c r="H1991" s="4" t="s">
        <v>205</v>
      </c>
      <c r="I1991" s="3" t="s">
        <v>43</v>
      </c>
      <c r="J1991" s="3" t="s">
        <v>952</v>
      </c>
      <c r="K1991" s="5"/>
      <c r="L1991" s="3"/>
      <c r="M1991" s="6">
        <v>20</v>
      </c>
      <c r="N1991" s="3" t="s">
        <v>45</v>
      </c>
      <c r="O1991" s="3" t="s">
        <v>8207</v>
      </c>
      <c r="P1991" s="3" t="s">
        <v>8208</v>
      </c>
      <c r="Q1991" s="3" t="s">
        <v>8299</v>
      </c>
      <c r="R1991" s="28">
        <v>8.14</v>
      </c>
      <c r="S1991" s="29"/>
      <c r="T1991" s="30" t="s">
        <v>56</v>
      </c>
      <c r="U1991" s="1" t="s">
        <v>56</v>
      </c>
      <c r="V1991" s="28">
        <v>13.57</v>
      </c>
      <c r="W1991" s="29"/>
      <c r="X1991" s="29"/>
      <c r="Y1991" s="29"/>
      <c r="Z1991" s="29"/>
      <c r="AA1991" s="29"/>
      <c r="AB1991" s="29">
        <v>8.4700000000000006</v>
      </c>
      <c r="AC1991" s="29">
        <v>7.81</v>
      </c>
      <c r="AD1991" s="29"/>
      <c r="AE1991" s="31">
        <v>13.57</v>
      </c>
      <c r="AN1991" s="32">
        <v>8.14</v>
      </c>
      <c r="AO1991" s="27" t="s">
        <v>49</v>
      </c>
      <c r="AP1991" s="31" t="s">
        <v>50</v>
      </c>
      <c r="AQ1991" s="27" t="e">
        <f t="shared" si="307"/>
        <v>#NUM!</v>
      </c>
      <c r="AR1991" s="27" t="e">
        <f t="shared" si="308"/>
        <v>#NUM!</v>
      </c>
      <c r="AS1991" s="27" t="e">
        <f t="shared" si="309"/>
        <v>#NUM!</v>
      </c>
      <c r="AT1991" s="27" t="e">
        <f t="shared" si="310"/>
        <v>#VALUE!</v>
      </c>
      <c r="AU1991" s="27" t="e">
        <f t="shared" si="311"/>
        <v>#VALUE!</v>
      </c>
      <c r="AV1991" s="29" t="e">
        <f t="shared" si="313"/>
        <v>#VALUE!</v>
      </c>
      <c r="AW1991" s="33" t="s">
        <v>51</v>
      </c>
      <c r="AX1991" s="27" t="s">
        <v>50</v>
      </c>
      <c r="AY1991" s="32">
        <v>8.14</v>
      </c>
      <c r="AZ1991" s="34">
        <f t="shared" si="314"/>
        <v>2.0350000000000001</v>
      </c>
      <c r="BA1991" s="3">
        <f t="shared" si="315"/>
        <v>10.175000000000001</v>
      </c>
      <c r="BB1991" s="32">
        <f t="shared" si="312"/>
        <v>10.989000000000001</v>
      </c>
      <c r="BC1991" s="27" t="s">
        <v>12549</v>
      </c>
    </row>
    <row r="1992" spans="1:116" s="27" customFormat="1" ht="31.5" customHeight="1">
      <c r="A1992" s="4" t="s">
        <v>8203</v>
      </c>
      <c r="B1992" s="5">
        <v>1990</v>
      </c>
      <c r="C1992" s="6">
        <v>5781</v>
      </c>
      <c r="D1992" s="6"/>
      <c r="E1992" s="3" t="s">
        <v>8411</v>
      </c>
      <c r="F1992" s="3" t="s">
        <v>4050</v>
      </c>
      <c r="G1992" s="3" t="s">
        <v>4051</v>
      </c>
      <c r="H1992" s="4" t="s">
        <v>535</v>
      </c>
      <c r="I1992" s="3" t="s">
        <v>104</v>
      </c>
      <c r="J1992" s="3" t="s">
        <v>401</v>
      </c>
      <c r="K1992" s="5"/>
      <c r="L1992" s="3"/>
      <c r="M1992" s="6">
        <v>30</v>
      </c>
      <c r="N1992" s="3" t="s">
        <v>45</v>
      </c>
      <c r="O1992" s="3" t="s">
        <v>8207</v>
      </c>
      <c r="P1992" s="3" t="s">
        <v>8412</v>
      </c>
      <c r="Q1992" s="3" t="s">
        <v>8413</v>
      </c>
      <c r="R1992" s="28">
        <v>8.14</v>
      </c>
      <c r="S1992" s="29"/>
      <c r="T1992" s="30">
        <v>7.6</v>
      </c>
      <c r="U1992" s="1">
        <v>7.6</v>
      </c>
      <c r="V1992" s="28">
        <v>11.85</v>
      </c>
      <c r="W1992" s="29"/>
      <c r="X1992" s="29"/>
      <c r="Y1992" s="29"/>
      <c r="Z1992" s="29"/>
      <c r="AA1992" s="29"/>
      <c r="AB1992" s="29">
        <v>10.34</v>
      </c>
      <c r="AC1992" s="29">
        <v>8.75</v>
      </c>
      <c r="AD1992" s="29"/>
      <c r="AE1992" s="31">
        <v>11.85</v>
      </c>
      <c r="AN1992" s="32">
        <v>8.14</v>
      </c>
      <c r="AO1992" s="27" t="s">
        <v>49</v>
      </c>
      <c r="AP1992" s="31" t="s">
        <v>50</v>
      </c>
      <c r="AQ1992" s="27" t="e">
        <f t="shared" si="307"/>
        <v>#NUM!</v>
      </c>
      <c r="AR1992" s="27" t="e">
        <f t="shared" si="308"/>
        <v>#NUM!</v>
      </c>
      <c r="AS1992" s="27" t="e">
        <f t="shared" si="309"/>
        <v>#NUM!</v>
      </c>
      <c r="AT1992" s="27">
        <f t="shared" si="310"/>
        <v>8.17</v>
      </c>
      <c r="AU1992" s="27">
        <f t="shared" si="311"/>
        <v>8.17</v>
      </c>
      <c r="AV1992" s="29">
        <f t="shared" si="313"/>
        <v>8.14</v>
      </c>
      <c r="AW1992" s="27" t="s">
        <v>73</v>
      </c>
      <c r="AX1992" s="27" t="s">
        <v>74</v>
      </c>
      <c r="AY1992" s="32">
        <v>8.14</v>
      </c>
      <c r="AZ1992" s="34">
        <f t="shared" si="314"/>
        <v>2.0350000000000001</v>
      </c>
      <c r="BA1992" s="3">
        <f t="shared" si="315"/>
        <v>10.175000000000001</v>
      </c>
      <c r="BB1992" s="32">
        <f t="shared" si="312"/>
        <v>10.989000000000001</v>
      </c>
      <c r="BC1992" s="27" t="s">
        <v>12549</v>
      </c>
    </row>
    <row r="1993" spans="1:116" s="27" customFormat="1" ht="31.5" customHeight="1">
      <c r="A1993" s="4" t="s">
        <v>8203</v>
      </c>
      <c r="B1993" s="5">
        <v>1991</v>
      </c>
      <c r="C1993" s="6">
        <v>3695</v>
      </c>
      <c r="D1993" s="6"/>
      <c r="E1993" s="3" t="s">
        <v>8216</v>
      </c>
      <c r="F1993" s="3" t="s">
        <v>8237</v>
      </c>
      <c r="G1993" s="3" t="s">
        <v>504</v>
      </c>
      <c r="H1993" s="4" t="s">
        <v>87</v>
      </c>
      <c r="I1993" s="3" t="s">
        <v>43</v>
      </c>
      <c r="J1993" s="3" t="s">
        <v>7214</v>
      </c>
      <c r="K1993" s="5"/>
      <c r="L1993" s="3"/>
      <c r="M1993" s="6">
        <v>20</v>
      </c>
      <c r="N1993" s="3" t="s">
        <v>45</v>
      </c>
      <c r="O1993" s="3" t="s">
        <v>8207</v>
      </c>
      <c r="P1993" s="3" t="s">
        <v>8239</v>
      </c>
      <c r="Q1993" s="3" t="s">
        <v>8240</v>
      </c>
      <c r="R1993" s="28">
        <v>10.34</v>
      </c>
      <c r="S1993" s="29"/>
      <c r="T1993" s="30" t="s">
        <v>56</v>
      </c>
      <c r="U1993" s="1" t="s">
        <v>56</v>
      </c>
      <c r="V1993" s="28">
        <v>10.34</v>
      </c>
      <c r="W1993" s="29"/>
      <c r="X1993" s="29"/>
      <c r="Y1993" s="29"/>
      <c r="Z1993" s="29"/>
      <c r="AA1993" s="29"/>
      <c r="AB1993" s="29">
        <v>12.82</v>
      </c>
      <c r="AC1993" s="29">
        <v>10.34</v>
      </c>
      <c r="AD1993" s="29"/>
      <c r="AE1993" s="31">
        <v>10.34</v>
      </c>
      <c r="AK1993" s="27">
        <v>9.16</v>
      </c>
      <c r="AN1993" s="32">
        <v>9.16</v>
      </c>
      <c r="AO1993" s="27" t="s">
        <v>378</v>
      </c>
      <c r="AP1993" s="31" t="s">
        <v>379</v>
      </c>
      <c r="AQ1993" s="27" t="e">
        <f t="shared" si="307"/>
        <v>#NUM!</v>
      </c>
      <c r="AR1993" s="27" t="e">
        <f t="shared" si="308"/>
        <v>#NUM!</v>
      </c>
      <c r="AS1993" s="27" t="e">
        <f t="shared" si="309"/>
        <v>#NUM!</v>
      </c>
      <c r="AT1993" s="27" t="e">
        <f t="shared" si="310"/>
        <v>#VALUE!</v>
      </c>
      <c r="AU1993" s="27" t="e">
        <f t="shared" si="311"/>
        <v>#VALUE!</v>
      </c>
      <c r="AV1993" s="29" t="e">
        <f t="shared" si="313"/>
        <v>#VALUE!</v>
      </c>
      <c r="AW1993" s="27" t="s">
        <v>378</v>
      </c>
      <c r="AX1993" s="27" t="s">
        <v>379</v>
      </c>
      <c r="AY1993" s="32">
        <v>9.16</v>
      </c>
      <c r="AZ1993" s="34">
        <f t="shared" si="314"/>
        <v>2.29</v>
      </c>
      <c r="BA1993" s="3">
        <f t="shared" si="315"/>
        <v>11.45</v>
      </c>
      <c r="BB1993" s="32">
        <f t="shared" si="312"/>
        <v>12.366</v>
      </c>
      <c r="BC1993" s="27" t="s">
        <v>12549</v>
      </c>
    </row>
    <row r="1994" spans="1:116" s="27" customFormat="1" ht="31.5" customHeight="1">
      <c r="A1994" s="4" t="s">
        <v>8203</v>
      </c>
      <c r="B1994" s="5">
        <v>1992</v>
      </c>
      <c r="C1994" s="6">
        <v>548</v>
      </c>
      <c r="D1994" s="6"/>
      <c r="E1994" s="3" t="s">
        <v>8286</v>
      </c>
      <c r="F1994" s="3" t="s">
        <v>8287</v>
      </c>
      <c r="G1994" s="3" t="s">
        <v>94</v>
      </c>
      <c r="H1994" s="4" t="s">
        <v>87</v>
      </c>
      <c r="I1994" s="3" t="s">
        <v>1456</v>
      </c>
      <c r="J1994" s="3" t="s">
        <v>8288</v>
      </c>
      <c r="K1994" s="5"/>
      <c r="L1994" s="3"/>
      <c r="M1994" s="6">
        <v>10</v>
      </c>
      <c r="N1994" s="3" t="s">
        <v>45</v>
      </c>
      <c r="O1994" s="3" t="s">
        <v>8207</v>
      </c>
      <c r="P1994" s="3" t="s">
        <v>8225</v>
      </c>
      <c r="Q1994" s="3" t="s">
        <v>8289</v>
      </c>
      <c r="R1994" s="28">
        <v>9.89</v>
      </c>
      <c r="S1994" s="29"/>
      <c r="T1994" s="30">
        <v>9.1999999999999993</v>
      </c>
      <c r="U1994" s="1">
        <v>9.1999999999999993</v>
      </c>
      <c r="V1994" s="28">
        <v>84.64</v>
      </c>
      <c r="W1994" s="29"/>
      <c r="X1994" s="29"/>
      <c r="Y1994" s="29"/>
      <c r="Z1994" s="29"/>
      <c r="AA1994" s="29">
        <v>10</v>
      </c>
      <c r="AB1994" s="29">
        <v>10</v>
      </c>
      <c r="AC1994" s="29">
        <v>10.8</v>
      </c>
      <c r="AD1994" s="29"/>
      <c r="AE1994" s="31">
        <v>84.64</v>
      </c>
      <c r="AI1994" s="27">
        <v>48.82</v>
      </c>
      <c r="AN1994" s="32">
        <v>9.89</v>
      </c>
      <c r="AO1994" s="27" t="s">
        <v>49</v>
      </c>
      <c r="AP1994" s="31" t="s">
        <v>50</v>
      </c>
      <c r="AQ1994" s="27">
        <f t="shared" si="307"/>
        <v>66.73</v>
      </c>
      <c r="AR1994" s="27">
        <f t="shared" si="308"/>
        <v>9.89</v>
      </c>
      <c r="AS1994" s="27" t="e">
        <f t="shared" si="309"/>
        <v>#NUM!</v>
      </c>
      <c r="AT1994" s="27">
        <f t="shared" si="310"/>
        <v>9.8899999999999988</v>
      </c>
      <c r="AU1994" s="27">
        <f t="shared" si="311"/>
        <v>9.8899999999999988</v>
      </c>
      <c r="AV1994" s="29">
        <f t="shared" si="313"/>
        <v>9.8899999999999988</v>
      </c>
      <c r="AW1994" s="27" t="s">
        <v>73</v>
      </c>
      <c r="AX1994" s="27" t="s">
        <v>74</v>
      </c>
      <c r="AY1994" s="32">
        <v>9.89</v>
      </c>
      <c r="AZ1994" s="34">
        <f t="shared" si="314"/>
        <v>2.4725000000000001</v>
      </c>
      <c r="BA1994" s="3">
        <f t="shared" si="315"/>
        <v>12.362500000000001</v>
      </c>
      <c r="BB1994" s="32">
        <f t="shared" si="312"/>
        <v>13.351500000000001</v>
      </c>
      <c r="BC1994" s="27" t="s">
        <v>12549</v>
      </c>
    </row>
    <row r="1995" spans="1:116" s="35" customFormat="1" ht="31.5" customHeight="1">
      <c r="A1995" s="4" t="s">
        <v>8203</v>
      </c>
      <c r="B1995" s="5">
        <v>1993</v>
      </c>
      <c r="C1995" s="6">
        <v>1063</v>
      </c>
      <c r="D1995" s="6"/>
      <c r="E1995" s="3" t="s">
        <v>8281</v>
      </c>
      <c r="F1995" s="3" t="s">
        <v>8282</v>
      </c>
      <c r="G1995" s="3" t="s">
        <v>4152</v>
      </c>
      <c r="H1995" s="4" t="s">
        <v>1004</v>
      </c>
      <c r="I1995" s="3" t="s">
        <v>1456</v>
      </c>
      <c r="J1995" s="3" t="s">
        <v>8283</v>
      </c>
      <c r="K1995" s="5"/>
      <c r="L1995" s="3"/>
      <c r="M1995" s="6">
        <v>10</v>
      </c>
      <c r="N1995" s="3" t="s">
        <v>45</v>
      </c>
      <c r="O1995" s="3" t="s">
        <v>8207</v>
      </c>
      <c r="P1995" s="3" t="s">
        <v>8208</v>
      </c>
      <c r="Q1995" s="3" t="s">
        <v>8284</v>
      </c>
      <c r="R1995" s="28">
        <v>12.32</v>
      </c>
      <c r="S1995" s="29"/>
      <c r="T1995" s="30">
        <v>9.6</v>
      </c>
      <c r="U1995" s="1">
        <v>9.6</v>
      </c>
      <c r="V1995" s="28">
        <v>24.37</v>
      </c>
      <c r="W1995" s="29"/>
      <c r="X1995" s="29"/>
      <c r="Y1995" s="29"/>
      <c r="Z1995" s="29"/>
      <c r="AA1995" s="29">
        <v>10.92</v>
      </c>
      <c r="AB1995" s="29">
        <v>11.32</v>
      </c>
      <c r="AC1995" s="29">
        <v>20</v>
      </c>
      <c r="AD1995" s="29">
        <v>24.37</v>
      </c>
      <c r="AE1995" s="31">
        <v>24.37</v>
      </c>
      <c r="AF1995" s="27"/>
      <c r="AG1995" s="27"/>
      <c r="AH1995" s="27"/>
      <c r="AI1995" s="27">
        <v>25.09</v>
      </c>
      <c r="AJ1995" s="27"/>
      <c r="AK1995" s="27"/>
      <c r="AL1995" s="27"/>
      <c r="AM1995" s="27"/>
      <c r="AN1995" s="32">
        <v>12.32</v>
      </c>
      <c r="AO1995" s="27" t="s">
        <v>49</v>
      </c>
      <c r="AP1995" s="31" t="s">
        <v>50</v>
      </c>
      <c r="AQ1995" s="27">
        <f t="shared" si="307"/>
        <v>24.73</v>
      </c>
      <c r="AR1995" s="27">
        <f t="shared" si="308"/>
        <v>12.32</v>
      </c>
      <c r="AS1995" s="27" t="e">
        <f t="shared" si="309"/>
        <v>#NUM!</v>
      </c>
      <c r="AT1995" s="27">
        <f t="shared" si="310"/>
        <v>10.319999999999999</v>
      </c>
      <c r="AU1995" s="27">
        <f t="shared" si="311"/>
        <v>10.319999999999999</v>
      </c>
      <c r="AV1995" s="29">
        <f t="shared" si="313"/>
        <v>10.319999999999999</v>
      </c>
      <c r="AW1995" s="27" t="s">
        <v>73</v>
      </c>
      <c r="AX1995" s="27" t="s">
        <v>74</v>
      </c>
      <c r="AY1995" s="32">
        <v>10.32</v>
      </c>
      <c r="AZ1995" s="34">
        <f t="shared" si="314"/>
        <v>1.7544000000000002</v>
      </c>
      <c r="BA1995" s="3">
        <f t="shared" si="315"/>
        <v>12.074400000000001</v>
      </c>
      <c r="BB1995" s="32">
        <f t="shared" si="312"/>
        <v>13.040352</v>
      </c>
      <c r="BC1995" s="27" t="s">
        <v>12549</v>
      </c>
      <c r="BD1995" s="27"/>
      <c r="BE1995" s="27"/>
      <c r="BF1995" s="27"/>
      <c r="BG1995" s="27"/>
      <c r="BH1995" s="27"/>
      <c r="BI1995" s="27"/>
      <c r="BJ1995" s="27"/>
      <c r="BK1995" s="27"/>
      <c r="BL1995" s="27"/>
      <c r="BM1995" s="27"/>
      <c r="BN1995" s="27"/>
      <c r="BO1995" s="27"/>
      <c r="BP1995" s="27"/>
      <c r="BQ1995" s="27"/>
      <c r="BR1995" s="27"/>
      <c r="BS1995" s="27"/>
      <c r="BT1995" s="27"/>
      <c r="BU1995" s="27"/>
      <c r="BV1995" s="27"/>
      <c r="BW1995" s="27"/>
      <c r="BX1995" s="27"/>
      <c r="BY1995" s="27"/>
      <c r="BZ1995" s="27"/>
      <c r="CA1995" s="27"/>
      <c r="CB1995" s="27"/>
      <c r="CC1995" s="27"/>
      <c r="CD1995" s="27"/>
      <c r="CE1995" s="27"/>
      <c r="CF1995" s="27"/>
      <c r="CG1995" s="27"/>
      <c r="CH1995" s="27"/>
      <c r="CI1995" s="27"/>
      <c r="CJ1995" s="27"/>
      <c r="CK1995" s="27"/>
      <c r="CL1995" s="27"/>
      <c r="CM1995" s="27"/>
      <c r="CN1995" s="27"/>
      <c r="CO1995" s="27"/>
      <c r="CP1995" s="27"/>
      <c r="CQ1995" s="27"/>
      <c r="CR1995" s="27"/>
      <c r="CS1995" s="27"/>
      <c r="CT1995" s="27"/>
      <c r="CU1995" s="27"/>
      <c r="CV1995" s="27"/>
      <c r="CW1995" s="27"/>
      <c r="CX1995" s="27"/>
      <c r="CY1995" s="27"/>
      <c r="CZ1995" s="27"/>
      <c r="DA1995" s="27"/>
      <c r="DB1995" s="27"/>
      <c r="DC1995" s="27"/>
      <c r="DD1995" s="27"/>
      <c r="DE1995" s="27"/>
      <c r="DF1995" s="27"/>
      <c r="DG1995" s="27"/>
      <c r="DH1995" s="27"/>
      <c r="DI1995" s="27"/>
      <c r="DJ1995" s="27"/>
      <c r="DK1995" s="27"/>
      <c r="DL1995" s="27"/>
    </row>
    <row r="1996" spans="1:116" s="27" customFormat="1" ht="31.5" customHeight="1">
      <c r="A1996" s="4" t="s">
        <v>8203</v>
      </c>
      <c r="B1996" s="5">
        <v>1994</v>
      </c>
      <c r="C1996" s="6">
        <v>5776</v>
      </c>
      <c r="D1996" s="6"/>
      <c r="E1996" s="3" t="s">
        <v>8263</v>
      </c>
      <c r="F1996" s="3" t="s">
        <v>3113</v>
      </c>
      <c r="G1996" s="3" t="s">
        <v>2181</v>
      </c>
      <c r="H1996" s="4" t="s">
        <v>103</v>
      </c>
      <c r="I1996" s="3" t="s">
        <v>104</v>
      </c>
      <c r="J1996" s="3" t="s">
        <v>401</v>
      </c>
      <c r="K1996" s="5"/>
      <c r="L1996" s="3"/>
      <c r="M1996" s="6">
        <v>30</v>
      </c>
      <c r="N1996" s="3" t="s">
        <v>45</v>
      </c>
      <c r="O1996" s="3" t="s">
        <v>8207</v>
      </c>
      <c r="P1996" s="3" t="s">
        <v>8208</v>
      </c>
      <c r="Q1996" s="3" t="s">
        <v>8264</v>
      </c>
      <c r="R1996" s="28">
        <v>15.72</v>
      </c>
      <c r="S1996" s="29"/>
      <c r="T1996" s="30">
        <v>14.8</v>
      </c>
      <c r="U1996" s="1">
        <v>10</v>
      </c>
      <c r="V1996" s="28">
        <v>15.5</v>
      </c>
      <c r="W1996" s="29"/>
      <c r="X1996" s="29"/>
      <c r="Y1996" s="29"/>
      <c r="Z1996" s="29"/>
      <c r="AA1996" s="29"/>
      <c r="AB1996" s="29">
        <v>13.74</v>
      </c>
      <c r="AC1996" s="29">
        <v>30</v>
      </c>
      <c r="AD1996" s="29">
        <v>15.5</v>
      </c>
      <c r="AE1996" s="31">
        <v>15.5</v>
      </c>
      <c r="AI1996" s="27">
        <v>32.200000000000003</v>
      </c>
      <c r="AN1996" s="32">
        <v>15.72</v>
      </c>
      <c r="AO1996" s="27" t="s">
        <v>49</v>
      </c>
      <c r="AP1996" s="31" t="s">
        <v>50</v>
      </c>
      <c r="AQ1996" s="27">
        <f t="shared" si="307"/>
        <v>23.85</v>
      </c>
      <c r="AR1996" s="27">
        <f t="shared" si="308"/>
        <v>15.72</v>
      </c>
      <c r="AS1996" s="27" t="e">
        <f t="shared" si="309"/>
        <v>#NUM!</v>
      </c>
      <c r="AT1996" s="27">
        <f t="shared" si="310"/>
        <v>15.91</v>
      </c>
      <c r="AU1996" s="27">
        <f t="shared" si="311"/>
        <v>10.75</v>
      </c>
      <c r="AV1996" s="29">
        <f t="shared" si="313"/>
        <v>10.75</v>
      </c>
      <c r="AW1996" s="27" t="s">
        <v>73</v>
      </c>
      <c r="AX1996" s="27" t="s">
        <v>74</v>
      </c>
      <c r="AY1996" s="32">
        <v>10.75</v>
      </c>
      <c r="AZ1996" s="34">
        <f t="shared" si="314"/>
        <v>1.8275000000000001</v>
      </c>
      <c r="BA1996" s="3">
        <f t="shared" si="315"/>
        <v>12.577500000000001</v>
      </c>
      <c r="BB1996" s="32">
        <f t="shared" si="312"/>
        <v>13.5837</v>
      </c>
      <c r="BC1996" s="27" t="s">
        <v>12549</v>
      </c>
    </row>
    <row r="1997" spans="1:116" s="27" customFormat="1" ht="31.5" customHeight="1">
      <c r="A1997" s="4" t="s">
        <v>8203</v>
      </c>
      <c r="B1997" s="5">
        <v>1995</v>
      </c>
      <c r="C1997" s="6">
        <v>12082</v>
      </c>
      <c r="D1997" s="6"/>
      <c r="E1997" s="3" t="s">
        <v>8377</v>
      </c>
      <c r="F1997" s="3" t="s">
        <v>8378</v>
      </c>
      <c r="G1997" s="3" t="s">
        <v>8379</v>
      </c>
      <c r="H1997" s="4" t="s">
        <v>8382</v>
      </c>
      <c r="I1997" s="3" t="s">
        <v>43</v>
      </c>
      <c r="J1997" s="3" t="s">
        <v>8269</v>
      </c>
      <c r="K1997" s="5"/>
      <c r="L1997" s="3"/>
      <c r="M1997" s="6">
        <v>60</v>
      </c>
      <c r="N1997" s="3" t="s">
        <v>45</v>
      </c>
      <c r="O1997" s="3" t="s">
        <v>8207</v>
      </c>
      <c r="P1997" s="3" t="s">
        <v>8270</v>
      </c>
      <c r="Q1997" s="3" t="s">
        <v>8383</v>
      </c>
      <c r="R1997" s="28">
        <v>18.12</v>
      </c>
      <c r="S1997" s="29"/>
      <c r="T1997" s="30">
        <v>17.8</v>
      </c>
      <c r="U1997" s="1">
        <v>17.8</v>
      </c>
      <c r="V1997" s="28">
        <v>21.44</v>
      </c>
      <c r="W1997" s="29"/>
      <c r="X1997" s="29"/>
      <c r="Y1997" s="29"/>
      <c r="Z1997" s="29"/>
      <c r="AA1997" s="29"/>
      <c r="AB1997" s="29">
        <v>17.18</v>
      </c>
      <c r="AC1997" s="29">
        <v>25.3</v>
      </c>
      <c r="AD1997" s="29"/>
      <c r="AE1997" s="31">
        <v>21.44</v>
      </c>
      <c r="AN1997" s="32">
        <v>14.603999999999999</v>
      </c>
      <c r="AO1997" s="27" t="s">
        <v>336</v>
      </c>
      <c r="AP1997" s="31" t="s">
        <v>337</v>
      </c>
      <c r="AQ1997" s="27" t="e">
        <f t="shared" si="307"/>
        <v>#NUM!</v>
      </c>
      <c r="AR1997" s="27" t="e">
        <f t="shared" si="308"/>
        <v>#NUM!</v>
      </c>
      <c r="AS1997" s="27" t="e">
        <f t="shared" si="309"/>
        <v>#NUM!</v>
      </c>
      <c r="AT1997" s="27">
        <f t="shared" si="310"/>
        <v>19.135000000000002</v>
      </c>
      <c r="AU1997" s="27">
        <f t="shared" si="311"/>
        <v>19.135000000000002</v>
      </c>
      <c r="AV1997" s="29">
        <f t="shared" si="313"/>
        <v>14.603999999999999</v>
      </c>
      <c r="AW1997" s="27" t="s">
        <v>336</v>
      </c>
      <c r="AX1997" s="27" t="s">
        <v>337</v>
      </c>
      <c r="AY1997" s="32">
        <v>15.488</v>
      </c>
      <c r="AZ1997" s="34">
        <f t="shared" si="314"/>
        <v>2.6329600000000002</v>
      </c>
      <c r="BA1997" s="3">
        <f t="shared" si="315"/>
        <v>18.12096</v>
      </c>
      <c r="BB1997" s="32">
        <f t="shared" si="312"/>
        <v>19.570636799999999</v>
      </c>
      <c r="BC1997" s="27" t="s">
        <v>12549</v>
      </c>
    </row>
    <row r="1998" spans="1:116" s="27" customFormat="1" ht="31.5" customHeight="1">
      <c r="A1998" s="4" t="s">
        <v>8203</v>
      </c>
      <c r="B1998" s="5">
        <v>1996</v>
      </c>
      <c r="C1998" s="6">
        <v>12085</v>
      </c>
      <c r="D1998" s="6"/>
      <c r="E1998" s="3" t="s">
        <v>8377</v>
      </c>
      <c r="F1998" s="3" t="s">
        <v>8378</v>
      </c>
      <c r="G1998" s="3" t="s">
        <v>8379</v>
      </c>
      <c r="H1998" s="4" t="s">
        <v>8380</v>
      </c>
      <c r="I1998" s="3" t="s">
        <v>43</v>
      </c>
      <c r="J1998" s="3" t="s">
        <v>6825</v>
      </c>
      <c r="K1998" s="5"/>
      <c r="L1998" s="3"/>
      <c r="M1998" s="6">
        <v>60</v>
      </c>
      <c r="N1998" s="3" t="s">
        <v>45</v>
      </c>
      <c r="O1998" s="3" t="s">
        <v>8207</v>
      </c>
      <c r="P1998" s="3" t="s">
        <v>8270</v>
      </c>
      <c r="Q1998" s="3" t="s">
        <v>8381</v>
      </c>
      <c r="R1998" s="28">
        <v>18.149999999999999</v>
      </c>
      <c r="S1998" s="29"/>
      <c r="T1998" s="30">
        <v>18.3</v>
      </c>
      <c r="U1998" s="1">
        <v>18.3</v>
      </c>
      <c r="V1998" s="28">
        <v>20.34</v>
      </c>
      <c r="W1998" s="29"/>
      <c r="X1998" s="29"/>
      <c r="Y1998" s="29"/>
      <c r="Z1998" s="29"/>
      <c r="AA1998" s="29"/>
      <c r="AB1998" s="29">
        <v>18.18</v>
      </c>
      <c r="AC1998" s="29">
        <v>25.3</v>
      </c>
      <c r="AD1998" s="29"/>
      <c r="AE1998" s="31">
        <v>20.34</v>
      </c>
      <c r="AN1998" s="32">
        <v>18.149999999999999</v>
      </c>
      <c r="AO1998" s="27" t="s">
        <v>49</v>
      </c>
      <c r="AP1998" s="31" t="s">
        <v>50</v>
      </c>
      <c r="AQ1998" s="27" t="e">
        <f t="shared" si="307"/>
        <v>#NUM!</v>
      </c>
      <c r="AR1998" s="27" t="e">
        <f t="shared" si="308"/>
        <v>#NUM!</v>
      </c>
      <c r="AS1998" s="27" t="e">
        <f t="shared" si="309"/>
        <v>#NUM!</v>
      </c>
      <c r="AT1998" s="27">
        <f t="shared" si="310"/>
        <v>19.672499999999999</v>
      </c>
      <c r="AU1998" s="27">
        <f t="shared" si="311"/>
        <v>19.672499999999999</v>
      </c>
      <c r="AV1998" s="29">
        <f t="shared" si="313"/>
        <v>18.149999999999999</v>
      </c>
      <c r="AW1998" s="33" t="s">
        <v>51</v>
      </c>
      <c r="AX1998" s="27" t="s">
        <v>50</v>
      </c>
      <c r="AY1998" s="32">
        <v>18.149999999999999</v>
      </c>
      <c r="AZ1998" s="34">
        <f t="shared" si="314"/>
        <v>3.0855000000000001</v>
      </c>
      <c r="BA1998" s="3">
        <f t="shared" si="315"/>
        <v>21.235499999999998</v>
      </c>
      <c r="BB1998" s="32">
        <f t="shared" si="312"/>
        <v>22.934339999999999</v>
      </c>
      <c r="BC1998" s="27" t="s">
        <v>12549</v>
      </c>
    </row>
    <row r="1999" spans="1:116" s="27" customFormat="1" ht="31.5" customHeight="1">
      <c r="A1999" s="4" t="s">
        <v>8203</v>
      </c>
      <c r="B1999" s="5">
        <v>1997</v>
      </c>
      <c r="C1999" s="6">
        <v>5777</v>
      </c>
      <c r="D1999" s="6"/>
      <c r="E1999" s="3" t="s">
        <v>8263</v>
      </c>
      <c r="F1999" s="3" t="s">
        <v>3113</v>
      </c>
      <c r="G1999" s="3" t="s">
        <v>2181</v>
      </c>
      <c r="H1999" s="4" t="s">
        <v>338</v>
      </c>
      <c r="I1999" s="3" t="s">
        <v>104</v>
      </c>
      <c r="J1999" s="3" t="s">
        <v>401</v>
      </c>
      <c r="K1999" s="5"/>
      <c r="L1999" s="3"/>
      <c r="M1999" s="6">
        <v>30</v>
      </c>
      <c r="N1999" s="3" t="s">
        <v>45</v>
      </c>
      <c r="O1999" s="3" t="s">
        <v>8207</v>
      </c>
      <c r="P1999" s="3" t="s">
        <v>8208</v>
      </c>
      <c r="Q1999" s="3" t="s">
        <v>8265</v>
      </c>
      <c r="R1999" s="28">
        <v>19.29</v>
      </c>
      <c r="S1999" s="29"/>
      <c r="T1999" s="30">
        <v>20.399999999999999</v>
      </c>
      <c r="U1999" s="1">
        <v>20.399999999999999</v>
      </c>
      <c r="V1999" s="28">
        <v>20.5</v>
      </c>
      <c r="W1999" s="29"/>
      <c r="X1999" s="29"/>
      <c r="Y1999" s="29"/>
      <c r="Z1999" s="29"/>
      <c r="AA1999" s="29"/>
      <c r="AB1999" s="29"/>
      <c r="AC1999" s="29">
        <v>40</v>
      </c>
      <c r="AD1999" s="29">
        <v>20.5</v>
      </c>
      <c r="AE1999" s="31">
        <v>20.5</v>
      </c>
      <c r="AI1999" s="27">
        <v>38.22</v>
      </c>
      <c r="AN1999" s="32">
        <v>19.29</v>
      </c>
      <c r="AO1999" s="27" t="s">
        <v>49</v>
      </c>
      <c r="AP1999" s="31" t="s">
        <v>50</v>
      </c>
      <c r="AQ1999" s="27">
        <f t="shared" si="307"/>
        <v>29.36</v>
      </c>
      <c r="AR1999" s="27">
        <f t="shared" si="308"/>
        <v>19.29</v>
      </c>
      <c r="AS1999" s="27" t="e">
        <f t="shared" si="309"/>
        <v>#NUM!</v>
      </c>
      <c r="AT1999" s="27">
        <f t="shared" si="310"/>
        <v>21.929999999999996</v>
      </c>
      <c r="AU1999" s="27">
        <f t="shared" si="311"/>
        <v>21.929999999999996</v>
      </c>
      <c r="AV1999" s="29">
        <f t="shared" si="313"/>
        <v>19.29</v>
      </c>
      <c r="AW1999" s="27" t="s">
        <v>73</v>
      </c>
      <c r="AX1999" s="27" t="s">
        <v>74</v>
      </c>
      <c r="AY1999" s="32">
        <v>19.29</v>
      </c>
      <c r="AZ1999" s="34">
        <f t="shared" si="314"/>
        <v>3.2793000000000001</v>
      </c>
      <c r="BA1999" s="3">
        <f t="shared" si="315"/>
        <v>22.569299999999998</v>
      </c>
      <c r="BB1999" s="32">
        <f t="shared" si="312"/>
        <v>24.374844</v>
      </c>
      <c r="BC1999" s="27" t="s">
        <v>12549</v>
      </c>
    </row>
    <row r="2000" spans="1:116" s="27" customFormat="1" ht="31.5" customHeight="1">
      <c r="A2000" s="4" t="s">
        <v>8203</v>
      </c>
      <c r="B2000" s="5">
        <v>1998</v>
      </c>
      <c r="C2000" s="6">
        <v>834</v>
      </c>
      <c r="D2000" s="6"/>
      <c r="E2000" s="3" t="s">
        <v>8305</v>
      </c>
      <c r="F2000" s="3" t="s">
        <v>8306</v>
      </c>
      <c r="G2000" s="3" t="s">
        <v>8307</v>
      </c>
      <c r="H2000" s="4" t="s">
        <v>205</v>
      </c>
      <c r="I2000" s="3" t="s">
        <v>1456</v>
      </c>
      <c r="J2000" s="3" t="s">
        <v>8308</v>
      </c>
      <c r="K2000" s="5"/>
      <c r="L2000" s="3"/>
      <c r="M2000" s="6">
        <v>10</v>
      </c>
      <c r="N2000" s="3" t="s">
        <v>45</v>
      </c>
      <c r="O2000" s="3" t="s">
        <v>8207</v>
      </c>
      <c r="P2000" s="3" t="s">
        <v>8208</v>
      </c>
      <c r="Q2000" s="3" t="s">
        <v>8309</v>
      </c>
      <c r="R2000" s="28">
        <v>19.71</v>
      </c>
      <c r="S2000" s="29"/>
      <c r="T2000" s="30" t="s">
        <v>56</v>
      </c>
      <c r="U2000" s="1" t="s">
        <v>56</v>
      </c>
      <c r="V2000" s="28">
        <v>19.71</v>
      </c>
      <c r="W2000" s="29"/>
      <c r="X2000" s="29"/>
      <c r="Y2000" s="29"/>
      <c r="Z2000" s="29"/>
      <c r="AA2000" s="29"/>
      <c r="AB2000" s="29"/>
      <c r="AC2000" s="29"/>
      <c r="AD2000" s="29">
        <v>19.71</v>
      </c>
      <c r="AE2000" s="31">
        <v>19.71</v>
      </c>
      <c r="AN2000" s="32">
        <v>19.71</v>
      </c>
      <c r="AO2000" s="27" t="s">
        <v>49</v>
      </c>
      <c r="AP2000" s="31" t="s">
        <v>50</v>
      </c>
      <c r="AQ2000" s="27" t="e">
        <f t="shared" si="307"/>
        <v>#NUM!</v>
      </c>
      <c r="AR2000" s="27" t="e">
        <f t="shared" si="308"/>
        <v>#NUM!</v>
      </c>
      <c r="AS2000" s="27" t="e">
        <f t="shared" si="309"/>
        <v>#NUM!</v>
      </c>
      <c r="AT2000" s="27" t="e">
        <f t="shared" si="310"/>
        <v>#VALUE!</v>
      </c>
      <c r="AU2000" s="27" t="e">
        <f t="shared" si="311"/>
        <v>#VALUE!</v>
      </c>
      <c r="AV2000" s="29" t="e">
        <f t="shared" si="313"/>
        <v>#VALUE!</v>
      </c>
      <c r="AW2000" s="27" t="s">
        <v>73</v>
      </c>
      <c r="AX2000" s="27" t="s">
        <v>74</v>
      </c>
      <c r="AY2000" s="32">
        <v>19.71</v>
      </c>
      <c r="AZ2000" s="34">
        <f t="shared" si="314"/>
        <v>3.3507000000000002</v>
      </c>
      <c r="BA2000" s="3">
        <f t="shared" si="315"/>
        <v>23.060700000000001</v>
      </c>
      <c r="BB2000" s="32">
        <f t="shared" si="312"/>
        <v>24.905556000000001</v>
      </c>
      <c r="BC2000" s="27" t="s">
        <v>12549</v>
      </c>
    </row>
    <row r="2001" spans="1:55" s="27" customFormat="1" ht="31.5" customHeight="1">
      <c r="A2001" s="4" t="s">
        <v>8203</v>
      </c>
      <c r="B2001" s="5">
        <v>1999</v>
      </c>
      <c r="C2001" s="6">
        <v>4042</v>
      </c>
      <c r="D2001" s="6"/>
      <c r="E2001" s="3" t="s">
        <v>8256</v>
      </c>
      <c r="F2001" s="3" t="s">
        <v>8261</v>
      </c>
      <c r="G2001" s="3" t="s">
        <v>665</v>
      </c>
      <c r="H2001" s="4" t="s">
        <v>205</v>
      </c>
      <c r="I2001" s="3" t="s">
        <v>159</v>
      </c>
      <c r="J2001" s="3" t="s">
        <v>8228</v>
      </c>
      <c r="K2001" s="5"/>
      <c r="L2001" s="3"/>
      <c r="M2001" s="6">
        <v>100</v>
      </c>
      <c r="N2001" s="3" t="s">
        <v>45</v>
      </c>
      <c r="O2001" s="3" t="s">
        <v>8207</v>
      </c>
      <c r="P2001" s="3" t="s">
        <v>8208</v>
      </c>
      <c r="Q2001" s="3" t="s">
        <v>8262</v>
      </c>
      <c r="R2001" s="28">
        <v>20.63</v>
      </c>
      <c r="S2001" s="29"/>
      <c r="T2001" s="30" t="s">
        <v>56</v>
      </c>
      <c r="U2001" s="1" t="s">
        <v>56</v>
      </c>
      <c r="V2001" s="28">
        <v>20.63</v>
      </c>
      <c r="W2001" s="29"/>
      <c r="X2001" s="29"/>
      <c r="Y2001" s="29"/>
      <c r="Z2001" s="29"/>
      <c r="AA2001" s="29"/>
      <c r="AB2001" s="29"/>
      <c r="AC2001" s="29"/>
      <c r="AD2001" s="29">
        <v>20.63</v>
      </c>
      <c r="AE2001" s="31">
        <v>20.63</v>
      </c>
      <c r="AN2001" s="32">
        <v>20.63</v>
      </c>
      <c r="AO2001" s="27" t="s">
        <v>49</v>
      </c>
      <c r="AP2001" s="31" t="s">
        <v>50</v>
      </c>
      <c r="AQ2001" s="27" t="e">
        <f t="shared" si="307"/>
        <v>#NUM!</v>
      </c>
      <c r="AR2001" s="27" t="e">
        <f t="shared" si="308"/>
        <v>#NUM!</v>
      </c>
      <c r="AS2001" s="27" t="e">
        <f t="shared" si="309"/>
        <v>#NUM!</v>
      </c>
      <c r="AT2001" s="27" t="e">
        <f t="shared" si="310"/>
        <v>#VALUE!</v>
      </c>
      <c r="AU2001" s="27" t="e">
        <f t="shared" si="311"/>
        <v>#VALUE!</v>
      </c>
      <c r="AV2001" s="29" t="e">
        <f t="shared" si="313"/>
        <v>#VALUE!</v>
      </c>
      <c r="AW2001" s="33" t="s">
        <v>51</v>
      </c>
      <c r="AX2001" s="33" t="s">
        <v>50</v>
      </c>
      <c r="AY2001" s="32">
        <v>20.63</v>
      </c>
      <c r="AZ2001" s="34">
        <f t="shared" si="314"/>
        <v>3.5070999999999999</v>
      </c>
      <c r="BA2001" s="3">
        <f t="shared" si="315"/>
        <v>24.1371</v>
      </c>
      <c r="BB2001" s="32">
        <f t="shared" si="312"/>
        <v>26.068068</v>
      </c>
      <c r="BC2001" s="27" t="s">
        <v>12549</v>
      </c>
    </row>
    <row r="2002" spans="1:55" s="27" customFormat="1" ht="31.5" customHeight="1">
      <c r="A2002" s="4" t="s">
        <v>8203</v>
      </c>
      <c r="B2002" s="5">
        <v>2000</v>
      </c>
      <c r="C2002" s="6">
        <v>975</v>
      </c>
      <c r="D2002" s="6"/>
      <c r="E2002" s="3" t="s">
        <v>8315</v>
      </c>
      <c r="F2002" s="3" t="s">
        <v>853</v>
      </c>
      <c r="G2002" s="3" t="s">
        <v>854</v>
      </c>
      <c r="H2002" s="4" t="s">
        <v>4278</v>
      </c>
      <c r="I2002" s="3" t="s">
        <v>394</v>
      </c>
      <c r="J2002" s="3" t="s">
        <v>8318</v>
      </c>
      <c r="K2002" s="5"/>
      <c r="L2002" s="3"/>
      <c r="M2002" s="6">
        <v>100</v>
      </c>
      <c r="N2002" s="3" t="s">
        <v>45</v>
      </c>
      <c r="O2002" s="3" t="s">
        <v>8207</v>
      </c>
      <c r="P2002" s="3" t="s">
        <v>8232</v>
      </c>
      <c r="Q2002" s="3" t="s">
        <v>8317</v>
      </c>
      <c r="R2002" s="28">
        <v>30</v>
      </c>
      <c r="S2002" s="29"/>
      <c r="T2002" s="30" t="s">
        <v>56</v>
      </c>
      <c r="U2002" s="1" t="s">
        <v>56</v>
      </c>
      <c r="V2002" s="28">
        <v>48.2</v>
      </c>
      <c r="W2002" s="29"/>
      <c r="X2002" s="29"/>
      <c r="Y2002" s="29"/>
      <c r="Z2002" s="29"/>
      <c r="AA2002" s="29"/>
      <c r="AB2002" s="29"/>
      <c r="AC2002" s="29">
        <v>26</v>
      </c>
      <c r="AD2002" s="29"/>
      <c r="AE2002" s="31">
        <v>48.2</v>
      </c>
      <c r="AN2002" s="32">
        <v>30</v>
      </c>
      <c r="AO2002" s="27" t="s">
        <v>49</v>
      </c>
      <c r="AP2002" s="31" t="s">
        <v>50</v>
      </c>
      <c r="AQ2002" s="27" t="e">
        <f t="shared" si="307"/>
        <v>#NUM!</v>
      </c>
      <c r="AR2002" s="27" t="e">
        <f t="shared" si="308"/>
        <v>#NUM!</v>
      </c>
      <c r="AS2002" s="27" t="e">
        <f t="shared" si="309"/>
        <v>#NUM!</v>
      </c>
      <c r="AT2002" s="27" t="e">
        <f t="shared" si="310"/>
        <v>#VALUE!</v>
      </c>
      <c r="AU2002" s="27" t="e">
        <f t="shared" si="311"/>
        <v>#VALUE!</v>
      </c>
      <c r="AV2002" s="29" t="e">
        <f t="shared" si="313"/>
        <v>#VALUE!</v>
      </c>
      <c r="AW2002" s="27" t="s">
        <v>336</v>
      </c>
      <c r="AX2002" s="27" t="s">
        <v>337</v>
      </c>
      <c r="AY2002" s="32">
        <v>23.04</v>
      </c>
      <c r="AZ2002" s="34">
        <f t="shared" si="314"/>
        <v>3.9168000000000003</v>
      </c>
      <c r="BA2002" s="3">
        <f t="shared" si="315"/>
        <v>26.956800000000001</v>
      </c>
      <c r="BB2002" s="32">
        <f t="shared" si="312"/>
        <v>29.113344000000001</v>
      </c>
      <c r="BC2002" s="27" t="s">
        <v>12549</v>
      </c>
    </row>
    <row r="2003" spans="1:55" s="27" customFormat="1" ht="31.5" customHeight="1">
      <c r="A2003" s="4" t="s">
        <v>8203</v>
      </c>
      <c r="B2003" s="5">
        <v>2001</v>
      </c>
      <c r="C2003" s="6">
        <v>3618</v>
      </c>
      <c r="D2003" s="6"/>
      <c r="E2003" s="3" t="s">
        <v>8361</v>
      </c>
      <c r="F2003" s="3" t="s">
        <v>8362</v>
      </c>
      <c r="G2003" s="3" t="s">
        <v>8363</v>
      </c>
      <c r="H2003" s="4" t="s">
        <v>58</v>
      </c>
      <c r="I2003" s="3" t="s">
        <v>104</v>
      </c>
      <c r="J2003" s="3" t="s">
        <v>8365</v>
      </c>
      <c r="K2003" s="5"/>
      <c r="L2003" s="3"/>
      <c r="M2003" s="6">
        <v>100</v>
      </c>
      <c r="N2003" s="3" t="s">
        <v>45</v>
      </c>
      <c r="O2003" s="3" t="s">
        <v>8207</v>
      </c>
      <c r="P2003" s="3" t="s">
        <v>8208</v>
      </c>
      <c r="Q2003" s="3" t="s">
        <v>8364</v>
      </c>
      <c r="R2003" s="28">
        <v>23.13</v>
      </c>
      <c r="S2003" s="29"/>
      <c r="T2003" s="30" t="s">
        <v>56</v>
      </c>
      <c r="U2003" s="1" t="s">
        <v>56</v>
      </c>
      <c r="V2003" s="28">
        <v>23.13</v>
      </c>
      <c r="W2003" s="29"/>
      <c r="X2003" s="29"/>
      <c r="Y2003" s="29"/>
      <c r="Z2003" s="29"/>
      <c r="AA2003" s="29"/>
      <c r="AB2003" s="29"/>
      <c r="AC2003" s="29"/>
      <c r="AD2003" s="29"/>
      <c r="AE2003" s="31">
        <v>23.13</v>
      </c>
      <c r="AN2003" s="32">
        <v>23.13</v>
      </c>
      <c r="AO2003" s="27" t="s">
        <v>49</v>
      </c>
      <c r="AP2003" s="31" t="s">
        <v>50</v>
      </c>
      <c r="AQ2003" s="27" t="e">
        <f t="shared" si="307"/>
        <v>#NUM!</v>
      </c>
      <c r="AR2003" s="27" t="e">
        <f t="shared" si="308"/>
        <v>#NUM!</v>
      </c>
      <c r="AS2003" s="27" t="e">
        <f t="shared" si="309"/>
        <v>#NUM!</v>
      </c>
      <c r="AT2003" s="27" t="e">
        <f t="shared" si="310"/>
        <v>#VALUE!</v>
      </c>
      <c r="AU2003" s="27" t="e">
        <f t="shared" si="311"/>
        <v>#VALUE!</v>
      </c>
      <c r="AV2003" s="29" t="e">
        <f t="shared" si="313"/>
        <v>#VALUE!</v>
      </c>
      <c r="AW2003" s="33" t="s">
        <v>51</v>
      </c>
      <c r="AX2003" s="27" t="s">
        <v>50</v>
      </c>
      <c r="AY2003" s="32">
        <v>23.13</v>
      </c>
      <c r="AZ2003" s="34">
        <f t="shared" si="314"/>
        <v>3.9321000000000002</v>
      </c>
      <c r="BA2003" s="3">
        <f t="shared" si="315"/>
        <v>27.062100000000001</v>
      </c>
      <c r="BB2003" s="32">
        <f t="shared" si="312"/>
        <v>29.227068000000003</v>
      </c>
      <c r="BC2003" s="27" t="s">
        <v>12549</v>
      </c>
    </row>
    <row r="2004" spans="1:55" s="27" customFormat="1" ht="31.5" customHeight="1">
      <c r="A2004" s="4" t="s">
        <v>8203</v>
      </c>
      <c r="B2004" s="5">
        <v>2002</v>
      </c>
      <c r="C2004" s="6">
        <v>715</v>
      </c>
      <c r="D2004" s="6"/>
      <c r="E2004" s="3" t="s">
        <v>8272</v>
      </c>
      <c r="F2004" s="3" t="s">
        <v>5759</v>
      </c>
      <c r="G2004" s="3" t="s">
        <v>5760</v>
      </c>
      <c r="H2004" s="4" t="s">
        <v>951</v>
      </c>
      <c r="I2004" s="3" t="s">
        <v>104</v>
      </c>
      <c r="J2004" s="3" t="s">
        <v>1179</v>
      </c>
      <c r="K2004" s="5"/>
      <c r="L2004" s="3"/>
      <c r="M2004" s="6">
        <v>500</v>
      </c>
      <c r="N2004" s="3" t="s">
        <v>45</v>
      </c>
      <c r="O2004" s="3" t="s">
        <v>8207</v>
      </c>
      <c r="P2004" s="3" t="s">
        <v>8208</v>
      </c>
      <c r="Q2004" s="3" t="s">
        <v>8274</v>
      </c>
      <c r="R2004" s="28">
        <v>24.75</v>
      </c>
      <c r="S2004" s="29"/>
      <c r="T2004" s="30" t="s">
        <v>56</v>
      </c>
      <c r="U2004" s="1" t="s">
        <v>56</v>
      </c>
      <c r="V2004" s="28">
        <v>99.25</v>
      </c>
      <c r="W2004" s="29"/>
      <c r="X2004" s="29"/>
      <c r="Y2004" s="29"/>
      <c r="Z2004" s="29"/>
      <c r="AA2004" s="29"/>
      <c r="AB2004" s="29"/>
      <c r="AC2004" s="29"/>
      <c r="AD2004" s="29"/>
      <c r="AE2004" s="31">
        <v>99.25</v>
      </c>
      <c r="AN2004" s="32">
        <v>24.75</v>
      </c>
      <c r="AO2004" s="27" t="s">
        <v>49</v>
      </c>
      <c r="AP2004" s="31" t="s">
        <v>50</v>
      </c>
      <c r="AQ2004" s="27" t="e">
        <f t="shared" si="307"/>
        <v>#NUM!</v>
      </c>
      <c r="AR2004" s="27" t="e">
        <f t="shared" si="308"/>
        <v>#NUM!</v>
      </c>
      <c r="AS2004" s="27" t="e">
        <f t="shared" si="309"/>
        <v>#NUM!</v>
      </c>
      <c r="AT2004" s="27" t="e">
        <f t="shared" si="310"/>
        <v>#VALUE!</v>
      </c>
      <c r="AU2004" s="27" t="e">
        <f t="shared" si="311"/>
        <v>#VALUE!</v>
      </c>
      <c r="AV2004" s="29" t="e">
        <f t="shared" ref="AV2004:AV2026" si="316">MIN(AN2004,AT2004,AU2004)</f>
        <v>#VALUE!</v>
      </c>
      <c r="AW2004" s="33" t="s">
        <v>51</v>
      </c>
      <c r="AX2004" s="33" t="s">
        <v>50</v>
      </c>
      <c r="AY2004" s="32">
        <v>24.75</v>
      </c>
      <c r="AZ2004" s="34">
        <f t="shared" si="314"/>
        <v>4.2075000000000005</v>
      </c>
      <c r="BA2004" s="3">
        <f t="shared" si="315"/>
        <v>28.9575</v>
      </c>
      <c r="BB2004" s="32">
        <f t="shared" si="312"/>
        <v>31.274100000000001</v>
      </c>
      <c r="BC2004" s="27" t="s">
        <v>12549</v>
      </c>
    </row>
    <row r="2005" spans="1:55" s="27" customFormat="1" ht="31.5" customHeight="1">
      <c r="A2005" s="4" t="s">
        <v>8203</v>
      </c>
      <c r="B2005" s="5">
        <v>2003</v>
      </c>
      <c r="C2005" s="6">
        <v>3696</v>
      </c>
      <c r="D2005" s="6"/>
      <c r="E2005" s="3" t="s">
        <v>8242</v>
      </c>
      <c r="F2005" s="3" t="s">
        <v>8243</v>
      </c>
      <c r="G2005" s="3" t="s">
        <v>504</v>
      </c>
      <c r="H2005" s="4" t="s">
        <v>8244</v>
      </c>
      <c r="I2005" s="3" t="s">
        <v>43</v>
      </c>
      <c r="J2005" s="3" t="s">
        <v>2196</v>
      </c>
      <c r="K2005" s="5"/>
      <c r="L2005" s="3"/>
      <c r="M2005" s="6">
        <v>100</v>
      </c>
      <c r="N2005" s="3" t="s">
        <v>45</v>
      </c>
      <c r="O2005" s="3" t="s">
        <v>8207</v>
      </c>
      <c r="P2005" s="3" t="s">
        <v>8208</v>
      </c>
      <c r="Q2005" s="3" t="s">
        <v>8245</v>
      </c>
      <c r="R2005" s="28">
        <v>25.31</v>
      </c>
      <c r="S2005" s="29"/>
      <c r="T2005" s="30" t="s">
        <v>56</v>
      </c>
      <c r="U2005" s="1" t="s">
        <v>56</v>
      </c>
      <c r="V2005" s="28">
        <v>20</v>
      </c>
      <c r="W2005" s="29"/>
      <c r="X2005" s="29"/>
      <c r="Y2005" s="29"/>
      <c r="Z2005" s="29"/>
      <c r="AA2005" s="29"/>
      <c r="AB2005" s="29">
        <v>26.88</v>
      </c>
      <c r="AC2005" s="29"/>
      <c r="AD2005" s="29">
        <v>20</v>
      </c>
      <c r="AE2005" s="31">
        <v>20</v>
      </c>
      <c r="AK2005" s="27">
        <v>27.065999999999999</v>
      </c>
      <c r="AN2005" s="32">
        <v>25.31</v>
      </c>
      <c r="AO2005" s="27" t="s">
        <v>49</v>
      </c>
      <c r="AP2005" s="31" t="s">
        <v>50</v>
      </c>
      <c r="AQ2005" s="27" t="e">
        <f t="shared" si="307"/>
        <v>#NUM!</v>
      </c>
      <c r="AR2005" s="27" t="e">
        <f t="shared" si="308"/>
        <v>#NUM!</v>
      </c>
      <c r="AS2005" s="27" t="e">
        <f t="shared" si="309"/>
        <v>#NUM!</v>
      </c>
      <c r="AT2005" s="27" t="e">
        <f t="shared" si="310"/>
        <v>#VALUE!</v>
      </c>
      <c r="AU2005" s="27" t="e">
        <f t="shared" si="311"/>
        <v>#VALUE!</v>
      </c>
      <c r="AV2005" s="29" t="e">
        <f t="shared" si="316"/>
        <v>#VALUE!</v>
      </c>
      <c r="AW2005" s="33" t="s">
        <v>51</v>
      </c>
      <c r="AX2005" s="33" t="s">
        <v>50</v>
      </c>
      <c r="AY2005" s="32">
        <v>25.31</v>
      </c>
      <c r="AZ2005" s="34">
        <f t="shared" si="314"/>
        <v>4.3026999999999997</v>
      </c>
      <c r="BA2005" s="3">
        <f t="shared" si="315"/>
        <v>29.612699999999997</v>
      </c>
      <c r="BB2005" s="32">
        <f t="shared" si="312"/>
        <v>31.981715999999995</v>
      </c>
      <c r="BC2005" s="27" t="s">
        <v>12549</v>
      </c>
    </row>
    <row r="2006" spans="1:55" s="27" customFormat="1" ht="31.5" customHeight="1">
      <c r="A2006" s="4" t="s">
        <v>8203</v>
      </c>
      <c r="B2006" s="5">
        <v>2004</v>
      </c>
      <c r="C2006" s="6">
        <v>2401</v>
      </c>
      <c r="D2006" s="6"/>
      <c r="E2006" s="3" t="s">
        <v>8310</v>
      </c>
      <c r="F2006" s="3" t="s">
        <v>8311</v>
      </c>
      <c r="G2006" s="3" t="s">
        <v>4083</v>
      </c>
      <c r="H2006" s="4" t="s">
        <v>4084</v>
      </c>
      <c r="I2006" s="3" t="s">
        <v>394</v>
      </c>
      <c r="J2006" s="3" t="s">
        <v>8314</v>
      </c>
      <c r="K2006" s="5"/>
      <c r="L2006" s="3"/>
      <c r="M2006" s="6">
        <v>100</v>
      </c>
      <c r="N2006" s="3" t="s">
        <v>45</v>
      </c>
      <c r="O2006" s="3" t="s">
        <v>8207</v>
      </c>
      <c r="P2006" s="3" t="s">
        <v>8279</v>
      </c>
      <c r="Q2006" s="3" t="s">
        <v>8313</v>
      </c>
      <c r="R2006" s="28">
        <v>32</v>
      </c>
      <c r="S2006" s="29"/>
      <c r="T2006" s="30" t="s">
        <v>56</v>
      </c>
      <c r="U2006" s="1" t="s">
        <v>56</v>
      </c>
      <c r="V2006" s="28">
        <v>76.7</v>
      </c>
      <c r="W2006" s="29"/>
      <c r="X2006" s="29"/>
      <c r="Y2006" s="29"/>
      <c r="Z2006" s="29"/>
      <c r="AA2006" s="29">
        <v>28</v>
      </c>
      <c r="AB2006" s="29"/>
      <c r="AC2006" s="29">
        <v>36</v>
      </c>
      <c r="AD2006" s="29"/>
      <c r="AE2006" s="31">
        <v>76.7</v>
      </c>
      <c r="AF2006" s="27">
        <v>27.47</v>
      </c>
      <c r="AN2006" s="32">
        <v>32</v>
      </c>
      <c r="AO2006" s="27" t="s">
        <v>49</v>
      </c>
      <c r="AP2006" s="31" t="s">
        <v>50</v>
      </c>
      <c r="AQ2006" s="27">
        <f t="shared" si="307"/>
        <v>52.085000000000001</v>
      </c>
      <c r="AR2006" s="27">
        <f t="shared" si="308"/>
        <v>32</v>
      </c>
      <c r="AS2006" s="27" t="e">
        <f t="shared" si="309"/>
        <v>#NUM!</v>
      </c>
      <c r="AT2006" s="27" t="e">
        <f t="shared" si="310"/>
        <v>#VALUE!</v>
      </c>
      <c r="AU2006" s="27" t="e">
        <f t="shared" si="311"/>
        <v>#VALUE!</v>
      </c>
      <c r="AV2006" s="29" t="e">
        <f t="shared" si="316"/>
        <v>#VALUE!</v>
      </c>
      <c r="AW2006" s="33" t="s">
        <v>51</v>
      </c>
      <c r="AX2006" s="33" t="s">
        <v>50</v>
      </c>
      <c r="AY2006" s="32">
        <v>32</v>
      </c>
      <c r="AZ2006" s="34">
        <f t="shared" si="314"/>
        <v>5.44</v>
      </c>
      <c r="BA2006" s="3">
        <f t="shared" si="315"/>
        <v>37.44</v>
      </c>
      <c r="BB2006" s="32">
        <f t="shared" si="312"/>
        <v>40.435199999999995</v>
      </c>
      <c r="BC2006" s="27" t="s">
        <v>12549</v>
      </c>
    </row>
    <row r="2007" spans="1:55" s="27" customFormat="1" ht="31.5" customHeight="1">
      <c r="A2007" s="4" t="s">
        <v>8203</v>
      </c>
      <c r="B2007" s="5">
        <v>2005</v>
      </c>
      <c r="C2007" s="6">
        <v>3617</v>
      </c>
      <c r="D2007" s="6"/>
      <c r="E2007" s="3" t="s">
        <v>8361</v>
      </c>
      <c r="F2007" s="3" t="s">
        <v>8366</v>
      </c>
      <c r="G2007" s="3" t="s">
        <v>8363</v>
      </c>
      <c r="H2007" s="4" t="s">
        <v>167</v>
      </c>
      <c r="I2007" s="3" t="s">
        <v>104</v>
      </c>
      <c r="J2007" s="3" t="s">
        <v>8365</v>
      </c>
      <c r="K2007" s="5"/>
      <c r="L2007" s="3"/>
      <c r="M2007" s="6">
        <v>100</v>
      </c>
      <c r="N2007" s="3" t="s">
        <v>45</v>
      </c>
      <c r="O2007" s="3" t="s">
        <v>8207</v>
      </c>
      <c r="P2007" s="3" t="s">
        <v>8208</v>
      </c>
      <c r="Q2007" s="3" t="s">
        <v>8367</v>
      </c>
      <c r="R2007" s="28">
        <v>35.799999999999997</v>
      </c>
      <c r="S2007" s="29"/>
      <c r="T2007" s="30" t="s">
        <v>56</v>
      </c>
      <c r="U2007" s="1" t="s">
        <v>56</v>
      </c>
      <c r="V2007" s="28">
        <v>35.799999999999997</v>
      </c>
      <c r="W2007" s="29"/>
      <c r="X2007" s="29"/>
      <c r="Y2007" s="29"/>
      <c r="Z2007" s="29"/>
      <c r="AA2007" s="29"/>
      <c r="AB2007" s="29"/>
      <c r="AC2007" s="29"/>
      <c r="AD2007" s="29"/>
      <c r="AE2007" s="31">
        <v>35.799999999999997</v>
      </c>
      <c r="AN2007" s="32">
        <v>35.799999999999997</v>
      </c>
      <c r="AO2007" s="27" t="s">
        <v>49</v>
      </c>
      <c r="AP2007" s="31" t="s">
        <v>50</v>
      </c>
      <c r="AQ2007" s="27" t="e">
        <f t="shared" si="307"/>
        <v>#NUM!</v>
      </c>
      <c r="AR2007" s="27" t="e">
        <f t="shared" si="308"/>
        <v>#NUM!</v>
      </c>
      <c r="AS2007" s="27" t="e">
        <f t="shared" si="309"/>
        <v>#NUM!</v>
      </c>
      <c r="AT2007" s="27" t="e">
        <f t="shared" si="310"/>
        <v>#VALUE!</v>
      </c>
      <c r="AU2007" s="27" t="e">
        <f t="shared" si="311"/>
        <v>#VALUE!</v>
      </c>
      <c r="AV2007" s="29" t="e">
        <f t="shared" si="316"/>
        <v>#VALUE!</v>
      </c>
      <c r="AW2007" s="33" t="s">
        <v>51</v>
      </c>
      <c r="AX2007" s="27" t="s">
        <v>50</v>
      </c>
      <c r="AY2007" s="32">
        <v>35.799999999999997</v>
      </c>
      <c r="AZ2007" s="34">
        <f t="shared" si="314"/>
        <v>6.0860000000000003</v>
      </c>
      <c r="BA2007" s="3">
        <f t="shared" si="315"/>
        <v>41.885999999999996</v>
      </c>
      <c r="BB2007" s="32">
        <f t="shared" si="312"/>
        <v>45.236879999999992</v>
      </c>
      <c r="BC2007" s="27" t="s">
        <v>12549</v>
      </c>
    </row>
    <row r="2008" spans="1:55" s="27" customFormat="1" ht="31.5" customHeight="1">
      <c r="A2008" s="4" t="s">
        <v>8203</v>
      </c>
      <c r="B2008" s="5">
        <v>2006</v>
      </c>
      <c r="C2008" s="6">
        <v>3717</v>
      </c>
      <c r="D2008" s="6"/>
      <c r="E2008" s="3" t="s">
        <v>8408</v>
      </c>
      <c r="F2008" s="3" t="s">
        <v>2373</v>
      </c>
      <c r="G2008" s="3" t="s">
        <v>1324</v>
      </c>
      <c r="H2008" s="4" t="s">
        <v>4975</v>
      </c>
      <c r="I2008" s="3" t="s">
        <v>394</v>
      </c>
      <c r="J2008" s="3" t="s">
        <v>8410</v>
      </c>
      <c r="K2008" s="5">
        <v>2</v>
      </c>
      <c r="L2008" s="3" t="s">
        <v>81</v>
      </c>
      <c r="M2008" s="6">
        <v>100</v>
      </c>
      <c r="N2008" s="3" t="s">
        <v>45</v>
      </c>
      <c r="O2008" s="3" t="s">
        <v>8207</v>
      </c>
      <c r="P2008" s="3" t="s">
        <v>8208</v>
      </c>
      <c r="Q2008" s="3" t="s">
        <v>8409</v>
      </c>
      <c r="R2008" s="28">
        <v>77.900000000000006</v>
      </c>
      <c r="S2008" s="29"/>
      <c r="T2008" s="30" t="s">
        <v>56</v>
      </c>
      <c r="U2008" s="1" t="s">
        <v>56</v>
      </c>
      <c r="V2008" s="28">
        <v>115</v>
      </c>
      <c r="W2008" s="29"/>
      <c r="X2008" s="29"/>
      <c r="Y2008" s="29"/>
      <c r="Z2008" s="29"/>
      <c r="AA2008" s="29"/>
      <c r="AB2008" s="29">
        <v>40.799999999999997</v>
      </c>
      <c r="AC2008" s="29"/>
      <c r="AD2008" s="29">
        <v>115</v>
      </c>
      <c r="AE2008" s="31">
        <v>115</v>
      </c>
      <c r="AK2008" s="27">
        <v>40.799999999999997</v>
      </c>
      <c r="AN2008" s="32">
        <v>40.799999999999997</v>
      </c>
      <c r="AO2008" s="27" t="s">
        <v>378</v>
      </c>
      <c r="AP2008" s="31" t="s">
        <v>379</v>
      </c>
      <c r="AQ2008" s="27" t="e">
        <f t="shared" si="307"/>
        <v>#NUM!</v>
      </c>
      <c r="AR2008" s="27" t="e">
        <f t="shared" si="308"/>
        <v>#NUM!</v>
      </c>
      <c r="AS2008" s="27" t="e">
        <f t="shared" si="309"/>
        <v>#NUM!</v>
      </c>
      <c r="AT2008" s="27" t="e">
        <f t="shared" si="310"/>
        <v>#VALUE!</v>
      </c>
      <c r="AU2008" s="27" t="e">
        <f t="shared" si="311"/>
        <v>#VALUE!</v>
      </c>
      <c r="AV2008" s="29" t="e">
        <f t="shared" si="316"/>
        <v>#VALUE!</v>
      </c>
      <c r="AW2008" s="27" t="s">
        <v>378</v>
      </c>
      <c r="AX2008" s="27" t="s">
        <v>379</v>
      </c>
      <c r="AY2008" s="32">
        <v>40.799999999999997</v>
      </c>
      <c r="AZ2008" s="34">
        <f t="shared" si="314"/>
        <v>6.9359999999999999</v>
      </c>
      <c r="BA2008" s="3">
        <f t="shared" si="315"/>
        <v>47.735999999999997</v>
      </c>
      <c r="BB2008" s="32">
        <f t="shared" si="312"/>
        <v>51.554879999999997</v>
      </c>
      <c r="BC2008" s="27" t="s">
        <v>12549</v>
      </c>
    </row>
    <row r="2009" spans="1:55" s="27" customFormat="1" ht="31.5" customHeight="1">
      <c r="A2009" s="4" t="s">
        <v>8203</v>
      </c>
      <c r="B2009" s="5">
        <v>2007</v>
      </c>
      <c r="C2009" s="6">
        <v>18028</v>
      </c>
      <c r="D2009" s="6"/>
      <c r="E2009" s="3" t="s">
        <v>8369</v>
      </c>
      <c r="F2009" s="3" t="s">
        <v>8370</v>
      </c>
      <c r="G2009" s="3" t="s">
        <v>5570</v>
      </c>
      <c r="H2009" s="4" t="s">
        <v>87</v>
      </c>
      <c r="I2009" s="3" t="s">
        <v>1481</v>
      </c>
      <c r="J2009" s="3" t="s">
        <v>8371</v>
      </c>
      <c r="K2009" s="5">
        <v>30</v>
      </c>
      <c r="L2009" s="3" t="s">
        <v>81</v>
      </c>
      <c r="M2009" s="6">
        <v>10</v>
      </c>
      <c r="N2009" s="3" t="s">
        <v>45</v>
      </c>
      <c r="O2009" s="3" t="s">
        <v>8207</v>
      </c>
      <c r="P2009" s="3" t="s">
        <v>8372</v>
      </c>
      <c r="Q2009" s="3" t="s">
        <v>8373</v>
      </c>
      <c r="R2009" s="28">
        <v>54.25</v>
      </c>
      <c r="S2009" s="29"/>
      <c r="T2009" s="30">
        <v>70.900000000000006</v>
      </c>
      <c r="U2009" s="1" t="s">
        <v>56</v>
      </c>
      <c r="V2009" s="28">
        <v>175</v>
      </c>
      <c r="W2009" s="29"/>
      <c r="X2009" s="29"/>
      <c r="Y2009" s="29"/>
      <c r="Z2009" s="29"/>
      <c r="AA2009" s="29">
        <v>52.5</v>
      </c>
      <c r="AB2009" s="29"/>
      <c r="AC2009" s="29">
        <v>56</v>
      </c>
      <c r="AD2009" s="29"/>
      <c r="AE2009" s="31">
        <v>175</v>
      </c>
      <c r="AG2009" s="27">
        <v>100.18899999999999</v>
      </c>
      <c r="AI2009" s="27">
        <v>161.52000000000001</v>
      </c>
      <c r="AL2009" s="27" t="s">
        <v>8374</v>
      </c>
      <c r="AN2009" s="32">
        <v>54.25</v>
      </c>
      <c r="AO2009" s="27" t="s">
        <v>49</v>
      </c>
      <c r="AP2009" s="31" t="s">
        <v>50</v>
      </c>
      <c r="AQ2009" s="27">
        <f t="shared" si="307"/>
        <v>130.8545</v>
      </c>
      <c r="AR2009" s="27">
        <f t="shared" si="308"/>
        <v>54.25</v>
      </c>
      <c r="AS2009" s="27" t="e">
        <f t="shared" si="309"/>
        <v>#NUM!</v>
      </c>
      <c r="AT2009" s="27">
        <f t="shared" si="310"/>
        <v>76.217500000000001</v>
      </c>
      <c r="AU2009" s="27" t="e">
        <f t="shared" si="311"/>
        <v>#VALUE!</v>
      </c>
      <c r="AV2009" s="29" t="e">
        <f t="shared" si="316"/>
        <v>#VALUE!</v>
      </c>
      <c r="AW2009" s="33" t="s">
        <v>51</v>
      </c>
      <c r="AX2009" s="27" t="s">
        <v>50</v>
      </c>
      <c r="AY2009" s="32">
        <v>54.25</v>
      </c>
      <c r="AZ2009" s="34">
        <f t="shared" si="314"/>
        <v>6.51</v>
      </c>
      <c r="BA2009" s="3">
        <f t="shared" si="315"/>
        <v>60.76</v>
      </c>
      <c r="BB2009" s="32">
        <f t="shared" si="312"/>
        <v>65.620800000000003</v>
      </c>
      <c r="BC2009" s="27" t="s">
        <v>12549</v>
      </c>
    </row>
    <row r="2010" spans="1:55" s="27" customFormat="1" ht="31.5" customHeight="1">
      <c r="A2010" s="4" t="s">
        <v>8203</v>
      </c>
      <c r="B2010" s="5">
        <v>2008</v>
      </c>
      <c r="C2010" s="6">
        <v>18026</v>
      </c>
      <c r="D2010" s="6"/>
      <c r="E2010" s="3" t="s">
        <v>8369</v>
      </c>
      <c r="F2010" s="3" t="s">
        <v>8370</v>
      </c>
      <c r="G2010" s="3" t="s">
        <v>5570</v>
      </c>
      <c r="H2010" s="4" t="s">
        <v>205</v>
      </c>
      <c r="I2010" s="3" t="s">
        <v>1481</v>
      </c>
      <c r="J2010" s="3" t="s">
        <v>8375</v>
      </c>
      <c r="K2010" s="5">
        <v>20</v>
      </c>
      <c r="L2010" s="3" t="s">
        <v>81</v>
      </c>
      <c r="M2010" s="6">
        <v>10</v>
      </c>
      <c r="N2010" s="3" t="s">
        <v>45</v>
      </c>
      <c r="O2010" s="3" t="s">
        <v>8207</v>
      </c>
      <c r="P2010" s="3" t="s">
        <v>8372</v>
      </c>
      <c r="Q2010" s="3" t="s">
        <v>8376</v>
      </c>
      <c r="R2010" s="28">
        <v>90.67</v>
      </c>
      <c r="S2010" s="29"/>
      <c r="T2010" s="30">
        <v>50.47</v>
      </c>
      <c r="U2010" s="1" t="s">
        <v>56</v>
      </c>
      <c r="V2010" s="28"/>
      <c r="W2010" s="29"/>
      <c r="X2010" s="29"/>
      <c r="Y2010" s="29"/>
      <c r="Z2010" s="29">
        <v>90.67</v>
      </c>
      <c r="AA2010" s="29"/>
      <c r="AB2010" s="29"/>
      <c r="AC2010" s="29"/>
      <c r="AD2010" s="29">
        <v>90.67</v>
      </c>
      <c r="AE2010" s="31"/>
      <c r="AG2010" s="27">
        <v>55.408000000000001</v>
      </c>
      <c r="AI2010" s="27">
        <v>97.03</v>
      </c>
      <c r="AN2010" s="32">
        <v>76.218999999999994</v>
      </c>
      <c r="AO2010" s="27" t="s">
        <v>211</v>
      </c>
      <c r="AP2010" s="31" t="s">
        <v>212</v>
      </c>
      <c r="AQ2010" s="27">
        <f t="shared" si="307"/>
        <v>76.218999999999994</v>
      </c>
      <c r="AR2010" s="27" t="str">
        <f t="shared" si="308"/>
        <v/>
      </c>
      <c r="AS2010" s="27" t="e">
        <f t="shared" si="309"/>
        <v>#NUM!</v>
      </c>
      <c r="AT2010" s="27">
        <f t="shared" si="310"/>
        <v>54.255249999999997</v>
      </c>
      <c r="AU2010" s="27" t="e">
        <f t="shared" si="311"/>
        <v>#VALUE!</v>
      </c>
      <c r="AV2010" s="29" t="e">
        <f t="shared" si="316"/>
        <v>#VALUE!</v>
      </c>
      <c r="AW2010" s="27" t="s">
        <v>73</v>
      </c>
      <c r="AX2010" s="27" t="s">
        <v>74</v>
      </c>
      <c r="AY2010" s="32">
        <v>54.255000000000003</v>
      </c>
      <c r="AZ2010" s="34">
        <f t="shared" si="314"/>
        <v>6.5106000000000002</v>
      </c>
      <c r="BA2010" s="3">
        <f t="shared" si="315"/>
        <v>60.765600000000006</v>
      </c>
      <c r="BB2010" s="32">
        <f t="shared" si="312"/>
        <v>65.62684800000001</v>
      </c>
      <c r="BC2010" s="27" t="s">
        <v>12549</v>
      </c>
    </row>
    <row r="2011" spans="1:55" s="27" customFormat="1" ht="31.5" customHeight="1">
      <c r="A2011" s="4" t="s">
        <v>8203</v>
      </c>
      <c r="B2011" s="5">
        <v>2009</v>
      </c>
      <c r="C2011" s="6">
        <v>907</v>
      </c>
      <c r="D2011" s="6"/>
      <c r="E2011" s="3" t="s">
        <v>8256</v>
      </c>
      <c r="F2011" s="3" t="s">
        <v>8257</v>
      </c>
      <c r="G2011" s="3" t="s">
        <v>665</v>
      </c>
      <c r="H2011" s="4" t="s">
        <v>205</v>
      </c>
      <c r="I2011" s="3" t="s">
        <v>1456</v>
      </c>
      <c r="J2011" s="3" t="s">
        <v>8260</v>
      </c>
      <c r="K2011" s="5"/>
      <c r="L2011" s="3"/>
      <c r="M2011" s="6">
        <v>100</v>
      </c>
      <c r="N2011" s="3" t="s">
        <v>45</v>
      </c>
      <c r="O2011" s="3" t="s">
        <v>8207</v>
      </c>
      <c r="P2011" s="3" t="s">
        <v>8225</v>
      </c>
      <c r="Q2011" s="3" t="s">
        <v>8259</v>
      </c>
      <c r="R2011" s="28">
        <v>71</v>
      </c>
      <c r="S2011" s="29"/>
      <c r="T2011" s="30">
        <v>68</v>
      </c>
      <c r="U2011" s="1">
        <v>68</v>
      </c>
      <c r="V2011" s="28">
        <v>72.150000000000006</v>
      </c>
      <c r="W2011" s="29"/>
      <c r="X2011" s="29"/>
      <c r="Y2011" s="29"/>
      <c r="Z2011" s="29"/>
      <c r="AA2011" s="29">
        <v>70</v>
      </c>
      <c r="AB2011" s="29"/>
      <c r="AC2011" s="29"/>
      <c r="AD2011" s="29">
        <v>72.150000000000006</v>
      </c>
      <c r="AE2011" s="31">
        <v>72.150000000000006</v>
      </c>
      <c r="AN2011" s="32">
        <v>70</v>
      </c>
      <c r="AO2011" s="27" t="s">
        <v>378</v>
      </c>
      <c r="AP2011" s="31" t="s">
        <v>379</v>
      </c>
      <c r="AQ2011" s="27" t="e">
        <f t="shared" si="307"/>
        <v>#NUM!</v>
      </c>
      <c r="AR2011" s="27" t="e">
        <f t="shared" si="308"/>
        <v>#NUM!</v>
      </c>
      <c r="AS2011" s="27" t="e">
        <f t="shared" si="309"/>
        <v>#NUM!</v>
      </c>
      <c r="AT2011" s="27">
        <f t="shared" si="310"/>
        <v>73.099999999999994</v>
      </c>
      <c r="AU2011" s="27">
        <f t="shared" si="311"/>
        <v>73.099999999999994</v>
      </c>
      <c r="AV2011" s="29">
        <f t="shared" si="316"/>
        <v>70</v>
      </c>
      <c r="AW2011" s="27" t="s">
        <v>378</v>
      </c>
      <c r="AX2011" s="27" t="s">
        <v>379</v>
      </c>
      <c r="AY2011" s="32">
        <v>70</v>
      </c>
      <c r="AZ2011" s="34">
        <f t="shared" si="314"/>
        <v>8.4</v>
      </c>
      <c r="BA2011" s="3">
        <f t="shared" si="315"/>
        <v>78.400000000000006</v>
      </c>
      <c r="BB2011" s="32">
        <f t="shared" si="312"/>
        <v>84.672000000000011</v>
      </c>
      <c r="BC2011" s="27" t="s">
        <v>12549</v>
      </c>
    </row>
    <row r="2012" spans="1:55" s="27" customFormat="1" ht="31.5" customHeight="1">
      <c r="A2012" s="4" t="s">
        <v>8203</v>
      </c>
      <c r="B2012" s="5">
        <v>2010</v>
      </c>
      <c r="C2012" s="6">
        <v>548</v>
      </c>
      <c r="D2012" s="6"/>
      <c r="E2012" s="3" t="s">
        <v>8286</v>
      </c>
      <c r="F2012" s="3" t="s">
        <v>8287</v>
      </c>
      <c r="G2012" s="3" t="s">
        <v>94</v>
      </c>
      <c r="H2012" s="4" t="s">
        <v>87</v>
      </c>
      <c r="I2012" s="3" t="s">
        <v>1456</v>
      </c>
      <c r="J2012" s="3" t="s">
        <v>8290</v>
      </c>
      <c r="K2012" s="5"/>
      <c r="L2012" s="3"/>
      <c r="M2012" s="6">
        <v>100</v>
      </c>
      <c r="N2012" s="3" t="s">
        <v>45</v>
      </c>
      <c r="O2012" s="3" t="s">
        <v>8207</v>
      </c>
      <c r="P2012" s="3" t="s">
        <v>8225</v>
      </c>
      <c r="Q2012" s="3" t="s">
        <v>8289</v>
      </c>
      <c r="R2012" s="28">
        <v>98.9</v>
      </c>
      <c r="S2012" s="29"/>
      <c r="T2012" s="30" t="s">
        <v>56</v>
      </c>
      <c r="U2012" s="1" t="s">
        <v>56</v>
      </c>
      <c r="V2012" s="28"/>
      <c r="W2012" s="29"/>
      <c r="X2012" s="29"/>
      <c r="Y2012" s="29"/>
      <c r="Z2012" s="29"/>
      <c r="AA2012" s="29">
        <v>100</v>
      </c>
      <c r="AB2012" s="29">
        <v>100</v>
      </c>
      <c r="AC2012" s="29">
        <v>108</v>
      </c>
      <c r="AD2012" s="29"/>
      <c r="AE2012" s="31"/>
      <c r="AI2012" s="27">
        <v>488.2</v>
      </c>
      <c r="AK2012" s="27">
        <v>99.99</v>
      </c>
      <c r="AN2012" s="32">
        <v>98.9</v>
      </c>
      <c r="AO2012" s="27" t="s">
        <v>49</v>
      </c>
      <c r="AP2012" s="31" t="s">
        <v>50</v>
      </c>
      <c r="AQ2012" s="27" t="e">
        <f t="shared" si="307"/>
        <v>#NUM!</v>
      </c>
      <c r="AR2012" s="27" t="e">
        <f t="shared" si="308"/>
        <v>#NUM!</v>
      </c>
      <c r="AS2012" s="27" t="e">
        <f t="shared" si="309"/>
        <v>#NUM!</v>
      </c>
      <c r="AT2012" s="27" t="e">
        <f t="shared" si="310"/>
        <v>#VALUE!</v>
      </c>
      <c r="AU2012" s="27" t="e">
        <f t="shared" si="311"/>
        <v>#VALUE!</v>
      </c>
      <c r="AV2012" s="29" t="e">
        <f t="shared" si="316"/>
        <v>#VALUE!</v>
      </c>
      <c r="AW2012" s="27" t="s">
        <v>73</v>
      </c>
      <c r="AX2012" s="27" t="s">
        <v>74</v>
      </c>
      <c r="AY2012" s="32">
        <v>98.9</v>
      </c>
      <c r="AZ2012" s="34">
        <f t="shared" si="314"/>
        <v>11.868</v>
      </c>
      <c r="BA2012" s="3">
        <f t="shared" si="315"/>
        <v>110.768</v>
      </c>
      <c r="BB2012" s="32">
        <f t="shared" si="312"/>
        <v>119.62944</v>
      </c>
      <c r="BC2012" s="27" t="s">
        <v>12549</v>
      </c>
    </row>
    <row r="2013" spans="1:55" s="27" customFormat="1" ht="31.5" customHeight="1">
      <c r="A2013" s="4" t="s">
        <v>8203</v>
      </c>
      <c r="B2013" s="5">
        <v>2011</v>
      </c>
      <c r="C2013" s="6">
        <v>1063</v>
      </c>
      <c r="D2013" s="6"/>
      <c r="E2013" s="3" t="s">
        <v>8281</v>
      </c>
      <c r="F2013" s="3" t="s">
        <v>8282</v>
      </c>
      <c r="G2013" s="3" t="s">
        <v>4152</v>
      </c>
      <c r="H2013" s="4" t="s">
        <v>1004</v>
      </c>
      <c r="I2013" s="3" t="s">
        <v>1456</v>
      </c>
      <c r="J2013" s="3" t="s">
        <v>8285</v>
      </c>
      <c r="K2013" s="5"/>
      <c r="L2013" s="3"/>
      <c r="M2013" s="6">
        <v>100</v>
      </c>
      <c r="N2013" s="3" t="s">
        <v>45</v>
      </c>
      <c r="O2013" s="3" t="s">
        <v>8207</v>
      </c>
      <c r="P2013" s="3" t="s">
        <v>8208</v>
      </c>
      <c r="Q2013" s="3" t="s">
        <v>8284</v>
      </c>
      <c r="R2013" s="28">
        <v>123.2</v>
      </c>
      <c r="S2013" s="29"/>
      <c r="T2013" s="30" t="s">
        <v>56</v>
      </c>
      <c r="U2013" s="1" t="s">
        <v>56</v>
      </c>
      <c r="V2013" s="28">
        <v>243.7</v>
      </c>
      <c r="W2013" s="29"/>
      <c r="X2013" s="29"/>
      <c r="Y2013" s="29"/>
      <c r="Z2013" s="29"/>
      <c r="AA2013" s="29"/>
      <c r="AB2013" s="29">
        <v>113.2</v>
      </c>
      <c r="AC2013" s="29">
        <v>200</v>
      </c>
      <c r="AD2013" s="29">
        <v>243.7</v>
      </c>
      <c r="AE2013" s="31">
        <v>243.7</v>
      </c>
      <c r="AI2013" s="27">
        <v>250.9</v>
      </c>
      <c r="AN2013" s="32">
        <v>123.2</v>
      </c>
      <c r="AO2013" s="27" t="s">
        <v>49</v>
      </c>
      <c r="AP2013" s="31" t="s">
        <v>50</v>
      </c>
      <c r="AQ2013" s="27">
        <f t="shared" si="307"/>
        <v>247.3</v>
      </c>
      <c r="AR2013" s="27">
        <f t="shared" si="308"/>
        <v>123.2</v>
      </c>
      <c r="AS2013" s="27" t="e">
        <f t="shared" si="309"/>
        <v>#NUM!</v>
      </c>
      <c r="AT2013" s="27" t="e">
        <f t="shared" si="310"/>
        <v>#VALUE!</v>
      </c>
      <c r="AU2013" s="27" t="e">
        <f t="shared" si="311"/>
        <v>#VALUE!</v>
      </c>
      <c r="AV2013" s="29" t="e">
        <f t="shared" si="316"/>
        <v>#VALUE!</v>
      </c>
      <c r="AW2013" s="33" t="s">
        <v>51</v>
      </c>
      <c r="AX2013" s="33" t="s">
        <v>50</v>
      </c>
      <c r="AY2013" s="32">
        <v>123.2</v>
      </c>
      <c r="AZ2013" s="34">
        <f t="shared" si="314"/>
        <v>12.32</v>
      </c>
      <c r="BA2013" s="3">
        <f t="shared" si="315"/>
        <v>135.52000000000001</v>
      </c>
      <c r="BB2013" s="32">
        <f t="shared" si="312"/>
        <v>146.36160000000001</v>
      </c>
      <c r="BC2013" s="27" t="s">
        <v>12549</v>
      </c>
    </row>
    <row r="2014" spans="1:55" s="27" customFormat="1" ht="31.5" customHeight="1">
      <c r="A2014" s="4" t="s">
        <v>8203</v>
      </c>
      <c r="B2014" s="5">
        <v>2012</v>
      </c>
      <c r="C2014" s="6">
        <v>5418</v>
      </c>
      <c r="D2014" s="6"/>
      <c r="E2014" s="3" t="s">
        <v>8399</v>
      </c>
      <c r="F2014" s="3" t="s">
        <v>8400</v>
      </c>
      <c r="G2014" s="3" t="s">
        <v>8401</v>
      </c>
      <c r="H2014" s="4" t="s">
        <v>58</v>
      </c>
      <c r="I2014" s="3" t="s">
        <v>104</v>
      </c>
      <c r="J2014" s="3" t="s">
        <v>8402</v>
      </c>
      <c r="K2014" s="5"/>
      <c r="L2014" s="3"/>
      <c r="M2014" s="6">
        <v>1000</v>
      </c>
      <c r="N2014" s="3" t="s">
        <v>45</v>
      </c>
      <c r="O2014" s="3" t="s">
        <v>8207</v>
      </c>
      <c r="P2014" s="3" t="s">
        <v>8208</v>
      </c>
      <c r="Q2014" s="3" t="s">
        <v>8403</v>
      </c>
      <c r="R2014" s="28">
        <v>204.5</v>
      </c>
      <c r="S2014" s="29"/>
      <c r="T2014" s="30" t="s">
        <v>56</v>
      </c>
      <c r="U2014" s="1" t="s">
        <v>56</v>
      </c>
      <c r="V2014" s="28">
        <v>379</v>
      </c>
      <c r="W2014" s="29"/>
      <c r="X2014" s="29"/>
      <c r="Y2014" s="29"/>
      <c r="Z2014" s="29"/>
      <c r="AA2014" s="29"/>
      <c r="AB2014" s="29"/>
      <c r="AC2014" s="29"/>
      <c r="AD2014" s="29">
        <v>379</v>
      </c>
      <c r="AE2014" s="31">
        <v>379</v>
      </c>
      <c r="AN2014" s="32">
        <v>204.5</v>
      </c>
      <c r="AO2014" s="27" t="s">
        <v>49</v>
      </c>
      <c r="AP2014" s="31" t="s">
        <v>50</v>
      </c>
      <c r="AQ2014" s="27" t="e">
        <f t="shared" si="307"/>
        <v>#NUM!</v>
      </c>
      <c r="AR2014" s="27" t="e">
        <f t="shared" si="308"/>
        <v>#NUM!</v>
      </c>
      <c r="AS2014" s="27" t="e">
        <f t="shared" si="309"/>
        <v>#NUM!</v>
      </c>
      <c r="AT2014" s="27" t="e">
        <f t="shared" si="310"/>
        <v>#VALUE!</v>
      </c>
      <c r="AU2014" s="27" t="e">
        <f t="shared" si="311"/>
        <v>#VALUE!</v>
      </c>
      <c r="AV2014" s="29" t="e">
        <f t="shared" si="316"/>
        <v>#VALUE!</v>
      </c>
      <c r="AW2014" s="33" t="s">
        <v>51</v>
      </c>
      <c r="AX2014" s="27" t="s">
        <v>50</v>
      </c>
      <c r="AY2014" s="32">
        <v>204.5</v>
      </c>
      <c r="AZ2014" s="34">
        <f t="shared" si="314"/>
        <v>20.450000000000003</v>
      </c>
      <c r="BA2014" s="3">
        <f t="shared" si="315"/>
        <v>224.95</v>
      </c>
      <c r="BB2014" s="36">
        <v>224.95</v>
      </c>
      <c r="BC2014" s="27" t="s">
        <v>12549</v>
      </c>
    </row>
    <row r="2015" spans="1:55" s="27" customFormat="1" ht="31.5" customHeight="1">
      <c r="A2015" s="4" t="s">
        <v>8414</v>
      </c>
      <c r="B2015" s="5">
        <v>2013</v>
      </c>
      <c r="C2015" s="6">
        <v>19855</v>
      </c>
      <c r="D2015" s="6"/>
      <c r="E2015" s="3" t="s">
        <v>8415</v>
      </c>
      <c r="F2015" s="3" t="s">
        <v>3981</v>
      </c>
      <c r="G2015" s="3" t="s">
        <v>3278</v>
      </c>
      <c r="H2015" s="4" t="s">
        <v>8416</v>
      </c>
      <c r="I2015" s="3" t="s">
        <v>43</v>
      </c>
      <c r="J2015" s="3" t="s">
        <v>8417</v>
      </c>
      <c r="K2015" s="5"/>
      <c r="L2015" s="3"/>
      <c r="M2015" s="6">
        <v>28</v>
      </c>
      <c r="N2015" s="3" t="s">
        <v>45</v>
      </c>
      <c r="O2015" s="3" t="s">
        <v>8418</v>
      </c>
      <c r="P2015" s="3" t="s">
        <v>8419</v>
      </c>
      <c r="Q2015" s="3" t="s">
        <v>8420</v>
      </c>
      <c r="R2015" s="28">
        <v>2.5</v>
      </c>
      <c r="S2015" s="29"/>
      <c r="T2015" s="30"/>
      <c r="U2015" s="1" t="s">
        <v>56</v>
      </c>
      <c r="V2015" s="28">
        <v>7.5</v>
      </c>
      <c r="W2015" s="29"/>
      <c r="X2015" s="29"/>
      <c r="Y2015" s="29"/>
      <c r="Z2015" s="29"/>
      <c r="AA2015" s="29"/>
      <c r="AB2015" s="29"/>
      <c r="AC2015" s="29"/>
      <c r="AD2015" s="29"/>
      <c r="AE2015" s="31">
        <v>7.5</v>
      </c>
      <c r="AN2015" s="32">
        <v>2.5</v>
      </c>
      <c r="AO2015" s="27" t="s">
        <v>49</v>
      </c>
      <c r="AP2015" s="31" t="s">
        <v>50</v>
      </c>
      <c r="AQ2015" s="27" t="e">
        <f t="shared" si="307"/>
        <v>#NUM!</v>
      </c>
      <c r="AR2015" s="27" t="e">
        <f t="shared" si="308"/>
        <v>#NUM!</v>
      </c>
      <c r="AS2015" s="27" t="e">
        <f t="shared" si="309"/>
        <v>#NUM!</v>
      </c>
      <c r="AT2015" s="27">
        <f t="shared" si="310"/>
        <v>0</v>
      </c>
      <c r="AU2015" s="27" t="e">
        <f t="shared" si="311"/>
        <v>#VALUE!</v>
      </c>
      <c r="AV2015" s="29" t="e">
        <f t="shared" si="316"/>
        <v>#VALUE!</v>
      </c>
      <c r="AW2015" s="33" t="s">
        <v>51</v>
      </c>
      <c r="AX2015" s="27" t="s">
        <v>50</v>
      </c>
      <c r="AY2015" s="32">
        <v>2.5</v>
      </c>
      <c r="AZ2015" s="34">
        <f t="shared" si="314"/>
        <v>0.625</v>
      </c>
      <c r="BA2015" s="3">
        <f t="shared" si="315"/>
        <v>3.125</v>
      </c>
      <c r="BB2015" s="32">
        <f t="shared" ref="BB2015:BB2046" si="317">BA2015+BA2015*0.08</f>
        <v>3.375</v>
      </c>
      <c r="BC2015" s="27" t="s">
        <v>12549</v>
      </c>
    </row>
    <row r="2016" spans="1:55" s="27" customFormat="1" ht="31.5" customHeight="1">
      <c r="A2016" s="4" t="s">
        <v>8414</v>
      </c>
      <c r="B2016" s="5">
        <v>2014</v>
      </c>
      <c r="C2016" s="6">
        <v>19774</v>
      </c>
      <c r="D2016" s="6"/>
      <c r="E2016" s="3" t="s">
        <v>8421</v>
      </c>
      <c r="F2016" s="3" t="s">
        <v>3981</v>
      </c>
      <c r="G2016" s="3" t="s">
        <v>3278</v>
      </c>
      <c r="H2016" s="4" t="s">
        <v>8422</v>
      </c>
      <c r="I2016" s="3" t="s">
        <v>43</v>
      </c>
      <c r="J2016" s="3" t="s">
        <v>8417</v>
      </c>
      <c r="K2016" s="5"/>
      <c r="L2016" s="3"/>
      <c r="M2016" s="6">
        <v>28</v>
      </c>
      <c r="N2016" s="3" t="s">
        <v>45</v>
      </c>
      <c r="O2016" s="3" t="s">
        <v>8418</v>
      </c>
      <c r="P2016" s="3" t="s">
        <v>8419</v>
      </c>
      <c r="Q2016" s="3" t="s">
        <v>8423</v>
      </c>
      <c r="R2016" s="28">
        <v>2.2999999999999998</v>
      </c>
      <c r="S2016" s="29"/>
      <c r="T2016" s="30"/>
      <c r="U2016" s="1" t="s">
        <v>56</v>
      </c>
      <c r="V2016" s="28">
        <v>6.5</v>
      </c>
      <c r="W2016" s="29"/>
      <c r="X2016" s="29"/>
      <c r="Y2016" s="29"/>
      <c r="Z2016" s="29"/>
      <c r="AA2016" s="29"/>
      <c r="AB2016" s="29"/>
      <c r="AC2016" s="29"/>
      <c r="AD2016" s="29"/>
      <c r="AE2016" s="31">
        <v>6.5</v>
      </c>
      <c r="AN2016" s="32">
        <v>2.2999999999999998</v>
      </c>
      <c r="AO2016" s="27" t="s">
        <v>49</v>
      </c>
      <c r="AP2016" s="31" t="s">
        <v>50</v>
      </c>
      <c r="AQ2016" s="27" t="e">
        <f t="shared" si="307"/>
        <v>#NUM!</v>
      </c>
      <c r="AR2016" s="27" t="e">
        <f t="shared" si="308"/>
        <v>#NUM!</v>
      </c>
      <c r="AS2016" s="27" t="e">
        <f t="shared" si="309"/>
        <v>#NUM!</v>
      </c>
      <c r="AT2016" s="27">
        <f t="shared" si="310"/>
        <v>0</v>
      </c>
      <c r="AU2016" s="27" t="e">
        <f t="shared" si="311"/>
        <v>#VALUE!</v>
      </c>
      <c r="AV2016" s="29" t="e">
        <f t="shared" si="316"/>
        <v>#VALUE!</v>
      </c>
      <c r="AW2016" s="33" t="s">
        <v>51</v>
      </c>
      <c r="AX2016" s="27" t="s">
        <v>50</v>
      </c>
      <c r="AY2016" s="32">
        <v>2.5</v>
      </c>
      <c r="AZ2016" s="34">
        <f t="shared" si="314"/>
        <v>0.625</v>
      </c>
      <c r="BA2016" s="3">
        <f t="shared" si="315"/>
        <v>3.125</v>
      </c>
      <c r="BB2016" s="32">
        <f t="shared" si="317"/>
        <v>3.375</v>
      </c>
      <c r="BC2016" s="27" t="s">
        <v>12549</v>
      </c>
    </row>
    <row r="2017" spans="1:116" s="27" customFormat="1" ht="31.5" customHeight="1">
      <c r="A2017" s="24" t="s">
        <v>8424</v>
      </c>
      <c r="B2017" s="5">
        <v>2015</v>
      </c>
      <c r="C2017" s="37"/>
      <c r="D2017" s="37"/>
      <c r="E2017" s="23" t="s">
        <v>8425</v>
      </c>
      <c r="F2017" s="23" t="s">
        <v>8426</v>
      </c>
      <c r="G2017" s="23" t="s">
        <v>2640</v>
      </c>
      <c r="H2017" s="7" t="s">
        <v>5754</v>
      </c>
      <c r="I2017" s="8" t="s">
        <v>394</v>
      </c>
      <c r="J2017" s="23" t="s">
        <v>8427</v>
      </c>
      <c r="K2017" s="9">
        <v>5</v>
      </c>
      <c r="L2017" s="8" t="s">
        <v>81</v>
      </c>
      <c r="M2017" s="10">
        <v>5</v>
      </c>
      <c r="N2017" s="8" t="s">
        <v>45</v>
      </c>
      <c r="O2017" s="25" t="s">
        <v>8428</v>
      </c>
      <c r="P2017" s="25" t="s">
        <v>8429</v>
      </c>
      <c r="Q2017" s="25" t="s">
        <v>8430</v>
      </c>
      <c r="R2017" s="28">
        <v>1.5</v>
      </c>
      <c r="S2017" s="29"/>
      <c r="T2017" s="30">
        <v>2.5</v>
      </c>
      <c r="U2017" s="1">
        <v>0.6</v>
      </c>
      <c r="V2017" s="28">
        <v>1.508</v>
      </c>
      <c r="W2017" s="29"/>
      <c r="X2017" s="29"/>
      <c r="Y2017" s="29"/>
      <c r="Z2017" s="29"/>
      <c r="AA2017" s="29"/>
      <c r="AB2017" s="29"/>
      <c r="AC2017" s="29"/>
      <c r="AD2017" s="29"/>
      <c r="AE2017" s="31"/>
      <c r="AN2017" s="32"/>
      <c r="AP2017" s="31"/>
      <c r="AQ2017" s="27" t="e">
        <f t="shared" si="307"/>
        <v>#NUM!</v>
      </c>
      <c r="AR2017" s="27" t="e">
        <f t="shared" si="308"/>
        <v>#NUM!</v>
      </c>
      <c r="AS2017" s="27" t="e">
        <f t="shared" si="309"/>
        <v>#NUM!</v>
      </c>
      <c r="AT2017" s="27">
        <f t="shared" si="310"/>
        <v>2.6875</v>
      </c>
      <c r="AU2017" s="27">
        <f t="shared" si="311"/>
        <v>0.64499999999999991</v>
      </c>
      <c r="AV2017" s="29">
        <f t="shared" si="316"/>
        <v>0.64499999999999991</v>
      </c>
      <c r="AW2017" s="27" t="s">
        <v>73</v>
      </c>
      <c r="AX2017" s="27" t="s">
        <v>74</v>
      </c>
      <c r="AY2017" s="32">
        <v>0.64500000000000002</v>
      </c>
      <c r="AZ2017" s="34">
        <f t="shared" si="314"/>
        <v>0.16125</v>
      </c>
      <c r="BA2017" s="3">
        <f t="shared" si="315"/>
        <v>0.80625000000000002</v>
      </c>
      <c r="BB2017" s="32">
        <f t="shared" si="317"/>
        <v>0.87075000000000002</v>
      </c>
      <c r="BC2017" s="27" t="s">
        <v>12549</v>
      </c>
      <c r="BP2017" s="26"/>
      <c r="BQ2017" s="26"/>
      <c r="BR2017" s="26"/>
      <c r="BS2017" s="26"/>
      <c r="BT2017" s="26"/>
      <c r="BU2017" s="26"/>
      <c r="BV2017" s="26"/>
      <c r="BW2017" s="26"/>
      <c r="BX2017" s="26"/>
      <c r="BY2017" s="26"/>
      <c r="BZ2017" s="26"/>
      <c r="CA2017" s="26"/>
      <c r="CB2017" s="26"/>
      <c r="CC2017" s="26"/>
      <c r="CD2017" s="26"/>
      <c r="CE2017" s="26"/>
      <c r="CF2017" s="26"/>
      <c r="CG2017" s="26"/>
      <c r="CH2017" s="26"/>
      <c r="CI2017" s="26"/>
      <c r="CJ2017" s="26"/>
      <c r="CK2017" s="26"/>
      <c r="CL2017" s="26"/>
      <c r="CM2017" s="26"/>
      <c r="CN2017" s="26"/>
      <c r="CO2017" s="26"/>
      <c r="CP2017" s="26"/>
      <c r="CQ2017" s="26"/>
      <c r="CR2017" s="26"/>
      <c r="CS2017" s="26"/>
      <c r="CT2017" s="26"/>
      <c r="CU2017" s="26"/>
      <c r="CV2017" s="26"/>
      <c r="CW2017" s="26"/>
      <c r="CX2017" s="26"/>
      <c r="CY2017" s="26"/>
      <c r="CZ2017" s="26"/>
      <c r="DA2017" s="26"/>
      <c r="DB2017" s="26"/>
      <c r="DC2017" s="26"/>
      <c r="DD2017" s="26"/>
      <c r="DE2017" s="26"/>
      <c r="DF2017" s="26"/>
      <c r="DG2017" s="26"/>
      <c r="DH2017" s="26"/>
      <c r="DI2017" s="26"/>
      <c r="DJ2017" s="26"/>
      <c r="DK2017" s="26"/>
      <c r="DL2017" s="26"/>
    </row>
    <row r="2018" spans="1:116" s="27" customFormat="1" ht="31.5" customHeight="1">
      <c r="A2018" s="24" t="s">
        <v>8424</v>
      </c>
      <c r="B2018" s="5">
        <v>2016</v>
      </c>
      <c r="C2018" s="37"/>
      <c r="D2018" s="37"/>
      <c r="E2018" s="23" t="s">
        <v>8431</v>
      </c>
      <c r="F2018" s="23" t="s">
        <v>8432</v>
      </c>
      <c r="G2018" s="23" t="s">
        <v>1121</v>
      </c>
      <c r="H2018" s="7" t="s">
        <v>7905</v>
      </c>
      <c r="I2018" s="8" t="s">
        <v>394</v>
      </c>
      <c r="J2018" s="23" t="s">
        <v>8433</v>
      </c>
      <c r="K2018" s="9">
        <v>5</v>
      </c>
      <c r="L2018" s="8" t="s">
        <v>81</v>
      </c>
      <c r="M2018" s="10">
        <v>1</v>
      </c>
      <c r="N2018" s="8" t="s">
        <v>45</v>
      </c>
      <c r="O2018" s="25" t="s">
        <v>8428</v>
      </c>
      <c r="P2018" s="25" t="s">
        <v>8434</v>
      </c>
      <c r="Q2018" s="25" t="s">
        <v>8435</v>
      </c>
      <c r="R2018" s="28">
        <v>2.9</v>
      </c>
      <c r="S2018" s="29"/>
      <c r="T2018" s="30">
        <v>4.9000000000000004</v>
      </c>
      <c r="U2018" s="1" t="s">
        <v>56</v>
      </c>
      <c r="V2018" s="28">
        <v>2.9</v>
      </c>
      <c r="W2018" s="29"/>
      <c r="X2018" s="29"/>
      <c r="Y2018" s="29"/>
      <c r="Z2018" s="29"/>
      <c r="AA2018" s="29"/>
      <c r="AB2018" s="29"/>
      <c r="AC2018" s="29"/>
      <c r="AD2018" s="29"/>
      <c r="AE2018" s="31"/>
      <c r="AN2018" s="32"/>
      <c r="AP2018" s="31"/>
      <c r="AQ2018" s="27" t="e">
        <f t="shared" si="307"/>
        <v>#NUM!</v>
      </c>
      <c r="AR2018" s="27" t="e">
        <f t="shared" si="308"/>
        <v>#NUM!</v>
      </c>
      <c r="AS2018" s="27" t="e">
        <f t="shared" si="309"/>
        <v>#NUM!</v>
      </c>
      <c r="AT2018" s="27">
        <f t="shared" si="310"/>
        <v>5.2675000000000001</v>
      </c>
      <c r="AU2018" s="27" t="e">
        <f t="shared" si="311"/>
        <v>#VALUE!</v>
      </c>
      <c r="AV2018" s="29" t="e">
        <f t="shared" si="316"/>
        <v>#VALUE!</v>
      </c>
      <c r="AW2018" s="27" t="s">
        <v>73</v>
      </c>
      <c r="AX2018" s="27" t="s">
        <v>74</v>
      </c>
      <c r="AY2018" s="32">
        <v>5.2670000000000003</v>
      </c>
      <c r="AZ2018" s="34">
        <f t="shared" si="314"/>
        <v>1.3167500000000001</v>
      </c>
      <c r="BA2018" s="3">
        <f t="shared" si="315"/>
        <v>6.5837500000000002</v>
      </c>
      <c r="BB2018" s="32">
        <f t="shared" si="317"/>
        <v>7.1104500000000002</v>
      </c>
      <c r="BC2018" s="27" t="s">
        <v>12549</v>
      </c>
      <c r="BP2018" s="26"/>
      <c r="BQ2018" s="26"/>
      <c r="BR2018" s="26"/>
      <c r="BS2018" s="26"/>
      <c r="BT2018" s="26"/>
      <c r="BU2018" s="26"/>
      <c r="BV2018" s="26"/>
      <c r="BW2018" s="26"/>
      <c r="BX2018" s="26"/>
      <c r="BY2018" s="26"/>
      <c r="BZ2018" s="26"/>
      <c r="CA2018" s="26"/>
      <c r="CB2018" s="26"/>
      <c r="CC2018" s="26"/>
      <c r="CD2018" s="26"/>
      <c r="CE2018" s="26"/>
      <c r="CF2018" s="26"/>
      <c r="CG2018" s="26"/>
      <c r="CH2018" s="26"/>
      <c r="CI2018" s="26"/>
      <c r="CJ2018" s="26"/>
      <c r="CK2018" s="26"/>
      <c r="CL2018" s="26"/>
      <c r="CM2018" s="26"/>
      <c r="CN2018" s="26"/>
      <c r="CO2018" s="26"/>
      <c r="CP2018" s="26"/>
      <c r="CQ2018" s="26"/>
      <c r="CR2018" s="26"/>
      <c r="CS2018" s="26"/>
      <c r="CT2018" s="26"/>
      <c r="CU2018" s="26"/>
      <c r="CV2018" s="26"/>
      <c r="CW2018" s="26"/>
      <c r="CX2018" s="26"/>
      <c r="CY2018" s="26"/>
      <c r="CZ2018" s="26"/>
      <c r="DA2018" s="26"/>
      <c r="DB2018" s="26"/>
      <c r="DC2018" s="26"/>
      <c r="DD2018" s="26"/>
      <c r="DE2018" s="26"/>
      <c r="DF2018" s="26"/>
      <c r="DG2018" s="26"/>
      <c r="DH2018" s="26"/>
      <c r="DI2018" s="26"/>
      <c r="DJ2018" s="26"/>
      <c r="DK2018" s="26"/>
      <c r="DL2018" s="26"/>
    </row>
    <row r="2019" spans="1:116" s="27" customFormat="1" ht="31.5" customHeight="1">
      <c r="A2019" s="12" t="s">
        <v>8436</v>
      </c>
      <c r="B2019" s="5">
        <v>2017</v>
      </c>
      <c r="C2019" s="15">
        <v>3732</v>
      </c>
      <c r="D2019" s="15"/>
      <c r="E2019" s="13" t="s">
        <v>8475</v>
      </c>
      <c r="F2019" s="13" t="s">
        <v>8476</v>
      </c>
      <c r="G2019" s="13" t="s">
        <v>5954</v>
      </c>
      <c r="H2019" s="12" t="s">
        <v>5340</v>
      </c>
      <c r="I2019" s="13" t="s">
        <v>96</v>
      </c>
      <c r="J2019" s="13" t="s">
        <v>8477</v>
      </c>
      <c r="K2019" s="14"/>
      <c r="L2019" s="13"/>
      <c r="M2019" s="15">
        <v>1</v>
      </c>
      <c r="N2019" s="13" t="s">
        <v>45</v>
      </c>
      <c r="O2019" s="13" t="s">
        <v>8442</v>
      </c>
      <c r="P2019" s="13" t="s">
        <v>8478</v>
      </c>
      <c r="Q2019" s="13" t="s">
        <v>8479</v>
      </c>
      <c r="R2019" s="28">
        <v>24.99</v>
      </c>
      <c r="S2019" s="29"/>
      <c r="T2019" s="30">
        <v>21.95</v>
      </c>
      <c r="U2019" s="1">
        <v>15.8</v>
      </c>
      <c r="V2019" s="28">
        <v>28.03</v>
      </c>
      <c r="W2019" s="29"/>
      <c r="X2019" s="29">
        <v>21.840900000000001</v>
      </c>
      <c r="Y2019" s="29"/>
      <c r="Z2019" s="29"/>
      <c r="AA2019" s="29"/>
      <c r="AB2019" s="29"/>
      <c r="AC2019" s="29"/>
      <c r="AD2019" s="29"/>
      <c r="AE2019" s="31">
        <v>28.03</v>
      </c>
      <c r="AG2019" s="27">
        <v>21.838999999999999</v>
      </c>
      <c r="AH2019" s="27">
        <v>21.82</v>
      </c>
      <c r="AJ2019" s="27">
        <v>17.77</v>
      </c>
      <c r="AN2019" s="32">
        <v>21.929500000000001</v>
      </c>
      <c r="AO2019" s="27" t="s">
        <v>211</v>
      </c>
      <c r="AP2019" s="31" t="s">
        <v>212</v>
      </c>
      <c r="AQ2019" s="27">
        <f t="shared" si="307"/>
        <v>21.829499999999999</v>
      </c>
      <c r="AR2019" s="27" t="str">
        <f t="shared" si="308"/>
        <v/>
      </c>
      <c r="AS2019" s="27" t="e">
        <f t="shared" si="309"/>
        <v>#NUM!</v>
      </c>
      <c r="AT2019" s="27">
        <f t="shared" si="310"/>
        <v>23.596249999999998</v>
      </c>
      <c r="AU2019" s="27">
        <f t="shared" si="311"/>
        <v>16.984999999999999</v>
      </c>
      <c r="AV2019" s="29">
        <f t="shared" si="316"/>
        <v>16.984999999999999</v>
      </c>
      <c r="AW2019" s="27" t="s">
        <v>73</v>
      </c>
      <c r="AX2019" s="27" t="s">
        <v>74</v>
      </c>
      <c r="AY2019" s="32">
        <v>16.989999999999998</v>
      </c>
      <c r="AZ2019" s="34">
        <f t="shared" si="314"/>
        <v>2.8883000000000001</v>
      </c>
      <c r="BA2019" s="3">
        <f t="shared" si="315"/>
        <v>19.878299999999999</v>
      </c>
      <c r="BB2019" s="32">
        <f t="shared" si="317"/>
        <v>21.468564000000001</v>
      </c>
      <c r="BC2019" s="27" t="s">
        <v>12549</v>
      </c>
      <c r="BP2019" s="35"/>
      <c r="BQ2019" s="35"/>
      <c r="BR2019" s="35"/>
      <c r="BS2019" s="35"/>
      <c r="BT2019" s="35"/>
      <c r="BU2019" s="35"/>
      <c r="BV2019" s="35"/>
      <c r="BW2019" s="35"/>
      <c r="BX2019" s="35"/>
      <c r="BY2019" s="35"/>
      <c r="BZ2019" s="35"/>
      <c r="CA2019" s="35"/>
      <c r="CB2019" s="35"/>
      <c r="CC2019" s="35"/>
      <c r="CD2019" s="35"/>
      <c r="CE2019" s="35"/>
      <c r="CF2019" s="35"/>
      <c r="CG2019" s="35"/>
      <c r="CH2019" s="35"/>
      <c r="CI2019" s="35"/>
      <c r="CJ2019" s="35"/>
      <c r="CK2019" s="35"/>
      <c r="CL2019" s="35"/>
      <c r="CM2019" s="35"/>
      <c r="CN2019" s="35"/>
      <c r="CO2019" s="35"/>
      <c r="CP2019" s="35"/>
      <c r="CQ2019" s="35"/>
      <c r="CR2019" s="35"/>
      <c r="CS2019" s="35"/>
      <c r="CT2019" s="35"/>
      <c r="CU2019" s="35"/>
      <c r="CV2019" s="35"/>
      <c r="CW2019" s="35"/>
      <c r="CX2019" s="35"/>
      <c r="CY2019" s="35"/>
      <c r="CZ2019" s="35"/>
      <c r="DA2019" s="35"/>
      <c r="DB2019" s="35"/>
      <c r="DC2019" s="35"/>
      <c r="DD2019" s="35"/>
      <c r="DE2019" s="35"/>
      <c r="DF2019" s="35"/>
      <c r="DG2019" s="35"/>
      <c r="DH2019" s="35"/>
      <c r="DI2019" s="35"/>
      <c r="DJ2019" s="35"/>
      <c r="DK2019" s="35"/>
      <c r="DL2019" s="35"/>
    </row>
    <row r="2020" spans="1:116" s="27" customFormat="1" ht="31.5" customHeight="1">
      <c r="A2020" s="12" t="s">
        <v>8436</v>
      </c>
      <c r="B2020" s="5">
        <v>2018</v>
      </c>
      <c r="C2020" s="15">
        <v>17705</v>
      </c>
      <c r="D2020" s="15"/>
      <c r="E2020" s="13" t="s">
        <v>8451</v>
      </c>
      <c r="F2020" s="13" t="s">
        <v>8452</v>
      </c>
      <c r="G2020" s="13" t="s">
        <v>8453</v>
      </c>
      <c r="H2020" s="12" t="s">
        <v>8454</v>
      </c>
      <c r="I2020" s="13" t="s">
        <v>394</v>
      </c>
      <c r="J2020" s="13" t="s">
        <v>8455</v>
      </c>
      <c r="K2020" s="14"/>
      <c r="L2020" s="13"/>
      <c r="M2020" s="15">
        <v>1</v>
      </c>
      <c r="N2020" s="13" t="s">
        <v>45</v>
      </c>
      <c r="O2020" s="13" t="s">
        <v>8442</v>
      </c>
      <c r="P2020" s="13" t="s">
        <v>8443</v>
      </c>
      <c r="Q2020" s="13" t="s">
        <v>8456</v>
      </c>
      <c r="R2020" s="28">
        <v>29.84</v>
      </c>
      <c r="S2020" s="29"/>
      <c r="T2020" s="30">
        <v>29.84</v>
      </c>
      <c r="U2020" s="1">
        <v>27</v>
      </c>
      <c r="V2020" s="28">
        <v>33.46</v>
      </c>
      <c r="W2020" s="29"/>
      <c r="X2020" s="29">
        <v>26.075700000000001</v>
      </c>
      <c r="Y2020" s="29"/>
      <c r="Z2020" s="29"/>
      <c r="AA2020" s="29"/>
      <c r="AB2020" s="29"/>
      <c r="AC2020" s="29"/>
      <c r="AD2020" s="29"/>
      <c r="AE2020" s="31">
        <v>33.46</v>
      </c>
      <c r="AG2020" s="27">
        <v>26.074000000000002</v>
      </c>
      <c r="AH2020" s="27">
        <v>24.09</v>
      </c>
      <c r="AI2020" s="27">
        <v>27.73</v>
      </c>
      <c r="AK2020" s="27">
        <v>50.41</v>
      </c>
      <c r="AN2020" s="32">
        <v>25.082000000000001</v>
      </c>
      <c r="AO2020" s="27" t="s">
        <v>211</v>
      </c>
      <c r="AP2020" s="31" t="s">
        <v>212</v>
      </c>
      <c r="AQ2020" s="27">
        <f t="shared" si="307"/>
        <v>25.082000000000001</v>
      </c>
      <c r="AR2020" s="27" t="str">
        <f t="shared" si="308"/>
        <v/>
      </c>
      <c r="AS2020" s="27" t="e">
        <f t="shared" si="309"/>
        <v>#NUM!</v>
      </c>
      <c r="AT2020" s="27">
        <f t="shared" si="310"/>
        <v>32.077999999999996</v>
      </c>
      <c r="AU2020" s="27">
        <f t="shared" si="311"/>
        <v>29.024999999999999</v>
      </c>
      <c r="AV2020" s="29">
        <f t="shared" si="316"/>
        <v>25.082000000000001</v>
      </c>
      <c r="AW2020" s="27" t="s">
        <v>213</v>
      </c>
      <c r="AX2020" s="27" t="s">
        <v>212</v>
      </c>
      <c r="AY2020" s="32">
        <v>25.08</v>
      </c>
      <c r="AZ2020" s="34">
        <f t="shared" si="314"/>
        <v>4.2636000000000003</v>
      </c>
      <c r="BA2020" s="3">
        <f t="shared" si="315"/>
        <v>29.343599999999999</v>
      </c>
      <c r="BB2020" s="32">
        <f t="shared" si="317"/>
        <v>31.691087999999997</v>
      </c>
      <c r="BC2020" s="27" t="s">
        <v>12549</v>
      </c>
      <c r="BP2020" s="35"/>
      <c r="BQ2020" s="35"/>
      <c r="BR2020" s="35"/>
      <c r="BS2020" s="35"/>
      <c r="BT2020" s="35"/>
      <c r="BU2020" s="35"/>
      <c r="BV2020" s="35"/>
      <c r="BW2020" s="35"/>
      <c r="BX2020" s="35"/>
      <c r="BY2020" s="35"/>
      <c r="BZ2020" s="35"/>
      <c r="CA2020" s="35"/>
      <c r="CB2020" s="35"/>
      <c r="CC2020" s="35"/>
      <c r="CD2020" s="35"/>
      <c r="CE2020" s="35"/>
      <c r="CF2020" s="35"/>
      <c r="CG2020" s="35"/>
      <c r="CH2020" s="35"/>
      <c r="CI2020" s="35"/>
      <c r="CJ2020" s="35"/>
      <c r="CK2020" s="35"/>
      <c r="CL2020" s="35"/>
      <c r="CM2020" s="35"/>
      <c r="CN2020" s="35"/>
      <c r="CO2020" s="35"/>
      <c r="CP2020" s="35"/>
      <c r="CQ2020" s="35"/>
      <c r="CR2020" s="35"/>
      <c r="CS2020" s="35"/>
      <c r="CT2020" s="35"/>
      <c r="CU2020" s="35"/>
      <c r="CV2020" s="35"/>
      <c r="CW2020" s="35"/>
      <c r="CX2020" s="35"/>
      <c r="CY2020" s="35"/>
      <c r="CZ2020" s="35"/>
      <c r="DA2020" s="35"/>
      <c r="DB2020" s="35"/>
      <c r="DC2020" s="35"/>
      <c r="DD2020" s="35"/>
      <c r="DE2020" s="35"/>
      <c r="DF2020" s="35"/>
      <c r="DG2020" s="35"/>
      <c r="DH2020" s="35"/>
      <c r="DI2020" s="35"/>
      <c r="DJ2020" s="35"/>
      <c r="DK2020" s="35"/>
      <c r="DL2020" s="35"/>
    </row>
    <row r="2021" spans="1:116" s="27" customFormat="1" ht="31.5" customHeight="1">
      <c r="A2021" s="12" t="s">
        <v>8436</v>
      </c>
      <c r="B2021" s="5">
        <v>2019</v>
      </c>
      <c r="C2021" s="15">
        <v>3733</v>
      </c>
      <c r="D2021" s="15"/>
      <c r="E2021" s="13" t="s">
        <v>8445</v>
      </c>
      <c r="F2021" s="13" t="s">
        <v>8446</v>
      </c>
      <c r="G2021" s="13" t="s">
        <v>8447</v>
      </c>
      <c r="H2021" s="12" t="s">
        <v>594</v>
      </c>
      <c r="I2021" s="13" t="s">
        <v>96</v>
      </c>
      <c r="J2021" s="13" t="s">
        <v>8448</v>
      </c>
      <c r="K2021" s="14">
        <v>0.25</v>
      </c>
      <c r="L2021" s="13" t="s">
        <v>69</v>
      </c>
      <c r="M2021" s="15">
        <v>1</v>
      </c>
      <c r="N2021" s="13" t="s">
        <v>45</v>
      </c>
      <c r="O2021" s="13" t="s">
        <v>8442</v>
      </c>
      <c r="P2021" s="13" t="s">
        <v>8449</v>
      </c>
      <c r="Q2021" s="13" t="s">
        <v>8450</v>
      </c>
      <c r="R2021" s="28">
        <v>37.200000000000003</v>
      </c>
      <c r="S2021" s="29"/>
      <c r="T2021" s="30">
        <v>37.200000000000003</v>
      </c>
      <c r="U2021" s="1">
        <v>31</v>
      </c>
      <c r="V2021" s="28">
        <v>40.72</v>
      </c>
      <c r="W2021" s="29"/>
      <c r="X2021" s="29">
        <v>33.500999999999998</v>
      </c>
      <c r="Y2021" s="29"/>
      <c r="Z2021" s="29"/>
      <c r="AA2021" s="29"/>
      <c r="AB2021" s="29"/>
      <c r="AC2021" s="29"/>
      <c r="AD2021" s="29"/>
      <c r="AE2021" s="31">
        <v>40.72</v>
      </c>
      <c r="AG2021" s="27">
        <v>33.499000000000002</v>
      </c>
      <c r="AH2021" s="27">
        <v>28.69</v>
      </c>
      <c r="AI2021" s="27">
        <v>35.17</v>
      </c>
      <c r="AN2021" s="32">
        <v>31.0945</v>
      </c>
      <c r="AO2021" s="27" t="s">
        <v>211</v>
      </c>
      <c r="AP2021" s="31" t="s">
        <v>212</v>
      </c>
      <c r="AQ2021" s="27">
        <f t="shared" si="307"/>
        <v>31.094500000000004</v>
      </c>
      <c r="AR2021" s="27" t="str">
        <f t="shared" si="308"/>
        <v/>
      </c>
      <c r="AS2021" s="27" t="e">
        <f t="shared" si="309"/>
        <v>#NUM!</v>
      </c>
      <c r="AT2021" s="27">
        <f t="shared" si="310"/>
        <v>39.99</v>
      </c>
      <c r="AU2021" s="27">
        <f t="shared" si="311"/>
        <v>33.324999999999996</v>
      </c>
      <c r="AV2021" s="29">
        <f t="shared" si="316"/>
        <v>31.0945</v>
      </c>
      <c r="AW2021" s="27" t="s">
        <v>213</v>
      </c>
      <c r="AX2021" s="27" t="s">
        <v>212</v>
      </c>
      <c r="AY2021" s="32">
        <v>31.09</v>
      </c>
      <c r="AZ2021" s="34">
        <f t="shared" si="314"/>
        <v>5.2853000000000003</v>
      </c>
      <c r="BA2021" s="3">
        <f t="shared" si="315"/>
        <v>36.375300000000003</v>
      </c>
      <c r="BB2021" s="32">
        <f t="shared" si="317"/>
        <v>39.285324000000003</v>
      </c>
      <c r="BC2021" s="27" t="s">
        <v>12549</v>
      </c>
      <c r="BP2021" s="35"/>
      <c r="BQ2021" s="35"/>
      <c r="BR2021" s="35"/>
      <c r="BS2021" s="35"/>
      <c r="BT2021" s="35"/>
      <c r="BU2021" s="35"/>
      <c r="BV2021" s="35"/>
      <c r="BW2021" s="35"/>
      <c r="BX2021" s="35"/>
      <c r="BY2021" s="35"/>
      <c r="BZ2021" s="35"/>
      <c r="CA2021" s="35"/>
      <c r="CB2021" s="35"/>
      <c r="CC2021" s="35"/>
      <c r="CD2021" s="35"/>
      <c r="CE2021" s="35"/>
      <c r="CF2021" s="35"/>
      <c r="CG2021" s="35"/>
      <c r="CH2021" s="35"/>
      <c r="CI2021" s="35"/>
      <c r="CJ2021" s="35"/>
      <c r="CK2021" s="35"/>
      <c r="CL2021" s="35"/>
      <c r="CM2021" s="35"/>
      <c r="CN2021" s="35"/>
      <c r="CO2021" s="35"/>
      <c r="CP2021" s="35"/>
      <c r="CQ2021" s="35"/>
      <c r="CR2021" s="35"/>
      <c r="CS2021" s="35"/>
      <c r="CT2021" s="35"/>
      <c r="CU2021" s="35"/>
      <c r="CV2021" s="35"/>
      <c r="CW2021" s="35"/>
      <c r="CX2021" s="35"/>
      <c r="CY2021" s="35"/>
      <c r="CZ2021" s="35"/>
      <c r="DA2021" s="35"/>
      <c r="DB2021" s="35"/>
      <c r="DC2021" s="35"/>
      <c r="DD2021" s="35"/>
      <c r="DE2021" s="35"/>
      <c r="DF2021" s="35"/>
      <c r="DG2021" s="35"/>
      <c r="DH2021" s="35"/>
      <c r="DI2021" s="35"/>
      <c r="DJ2021" s="35"/>
      <c r="DK2021" s="35"/>
      <c r="DL2021" s="35"/>
    </row>
    <row r="2022" spans="1:116" s="27" customFormat="1" ht="31.5" customHeight="1">
      <c r="A2022" s="12" t="s">
        <v>8436</v>
      </c>
      <c r="B2022" s="5">
        <v>2020</v>
      </c>
      <c r="C2022" s="15">
        <v>17630</v>
      </c>
      <c r="D2022" s="15"/>
      <c r="E2022" s="13" t="s">
        <v>8471</v>
      </c>
      <c r="F2022" s="13" t="s">
        <v>8463</v>
      </c>
      <c r="G2022" s="13" t="s">
        <v>5954</v>
      </c>
      <c r="H2022" s="12" t="s">
        <v>8472</v>
      </c>
      <c r="I2022" s="13" t="s">
        <v>394</v>
      </c>
      <c r="J2022" s="13" t="s">
        <v>8473</v>
      </c>
      <c r="K2022" s="14"/>
      <c r="L2022" s="13"/>
      <c r="M2022" s="15">
        <v>1</v>
      </c>
      <c r="N2022" s="13" t="s">
        <v>45</v>
      </c>
      <c r="O2022" s="13" t="s">
        <v>8442</v>
      </c>
      <c r="P2022" s="13" t="s">
        <v>8443</v>
      </c>
      <c r="Q2022" s="13" t="s">
        <v>8474</v>
      </c>
      <c r="R2022" s="28">
        <v>97.6</v>
      </c>
      <c r="S2022" s="29"/>
      <c r="T2022" s="30">
        <v>88</v>
      </c>
      <c r="U2022" s="1" t="s">
        <v>56</v>
      </c>
      <c r="V2022" s="28">
        <v>107.4</v>
      </c>
      <c r="W2022" s="29"/>
      <c r="X2022" s="29">
        <v>87.322299999999998</v>
      </c>
      <c r="Y2022" s="29"/>
      <c r="Z2022" s="29"/>
      <c r="AA2022" s="29"/>
      <c r="AB2022" s="29"/>
      <c r="AC2022" s="29"/>
      <c r="AD2022" s="29"/>
      <c r="AE2022" s="31">
        <v>107.4</v>
      </c>
      <c r="AG2022" s="27">
        <v>87.317999999999998</v>
      </c>
      <c r="AH2022" s="27">
        <v>82.68</v>
      </c>
      <c r="AJ2022" s="27">
        <v>70.2</v>
      </c>
      <c r="AN2022" s="32">
        <v>84.998999999999995</v>
      </c>
      <c r="AO2022" s="27" t="s">
        <v>211</v>
      </c>
      <c r="AP2022" s="31" t="s">
        <v>212</v>
      </c>
      <c r="AQ2022" s="27">
        <f t="shared" ref="AQ2022:AQ2085" si="318">AVERAGE(SMALL(AE2022:AI2022,1),SMALL(AE2022:AI2022,2))</f>
        <v>84.998999999999995</v>
      </c>
      <c r="AR2022" s="27" t="str">
        <f t="shared" ref="AR2022:AR2085" si="319">IF(R2022 &lt;=( AVERAGE(SMALL(AE2022:AI2022,1),SMALL(AE2022:AI2022,2))), R2022, "")</f>
        <v/>
      </c>
      <c r="AS2022" s="27" t="e">
        <f t="shared" ref="AS2022:AS2085" si="320">AVERAGE(SMALL(AJ2022:AM2022,1),SMALL(AJ2022:AM2022,2))</f>
        <v>#NUM!</v>
      </c>
      <c r="AT2022" s="27">
        <f t="shared" ref="AT2022:AT2085" si="321">T2022*1.075</f>
        <v>94.6</v>
      </c>
      <c r="AU2022" s="27" t="e">
        <f t="shared" ref="AU2022:AU2085" si="322">U2022*1.075</f>
        <v>#VALUE!</v>
      </c>
      <c r="AV2022" s="29" t="e">
        <f t="shared" si="316"/>
        <v>#VALUE!</v>
      </c>
      <c r="AW2022" s="27" t="s">
        <v>213</v>
      </c>
      <c r="AX2022" s="27" t="s">
        <v>212</v>
      </c>
      <c r="AY2022" s="32">
        <v>84.99</v>
      </c>
      <c r="AZ2022" s="34">
        <f t="shared" si="314"/>
        <v>10.198799999999999</v>
      </c>
      <c r="BA2022" s="3">
        <f t="shared" si="315"/>
        <v>95.188799999999986</v>
      </c>
      <c r="BB2022" s="32">
        <f t="shared" si="317"/>
        <v>102.80390399999999</v>
      </c>
      <c r="BC2022" s="27" t="s">
        <v>12549</v>
      </c>
      <c r="BP2022" s="35"/>
      <c r="BQ2022" s="35"/>
      <c r="BR2022" s="35"/>
      <c r="BS2022" s="35"/>
      <c r="BT2022" s="35"/>
      <c r="BU2022" s="35"/>
      <c r="BV2022" s="35"/>
      <c r="BW2022" s="35"/>
      <c r="BX2022" s="35"/>
      <c r="BY2022" s="35"/>
      <c r="BZ2022" s="35"/>
      <c r="CA2022" s="35"/>
      <c r="CB2022" s="35"/>
      <c r="CC2022" s="35"/>
      <c r="CD2022" s="35"/>
      <c r="CE2022" s="35"/>
      <c r="CF2022" s="35"/>
      <c r="CG2022" s="35"/>
      <c r="CH2022" s="35"/>
      <c r="CI2022" s="35"/>
      <c r="CJ2022" s="35"/>
      <c r="CK2022" s="35"/>
      <c r="CL2022" s="35"/>
      <c r="CM2022" s="35"/>
      <c r="CN2022" s="35"/>
      <c r="CO2022" s="35"/>
      <c r="CP2022" s="35"/>
      <c r="CQ2022" s="35"/>
      <c r="CR2022" s="35"/>
      <c r="CS2022" s="35"/>
      <c r="CT2022" s="35"/>
      <c r="CU2022" s="35"/>
      <c r="CV2022" s="35"/>
      <c r="CW2022" s="35"/>
      <c r="CX2022" s="35"/>
      <c r="CY2022" s="35"/>
      <c r="CZ2022" s="35"/>
      <c r="DA2022" s="35"/>
      <c r="DB2022" s="35"/>
      <c r="DC2022" s="35"/>
      <c r="DD2022" s="35"/>
      <c r="DE2022" s="35"/>
      <c r="DF2022" s="35"/>
      <c r="DG2022" s="35"/>
      <c r="DH2022" s="35"/>
      <c r="DI2022" s="35"/>
      <c r="DJ2022" s="35"/>
      <c r="DK2022" s="35"/>
      <c r="DL2022" s="35"/>
    </row>
    <row r="2023" spans="1:116" s="27" customFormat="1" ht="31.5" customHeight="1">
      <c r="A2023" s="12" t="s">
        <v>8436</v>
      </c>
      <c r="B2023" s="5">
        <v>2021</v>
      </c>
      <c r="C2023" s="15">
        <v>3664</v>
      </c>
      <c r="D2023" s="15"/>
      <c r="E2023" s="13" t="s">
        <v>8480</v>
      </c>
      <c r="F2023" s="13" t="s">
        <v>8481</v>
      </c>
      <c r="G2023" s="13" t="s">
        <v>8482</v>
      </c>
      <c r="H2023" s="12" t="s">
        <v>8483</v>
      </c>
      <c r="I2023" s="13" t="s">
        <v>394</v>
      </c>
      <c r="J2023" s="13" t="s">
        <v>8484</v>
      </c>
      <c r="K2023" s="14"/>
      <c r="L2023" s="13"/>
      <c r="M2023" s="15">
        <v>3</v>
      </c>
      <c r="N2023" s="13" t="s">
        <v>45</v>
      </c>
      <c r="O2023" s="13" t="s">
        <v>8442</v>
      </c>
      <c r="P2023" s="13" t="s">
        <v>8478</v>
      </c>
      <c r="Q2023" s="13" t="s">
        <v>8485</v>
      </c>
      <c r="R2023" s="28">
        <v>179.88</v>
      </c>
      <c r="S2023" s="29"/>
      <c r="T2023" s="30">
        <v>111.3</v>
      </c>
      <c r="U2023" s="1">
        <v>111.3</v>
      </c>
      <c r="V2023" s="28">
        <v>174.04</v>
      </c>
      <c r="W2023" s="29">
        <v>184.63499999999999</v>
      </c>
      <c r="X2023" s="29"/>
      <c r="Y2023" s="29"/>
      <c r="Z2023" s="29"/>
      <c r="AA2023" s="29"/>
      <c r="AB2023" s="29"/>
      <c r="AC2023" s="29"/>
      <c r="AD2023" s="29"/>
      <c r="AE2023" s="31">
        <v>174.04</v>
      </c>
      <c r="AF2023" s="27">
        <v>178.4736</v>
      </c>
      <c r="AG2023" s="27">
        <v>137.44999999999999</v>
      </c>
      <c r="AH2023" s="27">
        <v>157.685</v>
      </c>
      <c r="AI2023" s="27">
        <v>152.41</v>
      </c>
      <c r="AN2023" s="32">
        <v>144.93</v>
      </c>
      <c r="AO2023" s="27" t="s">
        <v>211</v>
      </c>
      <c r="AP2023" s="31" t="s">
        <v>212</v>
      </c>
      <c r="AQ2023" s="27">
        <f t="shared" si="318"/>
        <v>144.93</v>
      </c>
      <c r="AR2023" s="27" t="str">
        <f t="shared" si="319"/>
        <v/>
      </c>
      <c r="AS2023" s="27" t="e">
        <f t="shared" si="320"/>
        <v>#NUM!</v>
      </c>
      <c r="AT2023" s="27">
        <f t="shared" si="321"/>
        <v>119.64749999999999</v>
      </c>
      <c r="AU2023" s="27">
        <f t="shared" si="322"/>
        <v>119.64749999999999</v>
      </c>
      <c r="AV2023" s="29">
        <f t="shared" si="316"/>
        <v>119.64749999999999</v>
      </c>
      <c r="AW2023" s="27" t="s">
        <v>73</v>
      </c>
      <c r="AX2023" s="27" t="s">
        <v>74</v>
      </c>
      <c r="AY2023" s="32">
        <v>119.65</v>
      </c>
      <c r="AZ2023" s="34">
        <f t="shared" si="314"/>
        <v>11.965000000000002</v>
      </c>
      <c r="BA2023" s="3">
        <f t="shared" si="315"/>
        <v>131.61500000000001</v>
      </c>
      <c r="BB2023" s="32">
        <f t="shared" si="317"/>
        <v>142.14420000000001</v>
      </c>
      <c r="BC2023" s="27" t="s">
        <v>12549</v>
      </c>
      <c r="BP2023" s="35"/>
      <c r="BQ2023" s="35"/>
      <c r="BR2023" s="35"/>
      <c r="BS2023" s="35"/>
      <c r="BT2023" s="35"/>
      <c r="BU2023" s="35"/>
      <c r="BV2023" s="35"/>
      <c r="BW2023" s="35"/>
      <c r="BX2023" s="35"/>
      <c r="BY2023" s="35"/>
      <c r="BZ2023" s="35"/>
      <c r="CA2023" s="35"/>
      <c r="CB2023" s="35"/>
      <c r="CC2023" s="35"/>
      <c r="CD2023" s="35"/>
      <c r="CE2023" s="35"/>
      <c r="CF2023" s="35"/>
      <c r="CG2023" s="35"/>
      <c r="CH2023" s="35"/>
      <c r="CI2023" s="35"/>
      <c r="CJ2023" s="35"/>
      <c r="CK2023" s="35"/>
      <c r="CL2023" s="35"/>
      <c r="CM2023" s="35"/>
      <c r="CN2023" s="35"/>
      <c r="CO2023" s="35"/>
      <c r="CP2023" s="35"/>
      <c r="CQ2023" s="35"/>
      <c r="CR2023" s="35"/>
      <c r="CS2023" s="35"/>
      <c r="CT2023" s="35"/>
      <c r="CU2023" s="35"/>
      <c r="CV2023" s="35"/>
      <c r="CW2023" s="35"/>
      <c r="CX2023" s="35"/>
      <c r="CY2023" s="35"/>
      <c r="CZ2023" s="35"/>
      <c r="DA2023" s="35"/>
      <c r="DB2023" s="35"/>
      <c r="DC2023" s="35"/>
      <c r="DD2023" s="35"/>
      <c r="DE2023" s="35"/>
      <c r="DF2023" s="35"/>
      <c r="DG2023" s="35"/>
      <c r="DH2023" s="35"/>
      <c r="DI2023" s="35"/>
      <c r="DJ2023" s="35"/>
      <c r="DK2023" s="35"/>
      <c r="DL2023" s="35"/>
    </row>
    <row r="2024" spans="1:116" s="27" customFormat="1" ht="31.5" customHeight="1">
      <c r="A2024" s="12" t="s">
        <v>8436</v>
      </c>
      <c r="B2024" s="5">
        <v>2022</v>
      </c>
      <c r="C2024" s="15">
        <v>17769</v>
      </c>
      <c r="D2024" s="15"/>
      <c r="E2024" s="13" t="s">
        <v>8462</v>
      </c>
      <c r="F2024" s="13" t="s">
        <v>8463</v>
      </c>
      <c r="G2024" s="13" t="s">
        <v>5954</v>
      </c>
      <c r="H2024" s="12" t="s">
        <v>8464</v>
      </c>
      <c r="I2024" s="13" t="s">
        <v>394</v>
      </c>
      <c r="J2024" s="13" t="s">
        <v>8465</v>
      </c>
      <c r="K2024" s="14"/>
      <c r="L2024" s="13"/>
      <c r="M2024" s="15">
        <v>1</v>
      </c>
      <c r="N2024" s="13" t="s">
        <v>45</v>
      </c>
      <c r="O2024" s="13" t="s">
        <v>8442</v>
      </c>
      <c r="P2024" s="13" t="s">
        <v>8443</v>
      </c>
      <c r="Q2024" s="13" t="s">
        <v>8466</v>
      </c>
      <c r="R2024" s="28">
        <v>133.72999999999999</v>
      </c>
      <c r="S2024" s="29"/>
      <c r="T2024" s="30">
        <v>133.72999999999999</v>
      </c>
      <c r="U2024" s="1">
        <v>125</v>
      </c>
      <c r="V2024" s="28">
        <v>161.12</v>
      </c>
      <c r="W2024" s="29">
        <v>134.56299999999999</v>
      </c>
      <c r="X2024" s="29">
        <v>131.39099999999999</v>
      </c>
      <c r="Y2024" s="29"/>
      <c r="Z2024" s="29"/>
      <c r="AA2024" s="29"/>
      <c r="AB2024" s="29"/>
      <c r="AC2024" s="29"/>
      <c r="AD2024" s="29"/>
      <c r="AE2024" s="31">
        <v>161.12</v>
      </c>
      <c r="AG2024" s="27">
        <v>131.38399999999999</v>
      </c>
      <c r="AJ2024" s="27">
        <v>104.76</v>
      </c>
      <c r="AN2024" s="32">
        <v>133.72999999999999</v>
      </c>
      <c r="AO2024" s="27" t="s">
        <v>49</v>
      </c>
      <c r="AP2024" s="31" t="s">
        <v>50</v>
      </c>
      <c r="AQ2024" s="27">
        <f t="shared" si="318"/>
        <v>146.25200000000001</v>
      </c>
      <c r="AR2024" s="27">
        <f t="shared" si="319"/>
        <v>133.72999999999999</v>
      </c>
      <c r="AS2024" s="27" t="e">
        <f t="shared" si="320"/>
        <v>#NUM!</v>
      </c>
      <c r="AT2024" s="27">
        <f t="shared" si="321"/>
        <v>143.75975</v>
      </c>
      <c r="AU2024" s="27">
        <f t="shared" si="322"/>
        <v>134.375</v>
      </c>
      <c r="AV2024" s="29">
        <f t="shared" si="316"/>
        <v>133.72999999999999</v>
      </c>
      <c r="AW2024" s="33" t="s">
        <v>51</v>
      </c>
      <c r="AX2024" s="27" t="s">
        <v>50</v>
      </c>
      <c r="AY2024" s="32">
        <v>133.72999999999999</v>
      </c>
      <c r="AZ2024" s="34">
        <f t="shared" si="314"/>
        <v>13.372999999999999</v>
      </c>
      <c r="BA2024" s="3">
        <f t="shared" si="315"/>
        <v>147.10299999999998</v>
      </c>
      <c r="BB2024" s="32">
        <f t="shared" si="317"/>
        <v>158.87123999999997</v>
      </c>
      <c r="BC2024" s="27" t="s">
        <v>12549</v>
      </c>
      <c r="BP2024" s="35"/>
      <c r="BQ2024" s="35"/>
      <c r="BR2024" s="35"/>
      <c r="BS2024" s="35"/>
      <c r="BT2024" s="35"/>
      <c r="BU2024" s="35"/>
      <c r="BV2024" s="35"/>
      <c r="BW2024" s="35"/>
      <c r="BX2024" s="35"/>
      <c r="BY2024" s="35"/>
      <c r="BZ2024" s="35"/>
      <c r="CA2024" s="35"/>
      <c r="CB2024" s="35"/>
      <c r="CC2024" s="35"/>
      <c r="CD2024" s="35"/>
      <c r="CE2024" s="35"/>
      <c r="CF2024" s="35"/>
      <c r="CG2024" s="35"/>
      <c r="CH2024" s="35"/>
      <c r="CI2024" s="35"/>
      <c r="CJ2024" s="35"/>
      <c r="CK2024" s="35"/>
      <c r="CL2024" s="35"/>
      <c r="CM2024" s="35"/>
      <c r="CN2024" s="35"/>
      <c r="CO2024" s="35"/>
      <c r="CP2024" s="35"/>
      <c r="CQ2024" s="35"/>
      <c r="CR2024" s="35"/>
      <c r="CS2024" s="35"/>
      <c r="CT2024" s="35"/>
      <c r="CU2024" s="35"/>
      <c r="CV2024" s="35"/>
      <c r="CW2024" s="35"/>
      <c r="CX2024" s="35"/>
      <c r="CY2024" s="35"/>
      <c r="CZ2024" s="35"/>
      <c r="DA2024" s="35"/>
      <c r="DB2024" s="35"/>
      <c r="DC2024" s="35"/>
      <c r="DD2024" s="35"/>
      <c r="DE2024" s="35"/>
      <c r="DF2024" s="35"/>
      <c r="DG2024" s="35"/>
      <c r="DH2024" s="35"/>
      <c r="DI2024" s="35"/>
      <c r="DJ2024" s="35"/>
      <c r="DK2024" s="35"/>
      <c r="DL2024" s="35"/>
    </row>
    <row r="2025" spans="1:116" s="27" customFormat="1" ht="31.5" customHeight="1">
      <c r="A2025" s="12" t="s">
        <v>8436</v>
      </c>
      <c r="B2025" s="5">
        <v>2023</v>
      </c>
      <c r="C2025" s="15">
        <v>17770</v>
      </c>
      <c r="D2025" s="15"/>
      <c r="E2025" s="13" t="s">
        <v>8467</v>
      </c>
      <c r="F2025" s="13" t="s">
        <v>8463</v>
      </c>
      <c r="G2025" s="13" t="s">
        <v>5954</v>
      </c>
      <c r="H2025" s="12" t="s">
        <v>8468</v>
      </c>
      <c r="I2025" s="13" t="s">
        <v>394</v>
      </c>
      <c r="J2025" s="13" t="s">
        <v>8469</v>
      </c>
      <c r="K2025" s="14"/>
      <c r="L2025" s="13"/>
      <c r="M2025" s="15">
        <v>1</v>
      </c>
      <c r="N2025" s="13" t="s">
        <v>45</v>
      </c>
      <c r="O2025" s="13" t="s">
        <v>8442</v>
      </c>
      <c r="P2025" s="13" t="s">
        <v>8443</v>
      </c>
      <c r="Q2025" s="13" t="s">
        <v>8470</v>
      </c>
      <c r="R2025" s="28">
        <v>293.52999999999997</v>
      </c>
      <c r="S2025" s="29"/>
      <c r="T2025" s="30">
        <v>293.52999999999997</v>
      </c>
      <c r="U2025" s="1" t="s">
        <v>56</v>
      </c>
      <c r="V2025" s="28">
        <v>322.24</v>
      </c>
      <c r="W2025" s="29"/>
      <c r="X2025" s="29">
        <v>263.37099999999998</v>
      </c>
      <c r="Y2025" s="29"/>
      <c r="Z2025" s="29"/>
      <c r="AA2025" s="29"/>
      <c r="AB2025" s="29"/>
      <c r="AC2025" s="29"/>
      <c r="AD2025" s="29"/>
      <c r="AE2025" s="31">
        <v>322.24</v>
      </c>
      <c r="AG2025" s="27">
        <v>263.35700000000003</v>
      </c>
      <c r="AH2025" s="27">
        <v>246.31</v>
      </c>
      <c r="AJ2025" s="27">
        <v>208.46</v>
      </c>
      <c r="AN2025" s="32">
        <v>245.83349999999999</v>
      </c>
      <c r="AO2025" s="27" t="s">
        <v>211</v>
      </c>
      <c r="AP2025" s="31" t="s">
        <v>212</v>
      </c>
      <c r="AQ2025" s="27">
        <f t="shared" si="318"/>
        <v>254.83350000000002</v>
      </c>
      <c r="AR2025" s="27" t="str">
        <f t="shared" si="319"/>
        <v/>
      </c>
      <c r="AS2025" s="27" t="e">
        <f t="shared" si="320"/>
        <v>#NUM!</v>
      </c>
      <c r="AT2025" s="27">
        <f t="shared" si="321"/>
        <v>315.54474999999996</v>
      </c>
      <c r="AU2025" s="27" t="e">
        <f t="shared" si="322"/>
        <v>#VALUE!</v>
      </c>
      <c r="AV2025" s="29" t="e">
        <f t="shared" si="316"/>
        <v>#VALUE!</v>
      </c>
      <c r="AW2025" s="33" t="s">
        <v>213</v>
      </c>
      <c r="AX2025" s="27" t="s">
        <v>212</v>
      </c>
      <c r="AY2025" s="32">
        <v>254.833</v>
      </c>
      <c r="AZ2025" s="34">
        <f t="shared" si="314"/>
        <v>25.4833</v>
      </c>
      <c r="BA2025" s="3">
        <f t="shared" si="315"/>
        <v>280.31630000000001</v>
      </c>
      <c r="BB2025" s="32">
        <f t="shared" si="317"/>
        <v>302.741604</v>
      </c>
      <c r="BC2025" s="27" t="s">
        <v>12549</v>
      </c>
      <c r="BP2025" s="35"/>
      <c r="BQ2025" s="35"/>
      <c r="BR2025" s="35"/>
      <c r="BS2025" s="35"/>
      <c r="BT2025" s="35"/>
      <c r="BU2025" s="35"/>
      <c r="BV2025" s="35"/>
      <c r="BW2025" s="35"/>
      <c r="BX2025" s="35"/>
      <c r="BY2025" s="35"/>
      <c r="BZ2025" s="35"/>
      <c r="CA2025" s="35"/>
      <c r="CB2025" s="35"/>
      <c r="CC2025" s="35"/>
      <c r="CD2025" s="35"/>
      <c r="CE2025" s="35"/>
      <c r="CF2025" s="35"/>
      <c r="CG2025" s="35"/>
      <c r="CH2025" s="35"/>
      <c r="CI2025" s="35"/>
      <c r="CJ2025" s="35"/>
      <c r="CK2025" s="35"/>
      <c r="CL2025" s="35"/>
      <c r="CM2025" s="35"/>
      <c r="CN2025" s="35"/>
      <c r="CO2025" s="35"/>
      <c r="CP2025" s="35"/>
      <c r="CQ2025" s="35"/>
      <c r="CR2025" s="35"/>
      <c r="CS2025" s="35"/>
      <c r="CT2025" s="35"/>
      <c r="CU2025" s="35"/>
      <c r="CV2025" s="35"/>
      <c r="CW2025" s="35"/>
      <c r="CX2025" s="35"/>
      <c r="CY2025" s="35"/>
      <c r="CZ2025" s="35"/>
      <c r="DA2025" s="35"/>
      <c r="DB2025" s="35"/>
      <c r="DC2025" s="35"/>
      <c r="DD2025" s="35"/>
      <c r="DE2025" s="35"/>
      <c r="DF2025" s="35"/>
      <c r="DG2025" s="35"/>
      <c r="DH2025" s="35"/>
      <c r="DI2025" s="35"/>
      <c r="DJ2025" s="35"/>
      <c r="DK2025" s="35"/>
      <c r="DL2025" s="35"/>
    </row>
    <row r="2026" spans="1:116" s="27" customFormat="1" ht="31.5" customHeight="1">
      <c r="A2026" s="12" t="s">
        <v>8436</v>
      </c>
      <c r="B2026" s="5">
        <v>2024</v>
      </c>
      <c r="C2026" s="15">
        <v>3722</v>
      </c>
      <c r="D2026" s="15"/>
      <c r="E2026" s="13" t="s">
        <v>8486</v>
      </c>
      <c r="F2026" s="13" t="s">
        <v>8481</v>
      </c>
      <c r="G2026" s="13" t="s">
        <v>8482</v>
      </c>
      <c r="H2026" s="12" t="s">
        <v>8487</v>
      </c>
      <c r="I2026" s="13" t="s">
        <v>394</v>
      </c>
      <c r="J2026" s="13" t="s">
        <v>8488</v>
      </c>
      <c r="K2026" s="14"/>
      <c r="L2026" s="13"/>
      <c r="M2026" s="15">
        <v>12</v>
      </c>
      <c r="N2026" s="13" t="s">
        <v>45</v>
      </c>
      <c r="O2026" s="13" t="s">
        <v>8442</v>
      </c>
      <c r="P2026" s="13" t="s">
        <v>8489</v>
      </c>
      <c r="Q2026" s="13" t="s">
        <v>8490</v>
      </c>
      <c r="R2026" s="28">
        <v>824.81</v>
      </c>
      <c r="S2026" s="29"/>
      <c r="T2026" s="30">
        <v>562.20000000000005</v>
      </c>
      <c r="U2026" s="1">
        <v>562.20000000000005</v>
      </c>
      <c r="V2026" s="28">
        <v>868.83</v>
      </c>
      <c r="W2026" s="29"/>
      <c r="X2026" s="29"/>
      <c r="Y2026" s="29"/>
      <c r="Z2026" s="29">
        <v>780.8</v>
      </c>
      <c r="AA2026" s="29"/>
      <c r="AB2026" s="29"/>
      <c r="AC2026" s="29"/>
      <c r="AD2026" s="29"/>
      <c r="AE2026" s="31">
        <v>868.83</v>
      </c>
      <c r="AF2026" s="27">
        <v>785.77319999999997</v>
      </c>
      <c r="AG2026" s="27">
        <v>711.46</v>
      </c>
      <c r="AH2026" s="27">
        <v>712.46</v>
      </c>
      <c r="AI2026" s="27">
        <v>780.8</v>
      </c>
      <c r="AN2026" s="32">
        <v>711.96</v>
      </c>
      <c r="AO2026" s="27" t="s">
        <v>211</v>
      </c>
      <c r="AP2026" s="31" t="s">
        <v>212</v>
      </c>
      <c r="AQ2026" s="27">
        <f t="shared" si="318"/>
        <v>711.96</v>
      </c>
      <c r="AR2026" s="27" t="str">
        <f t="shared" si="319"/>
        <v/>
      </c>
      <c r="AS2026" s="27" t="e">
        <f t="shared" si="320"/>
        <v>#NUM!</v>
      </c>
      <c r="AT2026" s="27">
        <f t="shared" si="321"/>
        <v>604.36500000000001</v>
      </c>
      <c r="AU2026" s="27">
        <f t="shared" si="322"/>
        <v>604.36500000000001</v>
      </c>
      <c r="AV2026" s="29">
        <f t="shared" si="316"/>
        <v>604.36500000000001</v>
      </c>
      <c r="AW2026" s="27" t="s">
        <v>73</v>
      </c>
      <c r="AX2026" s="27" t="s">
        <v>74</v>
      </c>
      <c r="AY2026" s="32">
        <v>604.37</v>
      </c>
      <c r="AZ2026" s="34">
        <f t="shared" si="314"/>
        <v>60.437000000000005</v>
      </c>
      <c r="BA2026" s="3">
        <f t="shared" si="315"/>
        <v>664.80700000000002</v>
      </c>
      <c r="BB2026" s="32">
        <f t="shared" si="317"/>
        <v>717.99156000000005</v>
      </c>
      <c r="BC2026" s="27" t="s">
        <v>12549</v>
      </c>
      <c r="BP2026" s="35"/>
      <c r="BQ2026" s="35"/>
      <c r="BR2026" s="35"/>
      <c r="BS2026" s="35"/>
      <c r="BT2026" s="35"/>
      <c r="BU2026" s="35"/>
      <c r="BV2026" s="35"/>
      <c r="BW2026" s="35"/>
      <c r="BX2026" s="35"/>
      <c r="BY2026" s="35"/>
      <c r="BZ2026" s="35"/>
      <c r="CA2026" s="35"/>
      <c r="CB2026" s="35"/>
      <c r="CC2026" s="35"/>
      <c r="CD2026" s="35"/>
      <c r="CE2026" s="35"/>
      <c r="CF2026" s="35"/>
      <c r="CG2026" s="35"/>
      <c r="CH2026" s="35"/>
      <c r="CI2026" s="35"/>
      <c r="CJ2026" s="35"/>
      <c r="CK2026" s="35"/>
      <c r="CL2026" s="35"/>
      <c r="CM2026" s="35"/>
      <c r="CN2026" s="35"/>
      <c r="CO2026" s="35"/>
      <c r="CP2026" s="35"/>
      <c r="CQ2026" s="35"/>
      <c r="CR2026" s="35"/>
      <c r="CS2026" s="35"/>
      <c r="CT2026" s="35"/>
      <c r="CU2026" s="35"/>
      <c r="CV2026" s="35"/>
      <c r="CW2026" s="35"/>
      <c r="CX2026" s="35"/>
      <c r="CY2026" s="35"/>
      <c r="CZ2026" s="35"/>
      <c r="DA2026" s="35"/>
      <c r="DB2026" s="35"/>
      <c r="DC2026" s="35"/>
      <c r="DD2026" s="35"/>
      <c r="DE2026" s="35"/>
      <c r="DF2026" s="35"/>
      <c r="DG2026" s="35"/>
      <c r="DH2026" s="35"/>
      <c r="DI2026" s="35"/>
      <c r="DJ2026" s="35"/>
      <c r="DK2026" s="35"/>
      <c r="DL2026" s="35"/>
    </row>
    <row r="2027" spans="1:116" s="27" customFormat="1" ht="31.5" customHeight="1">
      <c r="A2027" s="12" t="s">
        <v>8436</v>
      </c>
      <c r="B2027" s="5">
        <v>2025</v>
      </c>
      <c r="C2027" s="15">
        <v>19560</v>
      </c>
      <c r="D2027" s="15"/>
      <c r="E2027" s="13" t="s">
        <v>8437</v>
      </c>
      <c r="F2027" s="13" t="s">
        <v>8438</v>
      </c>
      <c r="G2027" s="13" t="s">
        <v>8439</v>
      </c>
      <c r="H2027" s="12" t="s">
        <v>8440</v>
      </c>
      <c r="I2027" s="13" t="s">
        <v>820</v>
      </c>
      <c r="J2027" s="13" t="s">
        <v>8441</v>
      </c>
      <c r="K2027" s="14">
        <v>10</v>
      </c>
      <c r="L2027" s="13" t="s">
        <v>81</v>
      </c>
      <c r="M2027" s="15">
        <v>1</v>
      </c>
      <c r="N2027" s="13" t="s">
        <v>45</v>
      </c>
      <c r="O2027" s="13" t="s">
        <v>8442</v>
      </c>
      <c r="P2027" s="13" t="s">
        <v>8443</v>
      </c>
      <c r="Q2027" s="13" t="s">
        <v>8444</v>
      </c>
      <c r="R2027" s="28">
        <v>747.45</v>
      </c>
      <c r="S2027" s="29"/>
      <c r="T2027" s="30" t="s">
        <v>56</v>
      </c>
      <c r="U2027" s="1" t="s">
        <v>56</v>
      </c>
      <c r="V2027" s="28"/>
      <c r="W2027" s="29"/>
      <c r="X2027" s="29">
        <v>656.11599999999999</v>
      </c>
      <c r="Y2027" s="29">
        <v>835.17</v>
      </c>
      <c r="Z2027" s="29">
        <v>882.81</v>
      </c>
      <c r="AA2027" s="29"/>
      <c r="AB2027" s="29"/>
      <c r="AC2027" s="29"/>
      <c r="AD2027" s="29"/>
      <c r="AE2027" s="31"/>
      <c r="AG2027" s="27">
        <v>656.08</v>
      </c>
      <c r="AH2027" s="27">
        <v>835.17</v>
      </c>
      <c r="AI2027" s="27">
        <v>882.81</v>
      </c>
      <c r="AN2027" s="32">
        <v>745.625</v>
      </c>
      <c r="AO2027" s="27" t="s">
        <v>49</v>
      </c>
      <c r="AP2027" s="31" t="s">
        <v>50</v>
      </c>
      <c r="AQ2027" s="27">
        <f t="shared" si="318"/>
        <v>745.625</v>
      </c>
      <c r="AR2027" s="27" t="str">
        <f t="shared" si="319"/>
        <v/>
      </c>
      <c r="AS2027" s="27" t="e">
        <f t="shared" si="320"/>
        <v>#NUM!</v>
      </c>
      <c r="AT2027" s="27" t="e">
        <f t="shared" si="321"/>
        <v>#VALUE!</v>
      </c>
      <c r="AU2027" s="27" t="e">
        <f t="shared" si="322"/>
        <v>#VALUE!</v>
      </c>
      <c r="AV2027" s="29">
        <v>745.625</v>
      </c>
      <c r="AW2027" s="27" t="s">
        <v>213</v>
      </c>
      <c r="AX2027" s="27" t="s">
        <v>212</v>
      </c>
      <c r="AY2027" s="32">
        <v>745.625</v>
      </c>
      <c r="AZ2027" s="34">
        <f t="shared" si="314"/>
        <v>74.5625</v>
      </c>
      <c r="BA2027" s="3">
        <f t="shared" si="315"/>
        <v>820.1875</v>
      </c>
      <c r="BB2027" s="32">
        <f t="shared" si="317"/>
        <v>885.80250000000001</v>
      </c>
      <c r="BC2027" s="27" t="s">
        <v>12549</v>
      </c>
      <c r="BP2027" s="35"/>
      <c r="BQ2027" s="35"/>
      <c r="BR2027" s="35"/>
      <c r="BS2027" s="35"/>
      <c r="BT2027" s="35"/>
      <c r="BU2027" s="35"/>
      <c r="BV2027" s="35"/>
      <c r="BW2027" s="35"/>
      <c r="BX2027" s="35"/>
      <c r="BY2027" s="35"/>
      <c r="BZ2027" s="35"/>
      <c r="CA2027" s="35"/>
      <c r="CB2027" s="35"/>
      <c r="CC2027" s="35"/>
      <c r="CD2027" s="35"/>
      <c r="CE2027" s="35"/>
      <c r="CF2027" s="35"/>
      <c r="CG2027" s="35"/>
      <c r="CH2027" s="35"/>
      <c r="CI2027" s="35"/>
      <c r="CJ2027" s="35"/>
      <c r="CK2027" s="35"/>
      <c r="CL2027" s="35"/>
      <c r="CM2027" s="35"/>
      <c r="CN2027" s="35"/>
      <c r="CO2027" s="35"/>
      <c r="CP2027" s="35"/>
      <c r="CQ2027" s="35"/>
      <c r="CR2027" s="35"/>
      <c r="CS2027" s="35"/>
      <c r="CT2027" s="35"/>
      <c r="CU2027" s="35"/>
      <c r="CV2027" s="35"/>
      <c r="CW2027" s="35"/>
      <c r="CX2027" s="35"/>
      <c r="CY2027" s="35"/>
      <c r="CZ2027" s="35"/>
      <c r="DA2027" s="35"/>
      <c r="DB2027" s="35"/>
      <c r="DC2027" s="35"/>
      <c r="DD2027" s="35"/>
      <c r="DE2027" s="35"/>
      <c r="DF2027" s="35"/>
      <c r="DG2027" s="35"/>
      <c r="DH2027" s="35"/>
      <c r="DI2027" s="35"/>
      <c r="DJ2027" s="35"/>
      <c r="DK2027" s="35"/>
      <c r="DL2027" s="35"/>
    </row>
    <row r="2028" spans="1:116" s="27" customFormat="1" ht="31.5" customHeight="1">
      <c r="A2028" s="12" t="s">
        <v>8436</v>
      </c>
      <c r="B2028" s="5">
        <v>2026</v>
      </c>
      <c r="C2028" s="15">
        <v>11879</v>
      </c>
      <c r="D2028" s="15"/>
      <c r="E2028" s="13" t="s">
        <v>8457</v>
      </c>
      <c r="F2028" s="13" t="s">
        <v>8458</v>
      </c>
      <c r="G2028" s="13" t="s">
        <v>8459</v>
      </c>
      <c r="H2028" s="12" t="s">
        <v>103</v>
      </c>
      <c r="I2028" s="13" t="s">
        <v>104</v>
      </c>
      <c r="J2028" s="13" t="s">
        <v>1371</v>
      </c>
      <c r="K2028" s="14"/>
      <c r="L2028" s="13"/>
      <c r="M2028" s="15">
        <v>1</v>
      </c>
      <c r="N2028" s="13" t="s">
        <v>45</v>
      </c>
      <c r="O2028" s="13" t="s">
        <v>8442</v>
      </c>
      <c r="P2028" s="13" t="s">
        <v>8460</v>
      </c>
      <c r="Q2028" s="13" t="s">
        <v>8461</v>
      </c>
      <c r="R2028" s="28">
        <v>2117.77</v>
      </c>
      <c r="S2028" s="29"/>
      <c r="T2028" s="30">
        <v>1914.65</v>
      </c>
      <c r="U2028" s="1">
        <v>1630</v>
      </c>
      <c r="V2028" s="28">
        <v>2314.84</v>
      </c>
      <c r="W2028" s="29"/>
      <c r="X2028" s="29">
        <v>1910.16</v>
      </c>
      <c r="Y2028" s="29"/>
      <c r="Z2028" s="29"/>
      <c r="AA2028" s="29"/>
      <c r="AB2028" s="29"/>
      <c r="AC2028" s="29"/>
      <c r="AD2028" s="29"/>
      <c r="AE2028" s="31">
        <v>2314.84</v>
      </c>
      <c r="AG2028" s="27">
        <v>1995.22</v>
      </c>
      <c r="AH2028" s="27">
        <v>1774.9</v>
      </c>
      <c r="AI2028" s="27">
        <v>1823.47</v>
      </c>
      <c r="AN2028" s="32">
        <v>1799.1849999999999</v>
      </c>
      <c r="AO2028" s="27" t="s">
        <v>211</v>
      </c>
      <c r="AP2028" s="31" t="s">
        <v>212</v>
      </c>
      <c r="AQ2028" s="27">
        <f t="shared" si="318"/>
        <v>1799.1849999999999</v>
      </c>
      <c r="AR2028" s="27" t="str">
        <f t="shared" si="319"/>
        <v/>
      </c>
      <c r="AS2028" s="27" t="e">
        <f t="shared" si="320"/>
        <v>#NUM!</v>
      </c>
      <c r="AT2028" s="27">
        <f t="shared" si="321"/>
        <v>2058.2487500000002</v>
      </c>
      <c r="AU2028" s="27">
        <f t="shared" si="322"/>
        <v>1752.25</v>
      </c>
      <c r="AV2028" s="29">
        <f t="shared" ref="AV2028:AV2059" si="323">MIN(AN2028,AT2028,AU2028)</f>
        <v>1752.25</v>
      </c>
      <c r="AW2028" s="27" t="s">
        <v>73</v>
      </c>
      <c r="AX2028" s="27" t="s">
        <v>74</v>
      </c>
      <c r="AY2028" s="32">
        <v>1752.25</v>
      </c>
      <c r="AZ2028" s="34">
        <f t="shared" si="314"/>
        <v>175.22500000000002</v>
      </c>
      <c r="BA2028" s="3">
        <f t="shared" si="315"/>
        <v>1927.4749999999999</v>
      </c>
      <c r="BB2028" s="32">
        <f t="shared" si="317"/>
        <v>2081.6729999999998</v>
      </c>
      <c r="BC2028" s="27" t="s">
        <v>12549</v>
      </c>
      <c r="BP2028" s="35"/>
      <c r="BQ2028" s="35"/>
      <c r="BR2028" s="35"/>
      <c r="BS2028" s="35"/>
      <c r="BT2028" s="35"/>
      <c r="BU2028" s="35"/>
      <c r="BV2028" s="35"/>
      <c r="BW2028" s="35"/>
      <c r="BX2028" s="35"/>
      <c r="BY2028" s="35"/>
      <c r="BZ2028" s="35"/>
      <c r="CA2028" s="35"/>
      <c r="CB2028" s="35"/>
      <c r="CC2028" s="35"/>
      <c r="CD2028" s="35"/>
      <c r="CE2028" s="35"/>
      <c r="CF2028" s="35"/>
      <c r="CG2028" s="35"/>
      <c r="CH2028" s="35"/>
      <c r="CI2028" s="35"/>
      <c r="CJ2028" s="35"/>
      <c r="CK2028" s="35"/>
      <c r="CL2028" s="35"/>
      <c r="CM2028" s="35"/>
      <c r="CN2028" s="35"/>
      <c r="CO2028" s="35"/>
      <c r="CP2028" s="35"/>
      <c r="CQ2028" s="35"/>
      <c r="CR2028" s="35"/>
      <c r="CS2028" s="35"/>
      <c r="CT2028" s="35"/>
      <c r="CU2028" s="35"/>
      <c r="CV2028" s="35"/>
      <c r="CW2028" s="35"/>
      <c r="CX2028" s="35"/>
      <c r="CY2028" s="35"/>
      <c r="CZ2028" s="35"/>
      <c r="DA2028" s="35"/>
      <c r="DB2028" s="35"/>
      <c r="DC2028" s="35"/>
      <c r="DD2028" s="35"/>
      <c r="DE2028" s="35"/>
      <c r="DF2028" s="35"/>
      <c r="DG2028" s="35"/>
      <c r="DH2028" s="35"/>
      <c r="DI2028" s="35"/>
      <c r="DJ2028" s="35"/>
      <c r="DK2028" s="35"/>
      <c r="DL2028" s="35"/>
    </row>
    <row r="2029" spans="1:116" s="27" customFormat="1" ht="31.5" customHeight="1">
      <c r="A2029" s="12" t="s">
        <v>8436</v>
      </c>
      <c r="B2029" s="5">
        <v>2027</v>
      </c>
      <c r="C2029" s="15">
        <v>19557</v>
      </c>
      <c r="D2029" s="15"/>
      <c r="E2029" s="13" t="s">
        <v>8502</v>
      </c>
      <c r="F2029" s="13" t="s">
        <v>1723</v>
      </c>
      <c r="G2029" s="13" t="s">
        <v>1724</v>
      </c>
      <c r="H2029" s="12" t="s">
        <v>1728</v>
      </c>
      <c r="I2029" s="13" t="s">
        <v>104</v>
      </c>
      <c r="J2029" s="13" t="s">
        <v>8503</v>
      </c>
      <c r="K2029" s="14"/>
      <c r="L2029" s="13"/>
      <c r="M2029" s="15">
        <v>30</v>
      </c>
      <c r="N2029" s="13" t="s">
        <v>45</v>
      </c>
      <c r="O2029" s="13" t="s">
        <v>8493</v>
      </c>
      <c r="P2029" s="13" t="s">
        <v>8504</v>
      </c>
      <c r="Q2029" s="13" t="s">
        <v>8506</v>
      </c>
      <c r="R2029" s="28">
        <v>0.99</v>
      </c>
      <c r="S2029" s="29"/>
      <c r="T2029" s="30">
        <v>0.9</v>
      </c>
      <c r="U2029" s="1" t="s">
        <v>56</v>
      </c>
      <c r="V2029" s="28"/>
      <c r="W2029" s="29"/>
      <c r="X2029" s="29">
        <v>0.88090000000000002</v>
      </c>
      <c r="Y2029" s="29"/>
      <c r="Z2029" s="29">
        <v>1.1000000000000001</v>
      </c>
      <c r="AA2029" s="29"/>
      <c r="AB2029" s="29"/>
      <c r="AC2029" s="29"/>
      <c r="AD2029" s="29"/>
      <c r="AE2029" s="31"/>
      <c r="AG2029" s="27">
        <v>0.52800000000000002</v>
      </c>
      <c r="AH2029" s="27">
        <v>0.51600000000000001</v>
      </c>
      <c r="AI2029" s="27">
        <v>0.67800000000000005</v>
      </c>
      <c r="AN2029" s="32">
        <v>0.52200000000000002</v>
      </c>
      <c r="AO2029" s="27" t="s">
        <v>211</v>
      </c>
      <c r="AP2029" s="31" t="s">
        <v>212</v>
      </c>
      <c r="AQ2029" s="27">
        <f t="shared" si="318"/>
        <v>0.52200000000000002</v>
      </c>
      <c r="AR2029" s="27" t="str">
        <f t="shared" si="319"/>
        <v/>
      </c>
      <c r="AS2029" s="27" t="e">
        <f t="shared" si="320"/>
        <v>#NUM!</v>
      </c>
      <c r="AT2029" s="27">
        <f t="shared" si="321"/>
        <v>0.96750000000000003</v>
      </c>
      <c r="AU2029" s="27" t="e">
        <f t="shared" si="322"/>
        <v>#VALUE!</v>
      </c>
      <c r="AV2029" s="29" t="e">
        <f t="shared" si="323"/>
        <v>#VALUE!</v>
      </c>
      <c r="AW2029" s="27" t="s">
        <v>213</v>
      </c>
      <c r="AX2029" s="27" t="s">
        <v>212</v>
      </c>
      <c r="AY2029" s="32">
        <v>0.52</v>
      </c>
      <c r="AZ2029" s="34">
        <f t="shared" si="314"/>
        <v>0.13</v>
      </c>
      <c r="BA2029" s="3">
        <f t="shared" si="315"/>
        <v>0.65</v>
      </c>
      <c r="BB2029" s="32">
        <f t="shared" si="317"/>
        <v>0.70200000000000007</v>
      </c>
      <c r="BC2029" s="27" t="s">
        <v>12549</v>
      </c>
      <c r="BP2029" s="35"/>
      <c r="BQ2029" s="35"/>
      <c r="BR2029" s="35"/>
      <c r="BS2029" s="35"/>
      <c r="BT2029" s="35"/>
      <c r="BU2029" s="35"/>
      <c r="BV2029" s="35"/>
      <c r="BW2029" s="35"/>
      <c r="BX2029" s="35"/>
      <c r="BY2029" s="35"/>
      <c r="BZ2029" s="35"/>
      <c r="CA2029" s="35"/>
      <c r="CB2029" s="35"/>
      <c r="CC2029" s="35"/>
      <c r="CD2029" s="35"/>
      <c r="CE2029" s="35"/>
      <c r="CF2029" s="35"/>
      <c r="CG2029" s="35"/>
      <c r="CH2029" s="35"/>
      <c r="CI2029" s="35"/>
      <c r="CJ2029" s="35"/>
      <c r="CK2029" s="35"/>
      <c r="CL2029" s="35"/>
      <c r="CM2029" s="35"/>
      <c r="CN2029" s="35"/>
      <c r="CO2029" s="35"/>
      <c r="CP2029" s="35"/>
      <c r="CQ2029" s="35"/>
      <c r="CR2029" s="35"/>
      <c r="CS2029" s="35"/>
      <c r="CT2029" s="35"/>
      <c r="CU2029" s="35"/>
      <c r="CV2029" s="35"/>
      <c r="CW2029" s="35"/>
      <c r="CX2029" s="35"/>
      <c r="CY2029" s="35"/>
      <c r="CZ2029" s="35"/>
      <c r="DA2029" s="35"/>
      <c r="DB2029" s="35"/>
      <c r="DC2029" s="35"/>
      <c r="DD2029" s="35"/>
      <c r="DE2029" s="35"/>
      <c r="DF2029" s="35"/>
      <c r="DG2029" s="35"/>
      <c r="DH2029" s="35"/>
      <c r="DI2029" s="35"/>
      <c r="DJ2029" s="35"/>
      <c r="DK2029" s="35"/>
      <c r="DL2029" s="35"/>
    </row>
    <row r="2030" spans="1:116" s="27" customFormat="1" ht="31.5" customHeight="1">
      <c r="A2030" s="12" t="s">
        <v>8436</v>
      </c>
      <c r="B2030" s="5">
        <v>2028</v>
      </c>
      <c r="C2030" s="15">
        <v>19575</v>
      </c>
      <c r="D2030" s="15"/>
      <c r="E2030" s="13" t="s">
        <v>8502</v>
      </c>
      <c r="F2030" s="13" t="s">
        <v>1723</v>
      </c>
      <c r="G2030" s="13" t="s">
        <v>1724</v>
      </c>
      <c r="H2030" s="12" t="s">
        <v>1730</v>
      </c>
      <c r="I2030" s="13" t="s">
        <v>104</v>
      </c>
      <c r="J2030" s="13" t="s">
        <v>8503</v>
      </c>
      <c r="K2030" s="14"/>
      <c r="L2030" s="13"/>
      <c r="M2030" s="15">
        <v>30</v>
      </c>
      <c r="N2030" s="13" t="s">
        <v>45</v>
      </c>
      <c r="O2030" s="13" t="s">
        <v>8493</v>
      </c>
      <c r="P2030" s="13" t="s">
        <v>8504</v>
      </c>
      <c r="Q2030" s="13" t="s">
        <v>8507</v>
      </c>
      <c r="R2030" s="28">
        <v>1.23</v>
      </c>
      <c r="S2030" s="29"/>
      <c r="T2030" s="30">
        <v>1.1000000000000001</v>
      </c>
      <c r="U2030" s="1" t="s">
        <v>56</v>
      </c>
      <c r="V2030" s="28"/>
      <c r="W2030" s="29">
        <v>1.3227</v>
      </c>
      <c r="X2030" s="29">
        <v>1.1285000000000001</v>
      </c>
      <c r="Y2030" s="29"/>
      <c r="Z2030" s="29"/>
      <c r="AA2030" s="29"/>
      <c r="AB2030" s="29"/>
      <c r="AC2030" s="29"/>
      <c r="AD2030" s="29"/>
      <c r="AE2030" s="31"/>
      <c r="AF2030" s="27">
        <v>1.4970000000000001</v>
      </c>
      <c r="AG2030" s="27">
        <v>0.7329</v>
      </c>
      <c r="AH2030" s="27">
        <v>0.66</v>
      </c>
      <c r="AI2030" s="27">
        <v>0.83399999999999996</v>
      </c>
      <c r="AN2030" s="32">
        <v>0.69645000000000001</v>
      </c>
      <c r="AO2030" s="27" t="s">
        <v>211</v>
      </c>
      <c r="AP2030" s="31" t="s">
        <v>212</v>
      </c>
      <c r="AQ2030" s="27">
        <f t="shared" si="318"/>
        <v>0.69645000000000001</v>
      </c>
      <c r="AR2030" s="27" t="str">
        <f t="shared" si="319"/>
        <v/>
      </c>
      <c r="AS2030" s="27" t="e">
        <f t="shared" si="320"/>
        <v>#NUM!</v>
      </c>
      <c r="AT2030" s="27">
        <f t="shared" si="321"/>
        <v>1.1825000000000001</v>
      </c>
      <c r="AU2030" s="27" t="e">
        <f t="shared" si="322"/>
        <v>#VALUE!</v>
      </c>
      <c r="AV2030" s="29" t="e">
        <f t="shared" si="323"/>
        <v>#VALUE!</v>
      </c>
      <c r="AW2030" s="27" t="s">
        <v>213</v>
      </c>
      <c r="AX2030" s="27" t="s">
        <v>212</v>
      </c>
      <c r="AY2030" s="32">
        <v>0.7</v>
      </c>
      <c r="AZ2030" s="34">
        <f t="shared" si="314"/>
        <v>0.17499999999999999</v>
      </c>
      <c r="BA2030" s="3">
        <f t="shared" si="315"/>
        <v>0.875</v>
      </c>
      <c r="BB2030" s="32">
        <f t="shared" si="317"/>
        <v>0.94500000000000006</v>
      </c>
      <c r="BC2030" s="27" t="s">
        <v>12549</v>
      </c>
      <c r="BP2030" s="35"/>
      <c r="BQ2030" s="35"/>
      <c r="BR2030" s="35"/>
      <c r="BS2030" s="35"/>
      <c r="BT2030" s="35"/>
      <c r="BU2030" s="35"/>
      <c r="BV2030" s="35"/>
      <c r="BW2030" s="35"/>
      <c r="BX2030" s="35"/>
      <c r="BY2030" s="35"/>
      <c r="BZ2030" s="35"/>
      <c r="CA2030" s="35"/>
      <c r="CB2030" s="35"/>
      <c r="CC2030" s="35"/>
      <c r="CD2030" s="35"/>
      <c r="CE2030" s="35"/>
      <c r="CF2030" s="35"/>
      <c r="CG2030" s="35"/>
      <c r="CH2030" s="35"/>
      <c r="CI2030" s="35"/>
      <c r="CJ2030" s="35"/>
      <c r="CK2030" s="35"/>
      <c r="CL2030" s="35"/>
      <c r="CM2030" s="35"/>
      <c r="CN2030" s="35"/>
      <c r="CO2030" s="35"/>
      <c r="CP2030" s="35"/>
      <c r="CQ2030" s="35"/>
      <c r="CR2030" s="35"/>
      <c r="CS2030" s="35"/>
      <c r="CT2030" s="35"/>
      <c r="CU2030" s="35"/>
      <c r="CV2030" s="35"/>
      <c r="CW2030" s="35"/>
      <c r="CX2030" s="35"/>
      <c r="CY2030" s="35"/>
      <c r="CZ2030" s="35"/>
      <c r="DA2030" s="35"/>
      <c r="DB2030" s="35"/>
      <c r="DC2030" s="35"/>
      <c r="DD2030" s="35"/>
      <c r="DE2030" s="35"/>
      <c r="DF2030" s="35"/>
      <c r="DG2030" s="35"/>
      <c r="DH2030" s="35"/>
      <c r="DI2030" s="35"/>
      <c r="DJ2030" s="35"/>
      <c r="DK2030" s="35"/>
      <c r="DL2030" s="35"/>
    </row>
    <row r="2031" spans="1:116" s="27" customFormat="1" ht="31.5" customHeight="1">
      <c r="A2031" s="12" t="s">
        <v>8436</v>
      </c>
      <c r="B2031" s="5">
        <v>2029</v>
      </c>
      <c r="C2031" s="15">
        <v>19576</v>
      </c>
      <c r="D2031" s="15"/>
      <c r="E2031" s="13" t="s">
        <v>8502</v>
      </c>
      <c r="F2031" s="13" t="s">
        <v>1723</v>
      </c>
      <c r="G2031" s="13" t="s">
        <v>1724</v>
      </c>
      <c r="H2031" s="12" t="s">
        <v>8508</v>
      </c>
      <c r="I2031" s="13" t="s">
        <v>104</v>
      </c>
      <c r="J2031" s="13" t="s">
        <v>8503</v>
      </c>
      <c r="K2031" s="14"/>
      <c r="L2031" s="13"/>
      <c r="M2031" s="15">
        <v>30</v>
      </c>
      <c r="N2031" s="13" t="s">
        <v>45</v>
      </c>
      <c r="O2031" s="13" t="s">
        <v>8493</v>
      </c>
      <c r="P2031" s="13" t="s">
        <v>8504</v>
      </c>
      <c r="Q2031" s="13" t="s">
        <v>8509</v>
      </c>
      <c r="R2031" s="28">
        <v>1.51</v>
      </c>
      <c r="S2031" s="29"/>
      <c r="T2031" s="30" t="s">
        <v>56</v>
      </c>
      <c r="U2031" s="1" t="s">
        <v>56</v>
      </c>
      <c r="V2031" s="28">
        <v>1.8</v>
      </c>
      <c r="W2031" s="29"/>
      <c r="X2031" s="29">
        <v>1.2217</v>
      </c>
      <c r="Y2031" s="29"/>
      <c r="Z2031" s="29"/>
      <c r="AA2031" s="29"/>
      <c r="AB2031" s="29"/>
      <c r="AC2031" s="29"/>
      <c r="AD2031" s="29"/>
      <c r="AE2031" s="31">
        <v>1.8</v>
      </c>
      <c r="AG2031" s="27">
        <v>0.77300000000000002</v>
      </c>
      <c r="AH2031" s="27">
        <v>0.72</v>
      </c>
      <c r="AI2031" s="27">
        <v>0.79800000000000004</v>
      </c>
      <c r="AN2031" s="32">
        <v>0.74650000000000005</v>
      </c>
      <c r="AO2031" s="27" t="s">
        <v>211</v>
      </c>
      <c r="AP2031" s="31" t="s">
        <v>212</v>
      </c>
      <c r="AQ2031" s="27">
        <f t="shared" si="318"/>
        <v>0.74649999999999994</v>
      </c>
      <c r="AR2031" s="27" t="str">
        <f t="shared" si="319"/>
        <v/>
      </c>
      <c r="AS2031" s="27" t="e">
        <f t="shared" si="320"/>
        <v>#NUM!</v>
      </c>
      <c r="AT2031" s="27" t="e">
        <f t="shared" si="321"/>
        <v>#VALUE!</v>
      </c>
      <c r="AU2031" s="27" t="e">
        <f t="shared" si="322"/>
        <v>#VALUE!</v>
      </c>
      <c r="AV2031" s="29" t="e">
        <f t="shared" si="323"/>
        <v>#VALUE!</v>
      </c>
      <c r="AW2031" s="27" t="s">
        <v>213</v>
      </c>
      <c r="AX2031" s="27" t="s">
        <v>212</v>
      </c>
      <c r="AY2031" s="32">
        <v>0.75</v>
      </c>
      <c r="AZ2031" s="34">
        <f t="shared" si="314"/>
        <v>0.1875</v>
      </c>
      <c r="BA2031" s="3">
        <f t="shared" si="315"/>
        <v>0.9375</v>
      </c>
      <c r="BB2031" s="32">
        <f t="shared" si="317"/>
        <v>1.0125</v>
      </c>
      <c r="BC2031" s="27" t="s">
        <v>12549</v>
      </c>
      <c r="BP2031" s="35"/>
      <c r="BQ2031" s="35"/>
      <c r="BR2031" s="35"/>
      <c r="BS2031" s="35"/>
      <c r="BT2031" s="35"/>
      <c r="BU2031" s="35"/>
      <c r="BV2031" s="35"/>
      <c r="BW2031" s="35"/>
      <c r="BX2031" s="35"/>
      <c r="BY2031" s="35"/>
      <c r="BZ2031" s="35"/>
      <c r="CA2031" s="35"/>
      <c r="CB2031" s="35"/>
      <c r="CC2031" s="35"/>
      <c r="CD2031" s="35"/>
      <c r="CE2031" s="35"/>
      <c r="CF2031" s="35"/>
      <c r="CG2031" s="35"/>
      <c r="CH2031" s="35"/>
      <c r="CI2031" s="35"/>
      <c r="CJ2031" s="35"/>
      <c r="CK2031" s="35"/>
      <c r="CL2031" s="35"/>
      <c r="CM2031" s="35"/>
      <c r="CN2031" s="35"/>
      <c r="CO2031" s="35"/>
      <c r="CP2031" s="35"/>
      <c r="CQ2031" s="35"/>
      <c r="CR2031" s="35"/>
      <c r="CS2031" s="35"/>
      <c r="CT2031" s="35"/>
      <c r="CU2031" s="35"/>
      <c r="CV2031" s="35"/>
      <c r="CW2031" s="35"/>
      <c r="CX2031" s="35"/>
      <c r="CY2031" s="35"/>
      <c r="CZ2031" s="35"/>
      <c r="DA2031" s="35"/>
      <c r="DB2031" s="35"/>
      <c r="DC2031" s="35"/>
      <c r="DD2031" s="35"/>
      <c r="DE2031" s="35"/>
      <c r="DF2031" s="35"/>
      <c r="DG2031" s="35"/>
      <c r="DH2031" s="35"/>
      <c r="DI2031" s="35"/>
      <c r="DJ2031" s="35"/>
      <c r="DK2031" s="35"/>
      <c r="DL2031" s="35"/>
    </row>
    <row r="2032" spans="1:116" s="27" customFormat="1" ht="31.5" customHeight="1">
      <c r="A2032" s="12" t="s">
        <v>8436</v>
      </c>
      <c r="B2032" s="5">
        <v>2030</v>
      </c>
      <c r="C2032" s="15">
        <v>19577</v>
      </c>
      <c r="D2032" s="15"/>
      <c r="E2032" s="13" t="s">
        <v>8502</v>
      </c>
      <c r="F2032" s="13" t="s">
        <v>1723</v>
      </c>
      <c r="G2032" s="13" t="s">
        <v>1724</v>
      </c>
      <c r="H2032" s="12" t="s">
        <v>1725</v>
      </c>
      <c r="I2032" s="13" t="s">
        <v>104</v>
      </c>
      <c r="J2032" s="13" t="s">
        <v>8503</v>
      </c>
      <c r="K2032" s="14"/>
      <c r="L2032" s="13"/>
      <c r="M2032" s="15">
        <v>30</v>
      </c>
      <c r="N2032" s="13" t="s">
        <v>45</v>
      </c>
      <c r="O2032" s="13" t="s">
        <v>8493</v>
      </c>
      <c r="P2032" s="13" t="s">
        <v>8504</v>
      </c>
      <c r="Q2032" s="13" t="s">
        <v>8505</v>
      </c>
      <c r="R2032" s="28">
        <v>1.76</v>
      </c>
      <c r="S2032" s="29"/>
      <c r="T2032" s="30">
        <v>1.6</v>
      </c>
      <c r="U2032" s="1" t="s">
        <v>56</v>
      </c>
      <c r="V2032" s="28"/>
      <c r="W2032" s="29">
        <v>2.0082</v>
      </c>
      <c r="X2032" s="29">
        <v>1.494</v>
      </c>
      <c r="Y2032" s="29"/>
      <c r="Z2032" s="29"/>
      <c r="AA2032" s="29"/>
      <c r="AB2032" s="29"/>
      <c r="AC2032" s="29"/>
      <c r="AD2032" s="29"/>
      <c r="AE2032" s="31"/>
      <c r="AF2032" s="27">
        <v>2.1749999999999998</v>
      </c>
      <c r="AG2032" s="27">
        <v>0.81740000000000002</v>
      </c>
      <c r="AH2032" s="27">
        <v>0.876</v>
      </c>
      <c r="AI2032" s="27">
        <v>1.1399999999999999</v>
      </c>
      <c r="AN2032" s="32">
        <v>0.84670000000000001</v>
      </c>
      <c r="AO2032" s="27" t="s">
        <v>211</v>
      </c>
      <c r="AP2032" s="31" t="s">
        <v>212</v>
      </c>
      <c r="AQ2032" s="27">
        <f t="shared" si="318"/>
        <v>0.84670000000000001</v>
      </c>
      <c r="AR2032" s="27" t="str">
        <f t="shared" si="319"/>
        <v/>
      </c>
      <c r="AS2032" s="27" t="e">
        <f t="shared" si="320"/>
        <v>#NUM!</v>
      </c>
      <c r="AT2032" s="27">
        <f t="shared" si="321"/>
        <v>1.72</v>
      </c>
      <c r="AU2032" s="27" t="e">
        <f t="shared" si="322"/>
        <v>#VALUE!</v>
      </c>
      <c r="AV2032" s="29" t="e">
        <f t="shared" si="323"/>
        <v>#VALUE!</v>
      </c>
      <c r="AW2032" s="27" t="s">
        <v>213</v>
      </c>
      <c r="AX2032" s="27" t="s">
        <v>212</v>
      </c>
      <c r="AY2032" s="32">
        <v>0.85</v>
      </c>
      <c r="AZ2032" s="34">
        <f t="shared" si="314"/>
        <v>0.21249999999999999</v>
      </c>
      <c r="BA2032" s="3">
        <f t="shared" si="315"/>
        <v>1.0625</v>
      </c>
      <c r="BB2032" s="32">
        <f t="shared" si="317"/>
        <v>1.1475</v>
      </c>
      <c r="BC2032" s="27" t="s">
        <v>12549</v>
      </c>
      <c r="BP2032" s="35"/>
      <c r="BQ2032" s="35"/>
      <c r="BR2032" s="35"/>
      <c r="BS2032" s="35"/>
      <c r="BT2032" s="35"/>
      <c r="BU2032" s="35"/>
      <c r="BV2032" s="35"/>
      <c r="BW2032" s="35"/>
      <c r="BX2032" s="35"/>
      <c r="BY2032" s="35"/>
      <c r="BZ2032" s="35"/>
      <c r="CA2032" s="35"/>
      <c r="CB2032" s="35"/>
      <c r="CC2032" s="35"/>
      <c r="CD2032" s="35"/>
      <c r="CE2032" s="35"/>
      <c r="CF2032" s="35"/>
      <c r="CG2032" s="35"/>
      <c r="CH2032" s="35"/>
      <c r="CI2032" s="35"/>
      <c r="CJ2032" s="35"/>
      <c r="CK2032" s="35"/>
      <c r="CL2032" s="35"/>
      <c r="CM2032" s="35"/>
      <c r="CN2032" s="35"/>
      <c r="CO2032" s="35"/>
      <c r="CP2032" s="35"/>
      <c r="CQ2032" s="35"/>
      <c r="CR2032" s="35"/>
      <c r="CS2032" s="35"/>
      <c r="CT2032" s="35"/>
      <c r="CU2032" s="35"/>
      <c r="CV2032" s="35"/>
      <c r="CW2032" s="35"/>
      <c r="CX2032" s="35"/>
      <c r="CY2032" s="35"/>
      <c r="CZ2032" s="35"/>
      <c r="DA2032" s="35"/>
      <c r="DB2032" s="35"/>
      <c r="DC2032" s="35"/>
      <c r="DD2032" s="35"/>
      <c r="DE2032" s="35"/>
      <c r="DF2032" s="35"/>
      <c r="DG2032" s="35"/>
      <c r="DH2032" s="35"/>
      <c r="DI2032" s="35"/>
      <c r="DJ2032" s="35"/>
      <c r="DK2032" s="35"/>
      <c r="DL2032" s="35"/>
    </row>
    <row r="2033" spans="1:55" s="27" customFormat="1" ht="31.5" customHeight="1">
      <c r="A2033" s="12" t="s">
        <v>8436</v>
      </c>
      <c r="B2033" s="5">
        <v>2031</v>
      </c>
      <c r="C2033" s="15">
        <v>5720</v>
      </c>
      <c r="D2033" s="15"/>
      <c r="E2033" s="13" t="s">
        <v>8496</v>
      </c>
      <c r="F2033" s="13" t="s">
        <v>8492</v>
      </c>
      <c r="G2033" s="13" t="s">
        <v>691</v>
      </c>
      <c r="H2033" s="12" t="s">
        <v>8497</v>
      </c>
      <c r="I2033" s="13" t="s">
        <v>43</v>
      </c>
      <c r="J2033" s="13" t="s">
        <v>401</v>
      </c>
      <c r="K2033" s="14"/>
      <c r="L2033" s="13"/>
      <c r="M2033" s="15">
        <v>30</v>
      </c>
      <c r="N2033" s="13" t="s">
        <v>45</v>
      </c>
      <c r="O2033" s="13" t="s">
        <v>8493</v>
      </c>
      <c r="P2033" s="13" t="s">
        <v>8498</v>
      </c>
      <c r="Q2033" s="13" t="s">
        <v>8499</v>
      </c>
      <c r="R2033" s="28">
        <v>1.93</v>
      </c>
      <c r="S2033" s="29"/>
      <c r="T2033" s="30">
        <v>1.71</v>
      </c>
      <c r="U2033" s="1" t="s">
        <v>56</v>
      </c>
      <c r="V2033" s="28">
        <v>5.8920000000000003</v>
      </c>
      <c r="W2033" s="29">
        <v>1.9883</v>
      </c>
      <c r="X2033" s="29">
        <v>1.8551</v>
      </c>
      <c r="Y2033" s="29"/>
      <c r="Z2033" s="29">
        <v>2.35</v>
      </c>
      <c r="AA2033" s="29"/>
      <c r="AB2033" s="29"/>
      <c r="AC2033" s="29"/>
      <c r="AD2033" s="29"/>
      <c r="AE2033" s="31">
        <v>5.8920000000000003</v>
      </c>
      <c r="AG2033" s="27">
        <v>1.855</v>
      </c>
      <c r="AH2033" s="27">
        <v>1.7</v>
      </c>
      <c r="AI2033" s="27">
        <v>2.35</v>
      </c>
      <c r="AN2033" s="32">
        <v>1.7775000000000001</v>
      </c>
      <c r="AO2033" s="27" t="s">
        <v>211</v>
      </c>
      <c r="AP2033" s="31" t="s">
        <v>212</v>
      </c>
      <c r="AQ2033" s="27">
        <f t="shared" si="318"/>
        <v>1.7774999999999999</v>
      </c>
      <c r="AR2033" s="27" t="str">
        <f t="shared" si="319"/>
        <v/>
      </c>
      <c r="AS2033" s="27" t="e">
        <f t="shared" si="320"/>
        <v>#NUM!</v>
      </c>
      <c r="AT2033" s="27">
        <f t="shared" si="321"/>
        <v>1.8382499999999999</v>
      </c>
      <c r="AU2033" s="27" t="e">
        <f t="shared" si="322"/>
        <v>#VALUE!</v>
      </c>
      <c r="AV2033" s="29" t="e">
        <f t="shared" si="323"/>
        <v>#VALUE!</v>
      </c>
      <c r="AW2033" s="27" t="s">
        <v>213</v>
      </c>
      <c r="AX2033" s="27" t="s">
        <v>212</v>
      </c>
      <c r="AY2033" s="32">
        <v>1.7775000000000001</v>
      </c>
      <c r="AZ2033" s="34">
        <f t="shared" si="314"/>
        <v>0.44437500000000002</v>
      </c>
      <c r="BA2033" s="3">
        <f t="shared" si="315"/>
        <v>2.2218750000000003</v>
      </c>
      <c r="BB2033" s="32">
        <f t="shared" si="317"/>
        <v>2.3996250000000003</v>
      </c>
      <c r="BC2033" s="27" t="s">
        <v>12549</v>
      </c>
    </row>
    <row r="2034" spans="1:55" s="27" customFormat="1" ht="31.5" customHeight="1">
      <c r="A2034" s="12" t="s">
        <v>8436</v>
      </c>
      <c r="B2034" s="5">
        <v>2032</v>
      </c>
      <c r="C2034" s="15">
        <v>5721</v>
      </c>
      <c r="D2034" s="15"/>
      <c r="E2034" s="13" t="s">
        <v>8496</v>
      </c>
      <c r="F2034" s="13" t="s">
        <v>8492</v>
      </c>
      <c r="G2034" s="13" t="s">
        <v>691</v>
      </c>
      <c r="H2034" s="12" t="s">
        <v>698</v>
      </c>
      <c r="I2034" s="13" t="s">
        <v>43</v>
      </c>
      <c r="J2034" s="13" t="s">
        <v>401</v>
      </c>
      <c r="K2034" s="14"/>
      <c r="L2034" s="13"/>
      <c r="M2034" s="15">
        <v>30</v>
      </c>
      <c r="N2034" s="13" t="s">
        <v>45</v>
      </c>
      <c r="O2034" s="13" t="s">
        <v>8493</v>
      </c>
      <c r="P2034" s="13" t="s">
        <v>8500</v>
      </c>
      <c r="Q2034" s="13" t="s">
        <v>8501</v>
      </c>
      <c r="R2034" s="28">
        <v>3.03</v>
      </c>
      <c r="S2034" s="29"/>
      <c r="T2034" s="30">
        <v>2.7</v>
      </c>
      <c r="U2034" s="1">
        <v>2.7</v>
      </c>
      <c r="V2034" s="28">
        <v>6.9119999999999999</v>
      </c>
      <c r="W2034" s="29">
        <v>3.5790000000000002</v>
      </c>
      <c r="X2034" s="29">
        <v>2.4594999999999998</v>
      </c>
      <c r="Y2034" s="29"/>
      <c r="Z2034" s="29"/>
      <c r="AA2034" s="29"/>
      <c r="AB2034" s="29"/>
      <c r="AC2034" s="29"/>
      <c r="AD2034" s="29"/>
      <c r="AE2034" s="31">
        <v>6.9119999999999999</v>
      </c>
      <c r="AG2034" s="27">
        <v>2.46</v>
      </c>
      <c r="AH2034" s="27">
        <v>2.15</v>
      </c>
      <c r="AI2034" s="27">
        <v>2.4300000000000002</v>
      </c>
      <c r="AN2034" s="32">
        <v>2.29</v>
      </c>
      <c r="AO2034" s="27" t="s">
        <v>211</v>
      </c>
      <c r="AP2034" s="31" t="s">
        <v>212</v>
      </c>
      <c r="AQ2034" s="27">
        <f t="shared" si="318"/>
        <v>2.29</v>
      </c>
      <c r="AR2034" s="27" t="str">
        <f t="shared" si="319"/>
        <v/>
      </c>
      <c r="AS2034" s="27" t="e">
        <f t="shared" si="320"/>
        <v>#NUM!</v>
      </c>
      <c r="AT2034" s="27">
        <f t="shared" si="321"/>
        <v>2.9024999999999999</v>
      </c>
      <c r="AU2034" s="27">
        <f t="shared" si="322"/>
        <v>2.9024999999999999</v>
      </c>
      <c r="AV2034" s="29">
        <f t="shared" si="323"/>
        <v>2.29</v>
      </c>
      <c r="AW2034" s="27" t="s">
        <v>213</v>
      </c>
      <c r="AX2034" s="27" t="s">
        <v>212</v>
      </c>
      <c r="AY2034" s="32">
        <v>2.29</v>
      </c>
      <c r="AZ2034" s="34">
        <f t="shared" si="314"/>
        <v>0.57250000000000001</v>
      </c>
      <c r="BA2034" s="3">
        <f t="shared" si="315"/>
        <v>2.8624999999999998</v>
      </c>
      <c r="BB2034" s="32">
        <f t="shared" si="317"/>
        <v>3.0914999999999999</v>
      </c>
      <c r="BC2034" s="27" t="s">
        <v>12549</v>
      </c>
    </row>
    <row r="2035" spans="1:55" s="27" customFormat="1" ht="31.5" customHeight="1">
      <c r="A2035" s="12" t="s">
        <v>8436</v>
      </c>
      <c r="B2035" s="5">
        <v>2033</v>
      </c>
      <c r="C2035" s="15">
        <v>5723</v>
      </c>
      <c r="D2035" s="15"/>
      <c r="E2035" s="13" t="s">
        <v>8491</v>
      </c>
      <c r="F2035" s="13" t="s">
        <v>8492</v>
      </c>
      <c r="G2035" s="13" t="s">
        <v>691</v>
      </c>
      <c r="H2035" s="12" t="s">
        <v>303</v>
      </c>
      <c r="I2035" s="13" t="s">
        <v>43</v>
      </c>
      <c r="J2035" s="13" t="s">
        <v>401</v>
      </c>
      <c r="K2035" s="14"/>
      <c r="L2035" s="13"/>
      <c r="M2035" s="15">
        <v>30</v>
      </c>
      <c r="N2035" s="13" t="s">
        <v>45</v>
      </c>
      <c r="O2035" s="13" t="s">
        <v>8493</v>
      </c>
      <c r="P2035" s="13" t="s">
        <v>8494</v>
      </c>
      <c r="Q2035" s="13" t="s">
        <v>8495</v>
      </c>
      <c r="R2035" s="28">
        <v>3.92</v>
      </c>
      <c r="S2035" s="29"/>
      <c r="T2035" s="30">
        <v>3.51</v>
      </c>
      <c r="U2035" s="1">
        <v>3.51</v>
      </c>
      <c r="V2035" s="28">
        <v>8.7149999999999999</v>
      </c>
      <c r="W2035" s="29">
        <v>4.4737999999999998</v>
      </c>
      <c r="X2035" s="29">
        <v>3.3169</v>
      </c>
      <c r="Y2035" s="29"/>
      <c r="Z2035" s="29"/>
      <c r="AA2035" s="29"/>
      <c r="AB2035" s="29"/>
      <c r="AC2035" s="29"/>
      <c r="AD2035" s="29"/>
      <c r="AE2035" s="31">
        <v>8.7149999999999999</v>
      </c>
      <c r="AF2035" s="27">
        <v>4.0259999999999998</v>
      </c>
      <c r="AG2035" s="27">
        <v>3.3159999999999998</v>
      </c>
      <c r="AI2035" s="27">
        <v>2.89</v>
      </c>
      <c r="AN2035" s="32">
        <v>3.1030000000000002</v>
      </c>
      <c r="AO2035" s="27" t="s">
        <v>211</v>
      </c>
      <c r="AP2035" s="31" t="s">
        <v>212</v>
      </c>
      <c r="AQ2035" s="27">
        <f t="shared" si="318"/>
        <v>3.1029999999999998</v>
      </c>
      <c r="AR2035" s="27" t="str">
        <f t="shared" si="319"/>
        <v/>
      </c>
      <c r="AS2035" s="27" t="e">
        <f t="shared" si="320"/>
        <v>#NUM!</v>
      </c>
      <c r="AT2035" s="27">
        <f t="shared" si="321"/>
        <v>3.7732499999999995</v>
      </c>
      <c r="AU2035" s="27">
        <f t="shared" si="322"/>
        <v>3.7732499999999995</v>
      </c>
      <c r="AV2035" s="29">
        <f t="shared" si="323"/>
        <v>3.1030000000000002</v>
      </c>
      <c r="AW2035" s="27" t="s">
        <v>213</v>
      </c>
      <c r="AX2035" s="27" t="s">
        <v>212</v>
      </c>
      <c r="AY2035" s="32">
        <v>3.1</v>
      </c>
      <c r="AZ2035" s="34">
        <f t="shared" si="314"/>
        <v>0.77500000000000002</v>
      </c>
      <c r="BA2035" s="3">
        <f t="shared" si="315"/>
        <v>3.875</v>
      </c>
      <c r="BB2035" s="32">
        <f t="shared" si="317"/>
        <v>4.1849999999999996</v>
      </c>
      <c r="BC2035" s="27" t="s">
        <v>12549</v>
      </c>
    </row>
    <row r="2036" spans="1:55" s="27" customFormat="1" ht="31.5" customHeight="1">
      <c r="A2036" s="12" t="s">
        <v>8436</v>
      </c>
      <c r="B2036" s="5">
        <v>2034</v>
      </c>
      <c r="C2036" s="15">
        <v>5724</v>
      </c>
      <c r="D2036" s="15"/>
      <c r="E2036" s="13" t="s">
        <v>8510</v>
      </c>
      <c r="F2036" s="13" t="s">
        <v>8511</v>
      </c>
      <c r="G2036" s="13" t="s">
        <v>1093</v>
      </c>
      <c r="H2036" s="12" t="s">
        <v>1094</v>
      </c>
      <c r="I2036" s="13" t="s">
        <v>43</v>
      </c>
      <c r="J2036" s="13" t="s">
        <v>401</v>
      </c>
      <c r="K2036" s="14"/>
      <c r="L2036" s="13"/>
      <c r="M2036" s="15">
        <v>30</v>
      </c>
      <c r="N2036" s="13" t="s">
        <v>45</v>
      </c>
      <c r="O2036" s="13" t="s">
        <v>8512</v>
      </c>
      <c r="P2036" s="13" t="s">
        <v>8513</v>
      </c>
      <c r="Q2036" s="13" t="s">
        <v>8515</v>
      </c>
      <c r="R2036" s="28">
        <v>1.84</v>
      </c>
      <c r="S2036" s="29"/>
      <c r="T2036" s="30">
        <v>1.66</v>
      </c>
      <c r="U2036" s="1">
        <v>1.66</v>
      </c>
      <c r="V2036" s="28">
        <v>2.64</v>
      </c>
      <c r="W2036" s="29">
        <v>2.0082</v>
      </c>
      <c r="X2036" s="29">
        <v>1.6555</v>
      </c>
      <c r="Y2036" s="29"/>
      <c r="Z2036" s="29"/>
      <c r="AA2036" s="29"/>
      <c r="AB2036" s="29"/>
      <c r="AC2036" s="29"/>
      <c r="AD2036" s="29"/>
      <c r="AE2036" s="31">
        <v>2.64</v>
      </c>
      <c r="AF2036" s="27">
        <v>2.298</v>
      </c>
      <c r="AG2036" s="27">
        <v>1.64</v>
      </c>
      <c r="AH2036" s="27">
        <v>1.51</v>
      </c>
      <c r="AI2036" s="27">
        <v>1.51</v>
      </c>
      <c r="AN2036" s="32">
        <v>1.51</v>
      </c>
      <c r="AO2036" s="27" t="s">
        <v>211</v>
      </c>
      <c r="AP2036" s="31" t="s">
        <v>212</v>
      </c>
      <c r="AQ2036" s="27">
        <f t="shared" si="318"/>
        <v>1.51</v>
      </c>
      <c r="AR2036" s="27" t="str">
        <f t="shared" si="319"/>
        <v/>
      </c>
      <c r="AS2036" s="27" t="e">
        <f t="shared" si="320"/>
        <v>#NUM!</v>
      </c>
      <c r="AT2036" s="27">
        <f t="shared" si="321"/>
        <v>1.7844999999999998</v>
      </c>
      <c r="AU2036" s="27">
        <f t="shared" si="322"/>
        <v>1.7844999999999998</v>
      </c>
      <c r="AV2036" s="29">
        <f t="shared" si="323"/>
        <v>1.51</v>
      </c>
      <c r="AW2036" s="27" t="s">
        <v>213</v>
      </c>
      <c r="AX2036" s="27" t="s">
        <v>212</v>
      </c>
      <c r="AY2036" s="32">
        <v>1.51</v>
      </c>
      <c r="AZ2036" s="34">
        <f t="shared" si="314"/>
        <v>0.3775</v>
      </c>
      <c r="BA2036" s="3">
        <f t="shared" si="315"/>
        <v>1.8875</v>
      </c>
      <c r="BB2036" s="32">
        <f t="shared" si="317"/>
        <v>2.0385</v>
      </c>
      <c r="BC2036" s="27" t="s">
        <v>12549</v>
      </c>
    </row>
    <row r="2037" spans="1:55" s="27" customFormat="1" ht="31.5" customHeight="1">
      <c r="A2037" s="12" t="s">
        <v>8436</v>
      </c>
      <c r="B2037" s="5">
        <v>2035</v>
      </c>
      <c r="C2037" s="15">
        <v>5726</v>
      </c>
      <c r="D2037" s="15"/>
      <c r="E2037" s="13" t="s">
        <v>8510</v>
      </c>
      <c r="F2037" s="13" t="s">
        <v>8511</v>
      </c>
      <c r="G2037" s="13" t="s">
        <v>1093</v>
      </c>
      <c r="H2037" s="12" t="s">
        <v>87</v>
      </c>
      <c r="I2037" s="13" t="s">
        <v>43</v>
      </c>
      <c r="J2037" s="13" t="s">
        <v>401</v>
      </c>
      <c r="K2037" s="14"/>
      <c r="L2037" s="13"/>
      <c r="M2037" s="15">
        <v>30</v>
      </c>
      <c r="N2037" s="13" t="s">
        <v>45</v>
      </c>
      <c r="O2037" s="13" t="s">
        <v>8512</v>
      </c>
      <c r="P2037" s="13" t="s">
        <v>8513</v>
      </c>
      <c r="Q2037" s="13" t="s">
        <v>8514</v>
      </c>
      <c r="R2037" s="28">
        <v>2.2599999999999998</v>
      </c>
      <c r="S2037" s="29"/>
      <c r="T2037" s="30">
        <v>2.0299999999999998</v>
      </c>
      <c r="U2037" s="1">
        <v>2.0299999999999998</v>
      </c>
      <c r="V2037" s="28">
        <v>2.64</v>
      </c>
      <c r="W2037" s="29">
        <v>2.4855</v>
      </c>
      <c r="X2037" s="29">
        <v>2.0213000000000001</v>
      </c>
      <c r="Y2037" s="29"/>
      <c r="Z2037" s="29"/>
      <c r="AA2037" s="29"/>
      <c r="AB2037" s="29"/>
      <c r="AC2037" s="29"/>
      <c r="AD2037" s="29"/>
      <c r="AE2037" s="31">
        <v>2.64</v>
      </c>
      <c r="AF2037" s="27">
        <v>3.1949999999999998</v>
      </c>
      <c r="AG2037" s="27">
        <v>2.0107499999999998</v>
      </c>
      <c r="AH2037" s="27">
        <v>3.45</v>
      </c>
      <c r="AI2037" s="27">
        <v>3.45</v>
      </c>
      <c r="AN2037" s="32">
        <v>2.2599999999999998</v>
      </c>
      <c r="AO2037" s="27" t="s">
        <v>49</v>
      </c>
      <c r="AP2037" s="31" t="s">
        <v>50</v>
      </c>
      <c r="AQ2037" s="27">
        <f t="shared" si="318"/>
        <v>2.3253750000000002</v>
      </c>
      <c r="AR2037" s="27">
        <f t="shared" si="319"/>
        <v>2.2599999999999998</v>
      </c>
      <c r="AS2037" s="27" t="e">
        <f t="shared" si="320"/>
        <v>#NUM!</v>
      </c>
      <c r="AT2037" s="27">
        <f t="shared" si="321"/>
        <v>2.1822499999999998</v>
      </c>
      <c r="AU2037" s="27">
        <f t="shared" si="322"/>
        <v>2.1822499999999998</v>
      </c>
      <c r="AV2037" s="29">
        <f t="shared" si="323"/>
        <v>2.1822499999999998</v>
      </c>
      <c r="AW2037" s="27" t="s">
        <v>73</v>
      </c>
      <c r="AX2037" s="27" t="s">
        <v>74</v>
      </c>
      <c r="AY2037" s="32">
        <v>2.1800000000000002</v>
      </c>
      <c r="AZ2037" s="34">
        <f t="shared" ref="AZ2037:AZ2100" si="324">IF(AND(AY2037&gt;0,AY2037&lt;=10),AY2037*0.25,IF(AND(AY2037&gt;10,AY2037&lt;=50),AY2037*0.17,IF(AND(AY2037&gt;10,AY2037&lt;=100),AY2037*0.12,IF(AY2037&gt;100,AY2037*0.1))))</f>
        <v>0.54500000000000004</v>
      </c>
      <c r="BA2037" s="3">
        <f t="shared" si="315"/>
        <v>2.7250000000000001</v>
      </c>
      <c r="BB2037" s="32">
        <f t="shared" si="317"/>
        <v>2.9430000000000001</v>
      </c>
      <c r="BC2037" s="27" t="s">
        <v>12549</v>
      </c>
    </row>
    <row r="2038" spans="1:55" s="27" customFormat="1" ht="31.5" customHeight="1">
      <c r="A2038" s="12" t="s">
        <v>8436</v>
      </c>
      <c r="B2038" s="5">
        <v>2036</v>
      </c>
      <c r="C2038" s="15">
        <v>17652</v>
      </c>
      <c r="D2038" s="15"/>
      <c r="E2038" s="13" t="s">
        <v>8516</v>
      </c>
      <c r="F2038" s="13" t="s">
        <v>8517</v>
      </c>
      <c r="G2038" s="13" t="s">
        <v>1535</v>
      </c>
      <c r="H2038" s="12" t="s">
        <v>8518</v>
      </c>
      <c r="I2038" s="13" t="s">
        <v>8519</v>
      </c>
      <c r="J2038" s="13" t="s">
        <v>8520</v>
      </c>
      <c r="K2038" s="14">
        <v>1.45</v>
      </c>
      <c r="L2038" s="13" t="s">
        <v>69</v>
      </c>
      <c r="M2038" s="15">
        <v>15</v>
      </c>
      <c r="N2038" s="13" t="s">
        <v>45</v>
      </c>
      <c r="O2038" s="13" t="s">
        <v>8521</v>
      </c>
      <c r="P2038" s="13" t="s">
        <v>8522</v>
      </c>
      <c r="Q2038" s="13" t="s">
        <v>8523</v>
      </c>
      <c r="R2038" s="28">
        <v>37.42</v>
      </c>
      <c r="S2038" s="29"/>
      <c r="T2038" s="30">
        <v>37.42</v>
      </c>
      <c r="U2038" s="1" t="s">
        <v>56</v>
      </c>
      <c r="V2038" s="28">
        <v>41.01</v>
      </c>
      <c r="W2038" s="29"/>
      <c r="X2038" s="29">
        <v>33.640900000000002</v>
      </c>
      <c r="Y2038" s="29"/>
      <c r="Z2038" s="29">
        <v>45.78</v>
      </c>
      <c r="AA2038" s="29"/>
      <c r="AB2038" s="29"/>
      <c r="AC2038" s="29"/>
      <c r="AD2038" s="29"/>
      <c r="AE2038" s="31">
        <v>41.01</v>
      </c>
      <c r="AG2038" s="27">
        <v>33.639200000000002</v>
      </c>
      <c r="AI2038" s="27">
        <v>45.78</v>
      </c>
      <c r="AN2038" s="32">
        <v>37.324599999999997</v>
      </c>
      <c r="AO2038" s="27" t="s">
        <v>211</v>
      </c>
      <c r="AP2038" s="31" t="s">
        <v>212</v>
      </c>
      <c r="AQ2038" s="27">
        <f t="shared" si="318"/>
        <v>37.324600000000004</v>
      </c>
      <c r="AR2038" s="27" t="str">
        <f t="shared" si="319"/>
        <v/>
      </c>
      <c r="AS2038" s="27" t="e">
        <f t="shared" si="320"/>
        <v>#NUM!</v>
      </c>
      <c r="AT2038" s="27">
        <f t="shared" si="321"/>
        <v>40.226500000000001</v>
      </c>
      <c r="AU2038" s="27" t="e">
        <f t="shared" si="322"/>
        <v>#VALUE!</v>
      </c>
      <c r="AV2038" s="29" t="e">
        <f t="shared" si="323"/>
        <v>#VALUE!</v>
      </c>
      <c r="AW2038" s="27" t="s">
        <v>213</v>
      </c>
      <c r="AX2038" s="27" t="s">
        <v>212</v>
      </c>
      <c r="AY2038" s="32">
        <v>37.324599999999997</v>
      </c>
      <c r="AZ2038" s="34">
        <f t="shared" si="324"/>
        <v>6.3451820000000003</v>
      </c>
      <c r="BA2038" s="3">
        <f t="shared" si="315"/>
        <v>43.669781999999998</v>
      </c>
      <c r="BB2038" s="32">
        <f t="shared" si="317"/>
        <v>47.163364559999998</v>
      </c>
      <c r="BC2038" s="27" t="s">
        <v>12549</v>
      </c>
    </row>
    <row r="2039" spans="1:55" s="27" customFormat="1" ht="31.5" customHeight="1">
      <c r="A2039" s="12" t="s">
        <v>8436</v>
      </c>
      <c r="B2039" s="5">
        <v>2037</v>
      </c>
      <c r="C2039" s="15">
        <v>6923</v>
      </c>
      <c r="D2039" s="15"/>
      <c r="E2039" s="13" t="s">
        <v>8524</v>
      </c>
      <c r="F2039" s="13" t="s">
        <v>8511</v>
      </c>
      <c r="G2039" s="13" t="s">
        <v>1093</v>
      </c>
      <c r="H2039" s="12" t="s">
        <v>205</v>
      </c>
      <c r="I2039" s="13" t="s">
        <v>227</v>
      </c>
      <c r="J2039" s="13" t="s">
        <v>8525</v>
      </c>
      <c r="K2039" s="14"/>
      <c r="L2039" s="13"/>
      <c r="M2039" s="15">
        <v>30</v>
      </c>
      <c r="N2039" s="13" t="s">
        <v>45</v>
      </c>
      <c r="O2039" s="13" t="s">
        <v>8526</v>
      </c>
      <c r="P2039" s="13" t="s">
        <v>8527</v>
      </c>
      <c r="Q2039" s="13" t="s">
        <v>8529</v>
      </c>
      <c r="R2039" s="28">
        <v>3.58</v>
      </c>
      <c r="S2039" s="29"/>
      <c r="T2039" s="30">
        <v>3.14</v>
      </c>
      <c r="U2039" s="1">
        <v>3.14</v>
      </c>
      <c r="V2039" s="28"/>
      <c r="W2039" s="29">
        <v>3.9767000000000001</v>
      </c>
      <c r="X2039" s="29">
        <v>3.1371000000000002</v>
      </c>
      <c r="Y2039" s="29"/>
      <c r="Z2039" s="29"/>
      <c r="AA2039" s="29"/>
      <c r="AB2039" s="29"/>
      <c r="AC2039" s="29"/>
      <c r="AD2039" s="29"/>
      <c r="AE2039" s="31"/>
      <c r="AG2039" s="27">
        <v>3.12</v>
      </c>
      <c r="AH2039" s="27">
        <v>2.33</v>
      </c>
      <c r="AI2039" s="27">
        <v>3.7</v>
      </c>
      <c r="AN2039" s="32">
        <v>2.7250000000000001</v>
      </c>
      <c r="AO2039" s="27" t="s">
        <v>211</v>
      </c>
      <c r="AP2039" s="31" t="s">
        <v>212</v>
      </c>
      <c r="AQ2039" s="27">
        <f t="shared" si="318"/>
        <v>2.7250000000000001</v>
      </c>
      <c r="AR2039" s="27" t="str">
        <f t="shared" si="319"/>
        <v/>
      </c>
      <c r="AS2039" s="27" t="e">
        <f t="shared" si="320"/>
        <v>#NUM!</v>
      </c>
      <c r="AT2039" s="27">
        <f t="shared" si="321"/>
        <v>3.3755000000000002</v>
      </c>
      <c r="AU2039" s="27">
        <f t="shared" si="322"/>
        <v>3.3755000000000002</v>
      </c>
      <c r="AV2039" s="29">
        <f t="shared" si="323"/>
        <v>2.7250000000000001</v>
      </c>
      <c r="AW2039" s="27" t="s">
        <v>213</v>
      </c>
      <c r="AX2039" s="27" t="s">
        <v>212</v>
      </c>
      <c r="AY2039" s="32">
        <v>2.73</v>
      </c>
      <c r="AZ2039" s="34">
        <f t="shared" si="324"/>
        <v>0.6825</v>
      </c>
      <c r="BA2039" s="3">
        <f t="shared" si="315"/>
        <v>3.4125000000000001</v>
      </c>
      <c r="BB2039" s="32">
        <f t="shared" si="317"/>
        <v>3.6855000000000002</v>
      </c>
      <c r="BC2039" s="27" t="s">
        <v>12549</v>
      </c>
    </row>
    <row r="2040" spans="1:55" s="27" customFormat="1" ht="31.5" customHeight="1">
      <c r="A2040" s="12" t="s">
        <v>8436</v>
      </c>
      <c r="B2040" s="5">
        <v>2038</v>
      </c>
      <c r="C2040" s="15">
        <v>6924</v>
      </c>
      <c r="D2040" s="15"/>
      <c r="E2040" s="13" t="s">
        <v>8524</v>
      </c>
      <c r="F2040" s="13" t="s">
        <v>8511</v>
      </c>
      <c r="G2040" s="13" t="s">
        <v>1093</v>
      </c>
      <c r="H2040" s="12" t="s">
        <v>451</v>
      </c>
      <c r="I2040" s="13" t="s">
        <v>227</v>
      </c>
      <c r="J2040" s="13" t="s">
        <v>8525</v>
      </c>
      <c r="K2040" s="14"/>
      <c r="L2040" s="13"/>
      <c r="M2040" s="15">
        <v>30</v>
      </c>
      <c r="N2040" s="13" t="s">
        <v>45</v>
      </c>
      <c r="O2040" s="13" t="s">
        <v>8526</v>
      </c>
      <c r="P2040" s="13" t="s">
        <v>8527</v>
      </c>
      <c r="Q2040" s="13" t="s">
        <v>8530</v>
      </c>
      <c r="R2040" s="28">
        <v>4.2</v>
      </c>
      <c r="S2040" s="29"/>
      <c r="T2040" s="30">
        <v>3.78</v>
      </c>
      <c r="U2040" s="1">
        <v>3.78</v>
      </c>
      <c r="V2040" s="28"/>
      <c r="W2040" s="29">
        <v>4.5925000000000002</v>
      </c>
      <c r="X2040" s="29">
        <v>3.7757999999999998</v>
      </c>
      <c r="Y2040" s="29"/>
      <c r="Z2040" s="29"/>
      <c r="AA2040" s="29"/>
      <c r="AB2040" s="29"/>
      <c r="AC2040" s="29"/>
      <c r="AD2040" s="29"/>
      <c r="AE2040" s="31"/>
      <c r="AG2040" s="27">
        <v>3.7559999999999998</v>
      </c>
      <c r="AH2040" s="27">
        <v>2.64</v>
      </c>
      <c r="AN2040" s="32">
        <v>3.198</v>
      </c>
      <c r="AO2040" s="27" t="s">
        <v>211</v>
      </c>
      <c r="AP2040" s="31" t="s">
        <v>212</v>
      </c>
      <c r="AQ2040" s="27">
        <f t="shared" si="318"/>
        <v>3.198</v>
      </c>
      <c r="AR2040" s="27" t="str">
        <f t="shared" si="319"/>
        <v/>
      </c>
      <c r="AS2040" s="27" t="e">
        <f t="shared" si="320"/>
        <v>#NUM!</v>
      </c>
      <c r="AT2040" s="27">
        <f t="shared" si="321"/>
        <v>4.0634999999999994</v>
      </c>
      <c r="AU2040" s="27">
        <f t="shared" si="322"/>
        <v>4.0634999999999994</v>
      </c>
      <c r="AV2040" s="29">
        <f t="shared" si="323"/>
        <v>3.198</v>
      </c>
      <c r="AW2040" s="27" t="s">
        <v>213</v>
      </c>
      <c r="AX2040" s="27" t="s">
        <v>212</v>
      </c>
      <c r="AY2040" s="32">
        <v>3.2</v>
      </c>
      <c r="AZ2040" s="34">
        <f t="shared" si="324"/>
        <v>0.8</v>
      </c>
      <c r="BA2040" s="3">
        <f t="shared" si="315"/>
        <v>4</v>
      </c>
      <c r="BB2040" s="32">
        <f t="shared" si="317"/>
        <v>4.32</v>
      </c>
      <c r="BC2040" s="27" t="s">
        <v>12549</v>
      </c>
    </row>
    <row r="2041" spans="1:55" s="27" customFormat="1" ht="31.5" customHeight="1">
      <c r="A2041" s="12" t="s">
        <v>8436</v>
      </c>
      <c r="B2041" s="5">
        <v>2039</v>
      </c>
      <c r="C2041" s="15">
        <v>6925</v>
      </c>
      <c r="D2041" s="15"/>
      <c r="E2041" s="13" t="s">
        <v>8524</v>
      </c>
      <c r="F2041" s="13" t="s">
        <v>8511</v>
      </c>
      <c r="G2041" s="13" t="s">
        <v>1093</v>
      </c>
      <c r="H2041" s="12" t="s">
        <v>1004</v>
      </c>
      <c r="I2041" s="13" t="s">
        <v>227</v>
      </c>
      <c r="J2041" s="13" t="s">
        <v>8525</v>
      </c>
      <c r="K2041" s="14"/>
      <c r="L2041" s="13"/>
      <c r="M2041" s="15">
        <v>30</v>
      </c>
      <c r="N2041" s="13" t="s">
        <v>45</v>
      </c>
      <c r="O2041" s="13" t="s">
        <v>8526</v>
      </c>
      <c r="P2041" s="13" t="s">
        <v>8527</v>
      </c>
      <c r="Q2041" s="13" t="s">
        <v>8528</v>
      </c>
      <c r="R2041" s="28">
        <v>4.1399999999999997</v>
      </c>
      <c r="S2041" s="29"/>
      <c r="T2041" s="30">
        <v>3.67</v>
      </c>
      <c r="U2041" s="1">
        <v>3.67</v>
      </c>
      <c r="V2041" s="28"/>
      <c r="W2041" s="29">
        <v>4.5934999999999997</v>
      </c>
      <c r="X2041" s="29">
        <v>3.6577999999999999</v>
      </c>
      <c r="Y2041" s="29"/>
      <c r="Z2041" s="29"/>
      <c r="AA2041" s="29"/>
      <c r="AB2041" s="29"/>
      <c r="AC2041" s="29"/>
      <c r="AD2041" s="29"/>
      <c r="AE2041" s="31"/>
      <c r="AG2041" s="27">
        <v>3.6379999999999999</v>
      </c>
      <c r="AH2041" s="27">
        <v>3.45</v>
      </c>
      <c r="AN2041" s="32">
        <v>3.544</v>
      </c>
      <c r="AO2041" s="27" t="s">
        <v>211</v>
      </c>
      <c r="AP2041" s="31" t="s">
        <v>212</v>
      </c>
      <c r="AQ2041" s="27">
        <f t="shared" si="318"/>
        <v>3.544</v>
      </c>
      <c r="AR2041" s="27" t="str">
        <f t="shared" si="319"/>
        <v/>
      </c>
      <c r="AS2041" s="27" t="e">
        <f t="shared" si="320"/>
        <v>#NUM!</v>
      </c>
      <c r="AT2041" s="27">
        <f t="shared" si="321"/>
        <v>3.9452499999999997</v>
      </c>
      <c r="AU2041" s="27">
        <f t="shared" si="322"/>
        <v>3.9452499999999997</v>
      </c>
      <c r="AV2041" s="29">
        <f t="shared" si="323"/>
        <v>3.544</v>
      </c>
      <c r="AW2041" s="27" t="s">
        <v>213</v>
      </c>
      <c r="AX2041" s="27" t="s">
        <v>212</v>
      </c>
      <c r="AY2041" s="32">
        <v>3.54</v>
      </c>
      <c r="AZ2041" s="34">
        <f t="shared" si="324"/>
        <v>0.88500000000000001</v>
      </c>
      <c r="BA2041" s="3">
        <f t="shared" si="315"/>
        <v>4.4249999999999998</v>
      </c>
      <c r="BB2041" s="32">
        <f t="shared" si="317"/>
        <v>4.7789999999999999</v>
      </c>
      <c r="BC2041" s="27" t="s">
        <v>12549</v>
      </c>
    </row>
    <row r="2042" spans="1:55" s="27" customFormat="1" ht="31.5" customHeight="1">
      <c r="A2042" s="12" t="s">
        <v>8436</v>
      </c>
      <c r="B2042" s="5">
        <v>2040</v>
      </c>
      <c r="C2042" s="15">
        <v>11713</v>
      </c>
      <c r="D2042" s="15"/>
      <c r="E2042" s="13" t="s">
        <v>8531</v>
      </c>
      <c r="F2042" s="13" t="s">
        <v>8532</v>
      </c>
      <c r="G2042" s="13" t="s">
        <v>8533</v>
      </c>
      <c r="H2042" s="12" t="s">
        <v>8534</v>
      </c>
      <c r="I2042" s="13" t="s">
        <v>394</v>
      </c>
      <c r="J2042" s="13" t="s">
        <v>8535</v>
      </c>
      <c r="K2042" s="14">
        <v>2.5</v>
      </c>
      <c r="L2042" s="13" t="s">
        <v>81</v>
      </c>
      <c r="M2042" s="15">
        <v>1</v>
      </c>
      <c r="N2042" s="13" t="s">
        <v>45</v>
      </c>
      <c r="O2042" s="13" t="s">
        <v>8536</v>
      </c>
      <c r="P2042" s="13" t="s">
        <v>8537</v>
      </c>
      <c r="Q2042" s="13" t="s">
        <v>8538</v>
      </c>
      <c r="R2042" s="28">
        <v>385.14</v>
      </c>
      <c r="S2042" s="29"/>
      <c r="T2042" s="30">
        <v>359.43</v>
      </c>
      <c r="U2042" s="1" t="s">
        <v>56</v>
      </c>
      <c r="V2042" s="28">
        <v>824.89</v>
      </c>
      <c r="W2042" s="29">
        <v>407.35899999999998</v>
      </c>
      <c r="X2042" s="29">
        <v>358.57100000000003</v>
      </c>
      <c r="Y2042" s="29"/>
      <c r="Z2042" s="29"/>
      <c r="AA2042" s="29"/>
      <c r="AB2042" s="29"/>
      <c r="AC2042" s="29"/>
      <c r="AD2042" s="29"/>
      <c r="AE2042" s="31">
        <v>824.89</v>
      </c>
      <c r="AG2042" s="27">
        <v>358.56599999999997</v>
      </c>
      <c r="AH2042" s="27">
        <v>338.51</v>
      </c>
      <c r="AN2042" s="32">
        <v>348.53800000000001</v>
      </c>
      <c r="AO2042" s="27" t="s">
        <v>211</v>
      </c>
      <c r="AP2042" s="31" t="s">
        <v>212</v>
      </c>
      <c r="AQ2042" s="27">
        <f t="shared" si="318"/>
        <v>348.53800000000001</v>
      </c>
      <c r="AR2042" s="27" t="str">
        <f t="shared" si="319"/>
        <v/>
      </c>
      <c r="AS2042" s="27" t="e">
        <f t="shared" si="320"/>
        <v>#NUM!</v>
      </c>
      <c r="AT2042" s="27">
        <f t="shared" si="321"/>
        <v>386.38724999999999</v>
      </c>
      <c r="AU2042" s="27" t="e">
        <f t="shared" si="322"/>
        <v>#VALUE!</v>
      </c>
      <c r="AV2042" s="29" t="e">
        <f t="shared" si="323"/>
        <v>#VALUE!</v>
      </c>
      <c r="AW2042" s="27" t="s">
        <v>213</v>
      </c>
      <c r="AX2042" s="27" t="s">
        <v>212</v>
      </c>
      <c r="AY2042" s="32">
        <v>348.53800000000001</v>
      </c>
      <c r="AZ2042" s="34">
        <f t="shared" si="324"/>
        <v>34.8538</v>
      </c>
      <c r="BA2042" s="3">
        <f t="shared" si="315"/>
        <v>383.39179999999999</v>
      </c>
      <c r="BB2042" s="32">
        <f t="shared" si="317"/>
        <v>414.06314399999997</v>
      </c>
      <c r="BC2042" s="27" t="s">
        <v>12549</v>
      </c>
    </row>
    <row r="2043" spans="1:55" s="27" customFormat="1" ht="31.5" customHeight="1">
      <c r="A2043" s="12" t="s">
        <v>8539</v>
      </c>
      <c r="B2043" s="5">
        <v>2041</v>
      </c>
      <c r="C2043" s="15">
        <v>3750</v>
      </c>
      <c r="D2043" s="15"/>
      <c r="E2043" s="13" t="s">
        <v>8540</v>
      </c>
      <c r="F2043" s="13" t="s">
        <v>8541</v>
      </c>
      <c r="G2043" s="13" t="s">
        <v>3078</v>
      </c>
      <c r="H2043" s="12" t="s">
        <v>8542</v>
      </c>
      <c r="I2043" s="13" t="s">
        <v>1529</v>
      </c>
      <c r="J2043" s="13" t="s">
        <v>8543</v>
      </c>
      <c r="K2043" s="14"/>
      <c r="L2043" s="13"/>
      <c r="M2043" s="15">
        <v>5</v>
      </c>
      <c r="N2043" s="13" t="s">
        <v>45</v>
      </c>
      <c r="O2043" s="13" t="s">
        <v>8544</v>
      </c>
      <c r="P2043" s="13" t="s">
        <v>8545</v>
      </c>
      <c r="Q2043" s="13" t="s">
        <v>8546</v>
      </c>
      <c r="R2043" s="28">
        <v>4.2</v>
      </c>
      <c r="S2043" s="29"/>
      <c r="T2043" s="30">
        <v>3.85</v>
      </c>
      <c r="U2043" s="1">
        <v>3.5</v>
      </c>
      <c r="V2043" s="28">
        <v>2.4300000000000002</v>
      </c>
      <c r="W2043" s="29"/>
      <c r="X2043" s="29"/>
      <c r="Y2043" s="29"/>
      <c r="Z2043" s="29"/>
      <c r="AA2043" s="29"/>
      <c r="AB2043" s="29"/>
      <c r="AC2043" s="29"/>
      <c r="AD2043" s="29"/>
      <c r="AE2043" s="31">
        <v>2.4300000000000002</v>
      </c>
      <c r="AN2043" s="32">
        <v>2.4300000000000002</v>
      </c>
      <c r="AO2043" s="27" t="s">
        <v>378</v>
      </c>
      <c r="AP2043" s="31" t="s">
        <v>379</v>
      </c>
      <c r="AQ2043" s="27" t="e">
        <f t="shared" si="318"/>
        <v>#NUM!</v>
      </c>
      <c r="AR2043" s="27" t="e">
        <f t="shared" si="319"/>
        <v>#NUM!</v>
      </c>
      <c r="AS2043" s="27" t="e">
        <f t="shared" si="320"/>
        <v>#NUM!</v>
      </c>
      <c r="AT2043" s="27">
        <f t="shared" si="321"/>
        <v>4.1387499999999999</v>
      </c>
      <c r="AU2043" s="27">
        <f t="shared" si="322"/>
        <v>3.7624999999999997</v>
      </c>
      <c r="AV2043" s="29">
        <f t="shared" si="323"/>
        <v>2.4300000000000002</v>
      </c>
      <c r="AW2043" s="27" t="s">
        <v>1817</v>
      </c>
      <c r="AX2043" s="27" t="s">
        <v>379</v>
      </c>
      <c r="AY2043" s="32">
        <v>2.4300000000000002</v>
      </c>
      <c r="AZ2043" s="34">
        <f t="shared" si="324"/>
        <v>0.60750000000000004</v>
      </c>
      <c r="BA2043" s="3">
        <f t="shared" si="315"/>
        <v>3.0375000000000001</v>
      </c>
      <c r="BB2043" s="32">
        <f t="shared" si="317"/>
        <v>3.2805</v>
      </c>
      <c r="BC2043" s="27" t="s">
        <v>12549</v>
      </c>
    </row>
    <row r="2044" spans="1:55" s="27" customFormat="1" ht="31.5" customHeight="1">
      <c r="A2044" s="4" t="s">
        <v>8547</v>
      </c>
      <c r="B2044" s="5">
        <v>2042</v>
      </c>
      <c r="C2044" s="6">
        <v>17936</v>
      </c>
      <c r="D2044" s="6"/>
      <c r="E2044" s="3" t="s">
        <v>8548</v>
      </c>
      <c r="F2044" s="3" t="s">
        <v>8549</v>
      </c>
      <c r="G2044" s="3" t="s">
        <v>8550</v>
      </c>
      <c r="H2044" s="4" t="s">
        <v>8562</v>
      </c>
      <c r="I2044" s="3" t="s">
        <v>8552</v>
      </c>
      <c r="J2044" s="3" t="s">
        <v>8563</v>
      </c>
      <c r="K2044" s="5">
        <v>3</v>
      </c>
      <c r="L2044" s="3" t="s">
        <v>8554</v>
      </c>
      <c r="M2044" s="6">
        <v>1</v>
      </c>
      <c r="N2044" s="3" t="s">
        <v>45</v>
      </c>
      <c r="O2044" s="3" t="s">
        <v>8555</v>
      </c>
      <c r="P2044" s="3" t="s">
        <v>8564</v>
      </c>
      <c r="Q2044" s="3" t="s">
        <v>8565</v>
      </c>
      <c r="R2044" s="28">
        <v>1.56</v>
      </c>
      <c r="S2044" s="29"/>
      <c r="T2044" s="30"/>
      <c r="U2044" s="1" t="s">
        <v>56</v>
      </c>
      <c r="V2044" s="28"/>
      <c r="W2044" s="29"/>
      <c r="X2044" s="29"/>
      <c r="Y2044" s="29"/>
      <c r="Z2044" s="29"/>
      <c r="AA2044" s="29"/>
      <c r="AB2044" s="29"/>
      <c r="AC2044" s="29"/>
      <c r="AD2044" s="29"/>
      <c r="AE2044" s="31"/>
      <c r="AN2044" s="32">
        <v>1.56</v>
      </c>
      <c r="AO2044" s="27" t="s">
        <v>49</v>
      </c>
      <c r="AP2044" s="31" t="s">
        <v>50</v>
      </c>
      <c r="AQ2044" s="27" t="e">
        <f t="shared" si="318"/>
        <v>#NUM!</v>
      </c>
      <c r="AR2044" s="27" t="e">
        <f t="shared" si="319"/>
        <v>#NUM!</v>
      </c>
      <c r="AS2044" s="27" t="e">
        <f t="shared" si="320"/>
        <v>#NUM!</v>
      </c>
      <c r="AT2044" s="27">
        <f t="shared" si="321"/>
        <v>0</v>
      </c>
      <c r="AU2044" s="27" t="e">
        <f t="shared" si="322"/>
        <v>#VALUE!</v>
      </c>
      <c r="AV2044" s="29" t="e">
        <f t="shared" si="323"/>
        <v>#VALUE!</v>
      </c>
      <c r="AW2044" s="33" t="s">
        <v>51</v>
      </c>
      <c r="AX2044" s="27" t="s">
        <v>50</v>
      </c>
      <c r="AY2044" s="32">
        <v>1.56</v>
      </c>
      <c r="AZ2044" s="34">
        <f t="shared" si="324"/>
        <v>0.39</v>
      </c>
      <c r="BA2044" s="3">
        <f t="shared" si="315"/>
        <v>1.9500000000000002</v>
      </c>
      <c r="BB2044" s="32">
        <f t="shared" si="317"/>
        <v>2.1060000000000003</v>
      </c>
      <c r="BC2044" s="27" t="s">
        <v>12549</v>
      </c>
    </row>
    <row r="2045" spans="1:55" s="27" customFormat="1" ht="31.5" customHeight="1">
      <c r="A2045" s="4" t="s">
        <v>8547</v>
      </c>
      <c r="B2045" s="5">
        <v>2043</v>
      </c>
      <c r="C2045" s="6">
        <v>17938</v>
      </c>
      <c r="D2045" s="6"/>
      <c r="E2045" s="3" t="s">
        <v>8548</v>
      </c>
      <c r="F2045" s="3" t="s">
        <v>8549</v>
      </c>
      <c r="G2045" s="3" t="s">
        <v>8550</v>
      </c>
      <c r="H2045" s="4" t="s">
        <v>8562</v>
      </c>
      <c r="I2045" s="3" t="s">
        <v>8552</v>
      </c>
      <c r="J2045" s="3" t="s">
        <v>8566</v>
      </c>
      <c r="K2045" s="5">
        <v>5</v>
      </c>
      <c r="L2045" s="3" t="s">
        <v>8554</v>
      </c>
      <c r="M2045" s="6">
        <v>1</v>
      </c>
      <c r="N2045" s="3" t="s">
        <v>45</v>
      </c>
      <c r="O2045" s="3" t="s">
        <v>8555</v>
      </c>
      <c r="P2045" s="3" t="s">
        <v>8564</v>
      </c>
      <c r="Q2045" s="3" t="s">
        <v>8567</v>
      </c>
      <c r="R2045" s="28">
        <v>2.59</v>
      </c>
      <c r="S2045" s="29"/>
      <c r="T2045" s="30"/>
      <c r="U2045" s="1" t="s">
        <v>56</v>
      </c>
      <c r="V2045" s="28"/>
      <c r="W2045" s="29"/>
      <c r="X2045" s="29"/>
      <c r="Y2045" s="29"/>
      <c r="Z2045" s="29"/>
      <c r="AA2045" s="29"/>
      <c r="AB2045" s="29"/>
      <c r="AC2045" s="29"/>
      <c r="AD2045" s="29"/>
      <c r="AE2045" s="31"/>
      <c r="AN2045" s="32">
        <v>2.59</v>
      </c>
      <c r="AO2045" s="27" t="s">
        <v>49</v>
      </c>
      <c r="AP2045" s="31" t="s">
        <v>50</v>
      </c>
      <c r="AQ2045" s="27" t="e">
        <f t="shared" si="318"/>
        <v>#NUM!</v>
      </c>
      <c r="AR2045" s="27" t="e">
        <f t="shared" si="319"/>
        <v>#NUM!</v>
      </c>
      <c r="AS2045" s="27" t="e">
        <f t="shared" si="320"/>
        <v>#NUM!</v>
      </c>
      <c r="AT2045" s="27">
        <f t="shared" si="321"/>
        <v>0</v>
      </c>
      <c r="AU2045" s="27" t="e">
        <f t="shared" si="322"/>
        <v>#VALUE!</v>
      </c>
      <c r="AV2045" s="29" t="e">
        <f t="shared" si="323"/>
        <v>#VALUE!</v>
      </c>
      <c r="AW2045" s="33" t="s">
        <v>51</v>
      </c>
      <c r="AX2045" s="27" t="s">
        <v>50</v>
      </c>
      <c r="AY2045" s="32">
        <v>2.59</v>
      </c>
      <c r="AZ2045" s="34">
        <f t="shared" si="324"/>
        <v>0.64749999999999996</v>
      </c>
      <c r="BA2045" s="3">
        <f t="shared" si="315"/>
        <v>3.2374999999999998</v>
      </c>
      <c r="BB2045" s="32">
        <f t="shared" si="317"/>
        <v>3.4964999999999997</v>
      </c>
      <c r="BC2045" s="27" t="s">
        <v>12549</v>
      </c>
    </row>
    <row r="2046" spans="1:55" s="27" customFormat="1" ht="31.5" customHeight="1">
      <c r="A2046" s="4" t="s">
        <v>8547</v>
      </c>
      <c r="B2046" s="5">
        <v>2044</v>
      </c>
      <c r="C2046" s="6">
        <v>16292</v>
      </c>
      <c r="D2046" s="6"/>
      <c r="E2046" s="3" t="s">
        <v>8548</v>
      </c>
      <c r="F2046" s="3" t="s">
        <v>8549</v>
      </c>
      <c r="G2046" s="3" t="s">
        <v>8550</v>
      </c>
      <c r="H2046" s="4" t="s">
        <v>8551</v>
      </c>
      <c r="I2046" s="3" t="s">
        <v>8552</v>
      </c>
      <c r="J2046" s="3" t="s">
        <v>8558</v>
      </c>
      <c r="K2046" s="5">
        <v>10</v>
      </c>
      <c r="L2046" s="3" t="s">
        <v>8554</v>
      </c>
      <c r="M2046" s="6">
        <v>1</v>
      </c>
      <c r="N2046" s="3" t="s">
        <v>45</v>
      </c>
      <c r="O2046" s="3" t="s">
        <v>8555</v>
      </c>
      <c r="P2046" s="3" t="s">
        <v>8556</v>
      </c>
      <c r="Q2046" s="3" t="s">
        <v>8559</v>
      </c>
      <c r="R2046" s="28">
        <v>5.04</v>
      </c>
      <c r="S2046" s="29"/>
      <c r="T2046" s="30"/>
      <c r="U2046" s="1" t="s">
        <v>56</v>
      </c>
      <c r="V2046" s="28"/>
      <c r="W2046" s="29"/>
      <c r="X2046" s="29"/>
      <c r="Y2046" s="29"/>
      <c r="Z2046" s="29"/>
      <c r="AA2046" s="29"/>
      <c r="AB2046" s="29"/>
      <c r="AC2046" s="29"/>
      <c r="AD2046" s="29"/>
      <c r="AE2046" s="31"/>
      <c r="AN2046" s="32">
        <v>5.04</v>
      </c>
      <c r="AO2046" s="27" t="s">
        <v>49</v>
      </c>
      <c r="AP2046" s="31" t="s">
        <v>50</v>
      </c>
      <c r="AQ2046" s="27" t="e">
        <f t="shared" si="318"/>
        <v>#NUM!</v>
      </c>
      <c r="AR2046" s="27" t="e">
        <f t="shared" si="319"/>
        <v>#NUM!</v>
      </c>
      <c r="AS2046" s="27" t="e">
        <f t="shared" si="320"/>
        <v>#NUM!</v>
      </c>
      <c r="AT2046" s="27">
        <f t="shared" si="321"/>
        <v>0</v>
      </c>
      <c r="AU2046" s="27" t="e">
        <f t="shared" si="322"/>
        <v>#VALUE!</v>
      </c>
      <c r="AV2046" s="29" t="e">
        <f t="shared" si="323"/>
        <v>#VALUE!</v>
      </c>
      <c r="AW2046" s="33" t="s">
        <v>51</v>
      </c>
      <c r="AX2046" s="27" t="s">
        <v>50</v>
      </c>
      <c r="AY2046" s="32">
        <v>5.04</v>
      </c>
      <c r="AZ2046" s="34">
        <f t="shared" si="324"/>
        <v>1.26</v>
      </c>
      <c r="BA2046" s="3">
        <f t="shared" si="315"/>
        <v>6.3</v>
      </c>
      <c r="BB2046" s="32">
        <f t="shared" si="317"/>
        <v>6.8040000000000003</v>
      </c>
      <c r="BC2046" s="27" t="s">
        <v>12549</v>
      </c>
    </row>
    <row r="2047" spans="1:55" s="27" customFormat="1" ht="31.5" customHeight="1">
      <c r="A2047" s="4" t="s">
        <v>8547</v>
      </c>
      <c r="B2047" s="5">
        <v>2045</v>
      </c>
      <c r="C2047" s="6">
        <v>16288</v>
      </c>
      <c r="D2047" s="6"/>
      <c r="E2047" s="3" t="s">
        <v>8548</v>
      </c>
      <c r="F2047" s="3" t="s">
        <v>8549</v>
      </c>
      <c r="G2047" s="3" t="s">
        <v>8550</v>
      </c>
      <c r="H2047" s="4" t="s">
        <v>8551</v>
      </c>
      <c r="I2047" s="3" t="s">
        <v>8552</v>
      </c>
      <c r="J2047" s="3" t="s">
        <v>8560</v>
      </c>
      <c r="K2047" s="5">
        <v>40</v>
      </c>
      <c r="L2047" s="3" t="s">
        <v>81</v>
      </c>
      <c r="M2047" s="6">
        <v>1</v>
      </c>
      <c r="N2047" s="3" t="s">
        <v>45</v>
      </c>
      <c r="O2047" s="3" t="s">
        <v>8555</v>
      </c>
      <c r="P2047" s="3" t="s">
        <v>8556</v>
      </c>
      <c r="Q2047" s="3" t="s">
        <v>8561</v>
      </c>
      <c r="R2047" s="28">
        <v>20.399999999999999</v>
      </c>
      <c r="S2047" s="29"/>
      <c r="T2047" s="30"/>
      <c r="U2047" s="1" t="s">
        <v>56</v>
      </c>
      <c r="V2047" s="28"/>
      <c r="W2047" s="29"/>
      <c r="X2047" s="29"/>
      <c r="Y2047" s="29"/>
      <c r="Z2047" s="29"/>
      <c r="AA2047" s="29"/>
      <c r="AB2047" s="29"/>
      <c r="AC2047" s="29"/>
      <c r="AD2047" s="29"/>
      <c r="AE2047" s="31"/>
      <c r="AN2047" s="32">
        <v>20.399999999999999</v>
      </c>
      <c r="AO2047" s="27" t="s">
        <v>49</v>
      </c>
      <c r="AP2047" s="31" t="s">
        <v>50</v>
      </c>
      <c r="AQ2047" s="27" t="e">
        <f t="shared" si="318"/>
        <v>#NUM!</v>
      </c>
      <c r="AR2047" s="27" t="e">
        <f t="shared" si="319"/>
        <v>#NUM!</v>
      </c>
      <c r="AS2047" s="27" t="e">
        <f t="shared" si="320"/>
        <v>#NUM!</v>
      </c>
      <c r="AT2047" s="27">
        <f t="shared" si="321"/>
        <v>0</v>
      </c>
      <c r="AU2047" s="27" t="e">
        <f t="shared" si="322"/>
        <v>#VALUE!</v>
      </c>
      <c r="AV2047" s="29" t="e">
        <f t="shared" si="323"/>
        <v>#VALUE!</v>
      </c>
      <c r="AW2047" s="33" t="s">
        <v>51</v>
      </c>
      <c r="AX2047" s="27" t="s">
        <v>50</v>
      </c>
      <c r="AY2047" s="32">
        <v>20.399999999999999</v>
      </c>
      <c r="AZ2047" s="34">
        <f t="shared" si="324"/>
        <v>3.468</v>
      </c>
      <c r="BA2047" s="3">
        <f t="shared" si="315"/>
        <v>23.867999999999999</v>
      </c>
      <c r="BB2047" s="32">
        <f t="shared" ref="BB2047:BB2078" si="325">BA2047+BA2047*0.08</f>
        <v>25.777439999999999</v>
      </c>
      <c r="BC2047" s="27" t="s">
        <v>12549</v>
      </c>
    </row>
    <row r="2048" spans="1:55" s="27" customFormat="1" ht="31.5" customHeight="1">
      <c r="A2048" s="4" t="s">
        <v>8547</v>
      </c>
      <c r="B2048" s="5">
        <v>2046</v>
      </c>
      <c r="C2048" s="6">
        <v>15056</v>
      </c>
      <c r="D2048" s="6"/>
      <c r="E2048" s="3" t="s">
        <v>8548</v>
      </c>
      <c r="F2048" s="3" t="s">
        <v>8549</v>
      </c>
      <c r="G2048" s="3" t="s">
        <v>8550</v>
      </c>
      <c r="H2048" s="4" t="s">
        <v>8551</v>
      </c>
      <c r="I2048" s="3" t="s">
        <v>8552</v>
      </c>
      <c r="J2048" s="3" t="s">
        <v>8553</v>
      </c>
      <c r="K2048" s="5">
        <v>50</v>
      </c>
      <c r="L2048" s="3" t="s">
        <v>8554</v>
      </c>
      <c r="M2048" s="6">
        <v>1</v>
      </c>
      <c r="N2048" s="3" t="s">
        <v>45</v>
      </c>
      <c r="O2048" s="3" t="s">
        <v>8555</v>
      </c>
      <c r="P2048" s="3" t="s">
        <v>8556</v>
      </c>
      <c r="Q2048" s="3" t="s">
        <v>8557</v>
      </c>
      <c r="R2048" s="28">
        <v>25.92</v>
      </c>
      <c r="S2048" s="29"/>
      <c r="T2048" s="30"/>
      <c r="U2048" s="1" t="s">
        <v>56</v>
      </c>
      <c r="V2048" s="28"/>
      <c r="W2048" s="29"/>
      <c r="X2048" s="29">
        <v>23.44</v>
      </c>
      <c r="Y2048" s="29"/>
      <c r="Z2048" s="29"/>
      <c r="AA2048" s="29"/>
      <c r="AB2048" s="29"/>
      <c r="AC2048" s="29"/>
      <c r="AD2048" s="29"/>
      <c r="AE2048" s="31"/>
      <c r="AN2048" s="32">
        <v>25.92</v>
      </c>
      <c r="AO2048" s="27" t="s">
        <v>49</v>
      </c>
      <c r="AP2048" s="31" t="s">
        <v>50</v>
      </c>
      <c r="AQ2048" s="27" t="e">
        <f t="shared" si="318"/>
        <v>#NUM!</v>
      </c>
      <c r="AR2048" s="27" t="e">
        <f t="shared" si="319"/>
        <v>#NUM!</v>
      </c>
      <c r="AS2048" s="27" t="e">
        <f t="shared" si="320"/>
        <v>#NUM!</v>
      </c>
      <c r="AT2048" s="27">
        <f t="shared" si="321"/>
        <v>0</v>
      </c>
      <c r="AU2048" s="27" t="e">
        <f t="shared" si="322"/>
        <v>#VALUE!</v>
      </c>
      <c r="AV2048" s="29" t="e">
        <f t="shared" si="323"/>
        <v>#VALUE!</v>
      </c>
      <c r="AW2048" s="33" t="s">
        <v>51</v>
      </c>
      <c r="AX2048" s="27" t="s">
        <v>50</v>
      </c>
      <c r="AY2048" s="32">
        <v>25.92</v>
      </c>
      <c r="AZ2048" s="34">
        <f t="shared" si="324"/>
        <v>4.4064000000000005</v>
      </c>
      <c r="BA2048" s="3">
        <f t="shared" si="315"/>
        <v>30.326400000000003</v>
      </c>
      <c r="BB2048" s="32">
        <f t="shared" si="325"/>
        <v>32.752512000000003</v>
      </c>
      <c r="BC2048" s="27" t="s">
        <v>12549</v>
      </c>
    </row>
    <row r="2049" spans="1:116" s="27" customFormat="1" ht="31.5" customHeight="1">
      <c r="A2049" s="4" t="s">
        <v>8568</v>
      </c>
      <c r="B2049" s="5">
        <v>2047</v>
      </c>
      <c r="C2049" s="6">
        <v>5569</v>
      </c>
      <c r="D2049" s="6"/>
      <c r="E2049" s="3" t="s">
        <v>8590</v>
      </c>
      <c r="F2049" s="3" t="s">
        <v>8581</v>
      </c>
      <c r="G2049" s="3" t="s">
        <v>8550</v>
      </c>
      <c r="H2049" s="4" t="s">
        <v>8551</v>
      </c>
      <c r="I2049" s="3" t="s">
        <v>8552</v>
      </c>
      <c r="J2049" s="3" t="s">
        <v>8591</v>
      </c>
      <c r="K2049" s="5">
        <v>10</v>
      </c>
      <c r="L2049" s="3" t="s">
        <v>81</v>
      </c>
      <c r="M2049" s="6">
        <v>1</v>
      </c>
      <c r="N2049" s="3" t="s">
        <v>45</v>
      </c>
      <c r="O2049" s="3" t="s">
        <v>8575</v>
      </c>
      <c r="P2049" s="3" t="s">
        <v>8576</v>
      </c>
      <c r="Q2049" s="3" t="s">
        <v>8592</v>
      </c>
      <c r="R2049" s="28">
        <v>5.38</v>
      </c>
      <c r="S2049" s="29"/>
      <c r="T2049" s="30">
        <v>9.34</v>
      </c>
      <c r="U2049" s="1">
        <v>3.08</v>
      </c>
      <c r="V2049" s="28">
        <v>5.26</v>
      </c>
      <c r="W2049" s="29"/>
      <c r="X2049" s="29">
        <v>5.51</v>
      </c>
      <c r="Y2049" s="29"/>
      <c r="Z2049" s="29"/>
      <c r="AA2049" s="29"/>
      <c r="AB2049" s="29"/>
      <c r="AC2049" s="29"/>
      <c r="AD2049" s="29"/>
      <c r="AE2049" s="31">
        <v>5.26</v>
      </c>
      <c r="AN2049" s="32">
        <v>5.38</v>
      </c>
      <c r="AO2049" s="27" t="s">
        <v>49</v>
      </c>
      <c r="AP2049" s="31" t="s">
        <v>50</v>
      </c>
      <c r="AQ2049" s="27" t="e">
        <f t="shared" si="318"/>
        <v>#NUM!</v>
      </c>
      <c r="AR2049" s="27" t="e">
        <f t="shared" si="319"/>
        <v>#NUM!</v>
      </c>
      <c r="AS2049" s="27" t="e">
        <f t="shared" si="320"/>
        <v>#NUM!</v>
      </c>
      <c r="AT2049" s="27">
        <f t="shared" si="321"/>
        <v>10.0405</v>
      </c>
      <c r="AU2049" s="27">
        <f t="shared" si="322"/>
        <v>3.3109999999999999</v>
      </c>
      <c r="AV2049" s="29">
        <f t="shared" si="323"/>
        <v>3.3109999999999999</v>
      </c>
      <c r="AW2049" s="27" t="s">
        <v>73</v>
      </c>
      <c r="AX2049" s="27" t="s">
        <v>74</v>
      </c>
      <c r="AY2049" s="32">
        <v>3.3109999999999999</v>
      </c>
      <c r="AZ2049" s="34">
        <f t="shared" si="324"/>
        <v>0.82774999999999999</v>
      </c>
      <c r="BA2049" s="3">
        <f t="shared" si="315"/>
        <v>4.1387499999999999</v>
      </c>
      <c r="BB2049" s="32">
        <f t="shared" si="325"/>
        <v>4.4698500000000001</v>
      </c>
      <c r="BC2049" s="27" t="s">
        <v>12549</v>
      </c>
    </row>
    <row r="2050" spans="1:116" s="27" customFormat="1" ht="31.5" customHeight="1">
      <c r="A2050" s="4" t="s">
        <v>8568</v>
      </c>
      <c r="B2050" s="5">
        <v>2048</v>
      </c>
      <c r="C2050" s="6">
        <v>5567</v>
      </c>
      <c r="D2050" s="6"/>
      <c r="E2050" s="3" t="s">
        <v>8548</v>
      </c>
      <c r="F2050" s="3" t="s">
        <v>8581</v>
      </c>
      <c r="G2050" s="3" t="s">
        <v>8550</v>
      </c>
      <c r="H2050" s="4" t="s">
        <v>8551</v>
      </c>
      <c r="I2050" s="3" t="s">
        <v>8552</v>
      </c>
      <c r="J2050" s="3" t="s">
        <v>8588</v>
      </c>
      <c r="K2050" s="5">
        <v>40</v>
      </c>
      <c r="L2050" s="3" t="s">
        <v>81</v>
      </c>
      <c r="M2050" s="6">
        <v>1</v>
      </c>
      <c r="N2050" s="3" t="s">
        <v>45</v>
      </c>
      <c r="O2050" s="3" t="s">
        <v>8575</v>
      </c>
      <c r="P2050" s="3" t="s">
        <v>8576</v>
      </c>
      <c r="Q2050" s="3" t="s">
        <v>8589</v>
      </c>
      <c r="R2050" s="28">
        <v>21.79</v>
      </c>
      <c r="S2050" s="29"/>
      <c r="T2050" s="30">
        <v>37.479999999999997</v>
      </c>
      <c r="U2050" s="1">
        <v>9.35</v>
      </c>
      <c r="V2050" s="28">
        <v>21.25</v>
      </c>
      <c r="W2050" s="29"/>
      <c r="X2050" s="29">
        <v>22.32</v>
      </c>
      <c r="Y2050" s="29"/>
      <c r="Z2050" s="29"/>
      <c r="AA2050" s="29"/>
      <c r="AB2050" s="29"/>
      <c r="AC2050" s="29"/>
      <c r="AD2050" s="29"/>
      <c r="AE2050" s="31">
        <v>21.25</v>
      </c>
      <c r="AN2050" s="32">
        <v>21.79</v>
      </c>
      <c r="AO2050" s="27" t="s">
        <v>49</v>
      </c>
      <c r="AP2050" s="31" t="s">
        <v>50</v>
      </c>
      <c r="AQ2050" s="27" t="e">
        <f t="shared" si="318"/>
        <v>#NUM!</v>
      </c>
      <c r="AR2050" s="27" t="e">
        <f t="shared" si="319"/>
        <v>#NUM!</v>
      </c>
      <c r="AS2050" s="27" t="e">
        <f t="shared" si="320"/>
        <v>#NUM!</v>
      </c>
      <c r="AT2050" s="27">
        <f t="shared" si="321"/>
        <v>40.290999999999997</v>
      </c>
      <c r="AU2050" s="27">
        <f t="shared" si="322"/>
        <v>10.05125</v>
      </c>
      <c r="AV2050" s="29">
        <f t="shared" si="323"/>
        <v>10.05125</v>
      </c>
      <c r="AW2050" s="27" t="s">
        <v>73</v>
      </c>
      <c r="AX2050" s="27" t="s">
        <v>74</v>
      </c>
      <c r="AY2050" s="32">
        <v>10.050000000000001</v>
      </c>
      <c r="AZ2050" s="34">
        <f t="shared" si="324"/>
        <v>1.7085000000000004</v>
      </c>
      <c r="BA2050" s="3">
        <f t="shared" si="315"/>
        <v>11.758500000000002</v>
      </c>
      <c r="BB2050" s="32">
        <f t="shared" si="325"/>
        <v>12.699180000000002</v>
      </c>
      <c r="BC2050" s="27" t="s">
        <v>12549</v>
      </c>
    </row>
    <row r="2051" spans="1:116" s="27" customFormat="1" ht="31.5" customHeight="1">
      <c r="A2051" s="4" t="s">
        <v>8568</v>
      </c>
      <c r="B2051" s="5">
        <v>2049</v>
      </c>
      <c r="C2051" s="6">
        <v>5568</v>
      </c>
      <c r="D2051" s="6"/>
      <c r="E2051" s="3" t="s">
        <v>8548</v>
      </c>
      <c r="F2051" s="3" t="s">
        <v>8581</v>
      </c>
      <c r="G2051" s="3" t="s">
        <v>8550</v>
      </c>
      <c r="H2051" s="4" t="s">
        <v>8551</v>
      </c>
      <c r="I2051" s="3" t="s">
        <v>8552</v>
      </c>
      <c r="J2051" s="3" t="s">
        <v>8582</v>
      </c>
      <c r="K2051" s="5">
        <v>50</v>
      </c>
      <c r="L2051" s="3" t="s">
        <v>8554</v>
      </c>
      <c r="M2051" s="6">
        <v>1</v>
      </c>
      <c r="N2051" s="3" t="s">
        <v>45</v>
      </c>
      <c r="O2051" s="3" t="s">
        <v>8575</v>
      </c>
      <c r="P2051" s="3" t="s">
        <v>8576</v>
      </c>
      <c r="Q2051" s="3" t="s">
        <v>8583</v>
      </c>
      <c r="R2051" s="28">
        <v>27.68</v>
      </c>
      <c r="S2051" s="29"/>
      <c r="T2051" s="30">
        <v>46.86</v>
      </c>
      <c r="U2051" s="1">
        <v>15.73</v>
      </c>
      <c r="V2051" s="28">
        <v>27</v>
      </c>
      <c r="W2051" s="29"/>
      <c r="X2051" s="29">
        <v>28.36</v>
      </c>
      <c r="Y2051" s="29"/>
      <c r="Z2051" s="29"/>
      <c r="AA2051" s="29"/>
      <c r="AB2051" s="29"/>
      <c r="AC2051" s="29"/>
      <c r="AD2051" s="29"/>
      <c r="AE2051" s="31">
        <v>27</v>
      </c>
      <c r="AN2051" s="32">
        <v>27.68</v>
      </c>
      <c r="AO2051" s="27" t="s">
        <v>49</v>
      </c>
      <c r="AP2051" s="31" t="s">
        <v>50</v>
      </c>
      <c r="AQ2051" s="27" t="e">
        <f t="shared" si="318"/>
        <v>#NUM!</v>
      </c>
      <c r="AR2051" s="27" t="e">
        <f t="shared" si="319"/>
        <v>#NUM!</v>
      </c>
      <c r="AS2051" s="27" t="e">
        <f t="shared" si="320"/>
        <v>#NUM!</v>
      </c>
      <c r="AT2051" s="27">
        <f t="shared" si="321"/>
        <v>50.374499999999998</v>
      </c>
      <c r="AU2051" s="27">
        <f t="shared" si="322"/>
        <v>16.909749999999999</v>
      </c>
      <c r="AV2051" s="29">
        <f t="shared" si="323"/>
        <v>16.909749999999999</v>
      </c>
      <c r="AW2051" s="27" t="s">
        <v>73</v>
      </c>
      <c r="AX2051" s="27" t="s">
        <v>74</v>
      </c>
      <c r="AY2051" s="32">
        <v>19.91</v>
      </c>
      <c r="AZ2051" s="34">
        <f t="shared" si="324"/>
        <v>3.3847000000000005</v>
      </c>
      <c r="BA2051" s="3">
        <f t="shared" ref="BA2051:BA2114" si="326">AZ2051+AY2051</f>
        <v>23.294699999999999</v>
      </c>
      <c r="BB2051" s="32">
        <f t="shared" si="325"/>
        <v>25.158275999999997</v>
      </c>
      <c r="BC2051" s="27" t="s">
        <v>12549</v>
      </c>
      <c r="BP2051" s="35"/>
      <c r="BQ2051" s="35"/>
      <c r="BR2051" s="35"/>
      <c r="BS2051" s="35"/>
      <c r="BT2051" s="35"/>
      <c r="BU2051" s="35"/>
      <c r="BV2051" s="35"/>
      <c r="BW2051" s="35"/>
      <c r="BX2051" s="35"/>
      <c r="BY2051" s="35"/>
      <c r="BZ2051" s="35"/>
      <c r="CA2051" s="35"/>
      <c r="CB2051" s="35"/>
      <c r="CC2051" s="35"/>
      <c r="CD2051" s="35"/>
      <c r="CE2051" s="35"/>
      <c r="CF2051" s="35"/>
      <c r="CG2051" s="35"/>
      <c r="CH2051" s="35"/>
      <c r="CI2051" s="35"/>
      <c r="CJ2051" s="35"/>
      <c r="CK2051" s="35"/>
      <c r="CL2051" s="35"/>
      <c r="CM2051" s="35"/>
      <c r="CN2051" s="35"/>
      <c r="CO2051" s="35"/>
      <c r="CP2051" s="35"/>
      <c r="CQ2051" s="35"/>
      <c r="CR2051" s="35"/>
      <c r="CS2051" s="35"/>
      <c r="CT2051" s="35"/>
      <c r="CU2051" s="35"/>
      <c r="CV2051" s="35"/>
      <c r="CW2051" s="35"/>
      <c r="CX2051" s="35"/>
      <c r="CY2051" s="35"/>
      <c r="CZ2051" s="35"/>
      <c r="DA2051" s="35"/>
      <c r="DB2051" s="35"/>
      <c r="DC2051" s="35"/>
      <c r="DD2051" s="35"/>
      <c r="DE2051" s="35"/>
      <c r="DF2051" s="35"/>
      <c r="DG2051" s="35"/>
      <c r="DH2051" s="35"/>
      <c r="DI2051" s="35"/>
      <c r="DJ2051" s="35"/>
      <c r="DK2051" s="35"/>
      <c r="DL2051" s="35"/>
    </row>
    <row r="2052" spans="1:116" s="27" customFormat="1" ht="31.5" customHeight="1">
      <c r="A2052" s="4" t="s">
        <v>8568</v>
      </c>
      <c r="B2052" s="5">
        <v>2050</v>
      </c>
      <c r="C2052" s="6">
        <v>5571</v>
      </c>
      <c r="D2052" s="6"/>
      <c r="E2052" s="3" t="s">
        <v>8578</v>
      </c>
      <c r="F2052" s="3" t="s">
        <v>8570</v>
      </c>
      <c r="G2052" s="3" t="s">
        <v>8571</v>
      </c>
      <c r="H2052" s="4" t="s">
        <v>8551</v>
      </c>
      <c r="I2052" s="3" t="s">
        <v>8572</v>
      </c>
      <c r="J2052" s="3" t="s">
        <v>8579</v>
      </c>
      <c r="K2052" s="5">
        <v>25</v>
      </c>
      <c r="L2052" s="3" t="s">
        <v>8574</v>
      </c>
      <c r="M2052" s="6">
        <v>1</v>
      </c>
      <c r="N2052" s="3" t="s">
        <v>45</v>
      </c>
      <c r="O2052" s="3" t="s">
        <v>8575</v>
      </c>
      <c r="P2052" s="3" t="s">
        <v>8576</v>
      </c>
      <c r="Q2052" s="3" t="s">
        <v>8580</v>
      </c>
      <c r="R2052" s="28">
        <v>321.26</v>
      </c>
      <c r="S2052" s="29"/>
      <c r="T2052" s="30">
        <v>228.44</v>
      </c>
      <c r="U2052" s="1">
        <v>86.25</v>
      </c>
      <c r="V2052" s="28">
        <v>248.9</v>
      </c>
      <c r="W2052" s="29"/>
      <c r="X2052" s="29">
        <v>393.62</v>
      </c>
      <c r="Y2052" s="29"/>
      <c r="Z2052" s="29"/>
      <c r="AA2052" s="29"/>
      <c r="AB2052" s="29"/>
      <c r="AC2052" s="29"/>
      <c r="AD2052" s="29"/>
      <c r="AE2052" s="31">
        <v>248.9</v>
      </c>
      <c r="AN2052" s="32">
        <v>321.26</v>
      </c>
      <c r="AO2052" s="27" t="s">
        <v>49</v>
      </c>
      <c r="AP2052" s="31" t="s">
        <v>50</v>
      </c>
      <c r="AQ2052" s="27" t="e">
        <f t="shared" si="318"/>
        <v>#NUM!</v>
      </c>
      <c r="AR2052" s="27" t="e">
        <f t="shared" si="319"/>
        <v>#NUM!</v>
      </c>
      <c r="AS2052" s="27" t="e">
        <f t="shared" si="320"/>
        <v>#NUM!</v>
      </c>
      <c r="AT2052" s="27">
        <f t="shared" si="321"/>
        <v>245.57299999999998</v>
      </c>
      <c r="AU2052" s="27">
        <f t="shared" si="322"/>
        <v>92.71875</v>
      </c>
      <c r="AV2052" s="29">
        <f t="shared" si="323"/>
        <v>92.71875</v>
      </c>
      <c r="AW2052" s="27" t="s">
        <v>73</v>
      </c>
      <c r="AX2052" s="27" t="s">
        <v>74</v>
      </c>
      <c r="AY2052" s="32">
        <v>92.72</v>
      </c>
      <c r="AZ2052" s="34">
        <f t="shared" si="324"/>
        <v>11.1264</v>
      </c>
      <c r="BA2052" s="3">
        <f t="shared" si="326"/>
        <v>103.8464</v>
      </c>
      <c r="BB2052" s="32">
        <f t="shared" si="325"/>
        <v>112.154112</v>
      </c>
      <c r="BC2052" s="27" t="s">
        <v>12549</v>
      </c>
    </row>
    <row r="2053" spans="1:116" s="27" customFormat="1" ht="31.5" customHeight="1">
      <c r="A2053" s="4" t="s">
        <v>8568</v>
      </c>
      <c r="B2053" s="5">
        <v>2051</v>
      </c>
      <c r="C2053" s="6">
        <v>5570</v>
      </c>
      <c r="D2053" s="6"/>
      <c r="E2053" s="3" t="s">
        <v>8569</v>
      </c>
      <c r="F2053" s="3" t="s">
        <v>8570</v>
      </c>
      <c r="G2053" s="3" t="s">
        <v>8571</v>
      </c>
      <c r="H2053" s="4" t="s">
        <v>8551</v>
      </c>
      <c r="I2053" s="3" t="s">
        <v>8572</v>
      </c>
      <c r="J2053" s="3" t="s">
        <v>8573</v>
      </c>
      <c r="K2053" s="5">
        <v>30</v>
      </c>
      <c r="L2053" s="3" t="s">
        <v>8574</v>
      </c>
      <c r="M2053" s="6">
        <v>1</v>
      </c>
      <c r="N2053" s="3" t="s">
        <v>45</v>
      </c>
      <c r="O2053" s="3" t="s">
        <v>8575</v>
      </c>
      <c r="P2053" s="3" t="s">
        <v>8576</v>
      </c>
      <c r="Q2053" s="3" t="s">
        <v>8577</v>
      </c>
      <c r="R2053" s="28">
        <v>385.51</v>
      </c>
      <c r="S2053" s="29"/>
      <c r="T2053" s="30">
        <v>274.12</v>
      </c>
      <c r="U2053" s="1">
        <v>103.5</v>
      </c>
      <c r="V2053" s="28">
        <v>298.68</v>
      </c>
      <c r="W2053" s="29"/>
      <c r="X2053" s="29">
        <v>472.34</v>
      </c>
      <c r="Y2053" s="29"/>
      <c r="Z2053" s="29"/>
      <c r="AA2053" s="29"/>
      <c r="AB2053" s="29"/>
      <c r="AC2053" s="29"/>
      <c r="AD2053" s="29"/>
      <c r="AE2053" s="31">
        <v>298.68</v>
      </c>
      <c r="AN2053" s="32">
        <v>385.51</v>
      </c>
      <c r="AO2053" s="27" t="s">
        <v>49</v>
      </c>
      <c r="AP2053" s="31" t="s">
        <v>50</v>
      </c>
      <c r="AQ2053" s="27" t="e">
        <f t="shared" si="318"/>
        <v>#NUM!</v>
      </c>
      <c r="AR2053" s="27" t="e">
        <f t="shared" si="319"/>
        <v>#NUM!</v>
      </c>
      <c r="AS2053" s="27" t="e">
        <f t="shared" si="320"/>
        <v>#NUM!</v>
      </c>
      <c r="AT2053" s="27">
        <f t="shared" si="321"/>
        <v>294.67899999999997</v>
      </c>
      <c r="AU2053" s="27">
        <f t="shared" si="322"/>
        <v>111.26249999999999</v>
      </c>
      <c r="AV2053" s="29">
        <f t="shared" si="323"/>
        <v>111.26249999999999</v>
      </c>
      <c r="AW2053" s="27" t="s">
        <v>73</v>
      </c>
      <c r="AX2053" s="27" t="s">
        <v>74</v>
      </c>
      <c r="AY2053" s="32">
        <v>111.26</v>
      </c>
      <c r="AZ2053" s="34">
        <f t="shared" si="324"/>
        <v>11.126000000000001</v>
      </c>
      <c r="BA2053" s="3">
        <f t="shared" si="326"/>
        <v>122.38600000000001</v>
      </c>
      <c r="BB2053" s="32">
        <f t="shared" si="325"/>
        <v>132.17688000000001</v>
      </c>
      <c r="BC2053" s="27" t="s">
        <v>12549</v>
      </c>
    </row>
    <row r="2054" spans="1:116" s="27" customFormat="1" ht="31.5" customHeight="1">
      <c r="A2054" s="4" t="s">
        <v>8568</v>
      </c>
      <c r="B2054" s="5">
        <v>2052</v>
      </c>
      <c r="C2054" s="6">
        <v>17517</v>
      </c>
      <c r="D2054" s="6"/>
      <c r="E2054" s="3" t="s">
        <v>8548</v>
      </c>
      <c r="F2054" s="3" t="s">
        <v>8581</v>
      </c>
      <c r="G2054" s="3" t="s">
        <v>8550</v>
      </c>
      <c r="H2054" s="4" t="s">
        <v>8551</v>
      </c>
      <c r="I2054" s="3" t="s">
        <v>8572</v>
      </c>
      <c r="J2054" s="3" t="s">
        <v>8584</v>
      </c>
      <c r="K2054" s="5">
        <v>10</v>
      </c>
      <c r="L2054" s="3" t="s">
        <v>8585</v>
      </c>
      <c r="M2054" s="6">
        <v>1</v>
      </c>
      <c r="N2054" s="3" t="s">
        <v>45</v>
      </c>
      <c r="O2054" s="3" t="s">
        <v>8575</v>
      </c>
      <c r="P2054" s="3" t="s">
        <v>8586</v>
      </c>
      <c r="Q2054" s="3" t="s">
        <v>8587</v>
      </c>
      <c r="R2054" s="28">
        <v>7066.55</v>
      </c>
      <c r="S2054" s="29"/>
      <c r="T2054" s="30"/>
      <c r="U2054" s="1" t="s">
        <v>56</v>
      </c>
      <c r="V2054" s="28">
        <v>5923</v>
      </c>
      <c r="W2054" s="29">
        <v>10828.82</v>
      </c>
      <c r="X2054" s="29">
        <v>8209.6</v>
      </c>
      <c r="Y2054" s="29"/>
      <c r="Z2054" s="29"/>
      <c r="AA2054" s="29"/>
      <c r="AB2054" s="29"/>
      <c r="AC2054" s="29"/>
      <c r="AD2054" s="29"/>
      <c r="AE2054" s="31">
        <v>5923</v>
      </c>
      <c r="AN2054" s="32">
        <v>7066.55</v>
      </c>
      <c r="AO2054" s="27" t="s">
        <v>49</v>
      </c>
      <c r="AP2054" s="31" t="s">
        <v>50</v>
      </c>
      <c r="AQ2054" s="27" t="e">
        <f t="shared" si="318"/>
        <v>#NUM!</v>
      </c>
      <c r="AR2054" s="27" t="e">
        <f t="shared" si="319"/>
        <v>#NUM!</v>
      </c>
      <c r="AS2054" s="27" t="e">
        <f t="shared" si="320"/>
        <v>#NUM!</v>
      </c>
      <c r="AT2054" s="27">
        <f t="shared" si="321"/>
        <v>0</v>
      </c>
      <c r="AU2054" s="27" t="e">
        <f t="shared" si="322"/>
        <v>#VALUE!</v>
      </c>
      <c r="AV2054" s="29" t="e">
        <f t="shared" si="323"/>
        <v>#VALUE!</v>
      </c>
      <c r="AW2054" s="33" t="s">
        <v>51</v>
      </c>
      <c r="AX2054" s="27" t="s">
        <v>50</v>
      </c>
      <c r="AY2054" s="32">
        <v>7066.55</v>
      </c>
      <c r="AZ2054" s="34">
        <f t="shared" si="324"/>
        <v>706.65500000000009</v>
      </c>
      <c r="BA2054" s="3">
        <f t="shared" si="326"/>
        <v>7773.2049999999999</v>
      </c>
      <c r="BB2054" s="32">
        <f t="shared" si="325"/>
        <v>8395.0614000000005</v>
      </c>
      <c r="BC2054" s="27" t="s">
        <v>12549</v>
      </c>
    </row>
    <row r="2055" spans="1:116" s="27" customFormat="1" ht="31.5" customHeight="1">
      <c r="A2055" s="4" t="s">
        <v>8568</v>
      </c>
      <c r="B2055" s="5">
        <v>2053</v>
      </c>
      <c r="C2055" s="6">
        <v>5597</v>
      </c>
      <c r="D2055" s="6"/>
      <c r="E2055" s="3" t="s">
        <v>8548</v>
      </c>
      <c r="F2055" s="3" t="s">
        <v>8581</v>
      </c>
      <c r="G2055" s="3" t="s">
        <v>8550</v>
      </c>
      <c r="H2055" s="4" t="s">
        <v>8551</v>
      </c>
      <c r="I2055" s="3" t="s">
        <v>8572</v>
      </c>
      <c r="J2055" s="3" t="s">
        <v>8593</v>
      </c>
      <c r="K2055" s="5">
        <v>10</v>
      </c>
      <c r="L2055" s="3" t="s">
        <v>8585</v>
      </c>
      <c r="M2055" s="6">
        <v>1</v>
      </c>
      <c r="N2055" s="3" t="s">
        <v>45</v>
      </c>
      <c r="O2055" s="3" t="s">
        <v>8575</v>
      </c>
      <c r="P2055" s="3" t="s">
        <v>8576</v>
      </c>
      <c r="Q2055" s="3" t="s">
        <v>8594</v>
      </c>
      <c r="R2055" s="28">
        <v>10599.82</v>
      </c>
      <c r="S2055" s="29"/>
      <c r="T2055" s="30"/>
      <c r="U2055" s="1" t="s">
        <v>56</v>
      </c>
      <c r="V2055" s="28">
        <v>8885.24</v>
      </c>
      <c r="W2055" s="29">
        <v>16243.23</v>
      </c>
      <c r="X2055" s="29">
        <v>12314</v>
      </c>
      <c r="Y2055" s="29"/>
      <c r="Z2055" s="29"/>
      <c r="AA2055" s="29"/>
      <c r="AB2055" s="29"/>
      <c r="AC2055" s="29"/>
      <c r="AD2055" s="29"/>
      <c r="AE2055" s="31">
        <v>8885.24</v>
      </c>
      <c r="AN2055" s="32">
        <v>10599.82</v>
      </c>
      <c r="AO2055" s="27" t="s">
        <v>49</v>
      </c>
      <c r="AP2055" s="31" t="s">
        <v>50</v>
      </c>
      <c r="AQ2055" s="27" t="e">
        <f t="shared" si="318"/>
        <v>#NUM!</v>
      </c>
      <c r="AR2055" s="27" t="e">
        <f t="shared" si="319"/>
        <v>#NUM!</v>
      </c>
      <c r="AS2055" s="27" t="e">
        <f t="shared" si="320"/>
        <v>#NUM!</v>
      </c>
      <c r="AT2055" s="27">
        <f t="shared" si="321"/>
        <v>0</v>
      </c>
      <c r="AU2055" s="27" t="e">
        <f t="shared" si="322"/>
        <v>#VALUE!</v>
      </c>
      <c r="AV2055" s="29" t="e">
        <f t="shared" si="323"/>
        <v>#VALUE!</v>
      </c>
      <c r="AW2055" s="33" t="s">
        <v>51</v>
      </c>
      <c r="AX2055" s="27" t="s">
        <v>50</v>
      </c>
      <c r="AY2055" s="32">
        <v>10599.82</v>
      </c>
      <c r="AZ2055" s="34">
        <f t="shared" si="324"/>
        <v>1059.982</v>
      </c>
      <c r="BA2055" s="3">
        <f t="shared" si="326"/>
        <v>11659.802</v>
      </c>
      <c r="BB2055" s="32">
        <f t="shared" si="325"/>
        <v>12592.586159999999</v>
      </c>
      <c r="BC2055" s="27" t="s">
        <v>12549</v>
      </c>
    </row>
    <row r="2056" spans="1:116" s="27" customFormat="1" ht="31.5" customHeight="1">
      <c r="A2056" s="4" t="s">
        <v>8568</v>
      </c>
      <c r="B2056" s="5">
        <v>2054</v>
      </c>
      <c r="C2056" s="6">
        <v>5596</v>
      </c>
      <c r="D2056" s="6"/>
      <c r="E2056" s="3" t="s">
        <v>8548</v>
      </c>
      <c r="F2056" s="3" t="s">
        <v>8581</v>
      </c>
      <c r="G2056" s="3" t="s">
        <v>8550</v>
      </c>
      <c r="H2056" s="4" t="s">
        <v>8551</v>
      </c>
      <c r="I2056" s="3" t="s">
        <v>8572</v>
      </c>
      <c r="J2056" s="3" t="s">
        <v>8595</v>
      </c>
      <c r="K2056" s="5">
        <v>20</v>
      </c>
      <c r="L2056" s="3" t="s">
        <v>8585</v>
      </c>
      <c r="M2056" s="6">
        <v>1</v>
      </c>
      <c r="N2056" s="3" t="s">
        <v>45</v>
      </c>
      <c r="O2056" s="3" t="s">
        <v>8575</v>
      </c>
      <c r="P2056" s="3" t="s">
        <v>8576</v>
      </c>
      <c r="Q2056" s="3" t="s">
        <v>8596</v>
      </c>
      <c r="R2056" s="28">
        <v>14133.09</v>
      </c>
      <c r="S2056" s="29"/>
      <c r="T2056" s="30"/>
      <c r="U2056" s="1" t="s">
        <v>56</v>
      </c>
      <c r="V2056" s="28">
        <v>11846.897999999999</v>
      </c>
      <c r="W2056" s="29">
        <v>21657.65</v>
      </c>
      <c r="X2056" s="29">
        <v>16419.2</v>
      </c>
      <c r="Y2056" s="29"/>
      <c r="Z2056" s="29"/>
      <c r="AA2056" s="29"/>
      <c r="AB2056" s="29"/>
      <c r="AC2056" s="29"/>
      <c r="AD2056" s="29"/>
      <c r="AE2056" s="31">
        <v>11846.897999999999</v>
      </c>
      <c r="AN2056" s="32">
        <v>14133.09</v>
      </c>
      <c r="AO2056" s="27" t="s">
        <v>49</v>
      </c>
      <c r="AP2056" s="31" t="s">
        <v>50</v>
      </c>
      <c r="AQ2056" s="27" t="e">
        <f t="shared" si="318"/>
        <v>#NUM!</v>
      </c>
      <c r="AR2056" s="27" t="e">
        <f t="shared" si="319"/>
        <v>#NUM!</v>
      </c>
      <c r="AS2056" s="27" t="e">
        <f t="shared" si="320"/>
        <v>#NUM!</v>
      </c>
      <c r="AT2056" s="27">
        <f t="shared" si="321"/>
        <v>0</v>
      </c>
      <c r="AU2056" s="27" t="e">
        <f t="shared" si="322"/>
        <v>#VALUE!</v>
      </c>
      <c r="AV2056" s="29" t="e">
        <f t="shared" si="323"/>
        <v>#VALUE!</v>
      </c>
      <c r="AW2056" s="33" t="s">
        <v>51</v>
      </c>
      <c r="AX2056" s="27" t="s">
        <v>50</v>
      </c>
      <c r="AY2056" s="32">
        <v>14133.09</v>
      </c>
      <c r="AZ2056" s="34">
        <f t="shared" si="324"/>
        <v>1413.3090000000002</v>
      </c>
      <c r="BA2056" s="3">
        <f t="shared" si="326"/>
        <v>15546.399000000001</v>
      </c>
      <c r="BB2056" s="32">
        <f t="shared" si="325"/>
        <v>16790.110920000003</v>
      </c>
      <c r="BC2056" s="27" t="s">
        <v>12549</v>
      </c>
    </row>
    <row r="2057" spans="1:116" s="27" customFormat="1" ht="31.5" customHeight="1">
      <c r="A2057" s="7" t="s">
        <v>1670</v>
      </c>
      <c r="B2057" s="5">
        <v>2055</v>
      </c>
      <c r="C2057" s="10"/>
      <c r="D2057" s="10"/>
      <c r="E2057" s="8" t="s">
        <v>8597</v>
      </c>
      <c r="F2057" s="8" t="s">
        <v>4425</v>
      </c>
      <c r="G2057" s="8" t="s">
        <v>1734</v>
      </c>
      <c r="H2057" s="7" t="s">
        <v>58</v>
      </c>
      <c r="I2057" s="8" t="s">
        <v>104</v>
      </c>
      <c r="J2057" s="8" t="s">
        <v>495</v>
      </c>
      <c r="K2057" s="9"/>
      <c r="L2057" s="8"/>
      <c r="M2057" s="10">
        <v>14</v>
      </c>
      <c r="N2057" s="8" t="s">
        <v>45</v>
      </c>
      <c r="O2057" s="8" t="s">
        <v>8598</v>
      </c>
      <c r="P2057" s="8" t="s">
        <v>8599</v>
      </c>
      <c r="Q2057" s="8" t="s">
        <v>8600</v>
      </c>
      <c r="R2057" s="28">
        <v>1.2</v>
      </c>
      <c r="S2057" s="29"/>
      <c r="T2057" s="30"/>
      <c r="U2057" s="1">
        <v>0.65</v>
      </c>
      <c r="V2057" s="28">
        <v>2.5</v>
      </c>
      <c r="W2057" s="29"/>
      <c r="X2057" s="29"/>
      <c r="Y2057" s="29"/>
      <c r="Z2057" s="29"/>
      <c r="AA2057" s="29"/>
      <c r="AB2057" s="29"/>
      <c r="AC2057" s="29"/>
      <c r="AD2057" s="29"/>
      <c r="AE2057" s="31"/>
      <c r="AN2057" s="32"/>
      <c r="AP2057" s="31"/>
      <c r="AQ2057" s="27" t="e">
        <f t="shared" si="318"/>
        <v>#NUM!</v>
      </c>
      <c r="AR2057" s="27" t="e">
        <f t="shared" si="319"/>
        <v>#NUM!</v>
      </c>
      <c r="AS2057" s="27" t="e">
        <f t="shared" si="320"/>
        <v>#NUM!</v>
      </c>
      <c r="AT2057" s="27">
        <f t="shared" si="321"/>
        <v>0</v>
      </c>
      <c r="AU2057" s="27">
        <f t="shared" si="322"/>
        <v>0.69874999999999998</v>
      </c>
      <c r="AV2057" s="29">
        <f t="shared" si="323"/>
        <v>0</v>
      </c>
      <c r="AW2057" s="27" t="s">
        <v>73</v>
      </c>
      <c r="AX2057" s="27" t="s">
        <v>74</v>
      </c>
      <c r="AY2057" s="32">
        <v>0.69799999999999995</v>
      </c>
      <c r="AZ2057" s="34">
        <f t="shared" si="324"/>
        <v>0.17449999999999999</v>
      </c>
      <c r="BA2057" s="3">
        <f t="shared" si="326"/>
        <v>0.87249999999999994</v>
      </c>
      <c r="BB2057" s="32">
        <f t="shared" si="325"/>
        <v>0.94229999999999992</v>
      </c>
      <c r="BC2057" s="27" t="s">
        <v>12549</v>
      </c>
      <c r="BP2057" s="26"/>
      <c r="BQ2057" s="26"/>
      <c r="BR2057" s="26"/>
      <c r="BS2057" s="26"/>
      <c r="BT2057" s="26"/>
      <c r="BU2057" s="26"/>
      <c r="BV2057" s="26"/>
      <c r="BW2057" s="26"/>
      <c r="BX2057" s="26"/>
      <c r="BY2057" s="26"/>
      <c r="BZ2057" s="26"/>
      <c r="CA2057" s="26"/>
      <c r="CB2057" s="26"/>
      <c r="CC2057" s="26"/>
      <c r="CD2057" s="26"/>
      <c r="CE2057" s="26"/>
      <c r="CF2057" s="26"/>
      <c r="CG2057" s="26"/>
      <c r="CH2057" s="26"/>
      <c r="CI2057" s="26"/>
      <c r="CJ2057" s="26"/>
      <c r="CK2057" s="26"/>
      <c r="CL2057" s="26"/>
      <c r="CM2057" s="26"/>
      <c r="CN2057" s="26"/>
      <c r="CO2057" s="26"/>
      <c r="CP2057" s="26"/>
      <c r="CQ2057" s="26"/>
      <c r="CR2057" s="26"/>
      <c r="CS2057" s="26"/>
      <c r="CT2057" s="26"/>
      <c r="CU2057" s="26"/>
      <c r="CV2057" s="26"/>
      <c r="CW2057" s="26"/>
      <c r="CX2057" s="26"/>
      <c r="CY2057" s="26"/>
      <c r="CZ2057" s="26"/>
      <c r="DA2057" s="26"/>
      <c r="DB2057" s="26"/>
      <c r="DC2057" s="26"/>
      <c r="DD2057" s="26"/>
      <c r="DE2057" s="26"/>
      <c r="DF2057" s="26"/>
      <c r="DG2057" s="26"/>
      <c r="DH2057" s="26"/>
      <c r="DI2057" s="26"/>
      <c r="DJ2057" s="26"/>
      <c r="DK2057" s="26"/>
      <c r="DL2057" s="26"/>
    </row>
    <row r="2058" spans="1:116" s="27" customFormat="1" ht="31.5" customHeight="1">
      <c r="A2058" s="7" t="s">
        <v>1670</v>
      </c>
      <c r="B2058" s="5">
        <v>2056</v>
      </c>
      <c r="C2058" s="10"/>
      <c r="D2058" s="10"/>
      <c r="E2058" s="8" t="s">
        <v>8601</v>
      </c>
      <c r="F2058" s="8" t="s">
        <v>4425</v>
      </c>
      <c r="G2058" s="8" t="s">
        <v>1734</v>
      </c>
      <c r="H2058" s="7" t="s">
        <v>167</v>
      </c>
      <c r="I2058" s="8" t="s">
        <v>104</v>
      </c>
      <c r="J2058" s="8" t="s">
        <v>8298</v>
      </c>
      <c r="K2058" s="9"/>
      <c r="L2058" s="8"/>
      <c r="M2058" s="10">
        <v>14</v>
      </c>
      <c r="N2058" s="8" t="s">
        <v>45</v>
      </c>
      <c r="O2058" s="8" t="s">
        <v>8598</v>
      </c>
      <c r="P2058" s="8" t="s">
        <v>8599</v>
      </c>
      <c r="Q2058" s="8" t="s">
        <v>8602</v>
      </c>
      <c r="R2058" s="28">
        <v>1.5</v>
      </c>
      <c r="S2058" s="29"/>
      <c r="T2058" s="30"/>
      <c r="U2058" s="1">
        <v>0.75</v>
      </c>
      <c r="V2058" s="28">
        <v>5.5</v>
      </c>
      <c r="W2058" s="29"/>
      <c r="X2058" s="29"/>
      <c r="Y2058" s="29"/>
      <c r="Z2058" s="29"/>
      <c r="AA2058" s="29"/>
      <c r="AB2058" s="29"/>
      <c r="AC2058" s="29"/>
      <c r="AD2058" s="29"/>
      <c r="AE2058" s="31"/>
      <c r="AN2058" s="32"/>
      <c r="AP2058" s="31"/>
      <c r="AQ2058" s="27" t="e">
        <f t="shared" si="318"/>
        <v>#NUM!</v>
      </c>
      <c r="AR2058" s="27" t="e">
        <f t="shared" si="319"/>
        <v>#NUM!</v>
      </c>
      <c r="AS2058" s="27" t="e">
        <f t="shared" si="320"/>
        <v>#NUM!</v>
      </c>
      <c r="AT2058" s="27">
        <f t="shared" si="321"/>
        <v>0</v>
      </c>
      <c r="AU2058" s="27">
        <f t="shared" si="322"/>
        <v>0.80624999999999991</v>
      </c>
      <c r="AV2058" s="29">
        <f t="shared" si="323"/>
        <v>0</v>
      </c>
      <c r="AW2058" s="27" t="s">
        <v>73</v>
      </c>
      <c r="AX2058" s="27" t="s">
        <v>74</v>
      </c>
      <c r="AY2058" s="32">
        <v>0.80600000000000005</v>
      </c>
      <c r="AZ2058" s="34">
        <f t="shared" si="324"/>
        <v>0.20150000000000001</v>
      </c>
      <c r="BA2058" s="3">
        <f t="shared" si="326"/>
        <v>1.0075000000000001</v>
      </c>
      <c r="BB2058" s="32">
        <f t="shared" si="325"/>
        <v>1.0881000000000001</v>
      </c>
      <c r="BC2058" s="27" t="s">
        <v>12549</v>
      </c>
      <c r="BP2058" s="26"/>
      <c r="BQ2058" s="26"/>
      <c r="BR2058" s="26"/>
      <c r="BS2058" s="26"/>
      <c r="BT2058" s="26"/>
      <c r="BU2058" s="26"/>
      <c r="BV2058" s="26"/>
      <c r="BW2058" s="26"/>
      <c r="BX2058" s="26"/>
      <c r="BY2058" s="26"/>
      <c r="BZ2058" s="26"/>
      <c r="CA2058" s="26"/>
      <c r="CB2058" s="26"/>
      <c r="CC2058" s="26"/>
      <c r="CD2058" s="26"/>
      <c r="CE2058" s="26"/>
      <c r="CF2058" s="26"/>
      <c r="CG2058" s="26"/>
      <c r="CH2058" s="26"/>
      <c r="CI2058" s="26"/>
      <c r="CJ2058" s="26"/>
      <c r="CK2058" s="26"/>
      <c r="CL2058" s="26"/>
      <c r="CM2058" s="26"/>
      <c r="CN2058" s="26"/>
      <c r="CO2058" s="26"/>
      <c r="CP2058" s="26"/>
      <c r="CQ2058" s="26"/>
      <c r="CR2058" s="26"/>
      <c r="CS2058" s="26"/>
      <c r="CT2058" s="26"/>
      <c r="CU2058" s="26"/>
      <c r="CV2058" s="26"/>
      <c r="CW2058" s="26"/>
      <c r="CX2058" s="26"/>
      <c r="CY2058" s="26"/>
      <c r="CZ2058" s="26"/>
      <c r="DA2058" s="26"/>
      <c r="DB2058" s="26"/>
      <c r="DC2058" s="26"/>
      <c r="DD2058" s="26"/>
      <c r="DE2058" s="26"/>
      <c r="DF2058" s="26"/>
      <c r="DG2058" s="26"/>
      <c r="DH2058" s="26"/>
      <c r="DI2058" s="26"/>
      <c r="DJ2058" s="26"/>
      <c r="DK2058" s="26"/>
      <c r="DL2058" s="26"/>
    </row>
    <row r="2059" spans="1:116" s="27" customFormat="1" ht="31.5" customHeight="1">
      <c r="A2059" s="7" t="s">
        <v>8603</v>
      </c>
      <c r="B2059" s="5">
        <v>2057</v>
      </c>
      <c r="C2059" s="10"/>
      <c r="D2059" s="10"/>
      <c r="E2059" s="8" t="s">
        <v>8604</v>
      </c>
      <c r="F2059" s="8" t="s">
        <v>8605</v>
      </c>
      <c r="G2059" s="8" t="s">
        <v>1127</v>
      </c>
      <c r="H2059" s="7" t="s">
        <v>107</v>
      </c>
      <c r="I2059" s="8" t="s">
        <v>394</v>
      </c>
      <c r="J2059" s="8" t="s">
        <v>8606</v>
      </c>
      <c r="K2059" s="9"/>
      <c r="L2059" s="8"/>
      <c r="M2059" s="10">
        <v>5</v>
      </c>
      <c r="N2059" s="8" t="s">
        <v>45</v>
      </c>
      <c r="O2059" s="8" t="s">
        <v>8607</v>
      </c>
      <c r="P2059" s="8" t="s">
        <v>8608</v>
      </c>
      <c r="Q2059" s="8" t="s">
        <v>8609</v>
      </c>
      <c r="R2059" s="28">
        <v>6</v>
      </c>
      <c r="S2059" s="29">
        <v>6.45</v>
      </c>
      <c r="T2059" s="30"/>
      <c r="U2059" s="1">
        <v>1.8</v>
      </c>
      <c r="V2059" s="28"/>
      <c r="W2059" s="29">
        <v>6</v>
      </c>
      <c r="X2059" s="29"/>
      <c r="Y2059" s="29"/>
      <c r="Z2059" s="29"/>
      <c r="AA2059" s="29"/>
      <c r="AB2059" s="29"/>
      <c r="AC2059" s="29"/>
      <c r="AD2059" s="29"/>
      <c r="AE2059" s="31"/>
      <c r="AN2059" s="32"/>
      <c r="AP2059" s="31"/>
      <c r="AQ2059" s="27" t="e">
        <f t="shared" si="318"/>
        <v>#NUM!</v>
      </c>
      <c r="AR2059" s="27" t="e">
        <f t="shared" si="319"/>
        <v>#NUM!</v>
      </c>
      <c r="AS2059" s="27" t="e">
        <f t="shared" si="320"/>
        <v>#NUM!</v>
      </c>
      <c r="AT2059" s="27">
        <f t="shared" si="321"/>
        <v>0</v>
      </c>
      <c r="AU2059" s="27">
        <f t="shared" si="322"/>
        <v>1.9350000000000001</v>
      </c>
      <c r="AV2059" s="29">
        <f t="shared" si="323"/>
        <v>0</v>
      </c>
      <c r="AW2059" s="27" t="s">
        <v>73</v>
      </c>
      <c r="AX2059" s="27" t="s">
        <v>74</v>
      </c>
      <c r="AY2059" s="32">
        <v>1.9350000000000001</v>
      </c>
      <c r="AZ2059" s="34">
        <f t="shared" si="324"/>
        <v>0.48375000000000001</v>
      </c>
      <c r="BA2059" s="3">
        <f t="shared" si="326"/>
        <v>2.4187500000000002</v>
      </c>
      <c r="BB2059" s="32">
        <f t="shared" si="325"/>
        <v>2.6122500000000004</v>
      </c>
      <c r="BC2059" s="27" t="s">
        <v>12549</v>
      </c>
      <c r="BP2059" s="26"/>
      <c r="BQ2059" s="26"/>
      <c r="BR2059" s="26"/>
      <c r="BS2059" s="26"/>
      <c r="BT2059" s="26"/>
      <c r="BU2059" s="26"/>
      <c r="BV2059" s="26"/>
      <c r="BW2059" s="26"/>
      <c r="BX2059" s="26"/>
      <c r="BY2059" s="26"/>
      <c r="BZ2059" s="26"/>
      <c r="CA2059" s="26"/>
      <c r="CB2059" s="26"/>
      <c r="CC2059" s="26"/>
      <c r="CD2059" s="26"/>
      <c r="CE2059" s="26"/>
      <c r="CF2059" s="26"/>
      <c r="CG2059" s="26"/>
      <c r="CH2059" s="26"/>
      <c r="CI2059" s="26"/>
      <c r="CJ2059" s="26"/>
      <c r="CK2059" s="26"/>
      <c r="CL2059" s="26"/>
      <c r="CM2059" s="26"/>
      <c r="CN2059" s="26"/>
      <c r="CO2059" s="26"/>
      <c r="CP2059" s="26"/>
      <c r="CQ2059" s="26"/>
      <c r="CR2059" s="26"/>
      <c r="CS2059" s="26"/>
      <c r="CT2059" s="26"/>
      <c r="CU2059" s="26"/>
      <c r="CV2059" s="26"/>
      <c r="CW2059" s="26"/>
      <c r="CX2059" s="26"/>
      <c r="CY2059" s="26"/>
      <c r="CZ2059" s="26"/>
      <c r="DA2059" s="26"/>
      <c r="DB2059" s="26"/>
      <c r="DC2059" s="26"/>
      <c r="DD2059" s="26"/>
      <c r="DE2059" s="26"/>
      <c r="DF2059" s="26"/>
      <c r="DG2059" s="26"/>
      <c r="DH2059" s="26"/>
      <c r="DI2059" s="26"/>
      <c r="DJ2059" s="26"/>
      <c r="DK2059" s="26"/>
      <c r="DL2059" s="26"/>
    </row>
    <row r="2060" spans="1:116" s="27" customFormat="1" ht="31.5" customHeight="1">
      <c r="A2060" s="7" t="s">
        <v>8610</v>
      </c>
      <c r="B2060" s="5">
        <v>2058</v>
      </c>
      <c r="C2060" s="10"/>
      <c r="D2060" s="10"/>
      <c r="E2060" s="8" t="s">
        <v>8604</v>
      </c>
      <c r="F2060" s="8" t="s">
        <v>8605</v>
      </c>
      <c r="G2060" s="8" t="s">
        <v>1127</v>
      </c>
      <c r="H2060" s="7" t="s">
        <v>124</v>
      </c>
      <c r="I2060" s="8" t="s">
        <v>394</v>
      </c>
      <c r="J2060" s="8" t="s">
        <v>8606</v>
      </c>
      <c r="K2060" s="9"/>
      <c r="L2060" s="8"/>
      <c r="M2060" s="10">
        <v>5</v>
      </c>
      <c r="N2060" s="8" t="s">
        <v>45</v>
      </c>
      <c r="O2060" s="8" t="s">
        <v>8607</v>
      </c>
      <c r="P2060" s="8" t="s">
        <v>8608</v>
      </c>
      <c r="Q2060" s="8" t="s">
        <v>8611</v>
      </c>
      <c r="R2060" s="28">
        <v>7</v>
      </c>
      <c r="S2060" s="29">
        <v>7.52</v>
      </c>
      <c r="T2060" s="30"/>
      <c r="U2060" s="1">
        <v>4.6500000000000004</v>
      </c>
      <c r="V2060" s="28"/>
      <c r="W2060" s="29">
        <v>7</v>
      </c>
      <c r="X2060" s="29"/>
      <c r="Y2060" s="29"/>
      <c r="Z2060" s="29"/>
      <c r="AA2060" s="29"/>
      <c r="AB2060" s="29"/>
      <c r="AC2060" s="29"/>
      <c r="AD2060" s="29"/>
      <c r="AE2060" s="31"/>
      <c r="AN2060" s="32"/>
      <c r="AP2060" s="31"/>
      <c r="AQ2060" s="27" t="e">
        <f t="shared" si="318"/>
        <v>#NUM!</v>
      </c>
      <c r="AR2060" s="27" t="e">
        <f t="shared" si="319"/>
        <v>#NUM!</v>
      </c>
      <c r="AS2060" s="27" t="e">
        <f t="shared" si="320"/>
        <v>#NUM!</v>
      </c>
      <c r="AT2060" s="27">
        <f t="shared" si="321"/>
        <v>0</v>
      </c>
      <c r="AU2060" s="27">
        <f t="shared" si="322"/>
        <v>4.9987500000000002</v>
      </c>
      <c r="AV2060" s="29">
        <f t="shared" ref="AV2060:AV2091" si="327">MIN(AN2060,AT2060,AU2060)</f>
        <v>0</v>
      </c>
      <c r="AW2060" s="27" t="s">
        <v>73</v>
      </c>
      <c r="AX2060" s="27" t="s">
        <v>74</v>
      </c>
      <c r="AY2060" s="32">
        <v>4.9980000000000002</v>
      </c>
      <c r="AZ2060" s="34">
        <f t="shared" si="324"/>
        <v>1.2495000000000001</v>
      </c>
      <c r="BA2060" s="3">
        <f t="shared" si="326"/>
        <v>6.2475000000000005</v>
      </c>
      <c r="BB2060" s="32">
        <f t="shared" si="325"/>
        <v>6.747300000000001</v>
      </c>
      <c r="BC2060" s="27" t="s">
        <v>12549</v>
      </c>
      <c r="BP2060" s="26"/>
      <c r="BQ2060" s="26"/>
      <c r="BR2060" s="26"/>
      <c r="BS2060" s="26"/>
      <c r="BT2060" s="26"/>
      <c r="BU2060" s="26"/>
      <c r="BV2060" s="26"/>
      <c r="BW2060" s="26"/>
      <c r="BX2060" s="26"/>
      <c r="BY2060" s="26"/>
      <c r="BZ2060" s="26"/>
      <c r="CA2060" s="26"/>
      <c r="CB2060" s="26"/>
      <c r="CC2060" s="26"/>
      <c r="CD2060" s="26"/>
      <c r="CE2060" s="26"/>
      <c r="CF2060" s="26"/>
      <c r="CG2060" s="26"/>
      <c r="CH2060" s="26"/>
      <c r="CI2060" s="26"/>
      <c r="CJ2060" s="26"/>
      <c r="CK2060" s="26"/>
      <c r="CL2060" s="26"/>
      <c r="CM2060" s="26"/>
      <c r="CN2060" s="26"/>
      <c r="CO2060" s="26"/>
      <c r="CP2060" s="26"/>
      <c r="CQ2060" s="26"/>
      <c r="CR2060" s="26"/>
      <c r="CS2060" s="26"/>
      <c r="CT2060" s="26"/>
      <c r="CU2060" s="26"/>
      <c r="CV2060" s="26"/>
      <c r="CW2060" s="26"/>
      <c r="CX2060" s="26"/>
      <c r="CY2060" s="26"/>
      <c r="CZ2060" s="26"/>
      <c r="DA2060" s="26"/>
      <c r="DB2060" s="26"/>
      <c r="DC2060" s="26"/>
      <c r="DD2060" s="26"/>
      <c r="DE2060" s="26"/>
      <c r="DF2060" s="26"/>
      <c r="DG2060" s="26"/>
      <c r="DH2060" s="26"/>
      <c r="DI2060" s="26"/>
      <c r="DJ2060" s="26"/>
      <c r="DK2060" s="26"/>
      <c r="DL2060" s="26"/>
    </row>
    <row r="2061" spans="1:116" s="27" customFormat="1" ht="31.5" customHeight="1">
      <c r="A2061" s="7" t="s">
        <v>8612</v>
      </c>
      <c r="B2061" s="5">
        <v>2059</v>
      </c>
      <c r="C2061" s="10"/>
      <c r="D2061" s="10"/>
      <c r="E2061" s="8" t="s">
        <v>8613</v>
      </c>
      <c r="F2061" s="8" t="s">
        <v>8614</v>
      </c>
      <c r="G2061" s="8" t="s">
        <v>8615</v>
      </c>
      <c r="H2061" s="7" t="s">
        <v>8620</v>
      </c>
      <c r="I2061" s="8" t="s">
        <v>888</v>
      </c>
      <c r="J2061" s="8" t="s">
        <v>8616</v>
      </c>
      <c r="K2061" s="9"/>
      <c r="L2061" s="8"/>
      <c r="M2061" s="10">
        <v>30</v>
      </c>
      <c r="N2061" s="8" t="s">
        <v>45</v>
      </c>
      <c r="O2061" s="8" t="s">
        <v>8617</v>
      </c>
      <c r="P2061" s="8" t="s">
        <v>8618</v>
      </c>
      <c r="Q2061" s="8" t="s">
        <v>8621</v>
      </c>
      <c r="R2061" s="28">
        <v>53.82</v>
      </c>
      <c r="S2061" s="29"/>
      <c r="T2061" s="30">
        <v>60</v>
      </c>
      <c r="U2061" s="1">
        <v>13.5</v>
      </c>
      <c r="V2061" s="28">
        <v>53.82</v>
      </c>
      <c r="W2061" s="29"/>
      <c r="X2061" s="29"/>
      <c r="Y2061" s="29"/>
      <c r="Z2061" s="29"/>
      <c r="AA2061" s="29"/>
      <c r="AB2061" s="29"/>
      <c r="AC2061" s="29"/>
      <c r="AD2061" s="29"/>
      <c r="AE2061" s="31"/>
      <c r="AN2061" s="32"/>
      <c r="AP2061" s="31"/>
      <c r="AQ2061" s="27" t="e">
        <f t="shared" si="318"/>
        <v>#NUM!</v>
      </c>
      <c r="AR2061" s="27" t="e">
        <f t="shared" si="319"/>
        <v>#NUM!</v>
      </c>
      <c r="AS2061" s="27" t="e">
        <f t="shared" si="320"/>
        <v>#NUM!</v>
      </c>
      <c r="AT2061" s="27">
        <f t="shared" si="321"/>
        <v>64.5</v>
      </c>
      <c r="AU2061" s="27">
        <f t="shared" si="322"/>
        <v>14.512499999999999</v>
      </c>
      <c r="AV2061" s="29">
        <f t="shared" si="327"/>
        <v>14.512499999999999</v>
      </c>
      <c r="AW2061" s="27" t="s">
        <v>73</v>
      </c>
      <c r="AX2061" s="27" t="s">
        <v>74</v>
      </c>
      <c r="AY2061" s="32">
        <v>14.51</v>
      </c>
      <c r="AZ2061" s="34">
        <f t="shared" si="324"/>
        <v>2.4667000000000003</v>
      </c>
      <c r="BA2061" s="3">
        <f t="shared" si="326"/>
        <v>16.976700000000001</v>
      </c>
      <c r="BB2061" s="32">
        <f t="shared" si="325"/>
        <v>18.334836000000003</v>
      </c>
      <c r="BC2061" s="27" t="s">
        <v>12549</v>
      </c>
      <c r="BP2061" s="26"/>
      <c r="BQ2061" s="26"/>
      <c r="BR2061" s="26"/>
      <c r="BS2061" s="26"/>
      <c r="BT2061" s="26"/>
      <c r="BU2061" s="26"/>
      <c r="BV2061" s="26"/>
      <c r="BW2061" s="26"/>
      <c r="BX2061" s="26"/>
      <c r="BY2061" s="26"/>
      <c r="BZ2061" s="26"/>
      <c r="CA2061" s="26"/>
      <c r="CB2061" s="26"/>
      <c r="CC2061" s="26"/>
      <c r="CD2061" s="26"/>
      <c r="CE2061" s="26"/>
      <c r="CF2061" s="26"/>
      <c r="CG2061" s="26"/>
      <c r="CH2061" s="26"/>
      <c r="CI2061" s="26"/>
      <c r="CJ2061" s="26"/>
      <c r="CK2061" s="26"/>
      <c r="CL2061" s="26"/>
      <c r="CM2061" s="26"/>
      <c r="CN2061" s="26"/>
      <c r="CO2061" s="26"/>
      <c r="CP2061" s="26"/>
      <c r="CQ2061" s="26"/>
      <c r="CR2061" s="26"/>
      <c r="CS2061" s="26"/>
      <c r="CT2061" s="26"/>
      <c r="CU2061" s="26"/>
      <c r="CV2061" s="26"/>
      <c r="CW2061" s="26"/>
      <c r="CX2061" s="26"/>
      <c r="CY2061" s="26"/>
      <c r="CZ2061" s="26"/>
      <c r="DA2061" s="26"/>
      <c r="DB2061" s="26"/>
      <c r="DC2061" s="26"/>
      <c r="DD2061" s="26"/>
      <c r="DE2061" s="26"/>
      <c r="DF2061" s="26"/>
      <c r="DG2061" s="26"/>
      <c r="DH2061" s="26"/>
      <c r="DI2061" s="26"/>
      <c r="DJ2061" s="26"/>
      <c r="DK2061" s="26"/>
      <c r="DL2061" s="26"/>
    </row>
    <row r="2062" spans="1:116" s="27" customFormat="1" ht="31.5" customHeight="1">
      <c r="A2062" s="7" t="s">
        <v>8612</v>
      </c>
      <c r="B2062" s="5">
        <v>2060</v>
      </c>
      <c r="C2062" s="10"/>
      <c r="D2062" s="10"/>
      <c r="E2062" s="8" t="s">
        <v>8613</v>
      </c>
      <c r="F2062" s="8" t="s">
        <v>8614</v>
      </c>
      <c r="G2062" s="8" t="s">
        <v>8615</v>
      </c>
      <c r="H2062" s="7" t="s">
        <v>951</v>
      </c>
      <c r="I2062" s="8" t="s">
        <v>888</v>
      </c>
      <c r="J2062" s="8" t="s">
        <v>8616</v>
      </c>
      <c r="K2062" s="9"/>
      <c r="L2062" s="8"/>
      <c r="M2062" s="10">
        <v>30</v>
      </c>
      <c r="N2062" s="8" t="s">
        <v>45</v>
      </c>
      <c r="O2062" s="8" t="s">
        <v>8617</v>
      </c>
      <c r="P2062" s="8" t="s">
        <v>8618</v>
      </c>
      <c r="Q2062" s="8" t="s">
        <v>8619</v>
      </c>
      <c r="R2062" s="28">
        <v>44.46</v>
      </c>
      <c r="S2062" s="29"/>
      <c r="T2062" s="30">
        <v>45</v>
      </c>
      <c r="U2062" s="1" t="s">
        <v>56</v>
      </c>
      <c r="V2062" s="28">
        <v>44.46</v>
      </c>
      <c r="W2062" s="29"/>
      <c r="X2062" s="29"/>
      <c r="Y2062" s="29"/>
      <c r="Z2062" s="29"/>
      <c r="AA2062" s="29"/>
      <c r="AB2062" s="29"/>
      <c r="AC2062" s="29"/>
      <c r="AD2062" s="29"/>
      <c r="AE2062" s="31"/>
      <c r="AN2062" s="32"/>
      <c r="AP2062" s="31"/>
      <c r="AQ2062" s="27" t="e">
        <f t="shared" si="318"/>
        <v>#NUM!</v>
      </c>
      <c r="AR2062" s="27" t="e">
        <f t="shared" si="319"/>
        <v>#NUM!</v>
      </c>
      <c r="AS2062" s="27" t="e">
        <f t="shared" si="320"/>
        <v>#NUM!</v>
      </c>
      <c r="AT2062" s="27">
        <f t="shared" si="321"/>
        <v>48.375</v>
      </c>
      <c r="AU2062" s="27" t="e">
        <f t="shared" si="322"/>
        <v>#VALUE!</v>
      </c>
      <c r="AV2062" s="29" t="e">
        <f t="shared" si="327"/>
        <v>#VALUE!</v>
      </c>
      <c r="AW2062" s="33" t="s">
        <v>51</v>
      </c>
      <c r="AX2062" s="27" t="s">
        <v>50</v>
      </c>
      <c r="AY2062" s="32">
        <v>44.6</v>
      </c>
      <c r="AZ2062" s="34">
        <f t="shared" si="324"/>
        <v>7.5820000000000007</v>
      </c>
      <c r="BA2062" s="3">
        <f t="shared" si="326"/>
        <v>52.182000000000002</v>
      </c>
      <c r="BB2062" s="32">
        <f t="shared" si="325"/>
        <v>56.356560000000002</v>
      </c>
      <c r="BC2062" s="27" t="s">
        <v>12549</v>
      </c>
      <c r="BP2062" s="26"/>
      <c r="BQ2062" s="26"/>
      <c r="BR2062" s="26"/>
      <c r="BS2062" s="26"/>
      <c r="BT2062" s="26"/>
      <c r="BU2062" s="26"/>
      <c r="BV2062" s="26"/>
      <c r="BW2062" s="26"/>
      <c r="BX2062" s="26"/>
      <c r="BY2062" s="26"/>
      <c r="BZ2062" s="26"/>
      <c r="CA2062" s="26"/>
      <c r="CB2062" s="26"/>
      <c r="CC2062" s="26"/>
      <c r="CD2062" s="26"/>
      <c r="CE2062" s="26"/>
      <c r="CF2062" s="26"/>
      <c r="CG2062" s="26"/>
      <c r="CH2062" s="26"/>
      <c r="CI2062" s="26"/>
      <c r="CJ2062" s="26"/>
      <c r="CK2062" s="26"/>
      <c r="CL2062" s="26"/>
      <c r="CM2062" s="26"/>
      <c r="CN2062" s="26"/>
      <c r="CO2062" s="26"/>
      <c r="CP2062" s="26"/>
      <c r="CQ2062" s="26"/>
      <c r="CR2062" s="26"/>
      <c r="CS2062" s="26"/>
      <c r="CT2062" s="26"/>
      <c r="CU2062" s="26"/>
      <c r="CV2062" s="26"/>
      <c r="CW2062" s="26"/>
      <c r="CX2062" s="26"/>
      <c r="CY2062" s="26"/>
      <c r="CZ2062" s="26"/>
      <c r="DA2062" s="26"/>
      <c r="DB2062" s="26"/>
      <c r="DC2062" s="26"/>
      <c r="DD2062" s="26"/>
      <c r="DE2062" s="26"/>
      <c r="DF2062" s="26"/>
      <c r="DG2062" s="26"/>
      <c r="DH2062" s="26"/>
      <c r="DI2062" s="26"/>
      <c r="DJ2062" s="26"/>
      <c r="DK2062" s="26"/>
      <c r="DL2062" s="26"/>
    </row>
    <row r="2063" spans="1:116" s="27" customFormat="1" ht="31.5" customHeight="1">
      <c r="A2063" s="12" t="s">
        <v>8622</v>
      </c>
      <c r="B2063" s="5">
        <v>2061</v>
      </c>
      <c r="C2063" s="15">
        <v>3496</v>
      </c>
      <c r="D2063" s="15"/>
      <c r="E2063" s="13" t="s">
        <v>8623</v>
      </c>
      <c r="F2063" s="13" t="s">
        <v>955</v>
      </c>
      <c r="G2063" s="13" t="s">
        <v>723</v>
      </c>
      <c r="H2063" s="12" t="s">
        <v>226</v>
      </c>
      <c r="I2063" s="13" t="s">
        <v>1892</v>
      </c>
      <c r="J2063" s="13" t="s">
        <v>5247</v>
      </c>
      <c r="K2063" s="14"/>
      <c r="L2063" s="13"/>
      <c r="M2063" s="15">
        <v>30</v>
      </c>
      <c r="N2063" s="13" t="s">
        <v>45</v>
      </c>
      <c r="O2063" s="13" t="s">
        <v>8624</v>
      </c>
      <c r="P2063" s="13" t="s">
        <v>8625</v>
      </c>
      <c r="Q2063" s="13" t="s">
        <v>8626</v>
      </c>
      <c r="R2063" s="28">
        <v>5.45</v>
      </c>
      <c r="S2063" s="29"/>
      <c r="T2063" s="30">
        <v>3.5</v>
      </c>
      <c r="U2063" s="1">
        <v>3.5</v>
      </c>
      <c r="V2063" s="28">
        <v>4.99</v>
      </c>
      <c r="W2063" s="29">
        <v>5.16</v>
      </c>
      <c r="X2063" s="29"/>
      <c r="Y2063" s="29"/>
      <c r="Z2063" s="29"/>
      <c r="AA2063" s="29"/>
      <c r="AB2063" s="29"/>
      <c r="AC2063" s="29"/>
      <c r="AD2063" s="29"/>
      <c r="AE2063" s="31">
        <v>4.99</v>
      </c>
      <c r="AG2063" s="27">
        <v>3.82</v>
      </c>
      <c r="AI2063" s="27">
        <v>4.91</v>
      </c>
      <c r="AN2063" s="32">
        <v>4.3650000000000002</v>
      </c>
      <c r="AO2063" s="27" t="s">
        <v>211</v>
      </c>
      <c r="AP2063" s="31" t="s">
        <v>212</v>
      </c>
      <c r="AQ2063" s="27">
        <f t="shared" si="318"/>
        <v>4.3650000000000002</v>
      </c>
      <c r="AR2063" s="27" t="str">
        <f t="shared" si="319"/>
        <v/>
      </c>
      <c r="AS2063" s="27" t="e">
        <f t="shared" si="320"/>
        <v>#NUM!</v>
      </c>
      <c r="AT2063" s="27">
        <f t="shared" si="321"/>
        <v>3.7624999999999997</v>
      </c>
      <c r="AU2063" s="27">
        <f t="shared" si="322"/>
        <v>3.7624999999999997</v>
      </c>
      <c r="AV2063" s="29">
        <f t="shared" si="327"/>
        <v>3.7624999999999997</v>
      </c>
      <c r="AW2063" s="27" t="s">
        <v>73</v>
      </c>
      <c r="AX2063" s="27" t="s">
        <v>74</v>
      </c>
      <c r="AY2063" s="32">
        <v>3.7625000000000002</v>
      </c>
      <c r="AZ2063" s="34">
        <f t="shared" si="324"/>
        <v>0.94062500000000004</v>
      </c>
      <c r="BA2063" s="3">
        <f t="shared" si="326"/>
        <v>4.703125</v>
      </c>
      <c r="BB2063" s="32">
        <f t="shared" si="325"/>
        <v>5.0793749999999998</v>
      </c>
      <c r="BC2063" s="27" t="s">
        <v>12549</v>
      </c>
    </row>
    <row r="2064" spans="1:116" s="27" customFormat="1" ht="31.5" customHeight="1">
      <c r="A2064" s="12" t="s">
        <v>8622</v>
      </c>
      <c r="B2064" s="5">
        <v>2062</v>
      </c>
      <c r="C2064" s="15">
        <v>19331</v>
      </c>
      <c r="D2064" s="15"/>
      <c r="E2064" s="13" t="s">
        <v>8627</v>
      </c>
      <c r="F2064" s="13" t="s">
        <v>955</v>
      </c>
      <c r="G2064" s="13" t="s">
        <v>723</v>
      </c>
      <c r="H2064" s="12" t="s">
        <v>128</v>
      </c>
      <c r="I2064" s="13" t="s">
        <v>1892</v>
      </c>
      <c r="J2064" s="13" t="s">
        <v>8628</v>
      </c>
      <c r="K2064" s="14"/>
      <c r="L2064" s="13"/>
      <c r="M2064" s="15">
        <v>20</v>
      </c>
      <c r="N2064" s="13" t="s">
        <v>45</v>
      </c>
      <c r="O2064" s="13" t="s">
        <v>8629</v>
      </c>
      <c r="P2064" s="13" t="s">
        <v>8630</v>
      </c>
      <c r="Q2064" s="13" t="s">
        <v>8631</v>
      </c>
      <c r="R2064" s="28">
        <v>3.8</v>
      </c>
      <c r="S2064" s="29"/>
      <c r="T2064" s="30">
        <v>3</v>
      </c>
      <c r="U2064" s="1">
        <v>3</v>
      </c>
      <c r="V2064" s="28"/>
      <c r="W2064" s="29">
        <v>3.23</v>
      </c>
      <c r="X2064" s="29"/>
      <c r="Y2064" s="29"/>
      <c r="Z2064" s="29"/>
      <c r="AA2064" s="29"/>
      <c r="AB2064" s="29"/>
      <c r="AC2064" s="29"/>
      <c r="AD2064" s="29"/>
      <c r="AE2064" s="31"/>
      <c r="AF2064" s="27">
        <v>2.64</v>
      </c>
      <c r="AI2064" s="27">
        <v>3.86</v>
      </c>
      <c r="AN2064" s="32">
        <v>3.25</v>
      </c>
      <c r="AO2064" s="27" t="s">
        <v>211</v>
      </c>
      <c r="AP2064" s="31" t="s">
        <v>212</v>
      </c>
      <c r="AQ2064" s="27">
        <f t="shared" si="318"/>
        <v>3.25</v>
      </c>
      <c r="AR2064" s="27" t="str">
        <f t="shared" si="319"/>
        <v/>
      </c>
      <c r="AS2064" s="27" t="e">
        <f t="shared" si="320"/>
        <v>#NUM!</v>
      </c>
      <c r="AT2064" s="27">
        <f t="shared" si="321"/>
        <v>3.2249999999999996</v>
      </c>
      <c r="AU2064" s="27">
        <f t="shared" si="322"/>
        <v>3.2249999999999996</v>
      </c>
      <c r="AV2064" s="29">
        <f t="shared" si="327"/>
        <v>3.2249999999999996</v>
      </c>
      <c r="AW2064" s="27" t="s">
        <v>73</v>
      </c>
      <c r="AX2064" s="27" t="s">
        <v>74</v>
      </c>
      <c r="AY2064" s="32">
        <v>3.2250000000000001</v>
      </c>
      <c r="AZ2064" s="34">
        <f t="shared" si="324"/>
        <v>0.80625000000000002</v>
      </c>
      <c r="BA2064" s="3">
        <f t="shared" si="326"/>
        <v>4.03125</v>
      </c>
      <c r="BB2064" s="32">
        <f t="shared" si="325"/>
        <v>4.3537499999999998</v>
      </c>
      <c r="BC2064" s="27" t="s">
        <v>12549</v>
      </c>
    </row>
    <row r="2065" spans="1:116" s="27" customFormat="1" ht="31.5" customHeight="1">
      <c r="A2065" s="12" t="s">
        <v>8632</v>
      </c>
      <c r="B2065" s="5">
        <v>2063</v>
      </c>
      <c r="C2065" s="15">
        <v>3497</v>
      </c>
      <c r="D2065" s="15"/>
      <c r="E2065" s="13" t="s">
        <v>8639</v>
      </c>
      <c r="F2065" s="13" t="s">
        <v>8634</v>
      </c>
      <c r="G2065" s="13" t="s">
        <v>3166</v>
      </c>
      <c r="H2065" s="12" t="s">
        <v>205</v>
      </c>
      <c r="I2065" s="13" t="s">
        <v>452</v>
      </c>
      <c r="J2065" s="13" t="s">
        <v>8640</v>
      </c>
      <c r="K2065" s="14"/>
      <c r="L2065" s="13"/>
      <c r="M2065" s="15">
        <v>7</v>
      </c>
      <c r="N2065" s="13" t="s">
        <v>45</v>
      </c>
      <c r="O2065" s="13" t="s">
        <v>8636</v>
      </c>
      <c r="P2065" s="13" t="s">
        <v>8641</v>
      </c>
      <c r="Q2065" s="13" t="s">
        <v>8642</v>
      </c>
      <c r="R2065" s="28">
        <v>7</v>
      </c>
      <c r="S2065" s="29"/>
      <c r="T2065" s="30">
        <v>5</v>
      </c>
      <c r="U2065" s="1">
        <v>5</v>
      </c>
      <c r="V2065" s="28">
        <v>5.87</v>
      </c>
      <c r="W2065" s="29"/>
      <c r="X2065" s="29"/>
      <c r="Y2065" s="29"/>
      <c r="Z2065" s="29"/>
      <c r="AA2065" s="29"/>
      <c r="AB2065" s="29"/>
      <c r="AC2065" s="29"/>
      <c r="AD2065" s="29"/>
      <c r="AE2065" s="31">
        <v>5.87</v>
      </c>
      <c r="AF2065" s="27">
        <v>2.4485999999999999</v>
      </c>
      <c r="AK2065" s="27">
        <v>6.14</v>
      </c>
      <c r="AN2065" s="32">
        <v>4.1593</v>
      </c>
      <c r="AO2065" s="27" t="s">
        <v>211</v>
      </c>
      <c r="AP2065" s="31" t="s">
        <v>212</v>
      </c>
      <c r="AQ2065" s="27">
        <f t="shared" si="318"/>
        <v>4.1593</v>
      </c>
      <c r="AR2065" s="27" t="str">
        <f t="shared" si="319"/>
        <v/>
      </c>
      <c r="AS2065" s="27" t="e">
        <f t="shared" si="320"/>
        <v>#NUM!</v>
      </c>
      <c r="AT2065" s="27">
        <f t="shared" si="321"/>
        <v>5.375</v>
      </c>
      <c r="AU2065" s="27">
        <f t="shared" si="322"/>
        <v>5.375</v>
      </c>
      <c r="AV2065" s="29">
        <f t="shared" si="327"/>
        <v>4.1593</v>
      </c>
      <c r="AW2065" s="27" t="s">
        <v>213</v>
      </c>
      <c r="AX2065" s="27" t="s">
        <v>212</v>
      </c>
      <c r="AY2065" s="32">
        <v>4.16</v>
      </c>
      <c r="AZ2065" s="34">
        <f t="shared" si="324"/>
        <v>1.04</v>
      </c>
      <c r="BA2065" s="3">
        <f t="shared" si="326"/>
        <v>5.2</v>
      </c>
      <c r="BB2065" s="32">
        <f t="shared" si="325"/>
        <v>5.6160000000000005</v>
      </c>
      <c r="BC2065" s="27" t="s">
        <v>12549</v>
      </c>
    </row>
    <row r="2066" spans="1:116" s="27" customFormat="1" ht="31.5" customHeight="1">
      <c r="A2066" s="12" t="s">
        <v>8632</v>
      </c>
      <c r="B2066" s="5">
        <v>2064</v>
      </c>
      <c r="C2066" s="15">
        <v>995</v>
      </c>
      <c r="D2066" s="15"/>
      <c r="E2066" s="13" t="s">
        <v>8643</v>
      </c>
      <c r="F2066" s="13" t="s">
        <v>8644</v>
      </c>
      <c r="G2066" s="13" t="s">
        <v>8645</v>
      </c>
      <c r="H2066" s="12" t="s">
        <v>517</v>
      </c>
      <c r="I2066" s="13" t="s">
        <v>159</v>
      </c>
      <c r="J2066" s="13" t="s">
        <v>8646</v>
      </c>
      <c r="K2066" s="14"/>
      <c r="L2066" s="13"/>
      <c r="M2066" s="15">
        <v>50</v>
      </c>
      <c r="N2066" s="13" t="s">
        <v>45</v>
      </c>
      <c r="O2066" s="13" t="s">
        <v>8636</v>
      </c>
      <c r="P2066" s="13" t="s">
        <v>8647</v>
      </c>
      <c r="Q2066" s="13" t="s">
        <v>8648</v>
      </c>
      <c r="R2066" s="28">
        <v>8.3000000000000007</v>
      </c>
      <c r="S2066" s="29"/>
      <c r="T2066" s="30">
        <v>5.5</v>
      </c>
      <c r="U2066" s="1">
        <v>5.5</v>
      </c>
      <c r="V2066" s="28">
        <v>8.8699999999999992</v>
      </c>
      <c r="W2066" s="29"/>
      <c r="X2066" s="29"/>
      <c r="Y2066" s="29"/>
      <c r="Z2066" s="29">
        <v>7.25</v>
      </c>
      <c r="AA2066" s="29"/>
      <c r="AB2066" s="29"/>
      <c r="AC2066" s="29"/>
      <c r="AD2066" s="29"/>
      <c r="AE2066" s="31">
        <v>8.8699999999999992</v>
      </c>
      <c r="AG2066" s="27">
        <v>5.9748200000000002</v>
      </c>
      <c r="AH2066" s="27">
        <v>4.7649999999999997</v>
      </c>
      <c r="AI2066" s="27">
        <v>7.2350000000000003</v>
      </c>
      <c r="AN2066" s="32">
        <v>5.37</v>
      </c>
      <c r="AO2066" s="27" t="s">
        <v>211</v>
      </c>
      <c r="AP2066" s="31" t="s">
        <v>212</v>
      </c>
      <c r="AQ2066" s="27">
        <f t="shared" si="318"/>
        <v>5.36991</v>
      </c>
      <c r="AR2066" s="27" t="str">
        <f t="shared" si="319"/>
        <v/>
      </c>
      <c r="AS2066" s="27" t="e">
        <f t="shared" si="320"/>
        <v>#NUM!</v>
      </c>
      <c r="AT2066" s="27">
        <f t="shared" si="321"/>
        <v>5.9124999999999996</v>
      </c>
      <c r="AU2066" s="27">
        <f t="shared" si="322"/>
        <v>5.9124999999999996</v>
      </c>
      <c r="AV2066" s="29">
        <f t="shared" si="327"/>
        <v>5.37</v>
      </c>
      <c r="AW2066" s="27" t="s">
        <v>213</v>
      </c>
      <c r="AX2066" s="27" t="s">
        <v>212</v>
      </c>
      <c r="AY2066" s="32">
        <v>5.37</v>
      </c>
      <c r="AZ2066" s="34">
        <f t="shared" si="324"/>
        <v>1.3425</v>
      </c>
      <c r="BA2066" s="3">
        <f t="shared" si="326"/>
        <v>6.7125000000000004</v>
      </c>
      <c r="BB2066" s="32">
        <f t="shared" si="325"/>
        <v>7.2495000000000003</v>
      </c>
      <c r="BC2066" s="27" t="s">
        <v>12549</v>
      </c>
    </row>
    <row r="2067" spans="1:116" s="27" customFormat="1" ht="31.5" customHeight="1">
      <c r="A2067" s="12" t="s">
        <v>8632</v>
      </c>
      <c r="B2067" s="5">
        <v>2065</v>
      </c>
      <c r="C2067" s="15">
        <v>3498</v>
      </c>
      <c r="D2067" s="15"/>
      <c r="E2067" s="13" t="s">
        <v>8633</v>
      </c>
      <c r="F2067" s="13" t="s">
        <v>8634</v>
      </c>
      <c r="G2067" s="13" t="s">
        <v>3166</v>
      </c>
      <c r="H2067" s="12" t="s">
        <v>641</v>
      </c>
      <c r="I2067" s="13" t="s">
        <v>3385</v>
      </c>
      <c r="J2067" s="13" t="s">
        <v>8635</v>
      </c>
      <c r="K2067" s="14">
        <v>70</v>
      </c>
      <c r="L2067" s="13" t="s">
        <v>81</v>
      </c>
      <c r="M2067" s="15">
        <v>1</v>
      </c>
      <c r="N2067" s="13" t="s">
        <v>45</v>
      </c>
      <c r="O2067" s="13" t="s">
        <v>8636</v>
      </c>
      <c r="P2067" s="13" t="s">
        <v>8637</v>
      </c>
      <c r="Q2067" s="13" t="s">
        <v>8638</v>
      </c>
      <c r="R2067" s="28">
        <v>9</v>
      </c>
      <c r="S2067" s="29"/>
      <c r="T2067" s="30">
        <v>7</v>
      </c>
      <c r="U2067" s="1">
        <v>7</v>
      </c>
      <c r="V2067" s="28">
        <v>6.2</v>
      </c>
      <c r="W2067" s="29">
        <v>11.29</v>
      </c>
      <c r="X2067" s="29"/>
      <c r="Y2067" s="29"/>
      <c r="Z2067" s="29"/>
      <c r="AA2067" s="29"/>
      <c r="AB2067" s="29"/>
      <c r="AC2067" s="29"/>
      <c r="AD2067" s="29"/>
      <c r="AE2067" s="31">
        <v>6.2</v>
      </c>
      <c r="AK2067" s="27">
        <v>7.617</v>
      </c>
      <c r="AN2067" s="32">
        <v>7.617</v>
      </c>
      <c r="AO2067" s="27" t="s">
        <v>378</v>
      </c>
      <c r="AP2067" s="31" t="s">
        <v>379</v>
      </c>
      <c r="AQ2067" s="27" t="e">
        <f t="shared" si="318"/>
        <v>#NUM!</v>
      </c>
      <c r="AR2067" s="27" t="e">
        <f t="shared" si="319"/>
        <v>#NUM!</v>
      </c>
      <c r="AS2067" s="27" t="e">
        <f t="shared" si="320"/>
        <v>#NUM!</v>
      </c>
      <c r="AT2067" s="27">
        <f t="shared" si="321"/>
        <v>7.5249999999999995</v>
      </c>
      <c r="AU2067" s="27">
        <f t="shared" si="322"/>
        <v>7.5249999999999995</v>
      </c>
      <c r="AV2067" s="29">
        <f t="shared" si="327"/>
        <v>7.5249999999999995</v>
      </c>
      <c r="AW2067" s="27" t="s">
        <v>73</v>
      </c>
      <c r="AX2067" s="27" t="s">
        <v>74</v>
      </c>
      <c r="AY2067" s="32">
        <v>7.53</v>
      </c>
      <c r="AZ2067" s="34">
        <f t="shared" si="324"/>
        <v>1.8825000000000001</v>
      </c>
      <c r="BA2067" s="3">
        <f t="shared" si="326"/>
        <v>9.4124999999999996</v>
      </c>
      <c r="BB2067" s="32">
        <f t="shared" si="325"/>
        <v>10.1655</v>
      </c>
      <c r="BC2067" s="27" t="s">
        <v>12549</v>
      </c>
    </row>
    <row r="2068" spans="1:116" s="27" customFormat="1" ht="31.5" customHeight="1">
      <c r="A2068" s="12" t="s">
        <v>8632</v>
      </c>
      <c r="B2068" s="5">
        <v>2066</v>
      </c>
      <c r="C2068" s="15">
        <v>999</v>
      </c>
      <c r="D2068" s="15"/>
      <c r="E2068" s="13" t="s">
        <v>8649</v>
      </c>
      <c r="F2068" s="13" t="s">
        <v>8650</v>
      </c>
      <c r="G2068" s="13" t="s">
        <v>8645</v>
      </c>
      <c r="H2068" s="12" t="s">
        <v>2249</v>
      </c>
      <c r="I2068" s="13" t="s">
        <v>141</v>
      </c>
      <c r="J2068" s="13" t="s">
        <v>8651</v>
      </c>
      <c r="K2068" s="14"/>
      <c r="L2068" s="13"/>
      <c r="M2068" s="15">
        <v>50</v>
      </c>
      <c r="N2068" s="13" t="s">
        <v>45</v>
      </c>
      <c r="O2068" s="13" t="s">
        <v>8636</v>
      </c>
      <c r="P2068" s="13" t="s">
        <v>8652</v>
      </c>
      <c r="Q2068" s="13" t="s">
        <v>8653</v>
      </c>
      <c r="R2068" s="28">
        <v>12.5</v>
      </c>
      <c r="S2068" s="29"/>
      <c r="T2068" s="30">
        <v>11</v>
      </c>
      <c r="U2068" s="1">
        <v>11</v>
      </c>
      <c r="V2068" s="28">
        <v>18.47</v>
      </c>
      <c r="W2068" s="29"/>
      <c r="X2068" s="29"/>
      <c r="Y2068" s="29"/>
      <c r="Z2068" s="29">
        <v>17.52</v>
      </c>
      <c r="AA2068" s="29"/>
      <c r="AB2068" s="29"/>
      <c r="AC2068" s="29"/>
      <c r="AD2068" s="29"/>
      <c r="AE2068" s="31">
        <v>18.47</v>
      </c>
      <c r="AG2068" s="27">
        <v>13.544600000000001</v>
      </c>
      <c r="AH2068" s="27">
        <v>12.38</v>
      </c>
      <c r="AI2068" s="27">
        <v>17.52</v>
      </c>
      <c r="AN2068" s="32">
        <v>12.5</v>
      </c>
      <c r="AO2068" s="27" t="s">
        <v>49</v>
      </c>
      <c r="AP2068" s="31" t="s">
        <v>50</v>
      </c>
      <c r="AQ2068" s="27">
        <f t="shared" si="318"/>
        <v>12.962300000000001</v>
      </c>
      <c r="AR2068" s="27">
        <f t="shared" si="319"/>
        <v>12.5</v>
      </c>
      <c r="AS2068" s="27" t="e">
        <f t="shared" si="320"/>
        <v>#NUM!</v>
      </c>
      <c r="AT2068" s="27">
        <f t="shared" si="321"/>
        <v>11.824999999999999</v>
      </c>
      <c r="AU2068" s="27">
        <f t="shared" si="322"/>
        <v>11.824999999999999</v>
      </c>
      <c r="AV2068" s="29">
        <f t="shared" si="327"/>
        <v>11.824999999999999</v>
      </c>
      <c r="AW2068" s="27" t="s">
        <v>73</v>
      </c>
      <c r="AX2068" s="27" t="s">
        <v>74</v>
      </c>
      <c r="AY2068" s="32">
        <v>11.83</v>
      </c>
      <c r="AZ2068" s="34">
        <f t="shared" si="324"/>
        <v>2.0111000000000003</v>
      </c>
      <c r="BA2068" s="3">
        <f t="shared" si="326"/>
        <v>13.841100000000001</v>
      </c>
      <c r="BB2068" s="32">
        <f t="shared" si="325"/>
        <v>14.948388000000001</v>
      </c>
      <c r="BC2068" s="27" t="s">
        <v>12549</v>
      </c>
    </row>
    <row r="2069" spans="1:116" s="27" customFormat="1" ht="31.5" customHeight="1">
      <c r="A2069" s="4" t="s">
        <v>8654</v>
      </c>
      <c r="B2069" s="5">
        <v>2067</v>
      </c>
      <c r="C2069" s="6">
        <v>19726</v>
      </c>
      <c r="D2069" s="6"/>
      <c r="E2069" s="3" t="s">
        <v>8655</v>
      </c>
      <c r="F2069" s="3" t="s">
        <v>8656</v>
      </c>
      <c r="G2069" s="3" t="s">
        <v>8657</v>
      </c>
      <c r="H2069" s="4" t="s">
        <v>8658</v>
      </c>
      <c r="I2069" s="3" t="s">
        <v>141</v>
      </c>
      <c r="J2069" s="3" t="s">
        <v>5326</v>
      </c>
      <c r="K2069" s="5"/>
      <c r="L2069" s="3"/>
      <c r="M2069" s="6">
        <v>28</v>
      </c>
      <c r="N2069" s="3" t="s">
        <v>45</v>
      </c>
      <c r="O2069" s="3" t="s">
        <v>8659</v>
      </c>
      <c r="P2069" s="3" t="s">
        <v>8660</v>
      </c>
      <c r="Q2069" s="3" t="s">
        <v>8661</v>
      </c>
      <c r="R2069" s="28">
        <v>456.31</v>
      </c>
      <c r="S2069" s="29"/>
      <c r="T2069" s="30"/>
      <c r="U2069" s="1" t="s">
        <v>56</v>
      </c>
      <c r="V2069" s="28">
        <v>730.15</v>
      </c>
      <c r="W2069" s="29">
        <v>118.8</v>
      </c>
      <c r="X2069" s="29"/>
      <c r="Y2069" s="29"/>
      <c r="Z2069" s="29">
        <v>769.35</v>
      </c>
      <c r="AA2069" s="29"/>
      <c r="AB2069" s="29"/>
      <c r="AC2069" s="29"/>
      <c r="AD2069" s="29"/>
      <c r="AE2069" s="31">
        <v>730.15</v>
      </c>
      <c r="AN2069" s="32">
        <v>424.48</v>
      </c>
      <c r="AO2069" s="27" t="s">
        <v>211</v>
      </c>
      <c r="AP2069" s="31" t="s">
        <v>212</v>
      </c>
      <c r="AQ2069" s="27" t="e">
        <f t="shared" si="318"/>
        <v>#NUM!</v>
      </c>
      <c r="AR2069" s="27" t="e">
        <f t="shared" si="319"/>
        <v>#NUM!</v>
      </c>
      <c r="AS2069" s="27" t="e">
        <f t="shared" si="320"/>
        <v>#NUM!</v>
      </c>
      <c r="AT2069" s="27">
        <f t="shared" si="321"/>
        <v>0</v>
      </c>
      <c r="AU2069" s="27" t="e">
        <f t="shared" si="322"/>
        <v>#VALUE!</v>
      </c>
      <c r="AV2069" s="29" t="e">
        <f t="shared" si="327"/>
        <v>#VALUE!</v>
      </c>
      <c r="AW2069" s="27" t="s">
        <v>213</v>
      </c>
      <c r="AX2069" s="27" t="s">
        <v>212</v>
      </c>
      <c r="AY2069" s="32">
        <v>424.48</v>
      </c>
      <c r="AZ2069" s="34">
        <f t="shared" si="324"/>
        <v>42.448000000000008</v>
      </c>
      <c r="BA2069" s="3">
        <f t="shared" si="326"/>
        <v>466.928</v>
      </c>
      <c r="BB2069" s="32">
        <f t="shared" si="325"/>
        <v>504.28224</v>
      </c>
      <c r="BC2069" s="27" t="s">
        <v>12549</v>
      </c>
    </row>
    <row r="2070" spans="1:116" s="27" customFormat="1" ht="31.5" customHeight="1">
      <c r="A2070" s="12" t="s">
        <v>8662</v>
      </c>
      <c r="B2070" s="5">
        <v>2068</v>
      </c>
      <c r="C2070" s="15">
        <v>1026</v>
      </c>
      <c r="D2070" s="15"/>
      <c r="E2070" s="13" t="s">
        <v>8668</v>
      </c>
      <c r="F2070" s="13" t="s">
        <v>8669</v>
      </c>
      <c r="G2070" s="13" t="s">
        <v>2293</v>
      </c>
      <c r="H2070" s="12" t="s">
        <v>521</v>
      </c>
      <c r="I2070" s="13" t="s">
        <v>855</v>
      </c>
      <c r="J2070" s="13" t="s">
        <v>8670</v>
      </c>
      <c r="K2070" s="14"/>
      <c r="L2070" s="13"/>
      <c r="M2070" s="15">
        <v>30</v>
      </c>
      <c r="N2070" s="13" t="s">
        <v>45</v>
      </c>
      <c r="O2070" s="13" t="s">
        <v>8665</v>
      </c>
      <c r="P2070" s="13" t="s">
        <v>8671</v>
      </c>
      <c r="Q2070" s="13" t="s">
        <v>8672</v>
      </c>
      <c r="R2070" s="28">
        <v>8.7100000000000009</v>
      </c>
      <c r="S2070" s="29"/>
      <c r="T2070" s="30">
        <v>5</v>
      </c>
      <c r="U2070" s="1" t="s">
        <v>56</v>
      </c>
      <c r="V2070" s="28"/>
      <c r="W2070" s="29"/>
      <c r="X2070" s="29">
        <v>9.9499999999999993</v>
      </c>
      <c r="Y2070" s="29"/>
      <c r="Z2070" s="29">
        <v>9.2200000000000006</v>
      </c>
      <c r="AA2070" s="29"/>
      <c r="AB2070" s="29"/>
      <c r="AC2070" s="29"/>
      <c r="AD2070" s="29"/>
      <c r="AE2070" s="31"/>
      <c r="AI2070" s="27">
        <v>9.7149999999999999</v>
      </c>
      <c r="AN2070" s="32">
        <v>8.7100000000000009</v>
      </c>
      <c r="AO2070" s="27" t="s">
        <v>49</v>
      </c>
      <c r="AP2070" s="31" t="s">
        <v>50</v>
      </c>
      <c r="AQ2070" s="27" t="e">
        <f t="shared" si="318"/>
        <v>#NUM!</v>
      </c>
      <c r="AR2070" s="27" t="e">
        <f t="shared" si="319"/>
        <v>#NUM!</v>
      </c>
      <c r="AS2070" s="27" t="e">
        <f t="shared" si="320"/>
        <v>#NUM!</v>
      </c>
      <c r="AT2070" s="27">
        <f t="shared" si="321"/>
        <v>5.375</v>
      </c>
      <c r="AU2070" s="27" t="e">
        <f t="shared" si="322"/>
        <v>#VALUE!</v>
      </c>
      <c r="AV2070" s="29" t="e">
        <f t="shared" si="327"/>
        <v>#VALUE!</v>
      </c>
      <c r="AW2070" s="27" t="s">
        <v>73</v>
      </c>
      <c r="AX2070" s="27" t="s">
        <v>74</v>
      </c>
      <c r="AY2070" s="32">
        <v>5.375</v>
      </c>
      <c r="AZ2070" s="34">
        <f t="shared" si="324"/>
        <v>1.34375</v>
      </c>
      <c r="BA2070" s="3">
        <f t="shared" si="326"/>
        <v>6.71875</v>
      </c>
      <c r="BB2070" s="32">
        <f t="shared" si="325"/>
        <v>7.2562499999999996</v>
      </c>
      <c r="BC2070" s="27" t="s">
        <v>12549</v>
      </c>
    </row>
    <row r="2071" spans="1:116" s="27" customFormat="1" ht="31.5" customHeight="1">
      <c r="A2071" s="12" t="s">
        <v>8662</v>
      </c>
      <c r="B2071" s="5">
        <v>2069</v>
      </c>
      <c r="C2071" s="15">
        <v>7186</v>
      </c>
      <c r="D2071" s="15"/>
      <c r="E2071" s="13" t="s">
        <v>8663</v>
      </c>
      <c r="F2071" s="13" t="s">
        <v>8664</v>
      </c>
      <c r="G2071" s="13" t="s">
        <v>913</v>
      </c>
      <c r="H2071" s="12" t="s">
        <v>2399</v>
      </c>
      <c r="I2071" s="13" t="s">
        <v>43</v>
      </c>
      <c r="J2071" s="13" t="s">
        <v>3141</v>
      </c>
      <c r="K2071" s="14"/>
      <c r="L2071" s="13"/>
      <c r="M2071" s="15">
        <v>30</v>
      </c>
      <c r="N2071" s="13" t="s">
        <v>45</v>
      </c>
      <c r="O2071" s="13" t="s">
        <v>8665</v>
      </c>
      <c r="P2071" s="13" t="s">
        <v>8666</v>
      </c>
      <c r="Q2071" s="13" t="s">
        <v>8667</v>
      </c>
      <c r="R2071" s="28">
        <v>8.3000000000000007</v>
      </c>
      <c r="S2071" s="29"/>
      <c r="T2071" s="30">
        <v>5</v>
      </c>
      <c r="U2071" s="1">
        <v>5</v>
      </c>
      <c r="V2071" s="28"/>
      <c r="W2071" s="29"/>
      <c r="X2071" s="29"/>
      <c r="Y2071" s="29"/>
      <c r="Z2071" s="29">
        <v>5.6</v>
      </c>
      <c r="AA2071" s="29"/>
      <c r="AB2071" s="29"/>
      <c r="AC2071" s="29"/>
      <c r="AD2071" s="29"/>
      <c r="AE2071" s="31"/>
      <c r="AF2071" s="27">
        <v>5.1689999999999996</v>
      </c>
      <c r="AI2071" s="27">
        <v>5.6</v>
      </c>
      <c r="AN2071" s="32">
        <v>5.3845000000000001</v>
      </c>
      <c r="AO2071" s="27" t="s">
        <v>211</v>
      </c>
      <c r="AP2071" s="31" t="s">
        <v>212</v>
      </c>
      <c r="AQ2071" s="27">
        <f t="shared" si="318"/>
        <v>5.3844999999999992</v>
      </c>
      <c r="AR2071" s="27" t="str">
        <f t="shared" si="319"/>
        <v/>
      </c>
      <c r="AS2071" s="27" t="e">
        <f t="shared" si="320"/>
        <v>#NUM!</v>
      </c>
      <c r="AT2071" s="27">
        <f t="shared" si="321"/>
        <v>5.375</v>
      </c>
      <c r="AU2071" s="27">
        <f t="shared" si="322"/>
        <v>5.375</v>
      </c>
      <c r="AV2071" s="29">
        <f t="shared" si="327"/>
        <v>5.375</v>
      </c>
      <c r="AW2071" s="27" t="s">
        <v>73</v>
      </c>
      <c r="AX2071" s="27" t="s">
        <v>74</v>
      </c>
      <c r="AY2071" s="32">
        <v>5.38</v>
      </c>
      <c r="AZ2071" s="34">
        <f t="shared" si="324"/>
        <v>1.345</v>
      </c>
      <c r="BA2071" s="3">
        <f t="shared" si="326"/>
        <v>6.7249999999999996</v>
      </c>
      <c r="BB2071" s="32">
        <f t="shared" si="325"/>
        <v>7.2629999999999999</v>
      </c>
      <c r="BC2071" s="27" t="s">
        <v>12549</v>
      </c>
    </row>
    <row r="2072" spans="1:116" s="27" customFormat="1" ht="31.5" customHeight="1">
      <c r="A2072" s="4" t="s">
        <v>8673</v>
      </c>
      <c r="B2072" s="5">
        <v>2070</v>
      </c>
      <c r="C2072" s="6">
        <v>19727</v>
      </c>
      <c r="D2072" s="6"/>
      <c r="E2072" s="3" t="s">
        <v>8674</v>
      </c>
      <c r="F2072" s="3" t="s">
        <v>1243</v>
      </c>
      <c r="G2072" s="3" t="s">
        <v>1244</v>
      </c>
      <c r="H2072" s="4" t="s">
        <v>103</v>
      </c>
      <c r="I2072" s="3" t="s">
        <v>43</v>
      </c>
      <c r="J2072" s="3" t="s">
        <v>8675</v>
      </c>
      <c r="K2072" s="5"/>
      <c r="L2072" s="3"/>
      <c r="M2072" s="6">
        <v>28</v>
      </c>
      <c r="N2072" s="3" t="s">
        <v>45</v>
      </c>
      <c r="O2072" s="3" t="s">
        <v>8676</v>
      </c>
      <c r="P2072" s="3" t="s">
        <v>8677</v>
      </c>
      <c r="Q2072" s="3" t="s">
        <v>8678</v>
      </c>
      <c r="R2072" s="28">
        <v>25.8</v>
      </c>
      <c r="S2072" s="29"/>
      <c r="T2072" s="30">
        <v>21.5</v>
      </c>
      <c r="U2072" s="1" t="s">
        <v>56</v>
      </c>
      <c r="V2072" s="28">
        <v>26.13</v>
      </c>
      <c r="W2072" s="29">
        <v>20.93</v>
      </c>
      <c r="X2072" s="29"/>
      <c r="Y2072" s="29"/>
      <c r="Z2072" s="29"/>
      <c r="AA2072" s="29"/>
      <c r="AB2072" s="29"/>
      <c r="AC2072" s="29"/>
      <c r="AD2072" s="29"/>
      <c r="AE2072" s="31">
        <v>26.13</v>
      </c>
      <c r="AM2072" s="27">
        <v>39.68</v>
      </c>
      <c r="AN2072" s="32">
        <v>25.8</v>
      </c>
      <c r="AO2072" s="27" t="s">
        <v>49</v>
      </c>
      <c r="AP2072" s="31" t="s">
        <v>50</v>
      </c>
      <c r="AQ2072" s="27" t="e">
        <f t="shared" si="318"/>
        <v>#NUM!</v>
      </c>
      <c r="AR2072" s="27" t="e">
        <f t="shared" si="319"/>
        <v>#NUM!</v>
      </c>
      <c r="AS2072" s="27" t="e">
        <f t="shared" si="320"/>
        <v>#NUM!</v>
      </c>
      <c r="AT2072" s="27">
        <f t="shared" si="321"/>
        <v>23.112500000000001</v>
      </c>
      <c r="AU2072" s="27" t="e">
        <f t="shared" si="322"/>
        <v>#VALUE!</v>
      </c>
      <c r="AV2072" s="29" t="e">
        <f t="shared" si="327"/>
        <v>#VALUE!</v>
      </c>
      <c r="AW2072" s="27" t="s">
        <v>73</v>
      </c>
      <c r="AX2072" s="27" t="s">
        <v>74</v>
      </c>
      <c r="AY2072" s="32">
        <v>23.112500000000001</v>
      </c>
      <c r="AZ2072" s="34">
        <f t="shared" si="324"/>
        <v>3.9291250000000004</v>
      </c>
      <c r="BA2072" s="3">
        <f t="shared" si="326"/>
        <v>27.041625</v>
      </c>
      <c r="BB2072" s="32">
        <f t="shared" si="325"/>
        <v>29.204954999999998</v>
      </c>
      <c r="BC2072" s="27" t="s">
        <v>12549</v>
      </c>
    </row>
    <row r="2073" spans="1:116" s="27" customFormat="1" ht="31.5" customHeight="1">
      <c r="A2073" s="4" t="s">
        <v>8679</v>
      </c>
      <c r="B2073" s="5">
        <v>2071</v>
      </c>
      <c r="C2073" s="6">
        <v>5907</v>
      </c>
      <c r="D2073" s="6"/>
      <c r="E2073" s="3" t="s">
        <v>8687</v>
      </c>
      <c r="F2073" s="3" t="s">
        <v>1033</v>
      </c>
      <c r="G2073" s="3" t="s">
        <v>1034</v>
      </c>
      <c r="H2073" s="4" t="s">
        <v>703</v>
      </c>
      <c r="I2073" s="3" t="s">
        <v>104</v>
      </c>
      <c r="J2073" s="3" t="s">
        <v>8688</v>
      </c>
      <c r="K2073" s="5"/>
      <c r="L2073" s="3"/>
      <c r="M2073" s="6">
        <v>1</v>
      </c>
      <c r="N2073" s="3" t="s">
        <v>45</v>
      </c>
      <c r="O2073" s="3" t="s">
        <v>8684</v>
      </c>
      <c r="P2073" s="3" t="s">
        <v>8689</v>
      </c>
      <c r="Q2073" s="3" t="s">
        <v>8690</v>
      </c>
      <c r="R2073" s="28">
        <v>1.58</v>
      </c>
      <c r="S2073" s="29"/>
      <c r="T2073" s="30">
        <v>2.91</v>
      </c>
      <c r="U2073" s="1">
        <v>2.91</v>
      </c>
      <c r="V2073" s="28">
        <v>2.5800999999999998</v>
      </c>
      <c r="W2073" s="29"/>
      <c r="X2073" s="29"/>
      <c r="Y2073" s="29"/>
      <c r="Z2073" s="29"/>
      <c r="AA2073" s="29"/>
      <c r="AB2073" s="29"/>
      <c r="AC2073" s="29"/>
      <c r="AD2073" s="29"/>
      <c r="AE2073" s="31">
        <v>2.5800999999999998</v>
      </c>
      <c r="AN2073" s="32">
        <v>1.58</v>
      </c>
      <c r="AO2073" s="27" t="s">
        <v>49</v>
      </c>
      <c r="AP2073" s="31" t="s">
        <v>50</v>
      </c>
      <c r="AQ2073" s="27" t="e">
        <f t="shared" si="318"/>
        <v>#NUM!</v>
      </c>
      <c r="AR2073" s="27" t="e">
        <f t="shared" si="319"/>
        <v>#NUM!</v>
      </c>
      <c r="AS2073" s="27" t="e">
        <f t="shared" si="320"/>
        <v>#NUM!</v>
      </c>
      <c r="AT2073" s="27">
        <f t="shared" si="321"/>
        <v>3.12825</v>
      </c>
      <c r="AU2073" s="27">
        <f t="shared" si="322"/>
        <v>3.12825</v>
      </c>
      <c r="AV2073" s="29">
        <f t="shared" si="327"/>
        <v>1.58</v>
      </c>
      <c r="AW2073" s="27" t="s">
        <v>73</v>
      </c>
      <c r="AX2073" s="27" t="s">
        <v>74</v>
      </c>
      <c r="AY2073" s="32">
        <v>1.58</v>
      </c>
      <c r="AZ2073" s="34">
        <f t="shared" si="324"/>
        <v>0.39500000000000002</v>
      </c>
      <c r="BA2073" s="3">
        <f t="shared" si="326"/>
        <v>1.9750000000000001</v>
      </c>
      <c r="BB2073" s="32">
        <f t="shared" si="325"/>
        <v>2.133</v>
      </c>
      <c r="BC2073" s="27" t="s">
        <v>12549</v>
      </c>
    </row>
    <row r="2074" spans="1:116" s="27" customFormat="1" ht="31.5" customHeight="1">
      <c r="A2074" s="4" t="s">
        <v>8679</v>
      </c>
      <c r="B2074" s="5">
        <v>2072</v>
      </c>
      <c r="C2074" s="6">
        <v>19464</v>
      </c>
      <c r="D2074" s="6"/>
      <c r="E2074" s="3" t="s">
        <v>8691</v>
      </c>
      <c r="F2074" s="3" t="s">
        <v>8692</v>
      </c>
      <c r="G2074" s="3" t="s">
        <v>8693</v>
      </c>
      <c r="H2074" s="4" t="s">
        <v>8694</v>
      </c>
      <c r="I2074" s="3" t="s">
        <v>104</v>
      </c>
      <c r="J2074" s="3" t="s">
        <v>8695</v>
      </c>
      <c r="K2074" s="5"/>
      <c r="L2074" s="3"/>
      <c r="M2074" s="6">
        <v>28</v>
      </c>
      <c r="N2074" s="3" t="s">
        <v>45</v>
      </c>
      <c r="O2074" s="3" t="s">
        <v>8684</v>
      </c>
      <c r="P2074" s="3" t="s">
        <v>8685</v>
      </c>
      <c r="Q2074" s="3" t="s">
        <v>8696</v>
      </c>
      <c r="R2074" s="28">
        <v>1.72</v>
      </c>
      <c r="S2074" s="29"/>
      <c r="T2074" s="30"/>
      <c r="U2074" s="1" t="s">
        <v>56</v>
      </c>
      <c r="V2074" s="28">
        <v>1.7201</v>
      </c>
      <c r="W2074" s="29"/>
      <c r="X2074" s="29"/>
      <c r="Y2074" s="29"/>
      <c r="Z2074" s="29"/>
      <c r="AA2074" s="29"/>
      <c r="AB2074" s="29"/>
      <c r="AC2074" s="29"/>
      <c r="AD2074" s="29"/>
      <c r="AE2074" s="31">
        <v>1.7201</v>
      </c>
      <c r="AN2074" s="32">
        <v>1.72</v>
      </c>
      <c r="AO2074" s="27" t="s">
        <v>49</v>
      </c>
      <c r="AP2074" s="31" t="s">
        <v>50</v>
      </c>
      <c r="AQ2074" s="27" t="e">
        <f t="shared" si="318"/>
        <v>#NUM!</v>
      </c>
      <c r="AR2074" s="27" t="e">
        <f t="shared" si="319"/>
        <v>#NUM!</v>
      </c>
      <c r="AS2074" s="27" t="e">
        <f t="shared" si="320"/>
        <v>#NUM!</v>
      </c>
      <c r="AT2074" s="27">
        <f t="shared" si="321"/>
        <v>0</v>
      </c>
      <c r="AU2074" s="27" t="e">
        <f t="shared" si="322"/>
        <v>#VALUE!</v>
      </c>
      <c r="AV2074" s="29" t="e">
        <f t="shared" si="327"/>
        <v>#VALUE!</v>
      </c>
      <c r="AW2074" s="33" t="s">
        <v>51</v>
      </c>
      <c r="AX2074" s="27" t="s">
        <v>50</v>
      </c>
      <c r="AY2074" s="32">
        <v>1.72</v>
      </c>
      <c r="AZ2074" s="34">
        <f t="shared" si="324"/>
        <v>0.43</v>
      </c>
      <c r="BA2074" s="3">
        <f t="shared" si="326"/>
        <v>2.15</v>
      </c>
      <c r="BB2074" s="32">
        <f t="shared" si="325"/>
        <v>2.3220000000000001</v>
      </c>
      <c r="BC2074" s="27" t="s">
        <v>12549</v>
      </c>
    </row>
    <row r="2075" spans="1:116" s="27" customFormat="1" ht="31.5" customHeight="1">
      <c r="A2075" s="4" t="s">
        <v>8679</v>
      </c>
      <c r="B2075" s="5">
        <v>2073</v>
      </c>
      <c r="C2075" s="6">
        <v>18224</v>
      </c>
      <c r="D2075" s="6"/>
      <c r="E2075" s="3" t="s">
        <v>8680</v>
      </c>
      <c r="F2075" s="3" t="s">
        <v>8681</v>
      </c>
      <c r="G2075" s="3" t="s">
        <v>8682</v>
      </c>
      <c r="H2075" s="4" t="s">
        <v>686</v>
      </c>
      <c r="I2075" s="3" t="s">
        <v>104</v>
      </c>
      <c r="J2075" s="3" t="s">
        <v>8683</v>
      </c>
      <c r="K2075" s="5"/>
      <c r="L2075" s="3"/>
      <c r="M2075" s="6">
        <v>28</v>
      </c>
      <c r="N2075" s="3" t="s">
        <v>45</v>
      </c>
      <c r="O2075" s="3" t="s">
        <v>8684</v>
      </c>
      <c r="P2075" s="3" t="s">
        <v>8685</v>
      </c>
      <c r="Q2075" s="3" t="s">
        <v>8686</v>
      </c>
      <c r="R2075" s="28">
        <v>15</v>
      </c>
      <c r="S2075" s="29"/>
      <c r="T2075" s="30"/>
      <c r="U2075" s="1" t="s">
        <v>56</v>
      </c>
      <c r="V2075" s="28">
        <v>15.007999999999999</v>
      </c>
      <c r="W2075" s="29"/>
      <c r="X2075" s="29"/>
      <c r="Y2075" s="29"/>
      <c r="Z2075" s="29"/>
      <c r="AA2075" s="29"/>
      <c r="AB2075" s="29"/>
      <c r="AC2075" s="29"/>
      <c r="AD2075" s="29"/>
      <c r="AE2075" s="31">
        <v>15.007999999999999</v>
      </c>
      <c r="AN2075" s="32">
        <v>15</v>
      </c>
      <c r="AO2075" s="27" t="s">
        <v>49</v>
      </c>
      <c r="AP2075" s="31" t="s">
        <v>50</v>
      </c>
      <c r="AQ2075" s="27" t="e">
        <f t="shared" si="318"/>
        <v>#NUM!</v>
      </c>
      <c r="AR2075" s="27" t="e">
        <f t="shared" si="319"/>
        <v>#NUM!</v>
      </c>
      <c r="AS2075" s="27" t="e">
        <f t="shared" si="320"/>
        <v>#NUM!</v>
      </c>
      <c r="AT2075" s="27">
        <f t="shared" si="321"/>
        <v>0</v>
      </c>
      <c r="AU2075" s="27" t="e">
        <f t="shared" si="322"/>
        <v>#VALUE!</v>
      </c>
      <c r="AV2075" s="29" t="e">
        <f t="shared" si="327"/>
        <v>#VALUE!</v>
      </c>
      <c r="AW2075" s="33" t="s">
        <v>51</v>
      </c>
      <c r="AX2075" s="33" t="s">
        <v>50</v>
      </c>
      <c r="AY2075" s="32">
        <v>15</v>
      </c>
      <c r="AZ2075" s="34">
        <f t="shared" si="324"/>
        <v>2.5500000000000003</v>
      </c>
      <c r="BA2075" s="3">
        <f t="shared" si="326"/>
        <v>17.55</v>
      </c>
      <c r="BB2075" s="32">
        <f t="shared" si="325"/>
        <v>18.954000000000001</v>
      </c>
      <c r="BC2075" s="27" t="s">
        <v>12549</v>
      </c>
    </row>
    <row r="2076" spans="1:116" s="27" customFormat="1" ht="31.5" customHeight="1">
      <c r="A2076" s="7" t="s">
        <v>8704</v>
      </c>
      <c r="B2076" s="5">
        <v>2074</v>
      </c>
      <c r="C2076" s="10"/>
      <c r="D2076" s="10"/>
      <c r="E2076" s="8" t="s">
        <v>8698</v>
      </c>
      <c r="F2076" s="8" t="s">
        <v>8699</v>
      </c>
      <c r="G2076" s="8" t="s">
        <v>691</v>
      </c>
      <c r="H2076" s="7" t="s">
        <v>303</v>
      </c>
      <c r="I2076" s="8" t="s">
        <v>104</v>
      </c>
      <c r="J2076" s="8" t="s">
        <v>8705</v>
      </c>
      <c r="K2076" s="9"/>
      <c r="L2076" s="8"/>
      <c r="M2076" s="10">
        <v>28</v>
      </c>
      <c r="N2076" s="8" t="s">
        <v>45</v>
      </c>
      <c r="O2076" s="8" t="s">
        <v>8701</v>
      </c>
      <c r="P2076" s="8" t="s">
        <v>8706</v>
      </c>
      <c r="Q2076" s="8" t="s">
        <v>8707</v>
      </c>
      <c r="R2076" s="28">
        <v>4.74</v>
      </c>
      <c r="S2076" s="29">
        <v>1.68</v>
      </c>
      <c r="T2076" s="30">
        <v>1.6</v>
      </c>
      <c r="U2076" s="1">
        <v>0.77</v>
      </c>
      <c r="V2076" s="28">
        <v>8.0730000000000004</v>
      </c>
      <c r="W2076" s="29">
        <v>1.4056</v>
      </c>
      <c r="X2076" s="29"/>
      <c r="Y2076" s="29"/>
      <c r="Z2076" s="29"/>
      <c r="AA2076" s="29"/>
      <c r="AB2076" s="29"/>
      <c r="AC2076" s="29"/>
      <c r="AD2076" s="29"/>
      <c r="AE2076" s="31"/>
      <c r="AN2076" s="32"/>
      <c r="AP2076" s="31"/>
      <c r="AQ2076" s="27" t="e">
        <f t="shared" si="318"/>
        <v>#NUM!</v>
      </c>
      <c r="AR2076" s="27" t="e">
        <f t="shared" si="319"/>
        <v>#NUM!</v>
      </c>
      <c r="AS2076" s="27" t="e">
        <f t="shared" si="320"/>
        <v>#NUM!</v>
      </c>
      <c r="AT2076" s="27">
        <f t="shared" si="321"/>
        <v>1.72</v>
      </c>
      <c r="AU2076" s="27">
        <f t="shared" si="322"/>
        <v>0.82774999999999999</v>
      </c>
      <c r="AV2076" s="29">
        <f t="shared" si="327"/>
        <v>0.82774999999999999</v>
      </c>
      <c r="AW2076" s="27" t="s">
        <v>73</v>
      </c>
      <c r="AX2076" s="27" t="s">
        <v>74</v>
      </c>
      <c r="AY2076" s="32">
        <v>0.83</v>
      </c>
      <c r="AZ2076" s="34">
        <f t="shared" si="324"/>
        <v>0.20749999999999999</v>
      </c>
      <c r="BA2076" s="3">
        <f t="shared" si="326"/>
        <v>1.0374999999999999</v>
      </c>
      <c r="BB2076" s="32">
        <f t="shared" si="325"/>
        <v>1.1204999999999998</v>
      </c>
      <c r="BC2076" s="27" t="s">
        <v>12549</v>
      </c>
      <c r="BP2076" s="26"/>
      <c r="BQ2076" s="26"/>
      <c r="BR2076" s="26"/>
      <c r="BS2076" s="26"/>
      <c r="BT2076" s="26"/>
      <c r="BU2076" s="26"/>
      <c r="BV2076" s="26"/>
      <c r="BW2076" s="26"/>
      <c r="BX2076" s="26"/>
      <c r="BY2076" s="26"/>
      <c r="BZ2076" s="26"/>
      <c r="CA2076" s="26"/>
      <c r="CB2076" s="26"/>
      <c r="CC2076" s="26"/>
      <c r="CD2076" s="26"/>
      <c r="CE2076" s="26"/>
      <c r="CF2076" s="26"/>
      <c r="CG2076" s="26"/>
      <c r="CH2076" s="26"/>
      <c r="CI2076" s="26"/>
      <c r="CJ2076" s="26"/>
      <c r="CK2076" s="26"/>
      <c r="CL2076" s="26"/>
      <c r="CM2076" s="26"/>
      <c r="CN2076" s="26"/>
      <c r="CO2076" s="26"/>
      <c r="CP2076" s="26"/>
      <c r="CQ2076" s="26"/>
      <c r="CR2076" s="26"/>
      <c r="CS2076" s="26"/>
      <c r="CT2076" s="26"/>
      <c r="CU2076" s="26"/>
      <c r="CV2076" s="26"/>
      <c r="CW2076" s="26"/>
      <c r="CX2076" s="26"/>
      <c r="CY2076" s="26"/>
      <c r="CZ2076" s="26"/>
      <c r="DA2076" s="26"/>
      <c r="DB2076" s="26"/>
      <c r="DC2076" s="26"/>
      <c r="DD2076" s="26"/>
      <c r="DE2076" s="26"/>
      <c r="DF2076" s="26"/>
      <c r="DG2076" s="26"/>
      <c r="DH2076" s="26"/>
      <c r="DI2076" s="26"/>
      <c r="DJ2076" s="26"/>
      <c r="DK2076" s="26"/>
      <c r="DL2076" s="26"/>
    </row>
    <row r="2077" spans="1:116" s="27" customFormat="1" ht="31.5" customHeight="1">
      <c r="A2077" s="7" t="s">
        <v>8697</v>
      </c>
      <c r="B2077" s="5">
        <v>2075</v>
      </c>
      <c r="C2077" s="10"/>
      <c r="D2077" s="10"/>
      <c r="E2077" s="8" t="s">
        <v>8698</v>
      </c>
      <c r="F2077" s="8" t="s">
        <v>8699</v>
      </c>
      <c r="G2077" s="8" t="s">
        <v>691</v>
      </c>
      <c r="H2077" s="7" t="s">
        <v>103</v>
      </c>
      <c r="I2077" s="8" t="s">
        <v>104</v>
      </c>
      <c r="J2077" s="8" t="s">
        <v>8700</v>
      </c>
      <c r="K2077" s="9"/>
      <c r="L2077" s="8"/>
      <c r="M2077" s="10">
        <v>28</v>
      </c>
      <c r="N2077" s="8" t="s">
        <v>45</v>
      </c>
      <c r="O2077" s="8" t="s">
        <v>8701</v>
      </c>
      <c r="P2077" s="8" t="s">
        <v>8702</v>
      </c>
      <c r="Q2077" s="8" t="s">
        <v>8703</v>
      </c>
      <c r="R2077" s="28">
        <v>5.03</v>
      </c>
      <c r="S2077" s="29">
        <v>1.78</v>
      </c>
      <c r="T2077" s="30">
        <v>1.78</v>
      </c>
      <c r="U2077" s="1">
        <v>0.79</v>
      </c>
      <c r="V2077" s="28">
        <v>8.3070000000000004</v>
      </c>
      <c r="W2077" s="29">
        <v>1.75</v>
      </c>
      <c r="X2077" s="29"/>
      <c r="Y2077" s="29"/>
      <c r="Z2077" s="29"/>
      <c r="AA2077" s="29"/>
      <c r="AB2077" s="29"/>
      <c r="AC2077" s="29"/>
      <c r="AD2077" s="29"/>
      <c r="AE2077" s="31"/>
      <c r="AN2077" s="32"/>
      <c r="AP2077" s="31"/>
      <c r="AQ2077" s="27" t="e">
        <f t="shared" si="318"/>
        <v>#NUM!</v>
      </c>
      <c r="AR2077" s="27" t="e">
        <f t="shared" si="319"/>
        <v>#NUM!</v>
      </c>
      <c r="AS2077" s="27" t="e">
        <f t="shared" si="320"/>
        <v>#NUM!</v>
      </c>
      <c r="AT2077" s="27">
        <f t="shared" si="321"/>
        <v>1.9135</v>
      </c>
      <c r="AU2077" s="27">
        <f t="shared" si="322"/>
        <v>0.84924999999999995</v>
      </c>
      <c r="AV2077" s="29">
        <f t="shared" si="327"/>
        <v>0.84924999999999995</v>
      </c>
      <c r="AW2077" s="27" t="s">
        <v>73</v>
      </c>
      <c r="AX2077" s="27" t="s">
        <v>74</v>
      </c>
      <c r="AY2077" s="32">
        <v>0.84899999999999998</v>
      </c>
      <c r="AZ2077" s="34">
        <f t="shared" si="324"/>
        <v>0.21224999999999999</v>
      </c>
      <c r="BA2077" s="3">
        <f t="shared" si="326"/>
        <v>1.06125</v>
      </c>
      <c r="BB2077" s="32">
        <f t="shared" si="325"/>
        <v>1.14615</v>
      </c>
      <c r="BC2077" s="27" t="s">
        <v>12549</v>
      </c>
      <c r="BP2077" s="26"/>
      <c r="BQ2077" s="26"/>
      <c r="BR2077" s="26"/>
      <c r="BS2077" s="26"/>
      <c r="BT2077" s="26"/>
      <c r="BU2077" s="26"/>
      <c r="BV2077" s="26"/>
      <c r="BW2077" s="26"/>
      <c r="BX2077" s="26"/>
      <c r="BY2077" s="26"/>
      <c r="BZ2077" s="26"/>
      <c r="CA2077" s="26"/>
      <c r="CB2077" s="26"/>
      <c r="CC2077" s="26"/>
      <c r="CD2077" s="26"/>
      <c r="CE2077" s="26"/>
      <c r="CF2077" s="26"/>
      <c r="CG2077" s="26"/>
      <c r="CH2077" s="26"/>
      <c r="CI2077" s="26"/>
      <c r="CJ2077" s="26"/>
      <c r="CK2077" s="26"/>
      <c r="CL2077" s="26"/>
      <c r="CM2077" s="26"/>
      <c r="CN2077" s="26"/>
      <c r="CO2077" s="26"/>
      <c r="CP2077" s="26"/>
      <c r="CQ2077" s="26"/>
      <c r="CR2077" s="26"/>
      <c r="CS2077" s="26"/>
      <c r="CT2077" s="26"/>
      <c r="CU2077" s="26"/>
      <c r="CV2077" s="26"/>
      <c r="CW2077" s="26"/>
      <c r="CX2077" s="26"/>
      <c r="CY2077" s="26"/>
      <c r="CZ2077" s="26"/>
      <c r="DA2077" s="26"/>
      <c r="DB2077" s="26"/>
      <c r="DC2077" s="26"/>
      <c r="DD2077" s="26"/>
      <c r="DE2077" s="26"/>
      <c r="DF2077" s="26"/>
      <c r="DG2077" s="26"/>
      <c r="DH2077" s="26"/>
      <c r="DI2077" s="26"/>
      <c r="DJ2077" s="26"/>
      <c r="DK2077" s="26"/>
      <c r="DL2077" s="26"/>
    </row>
    <row r="2078" spans="1:116" s="27" customFormat="1" ht="31.5" customHeight="1">
      <c r="A2078" s="4" t="s">
        <v>8708</v>
      </c>
      <c r="B2078" s="5">
        <v>2076</v>
      </c>
      <c r="C2078" s="6">
        <v>19664</v>
      </c>
      <c r="D2078" s="6"/>
      <c r="E2078" s="3" t="s">
        <v>8709</v>
      </c>
      <c r="F2078" s="3" t="s">
        <v>2639</v>
      </c>
      <c r="G2078" s="3" t="s">
        <v>2640</v>
      </c>
      <c r="H2078" s="4" t="s">
        <v>8195</v>
      </c>
      <c r="I2078" s="3" t="s">
        <v>394</v>
      </c>
      <c r="J2078" s="3" t="s">
        <v>8710</v>
      </c>
      <c r="K2078" s="5">
        <v>2</v>
      </c>
      <c r="L2078" s="3" t="s">
        <v>81</v>
      </c>
      <c r="M2078" s="6">
        <v>10</v>
      </c>
      <c r="N2078" s="3" t="s">
        <v>45</v>
      </c>
      <c r="O2078" s="3" t="s">
        <v>8711</v>
      </c>
      <c r="P2078" s="3" t="s">
        <v>8712</v>
      </c>
      <c r="Q2078" s="3" t="s">
        <v>8713</v>
      </c>
      <c r="R2078" s="28">
        <v>2.5099999999999998</v>
      </c>
      <c r="S2078" s="29"/>
      <c r="T2078" s="30">
        <v>2.2599999999999998</v>
      </c>
      <c r="U2078" s="1">
        <v>2.2599999999999998</v>
      </c>
      <c r="V2078" s="28">
        <v>2.5097</v>
      </c>
      <c r="W2078" s="29"/>
      <c r="X2078" s="29"/>
      <c r="Y2078" s="29"/>
      <c r="Z2078" s="29"/>
      <c r="AA2078" s="29"/>
      <c r="AB2078" s="29"/>
      <c r="AC2078" s="29"/>
      <c r="AD2078" s="29"/>
      <c r="AE2078" s="31">
        <v>2.5097</v>
      </c>
      <c r="AN2078" s="32">
        <v>2.5099999999999998</v>
      </c>
      <c r="AO2078" s="27" t="s">
        <v>49</v>
      </c>
      <c r="AP2078" s="31" t="s">
        <v>50</v>
      </c>
      <c r="AQ2078" s="27" t="e">
        <f t="shared" si="318"/>
        <v>#NUM!</v>
      </c>
      <c r="AR2078" s="27" t="e">
        <f t="shared" si="319"/>
        <v>#NUM!</v>
      </c>
      <c r="AS2078" s="27" t="e">
        <f t="shared" si="320"/>
        <v>#NUM!</v>
      </c>
      <c r="AT2078" s="27">
        <f t="shared" si="321"/>
        <v>2.4294999999999995</v>
      </c>
      <c r="AU2078" s="27">
        <f t="shared" si="322"/>
        <v>2.4294999999999995</v>
      </c>
      <c r="AV2078" s="29">
        <f t="shared" si="327"/>
        <v>2.4294999999999995</v>
      </c>
      <c r="AW2078" s="27" t="s">
        <v>73</v>
      </c>
      <c r="AX2078" s="27" t="s">
        <v>74</v>
      </c>
      <c r="AY2078" s="32">
        <v>2.4295</v>
      </c>
      <c r="AZ2078" s="34">
        <f t="shared" si="324"/>
        <v>0.607375</v>
      </c>
      <c r="BA2078" s="3">
        <f t="shared" si="326"/>
        <v>3.0368750000000002</v>
      </c>
      <c r="BB2078" s="32">
        <f t="shared" si="325"/>
        <v>3.2798250000000002</v>
      </c>
      <c r="BC2078" s="27" t="s">
        <v>12549</v>
      </c>
    </row>
    <row r="2079" spans="1:116" s="27" customFormat="1" ht="31.5" customHeight="1">
      <c r="A2079" s="4" t="s">
        <v>8714</v>
      </c>
      <c r="B2079" s="5">
        <v>2077</v>
      </c>
      <c r="C2079" s="6">
        <v>5074</v>
      </c>
      <c r="D2079" s="6"/>
      <c r="E2079" s="3" t="s">
        <v>8728</v>
      </c>
      <c r="F2079" s="3" t="s">
        <v>2799</v>
      </c>
      <c r="G2079" s="3" t="s">
        <v>360</v>
      </c>
      <c r="H2079" s="4" t="s">
        <v>2802</v>
      </c>
      <c r="I2079" s="3" t="s">
        <v>394</v>
      </c>
      <c r="J2079" s="3" t="s">
        <v>8729</v>
      </c>
      <c r="K2079" s="5"/>
      <c r="L2079" s="3"/>
      <c r="M2079" s="6">
        <v>6</v>
      </c>
      <c r="N2079" s="3" t="s">
        <v>45</v>
      </c>
      <c r="O2079" s="3" t="s">
        <v>8718</v>
      </c>
      <c r="P2079" s="3" t="s">
        <v>8730</v>
      </c>
      <c r="Q2079" s="3" t="s">
        <v>8731</v>
      </c>
      <c r="R2079" s="28">
        <v>1.88</v>
      </c>
      <c r="S2079" s="29"/>
      <c r="T2079" s="30"/>
      <c r="U2079" s="1">
        <v>3</v>
      </c>
      <c r="V2079" s="28"/>
      <c r="W2079" s="29">
        <v>1.45</v>
      </c>
      <c r="X2079" s="29">
        <v>2.2999999999999998</v>
      </c>
      <c r="Y2079" s="29"/>
      <c r="Z2079" s="29"/>
      <c r="AA2079" s="29"/>
      <c r="AB2079" s="29"/>
      <c r="AC2079" s="29"/>
      <c r="AD2079" s="29"/>
      <c r="AE2079" s="31"/>
      <c r="AN2079" s="32">
        <v>1.88</v>
      </c>
      <c r="AO2079" s="27" t="s">
        <v>49</v>
      </c>
      <c r="AP2079" s="31" t="s">
        <v>50</v>
      </c>
      <c r="AQ2079" s="27" t="e">
        <f t="shared" si="318"/>
        <v>#NUM!</v>
      </c>
      <c r="AR2079" s="27" t="e">
        <f t="shared" si="319"/>
        <v>#NUM!</v>
      </c>
      <c r="AS2079" s="27" t="e">
        <f t="shared" si="320"/>
        <v>#NUM!</v>
      </c>
      <c r="AT2079" s="27">
        <f t="shared" si="321"/>
        <v>0</v>
      </c>
      <c r="AU2079" s="27">
        <f t="shared" si="322"/>
        <v>3.2249999999999996</v>
      </c>
      <c r="AV2079" s="29">
        <f t="shared" si="327"/>
        <v>0</v>
      </c>
      <c r="AW2079" s="33" t="s">
        <v>51</v>
      </c>
      <c r="AX2079" s="27" t="s">
        <v>50</v>
      </c>
      <c r="AY2079" s="32">
        <v>1.88</v>
      </c>
      <c r="AZ2079" s="34">
        <f t="shared" si="324"/>
        <v>0.47</v>
      </c>
      <c r="BA2079" s="3">
        <f t="shared" si="326"/>
        <v>2.3499999999999996</v>
      </c>
      <c r="BB2079" s="32">
        <f t="shared" ref="BB2079:BB2110" si="328">BA2079+BA2079*0.08</f>
        <v>2.5379999999999998</v>
      </c>
      <c r="BC2079" s="27" t="s">
        <v>12549</v>
      </c>
    </row>
    <row r="2080" spans="1:116" s="27" customFormat="1" ht="31.5" customHeight="1">
      <c r="A2080" s="4" t="s">
        <v>8714</v>
      </c>
      <c r="B2080" s="5">
        <v>2078</v>
      </c>
      <c r="C2080" s="6">
        <v>16222</v>
      </c>
      <c r="D2080" s="6"/>
      <c r="E2080" s="3" t="s">
        <v>8715</v>
      </c>
      <c r="F2080" s="3" t="s">
        <v>8716</v>
      </c>
      <c r="G2080" s="3" t="s">
        <v>2591</v>
      </c>
      <c r="H2080" s="4" t="s">
        <v>999</v>
      </c>
      <c r="I2080" s="3" t="s">
        <v>528</v>
      </c>
      <c r="J2080" s="3" t="s">
        <v>8721</v>
      </c>
      <c r="K2080" s="5"/>
      <c r="L2080" s="3"/>
      <c r="M2080" s="6">
        <v>28</v>
      </c>
      <c r="N2080" s="3" t="s">
        <v>45</v>
      </c>
      <c r="O2080" s="3" t="s">
        <v>8718</v>
      </c>
      <c r="P2080" s="3" t="s">
        <v>8719</v>
      </c>
      <c r="Q2080" s="3" t="s">
        <v>8722</v>
      </c>
      <c r="R2080" s="28">
        <v>6.79</v>
      </c>
      <c r="S2080" s="29"/>
      <c r="T2080" s="30">
        <v>8</v>
      </c>
      <c r="U2080" s="1">
        <v>8</v>
      </c>
      <c r="V2080" s="28"/>
      <c r="W2080" s="29">
        <v>5.26</v>
      </c>
      <c r="X2080" s="29">
        <v>8.32</v>
      </c>
      <c r="Y2080" s="29"/>
      <c r="Z2080" s="29"/>
      <c r="AA2080" s="29"/>
      <c r="AB2080" s="29"/>
      <c r="AC2080" s="29"/>
      <c r="AD2080" s="29"/>
      <c r="AE2080" s="31"/>
      <c r="AN2080" s="32">
        <v>6.97</v>
      </c>
      <c r="AO2080" s="27" t="s">
        <v>211</v>
      </c>
      <c r="AP2080" s="31" t="s">
        <v>212</v>
      </c>
      <c r="AQ2080" s="27" t="e">
        <f t="shared" si="318"/>
        <v>#NUM!</v>
      </c>
      <c r="AR2080" s="27" t="e">
        <f t="shared" si="319"/>
        <v>#NUM!</v>
      </c>
      <c r="AS2080" s="27" t="e">
        <f t="shared" si="320"/>
        <v>#NUM!</v>
      </c>
      <c r="AT2080" s="27">
        <f t="shared" si="321"/>
        <v>8.6</v>
      </c>
      <c r="AU2080" s="27">
        <f t="shared" si="322"/>
        <v>8.6</v>
      </c>
      <c r="AV2080" s="29">
        <f t="shared" si="327"/>
        <v>6.97</v>
      </c>
      <c r="AW2080" s="27" t="s">
        <v>213</v>
      </c>
      <c r="AX2080" s="27" t="s">
        <v>212</v>
      </c>
      <c r="AY2080" s="32">
        <v>6.98</v>
      </c>
      <c r="AZ2080" s="34">
        <f t="shared" si="324"/>
        <v>1.7450000000000001</v>
      </c>
      <c r="BA2080" s="3">
        <f t="shared" si="326"/>
        <v>8.7250000000000014</v>
      </c>
      <c r="BB2080" s="32">
        <f t="shared" si="328"/>
        <v>9.4230000000000018</v>
      </c>
      <c r="BC2080" s="27" t="s">
        <v>12549</v>
      </c>
    </row>
    <row r="2081" spans="1:116" s="27" customFormat="1" ht="31.5" customHeight="1">
      <c r="A2081" s="4" t="s">
        <v>8714</v>
      </c>
      <c r="B2081" s="5">
        <v>2079</v>
      </c>
      <c r="C2081" s="6">
        <v>16223</v>
      </c>
      <c r="D2081" s="6"/>
      <c r="E2081" s="3" t="s">
        <v>8715</v>
      </c>
      <c r="F2081" s="3" t="s">
        <v>8716</v>
      </c>
      <c r="G2081" s="3" t="s">
        <v>2591</v>
      </c>
      <c r="H2081" s="4" t="s">
        <v>864</v>
      </c>
      <c r="I2081" s="3" t="s">
        <v>528</v>
      </c>
      <c r="J2081" s="3" t="s">
        <v>8717</v>
      </c>
      <c r="K2081" s="5"/>
      <c r="L2081" s="3"/>
      <c r="M2081" s="6">
        <v>28</v>
      </c>
      <c r="N2081" s="3" t="s">
        <v>45</v>
      </c>
      <c r="O2081" s="3" t="s">
        <v>8718</v>
      </c>
      <c r="P2081" s="3" t="s">
        <v>8719</v>
      </c>
      <c r="Q2081" s="3" t="s">
        <v>8720</v>
      </c>
      <c r="R2081" s="28">
        <v>11.28</v>
      </c>
      <c r="S2081" s="29"/>
      <c r="T2081" s="30"/>
      <c r="U2081" s="1">
        <v>13.5</v>
      </c>
      <c r="V2081" s="28"/>
      <c r="W2081" s="29">
        <v>12</v>
      </c>
      <c r="X2081" s="29">
        <v>10.56</v>
      </c>
      <c r="Y2081" s="29"/>
      <c r="Z2081" s="29"/>
      <c r="AA2081" s="29"/>
      <c r="AB2081" s="29"/>
      <c r="AC2081" s="29"/>
      <c r="AD2081" s="29"/>
      <c r="AE2081" s="31"/>
      <c r="AN2081" s="32">
        <v>11.28</v>
      </c>
      <c r="AO2081" s="27" t="s">
        <v>49</v>
      </c>
      <c r="AP2081" s="31" t="s">
        <v>50</v>
      </c>
      <c r="AQ2081" s="27" t="e">
        <f t="shared" si="318"/>
        <v>#NUM!</v>
      </c>
      <c r="AR2081" s="27" t="e">
        <f t="shared" si="319"/>
        <v>#NUM!</v>
      </c>
      <c r="AS2081" s="27" t="e">
        <f t="shared" si="320"/>
        <v>#NUM!</v>
      </c>
      <c r="AT2081" s="27">
        <f t="shared" si="321"/>
        <v>0</v>
      </c>
      <c r="AU2081" s="27">
        <f t="shared" si="322"/>
        <v>14.512499999999999</v>
      </c>
      <c r="AV2081" s="29">
        <f t="shared" si="327"/>
        <v>0</v>
      </c>
      <c r="AW2081" s="33" t="s">
        <v>51</v>
      </c>
      <c r="AX2081" s="33" t="s">
        <v>50</v>
      </c>
      <c r="AY2081" s="32">
        <v>14.512499999999999</v>
      </c>
      <c r="AZ2081" s="34">
        <f t="shared" si="324"/>
        <v>2.4671250000000002</v>
      </c>
      <c r="BA2081" s="3">
        <f t="shared" si="326"/>
        <v>16.979624999999999</v>
      </c>
      <c r="BB2081" s="32">
        <f t="shared" si="328"/>
        <v>18.337994999999999</v>
      </c>
      <c r="BC2081" s="27" t="s">
        <v>12549</v>
      </c>
    </row>
    <row r="2082" spans="1:116" s="27" customFormat="1" ht="31.5" customHeight="1">
      <c r="A2082" s="4" t="s">
        <v>8714</v>
      </c>
      <c r="B2082" s="5">
        <v>2080</v>
      </c>
      <c r="C2082" s="6">
        <v>11953</v>
      </c>
      <c r="D2082" s="6"/>
      <c r="E2082" s="3" t="s">
        <v>8723</v>
      </c>
      <c r="F2082" s="3" t="s">
        <v>8724</v>
      </c>
      <c r="G2082" s="3" t="s">
        <v>8725</v>
      </c>
      <c r="H2082" s="4" t="s">
        <v>303</v>
      </c>
      <c r="I2082" s="3" t="s">
        <v>141</v>
      </c>
      <c r="J2082" s="3" t="s">
        <v>4331</v>
      </c>
      <c r="K2082" s="5"/>
      <c r="L2082" s="3"/>
      <c r="M2082" s="6">
        <v>60</v>
      </c>
      <c r="N2082" s="3" t="s">
        <v>45</v>
      </c>
      <c r="O2082" s="3" t="s">
        <v>8718</v>
      </c>
      <c r="P2082" s="3" t="s">
        <v>8726</v>
      </c>
      <c r="Q2082" s="3" t="s">
        <v>8727</v>
      </c>
      <c r="R2082" s="28">
        <v>740</v>
      </c>
      <c r="S2082" s="29"/>
      <c r="T2082" s="30">
        <v>625</v>
      </c>
      <c r="U2082" s="1">
        <v>625</v>
      </c>
      <c r="V2082" s="28"/>
      <c r="W2082" s="29"/>
      <c r="X2082" s="29">
        <v>740</v>
      </c>
      <c r="Y2082" s="29"/>
      <c r="Z2082" s="29"/>
      <c r="AA2082" s="29"/>
      <c r="AB2082" s="29"/>
      <c r="AC2082" s="29"/>
      <c r="AD2082" s="29"/>
      <c r="AE2082" s="31"/>
      <c r="AG2082" s="27">
        <v>739.87451999999996</v>
      </c>
      <c r="AN2082" s="32">
        <v>740</v>
      </c>
      <c r="AO2082" s="27" t="s">
        <v>49</v>
      </c>
      <c r="AP2082" s="31" t="s">
        <v>50</v>
      </c>
      <c r="AQ2082" s="27" t="e">
        <f t="shared" si="318"/>
        <v>#NUM!</v>
      </c>
      <c r="AR2082" s="27" t="e">
        <f t="shared" si="319"/>
        <v>#NUM!</v>
      </c>
      <c r="AS2082" s="27" t="e">
        <f t="shared" si="320"/>
        <v>#NUM!</v>
      </c>
      <c r="AT2082" s="27">
        <f t="shared" si="321"/>
        <v>671.875</v>
      </c>
      <c r="AU2082" s="27">
        <f t="shared" si="322"/>
        <v>671.875</v>
      </c>
      <c r="AV2082" s="29">
        <f t="shared" si="327"/>
        <v>671.875</v>
      </c>
      <c r="AW2082" s="27" t="s">
        <v>73</v>
      </c>
      <c r="AX2082" s="27" t="s">
        <v>74</v>
      </c>
      <c r="AY2082" s="32">
        <v>671.88</v>
      </c>
      <c r="AZ2082" s="34">
        <f t="shared" si="324"/>
        <v>67.188000000000002</v>
      </c>
      <c r="BA2082" s="3">
        <f t="shared" si="326"/>
        <v>739.06799999999998</v>
      </c>
      <c r="BB2082" s="32">
        <f t="shared" si="328"/>
        <v>798.19344000000001</v>
      </c>
      <c r="BC2082" s="27" t="s">
        <v>12549</v>
      </c>
    </row>
    <row r="2083" spans="1:116" s="27" customFormat="1" ht="31.5" customHeight="1">
      <c r="A2083" s="4" t="s">
        <v>8714</v>
      </c>
      <c r="B2083" s="5">
        <v>2081</v>
      </c>
      <c r="C2083" s="6">
        <v>4046</v>
      </c>
      <c r="D2083" s="6"/>
      <c r="E2083" s="3" t="s">
        <v>8828</v>
      </c>
      <c r="F2083" s="3" t="s">
        <v>1177</v>
      </c>
      <c r="G2083" s="3" t="s">
        <v>1178</v>
      </c>
      <c r="H2083" s="4" t="s">
        <v>1182</v>
      </c>
      <c r="I2083" s="3" t="s">
        <v>259</v>
      </c>
      <c r="J2083" s="3" t="s">
        <v>8829</v>
      </c>
      <c r="K2083" s="5">
        <v>100</v>
      </c>
      <c r="L2083" s="3" t="s">
        <v>81</v>
      </c>
      <c r="M2083" s="6">
        <v>1</v>
      </c>
      <c r="N2083" s="3" t="s">
        <v>45</v>
      </c>
      <c r="O2083" s="3" t="s">
        <v>8734</v>
      </c>
      <c r="P2083" s="3" t="s">
        <v>8830</v>
      </c>
      <c r="Q2083" s="3" t="s">
        <v>8831</v>
      </c>
      <c r="R2083" s="28">
        <v>0.7</v>
      </c>
      <c r="S2083" s="29"/>
      <c r="T2083" s="30">
        <v>0.9</v>
      </c>
      <c r="U2083" s="1">
        <v>0.9</v>
      </c>
      <c r="V2083" s="28"/>
      <c r="W2083" s="29">
        <v>0.7</v>
      </c>
      <c r="X2083" s="29"/>
      <c r="Y2083" s="29"/>
      <c r="Z2083" s="29"/>
      <c r="AA2083" s="29"/>
      <c r="AB2083" s="29"/>
      <c r="AC2083" s="29"/>
      <c r="AD2083" s="29"/>
      <c r="AE2083" s="31"/>
      <c r="AN2083" s="32">
        <v>0.7</v>
      </c>
      <c r="AO2083" s="27" t="s">
        <v>49</v>
      </c>
      <c r="AP2083" s="31" t="s">
        <v>50</v>
      </c>
      <c r="AQ2083" s="27" t="e">
        <f t="shared" si="318"/>
        <v>#NUM!</v>
      </c>
      <c r="AR2083" s="27" t="e">
        <f t="shared" si="319"/>
        <v>#NUM!</v>
      </c>
      <c r="AS2083" s="27" t="e">
        <f t="shared" si="320"/>
        <v>#NUM!</v>
      </c>
      <c r="AT2083" s="27">
        <f t="shared" si="321"/>
        <v>0.96750000000000003</v>
      </c>
      <c r="AU2083" s="27">
        <f t="shared" si="322"/>
        <v>0.96750000000000003</v>
      </c>
      <c r="AV2083" s="29">
        <f t="shared" si="327"/>
        <v>0.7</v>
      </c>
      <c r="AW2083" s="33" t="s">
        <v>51</v>
      </c>
      <c r="AX2083" s="27" t="s">
        <v>50</v>
      </c>
      <c r="AY2083" s="32">
        <v>0.7</v>
      </c>
      <c r="AZ2083" s="34">
        <f t="shared" si="324"/>
        <v>0.17499999999999999</v>
      </c>
      <c r="BA2083" s="3">
        <f t="shared" si="326"/>
        <v>0.875</v>
      </c>
      <c r="BB2083" s="32">
        <f t="shared" si="328"/>
        <v>0.94500000000000006</v>
      </c>
      <c r="BC2083" s="27" t="s">
        <v>12549</v>
      </c>
    </row>
    <row r="2084" spans="1:116" s="27" customFormat="1" ht="31.5" customHeight="1">
      <c r="A2084" s="4" t="s">
        <v>8714</v>
      </c>
      <c r="B2084" s="5">
        <v>2082</v>
      </c>
      <c r="C2084" s="6">
        <v>673</v>
      </c>
      <c r="D2084" s="6"/>
      <c r="E2084" s="3" t="s">
        <v>8811</v>
      </c>
      <c r="F2084" s="3" t="s">
        <v>8806</v>
      </c>
      <c r="G2084" s="3" t="s">
        <v>4386</v>
      </c>
      <c r="H2084" s="4" t="s">
        <v>338</v>
      </c>
      <c r="I2084" s="3" t="s">
        <v>104</v>
      </c>
      <c r="J2084" s="3" t="s">
        <v>8812</v>
      </c>
      <c r="K2084" s="5"/>
      <c r="L2084" s="3"/>
      <c r="M2084" s="6">
        <v>10</v>
      </c>
      <c r="N2084" s="3" t="s">
        <v>45</v>
      </c>
      <c r="O2084" s="3" t="s">
        <v>8734</v>
      </c>
      <c r="P2084" s="3" t="s">
        <v>8813</v>
      </c>
      <c r="Q2084" s="3" t="s">
        <v>8814</v>
      </c>
      <c r="R2084" s="28">
        <v>0.95</v>
      </c>
      <c r="S2084" s="29"/>
      <c r="T2084" s="30"/>
      <c r="U2084" s="1">
        <v>2</v>
      </c>
      <c r="V2084" s="28"/>
      <c r="W2084" s="29">
        <v>0.87</v>
      </c>
      <c r="X2084" s="29">
        <v>1.03</v>
      </c>
      <c r="Y2084" s="29">
        <v>1.45</v>
      </c>
      <c r="Z2084" s="29"/>
      <c r="AA2084" s="29"/>
      <c r="AB2084" s="29"/>
      <c r="AC2084" s="29"/>
      <c r="AD2084" s="29"/>
      <c r="AE2084" s="31"/>
      <c r="AG2084" s="27">
        <v>0.9587</v>
      </c>
      <c r="AH2084" s="27">
        <v>0.65329999999999999</v>
      </c>
      <c r="AN2084" s="32">
        <v>0.80600000000000005</v>
      </c>
      <c r="AO2084" s="27" t="s">
        <v>211</v>
      </c>
      <c r="AP2084" s="31" t="s">
        <v>212</v>
      </c>
      <c r="AQ2084" s="27">
        <f t="shared" si="318"/>
        <v>0.80600000000000005</v>
      </c>
      <c r="AR2084" s="27" t="str">
        <f t="shared" si="319"/>
        <v/>
      </c>
      <c r="AS2084" s="27" t="e">
        <f t="shared" si="320"/>
        <v>#NUM!</v>
      </c>
      <c r="AT2084" s="27">
        <f t="shared" si="321"/>
        <v>0</v>
      </c>
      <c r="AU2084" s="27">
        <f t="shared" si="322"/>
        <v>2.15</v>
      </c>
      <c r="AV2084" s="29">
        <f t="shared" si="327"/>
        <v>0</v>
      </c>
      <c r="AW2084" s="33" t="s">
        <v>51</v>
      </c>
      <c r="AX2084" s="27" t="s">
        <v>50</v>
      </c>
      <c r="AY2084" s="32">
        <v>0.80600000000000005</v>
      </c>
      <c r="AZ2084" s="34">
        <f t="shared" si="324"/>
        <v>0.20150000000000001</v>
      </c>
      <c r="BA2084" s="3">
        <f t="shared" si="326"/>
        <v>1.0075000000000001</v>
      </c>
      <c r="BB2084" s="32">
        <f t="shared" si="328"/>
        <v>1.0881000000000001</v>
      </c>
      <c r="BC2084" s="27" t="s">
        <v>12549</v>
      </c>
    </row>
    <row r="2085" spans="1:116" s="27" customFormat="1" ht="31.5" customHeight="1">
      <c r="A2085" s="4" t="s">
        <v>8714</v>
      </c>
      <c r="B2085" s="5">
        <v>2083</v>
      </c>
      <c r="C2085" s="6">
        <v>672</v>
      </c>
      <c r="D2085" s="6"/>
      <c r="E2085" s="3" t="s">
        <v>8805</v>
      </c>
      <c r="F2085" s="3" t="s">
        <v>8806</v>
      </c>
      <c r="G2085" s="3" t="s">
        <v>4386</v>
      </c>
      <c r="H2085" s="4" t="s">
        <v>8807</v>
      </c>
      <c r="I2085" s="3" t="s">
        <v>394</v>
      </c>
      <c r="J2085" s="3" t="s">
        <v>8808</v>
      </c>
      <c r="K2085" s="5"/>
      <c r="L2085" s="3"/>
      <c r="M2085" s="6">
        <v>3</v>
      </c>
      <c r="N2085" s="3" t="s">
        <v>45</v>
      </c>
      <c r="O2085" s="3" t="s">
        <v>8734</v>
      </c>
      <c r="P2085" s="3" t="s">
        <v>8809</v>
      </c>
      <c r="Q2085" s="3" t="s">
        <v>8810</v>
      </c>
      <c r="R2085" s="28">
        <v>1.02</v>
      </c>
      <c r="S2085" s="29"/>
      <c r="T2085" s="30">
        <v>1.5</v>
      </c>
      <c r="U2085" s="1">
        <v>1.5</v>
      </c>
      <c r="V2085" s="28"/>
      <c r="W2085" s="29">
        <v>0.84</v>
      </c>
      <c r="X2085" s="29">
        <v>1.2</v>
      </c>
      <c r="Y2085" s="29"/>
      <c r="Z2085" s="29"/>
      <c r="AA2085" s="29"/>
      <c r="AB2085" s="29"/>
      <c r="AC2085" s="29"/>
      <c r="AD2085" s="29"/>
      <c r="AE2085" s="31"/>
      <c r="AG2085" s="27">
        <v>1.3044</v>
      </c>
      <c r="AN2085" s="32">
        <v>1.02</v>
      </c>
      <c r="AO2085" s="27" t="s">
        <v>49</v>
      </c>
      <c r="AP2085" s="31" t="s">
        <v>50</v>
      </c>
      <c r="AQ2085" s="27" t="e">
        <f t="shared" si="318"/>
        <v>#NUM!</v>
      </c>
      <c r="AR2085" s="27" t="e">
        <f t="shared" si="319"/>
        <v>#NUM!</v>
      </c>
      <c r="AS2085" s="27" t="e">
        <f t="shared" si="320"/>
        <v>#NUM!</v>
      </c>
      <c r="AT2085" s="27">
        <f t="shared" si="321"/>
        <v>1.6124999999999998</v>
      </c>
      <c r="AU2085" s="27">
        <f t="shared" si="322"/>
        <v>1.6124999999999998</v>
      </c>
      <c r="AV2085" s="29">
        <f t="shared" si="327"/>
        <v>1.02</v>
      </c>
      <c r="AW2085" s="27" t="s">
        <v>73</v>
      </c>
      <c r="AX2085" s="27" t="s">
        <v>74</v>
      </c>
      <c r="AY2085" s="32">
        <v>1.02</v>
      </c>
      <c r="AZ2085" s="34">
        <f t="shared" si="324"/>
        <v>0.255</v>
      </c>
      <c r="BA2085" s="3">
        <f t="shared" si="326"/>
        <v>1.2749999999999999</v>
      </c>
      <c r="BB2085" s="32">
        <f t="shared" si="328"/>
        <v>1.377</v>
      </c>
      <c r="BC2085" s="27" t="s">
        <v>12549</v>
      </c>
    </row>
    <row r="2086" spans="1:116" s="27" customFormat="1" ht="31.5" customHeight="1">
      <c r="A2086" s="4" t="s">
        <v>8714</v>
      </c>
      <c r="B2086" s="5">
        <v>2084</v>
      </c>
      <c r="C2086" s="6">
        <v>5741</v>
      </c>
      <c r="D2086" s="6"/>
      <c r="E2086" s="3" t="s">
        <v>8751</v>
      </c>
      <c r="F2086" s="3" t="s">
        <v>8752</v>
      </c>
      <c r="G2086" s="3" t="s">
        <v>3313</v>
      </c>
      <c r="H2086" s="4" t="s">
        <v>8753</v>
      </c>
      <c r="I2086" s="3" t="s">
        <v>3303</v>
      </c>
      <c r="J2086" s="3" t="s">
        <v>8754</v>
      </c>
      <c r="K2086" s="5"/>
      <c r="L2086" s="3"/>
      <c r="M2086" s="6">
        <v>20</v>
      </c>
      <c r="N2086" s="3" t="s">
        <v>45</v>
      </c>
      <c r="O2086" s="3" t="s">
        <v>8734</v>
      </c>
      <c r="P2086" s="3" t="s">
        <v>8755</v>
      </c>
      <c r="Q2086" s="3" t="s">
        <v>8756</v>
      </c>
      <c r="R2086" s="28">
        <v>1.1000000000000001</v>
      </c>
      <c r="S2086" s="29"/>
      <c r="T2086" s="30">
        <v>1.35</v>
      </c>
      <c r="U2086" s="1">
        <v>1.35</v>
      </c>
      <c r="V2086" s="28"/>
      <c r="W2086" s="29">
        <v>1.1000000000000001</v>
      </c>
      <c r="X2086" s="29"/>
      <c r="Y2086" s="29"/>
      <c r="Z2086" s="29"/>
      <c r="AA2086" s="29"/>
      <c r="AB2086" s="29"/>
      <c r="AC2086" s="29"/>
      <c r="AD2086" s="29"/>
      <c r="AE2086" s="31"/>
      <c r="AN2086" s="32">
        <v>1.1000000000000001</v>
      </c>
      <c r="AO2086" s="27" t="s">
        <v>49</v>
      </c>
      <c r="AP2086" s="31" t="s">
        <v>50</v>
      </c>
      <c r="AQ2086" s="27" t="e">
        <f t="shared" ref="AQ2086:AQ2149" si="329">AVERAGE(SMALL(AE2086:AI2086,1),SMALL(AE2086:AI2086,2))</f>
        <v>#NUM!</v>
      </c>
      <c r="AR2086" s="27" t="e">
        <f t="shared" ref="AR2086:AR2149" si="330">IF(R2086 &lt;=( AVERAGE(SMALL(AE2086:AI2086,1),SMALL(AE2086:AI2086,2))), R2086, "")</f>
        <v>#NUM!</v>
      </c>
      <c r="AS2086" s="27" t="e">
        <f t="shared" ref="AS2086:AS2149" si="331">AVERAGE(SMALL(AJ2086:AM2086,1),SMALL(AJ2086:AM2086,2))</f>
        <v>#NUM!</v>
      </c>
      <c r="AT2086" s="27">
        <f t="shared" ref="AT2086:AT2149" si="332">T2086*1.075</f>
        <v>1.4512499999999999</v>
      </c>
      <c r="AU2086" s="27">
        <f t="shared" ref="AU2086:AU2149" si="333">U2086*1.075</f>
        <v>1.4512499999999999</v>
      </c>
      <c r="AV2086" s="29">
        <f t="shared" si="327"/>
        <v>1.1000000000000001</v>
      </c>
      <c r="AW2086" s="33" t="s">
        <v>51</v>
      </c>
      <c r="AX2086" s="33" t="s">
        <v>50</v>
      </c>
      <c r="AY2086" s="32">
        <v>1.1000000000000001</v>
      </c>
      <c r="AZ2086" s="34">
        <f t="shared" si="324"/>
        <v>0.27500000000000002</v>
      </c>
      <c r="BA2086" s="3">
        <f t="shared" si="326"/>
        <v>1.375</v>
      </c>
      <c r="BB2086" s="32">
        <f t="shared" si="328"/>
        <v>1.4850000000000001</v>
      </c>
      <c r="BC2086" s="27" t="s">
        <v>12549</v>
      </c>
      <c r="BP2086" s="35"/>
      <c r="BQ2086" s="35"/>
      <c r="BR2086" s="35"/>
      <c r="BS2086" s="35"/>
      <c r="BT2086" s="35"/>
      <c r="BU2086" s="35"/>
      <c r="BV2086" s="35"/>
      <c r="BW2086" s="35"/>
      <c r="BX2086" s="35"/>
      <c r="BY2086" s="35"/>
      <c r="BZ2086" s="35"/>
      <c r="CA2086" s="35"/>
      <c r="CB2086" s="35"/>
      <c r="CC2086" s="35"/>
      <c r="CD2086" s="35"/>
      <c r="CE2086" s="35"/>
      <c r="CF2086" s="35"/>
      <c r="CG2086" s="35"/>
      <c r="CH2086" s="35"/>
      <c r="CI2086" s="35"/>
      <c r="CJ2086" s="35"/>
      <c r="CK2086" s="35"/>
      <c r="CL2086" s="35"/>
      <c r="CM2086" s="35"/>
      <c r="CN2086" s="35"/>
      <c r="CO2086" s="35"/>
      <c r="CP2086" s="35"/>
      <c r="CQ2086" s="35"/>
      <c r="CR2086" s="35"/>
      <c r="CS2086" s="35"/>
      <c r="CT2086" s="35"/>
      <c r="CU2086" s="35"/>
      <c r="CV2086" s="35"/>
      <c r="CW2086" s="35"/>
      <c r="CX2086" s="35"/>
      <c r="CY2086" s="35"/>
      <c r="CZ2086" s="35"/>
      <c r="DA2086" s="35"/>
      <c r="DB2086" s="35"/>
      <c r="DC2086" s="35"/>
      <c r="DD2086" s="35"/>
      <c r="DE2086" s="35"/>
      <c r="DF2086" s="35"/>
      <c r="DG2086" s="35"/>
      <c r="DH2086" s="35"/>
      <c r="DI2086" s="35"/>
      <c r="DJ2086" s="35"/>
      <c r="DK2086" s="35"/>
      <c r="DL2086" s="35"/>
    </row>
    <row r="2087" spans="1:116" s="27" customFormat="1" ht="31.5" customHeight="1">
      <c r="A2087" s="4" t="s">
        <v>8714</v>
      </c>
      <c r="B2087" s="5">
        <v>2085</v>
      </c>
      <c r="C2087" s="6">
        <v>5739</v>
      </c>
      <c r="D2087" s="6"/>
      <c r="E2087" s="3" t="s">
        <v>8757</v>
      </c>
      <c r="F2087" s="3" t="s">
        <v>8758</v>
      </c>
      <c r="G2087" s="3" t="s">
        <v>3313</v>
      </c>
      <c r="H2087" s="4" t="s">
        <v>8753</v>
      </c>
      <c r="I2087" s="3" t="s">
        <v>3303</v>
      </c>
      <c r="J2087" s="3" t="s">
        <v>8754</v>
      </c>
      <c r="K2087" s="5"/>
      <c r="L2087" s="3"/>
      <c r="M2087" s="6">
        <v>20</v>
      </c>
      <c r="N2087" s="3" t="s">
        <v>45</v>
      </c>
      <c r="O2087" s="3" t="s">
        <v>8734</v>
      </c>
      <c r="P2087" s="3" t="s">
        <v>8755</v>
      </c>
      <c r="Q2087" s="3" t="s">
        <v>8759</v>
      </c>
      <c r="R2087" s="28">
        <v>1.1000000000000001</v>
      </c>
      <c r="S2087" s="29"/>
      <c r="T2087" s="30">
        <v>1.35</v>
      </c>
      <c r="U2087" s="1">
        <v>1.35</v>
      </c>
      <c r="V2087" s="28"/>
      <c r="W2087" s="29">
        <v>1.1000000000000001</v>
      </c>
      <c r="X2087" s="29"/>
      <c r="Y2087" s="29"/>
      <c r="Z2087" s="29"/>
      <c r="AA2087" s="29"/>
      <c r="AB2087" s="29"/>
      <c r="AC2087" s="29"/>
      <c r="AD2087" s="29"/>
      <c r="AE2087" s="31"/>
      <c r="AN2087" s="32">
        <v>1.1000000000000001</v>
      </c>
      <c r="AO2087" s="27" t="s">
        <v>49</v>
      </c>
      <c r="AP2087" s="31" t="s">
        <v>50</v>
      </c>
      <c r="AQ2087" s="27" t="e">
        <f t="shared" si="329"/>
        <v>#NUM!</v>
      </c>
      <c r="AR2087" s="27" t="e">
        <f t="shared" si="330"/>
        <v>#NUM!</v>
      </c>
      <c r="AS2087" s="27" t="e">
        <f t="shared" si="331"/>
        <v>#NUM!</v>
      </c>
      <c r="AT2087" s="27">
        <f t="shared" si="332"/>
        <v>1.4512499999999999</v>
      </c>
      <c r="AU2087" s="27">
        <f t="shared" si="333"/>
        <v>1.4512499999999999</v>
      </c>
      <c r="AV2087" s="29">
        <f t="shared" si="327"/>
        <v>1.1000000000000001</v>
      </c>
      <c r="AW2087" s="33" t="s">
        <v>51</v>
      </c>
      <c r="AX2087" s="33" t="s">
        <v>50</v>
      </c>
      <c r="AY2087" s="32">
        <v>1.1000000000000001</v>
      </c>
      <c r="AZ2087" s="34">
        <f t="shared" si="324"/>
        <v>0.27500000000000002</v>
      </c>
      <c r="BA2087" s="3">
        <f t="shared" si="326"/>
        <v>1.375</v>
      </c>
      <c r="BB2087" s="32">
        <f t="shared" si="328"/>
        <v>1.4850000000000001</v>
      </c>
      <c r="BC2087" s="27" t="s">
        <v>12549</v>
      </c>
      <c r="BP2087" s="35"/>
      <c r="BQ2087" s="35"/>
      <c r="BR2087" s="35"/>
      <c r="BS2087" s="35"/>
      <c r="BT2087" s="35"/>
      <c r="BU2087" s="35"/>
      <c r="BV2087" s="35"/>
      <c r="BW2087" s="35"/>
      <c r="BX2087" s="35"/>
      <c r="BY2087" s="35"/>
      <c r="BZ2087" s="35"/>
      <c r="CA2087" s="35"/>
      <c r="CB2087" s="35"/>
      <c r="CC2087" s="35"/>
      <c r="CD2087" s="35"/>
      <c r="CE2087" s="35"/>
      <c r="CF2087" s="35"/>
      <c r="CG2087" s="35"/>
      <c r="CH2087" s="35"/>
      <c r="CI2087" s="35"/>
      <c r="CJ2087" s="35"/>
      <c r="CK2087" s="35"/>
      <c r="CL2087" s="35"/>
      <c r="CM2087" s="35"/>
      <c r="CN2087" s="35"/>
      <c r="CO2087" s="35"/>
      <c r="CP2087" s="35"/>
      <c r="CQ2087" s="35"/>
      <c r="CR2087" s="35"/>
      <c r="CS2087" s="35"/>
      <c r="CT2087" s="35"/>
      <c r="CU2087" s="35"/>
      <c r="CV2087" s="35"/>
      <c r="CW2087" s="35"/>
      <c r="CX2087" s="35"/>
      <c r="CY2087" s="35"/>
      <c r="CZ2087" s="35"/>
      <c r="DA2087" s="35"/>
      <c r="DB2087" s="35"/>
      <c r="DC2087" s="35"/>
      <c r="DD2087" s="35"/>
      <c r="DE2087" s="35"/>
      <c r="DF2087" s="35"/>
      <c r="DG2087" s="35"/>
      <c r="DH2087" s="35"/>
      <c r="DI2087" s="35"/>
      <c r="DJ2087" s="35"/>
      <c r="DK2087" s="35"/>
      <c r="DL2087" s="35"/>
    </row>
    <row r="2088" spans="1:116" s="27" customFormat="1" ht="31.5" customHeight="1">
      <c r="A2088" s="4" t="s">
        <v>8714</v>
      </c>
      <c r="B2088" s="5">
        <v>2086</v>
      </c>
      <c r="C2088" s="6">
        <v>5740</v>
      </c>
      <c r="D2088" s="6"/>
      <c r="E2088" s="3" t="s">
        <v>8760</v>
      </c>
      <c r="F2088" s="3" t="s">
        <v>8758</v>
      </c>
      <c r="G2088" s="3" t="s">
        <v>3313</v>
      </c>
      <c r="H2088" s="4" t="s">
        <v>8753</v>
      </c>
      <c r="I2088" s="3" t="s">
        <v>3303</v>
      </c>
      <c r="J2088" s="3" t="s">
        <v>8754</v>
      </c>
      <c r="K2088" s="5"/>
      <c r="L2088" s="3"/>
      <c r="M2088" s="6">
        <v>20</v>
      </c>
      <c r="N2088" s="3" t="s">
        <v>45</v>
      </c>
      <c r="O2088" s="3" t="s">
        <v>8734</v>
      </c>
      <c r="P2088" s="3" t="s">
        <v>8755</v>
      </c>
      <c r="Q2088" s="3" t="s">
        <v>8761</v>
      </c>
      <c r="R2088" s="28">
        <v>1.1000000000000001</v>
      </c>
      <c r="S2088" s="29"/>
      <c r="T2088" s="30">
        <v>1.35</v>
      </c>
      <c r="U2088" s="1">
        <v>1.35</v>
      </c>
      <c r="V2088" s="28"/>
      <c r="W2088" s="29">
        <v>1.1000000000000001</v>
      </c>
      <c r="X2088" s="29"/>
      <c r="Y2088" s="29"/>
      <c r="Z2088" s="29"/>
      <c r="AA2088" s="29"/>
      <c r="AB2088" s="29"/>
      <c r="AC2088" s="29"/>
      <c r="AD2088" s="29"/>
      <c r="AE2088" s="31"/>
      <c r="AN2088" s="32">
        <v>1.1000000000000001</v>
      </c>
      <c r="AO2088" s="27" t="s">
        <v>49</v>
      </c>
      <c r="AP2088" s="31" t="s">
        <v>50</v>
      </c>
      <c r="AQ2088" s="27" t="e">
        <f t="shared" si="329"/>
        <v>#NUM!</v>
      </c>
      <c r="AR2088" s="27" t="e">
        <f t="shared" si="330"/>
        <v>#NUM!</v>
      </c>
      <c r="AS2088" s="27" t="e">
        <f t="shared" si="331"/>
        <v>#NUM!</v>
      </c>
      <c r="AT2088" s="27">
        <f t="shared" si="332"/>
        <v>1.4512499999999999</v>
      </c>
      <c r="AU2088" s="27">
        <f t="shared" si="333"/>
        <v>1.4512499999999999</v>
      </c>
      <c r="AV2088" s="29">
        <f t="shared" si="327"/>
        <v>1.1000000000000001</v>
      </c>
      <c r="AW2088" s="33" t="s">
        <v>51</v>
      </c>
      <c r="AX2088" s="33" t="s">
        <v>50</v>
      </c>
      <c r="AY2088" s="32">
        <v>1.1000000000000001</v>
      </c>
      <c r="AZ2088" s="34">
        <f t="shared" si="324"/>
        <v>0.27500000000000002</v>
      </c>
      <c r="BA2088" s="3">
        <f t="shared" si="326"/>
        <v>1.375</v>
      </c>
      <c r="BB2088" s="32">
        <f t="shared" si="328"/>
        <v>1.4850000000000001</v>
      </c>
      <c r="BC2088" s="27" t="s">
        <v>12549</v>
      </c>
      <c r="BP2088" s="35"/>
      <c r="BQ2088" s="35"/>
      <c r="BR2088" s="35"/>
      <c r="BS2088" s="35"/>
      <c r="BT2088" s="35"/>
      <c r="BU2088" s="35"/>
      <c r="BV2088" s="35"/>
      <c r="BW2088" s="35"/>
      <c r="BX2088" s="35"/>
      <c r="BY2088" s="35"/>
      <c r="BZ2088" s="35"/>
      <c r="CA2088" s="35"/>
      <c r="CB2088" s="35"/>
      <c r="CC2088" s="35"/>
      <c r="CD2088" s="35"/>
      <c r="CE2088" s="35"/>
      <c r="CF2088" s="35"/>
      <c r="CG2088" s="35"/>
      <c r="CH2088" s="35"/>
      <c r="CI2088" s="35"/>
      <c r="CJ2088" s="35"/>
      <c r="CK2088" s="35"/>
      <c r="CL2088" s="35"/>
      <c r="CM2088" s="35"/>
      <c r="CN2088" s="35"/>
      <c r="CO2088" s="35"/>
      <c r="CP2088" s="35"/>
      <c r="CQ2088" s="35"/>
      <c r="CR2088" s="35"/>
      <c r="CS2088" s="35"/>
      <c r="CT2088" s="35"/>
      <c r="CU2088" s="35"/>
      <c r="CV2088" s="35"/>
      <c r="CW2088" s="35"/>
      <c r="CX2088" s="35"/>
      <c r="CY2088" s="35"/>
      <c r="CZ2088" s="35"/>
      <c r="DA2088" s="35"/>
      <c r="DB2088" s="35"/>
      <c r="DC2088" s="35"/>
      <c r="DD2088" s="35"/>
      <c r="DE2088" s="35"/>
      <c r="DF2088" s="35"/>
      <c r="DG2088" s="35"/>
      <c r="DH2088" s="35"/>
      <c r="DI2088" s="35"/>
      <c r="DJ2088" s="35"/>
      <c r="DK2088" s="35"/>
      <c r="DL2088" s="35"/>
    </row>
    <row r="2089" spans="1:116" s="27" customFormat="1" ht="31.5" customHeight="1">
      <c r="A2089" s="4" t="s">
        <v>8714</v>
      </c>
      <c r="B2089" s="5">
        <v>2087</v>
      </c>
      <c r="C2089" s="6">
        <v>1027</v>
      </c>
      <c r="D2089" s="6"/>
      <c r="E2089" s="3" t="s">
        <v>8748</v>
      </c>
      <c r="F2089" s="3" t="s">
        <v>8846</v>
      </c>
      <c r="G2089" s="3" t="s">
        <v>798</v>
      </c>
      <c r="H2089" s="4" t="s">
        <v>451</v>
      </c>
      <c r="I2089" s="3" t="s">
        <v>1456</v>
      </c>
      <c r="J2089" s="3" t="s">
        <v>8847</v>
      </c>
      <c r="K2089" s="5">
        <v>6</v>
      </c>
      <c r="L2089" s="3" t="s">
        <v>81</v>
      </c>
      <c r="M2089" s="6">
        <v>1</v>
      </c>
      <c r="N2089" s="3" t="s">
        <v>45</v>
      </c>
      <c r="O2089" s="3" t="s">
        <v>8734</v>
      </c>
      <c r="P2089" s="3" t="s">
        <v>8735</v>
      </c>
      <c r="Q2089" s="3" t="s">
        <v>8848</v>
      </c>
      <c r="R2089" s="28">
        <v>1.26</v>
      </c>
      <c r="S2089" s="29"/>
      <c r="T2089" s="30"/>
      <c r="U2089" s="1">
        <v>2.25</v>
      </c>
      <c r="V2089" s="28"/>
      <c r="W2089" s="29">
        <v>1.26</v>
      </c>
      <c r="X2089" s="29"/>
      <c r="Y2089" s="29"/>
      <c r="Z2089" s="29"/>
      <c r="AA2089" s="29"/>
      <c r="AB2089" s="29"/>
      <c r="AC2089" s="29"/>
      <c r="AD2089" s="29"/>
      <c r="AE2089" s="31"/>
      <c r="AN2089" s="32">
        <v>1.26</v>
      </c>
      <c r="AO2089" s="27" t="s">
        <v>49</v>
      </c>
      <c r="AP2089" s="31" t="s">
        <v>50</v>
      </c>
      <c r="AQ2089" s="27" t="e">
        <f t="shared" si="329"/>
        <v>#NUM!</v>
      </c>
      <c r="AR2089" s="27" t="e">
        <f t="shared" si="330"/>
        <v>#NUM!</v>
      </c>
      <c r="AS2089" s="27" t="e">
        <f t="shared" si="331"/>
        <v>#NUM!</v>
      </c>
      <c r="AT2089" s="27">
        <f t="shared" si="332"/>
        <v>0</v>
      </c>
      <c r="AU2089" s="27">
        <f t="shared" si="333"/>
        <v>2.4187499999999997</v>
      </c>
      <c r="AV2089" s="29">
        <f t="shared" si="327"/>
        <v>0</v>
      </c>
      <c r="AW2089" s="33" t="s">
        <v>51</v>
      </c>
      <c r="AX2089" s="27" t="s">
        <v>50</v>
      </c>
      <c r="AY2089" s="32">
        <v>1.26</v>
      </c>
      <c r="AZ2089" s="34">
        <f t="shared" si="324"/>
        <v>0.315</v>
      </c>
      <c r="BA2089" s="3">
        <f t="shared" si="326"/>
        <v>1.575</v>
      </c>
      <c r="BB2089" s="32">
        <f t="shared" si="328"/>
        <v>1.7010000000000001</v>
      </c>
      <c r="BC2089" s="27" t="s">
        <v>12549</v>
      </c>
      <c r="BP2089" s="35"/>
      <c r="BQ2089" s="35"/>
      <c r="BR2089" s="35"/>
      <c r="BS2089" s="35"/>
      <c r="BT2089" s="35"/>
      <c r="BU2089" s="35"/>
      <c r="BV2089" s="35"/>
      <c r="BW2089" s="35"/>
      <c r="BX2089" s="35"/>
      <c r="BY2089" s="35"/>
      <c r="BZ2089" s="35"/>
      <c r="CA2089" s="35"/>
      <c r="CB2089" s="35"/>
      <c r="CC2089" s="35"/>
      <c r="CD2089" s="35"/>
      <c r="CE2089" s="35"/>
      <c r="CF2089" s="35"/>
      <c r="CG2089" s="35"/>
      <c r="CH2089" s="35"/>
      <c r="CI2089" s="35"/>
      <c r="CJ2089" s="35"/>
      <c r="CK2089" s="35"/>
      <c r="CL2089" s="35"/>
      <c r="CM2089" s="35"/>
      <c r="CN2089" s="35"/>
      <c r="CO2089" s="35"/>
      <c r="CP2089" s="35"/>
      <c r="CQ2089" s="35"/>
      <c r="CR2089" s="35"/>
      <c r="CS2089" s="35"/>
      <c r="CT2089" s="35"/>
      <c r="CU2089" s="35"/>
      <c r="CV2089" s="35"/>
      <c r="CW2089" s="35"/>
      <c r="CX2089" s="35"/>
      <c r="CY2089" s="35"/>
      <c r="CZ2089" s="35"/>
      <c r="DA2089" s="35"/>
      <c r="DB2089" s="35"/>
      <c r="DC2089" s="35"/>
      <c r="DD2089" s="35"/>
      <c r="DE2089" s="35"/>
      <c r="DF2089" s="35"/>
      <c r="DG2089" s="35"/>
      <c r="DH2089" s="35"/>
      <c r="DI2089" s="35"/>
      <c r="DJ2089" s="35"/>
      <c r="DK2089" s="35"/>
      <c r="DL2089" s="35"/>
    </row>
    <row r="2090" spans="1:116" s="27" customFormat="1" ht="31.5" customHeight="1">
      <c r="A2090" s="4" t="s">
        <v>8714</v>
      </c>
      <c r="B2090" s="5">
        <v>2088</v>
      </c>
      <c r="C2090" s="6">
        <v>5178</v>
      </c>
      <c r="D2090" s="6"/>
      <c r="E2090" s="3" t="s">
        <v>8849</v>
      </c>
      <c r="F2090" s="3" t="s">
        <v>6128</v>
      </c>
      <c r="G2090" s="3" t="s">
        <v>1309</v>
      </c>
      <c r="H2090" s="4" t="s">
        <v>1310</v>
      </c>
      <c r="I2090" s="3" t="s">
        <v>855</v>
      </c>
      <c r="J2090" s="3" t="s">
        <v>8850</v>
      </c>
      <c r="K2090" s="5"/>
      <c r="L2090" s="3"/>
      <c r="M2090" s="6">
        <v>30</v>
      </c>
      <c r="N2090" s="3" t="s">
        <v>45</v>
      </c>
      <c r="O2090" s="3" t="s">
        <v>8734</v>
      </c>
      <c r="P2090" s="3" t="s">
        <v>8851</v>
      </c>
      <c r="Q2090" s="3" t="s">
        <v>8852</v>
      </c>
      <c r="R2090" s="28">
        <v>1.4</v>
      </c>
      <c r="S2090" s="29"/>
      <c r="T2090" s="30">
        <v>5</v>
      </c>
      <c r="U2090" s="1">
        <v>5</v>
      </c>
      <c r="V2090" s="28"/>
      <c r="W2090" s="29">
        <v>1.4</v>
      </c>
      <c r="X2090" s="29"/>
      <c r="Y2090" s="29"/>
      <c r="Z2090" s="29"/>
      <c r="AA2090" s="29"/>
      <c r="AB2090" s="29"/>
      <c r="AC2090" s="29"/>
      <c r="AD2090" s="29"/>
      <c r="AE2090" s="31"/>
      <c r="AF2090" s="27">
        <v>1.905</v>
      </c>
      <c r="AN2090" s="32">
        <v>1.4</v>
      </c>
      <c r="AO2090" s="27" t="s">
        <v>49</v>
      </c>
      <c r="AP2090" s="31" t="s">
        <v>50</v>
      </c>
      <c r="AQ2090" s="27" t="e">
        <f t="shared" si="329"/>
        <v>#NUM!</v>
      </c>
      <c r="AR2090" s="27" t="e">
        <f t="shared" si="330"/>
        <v>#NUM!</v>
      </c>
      <c r="AS2090" s="27" t="e">
        <f t="shared" si="331"/>
        <v>#NUM!</v>
      </c>
      <c r="AT2090" s="27">
        <f t="shared" si="332"/>
        <v>5.375</v>
      </c>
      <c r="AU2090" s="27">
        <f t="shared" si="333"/>
        <v>5.375</v>
      </c>
      <c r="AV2090" s="29">
        <f t="shared" si="327"/>
        <v>1.4</v>
      </c>
      <c r="AW2090" s="33" t="s">
        <v>51</v>
      </c>
      <c r="AX2090" s="27" t="s">
        <v>50</v>
      </c>
      <c r="AY2090" s="32">
        <v>1.4</v>
      </c>
      <c r="AZ2090" s="34">
        <f t="shared" si="324"/>
        <v>0.35</v>
      </c>
      <c r="BA2090" s="3">
        <f t="shared" si="326"/>
        <v>1.75</v>
      </c>
      <c r="BB2090" s="32">
        <f t="shared" si="328"/>
        <v>1.8900000000000001</v>
      </c>
      <c r="BC2090" s="27" t="s">
        <v>12549</v>
      </c>
      <c r="BP2090" s="35"/>
      <c r="BQ2090" s="35"/>
      <c r="BR2090" s="35"/>
      <c r="BS2090" s="35"/>
      <c r="BT2090" s="35"/>
      <c r="BU2090" s="35"/>
      <c r="BV2090" s="35"/>
      <c r="BW2090" s="35"/>
      <c r="BX2090" s="35"/>
      <c r="BY2090" s="35"/>
      <c r="BZ2090" s="35"/>
      <c r="CA2090" s="35"/>
      <c r="CB2090" s="35"/>
      <c r="CC2090" s="35"/>
      <c r="CD2090" s="35"/>
      <c r="CE2090" s="35"/>
      <c r="CF2090" s="35"/>
      <c r="CG2090" s="35"/>
      <c r="CH2090" s="35"/>
      <c r="CI2090" s="35"/>
      <c r="CJ2090" s="35"/>
      <c r="CK2090" s="35"/>
      <c r="CL2090" s="35"/>
      <c r="CM2090" s="35"/>
      <c r="CN2090" s="35"/>
      <c r="CO2090" s="35"/>
      <c r="CP2090" s="35"/>
      <c r="CQ2090" s="35"/>
      <c r="CR2090" s="35"/>
      <c r="CS2090" s="35"/>
      <c r="CT2090" s="35"/>
      <c r="CU2090" s="35"/>
      <c r="CV2090" s="35"/>
      <c r="CW2090" s="35"/>
      <c r="CX2090" s="35"/>
      <c r="CY2090" s="35"/>
      <c r="CZ2090" s="35"/>
      <c r="DA2090" s="35"/>
      <c r="DB2090" s="35"/>
      <c r="DC2090" s="35"/>
      <c r="DD2090" s="35"/>
      <c r="DE2090" s="35"/>
      <c r="DF2090" s="35"/>
      <c r="DG2090" s="35"/>
      <c r="DH2090" s="35"/>
      <c r="DI2090" s="35"/>
      <c r="DJ2090" s="35"/>
      <c r="DK2090" s="35"/>
      <c r="DL2090" s="35"/>
    </row>
    <row r="2091" spans="1:116" s="27" customFormat="1" ht="31.5" customHeight="1">
      <c r="A2091" s="4" t="s">
        <v>8714</v>
      </c>
      <c r="B2091" s="5">
        <v>2089</v>
      </c>
      <c r="C2091" s="6">
        <v>3666</v>
      </c>
      <c r="D2091" s="6"/>
      <c r="E2091" s="3" t="s">
        <v>8762</v>
      </c>
      <c r="F2091" s="3" t="s">
        <v>1346</v>
      </c>
      <c r="G2091" s="3" t="s">
        <v>1347</v>
      </c>
      <c r="H2091" s="4" t="s">
        <v>303</v>
      </c>
      <c r="I2091" s="3" t="s">
        <v>43</v>
      </c>
      <c r="J2091" s="3" t="s">
        <v>8765</v>
      </c>
      <c r="K2091" s="5"/>
      <c r="L2091" s="3"/>
      <c r="M2091" s="6">
        <v>20</v>
      </c>
      <c r="N2091" s="3" t="s">
        <v>45</v>
      </c>
      <c r="O2091" s="3" t="s">
        <v>8734</v>
      </c>
      <c r="P2091" s="3" t="s">
        <v>8766</v>
      </c>
      <c r="Q2091" s="3" t="s">
        <v>8767</v>
      </c>
      <c r="R2091" s="28">
        <v>2.04</v>
      </c>
      <c r="S2091" s="29"/>
      <c r="T2091" s="30"/>
      <c r="U2091" s="1">
        <v>2.5</v>
      </c>
      <c r="V2091" s="28"/>
      <c r="W2091" s="29">
        <v>2.17</v>
      </c>
      <c r="X2091" s="29">
        <v>1.9</v>
      </c>
      <c r="Y2091" s="29">
        <v>7.16</v>
      </c>
      <c r="Z2091" s="29"/>
      <c r="AA2091" s="29"/>
      <c r="AB2091" s="29"/>
      <c r="AC2091" s="29"/>
      <c r="AD2091" s="29"/>
      <c r="AE2091" s="31"/>
      <c r="AG2091" s="27">
        <v>2.1021000000000001</v>
      </c>
      <c r="AN2091" s="32">
        <v>2.04</v>
      </c>
      <c r="AO2091" s="27" t="s">
        <v>211</v>
      </c>
      <c r="AP2091" s="31" t="s">
        <v>212</v>
      </c>
      <c r="AQ2091" s="27" t="e">
        <f t="shared" si="329"/>
        <v>#NUM!</v>
      </c>
      <c r="AR2091" s="27" t="e">
        <f t="shared" si="330"/>
        <v>#NUM!</v>
      </c>
      <c r="AS2091" s="27" t="e">
        <f t="shared" si="331"/>
        <v>#NUM!</v>
      </c>
      <c r="AT2091" s="27">
        <f t="shared" si="332"/>
        <v>0</v>
      </c>
      <c r="AU2091" s="27">
        <f t="shared" si="333"/>
        <v>2.6875</v>
      </c>
      <c r="AV2091" s="29">
        <f t="shared" si="327"/>
        <v>0</v>
      </c>
      <c r="AW2091" s="27" t="s">
        <v>213</v>
      </c>
      <c r="AX2091" s="27" t="s">
        <v>212</v>
      </c>
      <c r="AY2091" s="32">
        <v>2.04</v>
      </c>
      <c r="AZ2091" s="34">
        <f t="shared" si="324"/>
        <v>0.51</v>
      </c>
      <c r="BA2091" s="3">
        <f t="shared" si="326"/>
        <v>2.5499999999999998</v>
      </c>
      <c r="BB2091" s="32">
        <f t="shared" si="328"/>
        <v>2.754</v>
      </c>
      <c r="BC2091" s="27" t="s">
        <v>12549</v>
      </c>
    </row>
    <row r="2092" spans="1:116" s="27" customFormat="1" ht="31.5" customHeight="1">
      <c r="A2092" s="4" t="s">
        <v>8714</v>
      </c>
      <c r="B2092" s="5">
        <v>2090</v>
      </c>
      <c r="C2092" s="6">
        <v>1137</v>
      </c>
      <c r="D2092" s="6"/>
      <c r="E2092" s="3" t="s">
        <v>8822</v>
      </c>
      <c r="F2092" s="3" t="s">
        <v>526</v>
      </c>
      <c r="G2092" s="3" t="s">
        <v>527</v>
      </c>
      <c r="H2092" s="4" t="s">
        <v>58</v>
      </c>
      <c r="I2092" s="3" t="s">
        <v>159</v>
      </c>
      <c r="J2092" s="3" t="s">
        <v>8823</v>
      </c>
      <c r="K2092" s="5"/>
      <c r="L2092" s="3"/>
      <c r="M2092" s="6">
        <v>14</v>
      </c>
      <c r="N2092" s="3" t="s">
        <v>45</v>
      </c>
      <c r="O2092" s="3" t="s">
        <v>8734</v>
      </c>
      <c r="P2092" s="3" t="s">
        <v>8809</v>
      </c>
      <c r="Q2092" s="3" t="s">
        <v>8824</v>
      </c>
      <c r="R2092" s="28">
        <v>1.1100000000000001</v>
      </c>
      <c r="S2092" s="29"/>
      <c r="T2092" s="30"/>
      <c r="U2092" s="1">
        <v>2</v>
      </c>
      <c r="V2092" s="28"/>
      <c r="W2092" s="29">
        <v>1.0900000000000001</v>
      </c>
      <c r="X2092" s="29">
        <v>1.1299999999999999</v>
      </c>
      <c r="Y2092" s="29"/>
      <c r="Z2092" s="29"/>
      <c r="AA2092" s="29"/>
      <c r="AB2092" s="29"/>
      <c r="AC2092" s="29"/>
      <c r="AD2092" s="29"/>
      <c r="AE2092" s="31"/>
      <c r="AG2092" s="27">
        <v>1.17</v>
      </c>
      <c r="AN2092" s="32">
        <v>1.1100000000000001</v>
      </c>
      <c r="AO2092" s="27" t="s">
        <v>49</v>
      </c>
      <c r="AP2092" s="31" t="s">
        <v>50</v>
      </c>
      <c r="AQ2092" s="27" t="e">
        <f t="shared" si="329"/>
        <v>#NUM!</v>
      </c>
      <c r="AR2092" s="27" t="e">
        <f t="shared" si="330"/>
        <v>#NUM!</v>
      </c>
      <c r="AS2092" s="27" t="e">
        <f t="shared" si="331"/>
        <v>#NUM!</v>
      </c>
      <c r="AT2092" s="27">
        <f t="shared" si="332"/>
        <v>0</v>
      </c>
      <c r="AU2092" s="27">
        <f t="shared" si="333"/>
        <v>2.15</v>
      </c>
      <c r="AV2092" s="29">
        <f t="shared" ref="AV2092:AV2123" si="334">MIN(AN2092,AT2092,AU2092)</f>
        <v>0</v>
      </c>
      <c r="AW2092" s="27" t="s">
        <v>73</v>
      </c>
      <c r="AX2092" s="27" t="s">
        <v>74</v>
      </c>
      <c r="AY2092" s="32">
        <v>2.15</v>
      </c>
      <c r="AZ2092" s="34">
        <f t="shared" si="324"/>
        <v>0.53749999999999998</v>
      </c>
      <c r="BA2092" s="3">
        <f t="shared" si="326"/>
        <v>2.6875</v>
      </c>
      <c r="BB2092" s="32">
        <f t="shared" si="328"/>
        <v>2.9024999999999999</v>
      </c>
      <c r="BC2092" s="27" t="s">
        <v>12549</v>
      </c>
      <c r="BP2092" s="35"/>
      <c r="BQ2092" s="35"/>
      <c r="BR2092" s="35"/>
      <c r="BS2092" s="35"/>
      <c r="BT2092" s="35"/>
      <c r="BU2092" s="35"/>
      <c r="BV2092" s="35"/>
      <c r="BW2092" s="35"/>
      <c r="BX2092" s="35"/>
      <c r="BY2092" s="35"/>
      <c r="BZ2092" s="35"/>
      <c r="CA2092" s="35"/>
      <c r="CB2092" s="35"/>
      <c r="CC2092" s="35"/>
      <c r="CD2092" s="35"/>
      <c r="CE2092" s="35"/>
      <c r="CF2092" s="35"/>
      <c r="CG2092" s="35"/>
      <c r="CH2092" s="35"/>
      <c r="CI2092" s="35"/>
      <c r="CJ2092" s="35"/>
      <c r="CK2092" s="35"/>
      <c r="CL2092" s="35"/>
      <c r="CM2092" s="35"/>
      <c r="CN2092" s="35"/>
      <c r="CO2092" s="35"/>
      <c r="CP2092" s="35"/>
      <c r="CQ2092" s="35"/>
      <c r="CR2092" s="35"/>
      <c r="CS2092" s="35"/>
      <c r="CT2092" s="35"/>
      <c r="CU2092" s="35"/>
      <c r="CV2092" s="35"/>
      <c r="CW2092" s="35"/>
      <c r="CX2092" s="35"/>
      <c r="CY2092" s="35"/>
      <c r="CZ2092" s="35"/>
      <c r="DA2092" s="35"/>
      <c r="DB2092" s="35"/>
      <c r="DC2092" s="35"/>
      <c r="DD2092" s="35"/>
      <c r="DE2092" s="35"/>
      <c r="DF2092" s="35"/>
      <c r="DG2092" s="35"/>
      <c r="DH2092" s="35"/>
      <c r="DI2092" s="35"/>
      <c r="DJ2092" s="35"/>
      <c r="DK2092" s="35"/>
      <c r="DL2092" s="35"/>
    </row>
    <row r="2093" spans="1:116" s="27" customFormat="1" ht="31.5" customHeight="1">
      <c r="A2093" s="4" t="s">
        <v>8714</v>
      </c>
      <c r="B2093" s="5">
        <v>2091</v>
      </c>
      <c r="C2093" s="6">
        <v>621</v>
      </c>
      <c r="D2093" s="6"/>
      <c r="E2093" s="3" t="s">
        <v>8825</v>
      </c>
      <c r="F2093" s="3" t="s">
        <v>4425</v>
      </c>
      <c r="G2093" s="3" t="s">
        <v>1734</v>
      </c>
      <c r="H2093" s="4" t="s">
        <v>167</v>
      </c>
      <c r="I2093" s="3" t="s">
        <v>573</v>
      </c>
      <c r="J2093" s="3" t="s">
        <v>8826</v>
      </c>
      <c r="K2093" s="5"/>
      <c r="L2093" s="3"/>
      <c r="M2093" s="6">
        <v>14</v>
      </c>
      <c r="N2093" s="3" t="s">
        <v>45</v>
      </c>
      <c r="O2093" s="3" t="s">
        <v>8734</v>
      </c>
      <c r="P2093" s="3" t="s">
        <v>8813</v>
      </c>
      <c r="Q2093" s="3" t="s">
        <v>8827</v>
      </c>
      <c r="R2093" s="28">
        <v>3.3</v>
      </c>
      <c r="S2093" s="29"/>
      <c r="T2093" s="30"/>
      <c r="U2093" s="1">
        <v>2.04</v>
      </c>
      <c r="V2093" s="28"/>
      <c r="W2093" s="29">
        <v>3.3</v>
      </c>
      <c r="X2093" s="29"/>
      <c r="Y2093" s="29"/>
      <c r="Z2093" s="29"/>
      <c r="AA2093" s="29"/>
      <c r="AB2093" s="29"/>
      <c r="AC2093" s="29"/>
      <c r="AD2093" s="29"/>
      <c r="AE2093" s="31"/>
      <c r="AH2093" s="27">
        <v>1.1599999999999999</v>
      </c>
      <c r="AN2093" s="32">
        <v>2.23</v>
      </c>
      <c r="AO2093" s="27" t="s">
        <v>211</v>
      </c>
      <c r="AP2093" s="31" t="s">
        <v>212</v>
      </c>
      <c r="AQ2093" s="27" t="e">
        <f t="shared" si="329"/>
        <v>#NUM!</v>
      </c>
      <c r="AR2093" s="27" t="e">
        <f t="shared" si="330"/>
        <v>#NUM!</v>
      </c>
      <c r="AS2093" s="27" t="e">
        <f t="shared" si="331"/>
        <v>#NUM!</v>
      </c>
      <c r="AT2093" s="27">
        <f t="shared" si="332"/>
        <v>0</v>
      </c>
      <c r="AU2093" s="27">
        <f t="shared" si="333"/>
        <v>2.1930000000000001</v>
      </c>
      <c r="AV2093" s="29">
        <f t="shared" si="334"/>
        <v>0</v>
      </c>
      <c r="AW2093" s="27" t="s">
        <v>73</v>
      </c>
      <c r="AX2093" s="27" t="s">
        <v>74</v>
      </c>
      <c r="AY2093" s="32">
        <v>2.19</v>
      </c>
      <c r="AZ2093" s="34">
        <f t="shared" si="324"/>
        <v>0.54749999999999999</v>
      </c>
      <c r="BA2093" s="3">
        <f t="shared" si="326"/>
        <v>2.7374999999999998</v>
      </c>
      <c r="BB2093" s="32">
        <f t="shared" si="328"/>
        <v>2.9564999999999997</v>
      </c>
      <c r="BC2093" s="27" t="s">
        <v>12549</v>
      </c>
      <c r="BP2093" s="35"/>
      <c r="BQ2093" s="35"/>
      <c r="BR2093" s="35"/>
      <c r="BS2093" s="35"/>
      <c r="BT2093" s="35"/>
      <c r="BU2093" s="35"/>
      <c r="BV2093" s="35"/>
      <c r="BW2093" s="35"/>
      <c r="BX2093" s="35"/>
      <c r="BY2093" s="35"/>
      <c r="BZ2093" s="35"/>
      <c r="CA2093" s="35"/>
      <c r="CB2093" s="35"/>
      <c r="CC2093" s="35"/>
      <c r="CD2093" s="35"/>
      <c r="CE2093" s="35"/>
      <c r="CF2093" s="35"/>
      <c r="CG2093" s="35"/>
      <c r="CH2093" s="35"/>
      <c r="CI2093" s="35"/>
      <c r="CJ2093" s="35"/>
      <c r="CK2093" s="35"/>
      <c r="CL2093" s="35"/>
      <c r="CM2093" s="35"/>
      <c r="CN2093" s="35"/>
      <c r="CO2093" s="35"/>
      <c r="CP2093" s="35"/>
      <c r="CQ2093" s="35"/>
      <c r="CR2093" s="35"/>
      <c r="CS2093" s="35"/>
      <c r="CT2093" s="35"/>
      <c r="CU2093" s="35"/>
      <c r="CV2093" s="35"/>
      <c r="CW2093" s="35"/>
      <c r="CX2093" s="35"/>
      <c r="CY2093" s="35"/>
      <c r="CZ2093" s="35"/>
      <c r="DA2093" s="35"/>
      <c r="DB2093" s="35"/>
      <c r="DC2093" s="35"/>
      <c r="DD2093" s="35"/>
      <c r="DE2093" s="35"/>
      <c r="DF2093" s="35"/>
      <c r="DG2093" s="35"/>
      <c r="DH2093" s="35"/>
      <c r="DI2093" s="35"/>
      <c r="DJ2093" s="35"/>
      <c r="DK2093" s="35"/>
      <c r="DL2093" s="35"/>
    </row>
    <row r="2094" spans="1:116" s="27" customFormat="1" ht="31.5" customHeight="1">
      <c r="A2094" s="4" t="s">
        <v>8714</v>
      </c>
      <c r="B2094" s="5">
        <v>2092</v>
      </c>
      <c r="C2094" s="6">
        <v>16178</v>
      </c>
      <c r="D2094" s="6"/>
      <c r="E2094" s="3" t="s">
        <v>8768</v>
      </c>
      <c r="F2094" s="3" t="s">
        <v>2806</v>
      </c>
      <c r="G2094" s="3" t="s">
        <v>3178</v>
      </c>
      <c r="H2094" s="4" t="s">
        <v>3179</v>
      </c>
      <c r="I2094" s="3" t="s">
        <v>314</v>
      </c>
      <c r="J2094" s="3" t="s">
        <v>8774</v>
      </c>
      <c r="K2094" s="5">
        <v>60</v>
      </c>
      <c r="L2094" s="3" t="s">
        <v>69</v>
      </c>
      <c r="M2094" s="6">
        <v>1</v>
      </c>
      <c r="N2094" s="3" t="s">
        <v>45</v>
      </c>
      <c r="O2094" s="3" t="s">
        <v>8734</v>
      </c>
      <c r="P2094" s="3" t="s">
        <v>8719</v>
      </c>
      <c r="Q2094" s="3" t="s">
        <v>8775</v>
      </c>
      <c r="R2094" s="28">
        <v>2.2599999999999998</v>
      </c>
      <c r="S2094" s="29"/>
      <c r="T2094" s="30">
        <v>3.2</v>
      </c>
      <c r="U2094" s="1">
        <v>3.2</v>
      </c>
      <c r="V2094" s="28"/>
      <c r="W2094" s="29">
        <v>2.4</v>
      </c>
      <c r="X2094" s="29">
        <v>2.11</v>
      </c>
      <c r="Y2094" s="29">
        <v>3.23</v>
      </c>
      <c r="Z2094" s="29"/>
      <c r="AA2094" s="29"/>
      <c r="AB2094" s="29"/>
      <c r="AC2094" s="29"/>
      <c r="AD2094" s="29"/>
      <c r="AE2094" s="31"/>
      <c r="AN2094" s="32">
        <v>2.2599999999999998</v>
      </c>
      <c r="AO2094" s="27" t="s">
        <v>49</v>
      </c>
      <c r="AP2094" s="31" t="s">
        <v>50</v>
      </c>
      <c r="AQ2094" s="27" t="e">
        <f t="shared" si="329"/>
        <v>#NUM!</v>
      </c>
      <c r="AR2094" s="27" t="e">
        <f t="shared" si="330"/>
        <v>#NUM!</v>
      </c>
      <c r="AS2094" s="27" t="e">
        <f t="shared" si="331"/>
        <v>#NUM!</v>
      </c>
      <c r="AT2094" s="27">
        <f t="shared" si="332"/>
        <v>3.44</v>
      </c>
      <c r="AU2094" s="27">
        <f t="shared" si="333"/>
        <v>3.44</v>
      </c>
      <c r="AV2094" s="29">
        <f t="shared" si="334"/>
        <v>2.2599999999999998</v>
      </c>
      <c r="AW2094" s="27" t="s">
        <v>73</v>
      </c>
      <c r="AX2094" s="27" t="s">
        <v>74</v>
      </c>
      <c r="AY2094" s="32">
        <v>2.2599999999999998</v>
      </c>
      <c r="AZ2094" s="34">
        <f t="shared" si="324"/>
        <v>0.56499999999999995</v>
      </c>
      <c r="BA2094" s="3">
        <f t="shared" si="326"/>
        <v>2.8249999999999997</v>
      </c>
      <c r="BB2094" s="32">
        <f t="shared" si="328"/>
        <v>3.0509999999999997</v>
      </c>
      <c r="BC2094" s="27" t="s">
        <v>12549</v>
      </c>
    </row>
    <row r="2095" spans="1:116" s="27" customFormat="1" ht="31.5" customHeight="1">
      <c r="A2095" s="4" t="s">
        <v>8714</v>
      </c>
      <c r="B2095" s="5">
        <v>2093</v>
      </c>
      <c r="C2095" s="6">
        <v>5201</v>
      </c>
      <c r="D2095" s="6"/>
      <c r="E2095" s="3" t="s">
        <v>8796</v>
      </c>
      <c r="F2095" s="3" t="s">
        <v>6625</v>
      </c>
      <c r="G2095" s="3" t="s">
        <v>6626</v>
      </c>
      <c r="H2095" s="4" t="s">
        <v>42</v>
      </c>
      <c r="I2095" s="3" t="s">
        <v>159</v>
      </c>
      <c r="J2095" s="3" t="s">
        <v>8797</v>
      </c>
      <c r="K2095" s="5"/>
      <c r="L2095" s="3"/>
      <c r="M2095" s="6">
        <v>4</v>
      </c>
      <c r="N2095" s="3" t="s">
        <v>45</v>
      </c>
      <c r="O2095" s="3" t="s">
        <v>8734</v>
      </c>
      <c r="P2095" s="3" t="s">
        <v>8798</v>
      </c>
      <c r="Q2095" s="3" t="s">
        <v>8799</v>
      </c>
      <c r="R2095" s="28">
        <v>4.4000000000000004</v>
      </c>
      <c r="S2095" s="29"/>
      <c r="T2095" s="30">
        <v>2.2000000000000002</v>
      </c>
      <c r="U2095" s="1">
        <v>2.2000000000000002</v>
      </c>
      <c r="V2095" s="28"/>
      <c r="W2095" s="29">
        <v>4.4000000000000004</v>
      </c>
      <c r="X2095" s="29"/>
      <c r="Y2095" s="29"/>
      <c r="Z2095" s="29"/>
      <c r="AA2095" s="29"/>
      <c r="AB2095" s="29"/>
      <c r="AC2095" s="29"/>
      <c r="AD2095" s="29"/>
      <c r="AE2095" s="31"/>
      <c r="AN2095" s="32">
        <v>4.4000000000000004</v>
      </c>
      <c r="AO2095" s="27" t="s">
        <v>49</v>
      </c>
      <c r="AP2095" s="31" t="s">
        <v>50</v>
      </c>
      <c r="AQ2095" s="27" t="e">
        <f t="shared" si="329"/>
        <v>#NUM!</v>
      </c>
      <c r="AR2095" s="27" t="e">
        <f t="shared" si="330"/>
        <v>#NUM!</v>
      </c>
      <c r="AS2095" s="27" t="e">
        <f t="shared" si="331"/>
        <v>#NUM!</v>
      </c>
      <c r="AT2095" s="27">
        <f t="shared" si="332"/>
        <v>2.3650000000000002</v>
      </c>
      <c r="AU2095" s="27">
        <f t="shared" si="333"/>
        <v>2.3650000000000002</v>
      </c>
      <c r="AV2095" s="29">
        <f t="shared" si="334"/>
        <v>2.3650000000000002</v>
      </c>
      <c r="AW2095" s="27" t="s">
        <v>73</v>
      </c>
      <c r="AX2095" s="27" t="s">
        <v>74</v>
      </c>
      <c r="AY2095" s="32">
        <v>2.3639999999999999</v>
      </c>
      <c r="AZ2095" s="34">
        <f t="shared" si="324"/>
        <v>0.59099999999999997</v>
      </c>
      <c r="BA2095" s="3">
        <f t="shared" si="326"/>
        <v>2.9550000000000001</v>
      </c>
      <c r="BB2095" s="32">
        <f t="shared" si="328"/>
        <v>3.1914000000000002</v>
      </c>
      <c r="BC2095" s="27" t="s">
        <v>12549</v>
      </c>
    </row>
    <row r="2096" spans="1:116" s="27" customFormat="1" ht="31.5" customHeight="1">
      <c r="A2096" s="4" t="s">
        <v>8714</v>
      </c>
      <c r="B2096" s="5">
        <v>2094</v>
      </c>
      <c r="C2096" s="6">
        <v>3603</v>
      </c>
      <c r="D2096" s="6"/>
      <c r="E2096" s="3" t="s">
        <v>8762</v>
      </c>
      <c r="F2096" s="3" t="s">
        <v>1346</v>
      </c>
      <c r="G2096" s="3" t="s">
        <v>1347</v>
      </c>
      <c r="H2096" s="4" t="s">
        <v>4241</v>
      </c>
      <c r="I2096" s="3" t="s">
        <v>125</v>
      </c>
      <c r="J2096" s="3" t="s">
        <v>4348</v>
      </c>
      <c r="K2096" s="5">
        <v>150</v>
      </c>
      <c r="L2096" s="3" t="s">
        <v>81</v>
      </c>
      <c r="M2096" s="6">
        <v>1</v>
      </c>
      <c r="N2096" s="3" t="s">
        <v>45</v>
      </c>
      <c r="O2096" s="3" t="s">
        <v>8734</v>
      </c>
      <c r="P2096" s="3" t="s">
        <v>8763</v>
      </c>
      <c r="Q2096" s="3" t="s">
        <v>8764</v>
      </c>
      <c r="R2096" s="28">
        <v>2.65</v>
      </c>
      <c r="S2096" s="29"/>
      <c r="T2096" s="30"/>
      <c r="U2096" s="1">
        <v>3</v>
      </c>
      <c r="V2096" s="28"/>
      <c r="W2096" s="29">
        <v>2.85</v>
      </c>
      <c r="X2096" s="29">
        <v>2.4500000000000002</v>
      </c>
      <c r="Y2096" s="29"/>
      <c r="Z2096" s="29"/>
      <c r="AA2096" s="29"/>
      <c r="AB2096" s="29"/>
      <c r="AC2096" s="29"/>
      <c r="AD2096" s="29"/>
      <c r="AE2096" s="31"/>
      <c r="AG2096" s="27">
        <v>2.5575999999999999</v>
      </c>
      <c r="AN2096" s="32">
        <v>2.65</v>
      </c>
      <c r="AO2096" s="27" t="s">
        <v>211</v>
      </c>
      <c r="AP2096" s="31" t="s">
        <v>212</v>
      </c>
      <c r="AQ2096" s="27" t="e">
        <f t="shared" si="329"/>
        <v>#NUM!</v>
      </c>
      <c r="AR2096" s="27" t="e">
        <f t="shared" si="330"/>
        <v>#NUM!</v>
      </c>
      <c r="AS2096" s="27" t="e">
        <f t="shared" si="331"/>
        <v>#NUM!</v>
      </c>
      <c r="AT2096" s="27">
        <f t="shared" si="332"/>
        <v>0</v>
      </c>
      <c r="AU2096" s="27">
        <f t="shared" si="333"/>
        <v>3.2249999999999996</v>
      </c>
      <c r="AV2096" s="29">
        <f t="shared" si="334"/>
        <v>0</v>
      </c>
      <c r="AW2096" s="27" t="s">
        <v>213</v>
      </c>
      <c r="AX2096" s="27" t="s">
        <v>212</v>
      </c>
      <c r="AY2096" s="32">
        <v>2.65</v>
      </c>
      <c r="AZ2096" s="34">
        <f t="shared" si="324"/>
        <v>0.66249999999999998</v>
      </c>
      <c r="BA2096" s="3">
        <f t="shared" si="326"/>
        <v>3.3125</v>
      </c>
      <c r="BB2096" s="32">
        <f t="shared" si="328"/>
        <v>3.5775000000000001</v>
      </c>
      <c r="BC2096" s="27" t="s">
        <v>12549</v>
      </c>
    </row>
    <row r="2097" spans="1:116" s="27" customFormat="1" ht="31.5" customHeight="1">
      <c r="A2097" s="4" t="s">
        <v>8714</v>
      </c>
      <c r="B2097" s="5">
        <v>2095</v>
      </c>
      <c r="C2097" s="6">
        <v>18155</v>
      </c>
      <c r="D2097" s="6"/>
      <c r="E2097" s="3" t="s">
        <v>8776</v>
      </c>
      <c r="F2097" s="3" t="s">
        <v>898</v>
      </c>
      <c r="G2097" s="3" t="s">
        <v>216</v>
      </c>
      <c r="H2097" s="4" t="s">
        <v>103</v>
      </c>
      <c r="I2097" s="3" t="s">
        <v>43</v>
      </c>
      <c r="J2097" s="3" t="s">
        <v>8777</v>
      </c>
      <c r="K2097" s="5"/>
      <c r="L2097" s="3"/>
      <c r="M2097" s="6">
        <v>28</v>
      </c>
      <c r="N2097" s="3" t="s">
        <v>45</v>
      </c>
      <c r="O2097" s="3" t="s">
        <v>8734</v>
      </c>
      <c r="P2097" s="3" t="s">
        <v>8778</v>
      </c>
      <c r="Q2097" s="3" t="s">
        <v>8779</v>
      </c>
      <c r="R2097" s="28">
        <v>4.03</v>
      </c>
      <c r="S2097" s="29"/>
      <c r="T2097" s="30" t="s">
        <v>8780</v>
      </c>
      <c r="U2097" s="1">
        <v>6.5</v>
      </c>
      <c r="V2097" s="28"/>
      <c r="W2097" s="29">
        <v>4.8</v>
      </c>
      <c r="X2097" s="29">
        <v>3.25</v>
      </c>
      <c r="Y2097" s="29">
        <v>5.75</v>
      </c>
      <c r="Z2097" s="29"/>
      <c r="AA2097" s="29"/>
      <c r="AB2097" s="29"/>
      <c r="AC2097" s="29"/>
      <c r="AD2097" s="29"/>
      <c r="AE2097" s="31"/>
      <c r="AF2097" s="27">
        <v>2.3199999999999998</v>
      </c>
      <c r="AG2097" s="27">
        <v>3.47655</v>
      </c>
      <c r="AN2097" s="32">
        <v>2.8980000000000001</v>
      </c>
      <c r="AO2097" s="27" t="s">
        <v>49</v>
      </c>
      <c r="AP2097" s="31" t="s">
        <v>50</v>
      </c>
      <c r="AQ2097" s="27">
        <f t="shared" si="329"/>
        <v>2.8982749999999999</v>
      </c>
      <c r="AR2097" s="27" t="str">
        <f t="shared" si="330"/>
        <v/>
      </c>
      <c r="AS2097" s="27" t="e">
        <f t="shared" si="331"/>
        <v>#NUM!</v>
      </c>
      <c r="AT2097" s="27" t="e">
        <f t="shared" si="332"/>
        <v>#VALUE!</v>
      </c>
      <c r="AU2097" s="27">
        <f t="shared" si="333"/>
        <v>6.9874999999999998</v>
      </c>
      <c r="AV2097" s="29" t="e">
        <f t="shared" si="334"/>
        <v>#VALUE!</v>
      </c>
      <c r="AW2097" s="27" t="s">
        <v>213</v>
      </c>
      <c r="AX2097" s="27" t="s">
        <v>212</v>
      </c>
      <c r="AY2097" s="32">
        <v>2.9</v>
      </c>
      <c r="AZ2097" s="34">
        <f t="shared" si="324"/>
        <v>0.72499999999999998</v>
      </c>
      <c r="BA2097" s="3">
        <f t="shared" si="326"/>
        <v>3.625</v>
      </c>
      <c r="BB2097" s="32">
        <f t="shared" si="328"/>
        <v>3.915</v>
      </c>
      <c r="BC2097" s="27" t="s">
        <v>12549</v>
      </c>
    </row>
    <row r="2098" spans="1:116" s="27" customFormat="1" ht="31.5" customHeight="1">
      <c r="A2098" s="4" t="s">
        <v>8714</v>
      </c>
      <c r="B2098" s="5">
        <v>2096</v>
      </c>
      <c r="C2098" s="6">
        <v>17682</v>
      </c>
      <c r="D2098" s="6"/>
      <c r="E2098" s="3" t="s">
        <v>8785</v>
      </c>
      <c r="F2098" s="3" t="s">
        <v>8786</v>
      </c>
      <c r="G2098" s="3" t="s">
        <v>225</v>
      </c>
      <c r="H2098" s="4" t="s">
        <v>226</v>
      </c>
      <c r="I2098" s="3" t="s">
        <v>227</v>
      </c>
      <c r="J2098" s="3" t="s">
        <v>8787</v>
      </c>
      <c r="K2098" s="5"/>
      <c r="L2098" s="3"/>
      <c r="M2098" s="6">
        <v>10</v>
      </c>
      <c r="N2098" s="3" t="s">
        <v>45</v>
      </c>
      <c r="O2098" s="3" t="s">
        <v>8734</v>
      </c>
      <c r="P2098" s="3" t="s">
        <v>8788</v>
      </c>
      <c r="Q2098" s="3" t="s">
        <v>8789</v>
      </c>
      <c r="R2098" s="28">
        <v>2.97</v>
      </c>
      <c r="S2098" s="29"/>
      <c r="T2098" s="30"/>
      <c r="U2098" s="1" t="s">
        <v>56</v>
      </c>
      <c r="V2098" s="28"/>
      <c r="W2098" s="29"/>
      <c r="X2098" s="29">
        <v>2.97</v>
      </c>
      <c r="Y2098" s="29"/>
      <c r="Z2098" s="29"/>
      <c r="AA2098" s="29"/>
      <c r="AB2098" s="29"/>
      <c r="AC2098" s="29"/>
      <c r="AD2098" s="29"/>
      <c r="AE2098" s="31"/>
      <c r="AG2098" s="27">
        <v>3.4068000000000001</v>
      </c>
      <c r="AN2098" s="32">
        <v>2.97</v>
      </c>
      <c r="AO2098" s="27" t="s">
        <v>49</v>
      </c>
      <c r="AP2098" s="31" t="s">
        <v>50</v>
      </c>
      <c r="AQ2098" s="27" t="e">
        <f t="shared" si="329"/>
        <v>#NUM!</v>
      </c>
      <c r="AR2098" s="27" t="e">
        <f t="shared" si="330"/>
        <v>#NUM!</v>
      </c>
      <c r="AS2098" s="27" t="e">
        <f t="shared" si="331"/>
        <v>#NUM!</v>
      </c>
      <c r="AT2098" s="27">
        <f t="shared" si="332"/>
        <v>0</v>
      </c>
      <c r="AU2098" s="27" t="e">
        <f t="shared" si="333"/>
        <v>#VALUE!</v>
      </c>
      <c r="AV2098" s="29" t="e">
        <f t="shared" si="334"/>
        <v>#VALUE!</v>
      </c>
      <c r="AW2098" s="33" t="s">
        <v>51</v>
      </c>
      <c r="AX2098" s="27" t="s">
        <v>50</v>
      </c>
      <c r="AY2098" s="32">
        <v>2.97</v>
      </c>
      <c r="AZ2098" s="34">
        <f t="shared" si="324"/>
        <v>0.74250000000000005</v>
      </c>
      <c r="BA2098" s="3">
        <f t="shared" si="326"/>
        <v>3.7125000000000004</v>
      </c>
      <c r="BB2098" s="32">
        <f t="shared" si="328"/>
        <v>4.0095000000000001</v>
      </c>
      <c r="BC2098" s="27" t="s">
        <v>12549</v>
      </c>
    </row>
    <row r="2099" spans="1:116" s="27" customFormat="1" ht="31.5" customHeight="1">
      <c r="A2099" s="4" t="s">
        <v>8714</v>
      </c>
      <c r="B2099" s="5">
        <v>2097</v>
      </c>
      <c r="C2099" s="6">
        <v>4044</v>
      </c>
      <c r="D2099" s="6"/>
      <c r="E2099" s="3" t="s">
        <v>8781</v>
      </c>
      <c r="F2099" s="3" t="s">
        <v>8782</v>
      </c>
      <c r="G2099" s="3" t="s">
        <v>225</v>
      </c>
      <c r="H2099" s="4" t="s">
        <v>128</v>
      </c>
      <c r="I2099" s="3" t="s">
        <v>43</v>
      </c>
      <c r="J2099" s="3" t="s">
        <v>8783</v>
      </c>
      <c r="K2099" s="5"/>
      <c r="L2099" s="3"/>
      <c r="M2099" s="6">
        <v>14</v>
      </c>
      <c r="N2099" s="3" t="s">
        <v>45</v>
      </c>
      <c r="O2099" s="3" t="s">
        <v>8734</v>
      </c>
      <c r="P2099" s="3" t="s">
        <v>8735</v>
      </c>
      <c r="Q2099" s="3" t="s">
        <v>8784</v>
      </c>
      <c r="R2099" s="28">
        <v>3.15</v>
      </c>
      <c r="S2099" s="29"/>
      <c r="T2099" s="30">
        <v>3.5</v>
      </c>
      <c r="U2099" s="1">
        <v>3.5</v>
      </c>
      <c r="V2099" s="28"/>
      <c r="W2099" s="29">
        <v>2.95</v>
      </c>
      <c r="X2099" s="29"/>
      <c r="Y2099" s="29">
        <v>3.35</v>
      </c>
      <c r="Z2099" s="29"/>
      <c r="AA2099" s="29"/>
      <c r="AB2099" s="29"/>
      <c r="AC2099" s="29"/>
      <c r="AD2099" s="29"/>
      <c r="AE2099" s="31"/>
      <c r="AN2099" s="32">
        <v>3.15</v>
      </c>
      <c r="AO2099" s="27" t="s">
        <v>49</v>
      </c>
      <c r="AP2099" s="31" t="s">
        <v>50</v>
      </c>
      <c r="AQ2099" s="27" t="e">
        <f t="shared" si="329"/>
        <v>#NUM!</v>
      </c>
      <c r="AR2099" s="27" t="e">
        <f t="shared" si="330"/>
        <v>#NUM!</v>
      </c>
      <c r="AS2099" s="27" t="e">
        <f t="shared" si="331"/>
        <v>#NUM!</v>
      </c>
      <c r="AT2099" s="27">
        <f t="shared" si="332"/>
        <v>3.7624999999999997</v>
      </c>
      <c r="AU2099" s="27">
        <f t="shared" si="333"/>
        <v>3.7624999999999997</v>
      </c>
      <c r="AV2099" s="29">
        <f t="shared" si="334"/>
        <v>3.15</v>
      </c>
      <c r="AW2099" s="27" t="s">
        <v>73</v>
      </c>
      <c r="AX2099" s="27" t="s">
        <v>74</v>
      </c>
      <c r="AY2099" s="32">
        <v>3.15</v>
      </c>
      <c r="AZ2099" s="34">
        <f t="shared" si="324"/>
        <v>0.78749999999999998</v>
      </c>
      <c r="BA2099" s="3">
        <f t="shared" si="326"/>
        <v>3.9375</v>
      </c>
      <c r="BB2099" s="32">
        <f t="shared" si="328"/>
        <v>4.2525000000000004</v>
      </c>
      <c r="BC2099" s="27" t="s">
        <v>12549</v>
      </c>
    </row>
    <row r="2100" spans="1:116" s="27" customFormat="1" ht="31.5" customHeight="1">
      <c r="A2100" s="4" t="s">
        <v>8714</v>
      </c>
      <c r="B2100" s="5">
        <v>2098</v>
      </c>
      <c r="C2100" s="6">
        <v>16242</v>
      </c>
      <c r="D2100" s="6"/>
      <c r="E2100" s="3" t="s">
        <v>8768</v>
      </c>
      <c r="F2100" s="3" t="s">
        <v>2806</v>
      </c>
      <c r="G2100" s="3" t="s">
        <v>2807</v>
      </c>
      <c r="H2100" s="4" t="s">
        <v>951</v>
      </c>
      <c r="I2100" s="3" t="s">
        <v>43</v>
      </c>
      <c r="J2100" s="3" t="s">
        <v>8769</v>
      </c>
      <c r="K2100" s="5"/>
      <c r="L2100" s="3"/>
      <c r="M2100" s="6">
        <v>20</v>
      </c>
      <c r="N2100" s="3" t="s">
        <v>45</v>
      </c>
      <c r="O2100" s="3" t="s">
        <v>8734</v>
      </c>
      <c r="P2100" s="3" t="s">
        <v>8719</v>
      </c>
      <c r="Q2100" s="3" t="s">
        <v>8770</v>
      </c>
      <c r="R2100" s="28">
        <v>3.4550000000000001</v>
      </c>
      <c r="S2100" s="29"/>
      <c r="T2100" s="30">
        <v>3.7</v>
      </c>
      <c r="U2100" s="1">
        <v>3.7</v>
      </c>
      <c r="V2100" s="28"/>
      <c r="W2100" s="29">
        <v>2.4</v>
      </c>
      <c r="X2100" s="29">
        <v>4.51</v>
      </c>
      <c r="Y2100" s="29"/>
      <c r="Z2100" s="29"/>
      <c r="AA2100" s="29"/>
      <c r="AB2100" s="29"/>
      <c r="AC2100" s="29"/>
      <c r="AD2100" s="29"/>
      <c r="AE2100" s="31"/>
      <c r="AG2100" s="27">
        <v>3.8250000000000002</v>
      </c>
      <c r="AN2100" s="32">
        <v>3.46</v>
      </c>
      <c r="AO2100" s="27" t="s">
        <v>211</v>
      </c>
      <c r="AP2100" s="31" t="s">
        <v>212</v>
      </c>
      <c r="AQ2100" s="27" t="e">
        <f t="shared" si="329"/>
        <v>#NUM!</v>
      </c>
      <c r="AR2100" s="27" t="e">
        <f t="shared" si="330"/>
        <v>#NUM!</v>
      </c>
      <c r="AS2100" s="27" t="e">
        <f t="shared" si="331"/>
        <v>#NUM!</v>
      </c>
      <c r="AT2100" s="27">
        <f t="shared" si="332"/>
        <v>3.9775</v>
      </c>
      <c r="AU2100" s="27">
        <f t="shared" si="333"/>
        <v>3.9775</v>
      </c>
      <c r="AV2100" s="29">
        <f t="shared" si="334"/>
        <v>3.46</v>
      </c>
      <c r="AW2100" s="27" t="s">
        <v>213</v>
      </c>
      <c r="AX2100" s="27" t="s">
        <v>212</v>
      </c>
      <c r="AY2100" s="32">
        <v>3.46</v>
      </c>
      <c r="AZ2100" s="34">
        <f t="shared" si="324"/>
        <v>0.86499999999999999</v>
      </c>
      <c r="BA2100" s="3">
        <f t="shared" si="326"/>
        <v>4.3250000000000002</v>
      </c>
      <c r="BB2100" s="32">
        <f t="shared" si="328"/>
        <v>4.6710000000000003</v>
      </c>
      <c r="BC2100" s="27" t="s">
        <v>12549</v>
      </c>
    </row>
    <row r="2101" spans="1:116" s="27" customFormat="1" ht="31.5" customHeight="1">
      <c r="A2101" s="4" t="s">
        <v>8714</v>
      </c>
      <c r="B2101" s="5">
        <v>2099</v>
      </c>
      <c r="C2101" s="6">
        <v>17925</v>
      </c>
      <c r="D2101" s="6"/>
      <c r="E2101" s="3" t="s">
        <v>8832</v>
      </c>
      <c r="F2101" s="3" t="s">
        <v>8833</v>
      </c>
      <c r="G2101" s="3" t="s">
        <v>4749</v>
      </c>
      <c r="H2101" s="4" t="s">
        <v>8834</v>
      </c>
      <c r="I2101" s="3" t="s">
        <v>780</v>
      </c>
      <c r="J2101" s="3" t="s">
        <v>8835</v>
      </c>
      <c r="K2101" s="5"/>
      <c r="L2101" s="3"/>
      <c r="M2101" s="6">
        <v>12</v>
      </c>
      <c r="N2101" s="3" t="s">
        <v>45</v>
      </c>
      <c r="O2101" s="3" t="s">
        <v>8734</v>
      </c>
      <c r="P2101" s="3" t="s">
        <v>8798</v>
      </c>
      <c r="Q2101" s="3" t="s">
        <v>8836</v>
      </c>
      <c r="R2101" s="28">
        <v>3.81</v>
      </c>
      <c r="S2101" s="29"/>
      <c r="T2101" s="30">
        <v>3.35</v>
      </c>
      <c r="U2101" s="1">
        <v>3.35</v>
      </c>
      <c r="V2101" s="28"/>
      <c r="W2101" s="29">
        <v>3.81</v>
      </c>
      <c r="X2101" s="29"/>
      <c r="Y2101" s="29"/>
      <c r="Z2101" s="29"/>
      <c r="AA2101" s="29"/>
      <c r="AB2101" s="29"/>
      <c r="AC2101" s="29"/>
      <c r="AD2101" s="29"/>
      <c r="AE2101" s="31"/>
      <c r="AN2101" s="32">
        <v>3.81</v>
      </c>
      <c r="AO2101" s="27" t="s">
        <v>49</v>
      </c>
      <c r="AP2101" s="31" t="s">
        <v>50</v>
      </c>
      <c r="AQ2101" s="27" t="e">
        <f t="shared" si="329"/>
        <v>#NUM!</v>
      </c>
      <c r="AR2101" s="27" t="e">
        <f t="shared" si="330"/>
        <v>#NUM!</v>
      </c>
      <c r="AS2101" s="27" t="e">
        <f t="shared" si="331"/>
        <v>#NUM!</v>
      </c>
      <c r="AT2101" s="27">
        <f t="shared" si="332"/>
        <v>3.6012499999999998</v>
      </c>
      <c r="AU2101" s="27">
        <f t="shared" si="333"/>
        <v>3.6012499999999998</v>
      </c>
      <c r="AV2101" s="29">
        <f t="shared" si="334"/>
        <v>3.6012499999999998</v>
      </c>
      <c r="AW2101" s="27" t="s">
        <v>73</v>
      </c>
      <c r="AX2101" s="27" t="s">
        <v>74</v>
      </c>
      <c r="AY2101" s="32">
        <v>3.6</v>
      </c>
      <c r="AZ2101" s="34">
        <f t="shared" ref="AZ2101:AZ2164" si="335">IF(AND(AY2101&gt;0,AY2101&lt;=10),AY2101*0.25,IF(AND(AY2101&gt;10,AY2101&lt;=50),AY2101*0.17,IF(AND(AY2101&gt;10,AY2101&lt;=100),AY2101*0.12,IF(AY2101&gt;100,AY2101*0.1))))</f>
        <v>0.9</v>
      </c>
      <c r="BA2101" s="3">
        <f t="shared" si="326"/>
        <v>4.5</v>
      </c>
      <c r="BB2101" s="32">
        <f t="shared" si="328"/>
        <v>4.8600000000000003</v>
      </c>
      <c r="BC2101" s="27" t="s">
        <v>12549</v>
      </c>
    </row>
    <row r="2102" spans="1:116" s="27" customFormat="1" ht="31.5" customHeight="1">
      <c r="A2102" s="4" t="s">
        <v>8714</v>
      </c>
      <c r="B2102" s="5">
        <v>2100</v>
      </c>
      <c r="C2102" s="6">
        <v>618</v>
      </c>
      <c r="D2102" s="6"/>
      <c r="E2102" s="3" t="s">
        <v>8837</v>
      </c>
      <c r="F2102" s="3" t="s">
        <v>8838</v>
      </c>
      <c r="G2102" s="3" t="s">
        <v>1192</v>
      </c>
      <c r="H2102" s="4" t="s">
        <v>8839</v>
      </c>
      <c r="I2102" s="3" t="s">
        <v>3385</v>
      </c>
      <c r="J2102" s="3" t="s">
        <v>8840</v>
      </c>
      <c r="K2102" s="5"/>
      <c r="L2102" s="3"/>
      <c r="M2102" s="6">
        <v>12</v>
      </c>
      <c r="N2102" s="3" t="s">
        <v>45</v>
      </c>
      <c r="O2102" s="3" t="s">
        <v>8734</v>
      </c>
      <c r="P2102" s="3" t="s">
        <v>8841</v>
      </c>
      <c r="Q2102" s="3" t="s">
        <v>8842</v>
      </c>
      <c r="R2102" s="28">
        <v>3.74</v>
      </c>
      <c r="S2102" s="29"/>
      <c r="T2102" s="30">
        <v>3.35</v>
      </c>
      <c r="U2102" s="1">
        <v>3.35</v>
      </c>
      <c r="V2102" s="28"/>
      <c r="W2102" s="29">
        <v>3.81</v>
      </c>
      <c r="X2102" s="29">
        <v>3.67</v>
      </c>
      <c r="Y2102" s="29">
        <v>5.36</v>
      </c>
      <c r="Z2102" s="29"/>
      <c r="AA2102" s="29"/>
      <c r="AB2102" s="29"/>
      <c r="AC2102" s="29"/>
      <c r="AD2102" s="29"/>
      <c r="AE2102" s="31"/>
      <c r="AN2102" s="32">
        <v>3.74</v>
      </c>
      <c r="AO2102" s="27" t="s">
        <v>49</v>
      </c>
      <c r="AP2102" s="31" t="s">
        <v>50</v>
      </c>
      <c r="AQ2102" s="27" t="e">
        <f t="shared" si="329"/>
        <v>#NUM!</v>
      </c>
      <c r="AR2102" s="27" t="e">
        <f t="shared" si="330"/>
        <v>#NUM!</v>
      </c>
      <c r="AS2102" s="27" t="e">
        <f t="shared" si="331"/>
        <v>#NUM!</v>
      </c>
      <c r="AT2102" s="27">
        <f t="shared" si="332"/>
        <v>3.6012499999999998</v>
      </c>
      <c r="AU2102" s="27">
        <f t="shared" si="333"/>
        <v>3.6012499999999998</v>
      </c>
      <c r="AV2102" s="29">
        <f t="shared" si="334"/>
        <v>3.6012499999999998</v>
      </c>
      <c r="AW2102" s="27" t="s">
        <v>73</v>
      </c>
      <c r="AX2102" s="27" t="s">
        <v>74</v>
      </c>
      <c r="AY2102" s="32">
        <v>3.6</v>
      </c>
      <c r="AZ2102" s="34">
        <f t="shared" si="335"/>
        <v>0.9</v>
      </c>
      <c r="BA2102" s="3">
        <f t="shared" si="326"/>
        <v>4.5</v>
      </c>
      <c r="BB2102" s="32">
        <f t="shared" si="328"/>
        <v>4.8600000000000003</v>
      </c>
      <c r="BC2102" s="27" t="s">
        <v>12549</v>
      </c>
    </row>
    <row r="2103" spans="1:116" s="27" customFormat="1" ht="31.5" customHeight="1">
      <c r="A2103" s="4" t="s">
        <v>8714</v>
      </c>
      <c r="B2103" s="5">
        <v>2101</v>
      </c>
      <c r="C2103" s="6">
        <v>1065</v>
      </c>
      <c r="D2103" s="6"/>
      <c r="E2103" s="3" t="s">
        <v>8732</v>
      </c>
      <c r="F2103" s="3" t="s">
        <v>1655</v>
      </c>
      <c r="G2103" s="3" t="s">
        <v>1656</v>
      </c>
      <c r="H2103" s="4" t="s">
        <v>205</v>
      </c>
      <c r="I2103" s="3" t="s">
        <v>385</v>
      </c>
      <c r="J2103" s="3" t="s">
        <v>8733</v>
      </c>
      <c r="K2103" s="5"/>
      <c r="L2103" s="3"/>
      <c r="M2103" s="6">
        <v>3</v>
      </c>
      <c r="N2103" s="3" t="s">
        <v>45</v>
      </c>
      <c r="O2103" s="3" t="s">
        <v>8734</v>
      </c>
      <c r="P2103" s="3" t="s">
        <v>8735</v>
      </c>
      <c r="Q2103" s="3" t="s">
        <v>8736</v>
      </c>
      <c r="R2103" s="28">
        <v>3.66</v>
      </c>
      <c r="S2103" s="29"/>
      <c r="T2103" s="30"/>
      <c r="U2103" s="1">
        <v>3.5</v>
      </c>
      <c r="V2103" s="28"/>
      <c r="W2103" s="29">
        <v>3.64</v>
      </c>
      <c r="X2103" s="29"/>
      <c r="Y2103" s="29">
        <v>3.68</v>
      </c>
      <c r="Z2103" s="29"/>
      <c r="AA2103" s="29"/>
      <c r="AB2103" s="29"/>
      <c r="AC2103" s="29"/>
      <c r="AD2103" s="29"/>
      <c r="AE2103" s="31"/>
      <c r="AN2103" s="32">
        <v>3.66</v>
      </c>
      <c r="AO2103" s="27" t="s">
        <v>49</v>
      </c>
      <c r="AP2103" s="31" t="s">
        <v>50</v>
      </c>
      <c r="AQ2103" s="27" t="e">
        <f t="shared" si="329"/>
        <v>#NUM!</v>
      </c>
      <c r="AR2103" s="27" t="e">
        <f t="shared" si="330"/>
        <v>#NUM!</v>
      </c>
      <c r="AS2103" s="27" t="e">
        <f t="shared" si="331"/>
        <v>#NUM!</v>
      </c>
      <c r="AT2103" s="27">
        <f t="shared" si="332"/>
        <v>0</v>
      </c>
      <c r="AU2103" s="27">
        <f t="shared" si="333"/>
        <v>3.7624999999999997</v>
      </c>
      <c r="AV2103" s="29">
        <f t="shared" si="334"/>
        <v>0</v>
      </c>
      <c r="AW2103" s="33" t="s">
        <v>51</v>
      </c>
      <c r="AX2103" s="33" t="s">
        <v>50</v>
      </c>
      <c r="AY2103" s="32">
        <v>3.66</v>
      </c>
      <c r="AZ2103" s="34">
        <f t="shared" si="335"/>
        <v>0.91500000000000004</v>
      </c>
      <c r="BA2103" s="3">
        <f t="shared" si="326"/>
        <v>4.5750000000000002</v>
      </c>
      <c r="BB2103" s="32">
        <f t="shared" si="328"/>
        <v>4.9409999999999998</v>
      </c>
      <c r="BC2103" s="27" t="s">
        <v>12549</v>
      </c>
      <c r="BP2103" s="35"/>
      <c r="BQ2103" s="35"/>
      <c r="BR2103" s="35"/>
      <c r="BS2103" s="35"/>
      <c r="BT2103" s="35"/>
      <c r="BU2103" s="35"/>
      <c r="BV2103" s="35"/>
      <c r="BW2103" s="35"/>
      <c r="BX2103" s="35"/>
      <c r="BY2103" s="35"/>
      <c r="BZ2103" s="35"/>
      <c r="CA2103" s="35"/>
      <c r="CB2103" s="35"/>
      <c r="CC2103" s="35"/>
      <c r="CD2103" s="35"/>
      <c r="CE2103" s="35"/>
      <c r="CF2103" s="35"/>
      <c r="CG2103" s="35"/>
      <c r="CH2103" s="35"/>
      <c r="CI2103" s="35"/>
      <c r="CJ2103" s="35"/>
      <c r="CK2103" s="35"/>
      <c r="CL2103" s="35"/>
      <c r="CM2103" s="35"/>
      <c r="CN2103" s="35"/>
      <c r="CO2103" s="35"/>
      <c r="CP2103" s="35"/>
      <c r="CQ2103" s="35"/>
      <c r="CR2103" s="35"/>
      <c r="CS2103" s="35"/>
      <c r="CT2103" s="35"/>
      <c r="CU2103" s="35"/>
      <c r="CV2103" s="35"/>
      <c r="CW2103" s="35"/>
      <c r="CX2103" s="35"/>
      <c r="CY2103" s="35"/>
      <c r="CZ2103" s="35"/>
      <c r="DA2103" s="35"/>
      <c r="DB2103" s="35"/>
      <c r="DC2103" s="35"/>
      <c r="DD2103" s="35"/>
      <c r="DE2103" s="35"/>
      <c r="DF2103" s="35"/>
      <c r="DG2103" s="35"/>
      <c r="DH2103" s="35"/>
      <c r="DI2103" s="35"/>
      <c r="DJ2103" s="35"/>
      <c r="DK2103" s="35"/>
      <c r="DL2103" s="35"/>
    </row>
    <row r="2104" spans="1:116" s="27" customFormat="1" ht="31.5" customHeight="1">
      <c r="A2104" s="4" t="s">
        <v>8714</v>
      </c>
      <c r="B2104" s="5">
        <v>2102</v>
      </c>
      <c r="C2104" s="6">
        <v>16228</v>
      </c>
      <c r="D2104" s="6"/>
      <c r="E2104" s="3" t="s">
        <v>8768</v>
      </c>
      <c r="F2104" s="3" t="s">
        <v>2806</v>
      </c>
      <c r="G2104" s="3" t="s">
        <v>2807</v>
      </c>
      <c r="H2104" s="4" t="s">
        <v>2812</v>
      </c>
      <c r="I2104" s="3" t="s">
        <v>394</v>
      </c>
      <c r="J2104" s="3" t="s">
        <v>8771</v>
      </c>
      <c r="K2104" s="5">
        <v>2</v>
      </c>
      <c r="L2104" s="3" t="s">
        <v>81</v>
      </c>
      <c r="M2104" s="6">
        <v>1</v>
      </c>
      <c r="N2104" s="3" t="s">
        <v>45</v>
      </c>
      <c r="O2104" s="3" t="s">
        <v>8734</v>
      </c>
      <c r="P2104" s="3" t="s">
        <v>8772</v>
      </c>
      <c r="Q2104" s="3" t="s">
        <v>8773</v>
      </c>
      <c r="R2104" s="28">
        <v>3.88</v>
      </c>
      <c r="S2104" s="29"/>
      <c r="T2104" s="30">
        <v>4.5</v>
      </c>
      <c r="U2104" s="1">
        <v>4.5</v>
      </c>
      <c r="V2104" s="28"/>
      <c r="W2104" s="29">
        <v>4.4000000000000004</v>
      </c>
      <c r="X2104" s="29">
        <v>3.35</v>
      </c>
      <c r="Y2104" s="29"/>
      <c r="Z2104" s="29"/>
      <c r="AA2104" s="29"/>
      <c r="AB2104" s="29"/>
      <c r="AC2104" s="29"/>
      <c r="AD2104" s="29"/>
      <c r="AE2104" s="31"/>
      <c r="AG2104" s="27">
        <v>0.58640000000000003</v>
      </c>
      <c r="AN2104" s="32">
        <v>3.88</v>
      </c>
      <c r="AO2104" s="27" t="s">
        <v>49</v>
      </c>
      <c r="AP2104" s="31" t="s">
        <v>50</v>
      </c>
      <c r="AQ2104" s="27" t="e">
        <f t="shared" si="329"/>
        <v>#NUM!</v>
      </c>
      <c r="AR2104" s="27" t="e">
        <f t="shared" si="330"/>
        <v>#NUM!</v>
      </c>
      <c r="AS2104" s="27" t="e">
        <f t="shared" si="331"/>
        <v>#NUM!</v>
      </c>
      <c r="AT2104" s="27">
        <f t="shared" si="332"/>
        <v>4.8374999999999995</v>
      </c>
      <c r="AU2104" s="27">
        <f t="shared" si="333"/>
        <v>4.8374999999999995</v>
      </c>
      <c r="AV2104" s="29">
        <f t="shared" si="334"/>
        <v>3.88</v>
      </c>
      <c r="AW2104" s="27" t="s">
        <v>73</v>
      </c>
      <c r="AX2104" s="27" t="s">
        <v>74</v>
      </c>
      <c r="AY2104" s="32">
        <v>3.88</v>
      </c>
      <c r="AZ2104" s="34">
        <f t="shared" si="335"/>
        <v>0.97</v>
      </c>
      <c r="BA2104" s="3">
        <f t="shared" si="326"/>
        <v>4.8499999999999996</v>
      </c>
      <c r="BB2104" s="32">
        <f t="shared" si="328"/>
        <v>5.2379999999999995</v>
      </c>
      <c r="BC2104" s="27" t="s">
        <v>12549</v>
      </c>
    </row>
    <row r="2105" spans="1:116" s="27" customFormat="1" ht="31.5" customHeight="1">
      <c r="A2105" s="4" t="s">
        <v>8714</v>
      </c>
      <c r="B2105" s="5">
        <v>2103</v>
      </c>
      <c r="C2105" s="6">
        <v>18030</v>
      </c>
      <c r="D2105" s="6"/>
      <c r="E2105" s="3" t="s">
        <v>8790</v>
      </c>
      <c r="F2105" s="3" t="s">
        <v>8791</v>
      </c>
      <c r="G2105" s="3" t="s">
        <v>8792</v>
      </c>
      <c r="H2105" s="4" t="s">
        <v>8793</v>
      </c>
      <c r="I2105" s="3" t="s">
        <v>43</v>
      </c>
      <c r="J2105" s="3" t="s">
        <v>8794</v>
      </c>
      <c r="K2105" s="5"/>
      <c r="L2105" s="3"/>
      <c r="M2105" s="6">
        <v>14</v>
      </c>
      <c r="N2105" s="3" t="s">
        <v>45</v>
      </c>
      <c r="O2105" s="3" t="s">
        <v>8734</v>
      </c>
      <c r="P2105" s="3" t="s">
        <v>8778</v>
      </c>
      <c r="Q2105" s="3" t="s">
        <v>8795</v>
      </c>
      <c r="R2105" s="28">
        <v>5.33</v>
      </c>
      <c r="S2105" s="29"/>
      <c r="T2105" s="30">
        <v>6.5</v>
      </c>
      <c r="U2105" s="1" t="s">
        <v>56</v>
      </c>
      <c r="V2105" s="28">
        <v>5.33</v>
      </c>
      <c r="W2105" s="29"/>
      <c r="X2105" s="29"/>
      <c r="Y2105" s="29"/>
      <c r="Z2105" s="29"/>
      <c r="AA2105" s="29"/>
      <c r="AB2105" s="29"/>
      <c r="AC2105" s="29"/>
      <c r="AD2105" s="29"/>
      <c r="AE2105" s="31">
        <v>5.33</v>
      </c>
      <c r="AN2105" s="32">
        <v>5.33</v>
      </c>
      <c r="AO2105" s="27" t="s">
        <v>49</v>
      </c>
      <c r="AP2105" s="31" t="s">
        <v>50</v>
      </c>
      <c r="AQ2105" s="27" t="e">
        <f t="shared" si="329"/>
        <v>#NUM!</v>
      </c>
      <c r="AR2105" s="27" t="e">
        <f t="shared" si="330"/>
        <v>#NUM!</v>
      </c>
      <c r="AS2105" s="27" t="e">
        <f t="shared" si="331"/>
        <v>#NUM!</v>
      </c>
      <c r="AT2105" s="27">
        <f t="shared" si="332"/>
        <v>6.9874999999999998</v>
      </c>
      <c r="AU2105" s="27" t="e">
        <f t="shared" si="333"/>
        <v>#VALUE!</v>
      </c>
      <c r="AV2105" s="29" t="e">
        <f t="shared" si="334"/>
        <v>#VALUE!</v>
      </c>
      <c r="AW2105" s="33" t="s">
        <v>51</v>
      </c>
      <c r="AX2105" s="27" t="s">
        <v>50</v>
      </c>
      <c r="AY2105" s="32">
        <v>5.33</v>
      </c>
      <c r="AZ2105" s="34">
        <f t="shared" si="335"/>
        <v>1.3325</v>
      </c>
      <c r="BA2105" s="3">
        <f t="shared" si="326"/>
        <v>6.6624999999999996</v>
      </c>
      <c r="BB2105" s="32">
        <f t="shared" si="328"/>
        <v>7.1955</v>
      </c>
      <c r="BC2105" s="27" t="s">
        <v>12549</v>
      </c>
    </row>
    <row r="2106" spans="1:116" s="27" customFormat="1" ht="31.5" customHeight="1">
      <c r="A2106" s="4" t="s">
        <v>8714</v>
      </c>
      <c r="B2106" s="5">
        <v>2104</v>
      </c>
      <c r="C2106" s="6">
        <v>18023</v>
      </c>
      <c r="D2106" s="6"/>
      <c r="E2106" s="3" t="s">
        <v>8815</v>
      </c>
      <c r="F2106" s="3" t="s">
        <v>8816</v>
      </c>
      <c r="G2106" s="3" t="s">
        <v>8817</v>
      </c>
      <c r="H2106" s="4" t="s">
        <v>620</v>
      </c>
      <c r="I2106" s="3" t="s">
        <v>43</v>
      </c>
      <c r="J2106" s="3" t="s">
        <v>8818</v>
      </c>
      <c r="K2106" s="5"/>
      <c r="L2106" s="3"/>
      <c r="M2106" s="6">
        <v>30</v>
      </c>
      <c r="N2106" s="3" t="s">
        <v>45</v>
      </c>
      <c r="O2106" s="3" t="s">
        <v>8734</v>
      </c>
      <c r="P2106" s="3" t="s">
        <v>8798</v>
      </c>
      <c r="Q2106" s="3" t="s">
        <v>8819</v>
      </c>
      <c r="R2106" s="28">
        <v>5.53</v>
      </c>
      <c r="S2106" s="29"/>
      <c r="T2106" s="30"/>
      <c r="U2106" s="1" t="s">
        <v>56</v>
      </c>
      <c r="V2106" s="28">
        <v>5.53</v>
      </c>
      <c r="W2106" s="29"/>
      <c r="X2106" s="29"/>
      <c r="Y2106" s="29"/>
      <c r="Z2106" s="29"/>
      <c r="AA2106" s="29"/>
      <c r="AB2106" s="29"/>
      <c r="AC2106" s="29"/>
      <c r="AD2106" s="29"/>
      <c r="AE2106" s="31">
        <v>5.53</v>
      </c>
      <c r="AN2106" s="32">
        <v>5.53</v>
      </c>
      <c r="AO2106" s="27" t="s">
        <v>49</v>
      </c>
      <c r="AP2106" s="31" t="s">
        <v>50</v>
      </c>
      <c r="AQ2106" s="27" t="e">
        <f t="shared" si="329"/>
        <v>#NUM!</v>
      </c>
      <c r="AR2106" s="27" t="e">
        <f t="shared" si="330"/>
        <v>#NUM!</v>
      </c>
      <c r="AS2106" s="27" t="e">
        <f t="shared" si="331"/>
        <v>#NUM!</v>
      </c>
      <c r="AT2106" s="27">
        <f t="shared" si="332"/>
        <v>0</v>
      </c>
      <c r="AU2106" s="27" t="e">
        <f t="shared" si="333"/>
        <v>#VALUE!</v>
      </c>
      <c r="AV2106" s="29" t="e">
        <f t="shared" si="334"/>
        <v>#VALUE!</v>
      </c>
      <c r="AW2106" s="33" t="s">
        <v>51</v>
      </c>
      <c r="AX2106" s="27" t="s">
        <v>50</v>
      </c>
      <c r="AY2106" s="32">
        <v>5.53</v>
      </c>
      <c r="AZ2106" s="34">
        <f t="shared" si="335"/>
        <v>1.3825000000000001</v>
      </c>
      <c r="BA2106" s="3">
        <f t="shared" si="326"/>
        <v>6.9125000000000005</v>
      </c>
      <c r="BB2106" s="32">
        <f t="shared" si="328"/>
        <v>7.4655000000000005</v>
      </c>
      <c r="BC2106" s="27" t="s">
        <v>12549</v>
      </c>
    </row>
    <row r="2107" spans="1:116" s="27" customFormat="1" ht="31.5" customHeight="1">
      <c r="A2107" s="4" t="s">
        <v>8714</v>
      </c>
      <c r="B2107" s="5">
        <v>2105</v>
      </c>
      <c r="C2107" s="6">
        <v>3767</v>
      </c>
      <c r="D2107" s="6"/>
      <c r="E2107" s="3" t="s">
        <v>8742</v>
      </c>
      <c r="F2107" s="3" t="s">
        <v>8743</v>
      </c>
      <c r="G2107" s="3" t="s">
        <v>8744</v>
      </c>
      <c r="H2107" s="4" t="s">
        <v>641</v>
      </c>
      <c r="I2107" s="3" t="s">
        <v>780</v>
      </c>
      <c r="J2107" s="3" t="s">
        <v>8745</v>
      </c>
      <c r="K2107" s="5">
        <v>100</v>
      </c>
      <c r="L2107" s="3" t="s">
        <v>81</v>
      </c>
      <c r="M2107" s="6">
        <v>1</v>
      </c>
      <c r="N2107" s="3" t="s">
        <v>45</v>
      </c>
      <c r="O2107" s="3" t="s">
        <v>8734</v>
      </c>
      <c r="P2107" s="3" t="s">
        <v>8746</v>
      </c>
      <c r="Q2107" s="3" t="s">
        <v>8747</v>
      </c>
      <c r="R2107" s="28">
        <v>5.95</v>
      </c>
      <c r="S2107" s="29"/>
      <c r="T2107" s="30"/>
      <c r="U2107" s="1" t="s">
        <v>56</v>
      </c>
      <c r="V2107" s="28"/>
      <c r="W2107" s="29">
        <v>4.3899999999999997</v>
      </c>
      <c r="X2107" s="29">
        <v>7.5</v>
      </c>
      <c r="Y2107" s="29"/>
      <c r="Z2107" s="29"/>
      <c r="AA2107" s="29"/>
      <c r="AB2107" s="29"/>
      <c r="AC2107" s="29"/>
      <c r="AD2107" s="29"/>
      <c r="AE2107" s="31"/>
      <c r="AN2107" s="32">
        <v>5.95</v>
      </c>
      <c r="AO2107" s="27" t="s">
        <v>49</v>
      </c>
      <c r="AP2107" s="31" t="s">
        <v>50</v>
      </c>
      <c r="AQ2107" s="27" t="e">
        <f t="shared" si="329"/>
        <v>#NUM!</v>
      </c>
      <c r="AR2107" s="27" t="e">
        <f t="shared" si="330"/>
        <v>#NUM!</v>
      </c>
      <c r="AS2107" s="27" t="e">
        <f t="shared" si="331"/>
        <v>#NUM!</v>
      </c>
      <c r="AT2107" s="27">
        <f t="shared" si="332"/>
        <v>0</v>
      </c>
      <c r="AU2107" s="27" t="e">
        <f t="shared" si="333"/>
        <v>#VALUE!</v>
      </c>
      <c r="AV2107" s="29" t="e">
        <f t="shared" si="334"/>
        <v>#VALUE!</v>
      </c>
      <c r="AW2107" s="33" t="s">
        <v>51</v>
      </c>
      <c r="AX2107" s="33" t="s">
        <v>50</v>
      </c>
      <c r="AY2107" s="32">
        <v>5.95</v>
      </c>
      <c r="AZ2107" s="34">
        <f t="shared" si="335"/>
        <v>1.4875</v>
      </c>
      <c r="BA2107" s="3">
        <f t="shared" si="326"/>
        <v>7.4375</v>
      </c>
      <c r="BB2107" s="32">
        <f t="shared" si="328"/>
        <v>8.0325000000000006</v>
      </c>
      <c r="BC2107" s="27" t="s">
        <v>12549</v>
      </c>
    </row>
    <row r="2108" spans="1:116" s="27" customFormat="1" ht="31.5" customHeight="1">
      <c r="A2108" s="4" t="s">
        <v>8714</v>
      </c>
      <c r="B2108" s="5">
        <v>2106</v>
      </c>
      <c r="C2108" s="6">
        <v>3698</v>
      </c>
      <c r="D2108" s="6"/>
      <c r="E2108" s="3" t="s">
        <v>8737</v>
      </c>
      <c r="F2108" s="3" t="s">
        <v>8738</v>
      </c>
      <c r="G2108" s="3" t="s">
        <v>785</v>
      </c>
      <c r="H2108" s="4" t="s">
        <v>521</v>
      </c>
      <c r="I2108" s="3" t="s">
        <v>43</v>
      </c>
      <c r="J2108" s="3" t="s">
        <v>8739</v>
      </c>
      <c r="K2108" s="5"/>
      <c r="L2108" s="3"/>
      <c r="M2108" s="6">
        <v>14</v>
      </c>
      <c r="N2108" s="3" t="s">
        <v>45</v>
      </c>
      <c r="O2108" s="3" t="s">
        <v>8734</v>
      </c>
      <c r="P2108" s="3" t="s">
        <v>8740</v>
      </c>
      <c r="Q2108" s="3" t="s">
        <v>8741</v>
      </c>
      <c r="R2108" s="28">
        <v>6</v>
      </c>
      <c r="S2108" s="29"/>
      <c r="T2108" s="30"/>
      <c r="U2108" s="1">
        <v>9</v>
      </c>
      <c r="V2108" s="28"/>
      <c r="W2108" s="29"/>
      <c r="X2108" s="29">
        <v>6</v>
      </c>
      <c r="Y2108" s="29"/>
      <c r="Z2108" s="29"/>
      <c r="AA2108" s="29"/>
      <c r="AB2108" s="29"/>
      <c r="AC2108" s="29"/>
      <c r="AD2108" s="29"/>
      <c r="AE2108" s="31"/>
      <c r="AN2108" s="32">
        <v>6</v>
      </c>
      <c r="AO2108" s="27" t="s">
        <v>49</v>
      </c>
      <c r="AP2108" s="31" t="s">
        <v>50</v>
      </c>
      <c r="AQ2108" s="27" t="e">
        <f t="shared" si="329"/>
        <v>#NUM!</v>
      </c>
      <c r="AR2108" s="27" t="e">
        <f t="shared" si="330"/>
        <v>#NUM!</v>
      </c>
      <c r="AS2108" s="27" t="e">
        <f t="shared" si="331"/>
        <v>#NUM!</v>
      </c>
      <c r="AT2108" s="27">
        <f t="shared" si="332"/>
        <v>0</v>
      </c>
      <c r="AU2108" s="27">
        <f t="shared" si="333"/>
        <v>9.6749999999999989</v>
      </c>
      <c r="AV2108" s="29">
        <f t="shared" si="334"/>
        <v>0</v>
      </c>
      <c r="AW2108" s="33" t="s">
        <v>51</v>
      </c>
      <c r="AX2108" s="33" t="s">
        <v>50</v>
      </c>
      <c r="AY2108" s="32">
        <v>6</v>
      </c>
      <c r="AZ2108" s="34">
        <f t="shared" si="335"/>
        <v>1.5</v>
      </c>
      <c r="BA2108" s="3">
        <f t="shared" si="326"/>
        <v>7.5</v>
      </c>
      <c r="BB2108" s="32">
        <f t="shared" si="328"/>
        <v>8.1</v>
      </c>
      <c r="BC2108" s="27" t="s">
        <v>12549</v>
      </c>
    </row>
    <row r="2109" spans="1:116" s="27" customFormat="1" ht="31.5" customHeight="1">
      <c r="A2109" s="4" t="s">
        <v>8714</v>
      </c>
      <c r="B2109" s="5">
        <v>2107</v>
      </c>
      <c r="C2109" s="6">
        <v>5201</v>
      </c>
      <c r="D2109" s="6"/>
      <c r="E2109" s="3" t="s">
        <v>8796</v>
      </c>
      <c r="F2109" s="3" t="s">
        <v>6625</v>
      </c>
      <c r="G2109" s="3" t="s">
        <v>6626</v>
      </c>
      <c r="H2109" s="4" t="s">
        <v>42</v>
      </c>
      <c r="I2109" s="3" t="s">
        <v>159</v>
      </c>
      <c r="J2109" s="3" t="s">
        <v>8800</v>
      </c>
      <c r="K2109" s="5"/>
      <c r="L2109" s="3"/>
      <c r="M2109" s="6">
        <v>15</v>
      </c>
      <c r="N2109" s="3" t="s">
        <v>45</v>
      </c>
      <c r="O2109" s="3" t="s">
        <v>8734</v>
      </c>
      <c r="P2109" s="3" t="s">
        <v>8798</v>
      </c>
      <c r="Q2109" s="3" t="s">
        <v>8799</v>
      </c>
      <c r="R2109" s="28">
        <v>7.52</v>
      </c>
      <c r="S2109" s="29"/>
      <c r="T2109" s="30">
        <v>7.8</v>
      </c>
      <c r="U2109" s="1">
        <v>7.8</v>
      </c>
      <c r="V2109" s="28"/>
      <c r="W2109" s="29">
        <v>7.52</v>
      </c>
      <c r="X2109" s="29"/>
      <c r="Y2109" s="29"/>
      <c r="Z2109" s="29"/>
      <c r="AA2109" s="29"/>
      <c r="AB2109" s="29"/>
      <c r="AC2109" s="29"/>
      <c r="AD2109" s="29"/>
      <c r="AE2109" s="31"/>
      <c r="AN2109" s="32">
        <v>7.52</v>
      </c>
      <c r="AO2109" s="27" t="s">
        <v>49</v>
      </c>
      <c r="AP2109" s="31" t="s">
        <v>50</v>
      </c>
      <c r="AQ2109" s="27" t="e">
        <f t="shared" si="329"/>
        <v>#NUM!</v>
      </c>
      <c r="AR2109" s="27" t="e">
        <f t="shared" si="330"/>
        <v>#NUM!</v>
      </c>
      <c r="AS2109" s="27" t="e">
        <f t="shared" si="331"/>
        <v>#NUM!</v>
      </c>
      <c r="AT2109" s="27">
        <f t="shared" si="332"/>
        <v>8.3849999999999998</v>
      </c>
      <c r="AU2109" s="27">
        <f t="shared" si="333"/>
        <v>8.3849999999999998</v>
      </c>
      <c r="AV2109" s="29">
        <f t="shared" si="334"/>
        <v>7.52</v>
      </c>
      <c r="AW2109" s="33" t="s">
        <v>51</v>
      </c>
      <c r="AX2109" s="27" t="s">
        <v>50</v>
      </c>
      <c r="AY2109" s="32">
        <v>7.52</v>
      </c>
      <c r="AZ2109" s="34">
        <f t="shared" si="335"/>
        <v>1.88</v>
      </c>
      <c r="BA2109" s="3">
        <f t="shared" si="326"/>
        <v>9.3999999999999986</v>
      </c>
      <c r="BB2109" s="32">
        <f t="shared" si="328"/>
        <v>10.151999999999999</v>
      </c>
      <c r="BC2109" s="27" t="s">
        <v>12549</v>
      </c>
    </row>
    <row r="2110" spans="1:116" s="27" customFormat="1" ht="31.5" customHeight="1">
      <c r="A2110" s="4" t="s">
        <v>8714</v>
      </c>
      <c r="B2110" s="5">
        <v>2108</v>
      </c>
      <c r="C2110" s="6">
        <v>16123</v>
      </c>
      <c r="D2110" s="6"/>
      <c r="E2110" s="3" t="s">
        <v>8801</v>
      </c>
      <c r="F2110" s="3" t="s">
        <v>1012</v>
      </c>
      <c r="G2110" s="3" t="s">
        <v>1013</v>
      </c>
      <c r="H2110" s="4" t="s">
        <v>451</v>
      </c>
      <c r="I2110" s="3" t="s">
        <v>43</v>
      </c>
      <c r="J2110" s="3" t="s">
        <v>8802</v>
      </c>
      <c r="K2110" s="5"/>
      <c r="L2110" s="3"/>
      <c r="M2110" s="6">
        <v>7</v>
      </c>
      <c r="N2110" s="3" t="s">
        <v>45</v>
      </c>
      <c r="O2110" s="3" t="s">
        <v>8734</v>
      </c>
      <c r="P2110" s="3" t="s">
        <v>8803</v>
      </c>
      <c r="Q2110" s="3" t="s">
        <v>8804</v>
      </c>
      <c r="R2110" s="28">
        <v>8.73</v>
      </c>
      <c r="S2110" s="29"/>
      <c r="T2110" s="30"/>
      <c r="U2110" s="1">
        <v>11.15</v>
      </c>
      <c r="V2110" s="28"/>
      <c r="W2110" s="29">
        <v>8.8000000000000007</v>
      </c>
      <c r="X2110" s="29">
        <v>8.66</v>
      </c>
      <c r="Y2110" s="29">
        <v>13.19</v>
      </c>
      <c r="Z2110" s="29"/>
      <c r="AA2110" s="29"/>
      <c r="AB2110" s="29"/>
      <c r="AC2110" s="29"/>
      <c r="AD2110" s="29"/>
      <c r="AE2110" s="31"/>
      <c r="AG2110" s="27">
        <v>6.5970000000000004</v>
      </c>
      <c r="AN2110" s="32">
        <v>7.6284999999999998</v>
      </c>
      <c r="AO2110" s="27" t="s">
        <v>211</v>
      </c>
      <c r="AP2110" s="31" t="s">
        <v>212</v>
      </c>
      <c r="AQ2110" s="27" t="e">
        <f t="shared" si="329"/>
        <v>#NUM!</v>
      </c>
      <c r="AR2110" s="27" t="e">
        <f t="shared" si="330"/>
        <v>#NUM!</v>
      </c>
      <c r="AS2110" s="27" t="e">
        <f t="shared" si="331"/>
        <v>#NUM!</v>
      </c>
      <c r="AT2110" s="27">
        <f t="shared" si="332"/>
        <v>0</v>
      </c>
      <c r="AU2110" s="27">
        <f t="shared" si="333"/>
        <v>11.98625</v>
      </c>
      <c r="AV2110" s="29">
        <f t="shared" si="334"/>
        <v>0</v>
      </c>
      <c r="AW2110" s="27" t="s">
        <v>1007</v>
      </c>
      <c r="AX2110" s="27" t="s">
        <v>212</v>
      </c>
      <c r="AY2110" s="32">
        <v>7.63</v>
      </c>
      <c r="AZ2110" s="34">
        <f t="shared" si="335"/>
        <v>1.9075</v>
      </c>
      <c r="BA2110" s="3">
        <f t="shared" si="326"/>
        <v>9.5374999999999996</v>
      </c>
      <c r="BB2110" s="32">
        <f t="shared" si="328"/>
        <v>10.3005</v>
      </c>
      <c r="BC2110" s="27" t="s">
        <v>12549</v>
      </c>
    </row>
    <row r="2111" spans="1:116" s="27" customFormat="1" ht="31.5" customHeight="1">
      <c r="A2111" s="4" t="s">
        <v>8714</v>
      </c>
      <c r="B2111" s="5">
        <v>2109</v>
      </c>
      <c r="C2111" s="6">
        <v>1029</v>
      </c>
      <c r="D2111" s="6"/>
      <c r="E2111" s="3" t="s">
        <v>8748</v>
      </c>
      <c r="F2111" s="3" t="s">
        <v>8749</v>
      </c>
      <c r="G2111" s="3" t="s">
        <v>798</v>
      </c>
      <c r="H2111" s="4" t="s">
        <v>205</v>
      </c>
      <c r="I2111" s="3" t="s">
        <v>385</v>
      </c>
      <c r="J2111" s="3" t="s">
        <v>6782</v>
      </c>
      <c r="K2111" s="5"/>
      <c r="L2111" s="3"/>
      <c r="M2111" s="6">
        <v>10</v>
      </c>
      <c r="N2111" s="3" t="s">
        <v>45</v>
      </c>
      <c r="O2111" s="3" t="s">
        <v>8734</v>
      </c>
      <c r="P2111" s="3" t="s">
        <v>8735</v>
      </c>
      <c r="Q2111" s="3" t="s">
        <v>8750</v>
      </c>
      <c r="R2111" s="28">
        <v>3.64</v>
      </c>
      <c r="S2111" s="29"/>
      <c r="T2111" s="30">
        <v>5.8</v>
      </c>
      <c r="U2111" s="1">
        <v>5.8</v>
      </c>
      <c r="V2111" s="28"/>
      <c r="W2111" s="29">
        <v>4.8</v>
      </c>
      <c r="X2111" s="29">
        <v>2.48</v>
      </c>
      <c r="Y2111" s="29"/>
      <c r="Z2111" s="29"/>
      <c r="AA2111" s="29"/>
      <c r="AB2111" s="29"/>
      <c r="AC2111" s="29"/>
      <c r="AD2111" s="29"/>
      <c r="AE2111" s="31"/>
      <c r="AG2111" s="27">
        <v>3.5573999999999999</v>
      </c>
      <c r="AN2111" s="32">
        <v>3.64</v>
      </c>
      <c r="AO2111" s="27" t="s">
        <v>49</v>
      </c>
      <c r="AP2111" s="31" t="s">
        <v>50</v>
      </c>
      <c r="AQ2111" s="27" t="e">
        <f t="shared" si="329"/>
        <v>#NUM!</v>
      </c>
      <c r="AR2111" s="27" t="e">
        <f t="shared" si="330"/>
        <v>#NUM!</v>
      </c>
      <c r="AS2111" s="27" t="e">
        <f t="shared" si="331"/>
        <v>#NUM!</v>
      </c>
      <c r="AT2111" s="27">
        <f t="shared" si="332"/>
        <v>6.2349999999999994</v>
      </c>
      <c r="AU2111" s="27">
        <f t="shared" si="333"/>
        <v>6.2349999999999994</v>
      </c>
      <c r="AV2111" s="29">
        <f t="shared" si="334"/>
        <v>3.64</v>
      </c>
      <c r="AW2111" s="33" t="s">
        <v>51</v>
      </c>
      <c r="AX2111" s="33" t="s">
        <v>50</v>
      </c>
      <c r="AY2111" s="32">
        <v>3.64</v>
      </c>
      <c r="AZ2111" s="34">
        <f t="shared" si="335"/>
        <v>0.91</v>
      </c>
      <c r="BA2111" s="3">
        <f t="shared" si="326"/>
        <v>4.55</v>
      </c>
      <c r="BB2111" s="32">
        <f t="shared" ref="BB2111:BB2142" si="336">BA2111+BA2111*0.08</f>
        <v>4.9139999999999997</v>
      </c>
      <c r="BC2111" s="27" t="s">
        <v>12549</v>
      </c>
      <c r="BP2111" s="35"/>
      <c r="BQ2111" s="35"/>
      <c r="BR2111" s="35"/>
      <c r="BS2111" s="35"/>
      <c r="BT2111" s="35"/>
      <c r="BU2111" s="35"/>
      <c r="BV2111" s="35"/>
      <c r="BW2111" s="35"/>
      <c r="BX2111" s="35"/>
      <c r="BY2111" s="35"/>
      <c r="BZ2111" s="35"/>
      <c r="CA2111" s="35"/>
      <c r="CB2111" s="35"/>
      <c r="CC2111" s="35"/>
      <c r="CD2111" s="35"/>
      <c r="CE2111" s="35"/>
      <c r="CF2111" s="35"/>
      <c r="CG2111" s="35"/>
      <c r="CH2111" s="35"/>
      <c r="CI2111" s="35"/>
      <c r="CJ2111" s="35"/>
      <c r="CK2111" s="35"/>
      <c r="CL2111" s="35"/>
      <c r="CM2111" s="35"/>
      <c r="CN2111" s="35"/>
      <c r="CO2111" s="35"/>
      <c r="CP2111" s="35"/>
      <c r="CQ2111" s="35"/>
      <c r="CR2111" s="35"/>
      <c r="CS2111" s="35"/>
      <c r="CT2111" s="35"/>
      <c r="CU2111" s="35"/>
      <c r="CV2111" s="35"/>
      <c r="CW2111" s="35"/>
      <c r="CX2111" s="35"/>
      <c r="CY2111" s="35"/>
      <c r="CZ2111" s="35"/>
      <c r="DA2111" s="35"/>
      <c r="DB2111" s="35"/>
      <c r="DC2111" s="35"/>
      <c r="DD2111" s="35"/>
      <c r="DE2111" s="35"/>
      <c r="DF2111" s="35"/>
      <c r="DG2111" s="35"/>
      <c r="DH2111" s="35"/>
      <c r="DI2111" s="35"/>
      <c r="DJ2111" s="35"/>
      <c r="DK2111" s="35"/>
      <c r="DL2111" s="35"/>
    </row>
    <row r="2112" spans="1:116" s="27" customFormat="1" ht="31.5" customHeight="1">
      <c r="A2112" s="4" t="s">
        <v>8714</v>
      </c>
      <c r="B2112" s="5">
        <v>2110</v>
      </c>
      <c r="C2112" s="6">
        <v>18044</v>
      </c>
      <c r="D2112" s="6"/>
      <c r="E2112" s="3" t="s">
        <v>8843</v>
      </c>
      <c r="F2112" s="3" t="s">
        <v>4476</v>
      </c>
      <c r="G2112" s="3" t="s">
        <v>534</v>
      </c>
      <c r="H2112" s="4" t="s">
        <v>58</v>
      </c>
      <c r="I2112" s="3" t="s">
        <v>43</v>
      </c>
      <c r="J2112" s="3" t="s">
        <v>8844</v>
      </c>
      <c r="K2112" s="5"/>
      <c r="L2112" s="3"/>
      <c r="M2112" s="6">
        <v>90</v>
      </c>
      <c r="N2112" s="3" t="s">
        <v>45</v>
      </c>
      <c r="O2112" s="3" t="s">
        <v>8734</v>
      </c>
      <c r="P2112" s="3" t="s">
        <v>8778</v>
      </c>
      <c r="Q2112" s="3" t="s">
        <v>8845</v>
      </c>
      <c r="R2112" s="28">
        <v>122</v>
      </c>
      <c r="S2112" s="29"/>
      <c r="T2112" s="30"/>
      <c r="U2112" s="1" t="s">
        <v>56</v>
      </c>
      <c r="V2112" s="28"/>
      <c r="W2112" s="29"/>
      <c r="X2112" s="29"/>
      <c r="Y2112" s="29"/>
      <c r="Z2112" s="29"/>
      <c r="AA2112" s="29"/>
      <c r="AB2112" s="29"/>
      <c r="AC2112" s="29"/>
      <c r="AD2112" s="29"/>
      <c r="AE2112" s="31"/>
      <c r="AG2112" s="27">
        <v>177.87</v>
      </c>
      <c r="AN2112" s="32">
        <v>122</v>
      </c>
      <c r="AO2112" s="27" t="s">
        <v>49</v>
      </c>
      <c r="AP2112" s="31" t="s">
        <v>50</v>
      </c>
      <c r="AQ2112" s="27" t="e">
        <f t="shared" si="329"/>
        <v>#NUM!</v>
      </c>
      <c r="AR2112" s="27" t="e">
        <f t="shared" si="330"/>
        <v>#NUM!</v>
      </c>
      <c r="AS2112" s="27" t="e">
        <f t="shared" si="331"/>
        <v>#NUM!</v>
      </c>
      <c r="AT2112" s="27">
        <f t="shared" si="332"/>
        <v>0</v>
      </c>
      <c r="AU2112" s="27" t="e">
        <f t="shared" si="333"/>
        <v>#VALUE!</v>
      </c>
      <c r="AV2112" s="29" t="e">
        <f t="shared" si="334"/>
        <v>#VALUE!</v>
      </c>
      <c r="AW2112" s="33" t="s">
        <v>51</v>
      </c>
      <c r="AX2112" s="27" t="s">
        <v>50</v>
      </c>
      <c r="AY2112" s="32">
        <v>122</v>
      </c>
      <c r="AZ2112" s="34">
        <f t="shared" si="335"/>
        <v>12.200000000000001</v>
      </c>
      <c r="BA2112" s="3">
        <f t="shared" si="326"/>
        <v>134.19999999999999</v>
      </c>
      <c r="BB2112" s="32">
        <f t="shared" si="336"/>
        <v>144.93599999999998</v>
      </c>
      <c r="BC2112" s="27" t="s">
        <v>12549</v>
      </c>
    </row>
    <row r="2113" spans="1:116" s="27" customFormat="1" ht="31.5" customHeight="1">
      <c r="A2113" s="4" t="s">
        <v>8714</v>
      </c>
      <c r="B2113" s="5">
        <v>2111</v>
      </c>
      <c r="C2113" s="6">
        <v>17931</v>
      </c>
      <c r="D2113" s="6"/>
      <c r="E2113" s="3" t="s">
        <v>8723</v>
      </c>
      <c r="F2113" s="3" t="s">
        <v>8724</v>
      </c>
      <c r="G2113" s="3" t="s">
        <v>8725</v>
      </c>
      <c r="H2113" s="4" t="s">
        <v>4084</v>
      </c>
      <c r="I2113" s="3" t="s">
        <v>474</v>
      </c>
      <c r="J2113" s="3" t="s">
        <v>8820</v>
      </c>
      <c r="K2113" s="5">
        <v>90</v>
      </c>
      <c r="L2113" s="3" t="s">
        <v>81</v>
      </c>
      <c r="M2113" s="6">
        <v>1</v>
      </c>
      <c r="N2113" s="3" t="s">
        <v>45</v>
      </c>
      <c r="O2113" s="3" t="s">
        <v>8734</v>
      </c>
      <c r="P2113" s="3" t="s">
        <v>8798</v>
      </c>
      <c r="Q2113" s="3" t="s">
        <v>8821</v>
      </c>
      <c r="R2113" s="28">
        <v>950</v>
      </c>
      <c r="S2113" s="29"/>
      <c r="T2113" s="30"/>
      <c r="U2113" s="1" t="s">
        <v>56</v>
      </c>
      <c r="V2113" s="28"/>
      <c r="W2113" s="29"/>
      <c r="X2113" s="29"/>
      <c r="Y2113" s="29"/>
      <c r="Z2113" s="29"/>
      <c r="AA2113" s="29"/>
      <c r="AB2113" s="29"/>
      <c r="AC2113" s="29"/>
      <c r="AD2113" s="29"/>
      <c r="AE2113" s="31"/>
      <c r="AN2113" s="32">
        <v>950</v>
      </c>
      <c r="AO2113" s="27" t="s">
        <v>49</v>
      </c>
      <c r="AP2113" s="31" t="s">
        <v>50</v>
      </c>
      <c r="AQ2113" s="27" t="e">
        <f t="shared" si="329"/>
        <v>#NUM!</v>
      </c>
      <c r="AR2113" s="27" t="e">
        <f t="shared" si="330"/>
        <v>#NUM!</v>
      </c>
      <c r="AS2113" s="27" t="e">
        <f t="shared" si="331"/>
        <v>#NUM!</v>
      </c>
      <c r="AT2113" s="27">
        <f t="shared" si="332"/>
        <v>0</v>
      </c>
      <c r="AU2113" s="27" t="e">
        <f t="shared" si="333"/>
        <v>#VALUE!</v>
      </c>
      <c r="AV2113" s="29" t="e">
        <f t="shared" si="334"/>
        <v>#VALUE!</v>
      </c>
      <c r="AW2113" s="33" t="s">
        <v>51</v>
      </c>
      <c r="AX2113" s="27" t="s">
        <v>50</v>
      </c>
      <c r="AY2113" s="32">
        <v>950</v>
      </c>
      <c r="AZ2113" s="34">
        <f t="shared" si="335"/>
        <v>95</v>
      </c>
      <c r="BA2113" s="3">
        <f t="shared" si="326"/>
        <v>1045</v>
      </c>
      <c r="BB2113" s="32">
        <f t="shared" si="336"/>
        <v>1128.5999999999999</v>
      </c>
      <c r="BC2113" s="27" t="s">
        <v>12549</v>
      </c>
    </row>
    <row r="2114" spans="1:116" s="27" customFormat="1" ht="31.5" customHeight="1">
      <c r="A2114" s="7" t="s">
        <v>8853</v>
      </c>
      <c r="B2114" s="5">
        <v>2112</v>
      </c>
      <c r="C2114" s="10"/>
      <c r="D2114" s="10"/>
      <c r="E2114" s="8" t="s">
        <v>8854</v>
      </c>
      <c r="F2114" s="8" t="s">
        <v>8855</v>
      </c>
      <c r="G2114" s="8" t="s">
        <v>3728</v>
      </c>
      <c r="H2114" s="7" t="s">
        <v>1469</v>
      </c>
      <c r="I2114" s="8" t="s">
        <v>3650</v>
      </c>
      <c r="J2114" s="8" t="s">
        <v>4730</v>
      </c>
      <c r="K2114" s="9"/>
      <c r="L2114" s="8"/>
      <c r="M2114" s="10">
        <v>1</v>
      </c>
      <c r="N2114" s="8" t="s">
        <v>45</v>
      </c>
      <c r="O2114" s="8" t="s">
        <v>8856</v>
      </c>
      <c r="P2114" s="8" t="s">
        <v>8857</v>
      </c>
      <c r="Q2114" s="8" t="s">
        <v>8858</v>
      </c>
      <c r="R2114" s="28">
        <v>5.86</v>
      </c>
      <c r="S2114" s="29"/>
      <c r="T2114" s="30"/>
      <c r="U2114" s="1">
        <v>3.09</v>
      </c>
      <c r="V2114" s="28">
        <v>6.33</v>
      </c>
      <c r="W2114" s="29">
        <v>6.32</v>
      </c>
      <c r="X2114" s="29">
        <v>5.38</v>
      </c>
      <c r="Y2114" s="29"/>
      <c r="Z2114" s="29"/>
      <c r="AA2114" s="29"/>
      <c r="AB2114" s="29"/>
      <c r="AC2114" s="29"/>
      <c r="AD2114" s="29"/>
      <c r="AE2114" s="31"/>
      <c r="AM2114" s="27">
        <v>2.98</v>
      </c>
      <c r="AN2114" s="32"/>
      <c r="AP2114" s="31"/>
      <c r="AQ2114" s="27" t="e">
        <f t="shared" si="329"/>
        <v>#NUM!</v>
      </c>
      <c r="AR2114" s="27" t="e">
        <f t="shared" si="330"/>
        <v>#NUM!</v>
      </c>
      <c r="AS2114" s="27" t="e">
        <f t="shared" si="331"/>
        <v>#NUM!</v>
      </c>
      <c r="AT2114" s="27">
        <f t="shared" si="332"/>
        <v>0</v>
      </c>
      <c r="AU2114" s="27">
        <f t="shared" si="333"/>
        <v>3.3217499999999998</v>
      </c>
      <c r="AV2114" s="29">
        <f t="shared" si="334"/>
        <v>0</v>
      </c>
      <c r="AW2114" s="27" t="s">
        <v>73</v>
      </c>
      <c r="AX2114" s="27" t="s">
        <v>74</v>
      </c>
      <c r="AY2114" s="32">
        <v>3.3210000000000002</v>
      </c>
      <c r="AZ2114" s="34">
        <f t="shared" si="335"/>
        <v>0.83025000000000004</v>
      </c>
      <c r="BA2114" s="3">
        <f t="shared" si="326"/>
        <v>4.1512500000000001</v>
      </c>
      <c r="BB2114" s="32">
        <f t="shared" si="336"/>
        <v>4.4833499999999997</v>
      </c>
      <c r="BC2114" s="27" t="s">
        <v>12549</v>
      </c>
      <c r="BP2114" s="26"/>
      <c r="BQ2114" s="26"/>
      <c r="BR2114" s="26"/>
      <c r="BS2114" s="26"/>
      <c r="BT2114" s="26"/>
      <c r="BU2114" s="26"/>
      <c r="BV2114" s="26"/>
      <c r="BW2114" s="26"/>
      <c r="BX2114" s="26"/>
      <c r="BY2114" s="26"/>
      <c r="BZ2114" s="26"/>
      <c r="CA2114" s="26"/>
      <c r="CB2114" s="26"/>
      <c r="CC2114" s="26"/>
      <c r="CD2114" s="26"/>
      <c r="CE2114" s="26"/>
      <c r="CF2114" s="26"/>
      <c r="CG2114" s="26"/>
      <c r="CH2114" s="26"/>
      <c r="CI2114" s="26"/>
      <c r="CJ2114" s="26"/>
      <c r="CK2114" s="26"/>
      <c r="CL2114" s="26"/>
      <c r="CM2114" s="26"/>
      <c r="CN2114" s="26"/>
      <c r="CO2114" s="26"/>
      <c r="CP2114" s="26"/>
      <c r="CQ2114" s="26"/>
      <c r="CR2114" s="26"/>
      <c r="CS2114" s="26"/>
      <c r="CT2114" s="26"/>
      <c r="CU2114" s="26"/>
      <c r="CV2114" s="26"/>
      <c r="CW2114" s="26"/>
      <c r="CX2114" s="26"/>
      <c r="CY2114" s="26"/>
      <c r="CZ2114" s="26"/>
      <c r="DA2114" s="26"/>
      <c r="DB2114" s="26"/>
      <c r="DC2114" s="26"/>
      <c r="DD2114" s="26"/>
      <c r="DE2114" s="26"/>
      <c r="DF2114" s="26"/>
      <c r="DG2114" s="26"/>
      <c r="DH2114" s="26"/>
      <c r="DI2114" s="26"/>
      <c r="DJ2114" s="26"/>
      <c r="DK2114" s="26"/>
      <c r="DL2114" s="26"/>
    </row>
    <row r="2115" spans="1:116" s="27" customFormat="1" ht="31.5" customHeight="1">
      <c r="A2115" s="7" t="s">
        <v>8859</v>
      </c>
      <c r="B2115" s="5">
        <v>2113</v>
      </c>
      <c r="C2115" s="10"/>
      <c r="D2115" s="10"/>
      <c r="E2115" s="8" t="s">
        <v>8854</v>
      </c>
      <c r="F2115" s="8" t="s">
        <v>8855</v>
      </c>
      <c r="G2115" s="8" t="s">
        <v>3728</v>
      </c>
      <c r="H2115" s="7" t="s">
        <v>1469</v>
      </c>
      <c r="I2115" s="8" t="s">
        <v>8860</v>
      </c>
      <c r="J2115" s="8" t="s">
        <v>8861</v>
      </c>
      <c r="K2115" s="9"/>
      <c r="L2115" s="8"/>
      <c r="M2115" s="10">
        <v>30</v>
      </c>
      <c r="N2115" s="8" t="s">
        <v>45</v>
      </c>
      <c r="O2115" s="8" t="s">
        <v>8856</v>
      </c>
      <c r="P2115" s="8" t="s">
        <v>8857</v>
      </c>
      <c r="Q2115" s="8" t="s">
        <v>8862</v>
      </c>
      <c r="R2115" s="28">
        <v>141.05000000000001</v>
      </c>
      <c r="S2115" s="29"/>
      <c r="T2115" s="30"/>
      <c r="U2115" s="1">
        <v>95.39</v>
      </c>
      <c r="V2115" s="28">
        <v>141.1</v>
      </c>
      <c r="W2115" s="29">
        <v>141.01</v>
      </c>
      <c r="X2115" s="29">
        <v>156.55000000000001</v>
      </c>
      <c r="Y2115" s="29"/>
      <c r="Z2115" s="29"/>
      <c r="AA2115" s="29"/>
      <c r="AB2115" s="29"/>
      <c r="AC2115" s="29"/>
      <c r="AD2115" s="29"/>
      <c r="AE2115" s="31"/>
      <c r="AM2115" s="27">
        <v>183.84</v>
      </c>
      <c r="AN2115" s="32"/>
      <c r="AP2115" s="31"/>
      <c r="AQ2115" s="27" t="e">
        <f t="shared" si="329"/>
        <v>#NUM!</v>
      </c>
      <c r="AR2115" s="27" t="e">
        <f t="shared" si="330"/>
        <v>#NUM!</v>
      </c>
      <c r="AS2115" s="27" t="e">
        <f t="shared" si="331"/>
        <v>#NUM!</v>
      </c>
      <c r="AT2115" s="27">
        <f t="shared" si="332"/>
        <v>0</v>
      </c>
      <c r="AU2115" s="27">
        <f t="shared" si="333"/>
        <v>102.54424999999999</v>
      </c>
      <c r="AV2115" s="29">
        <f t="shared" si="334"/>
        <v>0</v>
      </c>
      <c r="AW2115" s="27" t="s">
        <v>73</v>
      </c>
      <c r="AX2115" s="27" t="s">
        <v>74</v>
      </c>
      <c r="AY2115" s="32">
        <v>102.544</v>
      </c>
      <c r="AZ2115" s="34">
        <f t="shared" si="335"/>
        <v>10.2544</v>
      </c>
      <c r="BA2115" s="3">
        <f t="shared" ref="BA2115:BA2178" si="337">AZ2115+AY2115</f>
        <v>112.7984</v>
      </c>
      <c r="BB2115" s="32">
        <f t="shared" si="336"/>
        <v>121.822272</v>
      </c>
      <c r="BC2115" s="27" t="s">
        <v>12549</v>
      </c>
      <c r="BP2115" s="26"/>
      <c r="BQ2115" s="26"/>
      <c r="BR2115" s="26"/>
      <c r="BS2115" s="26"/>
      <c r="BT2115" s="26"/>
      <c r="BU2115" s="26"/>
      <c r="BV2115" s="26"/>
      <c r="BW2115" s="26"/>
      <c r="BX2115" s="26"/>
      <c r="BY2115" s="26"/>
      <c r="BZ2115" s="26"/>
      <c r="CA2115" s="26"/>
      <c r="CB2115" s="26"/>
      <c r="CC2115" s="26"/>
      <c r="CD2115" s="26"/>
      <c r="CE2115" s="26"/>
      <c r="CF2115" s="26"/>
      <c r="CG2115" s="26"/>
      <c r="CH2115" s="26"/>
      <c r="CI2115" s="26"/>
      <c r="CJ2115" s="26"/>
      <c r="CK2115" s="26"/>
      <c r="CL2115" s="26"/>
      <c r="CM2115" s="26"/>
      <c r="CN2115" s="26"/>
      <c r="CO2115" s="26"/>
      <c r="CP2115" s="26"/>
      <c r="CQ2115" s="26"/>
      <c r="CR2115" s="26"/>
      <c r="CS2115" s="26"/>
      <c r="CT2115" s="26"/>
      <c r="CU2115" s="26"/>
      <c r="CV2115" s="26"/>
      <c r="CW2115" s="26"/>
      <c r="CX2115" s="26"/>
      <c r="CY2115" s="26"/>
      <c r="CZ2115" s="26"/>
      <c r="DA2115" s="26"/>
      <c r="DB2115" s="26"/>
      <c r="DC2115" s="26"/>
      <c r="DD2115" s="26"/>
      <c r="DE2115" s="26"/>
      <c r="DF2115" s="26"/>
      <c r="DG2115" s="26"/>
      <c r="DH2115" s="26"/>
      <c r="DI2115" s="26"/>
      <c r="DJ2115" s="26"/>
      <c r="DK2115" s="26"/>
      <c r="DL2115" s="26"/>
    </row>
    <row r="2116" spans="1:116" s="27" customFormat="1" ht="31.5" customHeight="1">
      <c r="A2116" s="12" t="s">
        <v>2684</v>
      </c>
      <c r="B2116" s="5">
        <v>2114</v>
      </c>
      <c r="C2116" s="15">
        <v>17620</v>
      </c>
      <c r="D2116" s="15"/>
      <c r="E2116" s="13" t="s">
        <v>8870</v>
      </c>
      <c r="F2116" s="13" t="s">
        <v>8871</v>
      </c>
      <c r="G2116" s="13" t="s">
        <v>8872</v>
      </c>
      <c r="H2116" s="12" t="s">
        <v>8873</v>
      </c>
      <c r="I2116" s="13" t="s">
        <v>242</v>
      </c>
      <c r="J2116" s="13" t="s">
        <v>8874</v>
      </c>
      <c r="K2116" s="14"/>
      <c r="L2116" s="13"/>
      <c r="M2116" s="15">
        <v>30</v>
      </c>
      <c r="N2116" s="13" t="s">
        <v>45</v>
      </c>
      <c r="O2116" s="13" t="s">
        <v>8867</v>
      </c>
      <c r="P2116" s="13" t="s">
        <v>8875</v>
      </c>
      <c r="Q2116" s="13" t="s">
        <v>8876</v>
      </c>
      <c r="R2116" s="28">
        <v>59.297499999999999</v>
      </c>
      <c r="S2116" s="29"/>
      <c r="T2116" s="30"/>
      <c r="U2116" s="1" t="s">
        <v>56</v>
      </c>
      <c r="V2116" s="28">
        <v>70.864000000000004</v>
      </c>
      <c r="W2116" s="29">
        <v>39.457000000000001</v>
      </c>
      <c r="X2116" s="29"/>
      <c r="Y2116" s="29"/>
      <c r="Z2116" s="29"/>
      <c r="AA2116" s="29"/>
      <c r="AB2116" s="29"/>
      <c r="AC2116" s="29"/>
      <c r="AD2116" s="29"/>
      <c r="AE2116" s="31">
        <v>70.864000000000004</v>
      </c>
      <c r="AF2116" s="27">
        <v>45.57</v>
      </c>
      <c r="AN2116" s="32">
        <v>58.216999999999999</v>
      </c>
      <c r="AO2116" s="27" t="s">
        <v>211</v>
      </c>
      <c r="AP2116" s="31" t="s">
        <v>212</v>
      </c>
      <c r="AQ2116" s="27">
        <f t="shared" si="329"/>
        <v>58.216999999999999</v>
      </c>
      <c r="AR2116" s="27" t="str">
        <f t="shared" si="330"/>
        <v/>
      </c>
      <c r="AS2116" s="27" t="e">
        <f t="shared" si="331"/>
        <v>#NUM!</v>
      </c>
      <c r="AT2116" s="27">
        <f t="shared" si="332"/>
        <v>0</v>
      </c>
      <c r="AU2116" s="27" t="e">
        <f t="shared" si="333"/>
        <v>#VALUE!</v>
      </c>
      <c r="AV2116" s="29" t="e">
        <f t="shared" si="334"/>
        <v>#VALUE!</v>
      </c>
      <c r="AW2116" s="27" t="s">
        <v>213</v>
      </c>
      <c r="AX2116" s="27" t="s">
        <v>212</v>
      </c>
      <c r="AY2116" s="32">
        <v>58.216999999999999</v>
      </c>
      <c r="AZ2116" s="34">
        <f t="shared" si="335"/>
        <v>6.98604</v>
      </c>
      <c r="BA2116" s="3">
        <f t="shared" si="337"/>
        <v>65.203040000000001</v>
      </c>
      <c r="BB2116" s="32">
        <f t="shared" si="336"/>
        <v>70.419283199999995</v>
      </c>
      <c r="BC2116" s="27" t="s">
        <v>12549</v>
      </c>
    </row>
    <row r="2117" spans="1:116" s="27" customFormat="1" ht="31.5" customHeight="1">
      <c r="A2117" s="12" t="s">
        <v>2684</v>
      </c>
      <c r="B2117" s="5">
        <v>2115</v>
      </c>
      <c r="C2117" s="15">
        <v>14855</v>
      </c>
      <c r="D2117" s="15"/>
      <c r="E2117" s="13" t="s">
        <v>8863</v>
      </c>
      <c r="F2117" s="13" t="s">
        <v>8864</v>
      </c>
      <c r="G2117" s="13" t="s">
        <v>8865</v>
      </c>
      <c r="H2117" s="12" t="s">
        <v>5077</v>
      </c>
      <c r="I2117" s="13" t="s">
        <v>394</v>
      </c>
      <c r="J2117" s="13" t="s">
        <v>8866</v>
      </c>
      <c r="K2117" s="14">
        <v>0.16500000000000001</v>
      </c>
      <c r="L2117" s="13" t="s">
        <v>81</v>
      </c>
      <c r="M2117" s="15">
        <v>1</v>
      </c>
      <c r="N2117" s="13" t="s">
        <v>45</v>
      </c>
      <c r="O2117" s="13" t="s">
        <v>8867</v>
      </c>
      <c r="P2117" s="13" t="s">
        <v>8868</v>
      </c>
      <c r="Q2117" s="13" t="s">
        <v>8869</v>
      </c>
      <c r="R2117" s="28">
        <v>679.71119999999996</v>
      </c>
      <c r="S2117" s="29"/>
      <c r="T2117" s="30">
        <v>622</v>
      </c>
      <c r="U2117" s="1">
        <v>622</v>
      </c>
      <c r="V2117" s="28">
        <v>1038.44</v>
      </c>
      <c r="W2117" s="29">
        <v>613.34900000000005</v>
      </c>
      <c r="X2117" s="29"/>
      <c r="Y2117" s="29">
        <v>651.23</v>
      </c>
      <c r="Z2117" s="29"/>
      <c r="AA2117" s="29"/>
      <c r="AB2117" s="29"/>
      <c r="AC2117" s="29"/>
      <c r="AD2117" s="29"/>
      <c r="AE2117" s="31">
        <v>1038.44</v>
      </c>
      <c r="AG2117" s="27">
        <v>558.10699999999997</v>
      </c>
      <c r="AH2117" s="27">
        <v>651.23</v>
      </c>
      <c r="AI2117" s="27">
        <v>717.46</v>
      </c>
      <c r="AJ2117" s="27">
        <v>786.4</v>
      </c>
      <c r="AN2117" s="32">
        <v>604.66899999999998</v>
      </c>
      <c r="AO2117" s="27" t="s">
        <v>211</v>
      </c>
      <c r="AP2117" s="31" t="s">
        <v>212</v>
      </c>
      <c r="AQ2117" s="27">
        <f t="shared" si="329"/>
        <v>604.66849999999999</v>
      </c>
      <c r="AR2117" s="27" t="str">
        <f t="shared" si="330"/>
        <v/>
      </c>
      <c r="AS2117" s="27" t="e">
        <f t="shared" si="331"/>
        <v>#NUM!</v>
      </c>
      <c r="AT2117" s="27">
        <f t="shared" si="332"/>
        <v>668.65</v>
      </c>
      <c r="AU2117" s="27">
        <f t="shared" si="333"/>
        <v>668.65</v>
      </c>
      <c r="AV2117" s="29">
        <f t="shared" si="334"/>
        <v>604.66899999999998</v>
      </c>
      <c r="AW2117" s="33" t="s">
        <v>51</v>
      </c>
      <c r="AX2117" s="33" t="s">
        <v>50</v>
      </c>
      <c r="AY2117" s="32">
        <v>604.66999999999996</v>
      </c>
      <c r="AZ2117" s="34">
        <f t="shared" si="335"/>
        <v>60.466999999999999</v>
      </c>
      <c r="BA2117" s="3">
        <f t="shared" si="337"/>
        <v>665.13699999999994</v>
      </c>
      <c r="BB2117" s="32">
        <f t="shared" si="336"/>
        <v>718.34795999999994</v>
      </c>
      <c r="BC2117" s="27" t="s">
        <v>12549</v>
      </c>
    </row>
    <row r="2118" spans="1:116" s="27" customFormat="1" ht="31.5" customHeight="1">
      <c r="A2118" s="12" t="s">
        <v>2684</v>
      </c>
      <c r="B2118" s="5">
        <v>2116</v>
      </c>
      <c r="C2118" s="15">
        <v>16467</v>
      </c>
      <c r="D2118" s="15"/>
      <c r="E2118" s="13" t="s">
        <v>8877</v>
      </c>
      <c r="F2118" s="13" t="s">
        <v>8878</v>
      </c>
      <c r="G2118" s="13" t="s">
        <v>8879</v>
      </c>
      <c r="H2118" s="12" t="s">
        <v>8880</v>
      </c>
      <c r="I2118" s="13" t="s">
        <v>394</v>
      </c>
      <c r="J2118" s="13" t="s">
        <v>8881</v>
      </c>
      <c r="K2118" s="14">
        <v>0.4</v>
      </c>
      <c r="L2118" s="13" t="s">
        <v>81</v>
      </c>
      <c r="M2118" s="15">
        <v>1</v>
      </c>
      <c r="N2118" s="13" t="s">
        <v>45</v>
      </c>
      <c r="O2118" s="13" t="s">
        <v>8867</v>
      </c>
      <c r="P2118" s="13" t="s">
        <v>8882</v>
      </c>
      <c r="Q2118" s="13" t="s">
        <v>8883</v>
      </c>
      <c r="R2118" s="28">
        <v>1368.5825</v>
      </c>
      <c r="S2118" s="29"/>
      <c r="T2118" s="30">
        <v>1014</v>
      </c>
      <c r="U2118" s="1" t="s">
        <v>56</v>
      </c>
      <c r="V2118" s="28">
        <v>1434.5325</v>
      </c>
      <c r="W2118" s="29">
        <v>1191.3</v>
      </c>
      <c r="X2118" s="29"/>
      <c r="Y2118" s="29">
        <v>1354.9</v>
      </c>
      <c r="Z2118" s="29"/>
      <c r="AA2118" s="29"/>
      <c r="AB2118" s="29"/>
      <c r="AC2118" s="29"/>
      <c r="AD2118" s="29"/>
      <c r="AE2118" s="31">
        <v>1434.5325</v>
      </c>
      <c r="AG2118" s="27">
        <v>1169.76</v>
      </c>
      <c r="AH2118" s="27">
        <v>1354.9</v>
      </c>
      <c r="AI2118" s="27">
        <v>1271.99</v>
      </c>
      <c r="AN2118" s="32">
        <v>1220.875</v>
      </c>
      <c r="AO2118" s="27" t="s">
        <v>211</v>
      </c>
      <c r="AP2118" s="31" t="s">
        <v>212</v>
      </c>
      <c r="AQ2118" s="27">
        <f t="shared" si="329"/>
        <v>1220.875</v>
      </c>
      <c r="AR2118" s="27" t="str">
        <f t="shared" si="330"/>
        <v/>
      </c>
      <c r="AS2118" s="27" t="e">
        <f t="shared" si="331"/>
        <v>#NUM!</v>
      </c>
      <c r="AT2118" s="27">
        <f t="shared" si="332"/>
        <v>1090.05</v>
      </c>
      <c r="AU2118" s="27" t="e">
        <f t="shared" si="333"/>
        <v>#VALUE!</v>
      </c>
      <c r="AV2118" s="29" t="e">
        <f t="shared" si="334"/>
        <v>#VALUE!</v>
      </c>
      <c r="AW2118" s="27" t="s">
        <v>73</v>
      </c>
      <c r="AX2118" s="27" t="s">
        <v>74</v>
      </c>
      <c r="AY2118" s="32">
        <v>1090.05</v>
      </c>
      <c r="AZ2118" s="34">
        <f t="shared" si="335"/>
        <v>109.005</v>
      </c>
      <c r="BA2118" s="3">
        <f t="shared" si="337"/>
        <v>1199.0549999999998</v>
      </c>
      <c r="BB2118" s="32">
        <f t="shared" si="336"/>
        <v>1294.9793999999997</v>
      </c>
      <c r="BC2118" s="27" t="s">
        <v>12549</v>
      </c>
    </row>
    <row r="2119" spans="1:116" s="27" customFormat="1" ht="31.5" customHeight="1">
      <c r="A2119" s="12" t="s">
        <v>2684</v>
      </c>
      <c r="B2119" s="5">
        <v>2117</v>
      </c>
      <c r="C2119" s="15">
        <v>3780</v>
      </c>
      <c r="D2119" s="15"/>
      <c r="E2119" s="13" t="s">
        <v>8949</v>
      </c>
      <c r="F2119" s="13" t="s">
        <v>3190</v>
      </c>
      <c r="G2119" s="13" t="s">
        <v>854</v>
      </c>
      <c r="H2119" s="12" t="s">
        <v>535</v>
      </c>
      <c r="I2119" s="13" t="s">
        <v>573</v>
      </c>
      <c r="J2119" s="13" t="s">
        <v>8962</v>
      </c>
      <c r="K2119" s="14"/>
      <c r="L2119" s="13"/>
      <c r="M2119" s="15">
        <v>20</v>
      </c>
      <c r="N2119" s="13" t="s">
        <v>45</v>
      </c>
      <c r="O2119" s="13" t="s">
        <v>8887</v>
      </c>
      <c r="P2119" s="13" t="s">
        <v>8963</v>
      </c>
      <c r="Q2119" s="13" t="s">
        <v>8964</v>
      </c>
      <c r="R2119" s="28">
        <v>4.8304999999999998</v>
      </c>
      <c r="S2119" s="29"/>
      <c r="T2119" s="30">
        <v>2.15</v>
      </c>
      <c r="U2119" s="1">
        <v>1.7</v>
      </c>
      <c r="V2119" s="28">
        <v>7.931</v>
      </c>
      <c r="W2119" s="29">
        <v>1.056</v>
      </c>
      <c r="X2119" s="29"/>
      <c r="Y2119" s="29"/>
      <c r="Z2119" s="29"/>
      <c r="AA2119" s="29"/>
      <c r="AB2119" s="29"/>
      <c r="AC2119" s="29"/>
      <c r="AD2119" s="29"/>
      <c r="AE2119" s="31">
        <v>7.931</v>
      </c>
      <c r="AF2119" s="27">
        <v>1.306</v>
      </c>
      <c r="AG2119" s="27">
        <v>1.06</v>
      </c>
      <c r="AI2119" s="27">
        <v>1.66</v>
      </c>
      <c r="AN2119" s="32">
        <v>1.1830000000000001</v>
      </c>
      <c r="AO2119" s="27" t="s">
        <v>211</v>
      </c>
      <c r="AP2119" s="31" t="s">
        <v>212</v>
      </c>
      <c r="AQ2119" s="27">
        <f t="shared" si="329"/>
        <v>1.1830000000000001</v>
      </c>
      <c r="AR2119" s="27" t="str">
        <f t="shared" si="330"/>
        <v/>
      </c>
      <c r="AS2119" s="27" t="e">
        <f t="shared" si="331"/>
        <v>#NUM!</v>
      </c>
      <c r="AT2119" s="27">
        <f t="shared" si="332"/>
        <v>2.3112499999999998</v>
      </c>
      <c r="AU2119" s="27">
        <f t="shared" si="333"/>
        <v>1.8274999999999999</v>
      </c>
      <c r="AV2119" s="29">
        <f t="shared" si="334"/>
        <v>1.1830000000000001</v>
      </c>
      <c r="AW2119" s="27" t="s">
        <v>213</v>
      </c>
      <c r="AX2119" s="27" t="s">
        <v>212</v>
      </c>
      <c r="AY2119" s="32">
        <v>1.1830000000000001</v>
      </c>
      <c r="AZ2119" s="34">
        <f t="shared" si="335"/>
        <v>0.29575000000000001</v>
      </c>
      <c r="BA2119" s="3">
        <f t="shared" si="337"/>
        <v>1.47875</v>
      </c>
      <c r="BB2119" s="32">
        <f t="shared" si="336"/>
        <v>1.5970500000000001</v>
      </c>
      <c r="BC2119" s="27" t="s">
        <v>12549</v>
      </c>
    </row>
    <row r="2120" spans="1:116" s="27" customFormat="1" ht="31.5" customHeight="1">
      <c r="A2120" s="12" t="s">
        <v>2684</v>
      </c>
      <c r="B2120" s="5">
        <v>2118</v>
      </c>
      <c r="C2120" s="15">
        <v>1060</v>
      </c>
      <c r="D2120" s="15"/>
      <c r="E2120" s="13" t="s">
        <v>8929</v>
      </c>
      <c r="F2120" s="13" t="s">
        <v>6803</v>
      </c>
      <c r="G2120" s="13" t="s">
        <v>5264</v>
      </c>
      <c r="H2120" s="12" t="s">
        <v>1072</v>
      </c>
      <c r="I2120" s="13" t="s">
        <v>1620</v>
      </c>
      <c r="J2120" s="13" t="s">
        <v>8930</v>
      </c>
      <c r="K2120" s="14">
        <v>5</v>
      </c>
      <c r="L2120" s="13" t="s">
        <v>81</v>
      </c>
      <c r="M2120" s="15">
        <v>1</v>
      </c>
      <c r="N2120" s="13" t="s">
        <v>45</v>
      </c>
      <c r="O2120" s="13" t="s">
        <v>8887</v>
      </c>
      <c r="P2120" s="13" t="s">
        <v>8931</v>
      </c>
      <c r="Q2120" s="13" t="s">
        <v>8932</v>
      </c>
      <c r="R2120" s="28">
        <v>5.1130000000000004</v>
      </c>
      <c r="S2120" s="29"/>
      <c r="T2120" s="30">
        <v>1.1100000000000001</v>
      </c>
      <c r="U2120" s="1">
        <v>1.1100000000000001</v>
      </c>
      <c r="V2120" s="28">
        <v>8.2914999999999992</v>
      </c>
      <c r="W2120" s="29">
        <v>1.2221</v>
      </c>
      <c r="X2120" s="29"/>
      <c r="Y2120" s="29"/>
      <c r="Z2120" s="29"/>
      <c r="AA2120" s="29"/>
      <c r="AB2120" s="29"/>
      <c r="AC2120" s="29"/>
      <c r="AD2120" s="29"/>
      <c r="AE2120" s="31">
        <v>8.2914999999999992</v>
      </c>
      <c r="AF2120" s="27">
        <v>1.5089999999999999</v>
      </c>
      <c r="AG2120" s="27">
        <v>1.286</v>
      </c>
      <c r="AI2120" s="27">
        <v>1.86</v>
      </c>
      <c r="AN2120" s="32">
        <v>1.3975</v>
      </c>
      <c r="AO2120" s="27" t="s">
        <v>211</v>
      </c>
      <c r="AP2120" s="31" t="s">
        <v>212</v>
      </c>
      <c r="AQ2120" s="27">
        <f t="shared" si="329"/>
        <v>1.3975</v>
      </c>
      <c r="AR2120" s="27" t="str">
        <f t="shared" si="330"/>
        <v/>
      </c>
      <c r="AS2120" s="27" t="e">
        <f t="shared" si="331"/>
        <v>#NUM!</v>
      </c>
      <c r="AT2120" s="27">
        <f t="shared" si="332"/>
        <v>1.1932500000000001</v>
      </c>
      <c r="AU2120" s="27">
        <f t="shared" si="333"/>
        <v>1.1932500000000001</v>
      </c>
      <c r="AV2120" s="29">
        <f t="shared" si="334"/>
        <v>1.1932500000000001</v>
      </c>
      <c r="AW2120" s="27" t="s">
        <v>73</v>
      </c>
      <c r="AX2120" s="27" t="s">
        <v>74</v>
      </c>
      <c r="AY2120" s="32">
        <v>1.19</v>
      </c>
      <c r="AZ2120" s="34">
        <f t="shared" si="335"/>
        <v>0.29749999999999999</v>
      </c>
      <c r="BA2120" s="3">
        <f t="shared" si="337"/>
        <v>1.4874999999999998</v>
      </c>
      <c r="BB2120" s="32">
        <f t="shared" si="336"/>
        <v>1.6064999999999998</v>
      </c>
      <c r="BC2120" s="27" t="s">
        <v>12549</v>
      </c>
    </row>
    <row r="2121" spans="1:116" s="27" customFormat="1" ht="31.5" customHeight="1">
      <c r="A2121" s="12" t="s">
        <v>2684</v>
      </c>
      <c r="B2121" s="5">
        <v>2119</v>
      </c>
      <c r="C2121" s="15">
        <v>1052</v>
      </c>
      <c r="D2121" s="15"/>
      <c r="E2121" s="13" t="s">
        <v>8933</v>
      </c>
      <c r="F2121" s="13" t="s">
        <v>8934</v>
      </c>
      <c r="G2121" s="13" t="s">
        <v>1618</v>
      </c>
      <c r="H2121" s="12" t="s">
        <v>8935</v>
      </c>
      <c r="I2121" s="13" t="s">
        <v>581</v>
      </c>
      <c r="J2121" s="13" t="s">
        <v>8936</v>
      </c>
      <c r="K2121" s="14">
        <v>3.5</v>
      </c>
      <c r="L2121" s="13" t="s">
        <v>69</v>
      </c>
      <c r="M2121" s="15">
        <v>1</v>
      </c>
      <c r="N2121" s="13" t="s">
        <v>45</v>
      </c>
      <c r="O2121" s="13" t="s">
        <v>8887</v>
      </c>
      <c r="P2121" s="13" t="s">
        <v>8937</v>
      </c>
      <c r="Q2121" s="13" t="s">
        <v>8938</v>
      </c>
      <c r="R2121" s="28">
        <v>5.2138</v>
      </c>
      <c r="S2121" s="29"/>
      <c r="T2121" s="30">
        <v>1.1399999999999999</v>
      </c>
      <c r="U2121" s="1">
        <v>1.1399999999999999</v>
      </c>
      <c r="V2121" s="28">
        <v>8.4459999999999997</v>
      </c>
      <c r="W2121" s="29">
        <v>1.254</v>
      </c>
      <c r="X2121" s="29"/>
      <c r="Y2121" s="29"/>
      <c r="Z2121" s="29"/>
      <c r="AA2121" s="29"/>
      <c r="AB2121" s="29"/>
      <c r="AC2121" s="29"/>
      <c r="AD2121" s="29"/>
      <c r="AE2121" s="31">
        <v>8.4459999999999997</v>
      </c>
      <c r="AI2121" s="27">
        <v>1.67</v>
      </c>
      <c r="AJ2121" s="27">
        <v>3.53</v>
      </c>
      <c r="AK2121" s="27">
        <v>1.71794</v>
      </c>
      <c r="AN2121" s="32">
        <v>2.6239699999999999</v>
      </c>
      <c r="AO2121" s="27" t="s">
        <v>2065</v>
      </c>
      <c r="AP2121" s="31" t="s">
        <v>2066</v>
      </c>
      <c r="AQ2121" s="27">
        <f t="shared" si="329"/>
        <v>5.0579999999999998</v>
      </c>
      <c r="AR2121" s="27" t="str">
        <f t="shared" si="330"/>
        <v/>
      </c>
      <c r="AS2121" s="27">
        <f t="shared" si="331"/>
        <v>2.6239699999999999</v>
      </c>
      <c r="AT2121" s="27">
        <f t="shared" si="332"/>
        <v>1.2254999999999998</v>
      </c>
      <c r="AU2121" s="27">
        <f t="shared" si="333"/>
        <v>1.2254999999999998</v>
      </c>
      <c r="AV2121" s="29">
        <f t="shared" si="334"/>
        <v>1.2254999999999998</v>
      </c>
      <c r="AW2121" s="27" t="s">
        <v>73</v>
      </c>
      <c r="AX2121" s="27" t="s">
        <v>74</v>
      </c>
      <c r="AY2121" s="32">
        <v>1.23</v>
      </c>
      <c r="AZ2121" s="34">
        <f t="shared" si="335"/>
        <v>0.3075</v>
      </c>
      <c r="BA2121" s="3">
        <f t="shared" si="337"/>
        <v>1.5375000000000001</v>
      </c>
      <c r="BB2121" s="32">
        <f t="shared" si="336"/>
        <v>1.6605000000000001</v>
      </c>
      <c r="BC2121" s="27" t="s">
        <v>12549</v>
      </c>
    </row>
    <row r="2122" spans="1:116" s="27" customFormat="1" ht="31.5" customHeight="1">
      <c r="A2122" s="12" t="s">
        <v>2684</v>
      </c>
      <c r="B2122" s="5">
        <v>2120</v>
      </c>
      <c r="C2122" s="15">
        <v>778</v>
      </c>
      <c r="D2122" s="15"/>
      <c r="E2122" s="13" t="s">
        <v>9072</v>
      </c>
      <c r="F2122" s="13" t="s">
        <v>4506</v>
      </c>
      <c r="G2122" s="13" t="s">
        <v>1633</v>
      </c>
      <c r="H2122" s="12" t="s">
        <v>1634</v>
      </c>
      <c r="I2122" s="13" t="s">
        <v>555</v>
      </c>
      <c r="J2122" s="13" t="s">
        <v>9073</v>
      </c>
      <c r="K2122" s="14">
        <v>5</v>
      </c>
      <c r="L2122" s="13" t="s">
        <v>81</v>
      </c>
      <c r="M2122" s="15">
        <v>1</v>
      </c>
      <c r="N2122" s="13" t="s">
        <v>45</v>
      </c>
      <c r="O2122" s="13" t="s">
        <v>8887</v>
      </c>
      <c r="P2122" s="13" t="s">
        <v>9074</v>
      </c>
      <c r="Q2122" s="13" t="s">
        <v>9075</v>
      </c>
      <c r="R2122" s="28">
        <v>1.8503000000000001</v>
      </c>
      <c r="S2122" s="29"/>
      <c r="T2122" s="30">
        <v>1.22</v>
      </c>
      <c r="U2122" s="1">
        <v>1.22</v>
      </c>
      <c r="V2122" s="28">
        <v>9.9395000000000007</v>
      </c>
      <c r="W2122" s="29">
        <v>2.1120000000000001</v>
      </c>
      <c r="X2122" s="29">
        <v>1.3303</v>
      </c>
      <c r="Y2122" s="29"/>
      <c r="Z2122" s="29"/>
      <c r="AA2122" s="29"/>
      <c r="AB2122" s="29"/>
      <c r="AC2122" s="29"/>
      <c r="AD2122" s="29"/>
      <c r="AE2122" s="31">
        <v>9.9395000000000007</v>
      </c>
      <c r="AF2122" s="27">
        <v>1.659</v>
      </c>
      <c r="AG2122" s="27">
        <v>1.327</v>
      </c>
      <c r="AI2122" s="27">
        <v>4.1100000000000003</v>
      </c>
      <c r="AN2122" s="32">
        <v>1.4930000000000001</v>
      </c>
      <c r="AO2122" s="27" t="s">
        <v>211</v>
      </c>
      <c r="AP2122" s="31" t="s">
        <v>212</v>
      </c>
      <c r="AQ2122" s="27">
        <f t="shared" si="329"/>
        <v>1.4929999999999999</v>
      </c>
      <c r="AR2122" s="27" t="str">
        <f t="shared" si="330"/>
        <v/>
      </c>
      <c r="AS2122" s="27" t="e">
        <f t="shared" si="331"/>
        <v>#NUM!</v>
      </c>
      <c r="AT2122" s="27">
        <f t="shared" si="332"/>
        <v>1.3114999999999999</v>
      </c>
      <c r="AU2122" s="27">
        <f t="shared" si="333"/>
        <v>1.3114999999999999</v>
      </c>
      <c r="AV2122" s="29">
        <f t="shared" si="334"/>
        <v>1.3114999999999999</v>
      </c>
      <c r="AW2122" s="27" t="s">
        <v>73</v>
      </c>
      <c r="AX2122" s="27" t="s">
        <v>74</v>
      </c>
      <c r="AY2122" s="32">
        <v>1.31</v>
      </c>
      <c r="AZ2122" s="34">
        <f t="shared" si="335"/>
        <v>0.32750000000000001</v>
      </c>
      <c r="BA2122" s="3">
        <f t="shared" si="337"/>
        <v>1.6375000000000002</v>
      </c>
      <c r="BB2122" s="32">
        <f t="shared" si="336"/>
        <v>1.7685000000000002</v>
      </c>
      <c r="BC2122" s="27" t="s">
        <v>12549</v>
      </c>
    </row>
    <row r="2123" spans="1:116" s="27" customFormat="1" ht="31.5" customHeight="1">
      <c r="A2123" s="12" t="s">
        <v>2684</v>
      </c>
      <c r="B2123" s="5">
        <v>2121</v>
      </c>
      <c r="C2123" s="15">
        <v>3777</v>
      </c>
      <c r="D2123" s="15"/>
      <c r="E2123" s="13" t="s">
        <v>8949</v>
      </c>
      <c r="F2123" s="13" t="s">
        <v>3190</v>
      </c>
      <c r="G2123" s="13" t="s">
        <v>854</v>
      </c>
      <c r="H2123" s="12" t="s">
        <v>4278</v>
      </c>
      <c r="I2123" s="13" t="s">
        <v>394</v>
      </c>
      <c r="J2123" s="13" t="s">
        <v>8959</v>
      </c>
      <c r="K2123" s="14">
        <v>3</v>
      </c>
      <c r="L2123" s="13" t="s">
        <v>81</v>
      </c>
      <c r="M2123" s="15">
        <v>5</v>
      </c>
      <c r="N2123" s="13" t="s">
        <v>45</v>
      </c>
      <c r="O2123" s="13" t="s">
        <v>8887</v>
      </c>
      <c r="P2123" s="13" t="s">
        <v>8960</v>
      </c>
      <c r="Q2123" s="13" t="s">
        <v>8961</v>
      </c>
      <c r="R2123" s="28">
        <v>5.0572999999999997</v>
      </c>
      <c r="S2123" s="29"/>
      <c r="T2123" s="30">
        <v>1.34</v>
      </c>
      <c r="U2123" s="1">
        <v>1.34</v>
      </c>
      <c r="V2123" s="28">
        <v>8.0340000000000007</v>
      </c>
      <c r="W2123" s="29">
        <v>1.375</v>
      </c>
      <c r="X2123" s="29"/>
      <c r="Y2123" s="29"/>
      <c r="Z2123" s="29"/>
      <c r="AA2123" s="29"/>
      <c r="AB2123" s="29"/>
      <c r="AC2123" s="29"/>
      <c r="AD2123" s="29"/>
      <c r="AE2123" s="31">
        <v>8.0340000000000007</v>
      </c>
      <c r="AN2123" s="32">
        <v>4.7</v>
      </c>
      <c r="AO2123" s="27" t="s">
        <v>211</v>
      </c>
      <c r="AP2123" s="31" t="s">
        <v>212</v>
      </c>
      <c r="AQ2123" s="27" t="e">
        <f t="shared" si="329"/>
        <v>#NUM!</v>
      </c>
      <c r="AR2123" s="27" t="e">
        <f t="shared" si="330"/>
        <v>#NUM!</v>
      </c>
      <c r="AS2123" s="27" t="e">
        <f t="shared" si="331"/>
        <v>#NUM!</v>
      </c>
      <c r="AT2123" s="27">
        <f t="shared" si="332"/>
        <v>1.4405000000000001</v>
      </c>
      <c r="AU2123" s="27">
        <f t="shared" si="333"/>
        <v>1.4405000000000001</v>
      </c>
      <c r="AV2123" s="29">
        <f t="shared" si="334"/>
        <v>1.4405000000000001</v>
      </c>
      <c r="AW2123" s="33" t="s">
        <v>73</v>
      </c>
      <c r="AX2123" s="33" t="s">
        <v>74</v>
      </c>
      <c r="AY2123" s="32">
        <v>1.44</v>
      </c>
      <c r="AZ2123" s="34">
        <f t="shared" si="335"/>
        <v>0.36</v>
      </c>
      <c r="BA2123" s="3">
        <f t="shared" si="337"/>
        <v>1.7999999999999998</v>
      </c>
      <c r="BB2123" s="32">
        <f t="shared" si="336"/>
        <v>1.9439999999999997</v>
      </c>
      <c r="BC2123" s="27" t="s">
        <v>12549</v>
      </c>
    </row>
    <row r="2124" spans="1:116" s="27" customFormat="1" ht="31.5" customHeight="1">
      <c r="A2124" s="12" t="s">
        <v>2684</v>
      </c>
      <c r="B2124" s="5">
        <v>2122</v>
      </c>
      <c r="C2124" s="15">
        <v>3847</v>
      </c>
      <c r="D2124" s="15"/>
      <c r="E2124" s="13" t="s">
        <v>8949</v>
      </c>
      <c r="F2124" s="13" t="s">
        <v>3190</v>
      </c>
      <c r="G2124" s="13" t="s">
        <v>854</v>
      </c>
      <c r="H2124" s="12" t="s">
        <v>535</v>
      </c>
      <c r="I2124" s="13" t="s">
        <v>1529</v>
      </c>
      <c r="J2124" s="13" t="s">
        <v>1887</v>
      </c>
      <c r="K2124" s="14"/>
      <c r="L2124" s="13"/>
      <c r="M2124" s="15">
        <v>10</v>
      </c>
      <c r="N2124" s="13" t="s">
        <v>45</v>
      </c>
      <c r="O2124" s="13" t="s">
        <v>8887</v>
      </c>
      <c r="P2124" s="13" t="s">
        <v>8957</v>
      </c>
      <c r="Q2124" s="13" t="s">
        <v>8958</v>
      </c>
      <c r="R2124" s="28">
        <v>4.3023999999999996</v>
      </c>
      <c r="S2124" s="29"/>
      <c r="T2124" s="30">
        <v>1.46</v>
      </c>
      <c r="U2124" s="1">
        <v>1.46</v>
      </c>
      <c r="V2124" s="28">
        <v>6.8494999999999999</v>
      </c>
      <c r="W2124" s="29">
        <v>1.155</v>
      </c>
      <c r="X2124" s="29"/>
      <c r="Y2124" s="29"/>
      <c r="Z2124" s="29"/>
      <c r="AA2124" s="29"/>
      <c r="AB2124" s="29"/>
      <c r="AC2124" s="29"/>
      <c r="AD2124" s="29"/>
      <c r="AE2124" s="31">
        <v>6.8494999999999999</v>
      </c>
      <c r="AI2124" s="27">
        <v>10.18</v>
      </c>
      <c r="AN2124" s="32">
        <v>4</v>
      </c>
      <c r="AO2124" s="27" t="s">
        <v>211</v>
      </c>
      <c r="AP2124" s="31" t="s">
        <v>212</v>
      </c>
      <c r="AQ2124" s="27">
        <f t="shared" si="329"/>
        <v>8.5147499999999994</v>
      </c>
      <c r="AR2124" s="27">
        <f t="shared" si="330"/>
        <v>4.3023999999999996</v>
      </c>
      <c r="AS2124" s="27" t="e">
        <f t="shared" si="331"/>
        <v>#NUM!</v>
      </c>
      <c r="AT2124" s="27">
        <f t="shared" si="332"/>
        <v>1.5694999999999999</v>
      </c>
      <c r="AU2124" s="27">
        <f t="shared" si="333"/>
        <v>1.5694999999999999</v>
      </c>
      <c r="AV2124" s="29">
        <f t="shared" ref="AV2124:AV2125" si="338">MIN(AN2124,AT2124,AU2124)</f>
        <v>1.5694999999999999</v>
      </c>
      <c r="AW2124" s="27" t="s">
        <v>73</v>
      </c>
      <c r="AX2124" s="27" t="s">
        <v>74</v>
      </c>
      <c r="AY2124" s="32">
        <v>1.57</v>
      </c>
      <c r="AZ2124" s="34">
        <f t="shared" si="335"/>
        <v>0.39250000000000002</v>
      </c>
      <c r="BA2124" s="3">
        <f t="shared" si="337"/>
        <v>1.9625000000000001</v>
      </c>
      <c r="BB2124" s="32">
        <f t="shared" si="336"/>
        <v>2.1194999999999999</v>
      </c>
      <c r="BC2124" s="27" t="s">
        <v>12549</v>
      </c>
    </row>
    <row r="2125" spans="1:116" s="27" customFormat="1" ht="31.5" customHeight="1">
      <c r="A2125" s="12" t="s">
        <v>2684</v>
      </c>
      <c r="B2125" s="5">
        <v>2123</v>
      </c>
      <c r="C2125" s="15">
        <v>3575</v>
      </c>
      <c r="D2125" s="15"/>
      <c r="E2125" s="13" t="s">
        <v>8949</v>
      </c>
      <c r="F2125" s="13" t="s">
        <v>853</v>
      </c>
      <c r="G2125" s="13" t="s">
        <v>854</v>
      </c>
      <c r="H2125" s="12" t="s">
        <v>951</v>
      </c>
      <c r="I2125" s="13" t="s">
        <v>1529</v>
      </c>
      <c r="J2125" s="13" t="s">
        <v>5656</v>
      </c>
      <c r="K2125" s="14"/>
      <c r="L2125" s="13"/>
      <c r="M2125" s="15">
        <v>10</v>
      </c>
      <c r="N2125" s="13" t="s">
        <v>45</v>
      </c>
      <c r="O2125" s="13" t="s">
        <v>8887</v>
      </c>
      <c r="P2125" s="13" t="s">
        <v>8955</v>
      </c>
      <c r="Q2125" s="13" t="s">
        <v>8956</v>
      </c>
      <c r="R2125" s="28">
        <v>5.4706999999999999</v>
      </c>
      <c r="S2125" s="29"/>
      <c r="T2125" s="30">
        <v>1.49</v>
      </c>
      <c r="U2125" s="1">
        <v>1.49</v>
      </c>
      <c r="V2125" s="28">
        <v>5.7679999999999998</v>
      </c>
      <c r="W2125" s="29"/>
      <c r="X2125" s="29"/>
      <c r="Y2125" s="29"/>
      <c r="Z2125" s="29"/>
      <c r="AA2125" s="29">
        <v>4.41</v>
      </c>
      <c r="AB2125" s="29"/>
      <c r="AC2125" s="29"/>
      <c r="AD2125" s="29"/>
      <c r="AE2125" s="31">
        <v>5.7679999999999998</v>
      </c>
      <c r="AI2125" s="27">
        <v>4.33</v>
      </c>
      <c r="AN2125" s="32">
        <v>5.0490000000000004</v>
      </c>
      <c r="AO2125" s="27" t="s">
        <v>211</v>
      </c>
      <c r="AP2125" s="31" t="s">
        <v>212</v>
      </c>
      <c r="AQ2125" s="27">
        <f t="shared" si="329"/>
        <v>5.0489999999999995</v>
      </c>
      <c r="AR2125" s="27" t="str">
        <f t="shared" si="330"/>
        <v/>
      </c>
      <c r="AS2125" s="27" t="e">
        <f t="shared" si="331"/>
        <v>#NUM!</v>
      </c>
      <c r="AT2125" s="27">
        <f t="shared" si="332"/>
        <v>1.60175</v>
      </c>
      <c r="AU2125" s="27">
        <f t="shared" si="333"/>
        <v>1.60175</v>
      </c>
      <c r="AV2125" s="29">
        <f t="shared" si="338"/>
        <v>1.60175</v>
      </c>
      <c r="AW2125" s="27" t="s">
        <v>73</v>
      </c>
      <c r="AX2125" s="27" t="s">
        <v>74</v>
      </c>
      <c r="AY2125" s="32">
        <v>1.6</v>
      </c>
      <c r="AZ2125" s="34">
        <f t="shared" si="335"/>
        <v>0.4</v>
      </c>
      <c r="BA2125" s="3">
        <f t="shared" si="337"/>
        <v>2</v>
      </c>
      <c r="BB2125" s="32">
        <f t="shared" si="336"/>
        <v>2.16</v>
      </c>
      <c r="BC2125" s="27" t="s">
        <v>12549</v>
      </c>
    </row>
    <row r="2126" spans="1:116" s="27" customFormat="1" ht="31.5" customHeight="1">
      <c r="A2126" s="12" t="s">
        <v>2684</v>
      </c>
      <c r="B2126" s="5">
        <v>2124</v>
      </c>
      <c r="C2126" s="15">
        <v>5183</v>
      </c>
      <c r="D2126" s="15"/>
      <c r="E2126" s="13" t="s">
        <v>8944</v>
      </c>
      <c r="F2126" s="13" t="s">
        <v>8945</v>
      </c>
      <c r="G2126" s="13" t="s">
        <v>854</v>
      </c>
      <c r="H2126" s="12" t="s">
        <v>535</v>
      </c>
      <c r="I2126" s="13" t="s">
        <v>104</v>
      </c>
      <c r="J2126" s="13" t="s">
        <v>8946</v>
      </c>
      <c r="K2126" s="14"/>
      <c r="L2126" s="13"/>
      <c r="M2126" s="15">
        <v>20</v>
      </c>
      <c r="N2126" s="13" t="s">
        <v>45</v>
      </c>
      <c r="O2126" s="13" t="s">
        <v>8887</v>
      </c>
      <c r="P2126" s="13" t="s">
        <v>8947</v>
      </c>
      <c r="Q2126" s="13" t="s">
        <v>8948</v>
      </c>
      <c r="R2126" s="28">
        <v>8.3957999999999995</v>
      </c>
      <c r="S2126" s="29"/>
      <c r="T2126" s="30"/>
      <c r="U2126" s="1" t="s">
        <v>56</v>
      </c>
      <c r="V2126" s="28">
        <v>14.42</v>
      </c>
      <c r="W2126" s="29">
        <v>1.2</v>
      </c>
      <c r="X2126" s="29"/>
      <c r="Y2126" s="29"/>
      <c r="Z2126" s="29"/>
      <c r="AA2126" s="29"/>
      <c r="AB2126" s="29"/>
      <c r="AC2126" s="29"/>
      <c r="AD2126" s="29"/>
      <c r="AE2126" s="31">
        <v>14.42</v>
      </c>
      <c r="AF2126" s="27">
        <v>1.3480000000000001</v>
      </c>
      <c r="AG2126" s="27">
        <v>1.92</v>
      </c>
      <c r="AI2126" s="27">
        <v>2.2000000000000002</v>
      </c>
      <c r="AN2126" s="32">
        <v>1.6339999999999999</v>
      </c>
      <c r="AO2126" s="27" t="s">
        <v>211</v>
      </c>
      <c r="AP2126" s="31" t="s">
        <v>212</v>
      </c>
      <c r="AQ2126" s="27">
        <f t="shared" si="329"/>
        <v>1.6339999999999999</v>
      </c>
      <c r="AR2126" s="27" t="str">
        <f t="shared" si="330"/>
        <v/>
      </c>
      <c r="AS2126" s="27" t="e">
        <f t="shared" si="331"/>
        <v>#NUM!</v>
      </c>
      <c r="AT2126" s="27">
        <f t="shared" si="332"/>
        <v>0</v>
      </c>
      <c r="AU2126" s="27" t="e">
        <f t="shared" si="333"/>
        <v>#VALUE!</v>
      </c>
      <c r="AV2126" s="29">
        <v>1.63</v>
      </c>
      <c r="AW2126" s="27" t="s">
        <v>213</v>
      </c>
      <c r="AX2126" s="27" t="s">
        <v>212</v>
      </c>
      <c r="AY2126" s="32">
        <v>1.63</v>
      </c>
      <c r="AZ2126" s="34">
        <f t="shared" si="335"/>
        <v>0.40749999999999997</v>
      </c>
      <c r="BA2126" s="3">
        <f t="shared" si="337"/>
        <v>2.0374999999999996</v>
      </c>
      <c r="BB2126" s="32">
        <f t="shared" si="336"/>
        <v>2.2004999999999995</v>
      </c>
      <c r="BC2126" s="27" t="s">
        <v>12549</v>
      </c>
    </row>
    <row r="2127" spans="1:116" s="27" customFormat="1" ht="31.5" customHeight="1">
      <c r="A2127" s="12" t="s">
        <v>2684</v>
      </c>
      <c r="B2127" s="5">
        <v>2125</v>
      </c>
      <c r="C2127" s="15">
        <v>3574</v>
      </c>
      <c r="D2127" s="15"/>
      <c r="E2127" s="13" t="s">
        <v>8949</v>
      </c>
      <c r="F2127" s="13" t="s">
        <v>853</v>
      </c>
      <c r="G2127" s="13" t="s">
        <v>854</v>
      </c>
      <c r="H2127" s="12" t="s">
        <v>2732</v>
      </c>
      <c r="I2127" s="13" t="s">
        <v>1529</v>
      </c>
      <c r="J2127" s="13" t="s">
        <v>5656</v>
      </c>
      <c r="K2127" s="14"/>
      <c r="L2127" s="13"/>
      <c r="M2127" s="15">
        <v>10</v>
      </c>
      <c r="N2127" s="13" t="s">
        <v>45</v>
      </c>
      <c r="O2127" s="13" t="s">
        <v>8887</v>
      </c>
      <c r="P2127" s="13" t="s">
        <v>8953</v>
      </c>
      <c r="Q2127" s="13" t="s">
        <v>8954</v>
      </c>
      <c r="R2127" s="28">
        <v>4.2363</v>
      </c>
      <c r="S2127" s="29"/>
      <c r="T2127" s="30">
        <v>1.61</v>
      </c>
      <c r="U2127" s="1">
        <v>1.61</v>
      </c>
      <c r="V2127" s="28">
        <v>5.2015000000000002</v>
      </c>
      <c r="W2127" s="29"/>
      <c r="X2127" s="29"/>
      <c r="Y2127" s="29"/>
      <c r="Z2127" s="29"/>
      <c r="AA2127" s="29"/>
      <c r="AB2127" s="29"/>
      <c r="AC2127" s="29"/>
      <c r="AD2127" s="29">
        <v>2.68</v>
      </c>
      <c r="AE2127" s="31">
        <v>5.2015000000000002</v>
      </c>
      <c r="AI2127" s="27">
        <v>2.69</v>
      </c>
      <c r="AN2127" s="32">
        <v>3.9457</v>
      </c>
      <c r="AO2127" s="27" t="s">
        <v>211</v>
      </c>
      <c r="AP2127" s="31" t="s">
        <v>212</v>
      </c>
      <c r="AQ2127" s="27">
        <f t="shared" si="329"/>
        <v>3.9457500000000003</v>
      </c>
      <c r="AR2127" s="27" t="str">
        <f t="shared" si="330"/>
        <v/>
      </c>
      <c r="AS2127" s="27" t="e">
        <f t="shared" si="331"/>
        <v>#NUM!</v>
      </c>
      <c r="AT2127" s="27">
        <f t="shared" si="332"/>
        <v>1.73075</v>
      </c>
      <c r="AU2127" s="27">
        <f t="shared" si="333"/>
        <v>1.73075</v>
      </c>
      <c r="AV2127" s="29">
        <f t="shared" ref="AV2127:AV2154" si="339">MIN(AN2127,AT2127,AU2127)</f>
        <v>1.73075</v>
      </c>
      <c r="AW2127" s="27" t="s">
        <v>73</v>
      </c>
      <c r="AX2127" s="27" t="s">
        <v>74</v>
      </c>
      <c r="AY2127" s="32">
        <v>1.73</v>
      </c>
      <c r="AZ2127" s="34">
        <f t="shared" si="335"/>
        <v>0.4325</v>
      </c>
      <c r="BA2127" s="3">
        <f t="shared" si="337"/>
        <v>2.1625000000000001</v>
      </c>
      <c r="BB2127" s="32">
        <f t="shared" si="336"/>
        <v>2.3355000000000001</v>
      </c>
      <c r="BC2127" s="27" t="s">
        <v>12549</v>
      </c>
    </row>
    <row r="2128" spans="1:116" s="27" customFormat="1" ht="31.5" customHeight="1">
      <c r="A2128" s="12" t="s">
        <v>2684</v>
      </c>
      <c r="B2128" s="5">
        <v>2126</v>
      </c>
      <c r="C2128" s="15">
        <v>1057</v>
      </c>
      <c r="D2128" s="15"/>
      <c r="E2128" s="13" t="s">
        <v>9076</v>
      </c>
      <c r="F2128" s="13" t="s">
        <v>3601</v>
      </c>
      <c r="G2128" s="13" t="s">
        <v>1633</v>
      </c>
      <c r="H2128" s="12" t="s">
        <v>1639</v>
      </c>
      <c r="I2128" s="13" t="s">
        <v>1620</v>
      </c>
      <c r="J2128" s="13" t="s">
        <v>9077</v>
      </c>
      <c r="K2128" s="14">
        <v>5</v>
      </c>
      <c r="L2128" s="13" t="s">
        <v>81</v>
      </c>
      <c r="M2128" s="15">
        <v>1</v>
      </c>
      <c r="N2128" s="13" t="s">
        <v>45</v>
      </c>
      <c r="O2128" s="13" t="s">
        <v>8887</v>
      </c>
      <c r="P2128" s="13" t="s">
        <v>9078</v>
      </c>
      <c r="Q2128" s="13" t="s">
        <v>9079</v>
      </c>
      <c r="R2128" s="28">
        <v>2.8702999999999999</v>
      </c>
      <c r="S2128" s="29"/>
      <c r="T2128" s="30">
        <v>2.65</v>
      </c>
      <c r="U2128" s="1">
        <v>1.93</v>
      </c>
      <c r="V2128" s="28">
        <v>14.5745</v>
      </c>
      <c r="W2128" s="29">
        <v>3.5152000000000001</v>
      </c>
      <c r="X2128" s="29">
        <v>1.8248</v>
      </c>
      <c r="Y2128" s="29"/>
      <c r="Z2128" s="29"/>
      <c r="AA2128" s="29"/>
      <c r="AB2128" s="29"/>
      <c r="AC2128" s="29"/>
      <c r="AD2128" s="29"/>
      <c r="AE2128" s="31">
        <v>14.5745</v>
      </c>
      <c r="AF2128" s="27">
        <v>2.3119999999999998</v>
      </c>
      <c r="AG2128" s="27">
        <v>1.821</v>
      </c>
      <c r="AI2128" s="27">
        <v>4.47</v>
      </c>
      <c r="AN2128" s="32">
        <v>2.0665</v>
      </c>
      <c r="AO2128" s="27" t="s">
        <v>211</v>
      </c>
      <c r="AP2128" s="31" t="s">
        <v>212</v>
      </c>
      <c r="AQ2128" s="27">
        <f t="shared" si="329"/>
        <v>2.0665</v>
      </c>
      <c r="AR2128" s="27" t="str">
        <f t="shared" si="330"/>
        <v/>
      </c>
      <c r="AS2128" s="27" t="e">
        <f t="shared" si="331"/>
        <v>#NUM!</v>
      </c>
      <c r="AT2128" s="27">
        <f t="shared" si="332"/>
        <v>2.8487499999999999</v>
      </c>
      <c r="AU2128" s="27">
        <f t="shared" si="333"/>
        <v>2.0747499999999999</v>
      </c>
      <c r="AV2128" s="29">
        <f t="shared" si="339"/>
        <v>2.0665</v>
      </c>
      <c r="AW2128" s="27" t="s">
        <v>73</v>
      </c>
      <c r="AX2128" s="27" t="s">
        <v>74</v>
      </c>
      <c r="AY2128" s="32">
        <v>2.0699999999999998</v>
      </c>
      <c r="AZ2128" s="34">
        <f t="shared" si="335"/>
        <v>0.51749999999999996</v>
      </c>
      <c r="BA2128" s="3">
        <f t="shared" si="337"/>
        <v>2.5874999999999999</v>
      </c>
      <c r="BB2128" s="32">
        <f t="shared" si="336"/>
        <v>2.7944999999999998</v>
      </c>
      <c r="BC2128" s="27" t="s">
        <v>12549</v>
      </c>
    </row>
    <row r="2129" spans="1:116" s="27" customFormat="1" ht="31.5" customHeight="1">
      <c r="A2129" s="12" t="s">
        <v>2684</v>
      </c>
      <c r="B2129" s="5">
        <v>2127</v>
      </c>
      <c r="C2129" s="15">
        <v>7094</v>
      </c>
      <c r="D2129" s="15"/>
      <c r="E2129" s="12" t="s">
        <v>8914</v>
      </c>
      <c r="F2129" s="12" t="s">
        <v>8915</v>
      </c>
      <c r="G2129" s="12" t="s">
        <v>8278</v>
      </c>
      <c r="H2129" s="12" t="s">
        <v>521</v>
      </c>
      <c r="I2129" s="12" t="s">
        <v>104</v>
      </c>
      <c r="J2129" s="12" t="s">
        <v>8916</v>
      </c>
      <c r="K2129" s="14"/>
      <c r="L2129" s="12"/>
      <c r="M2129" s="15">
        <v>50</v>
      </c>
      <c r="N2129" s="12" t="s">
        <v>45</v>
      </c>
      <c r="O2129" s="12" t="s">
        <v>8887</v>
      </c>
      <c r="P2129" s="12" t="s">
        <v>8917</v>
      </c>
      <c r="Q2129" s="12" t="s">
        <v>8918</v>
      </c>
      <c r="R2129" s="28">
        <v>4.7945000000000002</v>
      </c>
      <c r="S2129" s="29"/>
      <c r="T2129" s="30"/>
      <c r="U2129" s="1">
        <v>2.1</v>
      </c>
      <c r="V2129" s="28">
        <v>9.7850000000000001</v>
      </c>
      <c r="W2129" s="29">
        <v>6.3681999999999999</v>
      </c>
      <c r="X2129" s="29">
        <v>2.5518000000000001</v>
      </c>
      <c r="Y2129" s="29"/>
      <c r="Z2129" s="29"/>
      <c r="AA2129" s="29"/>
      <c r="AB2129" s="29"/>
      <c r="AC2129" s="29"/>
      <c r="AD2129" s="29"/>
      <c r="AE2129" s="31">
        <v>9.7850000000000001</v>
      </c>
      <c r="AG2129" s="27">
        <v>2.5470000000000002</v>
      </c>
      <c r="AI2129" s="27">
        <v>5.29</v>
      </c>
      <c r="AJ2129" s="27">
        <v>7.51</v>
      </c>
      <c r="AN2129" s="32">
        <v>3.9180000000000001</v>
      </c>
      <c r="AO2129" s="27" t="s">
        <v>211</v>
      </c>
      <c r="AP2129" s="31" t="s">
        <v>212</v>
      </c>
      <c r="AQ2129" s="27">
        <f t="shared" si="329"/>
        <v>3.9184999999999999</v>
      </c>
      <c r="AR2129" s="27" t="str">
        <f t="shared" si="330"/>
        <v/>
      </c>
      <c r="AS2129" s="27" t="e">
        <f t="shared" si="331"/>
        <v>#NUM!</v>
      </c>
      <c r="AT2129" s="27">
        <f t="shared" si="332"/>
        <v>0</v>
      </c>
      <c r="AU2129" s="27">
        <f t="shared" si="333"/>
        <v>2.2574999999999998</v>
      </c>
      <c r="AV2129" s="29">
        <f t="shared" si="339"/>
        <v>0</v>
      </c>
      <c r="AW2129" s="27" t="s">
        <v>73</v>
      </c>
      <c r="AX2129" s="27" t="s">
        <v>74</v>
      </c>
      <c r="AY2129" s="32">
        <v>2.2574999999999998</v>
      </c>
      <c r="AZ2129" s="34">
        <f t="shared" si="335"/>
        <v>0.56437499999999996</v>
      </c>
      <c r="BA2129" s="3">
        <f t="shared" si="337"/>
        <v>2.8218749999999999</v>
      </c>
      <c r="BB2129" s="32">
        <f t="shared" si="336"/>
        <v>3.047625</v>
      </c>
      <c r="BC2129" s="27" t="s">
        <v>12549</v>
      </c>
    </row>
    <row r="2130" spans="1:116" s="27" customFormat="1" ht="31.5" customHeight="1">
      <c r="A2130" s="12" t="s">
        <v>2684</v>
      </c>
      <c r="B2130" s="5">
        <v>2128</v>
      </c>
      <c r="C2130" s="15">
        <v>3848</v>
      </c>
      <c r="D2130" s="15"/>
      <c r="E2130" s="13" t="s">
        <v>8949</v>
      </c>
      <c r="F2130" s="13" t="s">
        <v>853</v>
      </c>
      <c r="G2130" s="13" t="s">
        <v>854</v>
      </c>
      <c r="H2130" s="12" t="s">
        <v>42</v>
      </c>
      <c r="I2130" s="13" t="s">
        <v>1529</v>
      </c>
      <c r="J2130" s="13" t="s">
        <v>8950</v>
      </c>
      <c r="K2130" s="14"/>
      <c r="L2130" s="13"/>
      <c r="M2130" s="15">
        <v>5</v>
      </c>
      <c r="N2130" s="13" t="s">
        <v>45</v>
      </c>
      <c r="O2130" s="13" t="s">
        <v>8887</v>
      </c>
      <c r="P2130" s="13" t="s">
        <v>8951</v>
      </c>
      <c r="Q2130" s="13" t="s">
        <v>8952</v>
      </c>
      <c r="R2130" s="28">
        <v>4.8163</v>
      </c>
      <c r="S2130" s="29"/>
      <c r="T2130" s="30">
        <v>2.2200000000000002</v>
      </c>
      <c r="U2130" s="1">
        <v>2.2000000000000002</v>
      </c>
      <c r="V2130" s="28">
        <v>6.5404999999999998</v>
      </c>
      <c r="W2130" s="29">
        <v>2.42</v>
      </c>
      <c r="X2130" s="29"/>
      <c r="Y2130" s="29"/>
      <c r="Z2130" s="29"/>
      <c r="AA2130" s="29"/>
      <c r="AB2130" s="29"/>
      <c r="AC2130" s="29"/>
      <c r="AD2130" s="29"/>
      <c r="AE2130" s="31">
        <v>6.5404999999999998</v>
      </c>
      <c r="AN2130" s="32">
        <v>4.4800000000000004</v>
      </c>
      <c r="AO2130" s="27" t="s">
        <v>211</v>
      </c>
      <c r="AP2130" s="31" t="s">
        <v>212</v>
      </c>
      <c r="AQ2130" s="27" t="e">
        <f t="shared" si="329"/>
        <v>#NUM!</v>
      </c>
      <c r="AR2130" s="27" t="e">
        <f t="shared" si="330"/>
        <v>#NUM!</v>
      </c>
      <c r="AS2130" s="27" t="e">
        <f t="shared" si="331"/>
        <v>#NUM!</v>
      </c>
      <c r="AT2130" s="27">
        <f t="shared" si="332"/>
        <v>2.3865000000000003</v>
      </c>
      <c r="AU2130" s="27">
        <f t="shared" si="333"/>
        <v>2.3650000000000002</v>
      </c>
      <c r="AV2130" s="29">
        <f t="shared" si="339"/>
        <v>2.3650000000000002</v>
      </c>
      <c r="AW2130" s="27" t="s">
        <v>73</v>
      </c>
      <c r="AX2130" s="27" t="s">
        <v>74</v>
      </c>
      <c r="AY2130" s="32">
        <v>2.3650000000000002</v>
      </c>
      <c r="AZ2130" s="34">
        <f t="shared" si="335"/>
        <v>0.59125000000000005</v>
      </c>
      <c r="BA2130" s="3">
        <f t="shared" si="337"/>
        <v>2.9562500000000003</v>
      </c>
      <c r="BB2130" s="32">
        <f t="shared" si="336"/>
        <v>3.1927500000000002</v>
      </c>
      <c r="BC2130" s="27" t="s">
        <v>12549</v>
      </c>
    </row>
    <row r="2131" spans="1:116" s="27" customFormat="1" ht="31.5" customHeight="1">
      <c r="A2131" s="12" t="s">
        <v>2684</v>
      </c>
      <c r="B2131" s="5">
        <v>2129</v>
      </c>
      <c r="C2131" s="15">
        <v>2406</v>
      </c>
      <c r="D2131" s="15"/>
      <c r="E2131" s="13" t="s">
        <v>8907</v>
      </c>
      <c r="F2131" s="13" t="s">
        <v>8908</v>
      </c>
      <c r="G2131" s="13" t="s">
        <v>8909</v>
      </c>
      <c r="H2131" s="12" t="s">
        <v>103</v>
      </c>
      <c r="I2131" s="13" t="s">
        <v>104</v>
      </c>
      <c r="J2131" s="13" t="s">
        <v>2295</v>
      </c>
      <c r="K2131" s="14"/>
      <c r="L2131" s="13"/>
      <c r="M2131" s="15">
        <v>50</v>
      </c>
      <c r="N2131" s="13" t="s">
        <v>45</v>
      </c>
      <c r="O2131" s="13" t="s">
        <v>8887</v>
      </c>
      <c r="P2131" s="13" t="s">
        <v>8910</v>
      </c>
      <c r="Q2131" s="13" t="s">
        <v>8911</v>
      </c>
      <c r="R2131" s="28">
        <v>20.5395</v>
      </c>
      <c r="S2131" s="29"/>
      <c r="T2131" s="30">
        <v>2.6</v>
      </c>
      <c r="U2131" s="1">
        <v>2.6</v>
      </c>
      <c r="V2131" s="28">
        <v>19.1065</v>
      </c>
      <c r="W2131" s="29"/>
      <c r="X2131" s="29"/>
      <c r="Y2131" s="29"/>
      <c r="Z2131" s="29"/>
      <c r="AA2131" s="29"/>
      <c r="AB2131" s="29"/>
      <c r="AC2131" s="29"/>
      <c r="AD2131" s="29"/>
      <c r="AE2131" s="31">
        <v>19.1065</v>
      </c>
      <c r="AI2131" s="27">
        <v>6.11</v>
      </c>
      <c r="AN2131" s="32">
        <v>6.11</v>
      </c>
      <c r="AO2131" s="27" t="s">
        <v>378</v>
      </c>
      <c r="AP2131" s="31" t="s">
        <v>379</v>
      </c>
      <c r="AQ2131" s="27">
        <f t="shared" si="329"/>
        <v>12.60825</v>
      </c>
      <c r="AR2131" s="27" t="str">
        <f t="shared" si="330"/>
        <v/>
      </c>
      <c r="AS2131" s="27" t="e">
        <f t="shared" si="331"/>
        <v>#NUM!</v>
      </c>
      <c r="AT2131" s="27">
        <f t="shared" si="332"/>
        <v>2.7949999999999999</v>
      </c>
      <c r="AU2131" s="27">
        <f t="shared" si="333"/>
        <v>2.7949999999999999</v>
      </c>
      <c r="AV2131" s="29">
        <f t="shared" si="339"/>
        <v>2.7949999999999999</v>
      </c>
      <c r="AW2131" s="27" t="s">
        <v>73</v>
      </c>
      <c r="AX2131" s="27" t="s">
        <v>74</v>
      </c>
      <c r="AY2131" s="32">
        <v>2.8</v>
      </c>
      <c r="AZ2131" s="34">
        <f t="shared" si="335"/>
        <v>0.7</v>
      </c>
      <c r="BA2131" s="3">
        <f t="shared" si="337"/>
        <v>3.5</v>
      </c>
      <c r="BB2131" s="32">
        <f t="shared" si="336"/>
        <v>3.7800000000000002</v>
      </c>
      <c r="BC2131" s="27" t="s">
        <v>12549</v>
      </c>
    </row>
    <row r="2132" spans="1:116" s="27" customFormat="1" ht="31.5" customHeight="1">
      <c r="A2132" s="12" t="s">
        <v>2684</v>
      </c>
      <c r="B2132" s="5">
        <v>2130</v>
      </c>
      <c r="C2132" s="15">
        <v>844</v>
      </c>
      <c r="D2132" s="15"/>
      <c r="E2132" s="13" t="s">
        <v>8920</v>
      </c>
      <c r="F2132" s="13" t="s">
        <v>8915</v>
      </c>
      <c r="G2132" s="13" t="s">
        <v>8278</v>
      </c>
      <c r="H2132" s="12" t="s">
        <v>779</v>
      </c>
      <c r="I2132" s="13" t="s">
        <v>259</v>
      </c>
      <c r="J2132" s="13" t="s">
        <v>8921</v>
      </c>
      <c r="K2132" s="14">
        <v>100</v>
      </c>
      <c r="L2132" s="13" t="s">
        <v>81</v>
      </c>
      <c r="M2132" s="15">
        <v>1</v>
      </c>
      <c r="N2132" s="13" t="s">
        <v>45</v>
      </c>
      <c r="O2132" s="13" t="s">
        <v>8887</v>
      </c>
      <c r="P2132" s="13" t="s">
        <v>8922</v>
      </c>
      <c r="Q2132" s="13" t="s">
        <v>8923</v>
      </c>
      <c r="R2132" s="28">
        <v>4.0419999999999998</v>
      </c>
      <c r="S2132" s="29"/>
      <c r="T2132" s="30">
        <v>2.76</v>
      </c>
      <c r="U2132" s="1">
        <v>2.76</v>
      </c>
      <c r="V2132" s="28">
        <v>3.7904</v>
      </c>
      <c r="W2132" s="29">
        <v>3.7296</v>
      </c>
      <c r="X2132" s="29"/>
      <c r="Y2132" s="29"/>
      <c r="Z2132" s="29"/>
      <c r="AA2132" s="29"/>
      <c r="AB2132" s="29"/>
      <c r="AC2132" s="29"/>
      <c r="AD2132" s="29"/>
      <c r="AE2132" s="31">
        <v>3.7904</v>
      </c>
      <c r="AF2132" s="27">
        <v>3.3597000000000001</v>
      </c>
      <c r="AN2132" s="32">
        <v>3.5750500000000001</v>
      </c>
      <c r="AO2132" s="27" t="s">
        <v>211</v>
      </c>
      <c r="AP2132" s="31" t="s">
        <v>212</v>
      </c>
      <c r="AQ2132" s="27">
        <f t="shared" si="329"/>
        <v>3.5750500000000001</v>
      </c>
      <c r="AR2132" s="27" t="str">
        <f t="shared" si="330"/>
        <v/>
      </c>
      <c r="AS2132" s="27" t="e">
        <f t="shared" si="331"/>
        <v>#NUM!</v>
      </c>
      <c r="AT2132" s="27">
        <f t="shared" si="332"/>
        <v>2.9669999999999996</v>
      </c>
      <c r="AU2132" s="27">
        <f t="shared" si="333"/>
        <v>2.9669999999999996</v>
      </c>
      <c r="AV2132" s="29">
        <f t="shared" si="339"/>
        <v>2.9669999999999996</v>
      </c>
      <c r="AW2132" s="27" t="s">
        <v>73</v>
      </c>
      <c r="AX2132" s="27" t="s">
        <v>74</v>
      </c>
      <c r="AY2132" s="32">
        <v>2.97</v>
      </c>
      <c r="AZ2132" s="34">
        <f t="shared" si="335"/>
        <v>0.74250000000000005</v>
      </c>
      <c r="BA2132" s="3">
        <f t="shared" si="337"/>
        <v>3.7125000000000004</v>
      </c>
      <c r="BB2132" s="32">
        <f t="shared" si="336"/>
        <v>4.0095000000000001</v>
      </c>
      <c r="BC2132" s="27" t="s">
        <v>12549</v>
      </c>
    </row>
    <row r="2133" spans="1:116" s="27" customFormat="1" ht="31.5" customHeight="1">
      <c r="A2133" s="12" t="s">
        <v>2684</v>
      </c>
      <c r="B2133" s="5">
        <v>2131</v>
      </c>
      <c r="C2133" s="15"/>
      <c r="D2133" s="15"/>
      <c r="E2133" s="12" t="s">
        <v>8914</v>
      </c>
      <c r="F2133" s="12" t="s">
        <v>8915</v>
      </c>
      <c r="G2133" s="12" t="s">
        <v>8278</v>
      </c>
      <c r="H2133" s="12" t="s">
        <v>128</v>
      </c>
      <c r="I2133" s="12" t="s">
        <v>104</v>
      </c>
      <c r="J2133" s="12" t="s">
        <v>606</v>
      </c>
      <c r="K2133" s="14"/>
      <c r="L2133" s="12"/>
      <c r="M2133" s="15">
        <v>30</v>
      </c>
      <c r="N2133" s="12" t="s">
        <v>45</v>
      </c>
      <c r="O2133" s="12" t="s">
        <v>8887</v>
      </c>
      <c r="P2133" s="12" t="s">
        <v>8917</v>
      </c>
      <c r="Q2133" s="12" t="s">
        <v>8919</v>
      </c>
      <c r="R2133" s="28">
        <v>10.6457</v>
      </c>
      <c r="S2133" s="29"/>
      <c r="T2133" s="30">
        <v>3</v>
      </c>
      <c r="U2133" s="1">
        <v>3</v>
      </c>
      <c r="V2133" s="28">
        <v>16.2225</v>
      </c>
      <c r="W2133" s="29"/>
      <c r="X2133" s="29">
        <v>3.5834000000000001</v>
      </c>
      <c r="Y2133" s="29"/>
      <c r="Z2133" s="29"/>
      <c r="AA2133" s="29"/>
      <c r="AB2133" s="29"/>
      <c r="AC2133" s="29"/>
      <c r="AD2133" s="29"/>
      <c r="AE2133" s="31">
        <v>16.2225</v>
      </c>
      <c r="AN2133" s="32">
        <v>10.65</v>
      </c>
      <c r="AO2133" s="27" t="s">
        <v>49</v>
      </c>
      <c r="AP2133" s="31" t="s">
        <v>50</v>
      </c>
      <c r="AQ2133" s="27" t="e">
        <f t="shared" si="329"/>
        <v>#NUM!</v>
      </c>
      <c r="AR2133" s="27" t="e">
        <f t="shared" si="330"/>
        <v>#NUM!</v>
      </c>
      <c r="AS2133" s="27" t="e">
        <f t="shared" si="331"/>
        <v>#NUM!</v>
      </c>
      <c r="AT2133" s="27">
        <f t="shared" si="332"/>
        <v>3.2249999999999996</v>
      </c>
      <c r="AU2133" s="27">
        <f t="shared" si="333"/>
        <v>3.2249999999999996</v>
      </c>
      <c r="AV2133" s="29">
        <f t="shared" si="339"/>
        <v>3.2249999999999996</v>
      </c>
      <c r="AW2133" s="27" t="s">
        <v>73</v>
      </c>
      <c r="AX2133" s="27" t="s">
        <v>74</v>
      </c>
      <c r="AY2133" s="32">
        <v>3.2250000000000001</v>
      </c>
      <c r="AZ2133" s="34">
        <f t="shared" si="335"/>
        <v>0.80625000000000002</v>
      </c>
      <c r="BA2133" s="3">
        <f t="shared" si="337"/>
        <v>4.03125</v>
      </c>
      <c r="BB2133" s="32">
        <f t="shared" si="336"/>
        <v>4.3537499999999998</v>
      </c>
      <c r="BC2133" s="27" t="s">
        <v>12549</v>
      </c>
    </row>
    <row r="2134" spans="1:116" s="27" customFormat="1" ht="31.5" customHeight="1">
      <c r="A2134" s="12" t="s">
        <v>2684</v>
      </c>
      <c r="B2134" s="5">
        <v>2132</v>
      </c>
      <c r="C2134" s="15">
        <v>757</v>
      </c>
      <c r="D2134" s="15"/>
      <c r="E2134" s="13" t="s">
        <v>9092</v>
      </c>
      <c r="F2134" s="13" t="s">
        <v>6498</v>
      </c>
      <c r="G2134" s="13" t="s">
        <v>2395</v>
      </c>
      <c r="H2134" s="12" t="s">
        <v>169</v>
      </c>
      <c r="I2134" s="13" t="s">
        <v>43</v>
      </c>
      <c r="J2134" s="13" t="s">
        <v>9097</v>
      </c>
      <c r="K2134" s="14"/>
      <c r="L2134" s="13"/>
      <c r="M2134" s="15">
        <v>28</v>
      </c>
      <c r="N2134" s="13" t="s">
        <v>45</v>
      </c>
      <c r="O2134" s="13" t="s">
        <v>8887</v>
      </c>
      <c r="P2134" s="13" t="s">
        <v>9094</v>
      </c>
      <c r="Q2134" s="13" t="s">
        <v>9098</v>
      </c>
      <c r="R2134" s="28">
        <v>17.427600000000002</v>
      </c>
      <c r="S2134" s="29"/>
      <c r="T2134" s="30">
        <v>4.4400000000000004</v>
      </c>
      <c r="U2134" s="1">
        <v>4.4400000000000004</v>
      </c>
      <c r="V2134" s="28">
        <v>29.2</v>
      </c>
      <c r="W2134" s="29">
        <v>3.2229999999999999</v>
      </c>
      <c r="X2134" s="29"/>
      <c r="Y2134" s="29"/>
      <c r="Z2134" s="29"/>
      <c r="AA2134" s="29"/>
      <c r="AB2134" s="29"/>
      <c r="AC2134" s="29"/>
      <c r="AD2134" s="29"/>
      <c r="AE2134" s="31">
        <v>29.2</v>
      </c>
      <c r="AF2134" s="27">
        <v>3.72</v>
      </c>
      <c r="AI2134" s="27">
        <v>3.11</v>
      </c>
      <c r="AJ2134" s="27">
        <v>4.75</v>
      </c>
      <c r="AM2134" s="27">
        <v>7.6</v>
      </c>
      <c r="AN2134" s="32">
        <v>3.415</v>
      </c>
      <c r="AO2134" s="27" t="s">
        <v>9099</v>
      </c>
      <c r="AP2134" s="31" t="s">
        <v>212</v>
      </c>
      <c r="AQ2134" s="27">
        <f t="shared" si="329"/>
        <v>3.415</v>
      </c>
      <c r="AR2134" s="27" t="str">
        <f t="shared" si="330"/>
        <v/>
      </c>
      <c r="AS2134" s="27">
        <f t="shared" si="331"/>
        <v>6.1749999999999998</v>
      </c>
      <c r="AT2134" s="27">
        <f t="shared" si="332"/>
        <v>4.7730000000000006</v>
      </c>
      <c r="AU2134" s="27">
        <f t="shared" si="333"/>
        <v>4.7730000000000006</v>
      </c>
      <c r="AV2134" s="29">
        <f t="shared" si="339"/>
        <v>3.415</v>
      </c>
      <c r="AW2134" s="27" t="s">
        <v>213</v>
      </c>
      <c r="AX2134" s="27" t="s">
        <v>212</v>
      </c>
      <c r="AY2134" s="32">
        <v>3.42</v>
      </c>
      <c r="AZ2134" s="34">
        <f t="shared" si="335"/>
        <v>0.85499999999999998</v>
      </c>
      <c r="BA2134" s="3">
        <f t="shared" si="337"/>
        <v>4.2750000000000004</v>
      </c>
      <c r="BB2134" s="32">
        <f t="shared" si="336"/>
        <v>4.617</v>
      </c>
      <c r="BC2134" s="27" t="s">
        <v>12549</v>
      </c>
      <c r="BP2134" s="35"/>
      <c r="BQ2134" s="35"/>
      <c r="BR2134" s="35"/>
      <c r="BS2134" s="35"/>
      <c r="BT2134" s="35"/>
      <c r="BU2134" s="35"/>
      <c r="BV2134" s="35"/>
      <c r="BW2134" s="35"/>
      <c r="BX2134" s="35"/>
      <c r="BY2134" s="35"/>
      <c r="BZ2134" s="35"/>
      <c r="CA2134" s="35"/>
      <c r="CB2134" s="35"/>
      <c r="CC2134" s="35"/>
      <c r="CD2134" s="35"/>
      <c r="CE2134" s="35"/>
      <c r="CF2134" s="35"/>
      <c r="CG2134" s="35"/>
      <c r="CH2134" s="35"/>
      <c r="CI2134" s="35"/>
      <c r="CJ2134" s="35"/>
      <c r="CK2134" s="35"/>
      <c r="CL2134" s="35"/>
      <c r="CM2134" s="35"/>
      <c r="CN2134" s="35"/>
      <c r="CO2134" s="35"/>
      <c r="CP2134" s="35"/>
      <c r="CQ2134" s="35"/>
      <c r="CR2134" s="35"/>
      <c r="CS2134" s="35"/>
      <c r="CT2134" s="35"/>
      <c r="CU2134" s="35"/>
      <c r="CV2134" s="35"/>
      <c r="CW2134" s="35"/>
      <c r="CX2134" s="35"/>
      <c r="CY2134" s="35"/>
      <c r="CZ2134" s="35"/>
      <c r="DA2134" s="35"/>
      <c r="DB2134" s="35"/>
      <c r="DC2134" s="35"/>
      <c r="DD2134" s="35"/>
      <c r="DE2134" s="35"/>
      <c r="DF2134" s="35"/>
      <c r="DG2134" s="35"/>
      <c r="DH2134" s="35"/>
      <c r="DI2134" s="35"/>
      <c r="DJ2134" s="35"/>
      <c r="DK2134" s="35"/>
      <c r="DL2134" s="35"/>
    </row>
    <row r="2135" spans="1:116" s="27" customFormat="1" ht="31.5" customHeight="1">
      <c r="A2135" s="12" t="s">
        <v>2684</v>
      </c>
      <c r="B2135" s="5">
        <v>2133</v>
      </c>
      <c r="C2135" s="15">
        <v>7011</v>
      </c>
      <c r="D2135" s="15"/>
      <c r="E2135" s="13" t="s">
        <v>8939</v>
      </c>
      <c r="F2135" s="13" t="s">
        <v>8940</v>
      </c>
      <c r="G2135" s="13" t="s">
        <v>854</v>
      </c>
      <c r="H2135" s="12" t="s">
        <v>535</v>
      </c>
      <c r="I2135" s="13" t="s">
        <v>780</v>
      </c>
      <c r="J2135" s="13" t="s">
        <v>8941</v>
      </c>
      <c r="K2135" s="14"/>
      <c r="L2135" s="13"/>
      <c r="M2135" s="15">
        <v>30</v>
      </c>
      <c r="N2135" s="13" t="s">
        <v>45</v>
      </c>
      <c r="O2135" s="13" t="s">
        <v>8887</v>
      </c>
      <c r="P2135" s="13" t="s">
        <v>8942</v>
      </c>
      <c r="Q2135" s="13" t="s">
        <v>8943</v>
      </c>
      <c r="R2135" s="28">
        <v>10.363</v>
      </c>
      <c r="S2135" s="29"/>
      <c r="T2135" s="30">
        <v>4.0999999999999996</v>
      </c>
      <c r="U2135" s="1">
        <v>3.32</v>
      </c>
      <c r="V2135" s="28">
        <v>9.64</v>
      </c>
      <c r="W2135" s="29"/>
      <c r="X2135" s="29"/>
      <c r="Y2135" s="29"/>
      <c r="Z2135" s="29"/>
      <c r="AA2135" s="29"/>
      <c r="AB2135" s="29"/>
      <c r="AC2135" s="29"/>
      <c r="AD2135" s="29"/>
      <c r="AE2135" s="31">
        <v>9.64</v>
      </c>
      <c r="AF2135" s="27">
        <v>4.5179999999999998</v>
      </c>
      <c r="AN2135" s="32">
        <v>7.0789999999999997</v>
      </c>
      <c r="AO2135" s="27" t="s">
        <v>211</v>
      </c>
      <c r="AP2135" s="31" t="s">
        <v>212</v>
      </c>
      <c r="AQ2135" s="27">
        <f t="shared" si="329"/>
        <v>7.0790000000000006</v>
      </c>
      <c r="AR2135" s="27" t="str">
        <f t="shared" si="330"/>
        <v/>
      </c>
      <c r="AS2135" s="27" t="e">
        <f t="shared" si="331"/>
        <v>#NUM!</v>
      </c>
      <c r="AT2135" s="27">
        <f t="shared" si="332"/>
        <v>4.4074999999999998</v>
      </c>
      <c r="AU2135" s="27">
        <f t="shared" si="333"/>
        <v>3.5689999999999995</v>
      </c>
      <c r="AV2135" s="29">
        <f t="shared" si="339"/>
        <v>3.5689999999999995</v>
      </c>
      <c r="AW2135" s="27" t="s">
        <v>73</v>
      </c>
      <c r="AX2135" s="27" t="s">
        <v>74</v>
      </c>
      <c r="AY2135" s="32">
        <v>3.57</v>
      </c>
      <c r="AZ2135" s="34">
        <f t="shared" si="335"/>
        <v>0.89249999999999996</v>
      </c>
      <c r="BA2135" s="3">
        <f t="shared" si="337"/>
        <v>4.4624999999999995</v>
      </c>
      <c r="BB2135" s="32">
        <f t="shared" si="336"/>
        <v>4.8194999999999997</v>
      </c>
      <c r="BC2135" s="27" t="s">
        <v>12549</v>
      </c>
    </row>
    <row r="2136" spans="1:116" s="27" customFormat="1" ht="31.5" customHeight="1">
      <c r="A2136" s="12" t="s">
        <v>2684</v>
      </c>
      <c r="B2136" s="5">
        <v>2134</v>
      </c>
      <c r="C2136" s="15"/>
      <c r="D2136" s="15"/>
      <c r="E2136" s="12" t="s">
        <v>9100</v>
      </c>
      <c r="F2136" s="12" t="s">
        <v>9101</v>
      </c>
      <c r="G2136" s="12" t="s">
        <v>2403</v>
      </c>
      <c r="H2136" s="12" t="s">
        <v>2407</v>
      </c>
      <c r="I2136" s="12" t="s">
        <v>43</v>
      </c>
      <c r="J2136" s="12" t="s">
        <v>9102</v>
      </c>
      <c r="K2136" s="14"/>
      <c r="L2136" s="12"/>
      <c r="M2136" s="15">
        <v>28</v>
      </c>
      <c r="N2136" s="12" t="s">
        <v>45</v>
      </c>
      <c r="O2136" s="12" t="s">
        <v>8887</v>
      </c>
      <c r="P2136" s="12" t="s">
        <v>8882</v>
      </c>
      <c r="Q2136" s="12" t="s">
        <v>9105</v>
      </c>
      <c r="R2136" s="28">
        <v>8.7048000000000005</v>
      </c>
      <c r="S2136" s="29"/>
      <c r="T2136" s="30">
        <v>4.9000000000000004</v>
      </c>
      <c r="U2136" s="1">
        <v>4.9000000000000004</v>
      </c>
      <c r="V2136" s="28">
        <v>11.7729</v>
      </c>
      <c r="W2136" s="29">
        <v>4.4219999999999997</v>
      </c>
      <c r="X2136" s="29"/>
      <c r="Y2136" s="29"/>
      <c r="Z2136" s="29"/>
      <c r="AA2136" s="29"/>
      <c r="AB2136" s="29"/>
      <c r="AC2136" s="29"/>
      <c r="AD2136" s="29"/>
      <c r="AE2136" s="31">
        <v>11.7729</v>
      </c>
      <c r="AF2136" s="27">
        <v>5.1100000000000003</v>
      </c>
      <c r="AI2136" s="27">
        <v>4.3899999999999997</v>
      </c>
      <c r="AN2136" s="32">
        <v>4.75</v>
      </c>
      <c r="AO2136" s="27" t="s">
        <v>211</v>
      </c>
      <c r="AP2136" s="31" t="s">
        <v>212</v>
      </c>
      <c r="AQ2136" s="27">
        <f t="shared" si="329"/>
        <v>4.75</v>
      </c>
      <c r="AR2136" s="27" t="str">
        <f t="shared" si="330"/>
        <v/>
      </c>
      <c r="AS2136" s="27" t="e">
        <f t="shared" si="331"/>
        <v>#NUM!</v>
      </c>
      <c r="AT2136" s="27">
        <f t="shared" si="332"/>
        <v>5.2675000000000001</v>
      </c>
      <c r="AU2136" s="27">
        <f t="shared" si="333"/>
        <v>5.2675000000000001</v>
      </c>
      <c r="AV2136" s="29">
        <f t="shared" si="339"/>
        <v>4.75</v>
      </c>
      <c r="AW2136" s="27" t="s">
        <v>213</v>
      </c>
      <c r="AX2136" s="27" t="s">
        <v>212</v>
      </c>
      <c r="AY2136" s="32">
        <v>4.75</v>
      </c>
      <c r="AZ2136" s="34">
        <f t="shared" si="335"/>
        <v>1.1875</v>
      </c>
      <c r="BA2136" s="3">
        <f t="shared" si="337"/>
        <v>5.9375</v>
      </c>
      <c r="BB2136" s="32">
        <f t="shared" si="336"/>
        <v>6.4124999999999996</v>
      </c>
      <c r="BC2136" s="27" t="s">
        <v>12549</v>
      </c>
    </row>
    <row r="2137" spans="1:116" s="27" customFormat="1" ht="31.5" customHeight="1">
      <c r="A2137" s="12" t="s">
        <v>2684</v>
      </c>
      <c r="B2137" s="5">
        <v>2135</v>
      </c>
      <c r="C2137" s="15">
        <v>756</v>
      </c>
      <c r="D2137" s="15"/>
      <c r="E2137" s="13" t="s">
        <v>9092</v>
      </c>
      <c r="F2137" s="13" t="s">
        <v>6498</v>
      </c>
      <c r="G2137" s="13" t="s">
        <v>2395</v>
      </c>
      <c r="H2137" s="12" t="s">
        <v>2399</v>
      </c>
      <c r="I2137" s="13" t="s">
        <v>43</v>
      </c>
      <c r="J2137" s="13" t="s">
        <v>9093</v>
      </c>
      <c r="K2137" s="14"/>
      <c r="L2137" s="13"/>
      <c r="M2137" s="15">
        <v>28</v>
      </c>
      <c r="N2137" s="13" t="s">
        <v>45</v>
      </c>
      <c r="O2137" s="13" t="s">
        <v>8887</v>
      </c>
      <c r="P2137" s="13" t="s">
        <v>9094</v>
      </c>
      <c r="Q2137" s="13" t="s">
        <v>9095</v>
      </c>
      <c r="R2137" s="28">
        <v>22.8507</v>
      </c>
      <c r="S2137" s="29"/>
      <c r="T2137" s="30"/>
      <c r="U2137" s="1">
        <v>5.9</v>
      </c>
      <c r="V2137" s="28">
        <v>36.771000000000001</v>
      </c>
      <c r="W2137" s="29">
        <v>5.742</v>
      </c>
      <c r="X2137" s="29"/>
      <c r="Y2137" s="29"/>
      <c r="Z2137" s="29"/>
      <c r="AA2137" s="29"/>
      <c r="AB2137" s="29"/>
      <c r="AC2137" s="29"/>
      <c r="AD2137" s="29"/>
      <c r="AE2137" s="31">
        <v>36.771000000000001</v>
      </c>
      <c r="AF2137" s="27">
        <v>6.6303999999999998</v>
      </c>
      <c r="AJ2137" s="27">
        <v>4.75</v>
      </c>
      <c r="AK2137" s="27">
        <v>5.3890000000000002</v>
      </c>
      <c r="AM2137" s="27">
        <v>9.1999999999999993</v>
      </c>
      <c r="AN2137" s="32">
        <v>5.05</v>
      </c>
      <c r="AO2137" s="27" t="s">
        <v>2065</v>
      </c>
      <c r="AP2137" s="31" t="s">
        <v>9096</v>
      </c>
      <c r="AQ2137" s="27">
        <f t="shared" si="329"/>
        <v>21.700700000000001</v>
      </c>
      <c r="AR2137" s="27" t="str">
        <f t="shared" si="330"/>
        <v/>
      </c>
      <c r="AS2137" s="27">
        <f t="shared" si="331"/>
        <v>5.0694999999999997</v>
      </c>
      <c r="AT2137" s="27">
        <f t="shared" si="332"/>
        <v>0</v>
      </c>
      <c r="AU2137" s="27">
        <f t="shared" si="333"/>
        <v>6.3425000000000002</v>
      </c>
      <c r="AV2137" s="29">
        <f t="shared" si="339"/>
        <v>0</v>
      </c>
      <c r="AW2137" s="27" t="s">
        <v>1838</v>
      </c>
      <c r="AX2137" s="27" t="s">
        <v>1839</v>
      </c>
      <c r="AY2137" s="32">
        <v>5.0694999999999997</v>
      </c>
      <c r="AZ2137" s="34">
        <f t="shared" si="335"/>
        <v>1.2673749999999999</v>
      </c>
      <c r="BA2137" s="3">
        <f t="shared" si="337"/>
        <v>6.3368749999999991</v>
      </c>
      <c r="BB2137" s="32">
        <f t="shared" si="336"/>
        <v>6.8438249999999989</v>
      </c>
      <c r="BC2137" s="27" t="s">
        <v>12549</v>
      </c>
    </row>
    <row r="2138" spans="1:116" s="27" customFormat="1" ht="31.5" customHeight="1">
      <c r="A2138" s="12" t="s">
        <v>2684</v>
      </c>
      <c r="B2138" s="5">
        <v>2136</v>
      </c>
      <c r="C2138" s="15">
        <v>5650</v>
      </c>
      <c r="D2138" s="15"/>
      <c r="E2138" s="13" t="s">
        <v>9100</v>
      </c>
      <c r="F2138" s="13" t="s">
        <v>9101</v>
      </c>
      <c r="G2138" s="13" t="s">
        <v>2403</v>
      </c>
      <c r="H2138" s="12" t="s">
        <v>7061</v>
      </c>
      <c r="I2138" s="13" t="s">
        <v>43</v>
      </c>
      <c r="J2138" s="13" t="s">
        <v>9102</v>
      </c>
      <c r="K2138" s="14"/>
      <c r="L2138" s="13"/>
      <c r="M2138" s="15">
        <v>28</v>
      </c>
      <c r="N2138" s="13" t="s">
        <v>45</v>
      </c>
      <c r="O2138" s="13" t="s">
        <v>8887</v>
      </c>
      <c r="P2138" s="13" t="s">
        <v>8882</v>
      </c>
      <c r="Q2138" s="13" t="s">
        <v>9104</v>
      </c>
      <c r="R2138" s="28">
        <v>12.089</v>
      </c>
      <c r="S2138" s="29"/>
      <c r="T2138" s="30"/>
      <c r="U2138" s="1" t="s">
        <v>56</v>
      </c>
      <c r="V2138" s="28">
        <v>28.736999999999998</v>
      </c>
      <c r="W2138" s="29">
        <v>4.9169999999999998</v>
      </c>
      <c r="X2138" s="29"/>
      <c r="Y2138" s="29"/>
      <c r="Z2138" s="29"/>
      <c r="AA2138" s="29"/>
      <c r="AB2138" s="29"/>
      <c r="AC2138" s="29"/>
      <c r="AD2138" s="29"/>
      <c r="AE2138" s="31">
        <v>28.736999999999998</v>
      </c>
      <c r="AF2138" s="27">
        <v>5.6783999999999999</v>
      </c>
      <c r="AI2138" s="27">
        <v>4.74</v>
      </c>
      <c r="AN2138" s="32">
        <v>5.2092000000000001</v>
      </c>
      <c r="AO2138" s="27" t="s">
        <v>211</v>
      </c>
      <c r="AP2138" s="31" t="s">
        <v>212</v>
      </c>
      <c r="AQ2138" s="27">
        <f t="shared" si="329"/>
        <v>5.2092000000000001</v>
      </c>
      <c r="AR2138" s="27" t="str">
        <f t="shared" si="330"/>
        <v/>
      </c>
      <c r="AS2138" s="27" t="e">
        <f t="shared" si="331"/>
        <v>#NUM!</v>
      </c>
      <c r="AT2138" s="27">
        <f t="shared" si="332"/>
        <v>0</v>
      </c>
      <c r="AU2138" s="27" t="e">
        <f t="shared" si="333"/>
        <v>#VALUE!</v>
      </c>
      <c r="AV2138" s="29" t="e">
        <f t="shared" si="339"/>
        <v>#VALUE!</v>
      </c>
      <c r="AW2138" s="27" t="s">
        <v>213</v>
      </c>
      <c r="AX2138" s="27" t="s">
        <v>212</v>
      </c>
      <c r="AY2138" s="32">
        <v>5.2092000000000001</v>
      </c>
      <c r="AZ2138" s="34">
        <f t="shared" si="335"/>
        <v>1.3023</v>
      </c>
      <c r="BA2138" s="3">
        <f t="shared" si="337"/>
        <v>6.5114999999999998</v>
      </c>
      <c r="BB2138" s="32">
        <f t="shared" si="336"/>
        <v>7.0324200000000001</v>
      </c>
      <c r="BC2138" s="27" t="s">
        <v>12549</v>
      </c>
    </row>
    <row r="2139" spans="1:116" s="27" customFormat="1" ht="31.5" customHeight="1">
      <c r="A2139" s="12" t="s">
        <v>2684</v>
      </c>
      <c r="B2139" s="5">
        <v>2137</v>
      </c>
      <c r="C2139" s="15"/>
      <c r="D2139" s="15"/>
      <c r="E2139" s="12" t="s">
        <v>9100</v>
      </c>
      <c r="F2139" s="12" t="s">
        <v>9101</v>
      </c>
      <c r="G2139" s="12" t="s">
        <v>2403</v>
      </c>
      <c r="H2139" s="12" t="s">
        <v>2404</v>
      </c>
      <c r="I2139" s="12" t="s">
        <v>43</v>
      </c>
      <c r="J2139" s="12" t="s">
        <v>9102</v>
      </c>
      <c r="K2139" s="14"/>
      <c r="L2139" s="12"/>
      <c r="M2139" s="15">
        <v>28</v>
      </c>
      <c r="N2139" s="12" t="s">
        <v>45</v>
      </c>
      <c r="O2139" s="12" t="s">
        <v>8887</v>
      </c>
      <c r="P2139" s="12" t="s">
        <v>8882</v>
      </c>
      <c r="Q2139" s="12" t="s">
        <v>9103</v>
      </c>
      <c r="R2139" s="28">
        <v>10.232799999999999</v>
      </c>
      <c r="S2139" s="29"/>
      <c r="T2139" s="30">
        <v>5.7</v>
      </c>
      <c r="U2139" s="1">
        <v>5.7</v>
      </c>
      <c r="V2139" s="28">
        <v>13.966799999999999</v>
      </c>
      <c r="W2139" s="29">
        <v>5.0709999999999997</v>
      </c>
      <c r="X2139" s="29"/>
      <c r="Y2139" s="29"/>
      <c r="Z2139" s="29"/>
      <c r="AA2139" s="29"/>
      <c r="AB2139" s="29"/>
      <c r="AC2139" s="29"/>
      <c r="AD2139" s="29"/>
      <c r="AE2139" s="31">
        <v>13.966799999999999</v>
      </c>
      <c r="AF2139" s="27">
        <v>5.8575999999999997</v>
      </c>
      <c r="AI2139" s="27">
        <v>4.8899999999999997</v>
      </c>
      <c r="AN2139" s="32">
        <v>5.3738000000000001</v>
      </c>
      <c r="AO2139" s="27" t="s">
        <v>211</v>
      </c>
      <c r="AP2139" s="31" t="s">
        <v>212</v>
      </c>
      <c r="AQ2139" s="27">
        <f t="shared" si="329"/>
        <v>5.3737999999999992</v>
      </c>
      <c r="AR2139" s="27" t="str">
        <f t="shared" si="330"/>
        <v/>
      </c>
      <c r="AS2139" s="27" t="e">
        <f t="shared" si="331"/>
        <v>#NUM!</v>
      </c>
      <c r="AT2139" s="27">
        <f t="shared" si="332"/>
        <v>6.1274999999999995</v>
      </c>
      <c r="AU2139" s="27">
        <f t="shared" si="333"/>
        <v>6.1274999999999995</v>
      </c>
      <c r="AV2139" s="29">
        <f t="shared" si="339"/>
        <v>5.3738000000000001</v>
      </c>
      <c r="AW2139" s="27" t="s">
        <v>213</v>
      </c>
      <c r="AX2139" s="27" t="s">
        <v>212</v>
      </c>
      <c r="AY2139" s="32">
        <v>5.37</v>
      </c>
      <c r="AZ2139" s="34">
        <f t="shared" si="335"/>
        <v>1.3425</v>
      </c>
      <c r="BA2139" s="3">
        <f t="shared" si="337"/>
        <v>6.7125000000000004</v>
      </c>
      <c r="BB2139" s="32">
        <f t="shared" si="336"/>
        <v>7.2495000000000003</v>
      </c>
      <c r="BC2139" s="27" t="s">
        <v>12549</v>
      </c>
    </row>
    <row r="2140" spans="1:116" s="27" customFormat="1" ht="31.5" customHeight="1">
      <c r="A2140" s="12" t="s">
        <v>2684</v>
      </c>
      <c r="B2140" s="5">
        <v>2138</v>
      </c>
      <c r="C2140" s="15">
        <v>2407</v>
      </c>
      <c r="D2140" s="15"/>
      <c r="E2140" s="13" t="s">
        <v>8907</v>
      </c>
      <c r="F2140" s="13" t="s">
        <v>8908</v>
      </c>
      <c r="G2140" s="13" t="s">
        <v>8909</v>
      </c>
      <c r="H2140" s="12" t="s">
        <v>951</v>
      </c>
      <c r="I2140" s="13" t="s">
        <v>104</v>
      </c>
      <c r="J2140" s="13" t="s">
        <v>2295</v>
      </c>
      <c r="K2140" s="14"/>
      <c r="L2140" s="13"/>
      <c r="M2140" s="15">
        <v>50</v>
      </c>
      <c r="N2140" s="13" t="s">
        <v>45</v>
      </c>
      <c r="O2140" s="13" t="s">
        <v>8887</v>
      </c>
      <c r="P2140" s="13" t="s">
        <v>8912</v>
      </c>
      <c r="Q2140" s="13" t="s">
        <v>8913</v>
      </c>
      <c r="R2140" s="28">
        <v>40.857500000000002</v>
      </c>
      <c r="S2140" s="29"/>
      <c r="T2140" s="30">
        <v>5.3</v>
      </c>
      <c r="U2140" s="1">
        <v>5.3</v>
      </c>
      <c r="V2140" s="28">
        <v>38.006999999999998</v>
      </c>
      <c r="W2140" s="29"/>
      <c r="X2140" s="29"/>
      <c r="Y2140" s="29"/>
      <c r="Z2140" s="29"/>
      <c r="AA2140" s="29"/>
      <c r="AB2140" s="29"/>
      <c r="AC2140" s="29"/>
      <c r="AD2140" s="29"/>
      <c r="AE2140" s="31">
        <v>38.006999999999998</v>
      </c>
      <c r="AI2140" s="27">
        <v>10.33</v>
      </c>
      <c r="AN2140" s="32">
        <v>10.33</v>
      </c>
      <c r="AO2140" s="27" t="s">
        <v>378</v>
      </c>
      <c r="AP2140" s="31" t="s">
        <v>379</v>
      </c>
      <c r="AQ2140" s="27">
        <f t="shared" si="329"/>
        <v>24.168499999999998</v>
      </c>
      <c r="AR2140" s="27" t="str">
        <f t="shared" si="330"/>
        <v/>
      </c>
      <c r="AS2140" s="27" t="e">
        <f t="shared" si="331"/>
        <v>#NUM!</v>
      </c>
      <c r="AT2140" s="27">
        <f t="shared" si="332"/>
        <v>5.6974999999999998</v>
      </c>
      <c r="AU2140" s="27">
        <f t="shared" si="333"/>
        <v>5.6974999999999998</v>
      </c>
      <c r="AV2140" s="29">
        <f t="shared" si="339"/>
        <v>5.6974999999999998</v>
      </c>
      <c r="AW2140" s="27" t="s">
        <v>73</v>
      </c>
      <c r="AX2140" s="27" t="s">
        <v>74</v>
      </c>
      <c r="AY2140" s="32">
        <v>5.7</v>
      </c>
      <c r="AZ2140" s="34">
        <f t="shared" si="335"/>
        <v>1.425</v>
      </c>
      <c r="BA2140" s="3">
        <f t="shared" si="337"/>
        <v>7.125</v>
      </c>
      <c r="BB2140" s="32">
        <f t="shared" si="336"/>
        <v>7.6950000000000003</v>
      </c>
      <c r="BC2140" s="27" t="s">
        <v>12549</v>
      </c>
    </row>
    <row r="2141" spans="1:116" s="27" customFormat="1" ht="31.5" customHeight="1">
      <c r="A2141" s="12" t="s">
        <v>2684</v>
      </c>
      <c r="B2141" s="5">
        <v>2139</v>
      </c>
      <c r="C2141" s="15"/>
      <c r="D2141" s="15"/>
      <c r="E2141" s="12" t="s">
        <v>9085</v>
      </c>
      <c r="F2141" s="12" t="s">
        <v>9086</v>
      </c>
      <c r="G2141" s="12" t="s">
        <v>9087</v>
      </c>
      <c r="H2141" s="12" t="s">
        <v>9088</v>
      </c>
      <c r="I2141" s="12" t="s">
        <v>555</v>
      </c>
      <c r="J2141" s="12" t="s">
        <v>9089</v>
      </c>
      <c r="K2141" s="14">
        <v>2.5</v>
      </c>
      <c r="L2141" s="12" t="s">
        <v>81</v>
      </c>
      <c r="M2141" s="15">
        <v>1</v>
      </c>
      <c r="N2141" s="12" t="s">
        <v>45</v>
      </c>
      <c r="O2141" s="12" t="s">
        <v>8887</v>
      </c>
      <c r="P2141" s="12" t="s">
        <v>9090</v>
      </c>
      <c r="Q2141" s="12" t="s">
        <v>9091</v>
      </c>
      <c r="R2141" s="28">
        <v>7.7845000000000004</v>
      </c>
      <c r="S2141" s="29"/>
      <c r="T2141" s="30"/>
      <c r="U2141" s="1">
        <v>5.69</v>
      </c>
      <c r="V2141" s="28">
        <v>11.3506</v>
      </c>
      <c r="W2141" s="29">
        <v>9.2899999999999991</v>
      </c>
      <c r="X2141" s="29">
        <v>5.1917999999999997</v>
      </c>
      <c r="Y2141" s="29"/>
      <c r="Z2141" s="29"/>
      <c r="AA2141" s="29"/>
      <c r="AB2141" s="29"/>
      <c r="AC2141" s="29"/>
      <c r="AD2141" s="29"/>
      <c r="AE2141" s="31">
        <v>11.3506</v>
      </c>
      <c r="AF2141" s="27">
        <v>6.6509999999999998</v>
      </c>
      <c r="AG2141" s="27">
        <v>5.1820000000000004</v>
      </c>
      <c r="AI2141" s="27">
        <v>6.96</v>
      </c>
      <c r="AJ2141" s="27">
        <v>5.28</v>
      </c>
      <c r="AN2141" s="32">
        <v>5.9165000000000001</v>
      </c>
      <c r="AO2141" s="27" t="s">
        <v>211</v>
      </c>
      <c r="AP2141" s="31" t="s">
        <v>212</v>
      </c>
      <c r="AQ2141" s="27">
        <f t="shared" si="329"/>
        <v>5.9165000000000001</v>
      </c>
      <c r="AR2141" s="27" t="str">
        <f t="shared" si="330"/>
        <v/>
      </c>
      <c r="AS2141" s="27" t="e">
        <f t="shared" si="331"/>
        <v>#NUM!</v>
      </c>
      <c r="AT2141" s="27">
        <f t="shared" si="332"/>
        <v>0</v>
      </c>
      <c r="AU2141" s="27">
        <f t="shared" si="333"/>
        <v>6.1167500000000006</v>
      </c>
      <c r="AV2141" s="29">
        <f t="shared" si="339"/>
        <v>0</v>
      </c>
      <c r="AW2141" s="27" t="s">
        <v>213</v>
      </c>
      <c r="AX2141" s="27" t="s">
        <v>212</v>
      </c>
      <c r="AY2141" s="32">
        <v>5.9165000000000001</v>
      </c>
      <c r="AZ2141" s="34">
        <f t="shared" si="335"/>
        <v>1.479125</v>
      </c>
      <c r="BA2141" s="3">
        <f t="shared" si="337"/>
        <v>7.3956249999999999</v>
      </c>
      <c r="BB2141" s="32">
        <f t="shared" si="336"/>
        <v>7.9872750000000003</v>
      </c>
      <c r="BC2141" s="27" t="s">
        <v>12549</v>
      </c>
    </row>
    <row r="2142" spans="1:116" s="27" customFormat="1" ht="31.5" customHeight="1">
      <c r="A2142" s="12" t="s">
        <v>2684</v>
      </c>
      <c r="B2142" s="5">
        <v>2140</v>
      </c>
      <c r="C2142" s="15">
        <v>1012</v>
      </c>
      <c r="D2142" s="15"/>
      <c r="E2142" s="13" t="s">
        <v>8884</v>
      </c>
      <c r="F2142" s="13" t="s">
        <v>8885</v>
      </c>
      <c r="G2142" s="13" t="s">
        <v>4040</v>
      </c>
      <c r="H2142" s="12" t="s">
        <v>4047</v>
      </c>
      <c r="I2142" s="13" t="s">
        <v>43</v>
      </c>
      <c r="J2142" s="13" t="s">
        <v>8886</v>
      </c>
      <c r="K2142" s="14"/>
      <c r="L2142" s="13"/>
      <c r="M2142" s="15">
        <v>28</v>
      </c>
      <c r="N2142" s="13" t="s">
        <v>45</v>
      </c>
      <c r="O2142" s="13" t="s">
        <v>8887</v>
      </c>
      <c r="P2142" s="13" t="s">
        <v>8888</v>
      </c>
      <c r="Q2142" s="13" t="s">
        <v>8889</v>
      </c>
      <c r="R2142" s="28">
        <v>27.052900000000001</v>
      </c>
      <c r="S2142" s="29"/>
      <c r="T2142" s="30">
        <v>6.21</v>
      </c>
      <c r="U2142" s="1" t="s">
        <v>56</v>
      </c>
      <c r="V2142" s="28">
        <v>43.774999999999999</v>
      </c>
      <c r="W2142" s="29">
        <v>6.556</v>
      </c>
      <c r="X2142" s="29"/>
      <c r="Y2142" s="29"/>
      <c r="Z2142" s="29"/>
      <c r="AA2142" s="29"/>
      <c r="AB2142" s="29"/>
      <c r="AC2142" s="29"/>
      <c r="AD2142" s="29"/>
      <c r="AE2142" s="31">
        <v>43.774999999999999</v>
      </c>
      <c r="AF2142" s="27">
        <v>7.5683999999999996</v>
      </c>
      <c r="AI2142" s="27">
        <v>5.88</v>
      </c>
      <c r="AN2142" s="32">
        <v>6.7241999999999997</v>
      </c>
      <c r="AO2142" s="27" t="s">
        <v>211</v>
      </c>
      <c r="AP2142" s="31" t="s">
        <v>212</v>
      </c>
      <c r="AQ2142" s="27">
        <f t="shared" si="329"/>
        <v>6.7241999999999997</v>
      </c>
      <c r="AR2142" s="27" t="str">
        <f t="shared" si="330"/>
        <v/>
      </c>
      <c r="AS2142" s="27" t="e">
        <f t="shared" si="331"/>
        <v>#NUM!</v>
      </c>
      <c r="AT2142" s="27">
        <f t="shared" si="332"/>
        <v>6.6757499999999999</v>
      </c>
      <c r="AU2142" s="27" t="e">
        <f t="shared" si="333"/>
        <v>#VALUE!</v>
      </c>
      <c r="AV2142" s="29" t="e">
        <f t="shared" si="339"/>
        <v>#VALUE!</v>
      </c>
      <c r="AW2142" s="27" t="s">
        <v>213</v>
      </c>
      <c r="AX2142" s="27" t="s">
        <v>212</v>
      </c>
      <c r="AY2142" s="32">
        <v>6.72</v>
      </c>
      <c r="AZ2142" s="34">
        <f t="shared" si="335"/>
        <v>1.68</v>
      </c>
      <c r="BA2142" s="3">
        <f t="shared" si="337"/>
        <v>8.4</v>
      </c>
      <c r="BB2142" s="32">
        <f t="shared" si="336"/>
        <v>9.072000000000001</v>
      </c>
      <c r="BC2142" s="27" t="s">
        <v>12549</v>
      </c>
    </row>
    <row r="2143" spans="1:116" s="27" customFormat="1" ht="31.5" customHeight="1">
      <c r="A2143" s="12" t="s">
        <v>2684</v>
      </c>
      <c r="B2143" s="5">
        <v>2141</v>
      </c>
      <c r="C2143" s="15">
        <v>1275</v>
      </c>
      <c r="D2143" s="15"/>
      <c r="E2143" s="13" t="s">
        <v>8884</v>
      </c>
      <c r="F2143" s="13" t="s">
        <v>6429</v>
      </c>
      <c r="G2143" s="13" t="s">
        <v>4040</v>
      </c>
      <c r="H2143" s="12" t="s">
        <v>4045</v>
      </c>
      <c r="I2143" s="13" t="s">
        <v>43</v>
      </c>
      <c r="J2143" s="13" t="s">
        <v>878</v>
      </c>
      <c r="K2143" s="14"/>
      <c r="L2143" s="13"/>
      <c r="M2143" s="15">
        <v>28</v>
      </c>
      <c r="N2143" s="13" t="s">
        <v>45</v>
      </c>
      <c r="O2143" s="13" t="s">
        <v>8887</v>
      </c>
      <c r="P2143" s="13" t="s">
        <v>8903</v>
      </c>
      <c r="Q2143" s="13" t="s">
        <v>8904</v>
      </c>
      <c r="R2143" s="28">
        <v>31.019100000000002</v>
      </c>
      <c r="S2143" s="29"/>
      <c r="T2143" s="30">
        <v>10.65</v>
      </c>
      <c r="U2143" s="1">
        <v>9.9</v>
      </c>
      <c r="V2143" s="28">
        <v>48.822000000000003</v>
      </c>
      <c r="W2143" s="29">
        <v>8.8879999999999999</v>
      </c>
      <c r="X2143" s="29"/>
      <c r="Y2143" s="29"/>
      <c r="Z2143" s="29"/>
      <c r="AA2143" s="29"/>
      <c r="AB2143" s="29"/>
      <c r="AC2143" s="29"/>
      <c r="AD2143" s="29"/>
      <c r="AE2143" s="31">
        <v>48.822000000000003</v>
      </c>
      <c r="AF2143" s="27">
        <v>10.26</v>
      </c>
      <c r="AI2143" s="27">
        <v>8.0299999999999994</v>
      </c>
      <c r="AN2143" s="32">
        <v>9.1449999999999996</v>
      </c>
      <c r="AO2143" s="27" t="s">
        <v>211</v>
      </c>
      <c r="AP2143" s="31" t="s">
        <v>212</v>
      </c>
      <c r="AQ2143" s="27">
        <f t="shared" si="329"/>
        <v>9.1449999999999996</v>
      </c>
      <c r="AR2143" s="27" t="str">
        <f t="shared" si="330"/>
        <v/>
      </c>
      <c r="AS2143" s="27" t="e">
        <f t="shared" si="331"/>
        <v>#NUM!</v>
      </c>
      <c r="AT2143" s="27">
        <f t="shared" si="332"/>
        <v>11.44875</v>
      </c>
      <c r="AU2143" s="27">
        <f t="shared" si="333"/>
        <v>10.6425</v>
      </c>
      <c r="AV2143" s="29">
        <f t="shared" si="339"/>
        <v>9.1449999999999996</v>
      </c>
      <c r="AW2143" s="27" t="s">
        <v>73</v>
      </c>
      <c r="AX2143" s="27" t="s">
        <v>74</v>
      </c>
      <c r="AY2143" s="32">
        <v>9.15</v>
      </c>
      <c r="AZ2143" s="34">
        <f t="shared" si="335"/>
        <v>2.2875000000000001</v>
      </c>
      <c r="BA2143" s="3">
        <f t="shared" si="337"/>
        <v>11.4375</v>
      </c>
      <c r="BB2143" s="32">
        <f t="shared" ref="BB2143:BB2174" si="340">BA2143+BA2143*0.08</f>
        <v>12.352499999999999</v>
      </c>
      <c r="BC2143" s="27" t="s">
        <v>12549</v>
      </c>
    </row>
    <row r="2144" spans="1:116" s="27" customFormat="1" ht="31.5" customHeight="1">
      <c r="A2144" s="12" t="s">
        <v>2684</v>
      </c>
      <c r="B2144" s="5">
        <v>2142</v>
      </c>
      <c r="C2144" s="15">
        <v>2332</v>
      </c>
      <c r="D2144" s="15"/>
      <c r="E2144" s="13" t="s">
        <v>9106</v>
      </c>
      <c r="F2144" s="13" t="s">
        <v>9107</v>
      </c>
      <c r="G2144" s="13" t="s">
        <v>8379</v>
      </c>
      <c r="H2144" s="12" t="s">
        <v>2635</v>
      </c>
      <c r="I2144" s="13" t="s">
        <v>43</v>
      </c>
      <c r="J2144" s="13" t="s">
        <v>401</v>
      </c>
      <c r="K2144" s="14"/>
      <c r="L2144" s="13"/>
      <c r="M2144" s="15">
        <v>30</v>
      </c>
      <c r="N2144" s="13" t="s">
        <v>45</v>
      </c>
      <c r="O2144" s="13" t="s">
        <v>8887</v>
      </c>
      <c r="P2144" s="13" t="s">
        <v>9108</v>
      </c>
      <c r="Q2144" s="13" t="s">
        <v>9112</v>
      </c>
      <c r="R2144" s="28">
        <v>36.507800000000003</v>
      </c>
      <c r="S2144" s="29"/>
      <c r="T2144" s="30"/>
      <c r="U2144" s="1">
        <v>9</v>
      </c>
      <c r="V2144" s="28">
        <v>51.036499999999997</v>
      </c>
      <c r="W2144" s="29">
        <v>16.885000000000002</v>
      </c>
      <c r="X2144" s="29"/>
      <c r="Y2144" s="29"/>
      <c r="Z2144" s="29"/>
      <c r="AA2144" s="29"/>
      <c r="AB2144" s="29"/>
      <c r="AC2144" s="29"/>
      <c r="AD2144" s="29"/>
      <c r="AE2144" s="31">
        <v>51.036499999999997</v>
      </c>
      <c r="AF2144" s="27">
        <v>37.17</v>
      </c>
      <c r="AN2144" s="32">
        <v>36.507800000000003</v>
      </c>
      <c r="AO2144" s="27" t="s">
        <v>49</v>
      </c>
      <c r="AP2144" s="31" t="s">
        <v>50</v>
      </c>
      <c r="AQ2144" s="27">
        <f t="shared" si="329"/>
        <v>44.103250000000003</v>
      </c>
      <c r="AR2144" s="27">
        <f t="shared" si="330"/>
        <v>36.507800000000003</v>
      </c>
      <c r="AS2144" s="27" t="e">
        <f t="shared" si="331"/>
        <v>#NUM!</v>
      </c>
      <c r="AT2144" s="27">
        <f t="shared" si="332"/>
        <v>0</v>
      </c>
      <c r="AU2144" s="27">
        <f t="shared" si="333"/>
        <v>9.6749999999999989</v>
      </c>
      <c r="AV2144" s="29">
        <f t="shared" si="339"/>
        <v>0</v>
      </c>
      <c r="AW2144" s="27" t="s">
        <v>73</v>
      </c>
      <c r="AX2144" s="27" t="s">
        <v>74</v>
      </c>
      <c r="AY2144" s="32">
        <v>9.6750000000000007</v>
      </c>
      <c r="AZ2144" s="34">
        <f t="shared" si="335"/>
        <v>2.4187500000000002</v>
      </c>
      <c r="BA2144" s="3">
        <f t="shared" si="337"/>
        <v>12.09375</v>
      </c>
      <c r="BB2144" s="32">
        <f t="shared" si="340"/>
        <v>13.061249999999999</v>
      </c>
      <c r="BC2144" s="27" t="s">
        <v>12549</v>
      </c>
    </row>
    <row r="2145" spans="1:116" s="27" customFormat="1" ht="31.5" customHeight="1">
      <c r="A2145" s="12" t="s">
        <v>2684</v>
      </c>
      <c r="B2145" s="5">
        <v>2143</v>
      </c>
      <c r="C2145" s="15">
        <v>1011</v>
      </c>
      <c r="D2145" s="15"/>
      <c r="E2145" s="13" t="s">
        <v>8884</v>
      </c>
      <c r="F2145" s="13" t="s">
        <v>8905</v>
      </c>
      <c r="G2145" s="13" t="s">
        <v>4040</v>
      </c>
      <c r="H2145" s="12" t="s">
        <v>4041</v>
      </c>
      <c r="I2145" s="13" t="s">
        <v>43</v>
      </c>
      <c r="J2145" s="13" t="s">
        <v>878</v>
      </c>
      <c r="K2145" s="14"/>
      <c r="L2145" s="13"/>
      <c r="M2145" s="15">
        <v>28</v>
      </c>
      <c r="N2145" s="13" t="s">
        <v>45</v>
      </c>
      <c r="O2145" s="13" t="s">
        <v>8887</v>
      </c>
      <c r="P2145" s="13" t="s">
        <v>8888</v>
      </c>
      <c r="Q2145" s="13" t="s">
        <v>8906</v>
      </c>
      <c r="R2145" s="28">
        <v>31.397500000000001</v>
      </c>
      <c r="S2145" s="29"/>
      <c r="T2145" s="30">
        <v>10.65</v>
      </c>
      <c r="U2145" s="1">
        <v>10.09</v>
      </c>
      <c r="V2145" s="28">
        <v>48.822000000000003</v>
      </c>
      <c r="W2145" s="29">
        <v>9.5920000000000005</v>
      </c>
      <c r="X2145" s="29"/>
      <c r="Y2145" s="29"/>
      <c r="Z2145" s="29"/>
      <c r="AA2145" s="29"/>
      <c r="AB2145" s="29"/>
      <c r="AC2145" s="29"/>
      <c r="AD2145" s="29"/>
      <c r="AE2145" s="31">
        <v>48.822000000000003</v>
      </c>
      <c r="AF2145" s="27">
        <v>11.07</v>
      </c>
      <c r="AI2145" s="27">
        <v>8.8699999999999992</v>
      </c>
      <c r="AN2145" s="32">
        <v>9.9700000000000006</v>
      </c>
      <c r="AO2145" s="27" t="s">
        <v>211</v>
      </c>
      <c r="AP2145" s="31" t="s">
        <v>212</v>
      </c>
      <c r="AQ2145" s="27">
        <f t="shared" si="329"/>
        <v>9.9699999999999989</v>
      </c>
      <c r="AR2145" s="27" t="str">
        <f t="shared" si="330"/>
        <v/>
      </c>
      <c r="AS2145" s="27" t="e">
        <f t="shared" si="331"/>
        <v>#NUM!</v>
      </c>
      <c r="AT2145" s="27">
        <f t="shared" si="332"/>
        <v>11.44875</v>
      </c>
      <c r="AU2145" s="27">
        <f t="shared" si="333"/>
        <v>10.84675</v>
      </c>
      <c r="AV2145" s="29">
        <f t="shared" si="339"/>
        <v>9.9700000000000006</v>
      </c>
      <c r="AW2145" s="27" t="s">
        <v>213</v>
      </c>
      <c r="AX2145" s="27" t="s">
        <v>212</v>
      </c>
      <c r="AY2145" s="32">
        <v>9.9700000000000006</v>
      </c>
      <c r="AZ2145" s="34">
        <f t="shared" si="335"/>
        <v>2.4925000000000002</v>
      </c>
      <c r="BA2145" s="3">
        <f t="shared" si="337"/>
        <v>12.4625</v>
      </c>
      <c r="BB2145" s="32">
        <f t="shared" si="340"/>
        <v>13.4595</v>
      </c>
      <c r="BC2145" s="27" t="s">
        <v>12549</v>
      </c>
    </row>
    <row r="2146" spans="1:116" s="27" customFormat="1" ht="31.5" customHeight="1">
      <c r="A2146" s="12" t="s">
        <v>2684</v>
      </c>
      <c r="B2146" s="5">
        <v>2144</v>
      </c>
      <c r="C2146" s="15">
        <v>3500</v>
      </c>
      <c r="D2146" s="15"/>
      <c r="E2146" s="13" t="s">
        <v>8890</v>
      </c>
      <c r="F2146" s="13" t="s">
        <v>8891</v>
      </c>
      <c r="G2146" s="13" t="s">
        <v>627</v>
      </c>
      <c r="H2146" s="12" t="s">
        <v>628</v>
      </c>
      <c r="I2146" s="13" t="s">
        <v>43</v>
      </c>
      <c r="J2146" s="13" t="s">
        <v>8892</v>
      </c>
      <c r="K2146" s="14"/>
      <c r="L2146" s="13"/>
      <c r="M2146" s="15">
        <v>28</v>
      </c>
      <c r="N2146" s="13" t="s">
        <v>45</v>
      </c>
      <c r="O2146" s="13" t="s">
        <v>8887</v>
      </c>
      <c r="P2146" s="13" t="s">
        <v>8893</v>
      </c>
      <c r="Q2146" s="13" t="s">
        <v>8894</v>
      </c>
      <c r="R2146" s="28">
        <v>29.418500000000002</v>
      </c>
      <c r="S2146" s="29"/>
      <c r="T2146" s="30">
        <v>25.1</v>
      </c>
      <c r="U2146" s="1">
        <v>10</v>
      </c>
      <c r="V2146" s="28">
        <v>42.951000000000001</v>
      </c>
      <c r="W2146" s="29">
        <v>11.781000000000001</v>
      </c>
      <c r="X2146" s="29"/>
      <c r="Y2146" s="29"/>
      <c r="Z2146" s="29"/>
      <c r="AA2146" s="29"/>
      <c r="AB2146" s="29"/>
      <c r="AC2146" s="29"/>
      <c r="AD2146" s="29"/>
      <c r="AE2146" s="31">
        <v>42.951000000000001</v>
      </c>
      <c r="AI2146" s="27">
        <v>11.36</v>
      </c>
      <c r="AN2146" s="32">
        <v>27.1555</v>
      </c>
      <c r="AO2146" s="27" t="s">
        <v>211</v>
      </c>
      <c r="AP2146" s="31" t="s">
        <v>212</v>
      </c>
      <c r="AQ2146" s="27">
        <f t="shared" si="329"/>
        <v>27.1555</v>
      </c>
      <c r="AR2146" s="27" t="str">
        <f t="shared" si="330"/>
        <v/>
      </c>
      <c r="AS2146" s="27" t="e">
        <f t="shared" si="331"/>
        <v>#NUM!</v>
      </c>
      <c r="AT2146" s="27">
        <f t="shared" si="332"/>
        <v>26.982500000000002</v>
      </c>
      <c r="AU2146" s="27">
        <f t="shared" si="333"/>
        <v>10.75</v>
      </c>
      <c r="AV2146" s="29">
        <f t="shared" si="339"/>
        <v>10.75</v>
      </c>
      <c r="AW2146" s="27" t="s">
        <v>73</v>
      </c>
      <c r="AX2146" s="27" t="s">
        <v>74</v>
      </c>
      <c r="AY2146" s="32">
        <v>10.75</v>
      </c>
      <c r="AZ2146" s="34">
        <f t="shared" si="335"/>
        <v>1.8275000000000001</v>
      </c>
      <c r="BA2146" s="3">
        <f t="shared" si="337"/>
        <v>12.577500000000001</v>
      </c>
      <c r="BB2146" s="32">
        <f t="shared" si="340"/>
        <v>13.5837</v>
      </c>
      <c r="BC2146" s="27" t="s">
        <v>12549</v>
      </c>
    </row>
    <row r="2147" spans="1:116" s="27" customFormat="1" ht="31.5" customHeight="1">
      <c r="A2147" s="12" t="s">
        <v>2684</v>
      </c>
      <c r="B2147" s="5">
        <v>2145</v>
      </c>
      <c r="C2147" s="15">
        <v>3502</v>
      </c>
      <c r="D2147" s="15"/>
      <c r="E2147" s="13" t="s">
        <v>8890</v>
      </c>
      <c r="F2147" s="13" t="s">
        <v>8891</v>
      </c>
      <c r="G2147" s="13" t="s">
        <v>627</v>
      </c>
      <c r="H2147" s="12" t="s">
        <v>631</v>
      </c>
      <c r="I2147" s="13" t="s">
        <v>43</v>
      </c>
      <c r="J2147" s="13" t="s">
        <v>878</v>
      </c>
      <c r="K2147" s="14"/>
      <c r="L2147" s="13"/>
      <c r="M2147" s="15">
        <v>28</v>
      </c>
      <c r="N2147" s="13" t="s">
        <v>45</v>
      </c>
      <c r="O2147" s="13" t="s">
        <v>8887</v>
      </c>
      <c r="P2147" s="13" t="s">
        <v>8895</v>
      </c>
      <c r="Q2147" s="13" t="s">
        <v>8896</v>
      </c>
      <c r="R2147" s="28">
        <v>30.932099999999998</v>
      </c>
      <c r="S2147" s="29"/>
      <c r="T2147" s="30">
        <v>11.1</v>
      </c>
      <c r="U2147" s="1">
        <v>10</v>
      </c>
      <c r="V2147" s="28">
        <v>42.951000000000001</v>
      </c>
      <c r="W2147" s="29">
        <v>14.597</v>
      </c>
      <c r="X2147" s="29"/>
      <c r="Y2147" s="29"/>
      <c r="Z2147" s="29"/>
      <c r="AA2147" s="29"/>
      <c r="AB2147" s="29"/>
      <c r="AC2147" s="29"/>
      <c r="AD2147" s="29"/>
      <c r="AE2147" s="31">
        <v>42.951000000000001</v>
      </c>
      <c r="AF2147" s="27">
        <v>16.856000000000002</v>
      </c>
      <c r="AN2147" s="32">
        <v>14.108000000000001</v>
      </c>
      <c r="AO2147" s="27" t="s">
        <v>211</v>
      </c>
      <c r="AP2147" s="31" t="s">
        <v>212</v>
      </c>
      <c r="AQ2147" s="27">
        <f t="shared" si="329"/>
        <v>29.903500000000001</v>
      </c>
      <c r="AR2147" s="27" t="str">
        <f t="shared" si="330"/>
        <v/>
      </c>
      <c r="AS2147" s="27" t="e">
        <f t="shared" si="331"/>
        <v>#NUM!</v>
      </c>
      <c r="AT2147" s="27">
        <f t="shared" si="332"/>
        <v>11.932499999999999</v>
      </c>
      <c r="AU2147" s="27">
        <f t="shared" si="333"/>
        <v>10.75</v>
      </c>
      <c r="AV2147" s="29">
        <f t="shared" si="339"/>
        <v>10.75</v>
      </c>
      <c r="AW2147" s="27" t="s">
        <v>73</v>
      </c>
      <c r="AX2147" s="27" t="s">
        <v>74</v>
      </c>
      <c r="AY2147" s="32">
        <v>10.75</v>
      </c>
      <c r="AZ2147" s="34">
        <f t="shared" si="335"/>
        <v>1.8275000000000001</v>
      </c>
      <c r="BA2147" s="3">
        <f t="shared" si="337"/>
        <v>12.577500000000001</v>
      </c>
      <c r="BB2147" s="32">
        <f t="shared" si="340"/>
        <v>13.5837</v>
      </c>
      <c r="BC2147" s="27" t="s">
        <v>12549</v>
      </c>
    </row>
    <row r="2148" spans="1:116" s="27" customFormat="1" ht="31.5" customHeight="1">
      <c r="A2148" s="12" t="s">
        <v>2684</v>
      </c>
      <c r="B2148" s="5">
        <v>2146</v>
      </c>
      <c r="C2148" s="15">
        <v>3501</v>
      </c>
      <c r="D2148" s="15"/>
      <c r="E2148" s="13" t="s">
        <v>8890</v>
      </c>
      <c r="F2148" s="13" t="s">
        <v>8891</v>
      </c>
      <c r="G2148" s="13" t="s">
        <v>627</v>
      </c>
      <c r="H2148" s="12" t="s">
        <v>635</v>
      </c>
      <c r="I2148" s="13" t="s">
        <v>43</v>
      </c>
      <c r="J2148" s="13" t="s">
        <v>8897</v>
      </c>
      <c r="K2148" s="14"/>
      <c r="L2148" s="13"/>
      <c r="M2148" s="15">
        <v>28</v>
      </c>
      <c r="N2148" s="13" t="s">
        <v>45</v>
      </c>
      <c r="O2148" s="13" t="s">
        <v>8887</v>
      </c>
      <c r="P2148" s="13" t="s">
        <v>8893</v>
      </c>
      <c r="Q2148" s="13" t="s">
        <v>8898</v>
      </c>
      <c r="R2148" s="28">
        <v>28.6203</v>
      </c>
      <c r="S2148" s="29"/>
      <c r="T2148" s="30">
        <v>10.65</v>
      </c>
      <c r="U2148" s="1">
        <v>10</v>
      </c>
      <c r="V2148" s="28">
        <v>42.951000000000001</v>
      </c>
      <c r="W2148" s="29">
        <v>10.295999999999999</v>
      </c>
      <c r="X2148" s="29"/>
      <c r="Y2148" s="29"/>
      <c r="Z2148" s="29"/>
      <c r="AA2148" s="29"/>
      <c r="AB2148" s="29"/>
      <c r="AC2148" s="29"/>
      <c r="AD2148" s="29"/>
      <c r="AE2148" s="31">
        <v>42.951000000000001</v>
      </c>
      <c r="AI2148" s="27">
        <v>10.06</v>
      </c>
      <c r="AN2148" s="32">
        <v>26.505500000000001</v>
      </c>
      <c r="AO2148" s="27" t="s">
        <v>211</v>
      </c>
      <c r="AP2148" s="31" t="s">
        <v>212</v>
      </c>
      <c r="AQ2148" s="27">
        <f t="shared" si="329"/>
        <v>26.505500000000001</v>
      </c>
      <c r="AR2148" s="27" t="str">
        <f t="shared" si="330"/>
        <v/>
      </c>
      <c r="AS2148" s="27" t="e">
        <f t="shared" si="331"/>
        <v>#NUM!</v>
      </c>
      <c r="AT2148" s="27">
        <f t="shared" si="332"/>
        <v>11.44875</v>
      </c>
      <c r="AU2148" s="27">
        <f t="shared" si="333"/>
        <v>10.75</v>
      </c>
      <c r="AV2148" s="29">
        <f t="shared" si="339"/>
        <v>10.75</v>
      </c>
      <c r="AW2148" s="27" t="s">
        <v>73</v>
      </c>
      <c r="AX2148" s="27" t="s">
        <v>74</v>
      </c>
      <c r="AY2148" s="32">
        <v>10.75</v>
      </c>
      <c r="AZ2148" s="34">
        <f t="shared" si="335"/>
        <v>1.8275000000000001</v>
      </c>
      <c r="BA2148" s="3">
        <f t="shared" si="337"/>
        <v>12.577500000000001</v>
      </c>
      <c r="BB2148" s="32">
        <f t="shared" si="340"/>
        <v>13.5837</v>
      </c>
      <c r="BC2148" s="27" t="s">
        <v>12549</v>
      </c>
    </row>
    <row r="2149" spans="1:116" s="27" customFormat="1" ht="31.5" customHeight="1">
      <c r="A2149" s="12" t="s">
        <v>2684</v>
      </c>
      <c r="B2149" s="5">
        <v>2147</v>
      </c>
      <c r="C2149" s="15">
        <v>3503</v>
      </c>
      <c r="D2149" s="15"/>
      <c r="E2149" s="13" t="s">
        <v>8890</v>
      </c>
      <c r="F2149" s="13" t="s">
        <v>8899</v>
      </c>
      <c r="G2149" s="13" t="s">
        <v>627</v>
      </c>
      <c r="H2149" s="12" t="s">
        <v>637</v>
      </c>
      <c r="I2149" s="13" t="s">
        <v>43</v>
      </c>
      <c r="J2149" s="13" t="s">
        <v>8900</v>
      </c>
      <c r="K2149" s="14"/>
      <c r="L2149" s="13"/>
      <c r="M2149" s="15">
        <v>28</v>
      </c>
      <c r="N2149" s="13" t="s">
        <v>45</v>
      </c>
      <c r="O2149" s="13" t="s">
        <v>8887</v>
      </c>
      <c r="P2149" s="13" t="s">
        <v>8901</v>
      </c>
      <c r="Q2149" s="13" t="s">
        <v>8902</v>
      </c>
      <c r="R2149" s="28">
        <v>27.6447</v>
      </c>
      <c r="S2149" s="29"/>
      <c r="T2149" s="30">
        <v>10.65</v>
      </c>
      <c r="U2149" s="1">
        <v>10</v>
      </c>
      <c r="V2149" s="28">
        <v>42.951000000000001</v>
      </c>
      <c r="W2149" s="29">
        <v>8.4809999999999999</v>
      </c>
      <c r="X2149" s="29"/>
      <c r="Y2149" s="29"/>
      <c r="Z2149" s="29"/>
      <c r="AA2149" s="29"/>
      <c r="AB2149" s="29"/>
      <c r="AC2149" s="29"/>
      <c r="AD2149" s="29"/>
      <c r="AE2149" s="31">
        <v>42.951000000000001</v>
      </c>
      <c r="AI2149" s="27">
        <v>10.06</v>
      </c>
      <c r="AN2149" s="32">
        <v>26.505500000000001</v>
      </c>
      <c r="AO2149" s="27" t="s">
        <v>211</v>
      </c>
      <c r="AP2149" s="31" t="s">
        <v>212</v>
      </c>
      <c r="AQ2149" s="27">
        <f t="shared" si="329"/>
        <v>26.505500000000001</v>
      </c>
      <c r="AR2149" s="27" t="str">
        <f t="shared" si="330"/>
        <v/>
      </c>
      <c r="AS2149" s="27" t="e">
        <f t="shared" si="331"/>
        <v>#NUM!</v>
      </c>
      <c r="AT2149" s="27">
        <f t="shared" si="332"/>
        <v>11.44875</v>
      </c>
      <c r="AU2149" s="27">
        <f t="shared" si="333"/>
        <v>10.75</v>
      </c>
      <c r="AV2149" s="29">
        <f t="shared" si="339"/>
        <v>10.75</v>
      </c>
      <c r="AW2149" s="27" t="s">
        <v>73</v>
      </c>
      <c r="AX2149" s="27" t="s">
        <v>74</v>
      </c>
      <c r="AY2149" s="32">
        <v>10.75</v>
      </c>
      <c r="AZ2149" s="34">
        <f t="shared" si="335"/>
        <v>1.8275000000000001</v>
      </c>
      <c r="BA2149" s="3">
        <f t="shared" si="337"/>
        <v>12.577500000000001</v>
      </c>
      <c r="BB2149" s="32">
        <f t="shared" si="340"/>
        <v>13.5837</v>
      </c>
      <c r="BC2149" s="27" t="s">
        <v>12549</v>
      </c>
    </row>
    <row r="2150" spans="1:116" s="27" customFormat="1" ht="31.5" customHeight="1">
      <c r="A2150" s="4" t="s">
        <v>38</v>
      </c>
      <c r="B2150" s="5">
        <v>2148</v>
      </c>
      <c r="C2150" s="6">
        <v>635</v>
      </c>
      <c r="D2150" s="6"/>
      <c r="E2150" s="3" t="s">
        <v>9034</v>
      </c>
      <c r="F2150" s="3" t="s">
        <v>3430</v>
      </c>
      <c r="G2150" s="3" t="s">
        <v>1412</v>
      </c>
      <c r="H2150" s="4" t="s">
        <v>1711</v>
      </c>
      <c r="I2150" s="3" t="s">
        <v>242</v>
      </c>
      <c r="J2150" s="3" t="s">
        <v>9035</v>
      </c>
      <c r="K2150" s="5"/>
      <c r="L2150" s="3"/>
      <c r="M2150" s="6">
        <v>30</v>
      </c>
      <c r="N2150" s="3" t="s">
        <v>45</v>
      </c>
      <c r="O2150" s="3" t="s">
        <v>8887</v>
      </c>
      <c r="P2150" s="3" t="s">
        <v>9036</v>
      </c>
      <c r="Q2150" s="3" t="s">
        <v>9037</v>
      </c>
      <c r="R2150" s="28">
        <v>12</v>
      </c>
      <c r="S2150" s="29"/>
      <c r="T2150" s="30"/>
      <c r="U2150" s="1" t="s">
        <v>56</v>
      </c>
      <c r="V2150" s="28"/>
      <c r="W2150" s="29"/>
      <c r="X2150" s="29"/>
      <c r="Y2150" s="29"/>
      <c r="Z2150" s="29"/>
      <c r="AA2150" s="29"/>
      <c r="AB2150" s="29"/>
      <c r="AC2150" s="29"/>
      <c r="AD2150" s="29"/>
      <c r="AE2150" s="31"/>
      <c r="AF2150" s="27">
        <v>7.3483999999999998</v>
      </c>
      <c r="AN2150" s="32">
        <v>12</v>
      </c>
      <c r="AO2150" s="27" t="s">
        <v>49</v>
      </c>
      <c r="AP2150" s="31" t="s">
        <v>50</v>
      </c>
      <c r="AQ2150" s="27" t="e">
        <f t="shared" ref="AQ2150:AQ2179" si="341">AVERAGE(SMALL(AE2150:AI2150,1),SMALL(AE2150:AI2150,2))</f>
        <v>#NUM!</v>
      </c>
      <c r="AR2150" s="27" t="e">
        <f t="shared" ref="AR2150:AR2179" si="342">IF(R2150 &lt;=( AVERAGE(SMALL(AE2150:AI2150,1),SMALL(AE2150:AI2150,2))), R2150, "")</f>
        <v>#NUM!</v>
      </c>
      <c r="AS2150" s="27" t="e">
        <f t="shared" ref="AS2150:AS2179" si="343">AVERAGE(SMALL(AJ2150:AM2150,1),SMALL(AJ2150:AM2150,2))</f>
        <v>#NUM!</v>
      </c>
      <c r="AT2150" s="27">
        <f t="shared" ref="AT2150:AT2213" si="344">T2150*1.075</f>
        <v>0</v>
      </c>
      <c r="AU2150" s="27" t="e">
        <f t="shared" ref="AU2150:AU2213" si="345">U2150*1.075</f>
        <v>#VALUE!</v>
      </c>
      <c r="AV2150" s="29" t="e">
        <f t="shared" si="339"/>
        <v>#VALUE!</v>
      </c>
      <c r="AW2150" s="33" t="s">
        <v>51</v>
      </c>
      <c r="AX2150" s="27" t="s">
        <v>50</v>
      </c>
      <c r="AY2150" s="32">
        <v>12</v>
      </c>
      <c r="AZ2150" s="34">
        <f t="shared" si="335"/>
        <v>2.04</v>
      </c>
      <c r="BA2150" s="3">
        <f t="shared" si="337"/>
        <v>14.04</v>
      </c>
      <c r="BB2150" s="32">
        <f t="shared" si="340"/>
        <v>15.1632</v>
      </c>
      <c r="BC2150" s="27" t="s">
        <v>12549</v>
      </c>
    </row>
    <row r="2151" spans="1:116" s="27" customFormat="1" ht="31.5" customHeight="1">
      <c r="A2151" s="12" t="s">
        <v>2684</v>
      </c>
      <c r="B2151" s="5">
        <v>2149</v>
      </c>
      <c r="C2151" s="15">
        <v>1321</v>
      </c>
      <c r="D2151" s="15"/>
      <c r="E2151" s="13" t="s">
        <v>9001</v>
      </c>
      <c r="F2151" s="13" t="s">
        <v>9002</v>
      </c>
      <c r="G2151" s="13" t="s">
        <v>4360</v>
      </c>
      <c r="H2151" s="12" t="s">
        <v>2502</v>
      </c>
      <c r="I2151" s="13" t="s">
        <v>242</v>
      </c>
      <c r="J2151" s="13" t="s">
        <v>9003</v>
      </c>
      <c r="K2151" s="14"/>
      <c r="L2151" s="13"/>
      <c r="M2151" s="15">
        <v>30</v>
      </c>
      <c r="N2151" s="13" t="s">
        <v>45</v>
      </c>
      <c r="O2151" s="13" t="s">
        <v>8887</v>
      </c>
      <c r="P2151" s="13" t="s">
        <v>8882</v>
      </c>
      <c r="Q2151" s="13" t="s">
        <v>9004</v>
      </c>
      <c r="R2151" s="28">
        <v>41.400039999999997</v>
      </c>
      <c r="S2151" s="29"/>
      <c r="T2151" s="30">
        <v>18.12</v>
      </c>
      <c r="U2151" s="1">
        <v>16.8</v>
      </c>
      <c r="V2151" s="28">
        <v>58.401000000000003</v>
      </c>
      <c r="W2151" s="29">
        <v>18.623000000000001</v>
      </c>
      <c r="X2151" s="29"/>
      <c r="Y2151" s="29"/>
      <c r="Z2151" s="29"/>
      <c r="AA2151" s="29"/>
      <c r="AB2151" s="29"/>
      <c r="AC2151" s="29"/>
      <c r="AD2151" s="29"/>
      <c r="AE2151" s="31">
        <v>58.401000000000003</v>
      </c>
      <c r="AJ2151" s="27">
        <v>19.61</v>
      </c>
      <c r="AN2151" s="32">
        <v>19.61</v>
      </c>
      <c r="AO2151" s="27" t="s">
        <v>378</v>
      </c>
      <c r="AP2151" s="31" t="s">
        <v>379</v>
      </c>
      <c r="AQ2151" s="27" t="e">
        <f t="shared" si="341"/>
        <v>#NUM!</v>
      </c>
      <c r="AR2151" s="27" t="e">
        <f t="shared" si="342"/>
        <v>#NUM!</v>
      </c>
      <c r="AS2151" s="27" t="e">
        <f t="shared" si="343"/>
        <v>#NUM!</v>
      </c>
      <c r="AT2151" s="27">
        <f t="shared" si="344"/>
        <v>19.478999999999999</v>
      </c>
      <c r="AU2151" s="27">
        <f t="shared" si="345"/>
        <v>18.059999999999999</v>
      </c>
      <c r="AV2151" s="29">
        <f t="shared" si="339"/>
        <v>18.059999999999999</v>
      </c>
      <c r="AW2151" s="27" t="s">
        <v>73</v>
      </c>
      <c r="AX2151" s="27" t="s">
        <v>74</v>
      </c>
      <c r="AY2151" s="32">
        <v>18.059999999999999</v>
      </c>
      <c r="AZ2151" s="34">
        <f t="shared" si="335"/>
        <v>3.0701999999999998</v>
      </c>
      <c r="BA2151" s="3">
        <f t="shared" si="337"/>
        <v>21.130199999999999</v>
      </c>
      <c r="BB2151" s="32">
        <f t="shared" si="340"/>
        <v>22.820615999999998</v>
      </c>
      <c r="BC2151" s="27" t="s">
        <v>12549</v>
      </c>
    </row>
    <row r="2152" spans="1:116" s="35" customFormat="1" ht="31.5" customHeight="1">
      <c r="A2152" s="12" t="s">
        <v>2684</v>
      </c>
      <c r="B2152" s="5">
        <v>2150</v>
      </c>
      <c r="C2152" s="15">
        <v>1320</v>
      </c>
      <c r="D2152" s="15"/>
      <c r="E2152" s="13" t="s">
        <v>9001</v>
      </c>
      <c r="F2152" s="13" t="s">
        <v>9002</v>
      </c>
      <c r="G2152" s="13" t="s">
        <v>4360</v>
      </c>
      <c r="H2152" s="12" t="s">
        <v>4363</v>
      </c>
      <c r="I2152" s="13" t="s">
        <v>242</v>
      </c>
      <c r="J2152" s="13" t="s">
        <v>9005</v>
      </c>
      <c r="K2152" s="14"/>
      <c r="L2152" s="13"/>
      <c r="M2152" s="15">
        <v>30</v>
      </c>
      <c r="N2152" s="13" t="s">
        <v>45</v>
      </c>
      <c r="O2152" s="13" t="s">
        <v>8887</v>
      </c>
      <c r="P2152" s="13" t="s">
        <v>8882</v>
      </c>
      <c r="Q2152" s="13" t="s">
        <v>9006</v>
      </c>
      <c r="R2152" s="28">
        <v>47.1342</v>
      </c>
      <c r="S2152" s="29"/>
      <c r="T2152" s="30">
        <v>18.100000000000001</v>
      </c>
      <c r="U2152" s="1">
        <v>16.8</v>
      </c>
      <c r="V2152" s="28">
        <v>65.5595</v>
      </c>
      <c r="W2152" s="29">
        <v>22.132000000000001</v>
      </c>
      <c r="X2152" s="29"/>
      <c r="Y2152" s="29"/>
      <c r="Z2152" s="29"/>
      <c r="AA2152" s="29"/>
      <c r="AB2152" s="29"/>
      <c r="AC2152" s="29"/>
      <c r="AD2152" s="29"/>
      <c r="AE2152" s="31">
        <v>65.5595</v>
      </c>
      <c r="AF2152" s="27"/>
      <c r="AG2152" s="27"/>
      <c r="AH2152" s="27"/>
      <c r="AI2152" s="27"/>
      <c r="AJ2152" s="27">
        <v>19.61</v>
      </c>
      <c r="AK2152" s="27"/>
      <c r="AL2152" s="27"/>
      <c r="AM2152" s="27"/>
      <c r="AN2152" s="32">
        <v>19.61</v>
      </c>
      <c r="AO2152" s="27" t="s">
        <v>378</v>
      </c>
      <c r="AP2152" s="31" t="s">
        <v>379</v>
      </c>
      <c r="AQ2152" s="27" t="e">
        <f t="shared" si="341"/>
        <v>#NUM!</v>
      </c>
      <c r="AR2152" s="27" t="e">
        <f t="shared" si="342"/>
        <v>#NUM!</v>
      </c>
      <c r="AS2152" s="27" t="e">
        <f t="shared" si="343"/>
        <v>#NUM!</v>
      </c>
      <c r="AT2152" s="27">
        <f t="shared" si="344"/>
        <v>19.4575</v>
      </c>
      <c r="AU2152" s="27">
        <f t="shared" si="345"/>
        <v>18.059999999999999</v>
      </c>
      <c r="AV2152" s="29">
        <f t="shared" si="339"/>
        <v>18.059999999999999</v>
      </c>
      <c r="AW2152" s="27" t="s">
        <v>73</v>
      </c>
      <c r="AX2152" s="27" t="s">
        <v>74</v>
      </c>
      <c r="AY2152" s="32">
        <v>18.059999999999999</v>
      </c>
      <c r="AZ2152" s="34">
        <f t="shared" si="335"/>
        <v>3.0701999999999998</v>
      </c>
      <c r="BA2152" s="3">
        <f t="shared" si="337"/>
        <v>21.130199999999999</v>
      </c>
      <c r="BB2152" s="32">
        <f t="shared" si="340"/>
        <v>22.820615999999998</v>
      </c>
      <c r="BC2152" s="27" t="s">
        <v>12549</v>
      </c>
      <c r="BD2152" s="27"/>
      <c r="BE2152" s="27"/>
      <c r="BF2152" s="27"/>
      <c r="BG2152" s="27"/>
      <c r="BH2152" s="27"/>
      <c r="BI2152" s="27"/>
      <c r="BJ2152" s="27"/>
      <c r="BK2152" s="27"/>
      <c r="BL2152" s="27"/>
      <c r="BM2152" s="27"/>
      <c r="BN2152" s="27"/>
      <c r="BO2152" s="27"/>
      <c r="BP2152" s="27"/>
      <c r="BQ2152" s="27"/>
      <c r="BR2152" s="27"/>
      <c r="BS2152" s="27"/>
      <c r="BT2152" s="27"/>
      <c r="BU2152" s="27"/>
      <c r="BV2152" s="27"/>
      <c r="BW2152" s="27"/>
      <c r="BX2152" s="27"/>
      <c r="BY2152" s="27"/>
      <c r="BZ2152" s="27"/>
      <c r="CA2152" s="27"/>
      <c r="CB2152" s="27"/>
      <c r="CC2152" s="27"/>
      <c r="CD2152" s="27"/>
      <c r="CE2152" s="27"/>
      <c r="CF2152" s="27"/>
      <c r="CG2152" s="27"/>
      <c r="CH2152" s="27"/>
      <c r="CI2152" s="27"/>
      <c r="CJ2152" s="27"/>
      <c r="CK2152" s="27"/>
      <c r="CL2152" s="27"/>
      <c r="CM2152" s="27"/>
      <c r="CN2152" s="27"/>
      <c r="CO2152" s="27"/>
      <c r="CP2152" s="27"/>
      <c r="CQ2152" s="27"/>
      <c r="CR2152" s="27"/>
      <c r="CS2152" s="27"/>
      <c r="CT2152" s="27"/>
      <c r="CU2152" s="27"/>
      <c r="CV2152" s="27"/>
      <c r="CW2152" s="27"/>
      <c r="CX2152" s="27"/>
      <c r="CY2152" s="27"/>
      <c r="CZ2152" s="27"/>
      <c r="DA2152" s="27"/>
      <c r="DB2152" s="27"/>
      <c r="DC2152" s="27"/>
      <c r="DD2152" s="27"/>
      <c r="DE2152" s="27"/>
      <c r="DF2152" s="27"/>
      <c r="DG2152" s="27"/>
      <c r="DH2152" s="27"/>
      <c r="DI2152" s="27"/>
      <c r="DJ2152" s="27"/>
      <c r="DK2152" s="27"/>
      <c r="DL2152" s="27"/>
    </row>
    <row r="2153" spans="1:116" s="35" customFormat="1" ht="31.5" customHeight="1">
      <c r="A2153" s="12" t="s">
        <v>2684</v>
      </c>
      <c r="B2153" s="5">
        <v>2151</v>
      </c>
      <c r="C2153" s="15">
        <v>2331</v>
      </c>
      <c r="D2153" s="15"/>
      <c r="E2153" s="13" t="s">
        <v>9106</v>
      </c>
      <c r="F2153" s="13" t="s">
        <v>9107</v>
      </c>
      <c r="G2153" s="13" t="s">
        <v>8379</v>
      </c>
      <c r="H2153" s="12" t="s">
        <v>2631</v>
      </c>
      <c r="I2153" s="13" t="s">
        <v>43</v>
      </c>
      <c r="J2153" s="13" t="s">
        <v>1005</v>
      </c>
      <c r="K2153" s="14"/>
      <c r="L2153" s="13"/>
      <c r="M2153" s="15">
        <v>60</v>
      </c>
      <c r="N2153" s="13" t="s">
        <v>45</v>
      </c>
      <c r="O2153" s="13" t="s">
        <v>8887</v>
      </c>
      <c r="P2153" s="13" t="s">
        <v>9108</v>
      </c>
      <c r="Q2153" s="13" t="s">
        <v>9109</v>
      </c>
      <c r="R2153" s="28">
        <v>22.747</v>
      </c>
      <c r="S2153" s="29"/>
      <c r="T2153" s="30"/>
      <c r="U2153" s="1" t="s">
        <v>56</v>
      </c>
      <c r="V2153" s="28">
        <v>51.036499999999997</v>
      </c>
      <c r="W2153" s="29">
        <v>19.8</v>
      </c>
      <c r="X2153" s="29"/>
      <c r="Y2153" s="29">
        <v>22.52</v>
      </c>
      <c r="Z2153" s="29"/>
      <c r="AA2153" s="29"/>
      <c r="AB2153" s="29"/>
      <c r="AC2153" s="29"/>
      <c r="AD2153" s="29"/>
      <c r="AE2153" s="31">
        <v>51.036499999999997</v>
      </c>
      <c r="AF2153" s="27"/>
      <c r="AG2153" s="27"/>
      <c r="AH2153" s="27">
        <v>22.52</v>
      </c>
      <c r="AI2153" s="27"/>
      <c r="AJ2153" s="27"/>
      <c r="AK2153" s="27"/>
      <c r="AL2153" s="27"/>
      <c r="AM2153" s="27"/>
      <c r="AN2153" s="32">
        <v>22.75</v>
      </c>
      <c r="AO2153" s="27" t="s">
        <v>49</v>
      </c>
      <c r="AP2153" s="31" t="s">
        <v>50</v>
      </c>
      <c r="AQ2153" s="27">
        <f t="shared" si="341"/>
        <v>36.77825</v>
      </c>
      <c r="AR2153" s="27">
        <f t="shared" si="342"/>
        <v>22.747</v>
      </c>
      <c r="AS2153" s="27" t="e">
        <f t="shared" si="343"/>
        <v>#NUM!</v>
      </c>
      <c r="AT2153" s="27">
        <f t="shared" si="344"/>
        <v>0</v>
      </c>
      <c r="AU2153" s="27" t="e">
        <f t="shared" si="345"/>
        <v>#VALUE!</v>
      </c>
      <c r="AV2153" s="29" t="e">
        <f t="shared" si="339"/>
        <v>#VALUE!</v>
      </c>
      <c r="AW2153" s="33" t="s">
        <v>51</v>
      </c>
      <c r="AX2153" s="27" t="s">
        <v>50</v>
      </c>
      <c r="AY2153" s="32">
        <v>22.747</v>
      </c>
      <c r="AZ2153" s="34">
        <f t="shared" si="335"/>
        <v>3.8669900000000004</v>
      </c>
      <c r="BA2153" s="3">
        <f t="shared" si="337"/>
        <v>26.613990000000001</v>
      </c>
      <c r="BB2153" s="32">
        <f t="shared" si="340"/>
        <v>28.743109200000003</v>
      </c>
      <c r="BC2153" s="27" t="s">
        <v>12549</v>
      </c>
      <c r="BD2153" s="27"/>
      <c r="BE2153" s="27"/>
      <c r="BF2153" s="27"/>
      <c r="BG2153" s="27"/>
      <c r="BH2153" s="27"/>
      <c r="BI2153" s="27"/>
      <c r="BJ2153" s="27"/>
      <c r="BK2153" s="27"/>
      <c r="BL2153" s="27"/>
      <c r="BM2153" s="27"/>
      <c r="BN2153" s="27"/>
      <c r="BO2153" s="27"/>
      <c r="BP2153" s="27"/>
      <c r="BQ2153" s="27"/>
      <c r="BR2153" s="27"/>
      <c r="BS2153" s="27"/>
      <c r="BT2153" s="27"/>
      <c r="BU2153" s="27"/>
      <c r="BV2153" s="27"/>
      <c r="BW2153" s="27"/>
      <c r="BX2153" s="27"/>
      <c r="BY2153" s="27"/>
      <c r="BZ2153" s="27"/>
      <c r="CA2153" s="27"/>
      <c r="CB2153" s="27"/>
      <c r="CC2153" s="27"/>
      <c r="CD2153" s="27"/>
      <c r="CE2153" s="27"/>
      <c r="CF2153" s="27"/>
      <c r="CG2153" s="27"/>
      <c r="CH2153" s="27"/>
      <c r="CI2153" s="27"/>
      <c r="CJ2153" s="27"/>
      <c r="CK2153" s="27"/>
      <c r="CL2153" s="27"/>
      <c r="CM2153" s="27"/>
      <c r="CN2153" s="27"/>
      <c r="CO2153" s="27"/>
      <c r="CP2153" s="27"/>
      <c r="CQ2153" s="27"/>
      <c r="CR2153" s="27"/>
      <c r="CS2153" s="27"/>
      <c r="CT2153" s="27"/>
      <c r="CU2153" s="27"/>
      <c r="CV2153" s="27"/>
      <c r="CW2153" s="27"/>
      <c r="CX2153" s="27"/>
      <c r="CY2153" s="27"/>
      <c r="CZ2153" s="27"/>
      <c r="DA2153" s="27"/>
      <c r="DB2153" s="27"/>
      <c r="DC2153" s="27"/>
      <c r="DD2153" s="27"/>
      <c r="DE2153" s="27"/>
      <c r="DF2153" s="27"/>
      <c r="DG2153" s="27"/>
      <c r="DH2153" s="27"/>
      <c r="DI2153" s="27"/>
      <c r="DJ2153" s="27"/>
      <c r="DK2153" s="27"/>
      <c r="DL2153" s="27"/>
    </row>
    <row r="2154" spans="1:116" s="35" customFormat="1" ht="31.5" customHeight="1">
      <c r="A2154" s="12" t="s">
        <v>2684</v>
      </c>
      <c r="B2154" s="5">
        <v>2152</v>
      </c>
      <c r="C2154" s="15">
        <v>3576</v>
      </c>
      <c r="D2154" s="15"/>
      <c r="E2154" s="13" t="s">
        <v>8972</v>
      </c>
      <c r="F2154" s="13" t="s">
        <v>8973</v>
      </c>
      <c r="G2154" s="13" t="s">
        <v>8974</v>
      </c>
      <c r="H2154" s="12" t="s">
        <v>1730</v>
      </c>
      <c r="I2154" s="13" t="s">
        <v>242</v>
      </c>
      <c r="J2154" s="13" t="s">
        <v>8975</v>
      </c>
      <c r="K2154" s="14"/>
      <c r="L2154" s="13"/>
      <c r="M2154" s="15">
        <v>30</v>
      </c>
      <c r="N2154" s="13" t="s">
        <v>45</v>
      </c>
      <c r="O2154" s="13" t="s">
        <v>8887</v>
      </c>
      <c r="P2154" s="13" t="s">
        <v>8882</v>
      </c>
      <c r="Q2154" s="13" t="s">
        <v>8976</v>
      </c>
      <c r="R2154" s="28">
        <v>43.4803</v>
      </c>
      <c r="S2154" s="29"/>
      <c r="T2154" s="30">
        <v>22.63</v>
      </c>
      <c r="U2154" s="1">
        <v>22.63</v>
      </c>
      <c r="V2154" s="28">
        <v>58.761499999999998</v>
      </c>
      <c r="W2154" s="29">
        <v>22.132000000000001</v>
      </c>
      <c r="X2154" s="29"/>
      <c r="Y2154" s="29"/>
      <c r="Z2154" s="29"/>
      <c r="AA2154" s="29"/>
      <c r="AB2154" s="29"/>
      <c r="AC2154" s="29"/>
      <c r="AD2154" s="29"/>
      <c r="AE2154" s="31">
        <v>58.761499999999998</v>
      </c>
      <c r="AF2154" s="27">
        <v>27.36</v>
      </c>
      <c r="AG2154" s="27"/>
      <c r="AH2154" s="27"/>
      <c r="AI2154" s="27"/>
      <c r="AJ2154" s="27"/>
      <c r="AK2154" s="27"/>
      <c r="AL2154" s="27"/>
      <c r="AM2154" s="27"/>
      <c r="AN2154" s="32">
        <v>43.0608</v>
      </c>
      <c r="AO2154" s="27" t="s">
        <v>211</v>
      </c>
      <c r="AP2154" s="31" t="s">
        <v>212</v>
      </c>
      <c r="AQ2154" s="27">
        <f t="shared" si="341"/>
        <v>43.060749999999999</v>
      </c>
      <c r="AR2154" s="27" t="str">
        <f t="shared" si="342"/>
        <v/>
      </c>
      <c r="AS2154" s="27" t="e">
        <f t="shared" si="343"/>
        <v>#NUM!</v>
      </c>
      <c r="AT2154" s="27">
        <f t="shared" si="344"/>
        <v>24.327249999999999</v>
      </c>
      <c r="AU2154" s="27">
        <f t="shared" si="345"/>
        <v>24.327249999999999</v>
      </c>
      <c r="AV2154" s="29">
        <f t="shared" si="339"/>
        <v>24.327249999999999</v>
      </c>
      <c r="AW2154" s="27" t="s">
        <v>73</v>
      </c>
      <c r="AX2154" s="27" t="s">
        <v>74</v>
      </c>
      <c r="AY2154" s="32">
        <v>24.327249999999999</v>
      </c>
      <c r="AZ2154" s="34">
        <f t="shared" si="335"/>
        <v>4.1356324999999998</v>
      </c>
      <c r="BA2154" s="3">
        <f t="shared" si="337"/>
        <v>28.462882499999999</v>
      </c>
      <c r="BB2154" s="32">
        <f t="shared" si="340"/>
        <v>30.739913099999999</v>
      </c>
      <c r="BC2154" s="27" t="s">
        <v>12549</v>
      </c>
      <c r="BD2154" s="27"/>
      <c r="BE2154" s="27"/>
      <c r="BF2154" s="27"/>
      <c r="BG2154" s="27"/>
      <c r="BH2154" s="27"/>
      <c r="BI2154" s="27"/>
      <c r="BJ2154" s="27"/>
      <c r="BK2154" s="27"/>
      <c r="BL2154" s="27"/>
      <c r="BM2154" s="27"/>
      <c r="BN2154" s="27"/>
      <c r="BO2154" s="27"/>
      <c r="BP2154" s="27"/>
      <c r="BQ2154" s="27"/>
      <c r="BR2154" s="27"/>
      <c r="BS2154" s="27"/>
      <c r="BT2154" s="27"/>
      <c r="BU2154" s="27"/>
      <c r="BV2154" s="27"/>
      <c r="BW2154" s="27"/>
      <c r="BX2154" s="27"/>
      <c r="BY2154" s="27"/>
      <c r="BZ2154" s="27"/>
      <c r="CA2154" s="27"/>
      <c r="CB2154" s="27"/>
      <c r="CC2154" s="27"/>
      <c r="CD2154" s="27"/>
      <c r="CE2154" s="27"/>
      <c r="CF2154" s="27"/>
      <c r="CG2154" s="27"/>
      <c r="CH2154" s="27"/>
      <c r="CI2154" s="27"/>
      <c r="CJ2154" s="27"/>
      <c r="CK2154" s="27"/>
      <c r="CL2154" s="27"/>
      <c r="CM2154" s="27"/>
      <c r="CN2154" s="27"/>
      <c r="CO2154" s="27"/>
      <c r="CP2154" s="27"/>
      <c r="CQ2154" s="27"/>
      <c r="CR2154" s="27"/>
      <c r="CS2154" s="27"/>
      <c r="CT2154" s="27"/>
      <c r="CU2154" s="27"/>
      <c r="CV2154" s="27"/>
      <c r="CW2154" s="27"/>
      <c r="CX2154" s="27"/>
      <c r="CY2154" s="27"/>
      <c r="CZ2154" s="27"/>
      <c r="DA2154" s="27"/>
      <c r="DB2154" s="27"/>
      <c r="DC2154" s="27"/>
      <c r="DD2154" s="27"/>
      <c r="DE2154" s="27"/>
      <c r="DF2154" s="27"/>
      <c r="DG2154" s="27"/>
      <c r="DH2154" s="27"/>
      <c r="DI2154" s="27"/>
      <c r="DJ2154" s="27"/>
      <c r="DK2154" s="27"/>
      <c r="DL2154" s="27"/>
    </row>
    <row r="2155" spans="1:116" s="35" customFormat="1" ht="31.5" customHeight="1">
      <c r="A2155" s="12" t="s">
        <v>2684</v>
      </c>
      <c r="B2155" s="5">
        <v>2153</v>
      </c>
      <c r="C2155" s="15">
        <v>17596</v>
      </c>
      <c r="D2155" s="15"/>
      <c r="E2155" s="13" t="s">
        <v>8990</v>
      </c>
      <c r="F2155" s="13" t="s">
        <v>8991</v>
      </c>
      <c r="G2155" s="13" t="s">
        <v>8992</v>
      </c>
      <c r="H2155" s="12" t="s">
        <v>8993</v>
      </c>
      <c r="I2155" s="13" t="s">
        <v>242</v>
      </c>
      <c r="J2155" s="13" t="s">
        <v>8994</v>
      </c>
      <c r="K2155" s="14"/>
      <c r="L2155" s="13"/>
      <c r="M2155" s="15">
        <v>30</v>
      </c>
      <c r="N2155" s="13" t="s">
        <v>45</v>
      </c>
      <c r="O2155" s="13" t="s">
        <v>8887</v>
      </c>
      <c r="P2155" s="13" t="s">
        <v>8882</v>
      </c>
      <c r="Q2155" s="13" t="s">
        <v>8995</v>
      </c>
      <c r="R2155" s="28">
        <v>41.680399999999999</v>
      </c>
      <c r="S2155" s="29"/>
      <c r="T2155" s="30"/>
      <c r="U2155" s="1" t="s">
        <v>56</v>
      </c>
      <c r="V2155" s="28">
        <v>55.104999999999997</v>
      </c>
      <c r="W2155" s="29">
        <v>22.44</v>
      </c>
      <c r="X2155" s="29"/>
      <c r="Y2155" s="29"/>
      <c r="Z2155" s="29"/>
      <c r="AA2155" s="29"/>
      <c r="AB2155" s="29"/>
      <c r="AC2155" s="29"/>
      <c r="AD2155" s="29"/>
      <c r="AE2155" s="31">
        <v>55.104999999999997</v>
      </c>
      <c r="AF2155" s="27"/>
      <c r="AG2155" s="27"/>
      <c r="AH2155" s="27"/>
      <c r="AI2155" s="27"/>
      <c r="AJ2155" s="27"/>
      <c r="AK2155" s="27"/>
      <c r="AL2155" s="27"/>
      <c r="AM2155" s="27"/>
      <c r="AN2155" s="32">
        <v>38.770000000000003</v>
      </c>
      <c r="AO2155" s="27" t="s">
        <v>211</v>
      </c>
      <c r="AP2155" s="31" t="s">
        <v>212</v>
      </c>
      <c r="AQ2155" s="27" t="e">
        <f t="shared" si="341"/>
        <v>#NUM!</v>
      </c>
      <c r="AR2155" s="27" t="e">
        <f t="shared" si="342"/>
        <v>#NUM!</v>
      </c>
      <c r="AS2155" s="27" t="e">
        <f t="shared" si="343"/>
        <v>#NUM!</v>
      </c>
      <c r="AT2155" s="27">
        <f t="shared" si="344"/>
        <v>0</v>
      </c>
      <c r="AU2155" s="27" t="e">
        <f t="shared" si="345"/>
        <v>#VALUE!</v>
      </c>
      <c r="AV2155" s="29">
        <v>38.770000000000003</v>
      </c>
      <c r="AW2155" s="27" t="s">
        <v>213</v>
      </c>
      <c r="AX2155" s="27" t="s">
        <v>212</v>
      </c>
      <c r="AY2155" s="32">
        <v>38.770000000000003</v>
      </c>
      <c r="AZ2155" s="34">
        <f t="shared" si="335"/>
        <v>6.5909000000000013</v>
      </c>
      <c r="BA2155" s="3">
        <f t="shared" si="337"/>
        <v>45.360900000000001</v>
      </c>
      <c r="BB2155" s="32">
        <f t="shared" si="340"/>
        <v>48.989772000000002</v>
      </c>
      <c r="BC2155" s="27" t="s">
        <v>12549</v>
      </c>
      <c r="BD2155" s="27"/>
      <c r="BE2155" s="27"/>
      <c r="BF2155" s="27"/>
      <c r="BG2155" s="27"/>
      <c r="BH2155" s="27"/>
      <c r="BI2155" s="27"/>
      <c r="BJ2155" s="27"/>
      <c r="BK2155" s="27"/>
      <c r="BL2155" s="27"/>
      <c r="BM2155" s="27"/>
      <c r="BN2155" s="27"/>
      <c r="BO2155" s="27"/>
      <c r="BP2155" s="27"/>
      <c r="BQ2155" s="27"/>
      <c r="BR2155" s="27"/>
      <c r="BS2155" s="27"/>
      <c r="BT2155" s="27"/>
      <c r="BU2155" s="27"/>
      <c r="BV2155" s="27"/>
      <c r="BW2155" s="27"/>
      <c r="BX2155" s="27"/>
      <c r="BY2155" s="27"/>
      <c r="BZ2155" s="27"/>
      <c r="CA2155" s="27"/>
      <c r="CB2155" s="27"/>
      <c r="CC2155" s="27"/>
      <c r="CD2155" s="27"/>
      <c r="CE2155" s="27"/>
      <c r="CF2155" s="27"/>
      <c r="CG2155" s="27"/>
      <c r="CH2155" s="27"/>
      <c r="CI2155" s="27"/>
      <c r="CJ2155" s="27"/>
      <c r="CK2155" s="27"/>
      <c r="CL2155" s="27"/>
      <c r="CM2155" s="27"/>
      <c r="CN2155" s="27"/>
      <c r="CO2155" s="27"/>
      <c r="CP2155" s="27"/>
      <c r="CQ2155" s="27"/>
      <c r="CR2155" s="27"/>
      <c r="CS2155" s="27"/>
      <c r="CT2155" s="27"/>
      <c r="CU2155" s="27"/>
      <c r="CV2155" s="27"/>
      <c r="CW2155" s="27"/>
      <c r="CX2155" s="27"/>
      <c r="CY2155" s="27"/>
      <c r="CZ2155" s="27"/>
      <c r="DA2155" s="27"/>
      <c r="DB2155" s="27"/>
      <c r="DC2155" s="27"/>
      <c r="DD2155" s="27"/>
      <c r="DE2155" s="27"/>
      <c r="DF2155" s="27"/>
      <c r="DG2155" s="27"/>
      <c r="DH2155" s="27"/>
      <c r="DI2155" s="27"/>
      <c r="DJ2155" s="27"/>
      <c r="DK2155" s="27"/>
      <c r="DL2155" s="27"/>
    </row>
    <row r="2156" spans="1:116" s="35" customFormat="1" ht="31.5" customHeight="1">
      <c r="A2156" s="12" t="s">
        <v>2684</v>
      </c>
      <c r="B2156" s="5">
        <v>2154</v>
      </c>
      <c r="C2156" s="15">
        <v>17597</v>
      </c>
      <c r="D2156" s="15"/>
      <c r="E2156" s="13" t="s">
        <v>8990</v>
      </c>
      <c r="F2156" s="13" t="s">
        <v>8991</v>
      </c>
      <c r="G2156" s="13" t="s">
        <v>8992</v>
      </c>
      <c r="H2156" s="12" t="s">
        <v>8996</v>
      </c>
      <c r="I2156" s="13" t="s">
        <v>242</v>
      </c>
      <c r="J2156" s="13" t="s">
        <v>8994</v>
      </c>
      <c r="K2156" s="14"/>
      <c r="L2156" s="13"/>
      <c r="M2156" s="15">
        <v>30</v>
      </c>
      <c r="N2156" s="13" t="s">
        <v>45</v>
      </c>
      <c r="O2156" s="13" t="s">
        <v>8887</v>
      </c>
      <c r="P2156" s="13" t="s">
        <v>8882</v>
      </c>
      <c r="Q2156" s="13" t="s">
        <v>8997</v>
      </c>
      <c r="R2156" s="28">
        <v>41.680399999999999</v>
      </c>
      <c r="S2156" s="29"/>
      <c r="T2156" s="30"/>
      <c r="U2156" s="1" t="s">
        <v>56</v>
      </c>
      <c r="V2156" s="28">
        <v>55.104999999999997</v>
      </c>
      <c r="W2156" s="29">
        <v>22.4</v>
      </c>
      <c r="X2156" s="29"/>
      <c r="Y2156" s="29"/>
      <c r="Z2156" s="29"/>
      <c r="AA2156" s="29"/>
      <c r="AB2156" s="29"/>
      <c r="AC2156" s="29"/>
      <c r="AD2156" s="29"/>
      <c r="AE2156" s="31">
        <v>55.104999999999997</v>
      </c>
      <c r="AF2156" s="27"/>
      <c r="AG2156" s="27"/>
      <c r="AH2156" s="27"/>
      <c r="AI2156" s="27"/>
      <c r="AJ2156" s="27"/>
      <c r="AK2156" s="27"/>
      <c r="AL2156" s="27"/>
      <c r="AM2156" s="27"/>
      <c r="AN2156" s="32">
        <v>38.75</v>
      </c>
      <c r="AO2156" s="27" t="s">
        <v>211</v>
      </c>
      <c r="AP2156" s="31" t="s">
        <v>212</v>
      </c>
      <c r="AQ2156" s="27" t="e">
        <f t="shared" si="341"/>
        <v>#NUM!</v>
      </c>
      <c r="AR2156" s="27" t="e">
        <f t="shared" si="342"/>
        <v>#NUM!</v>
      </c>
      <c r="AS2156" s="27" t="e">
        <f t="shared" si="343"/>
        <v>#NUM!</v>
      </c>
      <c r="AT2156" s="27">
        <f t="shared" si="344"/>
        <v>0</v>
      </c>
      <c r="AU2156" s="27" t="e">
        <f t="shared" si="345"/>
        <v>#VALUE!</v>
      </c>
      <c r="AV2156" s="29">
        <v>38.770000000000003</v>
      </c>
      <c r="AW2156" s="27" t="s">
        <v>213</v>
      </c>
      <c r="AX2156" s="27" t="s">
        <v>212</v>
      </c>
      <c r="AY2156" s="32">
        <v>38.770000000000003</v>
      </c>
      <c r="AZ2156" s="34">
        <f t="shared" si="335"/>
        <v>6.5909000000000013</v>
      </c>
      <c r="BA2156" s="3">
        <f t="shared" si="337"/>
        <v>45.360900000000001</v>
      </c>
      <c r="BB2156" s="32">
        <f t="shared" si="340"/>
        <v>48.989772000000002</v>
      </c>
      <c r="BC2156" s="27" t="s">
        <v>12549</v>
      </c>
      <c r="BD2156" s="27"/>
      <c r="BE2156" s="27"/>
      <c r="BF2156" s="27"/>
      <c r="BG2156" s="27"/>
      <c r="BH2156" s="27"/>
      <c r="BI2156" s="27"/>
      <c r="BJ2156" s="27"/>
      <c r="BK2156" s="27"/>
      <c r="BL2156" s="27"/>
      <c r="BM2156" s="27"/>
      <c r="BN2156" s="27"/>
      <c r="BO2156" s="27"/>
      <c r="BP2156" s="27"/>
      <c r="BQ2156" s="27"/>
      <c r="BR2156" s="27"/>
      <c r="BS2156" s="27"/>
      <c r="BT2156" s="27"/>
      <c r="BU2156" s="27"/>
      <c r="BV2156" s="27"/>
      <c r="BW2156" s="27"/>
      <c r="BX2156" s="27"/>
      <c r="BY2156" s="27"/>
      <c r="BZ2156" s="27"/>
      <c r="CA2156" s="27"/>
      <c r="CB2156" s="27"/>
      <c r="CC2156" s="27"/>
      <c r="CD2156" s="27"/>
      <c r="CE2156" s="27"/>
      <c r="CF2156" s="27"/>
      <c r="CG2156" s="27"/>
      <c r="CH2156" s="27"/>
      <c r="CI2156" s="27"/>
      <c r="CJ2156" s="27"/>
      <c r="CK2156" s="27"/>
      <c r="CL2156" s="27"/>
      <c r="CM2156" s="27"/>
      <c r="CN2156" s="27"/>
      <c r="CO2156" s="27"/>
      <c r="CP2156" s="27"/>
      <c r="CQ2156" s="27"/>
      <c r="CR2156" s="27"/>
      <c r="CS2156" s="27"/>
      <c r="CT2156" s="27"/>
      <c r="CU2156" s="27"/>
      <c r="CV2156" s="27"/>
      <c r="CW2156" s="27"/>
      <c r="CX2156" s="27"/>
      <c r="CY2156" s="27"/>
      <c r="CZ2156" s="27"/>
      <c r="DA2156" s="27"/>
      <c r="DB2156" s="27"/>
      <c r="DC2156" s="27"/>
      <c r="DD2156" s="27"/>
      <c r="DE2156" s="27"/>
      <c r="DF2156" s="27"/>
      <c r="DG2156" s="27"/>
      <c r="DH2156" s="27"/>
      <c r="DI2156" s="27"/>
      <c r="DJ2156" s="27"/>
      <c r="DK2156" s="27"/>
      <c r="DL2156" s="27"/>
    </row>
    <row r="2157" spans="1:116" s="35" customFormat="1" ht="31.5" customHeight="1">
      <c r="A2157" s="12" t="s">
        <v>2684</v>
      </c>
      <c r="B2157" s="5">
        <v>2155</v>
      </c>
      <c r="C2157" s="15">
        <v>17595</v>
      </c>
      <c r="D2157" s="15"/>
      <c r="E2157" s="13" t="s">
        <v>8990</v>
      </c>
      <c r="F2157" s="13" t="s">
        <v>8991</v>
      </c>
      <c r="G2157" s="13" t="s">
        <v>8992</v>
      </c>
      <c r="H2157" s="12" t="s">
        <v>8998</v>
      </c>
      <c r="I2157" s="13" t="s">
        <v>242</v>
      </c>
      <c r="J2157" s="13" t="s">
        <v>8999</v>
      </c>
      <c r="K2157" s="14"/>
      <c r="L2157" s="13"/>
      <c r="M2157" s="15">
        <v>30</v>
      </c>
      <c r="N2157" s="13" t="s">
        <v>45</v>
      </c>
      <c r="O2157" s="13" t="s">
        <v>8887</v>
      </c>
      <c r="P2157" s="13" t="s">
        <v>8882</v>
      </c>
      <c r="Q2157" s="13" t="s">
        <v>9000</v>
      </c>
      <c r="R2157" s="28">
        <v>41.680399999999999</v>
      </c>
      <c r="S2157" s="29"/>
      <c r="T2157" s="30"/>
      <c r="U2157" s="1" t="s">
        <v>56</v>
      </c>
      <c r="V2157" s="28">
        <v>55.104999999999997</v>
      </c>
      <c r="W2157" s="29">
        <v>22.44</v>
      </c>
      <c r="X2157" s="29"/>
      <c r="Y2157" s="29"/>
      <c r="Z2157" s="29"/>
      <c r="AA2157" s="29"/>
      <c r="AB2157" s="29"/>
      <c r="AC2157" s="29"/>
      <c r="AD2157" s="29"/>
      <c r="AE2157" s="31">
        <v>55.104999999999997</v>
      </c>
      <c r="AF2157" s="27"/>
      <c r="AG2157" s="27"/>
      <c r="AH2157" s="27"/>
      <c r="AI2157" s="27"/>
      <c r="AJ2157" s="27"/>
      <c r="AK2157" s="27"/>
      <c r="AL2157" s="27"/>
      <c r="AM2157" s="27"/>
      <c r="AN2157" s="32">
        <v>38.770000000000003</v>
      </c>
      <c r="AO2157" s="27" t="s">
        <v>211</v>
      </c>
      <c r="AP2157" s="31" t="s">
        <v>212</v>
      </c>
      <c r="AQ2157" s="27" t="e">
        <f t="shared" si="341"/>
        <v>#NUM!</v>
      </c>
      <c r="AR2157" s="27" t="e">
        <f t="shared" si="342"/>
        <v>#NUM!</v>
      </c>
      <c r="AS2157" s="27" t="e">
        <f t="shared" si="343"/>
        <v>#NUM!</v>
      </c>
      <c r="AT2157" s="27">
        <f t="shared" si="344"/>
        <v>0</v>
      </c>
      <c r="AU2157" s="27" t="e">
        <f t="shared" si="345"/>
        <v>#VALUE!</v>
      </c>
      <c r="AV2157" s="29">
        <v>38.770000000000003</v>
      </c>
      <c r="AW2157" s="27" t="s">
        <v>213</v>
      </c>
      <c r="AX2157" s="27" t="s">
        <v>212</v>
      </c>
      <c r="AY2157" s="32">
        <v>38.770000000000003</v>
      </c>
      <c r="AZ2157" s="34">
        <f t="shared" si="335"/>
        <v>6.5909000000000013</v>
      </c>
      <c r="BA2157" s="3">
        <f t="shared" si="337"/>
        <v>45.360900000000001</v>
      </c>
      <c r="BB2157" s="32">
        <f t="shared" si="340"/>
        <v>48.989772000000002</v>
      </c>
      <c r="BC2157" s="27" t="s">
        <v>12549</v>
      </c>
      <c r="BD2157" s="27"/>
      <c r="BE2157" s="27"/>
      <c r="BF2157" s="27"/>
      <c r="BG2157" s="27"/>
      <c r="BH2157" s="27"/>
      <c r="BI2157" s="27"/>
      <c r="BJ2157" s="27"/>
      <c r="BK2157" s="27"/>
      <c r="BL2157" s="27"/>
      <c r="BM2157" s="27"/>
      <c r="BN2157" s="27"/>
      <c r="BO2157" s="27"/>
      <c r="BP2157" s="27"/>
      <c r="BQ2157" s="27"/>
      <c r="BR2157" s="27"/>
      <c r="BS2157" s="27"/>
      <c r="BT2157" s="27"/>
      <c r="BU2157" s="27"/>
      <c r="BV2157" s="27"/>
      <c r="BW2157" s="27"/>
      <c r="BX2157" s="27"/>
      <c r="BY2157" s="27"/>
      <c r="BZ2157" s="27"/>
      <c r="CA2157" s="27"/>
      <c r="CB2157" s="27"/>
      <c r="CC2157" s="27"/>
      <c r="CD2157" s="27"/>
      <c r="CE2157" s="27"/>
      <c r="CF2157" s="27"/>
      <c r="CG2157" s="27"/>
      <c r="CH2157" s="27"/>
      <c r="CI2157" s="27"/>
      <c r="CJ2157" s="27"/>
      <c r="CK2157" s="27"/>
      <c r="CL2157" s="27"/>
      <c r="CM2157" s="27"/>
      <c r="CN2157" s="27"/>
      <c r="CO2157" s="27"/>
      <c r="CP2157" s="27"/>
      <c r="CQ2157" s="27"/>
      <c r="CR2157" s="27"/>
      <c r="CS2157" s="27"/>
      <c r="CT2157" s="27"/>
      <c r="CU2157" s="27"/>
      <c r="CV2157" s="27"/>
      <c r="CW2157" s="27"/>
      <c r="CX2157" s="27"/>
      <c r="CY2157" s="27"/>
      <c r="CZ2157" s="27"/>
      <c r="DA2157" s="27"/>
      <c r="DB2157" s="27"/>
      <c r="DC2157" s="27"/>
      <c r="DD2157" s="27"/>
      <c r="DE2157" s="27"/>
      <c r="DF2157" s="27"/>
      <c r="DG2157" s="27"/>
      <c r="DH2157" s="27"/>
      <c r="DI2157" s="27"/>
      <c r="DJ2157" s="27"/>
      <c r="DK2157" s="27"/>
      <c r="DL2157" s="27"/>
    </row>
    <row r="2158" spans="1:116" s="35" customFormat="1" ht="31.5" customHeight="1">
      <c r="A2158" s="12" t="s">
        <v>2684</v>
      </c>
      <c r="B2158" s="5">
        <v>2156</v>
      </c>
      <c r="C2158" s="15">
        <v>2333</v>
      </c>
      <c r="D2158" s="15"/>
      <c r="E2158" s="13" t="s">
        <v>9106</v>
      </c>
      <c r="F2158" s="13" t="s">
        <v>9107</v>
      </c>
      <c r="G2158" s="13" t="s">
        <v>8379</v>
      </c>
      <c r="H2158" s="12" t="s">
        <v>9110</v>
      </c>
      <c r="I2158" s="13" t="s">
        <v>43</v>
      </c>
      <c r="J2158" s="13" t="s">
        <v>1005</v>
      </c>
      <c r="K2158" s="14"/>
      <c r="L2158" s="13"/>
      <c r="M2158" s="15">
        <v>60</v>
      </c>
      <c r="N2158" s="13" t="s">
        <v>45</v>
      </c>
      <c r="O2158" s="13" t="s">
        <v>8887</v>
      </c>
      <c r="P2158" s="13" t="s">
        <v>9108</v>
      </c>
      <c r="Q2158" s="13" t="s">
        <v>9111</v>
      </c>
      <c r="R2158" s="28">
        <v>45.843600000000002</v>
      </c>
      <c r="S2158" s="29"/>
      <c r="T2158" s="30"/>
      <c r="U2158" s="1" t="s">
        <v>56</v>
      </c>
      <c r="V2158" s="28">
        <v>51.036499999999997</v>
      </c>
      <c r="W2158" s="29">
        <v>34.253999999999998</v>
      </c>
      <c r="X2158" s="29"/>
      <c r="Y2158" s="29"/>
      <c r="Z2158" s="29"/>
      <c r="AA2158" s="29"/>
      <c r="AB2158" s="29"/>
      <c r="AC2158" s="29"/>
      <c r="AD2158" s="29"/>
      <c r="AE2158" s="31">
        <v>51.036499999999997</v>
      </c>
      <c r="AF2158" s="27">
        <v>37.704000000000001</v>
      </c>
      <c r="AG2158" s="27"/>
      <c r="AH2158" s="27"/>
      <c r="AI2158" s="27"/>
      <c r="AJ2158" s="27"/>
      <c r="AK2158" s="27"/>
      <c r="AL2158" s="27"/>
      <c r="AM2158" s="27"/>
      <c r="AN2158" s="32">
        <v>45.84</v>
      </c>
      <c r="AO2158" s="27" t="s">
        <v>49</v>
      </c>
      <c r="AP2158" s="31" t="s">
        <v>50</v>
      </c>
      <c r="AQ2158" s="27">
        <f t="shared" si="341"/>
        <v>44.370249999999999</v>
      </c>
      <c r="AR2158" s="27" t="str">
        <f t="shared" si="342"/>
        <v/>
      </c>
      <c r="AS2158" s="27" t="e">
        <f t="shared" si="343"/>
        <v>#NUM!</v>
      </c>
      <c r="AT2158" s="27">
        <f t="shared" si="344"/>
        <v>0</v>
      </c>
      <c r="AU2158" s="27" t="e">
        <f t="shared" si="345"/>
        <v>#VALUE!</v>
      </c>
      <c r="AV2158" s="29" t="e">
        <f t="shared" ref="AV2158:AV2182" si="346">MIN(AN2158,AT2158,AU2158)</f>
        <v>#VALUE!</v>
      </c>
      <c r="AW2158" s="27" t="s">
        <v>213</v>
      </c>
      <c r="AX2158" s="27" t="s">
        <v>212</v>
      </c>
      <c r="AY2158" s="32">
        <v>44.370199999999997</v>
      </c>
      <c r="AZ2158" s="34">
        <f t="shared" si="335"/>
        <v>7.5429339999999998</v>
      </c>
      <c r="BA2158" s="3">
        <f t="shared" si="337"/>
        <v>51.913133999999999</v>
      </c>
      <c r="BB2158" s="32">
        <f t="shared" si="340"/>
        <v>56.066184720000003</v>
      </c>
      <c r="BC2158" s="27" t="s">
        <v>12549</v>
      </c>
      <c r="BD2158" s="27"/>
      <c r="BE2158" s="27"/>
      <c r="BF2158" s="27"/>
      <c r="BG2158" s="27"/>
      <c r="BH2158" s="27"/>
      <c r="BI2158" s="27"/>
      <c r="BJ2158" s="27"/>
      <c r="BK2158" s="27"/>
      <c r="BL2158" s="27"/>
      <c r="BM2158" s="27"/>
      <c r="BN2158" s="27"/>
      <c r="BO2158" s="27"/>
      <c r="BP2158" s="27"/>
      <c r="BQ2158" s="27"/>
      <c r="BR2158" s="27"/>
      <c r="BS2158" s="27"/>
      <c r="BT2158" s="27"/>
      <c r="BU2158" s="27"/>
      <c r="BV2158" s="27"/>
      <c r="BW2158" s="27"/>
      <c r="BX2158" s="27"/>
      <c r="BY2158" s="27"/>
      <c r="BZ2158" s="27"/>
      <c r="CA2158" s="27"/>
      <c r="CB2158" s="27"/>
      <c r="CC2158" s="27"/>
      <c r="CD2158" s="27"/>
      <c r="CE2158" s="27"/>
      <c r="CF2158" s="27"/>
      <c r="CG2158" s="27"/>
      <c r="CH2158" s="27"/>
      <c r="CI2158" s="27"/>
      <c r="CJ2158" s="27"/>
      <c r="CK2158" s="27"/>
      <c r="CL2158" s="27"/>
      <c r="CM2158" s="27"/>
      <c r="CN2158" s="27"/>
      <c r="CO2158" s="27"/>
      <c r="CP2158" s="27"/>
      <c r="CQ2158" s="27"/>
      <c r="CR2158" s="27"/>
      <c r="CS2158" s="27"/>
      <c r="CT2158" s="27"/>
      <c r="CU2158" s="27"/>
      <c r="CV2158" s="27"/>
      <c r="CW2158" s="27"/>
      <c r="CX2158" s="27"/>
      <c r="CY2158" s="27"/>
      <c r="CZ2158" s="27"/>
      <c r="DA2158" s="27"/>
      <c r="DB2158" s="27"/>
      <c r="DC2158" s="27"/>
      <c r="DD2158" s="27"/>
      <c r="DE2158" s="27"/>
      <c r="DF2158" s="27"/>
      <c r="DG2158" s="27"/>
      <c r="DH2158" s="27"/>
      <c r="DI2158" s="27"/>
      <c r="DJ2158" s="27"/>
      <c r="DK2158" s="27"/>
      <c r="DL2158" s="27"/>
    </row>
    <row r="2159" spans="1:116" s="35" customFormat="1" ht="31.5" customHeight="1">
      <c r="A2159" s="12" t="s">
        <v>2684</v>
      </c>
      <c r="B2159" s="5">
        <v>2157</v>
      </c>
      <c r="C2159" s="15">
        <v>3902</v>
      </c>
      <c r="D2159" s="15"/>
      <c r="E2159" s="13" t="s">
        <v>9053</v>
      </c>
      <c r="F2159" s="13" t="s">
        <v>9054</v>
      </c>
      <c r="G2159" s="13" t="s">
        <v>9055</v>
      </c>
      <c r="H2159" s="12" t="s">
        <v>9060</v>
      </c>
      <c r="I2159" s="13" t="s">
        <v>43</v>
      </c>
      <c r="J2159" s="13" t="s">
        <v>1796</v>
      </c>
      <c r="K2159" s="14"/>
      <c r="L2159" s="13"/>
      <c r="M2159" s="15">
        <v>30</v>
      </c>
      <c r="N2159" s="13" t="s">
        <v>45</v>
      </c>
      <c r="O2159" s="13" t="s">
        <v>8887</v>
      </c>
      <c r="P2159" s="13" t="s">
        <v>9058</v>
      </c>
      <c r="Q2159" s="13" t="s">
        <v>9061</v>
      </c>
      <c r="R2159" s="28">
        <v>79.086399999999998</v>
      </c>
      <c r="S2159" s="29"/>
      <c r="T2159" s="30">
        <v>61</v>
      </c>
      <c r="U2159" s="1">
        <v>61</v>
      </c>
      <c r="V2159" s="28">
        <v>75.429100000000005</v>
      </c>
      <c r="W2159" s="29"/>
      <c r="X2159" s="29"/>
      <c r="Y2159" s="29"/>
      <c r="Z2159" s="29"/>
      <c r="AA2159" s="29"/>
      <c r="AB2159" s="29"/>
      <c r="AC2159" s="29"/>
      <c r="AD2159" s="29"/>
      <c r="AE2159" s="31">
        <v>75.429100000000005</v>
      </c>
      <c r="AF2159" s="27">
        <v>77.87</v>
      </c>
      <c r="AG2159" s="27"/>
      <c r="AH2159" s="27">
        <v>62.335700000000003</v>
      </c>
      <c r="AI2159" s="27">
        <v>66.101699999999994</v>
      </c>
      <c r="AJ2159" s="27"/>
      <c r="AK2159" s="27"/>
      <c r="AL2159" s="27"/>
      <c r="AM2159" s="27"/>
      <c r="AN2159" s="32">
        <v>64.218699999999998</v>
      </c>
      <c r="AO2159" s="27" t="s">
        <v>211</v>
      </c>
      <c r="AP2159" s="31" t="s">
        <v>212</v>
      </c>
      <c r="AQ2159" s="27">
        <f t="shared" si="341"/>
        <v>64.218699999999998</v>
      </c>
      <c r="AR2159" s="27" t="str">
        <f t="shared" si="342"/>
        <v/>
      </c>
      <c r="AS2159" s="27" t="e">
        <f t="shared" si="343"/>
        <v>#NUM!</v>
      </c>
      <c r="AT2159" s="27">
        <f t="shared" si="344"/>
        <v>65.575000000000003</v>
      </c>
      <c r="AU2159" s="27">
        <f t="shared" si="345"/>
        <v>65.575000000000003</v>
      </c>
      <c r="AV2159" s="29">
        <f t="shared" si="346"/>
        <v>64.218699999999998</v>
      </c>
      <c r="AW2159" s="27" t="s">
        <v>213</v>
      </c>
      <c r="AX2159" s="27" t="s">
        <v>212</v>
      </c>
      <c r="AY2159" s="32">
        <v>64.22</v>
      </c>
      <c r="AZ2159" s="34">
        <f t="shared" si="335"/>
        <v>7.7063999999999995</v>
      </c>
      <c r="BA2159" s="3">
        <f t="shared" si="337"/>
        <v>71.926400000000001</v>
      </c>
      <c r="BB2159" s="32">
        <f t="shared" si="340"/>
        <v>77.680512000000007</v>
      </c>
      <c r="BC2159" s="27" t="s">
        <v>12549</v>
      </c>
      <c r="BD2159" s="27"/>
      <c r="BE2159" s="27"/>
      <c r="BF2159" s="27"/>
      <c r="BG2159" s="27"/>
      <c r="BH2159" s="27"/>
      <c r="BI2159" s="27"/>
      <c r="BJ2159" s="27"/>
      <c r="BK2159" s="27"/>
      <c r="BL2159" s="27"/>
      <c r="BM2159" s="27"/>
      <c r="BN2159" s="27"/>
      <c r="BO2159" s="27"/>
      <c r="BP2159" s="27"/>
      <c r="BQ2159" s="27"/>
      <c r="BR2159" s="27"/>
      <c r="BS2159" s="27"/>
      <c r="BT2159" s="27"/>
      <c r="BU2159" s="27"/>
      <c r="BV2159" s="27"/>
      <c r="BW2159" s="27"/>
      <c r="BX2159" s="27"/>
      <c r="BY2159" s="27"/>
      <c r="BZ2159" s="27"/>
      <c r="CA2159" s="27"/>
      <c r="CB2159" s="27"/>
      <c r="CC2159" s="27"/>
      <c r="CD2159" s="27"/>
      <c r="CE2159" s="27"/>
      <c r="CF2159" s="27"/>
      <c r="CG2159" s="27"/>
      <c r="CH2159" s="27"/>
      <c r="CI2159" s="27"/>
      <c r="CJ2159" s="27"/>
      <c r="CK2159" s="27"/>
      <c r="CL2159" s="27"/>
      <c r="CM2159" s="27"/>
      <c r="CN2159" s="27"/>
      <c r="CO2159" s="27"/>
      <c r="CP2159" s="27"/>
      <c r="CQ2159" s="27"/>
      <c r="CR2159" s="27"/>
      <c r="CS2159" s="27"/>
      <c r="CT2159" s="27"/>
      <c r="CU2159" s="27"/>
      <c r="CV2159" s="27"/>
      <c r="CW2159" s="27"/>
      <c r="CX2159" s="27"/>
      <c r="CY2159" s="27"/>
      <c r="CZ2159" s="27"/>
      <c r="DA2159" s="27"/>
      <c r="DB2159" s="27"/>
      <c r="DC2159" s="27"/>
      <c r="DD2159" s="27"/>
      <c r="DE2159" s="27"/>
      <c r="DF2159" s="27"/>
      <c r="DG2159" s="27"/>
      <c r="DH2159" s="27"/>
      <c r="DI2159" s="27"/>
      <c r="DJ2159" s="27"/>
      <c r="DK2159" s="27"/>
      <c r="DL2159" s="27"/>
    </row>
    <row r="2160" spans="1:116" s="35" customFormat="1" ht="31.5" customHeight="1">
      <c r="A2160" s="12" t="s">
        <v>2684</v>
      </c>
      <c r="B2160" s="5">
        <v>2158</v>
      </c>
      <c r="C2160" s="15">
        <v>17598</v>
      </c>
      <c r="D2160" s="15"/>
      <c r="E2160" s="13" t="s">
        <v>8984</v>
      </c>
      <c r="F2160" s="13" t="s">
        <v>8985</v>
      </c>
      <c r="G2160" s="13" t="s">
        <v>8986</v>
      </c>
      <c r="H2160" s="12" t="s">
        <v>8987</v>
      </c>
      <c r="I2160" s="13" t="s">
        <v>242</v>
      </c>
      <c r="J2160" s="13" t="s">
        <v>8988</v>
      </c>
      <c r="K2160" s="14"/>
      <c r="L2160" s="13"/>
      <c r="M2160" s="15">
        <v>30</v>
      </c>
      <c r="N2160" s="13" t="s">
        <v>45</v>
      </c>
      <c r="O2160" s="13" t="s">
        <v>8887</v>
      </c>
      <c r="P2160" s="13" t="s">
        <v>8882</v>
      </c>
      <c r="Q2160" s="13" t="s">
        <v>8989</v>
      </c>
      <c r="R2160" s="28">
        <v>69.063599999999994</v>
      </c>
      <c r="S2160" s="29"/>
      <c r="T2160" s="30"/>
      <c r="U2160" s="1" t="s">
        <v>56</v>
      </c>
      <c r="V2160" s="28">
        <v>91.618499999999997</v>
      </c>
      <c r="W2160" s="29">
        <v>36.872</v>
      </c>
      <c r="X2160" s="29"/>
      <c r="Y2160" s="29"/>
      <c r="Z2160" s="29"/>
      <c r="AA2160" s="29"/>
      <c r="AB2160" s="29"/>
      <c r="AC2160" s="29"/>
      <c r="AD2160" s="29"/>
      <c r="AE2160" s="31">
        <v>91.618499999999997</v>
      </c>
      <c r="AF2160" s="27"/>
      <c r="AG2160" s="27"/>
      <c r="AH2160" s="27"/>
      <c r="AI2160" s="27"/>
      <c r="AJ2160" s="27"/>
      <c r="AK2160" s="27"/>
      <c r="AL2160" s="27"/>
      <c r="AM2160" s="27"/>
      <c r="AN2160" s="32">
        <v>64.25</v>
      </c>
      <c r="AO2160" s="27" t="s">
        <v>211</v>
      </c>
      <c r="AP2160" s="31" t="s">
        <v>212</v>
      </c>
      <c r="AQ2160" s="27" t="e">
        <f t="shared" si="341"/>
        <v>#NUM!</v>
      </c>
      <c r="AR2160" s="27" t="e">
        <f t="shared" si="342"/>
        <v>#NUM!</v>
      </c>
      <c r="AS2160" s="27" t="e">
        <f t="shared" si="343"/>
        <v>#NUM!</v>
      </c>
      <c r="AT2160" s="27">
        <f t="shared" si="344"/>
        <v>0</v>
      </c>
      <c r="AU2160" s="27" t="e">
        <f t="shared" si="345"/>
        <v>#VALUE!</v>
      </c>
      <c r="AV2160" s="29" t="e">
        <f t="shared" si="346"/>
        <v>#VALUE!</v>
      </c>
      <c r="AW2160" s="27" t="s">
        <v>213</v>
      </c>
      <c r="AX2160" s="27" t="s">
        <v>212</v>
      </c>
      <c r="AY2160" s="32">
        <v>64.25</v>
      </c>
      <c r="AZ2160" s="34">
        <f t="shared" si="335"/>
        <v>7.71</v>
      </c>
      <c r="BA2160" s="3">
        <f t="shared" si="337"/>
        <v>71.959999999999994</v>
      </c>
      <c r="BB2160" s="32">
        <f t="shared" si="340"/>
        <v>77.716799999999992</v>
      </c>
      <c r="BC2160" s="27" t="s">
        <v>12549</v>
      </c>
      <c r="BD2160" s="27"/>
      <c r="BE2160" s="27"/>
      <c r="BF2160" s="27"/>
      <c r="BG2160" s="27"/>
      <c r="BH2160" s="27"/>
      <c r="BI2160" s="27"/>
      <c r="BJ2160" s="27"/>
      <c r="BK2160" s="27"/>
      <c r="BL2160" s="27"/>
      <c r="BM2160" s="27"/>
      <c r="BN2160" s="27"/>
      <c r="BO2160" s="27"/>
      <c r="BP2160" s="27"/>
      <c r="BQ2160" s="27"/>
      <c r="BR2160" s="27"/>
      <c r="BS2160" s="27"/>
      <c r="BT2160" s="27"/>
      <c r="BU2160" s="27"/>
      <c r="BV2160" s="27"/>
      <c r="BW2160" s="27"/>
      <c r="BX2160" s="27"/>
      <c r="BY2160" s="27"/>
      <c r="BZ2160" s="27"/>
      <c r="CA2160" s="27"/>
      <c r="CB2160" s="27"/>
      <c r="CC2160" s="27"/>
      <c r="CD2160" s="27"/>
      <c r="CE2160" s="27"/>
      <c r="CF2160" s="27"/>
      <c r="CG2160" s="27"/>
      <c r="CH2160" s="27"/>
      <c r="CI2160" s="27"/>
      <c r="CJ2160" s="27"/>
      <c r="CK2160" s="27"/>
      <c r="CL2160" s="27"/>
      <c r="CM2160" s="27"/>
      <c r="CN2160" s="27"/>
      <c r="CO2160" s="27"/>
      <c r="CP2160" s="27"/>
      <c r="CQ2160" s="27"/>
      <c r="CR2160" s="27"/>
      <c r="CS2160" s="27"/>
      <c r="CT2160" s="27"/>
      <c r="CU2160" s="27"/>
      <c r="CV2160" s="27"/>
      <c r="CW2160" s="27"/>
      <c r="CX2160" s="27"/>
      <c r="CY2160" s="27"/>
      <c r="CZ2160" s="27"/>
      <c r="DA2160" s="27"/>
      <c r="DB2160" s="27"/>
      <c r="DC2160" s="27"/>
      <c r="DD2160" s="27"/>
      <c r="DE2160" s="27"/>
      <c r="DF2160" s="27"/>
      <c r="DG2160" s="27"/>
      <c r="DH2160" s="27"/>
      <c r="DI2160" s="27"/>
      <c r="DJ2160" s="27"/>
      <c r="DK2160" s="27"/>
      <c r="DL2160" s="27"/>
    </row>
    <row r="2161" spans="1:116" s="35" customFormat="1" ht="31.5" customHeight="1">
      <c r="A2161" s="12" t="s">
        <v>2684</v>
      </c>
      <c r="B2161" s="5">
        <v>2159</v>
      </c>
      <c r="C2161" s="15">
        <v>3903</v>
      </c>
      <c r="D2161" s="15"/>
      <c r="E2161" s="13" t="s">
        <v>9053</v>
      </c>
      <c r="F2161" s="13" t="s">
        <v>9054</v>
      </c>
      <c r="G2161" s="13" t="s">
        <v>9055</v>
      </c>
      <c r="H2161" s="12" t="s">
        <v>9056</v>
      </c>
      <c r="I2161" s="13" t="s">
        <v>43</v>
      </c>
      <c r="J2161" s="13" t="s">
        <v>9057</v>
      </c>
      <c r="K2161" s="14"/>
      <c r="L2161" s="13"/>
      <c r="M2161" s="15">
        <v>30</v>
      </c>
      <c r="N2161" s="13" t="s">
        <v>45</v>
      </c>
      <c r="O2161" s="13" t="s">
        <v>8887</v>
      </c>
      <c r="P2161" s="13" t="s">
        <v>9058</v>
      </c>
      <c r="Q2161" s="13" t="s">
        <v>9059</v>
      </c>
      <c r="R2161" s="28">
        <v>76.239000000000004</v>
      </c>
      <c r="S2161" s="29"/>
      <c r="T2161" s="30">
        <v>61</v>
      </c>
      <c r="U2161" s="1">
        <v>61</v>
      </c>
      <c r="V2161" s="28">
        <v>84.478399999999993</v>
      </c>
      <c r="W2161" s="29">
        <v>77.864999999999995</v>
      </c>
      <c r="X2161" s="29"/>
      <c r="Y2161" s="29">
        <v>63.975000000000001</v>
      </c>
      <c r="Z2161" s="29"/>
      <c r="AA2161" s="29"/>
      <c r="AB2161" s="29"/>
      <c r="AC2161" s="29"/>
      <c r="AD2161" s="29"/>
      <c r="AE2161" s="31">
        <v>84.478399999999993</v>
      </c>
      <c r="AF2161" s="27">
        <v>77.87</v>
      </c>
      <c r="AG2161" s="27"/>
      <c r="AH2161" s="27">
        <v>62.975000000000001</v>
      </c>
      <c r="AI2161" s="27">
        <v>66.8035</v>
      </c>
      <c r="AJ2161" s="27"/>
      <c r="AK2161" s="27"/>
      <c r="AL2161" s="27"/>
      <c r="AM2161" s="27"/>
      <c r="AN2161" s="32">
        <v>64.889200000000002</v>
      </c>
      <c r="AO2161" s="27" t="s">
        <v>211</v>
      </c>
      <c r="AP2161" s="31" t="s">
        <v>212</v>
      </c>
      <c r="AQ2161" s="27">
        <f t="shared" si="341"/>
        <v>64.889250000000004</v>
      </c>
      <c r="AR2161" s="27" t="str">
        <f t="shared" si="342"/>
        <v/>
      </c>
      <c r="AS2161" s="27" t="e">
        <f t="shared" si="343"/>
        <v>#NUM!</v>
      </c>
      <c r="AT2161" s="27">
        <f t="shared" si="344"/>
        <v>65.575000000000003</v>
      </c>
      <c r="AU2161" s="27">
        <f t="shared" si="345"/>
        <v>65.575000000000003</v>
      </c>
      <c r="AV2161" s="29">
        <f t="shared" si="346"/>
        <v>64.889200000000002</v>
      </c>
      <c r="AW2161" s="27" t="s">
        <v>213</v>
      </c>
      <c r="AX2161" s="27" t="s">
        <v>212</v>
      </c>
      <c r="AY2161" s="32">
        <v>64.89</v>
      </c>
      <c r="AZ2161" s="34">
        <f t="shared" si="335"/>
        <v>7.7867999999999995</v>
      </c>
      <c r="BA2161" s="3">
        <f t="shared" si="337"/>
        <v>72.6768</v>
      </c>
      <c r="BB2161" s="32">
        <f t="shared" si="340"/>
        <v>78.490943999999999</v>
      </c>
      <c r="BC2161" s="27" t="s">
        <v>12549</v>
      </c>
      <c r="BD2161" s="27"/>
      <c r="BE2161" s="27"/>
      <c r="BF2161" s="27"/>
      <c r="BG2161" s="27"/>
      <c r="BH2161" s="27"/>
      <c r="BI2161" s="27"/>
      <c r="BJ2161" s="27"/>
      <c r="BK2161" s="27"/>
      <c r="BL2161" s="27"/>
      <c r="BM2161" s="27"/>
      <c r="BN2161" s="27"/>
      <c r="BO2161" s="27"/>
      <c r="BP2161" s="27"/>
      <c r="BQ2161" s="27"/>
      <c r="BR2161" s="27"/>
      <c r="BS2161" s="27"/>
      <c r="BT2161" s="27"/>
      <c r="BU2161" s="27"/>
      <c r="BV2161" s="27"/>
      <c r="BW2161" s="27"/>
      <c r="BX2161" s="27"/>
      <c r="BY2161" s="27"/>
      <c r="BZ2161" s="27"/>
      <c r="CA2161" s="27"/>
      <c r="CB2161" s="27"/>
      <c r="CC2161" s="27"/>
      <c r="CD2161" s="27"/>
      <c r="CE2161" s="27"/>
      <c r="CF2161" s="27"/>
      <c r="CG2161" s="27"/>
      <c r="CH2161" s="27"/>
      <c r="CI2161" s="27"/>
      <c r="CJ2161" s="27"/>
      <c r="CK2161" s="27"/>
      <c r="CL2161" s="27"/>
      <c r="CM2161" s="27"/>
      <c r="CN2161" s="27"/>
      <c r="CO2161" s="27"/>
      <c r="CP2161" s="27"/>
      <c r="CQ2161" s="27"/>
      <c r="CR2161" s="27"/>
      <c r="CS2161" s="27"/>
      <c r="CT2161" s="27"/>
      <c r="CU2161" s="27"/>
      <c r="CV2161" s="27"/>
      <c r="CW2161" s="27"/>
      <c r="CX2161" s="27"/>
      <c r="CY2161" s="27"/>
      <c r="CZ2161" s="27"/>
      <c r="DA2161" s="27"/>
      <c r="DB2161" s="27"/>
      <c r="DC2161" s="27"/>
      <c r="DD2161" s="27"/>
      <c r="DE2161" s="27"/>
      <c r="DF2161" s="27"/>
      <c r="DG2161" s="27"/>
      <c r="DH2161" s="27"/>
      <c r="DI2161" s="27"/>
      <c r="DJ2161" s="27"/>
      <c r="DK2161" s="27"/>
      <c r="DL2161" s="27"/>
    </row>
    <row r="2162" spans="1:116" s="35" customFormat="1" ht="31.5" customHeight="1">
      <c r="A2162" s="12" t="s">
        <v>2684</v>
      </c>
      <c r="B2162" s="5">
        <v>2160</v>
      </c>
      <c r="C2162" s="15">
        <v>3901</v>
      </c>
      <c r="D2162" s="15"/>
      <c r="E2162" s="13" t="s">
        <v>9053</v>
      </c>
      <c r="F2162" s="13" t="s">
        <v>9054</v>
      </c>
      <c r="G2162" s="13" t="s">
        <v>9055</v>
      </c>
      <c r="H2162" s="12" t="s">
        <v>9062</v>
      </c>
      <c r="I2162" s="13" t="s">
        <v>43</v>
      </c>
      <c r="J2162" s="13" t="s">
        <v>9063</v>
      </c>
      <c r="K2162" s="14"/>
      <c r="L2162" s="13"/>
      <c r="M2162" s="15">
        <v>60</v>
      </c>
      <c r="N2162" s="13" t="s">
        <v>45</v>
      </c>
      <c r="O2162" s="13" t="s">
        <v>8887</v>
      </c>
      <c r="P2162" s="13" t="s">
        <v>9064</v>
      </c>
      <c r="Q2162" s="13" t="s">
        <v>9065</v>
      </c>
      <c r="R2162" s="28">
        <v>67.412700000000001</v>
      </c>
      <c r="S2162" s="29"/>
      <c r="T2162" s="30"/>
      <c r="U2162" s="1" t="s">
        <v>56</v>
      </c>
      <c r="V2162" s="28">
        <v>75.429100000000005</v>
      </c>
      <c r="W2162" s="29">
        <v>63.018999999999998</v>
      </c>
      <c r="X2162" s="29"/>
      <c r="Y2162" s="29">
        <v>62.4</v>
      </c>
      <c r="Z2162" s="29"/>
      <c r="AA2162" s="29"/>
      <c r="AB2162" s="29"/>
      <c r="AC2162" s="29"/>
      <c r="AD2162" s="29"/>
      <c r="AE2162" s="31">
        <v>75.429100000000005</v>
      </c>
      <c r="AF2162" s="27">
        <v>145.56</v>
      </c>
      <c r="AG2162" s="27"/>
      <c r="AH2162" s="27">
        <v>124.8</v>
      </c>
      <c r="AI2162" s="27">
        <v>132.20359999999999</v>
      </c>
      <c r="AJ2162" s="27"/>
      <c r="AK2162" s="27"/>
      <c r="AL2162" s="27"/>
      <c r="AM2162" s="27"/>
      <c r="AN2162" s="32">
        <v>67.412700000000001</v>
      </c>
      <c r="AO2162" s="27" t="s">
        <v>49</v>
      </c>
      <c r="AP2162" s="31" t="s">
        <v>50</v>
      </c>
      <c r="AQ2162" s="27">
        <f t="shared" si="341"/>
        <v>100.11455000000001</v>
      </c>
      <c r="AR2162" s="27">
        <f t="shared" si="342"/>
        <v>67.412700000000001</v>
      </c>
      <c r="AS2162" s="27" t="e">
        <f t="shared" si="343"/>
        <v>#NUM!</v>
      </c>
      <c r="AT2162" s="27">
        <f t="shared" si="344"/>
        <v>0</v>
      </c>
      <c r="AU2162" s="27" t="e">
        <f t="shared" si="345"/>
        <v>#VALUE!</v>
      </c>
      <c r="AV2162" s="29" t="e">
        <f t="shared" si="346"/>
        <v>#VALUE!</v>
      </c>
      <c r="AW2162" s="33" t="s">
        <v>51</v>
      </c>
      <c r="AX2162" s="27" t="s">
        <v>50</v>
      </c>
      <c r="AY2162" s="32">
        <v>67.412700000000001</v>
      </c>
      <c r="AZ2162" s="34">
        <f t="shared" si="335"/>
        <v>8.089523999999999</v>
      </c>
      <c r="BA2162" s="3">
        <f t="shared" si="337"/>
        <v>75.502223999999998</v>
      </c>
      <c r="BB2162" s="32">
        <f t="shared" si="340"/>
        <v>81.542401920000003</v>
      </c>
      <c r="BC2162" s="27" t="s">
        <v>12549</v>
      </c>
      <c r="BD2162" s="27"/>
      <c r="BE2162" s="27"/>
      <c r="BF2162" s="27"/>
      <c r="BG2162" s="27"/>
      <c r="BH2162" s="27"/>
      <c r="BI2162" s="27"/>
      <c r="BJ2162" s="27"/>
      <c r="BK2162" s="27"/>
      <c r="BL2162" s="27"/>
      <c r="BM2162" s="27"/>
      <c r="BN2162" s="27"/>
      <c r="BO2162" s="27"/>
      <c r="BP2162" s="27"/>
      <c r="BQ2162" s="27"/>
      <c r="BR2162" s="27"/>
      <c r="BS2162" s="27"/>
      <c r="BT2162" s="27"/>
      <c r="BU2162" s="27"/>
      <c r="BV2162" s="27"/>
      <c r="BW2162" s="27"/>
      <c r="BX2162" s="27"/>
      <c r="BY2162" s="27"/>
      <c r="BZ2162" s="27"/>
      <c r="CA2162" s="27"/>
      <c r="CB2162" s="27"/>
      <c r="CC2162" s="27"/>
      <c r="CD2162" s="27"/>
      <c r="CE2162" s="27"/>
      <c r="CF2162" s="27"/>
      <c r="CG2162" s="27"/>
      <c r="CH2162" s="27"/>
      <c r="CI2162" s="27"/>
      <c r="CJ2162" s="27"/>
      <c r="CK2162" s="27"/>
      <c r="CL2162" s="27"/>
      <c r="CM2162" s="27"/>
      <c r="CN2162" s="27"/>
      <c r="CO2162" s="27"/>
      <c r="CP2162" s="27"/>
      <c r="CQ2162" s="27"/>
      <c r="CR2162" s="27"/>
      <c r="CS2162" s="27"/>
      <c r="CT2162" s="27"/>
      <c r="CU2162" s="27"/>
      <c r="CV2162" s="27"/>
      <c r="CW2162" s="27"/>
      <c r="CX2162" s="27"/>
      <c r="CY2162" s="27"/>
      <c r="CZ2162" s="27"/>
      <c r="DA2162" s="27"/>
      <c r="DB2162" s="27"/>
      <c r="DC2162" s="27"/>
      <c r="DD2162" s="27"/>
      <c r="DE2162" s="27"/>
      <c r="DF2162" s="27"/>
      <c r="DG2162" s="27"/>
      <c r="DH2162" s="27"/>
      <c r="DI2162" s="27"/>
      <c r="DJ2162" s="27"/>
      <c r="DK2162" s="27"/>
      <c r="DL2162" s="27"/>
    </row>
    <row r="2163" spans="1:116" s="35" customFormat="1" ht="31.5" customHeight="1">
      <c r="A2163" s="12" t="s">
        <v>2684</v>
      </c>
      <c r="B2163" s="5">
        <v>2161</v>
      </c>
      <c r="C2163" s="15">
        <v>362</v>
      </c>
      <c r="D2163" s="15"/>
      <c r="E2163" s="13" t="s">
        <v>9007</v>
      </c>
      <c r="F2163" s="13" t="s">
        <v>9008</v>
      </c>
      <c r="G2163" s="13" t="s">
        <v>5098</v>
      </c>
      <c r="H2163" s="12" t="s">
        <v>148</v>
      </c>
      <c r="I2163" s="13" t="s">
        <v>573</v>
      </c>
      <c r="J2163" s="13" t="s">
        <v>9009</v>
      </c>
      <c r="K2163" s="14"/>
      <c r="L2163" s="13"/>
      <c r="M2163" s="15">
        <v>120</v>
      </c>
      <c r="N2163" s="13" t="s">
        <v>45</v>
      </c>
      <c r="O2163" s="13" t="s">
        <v>8887</v>
      </c>
      <c r="P2163" s="13" t="s">
        <v>9010</v>
      </c>
      <c r="Q2163" s="13" t="s">
        <v>9012</v>
      </c>
      <c r="R2163" s="28">
        <v>129.8622</v>
      </c>
      <c r="S2163" s="29"/>
      <c r="T2163" s="30">
        <v>69.69</v>
      </c>
      <c r="U2163" s="1">
        <v>69.69</v>
      </c>
      <c r="V2163" s="28">
        <v>165.41800000000001</v>
      </c>
      <c r="W2163" s="29">
        <v>76.186000000000007</v>
      </c>
      <c r="X2163" s="29"/>
      <c r="Y2163" s="29"/>
      <c r="Z2163" s="29"/>
      <c r="AA2163" s="29"/>
      <c r="AB2163" s="29"/>
      <c r="AC2163" s="29"/>
      <c r="AD2163" s="29"/>
      <c r="AE2163" s="31">
        <v>165.41800000000001</v>
      </c>
      <c r="AF2163" s="27">
        <v>74.207999999999998</v>
      </c>
      <c r="AG2163" s="27">
        <v>72.61</v>
      </c>
      <c r="AH2163" s="27">
        <v>93.86</v>
      </c>
      <c r="AI2163" s="27">
        <v>111.27</v>
      </c>
      <c r="AJ2163" s="27"/>
      <c r="AK2163" s="27"/>
      <c r="AL2163" s="27"/>
      <c r="AM2163" s="27"/>
      <c r="AN2163" s="32">
        <v>73.409000000000006</v>
      </c>
      <c r="AO2163" s="27" t="s">
        <v>211</v>
      </c>
      <c r="AP2163" s="31" t="s">
        <v>212</v>
      </c>
      <c r="AQ2163" s="27">
        <f t="shared" si="341"/>
        <v>73.408999999999992</v>
      </c>
      <c r="AR2163" s="27" t="str">
        <f t="shared" si="342"/>
        <v/>
      </c>
      <c r="AS2163" s="27" t="e">
        <f t="shared" si="343"/>
        <v>#NUM!</v>
      </c>
      <c r="AT2163" s="27">
        <f t="shared" si="344"/>
        <v>74.916749999999993</v>
      </c>
      <c r="AU2163" s="27">
        <f t="shared" si="345"/>
        <v>74.916749999999993</v>
      </c>
      <c r="AV2163" s="29">
        <f t="shared" si="346"/>
        <v>73.409000000000006</v>
      </c>
      <c r="AW2163" s="27" t="s">
        <v>213</v>
      </c>
      <c r="AX2163" s="27" t="s">
        <v>212</v>
      </c>
      <c r="AY2163" s="32">
        <v>73.41</v>
      </c>
      <c r="AZ2163" s="34">
        <f t="shared" si="335"/>
        <v>8.8091999999999988</v>
      </c>
      <c r="BA2163" s="3">
        <f t="shared" si="337"/>
        <v>82.219200000000001</v>
      </c>
      <c r="BB2163" s="32">
        <f t="shared" si="340"/>
        <v>88.796735999999996</v>
      </c>
      <c r="BC2163" s="27" t="s">
        <v>12549</v>
      </c>
      <c r="BD2163" s="27"/>
      <c r="BE2163" s="27"/>
      <c r="BF2163" s="27"/>
      <c r="BG2163" s="27"/>
      <c r="BH2163" s="27"/>
      <c r="BI2163" s="27"/>
      <c r="BJ2163" s="27"/>
      <c r="BK2163" s="27"/>
      <c r="BL2163" s="27"/>
      <c r="BM2163" s="27"/>
      <c r="BN2163" s="27"/>
      <c r="BO2163" s="27"/>
      <c r="BP2163" s="27"/>
      <c r="BQ2163" s="27"/>
      <c r="BR2163" s="27"/>
      <c r="BS2163" s="27"/>
      <c r="BT2163" s="27"/>
      <c r="BU2163" s="27"/>
      <c r="BV2163" s="27"/>
      <c r="BW2163" s="27"/>
      <c r="BX2163" s="27"/>
      <c r="BY2163" s="27"/>
      <c r="BZ2163" s="27"/>
      <c r="CA2163" s="27"/>
      <c r="CB2163" s="27"/>
      <c r="CC2163" s="27"/>
      <c r="CD2163" s="27"/>
      <c r="CE2163" s="27"/>
      <c r="CF2163" s="27"/>
      <c r="CG2163" s="27"/>
      <c r="CH2163" s="27"/>
      <c r="CI2163" s="27"/>
      <c r="CJ2163" s="27"/>
      <c r="CK2163" s="27"/>
      <c r="CL2163" s="27"/>
      <c r="CM2163" s="27"/>
      <c r="CN2163" s="27"/>
      <c r="CO2163" s="27"/>
      <c r="CP2163" s="27"/>
      <c r="CQ2163" s="27"/>
      <c r="CR2163" s="27"/>
      <c r="CS2163" s="27"/>
      <c r="CT2163" s="27"/>
      <c r="CU2163" s="27"/>
      <c r="CV2163" s="27"/>
      <c r="CW2163" s="27"/>
      <c r="CX2163" s="27"/>
      <c r="CY2163" s="27"/>
      <c r="CZ2163" s="27"/>
      <c r="DA2163" s="27"/>
      <c r="DB2163" s="27"/>
      <c r="DC2163" s="27"/>
      <c r="DD2163" s="27"/>
      <c r="DE2163" s="27"/>
      <c r="DF2163" s="27"/>
      <c r="DG2163" s="27"/>
      <c r="DH2163" s="27"/>
      <c r="DI2163" s="27"/>
      <c r="DJ2163" s="27"/>
      <c r="DK2163" s="27"/>
      <c r="DL2163" s="27"/>
    </row>
    <row r="2164" spans="1:116" s="35" customFormat="1" ht="31.5" customHeight="1">
      <c r="A2164" s="12" t="s">
        <v>2684</v>
      </c>
      <c r="B2164" s="5">
        <v>2162</v>
      </c>
      <c r="C2164" s="15">
        <v>363</v>
      </c>
      <c r="D2164" s="15"/>
      <c r="E2164" s="13" t="s">
        <v>9007</v>
      </c>
      <c r="F2164" s="13" t="s">
        <v>9008</v>
      </c>
      <c r="G2164" s="13" t="s">
        <v>5098</v>
      </c>
      <c r="H2164" s="12" t="s">
        <v>154</v>
      </c>
      <c r="I2164" s="13" t="s">
        <v>573</v>
      </c>
      <c r="J2164" s="13" t="s">
        <v>9009</v>
      </c>
      <c r="K2164" s="14"/>
      <c r="L2164" s="13"/>
      <c r="M2164" s="15">
        <v>120</v>
      </c>
      <c r="N2164" s="13" t="s">
        <v>45</v>
      </c>
      <c r="O2164" s="13" t="s">
        <v>8887</v>
      </c>
      <c r="P2164" s="13" t="s">
        <v>9010</v>
      </c>
      <c r="Q2164" s="13" t="s">
        <v>9011</v>
      </c>
      <c r="R2164" s="28">
        <v>242.99950000000001</v>
      </c>
      <c r="S2164" s="29"/>
      <c r="T2164" s="30">
        <v>148.53</v>
      </c>
      <c r="U2164" s="1">
        <v>148.53</v>
      </c>
      <c r="V2164" s="28">
        <v>2888.7089999999998</v>
      </c>
      <c r="W2164" s="29">
        <v>163.38300000000001</v>
      </c>
      <c r="X2164" s="29"/>
      <c r="Y2164" s="29"/>
      <c r="Z2164" s="29"/>
      <c r="AA2164" s="29"/>
      <c r="AB2164" s="29"/>
      <c r="AC2164" s="29"/>
      <c r="AD2164" s="29"/>
      <c r="AE2164" s="31">
        <v>2888.7089999999998</v>
      </c>
      <c r="AF2164" s="27">
        <v>159.15600000000001</v>
      </c>
      <c r="AG2164" s="27">
        <v>179.27</v>
      </c>
      <c r="AH2164" s="27">
        <v>184.21</v>
      </c>
      <c r="AI2164" s="27">
        <v>213.2</v>
      </c>
      <c r="AJ2164" s="27"/>
      <c r="AK2164" s="27"/>
      <c r="AL2164" s="27"/>
      <c r="AM2164" s="27"/>
      <c r="AN2164" s="32">
        <v>169.21</v>
      </c>
      <c r="AO2164" s="27" t="s">
        <v>211</v>
      </c>
      <c r="AP2164" s="31" t="s">
        <v>212</v>
      </c>
      <c r="AQ2164" s="27">
        <f t="shared" si="341"/>
        <v>169.21300000000002</v>
      </c>
      <c r="AR2164" s="27" t="str">
        <f t="shared" si="342"/>
        <v/>
      </c>
      <c r="AS2164" s="27" t="e">
        <f t="shared" si="343"/>
        <v>#NUM!</v>
      </c>
      <c r="AT2164" s="27">
        <f t="shared" si="344"/>
        <v>159.66974999999999</v>
      </c>
      <c r="AU2164" s="27">
        <f t="shared" si="345"/>
        <v>159.66974999999999</v>
      </c>
      <c r="AV2164" s="29">
        <f t="shared" si="346"/>
        <v>159.66974999999999</v>
      </c>
      <c r="AW2164" s="27" t="s">
        <v>73</v>
      </c>
      <c r="AX2164" s="27" t="s">
        <v>74</v>
      </c>
      <c r="AY2164" s="32">
        <v>159.66999999999999</v>
      </c>
      <c r="AZ2164" s="34">
        <f t="shared" si="335"/>
        <v>15.966999999999999</v>
      </c>
      <c r="BA2164" s="3">
        <f t="shared" si="337"/>
        <v>175.637</v>
      </c>
      <c r="BB2164" s="32">
        <f t="shared" si="340"/>
        <v>189.68796</v>
      </c>
      <c r="BC2164" s="27" t="s">
        <v>12549</v>
      </c>
      <c r="BD2164" s="27"/>
      <c r="BE2164" s="27"/>
      <c r="BF2164" s="27"/>
      <c r="BG2164" s="27"/>
      <c r="BH2164" s="27"/>
      <c r="BI2164" s="27"/>
      <c r="BJ2164" s="27"/>
      <c r="BK2164" s="27"/>
      <c r="BL2164" s="27"/>
      <c r="BM2164" s="27"/>
      <c r="BN2164" s="27"/>
      <c r="BO2164" s="27"/>
      <c r="BP2164" s="27"/>
      <c r="BQ2164" s="27"/>
      <c r="BR2164" s="27"/>
      <c r="BS2164" s="27"/>
      <c r="BT2164" s="27"/>
      <c r="BU2164" s="27"/>
      <c r="BV2164" s="27"/>
      <c r="BW2164" s="27"/>
      <c r="BX2164" s="27"/>
      <c r="BY2164" s="27"/>
      <c r="BZ2164" s="27"/>
      <c r="CA2164" s="27"/>
      <c r="CB2164" s="27"/>
      <c r="CC2164" s="27"/>
      <c r="CD2164" s="27"/>
      <c r="CE2164" s="27"/>
      <c r="CF2164" s="27"/>
      <c r="CG2164" s="27"/>
      <c r="CH2164" s="27"/>
      <c r="CI2164" s="27"/>
      <c r="CJ2164" s="27"/>
      <c r="CK2164" s="27"/>
      <c r="CL2164" s="27"/>
      <c r="CM2164" s="27"/>
      <c r="CN2164" s="27"/>
      <c r="CO2164" s="27"/>
      <c r="CP2164" s="27"/>
      <c r="CQ2164" s="27"/>
      <c r="CR2164" s="27"/>
      <c r="CS2164" s="27"/>
      <c r="CT2164" s="27"/>
      <c r="CU2164" s="27"/>
      <c r="CV2164" s="27"/>
      <c r="CW2164" s="27"/>
      <c r="CX2164" s="27"/>
      <c r="CY2164" s="27"/>
      <c r="CZ2164" s="27"/>
      <c r="DA2164" s="27"/>
      <c r="DB2164" s="27"/>
      <c r="DC2164" s="27"/>
      <c r="DD2164" s="27"/>
      <c r="DE2164" s="27"/>
      <c r="DF2164" s="27"/>
      <c r="DG2164" s="27"/>
      <c r="DH2164" s="27"/>
      <c r="DI2164" s="27"/>
      <c r="DJ2164" s="27"/>
      <c r="DK2164" s="27"/>
      <c r="DL2164" s="27"/>
    </row>
    <row r="2165" spans="1:116" s="35" customFormat="1" ht="31.5" customHeight="1">
      <c r="A2165" s="12" t="s">
        <v>2684</v>
      </c>
      <c r="B2165" s="5">
        <v>2163</v>
      </c>
      <c r="C2165" s="15">
        <v>3595</v>
      </c>
      <c r="D2165" s="15"/>
      <c r="E2165" s="13" t="s">
        <v>9019</v>
      </c>
      <c r="F2165" s="13" t="s">
        <v>9020</v>
      </c>
      <c r="G2165" s="13" t="s">
        <v>9021</v>
      </c>
      <c r="H2165" s="12" t="s">
        <v>58</v>
      </c>
      <c r="I2165" s="13" t="s">
        <v>5349</v>
      </c>
      <c r="J2165" s="13" t="s">
        <v>9022</v>
      </c>
      <c r="K2165" s="14">
        <v>2</v>
      </c>
      <c r="L2165" s="13" t="s">
        <v>81</v>
      </c>
      <c r="M2165" s="15">
        <v>1</v>
      </c>
      <c r="N2165" s="13" t="s">
        <v>45</v>
      </c>
      <c r="O2165" s="13" t="s">
        <v>8887</v>
      </c>
      <c r="P2165" s="13" t="s">
        <v>9023</v>
      </c>
      <c r="Q2165" s="13" t="s">
        <v>9024</v>
      </c>
      <c r="R2165" s="28">
        <v>559.66589999999997</v>
      </c>
      <c r="S2165" s="29"/>
      <c r="T2165" s="30"/>
      <c r="U2165" s="1">
        <v>382</v>
      </c>
      <c r="V2165" s="28">
        <v>447.66890000000001</v>
      </c>
      <c r="W2165" s="29"/>
      <c r="X2165" s="29"/>
      <c r="Y2165" s="29">
        <v>593.57000000000005</v>
      </c>
      <c r="Z2165" s="29"/>
      <c r="AA2165" s="29"/>
      <c r="AB2165" s="29"/>
      <c r="AC2165" s="29"/>
      <c r="AD2165" s="29"/>
      <c r="AE2165" s="31">
        <v>447.66890000000001</v>
      </c>
      <c r="AF2165" s="27"/>
      <c r="AG2165" s="27">
        <v>279.98700000000002</v>
      </c>
      <c r="AH2165" s="27">
        <v>593.57000000000005</v>
      </c>
      <c r="AI2165" s="27">
        <v>541.42999999999995</v>
      </c>
      <c r="AJ2165" s="27"/>
      <c r="AK2165" s="27"/>
      <c r="AL2165" s="27"/>
      <c r="AM2165" s="27"/>
      <c r="AN2165" s="32">
        <v>363.82799999999997</v>
      </c>
      <c r="AO2165" s="27" t="s">
        <v>211</v>
      </c>
      <c r="AP2165" s="31" t="s">
        <v>212</v>
      </c>
      <c r="AQ2165" s="27">
        <f t="shared" si="341"/>
        <v>363.82794999999999</v>
      </c>
      <c r="AR2165" s="27" t="str">
        <f t="shared" si="342"/>
        <v/>
      </c>
      <c r="AS2165" s="27" t="e">
        <f t="shared" si="343"/>
        <v>#NUM!</v>
      </c>
      <c r="AT2165" s="27">
        <f t="shared" si="344"/>
        <v>0</v>
      </c>
      <c r="AU2165" s="27">
        <f t="shared" si="345"/>
        <v>410.65</v>
      </c>
      <c r="AV2165" s="29">
        <f t="shared" si="346"/>
        <v>0</v>
      </c>
      <c r="AW2165" s="27" t="s">
        <v>213</v>
      </c>
      <c r="AX2165" s="27" t="s">
        <v>212</v>
      </c>
      <c r="AY2165" s="32">
        <v>363.82794999999999</v>
      </c>
      <c r="AZ2165" s="34">
        <f t="shared" ref="AZ2165:AZ2228" si="347">IF(AND(AY2165&gt;0,AY2165&lt;=10),AY2165*0.25,IF(AND(AY2165&gt;10,AY2165&lt;=50),AY2165*0.17,IF(AND(AY2165&gt;10,AY2165&lt;=100),AY2165*0.12,IF(AY2165&gt;100,AY2165*0.1))))</f>
        <v>36.382795000000002</v>
      </c>
      <c r="BA2165" s="3">
        <f t="shared" si="337"/>
        <v>400.21074499999997</v>
      </c>
      <c r="BB2165" s="32">
        <f t="shared" si="340"/>
        <v>432.22760459999995</v>
      </c>
      <c r="BC2165" s="27" t="s">
        <v>12549</v>
      </c>
      <c r="BD2165" s="27"/>
      <c r="BE2165" s="27"/>
      <c r="BF2165" s="27"/>
      <c r="BG2165" s="27"/>
      <c r="BH2165" s="27"/>
      <c r="BI2165" s="27"/>
      <c r="BJ2165" s="27"/>
      <c r="BK2165" s="27"/>
      <c r="BL2165" s="27"/>
      <c r="BM2165" s="27"/>
      <c r="BN2165" s="27"/>
      <c r="BO2165" s="27"/>
      <c r="BP2165" s="27"/>
      <c r="BQ2165" s="27"/>
      <c r="BR2165" s="27"/>
      <c r="BS2165" s="27"/>
      <c r="BT2165" s="27"/>
      <c r="BU2165" s="27"/>
      <c r="BV2165" s="27"/>
      <c r="BW2165" s="27"/>
      <c r="BX2165" s="27"/>
      <c r="BY2165" s="27"/>
      <c r="BZ2165" s="27"/>
      <c r="CA2165" s="27"/>
      <c r="CB2165" s="27"/>
      <c r="CC2165" s="27"/>
      <c r="CD2165" s="27"/>
      <c r="CE2165" s="27"/>
      <c r="CF2165" s="27"/>
      <c r="CG2165" s="27"/>
      <c r="CH2165" s="27"/>
      <c r="CI2165" s="27"/>
      <c r="CJ2165" s="27"/>
      <c r="CK2165" s="27"/>
      <c r="CL2165" s="27"/>
      <c r="CM2165" s="27"/>
      <c r="CN2165" s="27"/>
      <c r="CO2165" s="27"/>
      <c r="CP2165" s="27"/>
      <c r="CQ2165" s="27"/>
      <c r="CR2165" s="27"/>
      <c r="CS2165" s="27"/>
      <c r="CT2165" s="27"/>
      <c r="CU2165" s="27"/>
      <c r="CV2165" s="27"/>
      <c r="CW2165" s="27"/>
      <c r="CX2165" s="27"/>
      <c r="CY2165" s="27"/>
      <c r="CZ2165" s="27"/>
      <c r="DA2165" s="27"/>
      <c r="DB2165" s="27"/>
      <c r="DC2165" s="27"/>
      <c r="DD2165" s="27"/>
      <c r="DE2165" s="27"/>
      <c r="DF2165" s="27"/>
      <c r="DG2165" s="27"/>
      <c r="DH2165" s="27"/>
      <c r="DI2165" s="27"/>
      <c r="DJ2165" s="27"/>
      <c r="DK2165" s="27"/>
      <c r="DL2165" s="27"/>
    </row>
    <row r="2166" spans="1:116" s="27" customFormat="1" ht="31.5" customHeight="1">
      <c r="A2166" s="12" t="s">
        <v>2684</v>
      </c>
      <c r="B2166" s="5">
        <v>2164</v>
      </c>
      <c r="C2166" s="15">
        <v>7183</v>
      </c>
      <c r="D2166" s="15"/>
      <c r="E2166" s="13" t="s">
        <v>9066</v>
      </c>
      <c r="F2166" s="13" t="s">
        <v>9067</v>
      </c>
      <c r="G2166" s="13" t="s">
        <v>9068</v>
      </c>
      <c r="H2166" s="12" t="s">
        <v>9069</v>
      </c>
      <c r="I2166" s="13" t="s">
        <v>394</v>
      </c>
      <c r="J2166" s="13" t="s">
        <v>9070</v>
      </c>
      <c r="K2166" s="14"/>
      <c r="L2166" s="13"/>
      <c r="M2166" s="15">
        <v>1</v>
      </c>
      <c r="N2166" s="13" t="s">
        <v>45</v>
      </c>
      <c r="O2166" s="13" t="s">
        <v>8887</v>
      </c>
      <c r="P2166" s="13" t="s">
        <v>8882</v>
      </c>
      <c r="Q2166" s="13" t="s">
        <v>9071</v>
      </c>
      <c r="R2166" s="28">
        <v>495.81420000000003</v>
      </c>
      <c r="S2166" s="29"/>
      <c r="T2166" s="30">
        <v>408</v>
      </c>
      <c r="U2166" s="1">
        <v>408</v>
      </c>
      <c r="V2166" s="28">
        <v>761.17</v>
      </c>
      <c r="W2166" s="29">
        <v>448.58</v>
      </c>
      <c r="X2166" s="29"/>
      <c r="Y2166" s="29">
        <v>473.86500000000001</v>
      </c>
      <c r="Z2166" s="29"/>
      <c r="AA2166" s="29"/>
      <c r="AB2166" s="29"/>
      <c r="AC2166" s="29"/>
      <c r="AD2166" s="29"/>
      <c r="AE2166" s="31">
        <v>761.17</v>
      </c>
      <c r="AF2166" s="27">
        <v>436.96890000000002</v>
      </c>
      <c r="AG2166" s="27">
        <v>428.59500000000003</v>
      </c>
      <c r="AH2166" s="27">
        <v>460.87</v>
      </c>
      <c r="AI2166" s="27">
        <v>486.56</v>
      </c>
      <c r="AN2166" s="32">
        <v>432.78199999999998</v>
      </c>
      <c r="AO2166" s="27" t="s">
        <v>211</v>
      </c>
      <c r="AP2166" s="31" t="s">
        <v>212</v>
      </c>
      <c r="AQ2166" s="27">
        <f t="shared" si="341"/>
        <v>432.78195000000005</v>
      </c>
      <c r="AR2166" s="27" t="str">
        <f t="shared" si="342"/>
        <v/>
      </c>
      <c r="AS2166" s="27" t="e">
        <f t="shared" si="343"/>
        <v>#NUM!</v>
      </c>
      <c r="AT2166" s="27">
        <f t="shared" si="344"/>
        <v>438.59999999999997</v>
      </c>
      <c r="AU2166" s="27">
        <f t="shared" si="345"/>
        <v>438.59999999999997</v>
      </c>
      <c r="AV2166" s="29">
        <f t="shared" si="346"/>
        <v>432.78199999999998</v>
      </c>
      <c r="AW2166" s="27" t="s">
        <v>213</v>
      </c>
      <c r="AX2166" s="27" t="s">
        <v>212</v>
      </c>
      <c r="AY2166" s="32">
        <v>432.78</v>
      </c>
      <c r="AZ2166" s="34">
        <f t="shared" si="347"/>
        <v>43.277999999999999</v>
      </c>
      <c r="BA2166" s="3">
        <f t="shared" si="337"/>
        <v>476.05799999999999</v>
      </c>
      <c r="BB2166" s="32">
        <f t="shared" si="340"/>
        <v>514.14264000000003</v>
      </c>
      <c r="BC2166" s="27" t="s">
        <v>12549</v>
      </c>
    </row>
    <row r="2167" spans="1:116" s="27" customFormat="1" ht="31.5" customHeight="1">
      <c r="A2167" s="12" t="s">
        <v>2684</v>
      </c>
      <c r="B2167" s="5">
        <v>2165</v>
      </c>
      <c r="C2167" s="15">
        <v>5403</v>
      </c>
      <c r="D2167" s="15"/>
      <c r="E2167" s="13" t="s">
        <v>8965</v>
      </c>
      <c r="F2167" s="13" t="s">
        <v>8966</v>
      </c>
      <c r="G2167" s="13" t="s">
        <v>8967</v>
      </c>
      <c r="H2167" s="12" t="s">
        <v>951</v>
      </c>
      <c r="I2167" s="13" t="s">
        <v>43</v>
      </c>
      <c r="J2167" s="13" t="s">
        <v>8968</v>
      </c>
      <c r="K2167" s="14"/>
      <c r="L2167" s="13"/>
      <c r="M2167" s="15">
        <v>14</v>
      </c>
      <c r="N2167" s="13" t="s">
        <v>45</v>
      </c>
      <c r="O2167" s="13" t="s">
        <v>8887</v>
      </c>
      <c r="P2167" s="13" t="s">
        <v>8969</v>
      </c>
      <c r="Q2167" s="13" t="s">
        <v>8971</v>
      </c>
      <c r="R2167" s="28">
        <v>558.50440000000003</v>
      </c>
      <c r="S2167" s="29"/>
      <c r="T2167" s="30"/>
      <c r="U2167" s="1" t="s">
        <v>56</v>
      </c>
      <c r="V2167" s="28">
        <v>618.51499999999999</v>
      </c>
      <c r="W2167" s="29">
        <v>420.56299999999999</v>
      </c>
      <c r="X2167" s="29"/>
      <c r="Y2167" s="29"/>
      <c r="Z2167" s="29"/>
      <c r="AA2167" s="29"/>
      <c r="AB2167" s="29"/>
      <c r="AC2167" s="29"/>
      <c r="AD2167" s="29"/>
      <c r="AE2167" s="31">
        <v>618.51499999999999</v>
      </c>
      <c r="AG2167" s="27">
        <v>741.78200000000004</v>
      </c>
      <c r="AH2167" s="27">
        <v>394.84500000000003</v>
      </c>
      <c r="AI2167" s="27">
        <v>975.1</v>
      </c>
      <c r="AJ2167" s="27">
        <v>404.75</v>
      </c>
      <c r="AN2167" s="32">
        <v>506.68</v>
      </c>
      <c r="AO2167" s="27" t="s">
        <v>211</v>
      </c>
      <c r="AP2167" s="31" t="s">
        <v>212</v>
      </c>
      <c r="AQ2167" s="27">
        <f t="shared" si="341"/>
        <v>506.68</v>
      </c>
      <c r="AR2167" s="27" t="str">
        <f t="shared" si="342"/>
        <v/>
      </c>
      <c r="AS2167" s="27" t="e">
        <f t="shared" si="343"/>
        <v>#NUM!</v>
      </c>
      <c r="AT2167" s="27">
        <f t="shared" si="344"/>
        <v>0</v>
      </c>
      <c r="AU2167" s="27" t="e">
        <f t="shared" si="345"/>
        <v>#VALUE!</v>
      </c>
      <c r="AV2167" s="29" t="e">
        <f t="shared" si="346"/>
        <v>#VALUE!</v>
      </c>
      <c r="AW2167" s="27" t="s">
        <v>213</v>
      </c>
      <c r="AX2167" s="27" t="s">
        <v>212</v>
      </c>
      <c r="AY2167" s="32">
        <v>506.68</v>
      </c>
      <c r="AZ2167" s="34">
        <f t="shared" si="347"/>
        <v>50.668000000000006</v>
      </c>
      <c r="BA2167" s="3">
        <f t="shared" si="337"/>
        <v>557.34799999999996</v>
      </c>
      <c r="BB2167" s="32">
        <f t="shared" si="340"/>
        <v>601.93583999999998</v>
      </c>
      <c r="BC2167" s="27" t="s">
        <v>12549</v>
      </c>
    </row>
    <row r="2168" spans="1:116" s="27" customFormat="1" ht="31.5" customHeight="1">
      <c r="A2168" s="12" t="s">
        <v>2684</v>
      </c>
      <c r="B2168" s="5">
        <v>2166</v>
      </c>
      <c r="C2168" s="15">
        <v>3594</v>
      </c>
      <c r="D2168" s="15"/>
      <c r="E2168" s="13" t="s">
        <v>9019</v>
      </c>
      <c r="F2168" s="13" t="s">
        <v>9020</v>
      </c>
      <c r="G2168" s="13" t="s">
        <v>9021</v>
      </c>
      <c r="H2168" s="12" t="s">
        <v>999</v>
      </c>
      <c r="I2168" s="13" t="s">
        <v>96</v>
      </c>
      <c r="J2168" s="13" t="s">
        <v>9025</v>
      </c>
      <c r="K2168" s="14">
        <v>2</v>
      </c>
      <c r="L2168" s="13" t="s">
        <v>81</v>
      </c>
      <c r="M2168" s="15">
        <v>1</v>
      </c>
      <c r="N2168" s="13" t="s">
        <v>45</v>
      </c>
      <c r="O2168" s="13" t="s">
        <v>8887</v>
      </c>
      <c r="P2168" s="13" t="s">
        <v>9026</v>
      </c>
      <c r="Q2168" s="13" t="s">
        <v>9027</v>
      </c>
      <c r="R2168" s="28">
        <v>706.55129999999997</v>
      </c>
      <c r="S2168" s="29"/>
      <c r="T2168" s="30"/>
      <c r="U2168" s="1" t="s">
        <v>56</v>
      </c>
      <c r="V2168" s="28">
        <v>1494.3240000000001</v>
      </c>
      <c r="W2168" s="29">
        <v>537.83399999999995</v>
      </c>
      <c r="X2168" s="29"/>
      <c r="Y2168" s="29">
        <v>776.68</v>
      </c>
      <c r="Z2168" s="29"/>
      <c r="AA2168" s="29"/>
      <c r="AB2168" s="29"/>
      <c r="AC2168" s="29"/>
      <c r="AD2168" s="29"/>
      <c r="AE2168" s="31">
        <v>1494.3240000000001</v>
      </c>
      <c r="AF2168" s="27">
        <v>523.91300000000001</v>
      </c>
      <c r="AH2168" s="27">
        <v>776.68</v>
      </c>
      <c r="AI2168" s="27">
        <v>701.78</v>
      </c>
      <c r="AN2168" s="32">
        <v>612.84649999999999</v>
      </c>
      <c r="AO2168" s="27" t="s">
        <v>211</v>
      </c>
      <c r="AP2168" s="31" t="s">
        <v>212</v>
      </c>
      <c r="AQ2168" s="27">
        <f t="shared" si="341"/>
        <v>612.84649999999999</v>
      </c>
      <c r="AR2168" s="27" t="str">
        <f t="shared" si="342"/>
        <v/>
      </c>
      <c r="AS2168" s="27" t="e">
        <f t="shared" si="343"/>
        <v>#NUM!</v>
      </c>
      <c r="AT2168" s="27">
        <f t="shared" si="344"/>
        <v>0</v>
      </c>
      <c r="AU2168" s="27" t="e">
        <f t="shared" si="345"/>
        <v>#VALUE!</v>
      </c>
      <c r="AV2168" s="29" t="e">
        <f t="shared" si="346"/>
        <v>#VALUE!</v>
      </c>
      <c r="AW2168" s="27" t="s">
        <v>213</v>
      </c>
      <c r="AX2168" s="27" t="s">
        <v>212</v>
      </c>
      <c r="AY2168" s="32">
        <v>612.84649999999999</v>
      </c>
      <c r="AZ2168" s="34">
        <f t="shared" si="347"/>
        <v>61.284649999999999</v>
      </c>
      <c r="BA2168" s="3">
        <f t="shared" si="337"/>
        <v>674.13114999999993</v>
      </c>
      <c r="BB2168" s="32">
        <f t="shared" si="340"/>
        <v>728.06164199999989</v>
      </c>
      <c r="BC2168" s="27" t="s">
        <v>12549</v>
      </c>
    </row>
    <row r="2169" spans="1:116" s="27" customFormat="1" ht="31.5" customHeight="1">
      <c r="A2169" s="12" t="s">
        <v>2684</v>
      </c>
      <c r="B2169" s="5">
        <v>2167</v>
      </c>
      <c r="C2169" s="15">
        <v>5404</v>
      </c>
      <c r="D2169" s="15"/>
      <c r="E2169" s="13" t="s">
        <v>8965</v>
      </c>
      <c r="F2169" s="13" t="s">
        <v>8966</v>
      </c>
      <c r="G2169" s="13" t="s">
        <v>8967</v>
      </c>
      <c r="H2169" s="12" t="s">
        <v>535</v>
      </c>
      <c r="I2169" s="13" t="s">
        <v>43</v>
      </c>
      <c r="J2169" s="13" t="s">
        <v>8968</v>
      </c>
      <c r="K2169" s="14"/>
      <c r="L2169" s="13"/>
      <c r="M2169" s="15">
        <v>14</v>
      </c>
      <c r="N2169" s="13" t="s">
        <v>45</v>
      </c>
      <c r="O2169" s="13" t="s">
        <v>8887</v>
      </c>
      <c r="P2169" s="13" t="s">
        <v>8969</v>
      </c>
      <c r="Q2169" s="13" t="s">
        <v>8970</v>
      </c>
      <c r="R2169" s="28">
        <v>1099.5682999999999</v>
      </c>
      <c r="S2169" s="29"/>
      <c r="T2169" s="30">
        <v>757.12</v>
      </c>
      <c r="U2169" s="1">
        <v>757.12</v>
      </c>
      <c r="V2169" s="28">
        <v>1212.8765000000001</v>
      </c>
      <c r="W2169" s="29">
        <v>832.83199999999999</v>
      </c>
      <c r="X2169" s="29"/>
      <c r="Y2169" s="29"/>
      <c r="Z2169" s="29"/>
      <c r="AA2169" s="29"/>
      <c r="AB2169" s="29"/>
      <c r="AC2169" s="29"/>
      <c r="AD2169" s="29"/>
      <c r="AE2169" s="31">
        <v>1212.8765000000001</v>
      </c>
      <c r="AG2169" s="27">
        <v>1560.18</v>
      </c>
      <c r="AH2169" s="27">
        <v>797.96</v>
      </c>
      <c r="AI2169" s="27">
        <v>1940.07</v>
      </c>
      <c r="AJ2169" s="27">
        <v>808.96</v>
      </c>
      <c r="AN2169" s="32">
        <v>1005.418</v>
      </c>
      <c r="AO2169" s="27" t="s">
        <v>211</v>
      </c>
      <c r="AP2169" s="31" t="s">
        <v>212</v>
      </c>
      <c r="AQ2169" s="27">
        <f t="shared" si="341"/>
        <v>1005.4182500000001</v>
      </c>
      <c r="AR2169" s="27" t="str">
        <f t="shared" si="342"/>
        <v/>
      </c>
      <c r="AS2169" s="27" t="e">
        <f t="shared" si="343"/>
        <v>#NUM!</v>
      </c>
      <c r="AT2169" s="27">
        <f t="shared" si="344"/>
        <v>813.904</v>
      </c>
      <c r="AU2169" s="27">
        <f t="shared" si="345"/>
        <v>813.904</v>
      </c>
      <c r="AV2169" s="29">
        <f t="shared" si="346"/>
        <v>813.904</v>
      </c>
      <c r="AW2169" s="27" t="s">
        <v>73</v>
      </c>
      <c r="AX2169" s="27" t="s">
        <v>74</v>
      </c>
      <c r="AY2169" s="32">
        <v>813.904</v>
      </c>
      <c r="AZ2169" s="34">
        <f t="shared" si="347"/>
        <v>81.3904</v>
      </c>
      <c r="BA2169" s="3">
        <f t="shared" si="337"/>
        <v>895.2944</v>
      </c>
      <c r="BB2169" s="32">
        <f t="shared" si="340"/>
        <v>966.91795200000001</v>
      </c>
      <c r="BC2169" s="27" t="s">
        <v>12549</v>
      </c>
    </row>
    <row r="2170" spans="1:116" s="27" customFormat="1" ht="31.5" customHeight="1">
      <c r="A2170" s="12" t="s">
        <v>2684</v>
      </c>
      <c r="B2170" s="5">
        <v>2168</v>
      </c>
      <c r="C2170" s="15">
        <v>5387</v>
      </c>
      <c r="D2170" s="15"/>
      <c r="E2170" s="13" t="s">
        <v>8924</v>
      </c>
      <c r="F2170" s="13" t="s">
        <v>8925</v>
      </c>
      <c r="G2170" s="13" t="s">
        <v>8926</v>
      </c>
      <c r="H2170" s="12" t="s">
        <v>835</v>
      </c>
      <c r="I2170" s="13" t="s">
        <v>141</v>
      </c>
      <c r="J2170" s="13" t="s">
        <v>5326</v>
      </c>
      <c r="K2170" s="14"/>
      <c r="L2170" s="13"/>
      <c r="M2170" s="15">
        <v>28</v>
      </c>
      <c r="N2170" s="13" t="s">
        <v>45</v>
      </c>
      <c r="O2170" s="13" t="s">
        <v>8887</v>
      </c>
      <c r="P2170" s="13" t="s">
        <v>8927</v>
      </c>
      <c r="Q2170" s="13" t="s">
        <v>8928</v>
      </c>
      <c r="R2170" s="28">
        <v>1402.7245</v>
      </c>
      <c r="S2170" s="29"/>
      <c r="T2170" s="30"/>
      <c r="U2170" s="1" t="s">
        <v>56</v>
      </c>
      <c r="V2170" s="28">
        <v>1454.566</v>
      </c>
      <c r="W2170" s="29">
        <v>1155.154</v>
      </c>
      <c r="X2170" s="29"/>
      <c r="Y2170" s="29"/>
      <c r="Z2170" s="29"/>
      <c r="AA2170" s="29"/>
      <c r="AB2170" s="29"/>
      <c r="AC2170" s="29"/>
      <c r="AD2170" s="29"/>
      <c r="AE2170" s="31">
        <v>1454.566</v>
      </c>
      <c r="AF2170" s="27">
        <v>1125.2556</v>
      </c>
      <c r="AG2170" s="27">
        <v>1003.7</v>
      </c>
      <c r="AH2170" s="27">
        <v>1172.46</v>
      </c>
      <c r="AI2170" s="27">
        <v>1471.99</v>
      </c>
      <c r="AN2170" s="32">
        <v>1064.4780000000001</v>
      </c>
      <c r="AO2170" s="27" t="s">
        <v>211</v>
      </c>
      <c r="AP2170" s="31" t="s">
        <v>212</v>
      </c>
      <c r="AQ2170" s="27">
        <f t="shared" si="341"/>
        <v>1064.4778000000001</v>
      </c>
      <c r="AR2170" s="27" t="str">
        <f t="shared" si="342"/>
        <v/>
      </c>
      <c r="AS2170" s="27" t="e">
        <f t="shared" si="343"/>
        <v>#NUM!</v>
      </c>
      <c r="AT2170" s="27">
        <f t="shared" si="344"/>
        <v>0</v>
      </c>
      <c r="AU2170" s="27" t="e">
        <f t="shared" si="345"/>
        <v>#VALUE!</v>
      </c>
      <c r="AV2170" s="29" t="e">
        <f t="shared" si="346"/>
        <v>#VALUE!</v>
      </c>
      <c r="AW2170" s="27" t="s">
        <v>213</v>
      </c>
      <c r="AX2170" s="27" t="s">
        <v>212</v>
      </c>
      <c r="AY2170" s="32">
        <v>1064.4777999999999</v>
      </c>
      <c r="AZ2170" s="34">
        <f t="shared" si="347"/>
        <v>106.44777999999999</v>
      </c>
      <c r="BA2170" s="3">
        <f t="shared" si="337"/>
        <v>1170.9255799999999</v>
      </c>
      <c r="BB2170" s="32">
        <f t="shared" si="340"/>
        <v>1264.5996263999998</v>
      </c>
      <c r="BC2170" s="27" t="s">
        <v>12549</v>
      </c>
    </row>
    <row r="2171" spans="1:116" s="27" customFormat="1" ht="31.5" customHeight="1">
      <c r="A2171" s="12" t="s">
        <v>2684</v>
      </c>
      <c r="B2171" s="5">
        <v>2169</v>
      </c>
      <c r="C2171" s="15">
        <v>5587</v>
      </c>
      <c r="D2171" s="15"/>
      <c r="E2171" s="13" t="s">
        <v>9028</v>
      </c>
      <c r="F2171" s="13" t="s">
        <v>9029</v>
      </c>
      <c r="G2171" s="13" t="s">
        <v>9030</v>
      </c>
      <c r="H2171" s="12" t="s">
        <v>128</v>
      </c>
      <c r="I2171" s="13" t="s">
        <v>43</v>
      </c>
      <c r="J2171" s="13" t="s">
        <v>9031</v>
      </c>
      <c r="K2171" s="14"/>
      <c r="L2171" s="13"/>
      <c r="M2171" s="15">
        <v>30</v>
      </c>
      <c r="N2171" s="13" t="s">
        <v>45</v>
      </c>
      <c r="O2171" s="13" t="s">
        <v>8887</v>
      </c>
      <c r="P2171" s="13" t="s">
        <v>9032</v>
      </c>
      <c r="Q2171" s="13" t="s">
        <v>9033</v>
      </c>
      <c r="R2171" s="28">
        <v>1594.7462</v>
      </c>
      <c r="S2171" s="29"/>
      <c r="T2171" s="30"/>
      <c r="U2171" s="1" t="s">
        <v>56</v>
      </c>
      <c r="V2171" s="28">
        <v>1824.7737999999999</v>
      </c>
      <c r="W2171" s="29">
        <v>1142.1959999999999</v>
      </c>
      <c r="X2171" s="29"/>
      <c r="Y2171" s="29"/>
      <c r="Z2171" s="29"/>
      <c r="AA2171" s="29"/>
      <c r="AB2171" s="29"/>
      <c r="AC2171" s="29"/>
      <c r="AD2171" s="29"/>
      <c r="AE2171" s="31">
        <v>1824.7737999999999</v>
      </c>
      <c r="AF2171" s="27">
        <v>1112.6310000000001</v>
      </c>
      <c r="AG2171" s="27">
        <v>1144.575</v>
      </c>
      <c r="AH2171" s="27">
        <v>1186.9000000000001</v>
      </c>
      <c r="AI2171" s="27">
        <v>1371.31</v>
      </c>
      <c r="AN2171" s="32">
        <v>1128.6030000000001</v>
      </c>
      <c r="AO2171" s="27" t="s">
        <v>211</v>
      </c>
      <c r="AP2171" s="31" t="s">
        <v>212</v>
      </c>
      <c r="AQ2171" s="27">
        <f t="shared" si="341"/>
        <v>1128.6030000000001</v>
      </c>
      <c r="AR2171" s="27" t="str">
        <f t="shared" si="342"/>
        <v/>
      </c>
      <c r="AS2171" s="27" t="e">
        <f t="shared" si="343"/>
        <v>#NUM!</v>
      </c>
      <c r="AT2171" s="27">
        <f t="shared" si="344"/>
        <v>0</v>
      </c>
      <c r="AU2171" s="27" t="e">
        <f t="shared" si="345"/>
        <v>#VALUE!</v>
      </c>
      <c r="AV2171" s="29" t="e">
        <f t="shared" si="346"/>
        <v>#VALUE!</v>
      </c>
      <c r="AW2171" s="27" t="s">
        <v>213</v>
      </c>
      <c r="AX2171" s="27" t="s">
        <v>212</v>
      </c>
      <c r="AY2171" s="32">
        <v>1125.5999999999999</v>
      </c>
      <c r="AZ2171" s="34">
        <f t="shared" si="347"/>
        <v>112.56</v>
      </c>
      <c r="BA2171" s="3">
        <f t="shared" si="337"/>
        <v>1238.1599999999999</v>
      </c>
      <c r="BB2171" s="32">
        <f t="shared" si="340"/>
        <v>1337.2127999999998</v>
      </c>
      <c r="BC2171" s="27" t="s">
        <v>12549</v>
      </c>
    </row>
    <row r="2172" spans="1:116" s="27" customFormat="1" ht="31.5" customHeight="1">
      <c r="A2172" s="12" t="s">
        <v>2684</v>
      </c>
      <c r="B2172" s="5">
        <v>2170</v>
      </c>
      <c r="C2172" s="15">
        <v>19600</v>
      </c>
      <c r="D2172" s="15"/>
      <c r="E2172" s="13" t="s">
        <v>8977</v>
      </c>
      <c r="F2172" s="13" t="s">
        <v>8978</v>
      </c>
      <c r="G2172" s="13" t="s">
        <v>8979</v>
      </c>
      <c r="H2172" s="12" t="s">
        <v>8980</v>
      </c>
      <c r="I2172" s="13" t="s">
        <v>394</v>
      </c>
      <c r="J2172" s="13" t="s">
        <v>8981</v>
      </c>
      <c r="K2172" s="14">
        <v>1.5</v>
      </c>
      <c r="L2172" s="13" t="s">
        <v>81</v>
      </c>
      <c r="M2172" s="15">
        <v>1</v>
      </c>
      <c r="N2172" s="13" t="s">
        <v>45</v>
      </c>
      <c r="O2172" s="13" t="s">
        <v>8887</v>
      </c>
      <c r="P2172" s="13" t="s">
        <v>8982</v>
      </c>
      <c r="Q2172" s="13" t="s">
        <v>8983</v>
      </c>
      <c r="R2172" s="28">
        <v>2244.7359999999999</v>
      </c>
      <c r="S2172" s="29"/>
      <c r="T2172" s="30">
        <v>1940.53</v>
      </c>
      <c r="U2172" s="1">
        <v>1940.53</v>
      </c>
      <c r="V2172" s="28">
        <v>2616.4059999999999</v>
      </c>
      <c r="W2172" s="29">
        <v>2134.5830000000001</v>
      </c>
      <c r="X2172" s="29"/>
      <c r="Y2172" s="29">
        <v>2041.67</v>
      </c>
      <c r="Z2172" s="29"/>
      <c r="AA2172" s="29"/>
      <c r="AB2172" s="29"/>
      <c r="AC2172" s="29"/>
      <c r="AD2172" s="29"/>
      <c r="AE2172" s="31">
        <v>2616.4059999999999</v>
      </c>
      <c r="AH2172" s="27">
        <v>2041.67</v>
      </c>
      <c r="AI2172" s="27">
        <v>2233.83</v>
      </c>
      <c r="AJ2172" s="27">
        <v>2116.1</v>
      </c>
      <c r="AN2172" s="32">
        <v>2137.75</v>
      </c>
      <c r="AO2172" s="27" t="s">
        <v>211</v>
      </c>
      <c r="AP2172" s="31" t="s">
        <v>212</v>
      </c>
      <c r="AQ2172" s="27">
        <f t="shared" si="341"/>
        <v>2137.75</v>
      </c>
      <c r="AR2172" s="27" t="str">
        <f t="shared" si="342"/>
        <v/>
      </c>
      <c r="AS2172" s="27" t="e">
        <f t="shared" si="343"/>
        <v>#NUM!</v>
      </c>
      <c r="AT2172" s="27">
        <f t="shared" si="344"/>
        <v>2086.0697499999997</v>
      </c>
      <c r="AU2172" s="27">
        <f t="shared" si="345"/>
        <v>2086.0697499999997</v>
      </c>
      <c r="AV2172" s="29">
        <f t="shared" si="346"/>
        <v>2086.0697499999997</v>
      </c>
      <c r="AW2172" s="27" t="s">
        <v>73</v>
      </c>
      <c r="AX2172" s="27" t="s">
        <v>74</v>
      </c>
      <c r="AY2172" s="32">
        <v>2086.0700000000002</v>
      </c>
      <c r="AZ2172" s="34">
        <f t="shared" si="347"/>
        <v>208.60700000000003</v>
      </c>
      <c r="BA2172" s="3">
        <f t="shared" si="337"/>
        <v>2294.6770000000001</v>
      </c>
      <c r="BB2172" s="32">
        <f t="shared" si="340"/>
        <v>2478.2511600000003</v>
      </c>
      <c r="BC2172" s="27" t="s">
        <v>12549</v>
      </c>
    </row>
    <row r="2173" spans="1:116" s="27" customFormat="1" ht="31.5" customHeight="1">
      <c r="A2173" s="12" t="s">
        <v>2684</v>
      </c>
      <c r="B2173" s="5">
        <v>2171</v>
      </c>
      <c r="C2173" s="15">
        <v>11512</v>
      </c>
      <c r="D2173" s="15"/>
      <c r="E2173" s="13" t="s">
        <v>9038</v>
      </c>
      <c r="F2173" s="13" t="s">
        <v>9039</v>
      </c>
      <c r="G2173" s="13" t="s">
        <v>9040</v>
      </c>
      <c r="H2173" s="12" t="s">
        <v>4923</v>
      </c>
      <c r="I2173" s="13" t="s">
        <v>43</v>
      </c>
      <c r="J2173" s="13" t="s">
        <v>9041</v>
      </c>
      <c r="K2173" s="14"/>
      <c r="L2173" s="13"/>
      <c r="M2173" s="15">
        <v>63</v>
      </c>
      <c r="N2173" s="13" t="s">
        <v>45</v>
      </c>
      <c r="O2173" s="13" t="s">
        <v>8887</v>
      </c>
      <c r="P2173" s="13" t="s">
        <v>9042</v>
      </c>
      <c r="Q2173" s="13" t="s">
        <v>9043</v>
      </c>
      <c r="R2173" s="28">
        <v>3078.8771000000002</v>
      </c>
      <c r="S2173" s="29"/>
      <c r="T2173" s="30"/>
      <c r="U2173" s="1" t="s">
        <v>56</v>
      </c>
      <c r="V2173" s="28">
        <v>3174.6145000000001</v>
      </c>
      <c r="W2173" s="29">
        <v>2553.529</v>
      </c>
      <c r="X2173" s="29"/>
      <c r="Y2173" s="29"/>
      <c r="Z2173" s="29"/>
      <c r="AA2173" s="29"/>
      <c r="AB2173" s="29"/>
      <c r="AC2173" s="29"/>
      <c r="AD2173" s="29"/>
      <c r="AE2173" s="31">
        <v>3174.6145000000001</v>
      </c>
      <c r="AF2173" s="27">
        <v>2487.4290000000001</v>
      </c>
      <c r="AG2173" s="27">
        <v>2439.79</v>
      </c>
      <c r="AH2173" s="27">
        <v>2304.25</v>
      </c>
      <c r="AI2173" s="27">
        <v>2995.1</v>
      </c>
      <c r="AN2173" s="32">
        <v>2372.02</v>
      </c>
      <c r="AO2173" s="27" t="s">
        <v>211</v>
      </c>
      <c r="AP2173" s="31" t="s">
        <v>212</v>
      </c>
      <c r="AQ2173" s="27">
        <f t="shared" si="341"/>
        <v>2372.02</v>
      </c>
      <c r="AR2173" s="27" t="str">
        <f t="shared" si="342"/>
        <v/>
      </c>
      <c r="AS2173" s="27" t="e">
        <f t="shared" si="343"/>
        <v>#NUM!</v>
      </c>
      <c r="AT2173" s="27">
        <f t="shared" si="344"/>
        <v>0</v>
      </c>
      <c r="AU2173" s="27" t="e">
        <f t="shared" si="345"/>
        <v>#VALUE!</v>
      </c>
      <c r="AV2173" s="29" t="e">
        <f t="shared" si="346"/>
        <v>#VALUE!</v>
      </c>
      <c r="AW2173" s="27" t="s">
        <v>213</v>
      </c>
      <c r="AX2173" s="27" t="s">
        <v>212</v>
      </c>
      <c r="AY2173" s="32">
        <v>2372.02</v>
      </c>
      <c r="AZ2173" s="34">
        <f t="shared" si="347"/>
        <v>237.202</v>
      </c>
      <c r="BA2173" s="3">
        <f t="shared" si="337"/>
        <v>2609.2219999999998</v>
      </c>
      <c r="BB2173" s="32">
        <f t="shared" si="340"/>
        <v>2817.9597599999997</v>
      </c>
      <c r="BC2173" s="27" t="s">
        <v>12549</v>
      </c>
    </row>
    <row r="2174" spans="1:116" s="27" customFormat="1" ht="31.5" customHeight="1">
      <c r="A2174" s="12" t="s">
        <v>2684</v>
      </c>
      <c r="B2174" s="5">
        <v>2172</v>
      </c>
      <c r="C2174" s="15">
        <v>5270</v>
      </c>
      <c r="D2174" s="15"/>
      <c r="E2174" s="13" t="s">
        <v>9013</v>
      </c>
      <c r="F2174" s="13" t="s">
        <v>9014</v>
      </c>
      <c r="G2174" s="13" t="s">
        <v>9015</v>
      </c>
      <c r="H2174" s="12" t="s">
        <v>521</v>
      </c>
      <c r="I2174" s="13" t="s">
        <v>141</v>
      </c>
      <c r="J2174" s="13" t="s">
        <v>9016</v>
      </c>
      <c r="K2174" s="14"/>
      <c r="L2174" s="13"/>
      <c r="M2174" s="15">
        <v>112</v>
      </c>
      <c r="N2174" s="13" t="s">
        <v>45</v>
      </c>
      <c r="O2174" s="13" t="s">
        <v>8887</v>
      </c>
      <c r="P2174" s="13" t="s">
        <v>9017</v>
      </c>
      <c r="Q2174" s="13" t="s">
        <v>9018</v>
      </c>
      <c r="R2174" s="28">
        <v>3150.1604000000002</v>
      </c>
      <c r="S2174" s="29"/>
      <c r="T2174" s="30">
        <v>2705</v>
      </c>
      <c r="U2174" s="1">
        <v>2705</v>
      </c>
      <c r="V2174" s="28">
        <v>3239.0410000000002</v>
      </c>
      <c r="W2174" s="29"/>
      <c r="X2174" s="29">
        <v>3029.0835000000002</v>
      </c>
      <c r="Y2174" s="29">
        <v>2831.68</v>
      </c>
      <c r="Z2174" s="29"/>
      <c r="AA2174" s="29"/>
      <c r="AB2174" s="29"/>
      <c r="AC2174" s="29"/>
      <c r="AD2174" s="29"/>
      <c r="AE2174" s="31">
        <v>3239.0410000000002</v>
      </c>
      <c r="AG2174" s="27">
        <v>2196.94</v>
      </c>
      <c r="AH2174" s="27">
        <v>2831.68</v>
      </c>
      <c r="AI2174" s="27">
        <v>3249.73</v>
      </c>
      <c r="AN2174" s="32">
        <v>2514.31</v>
      </c>
      <c r="AO2174" s="27" t="s">
        <v>211</v>
      </c>
      <c r="AP2174" s="31" t="s">
        <v>212</v>
      </c>
      <c r="AQ2174" s="27">
        <f t="shared" si="341"/>
        <v>2514.31</v>
      </c>
      <c r="AR2174" s="27" t="str">
        <f t="shared" si="342"/>
        <v/>
      </c>
      <c r="AS2174" s="27" t="e">
        <f t="shared" si="343"/>
        <v>#NUM!</v>
      </c>
      <c r="AT2174" s="27">
        <f t="shared" si="344"/>
        <v>2907.875</v>
      </c>
      <c r="AU2174" s="27">
        <f t="shared" si="345"/>
        <v>2907.875</v>
      </c>
      <c r="AV2174" s="29">
        <f t="shared" si="346"/>
        <v>2514.31</v>
      </c>
      <c r="AW2174" s="27" t="s">
        <v>213</v>
      </c>
      <c r="AX2174" s="27" t="s">
        <v>212</v>
      </c>
      <c r="AY2174" s="32">
        <v>2514.31</v>
      </c>
      <c r="AZ2174" s="34">
        <f t="shared" si="347"/>
        <v>251.43100000000001</v>
      </c>
      <c r="BA2174" s="3">
        <f t="shared" si="337"/>
        <v>2765.741</v>
      </c>
      <c r="BB2174" s="32">
        <f t="shared" si="340"/>
        <v>2987.0002800000002</v>
      </c>
      <c r="BC2174" s="27" t="s">
        <v>12549</v>
      </c>
    </row>
    <row r="2175" spans="1:116" s="27" customFormat="1" ht="31.5" customHeight="1">
      <c r="A2175" s="12" t="s">
        <v>2684</v>
      </c>
      <c r="B2175" s="5">
        <v>2173</v>
      </c>
      <c r="C2175" s="15">
        <v>3782</v>
      </c>
      <c r="D2175" s="15"/>
      <c r="E2175" s="13" t="s">
        <v>9044</v>
      </c>
      <c r="F2175" s="13" t="s">
        <v>9049</v>
      </c>
      <c r="G2175" s="13" t="s">
        <v>9046</v>
      </c>
      <c r="H2175" s="12" t="s">
        <v>58</v>
      </c>
      <c r="I2175" s="13" t="s">
        <v>104</v>
      </c>
      <c r="J2175" s="13" t="s">
        <v>9050</v>
      </c>
      <c r="K2175" s="14"/>
      <c r="L2175" s="13"/>
      <c r="M2175" s="15">
        <v>56</v>
      </c>
      <c r="N2175" s="13" t="s">
        <v>45</v>
      </c>
      <c r="O2175" s="13" t="s">
        <v>8887</v>
      </c>
      <c r="P2175" s="13" t="s">
        <v>9051</v>
      </c>
      <c r="Q2175" s="13" t="s">
        <v>9052</v>
      </c>
      <c r="R2175" s="28">
        <v>3740.3764999999999</v>
      </c>
      <c r="S2175" s="29"/>
      <c r="T2175" s="30"/>
      <c r="U2175" s="1">
        <v>3076.1</v>
      </c>
      <c r="V2175" s="28">
        <v>3575.13</v>
      </c>
      <c r="W2175" s="29">
        <v>3383.71</v>
      </c>
      <c r="X2175" s="29"/>
      <c r="Y2175" s="29"/>
      <c r="Z2175" s="29"/>
      <c r="AA2175" s="29"/>
      <c r="AB2175" s="29"/>
      <c r="AC2175" s="29"/>
      <c r="AD2175" s="29"/>
      <c r="AE2175" s="31">
        <v>3575.13</v>
      </c>
      <c r="AF2175" s="27">
        <v>3296.1264000000001</v>
      </c>
      <c r="AH2175" s="27">
        <v>3053.64</v>
      </c>
      <c r="AI2175" s="27">
        <v>3615.87</v>
      </c>
      <c r="AN2175" s="32">
        <v>3174.8829999999998</v>
      </c>
      <c r="AO2175" s="27" t="s">
        <v>211</v>
      </c>
      <c r="AP2175" s="31" t="s">
        <v>212</v>
      </c>
      <c r="AQ2175" s="27">
        <f t="shared" si="341"/>
        <v>3174.8832000000002</v>
      </c>
      <c r="AR2175" s="27" t="str">
        <f t="shared" si="342"/>
        <v/>
      </c>
      <c r="AS2175" s="27" t="e">
        <f t="shared" si="343"/>
        <v>#NUM!</v>
      </c>
      <c r="AT2175" s="27">
        <f t="shared" si="344"/>
        <v>0</v>
      </c>
      <c r="AU2175" s="27">
        <f t="shared" si="345"/>
        <v>3306.8074999999999</v>
      </c>
      <c r="AV2175" s="29">
        <f t="shared" si="346"/>
        <v>0</v>
      </c>
      <c r="AW2175" s="27" t="s">
        <v>213</v>
      </c>
      <c r="AX2175" s="27" t="s">
        <v>212</v>
      </c>
      <c r="AY2175" s="32">
        <v>3174.88</v>
      </c>
      <c r="AZ2175" s="34">
        <f t="shared" si="347"/>
        <v>317.48800000000006</v>
      </c>
      <c r="BA2175" s="3">
        <f t="shared" si="337"/>
        <v>3492.3680000000004</v>
      </c>
      <c r="BB2175" s="32">
        <f t="shared" ref="BB2175:BB2186" si="348">BA2175+BA2175*0.08</f>
        <v>3771.7574400000003</v>
      </c>
      <c r="BC2175" s="27" t="s">
        <v>12549</v>
      </c>
    </row>
    <row r="2176" spans="1:116" s="27" customFormat="1" ht="31.5" customHeight="1">
      <c r="A2176" s="12" t="s">
        <v>2684</v>
      </c>
      <c r="B2176" s="5">
        <v>2174</v>
      </c>
      <c r="C2176" s="15">
        <v>5200</v>
      </c>
      <c r="D2176" s="15"/>
      <c r="E2176" s="13" t="s">
        <v>9044</v>
      </c>
      <c r="F2176" s="13" t="s">
        <v>9045</v>
      </c>
      <c r="G2176" s="13" t="s">
        <v>9046</v>
      </c>
      <c r="H2176" s="12" t="s">
        <v>103</v>
      </c>
      <c r="I2176" s="13" t="s">
        <v>104</v>
      </c>
      <c r="J2176" s="13" t="s">
        <v>9047</v>
      </c>
      <c r="K2176" s="14"/>
      <c r="L2176" s="13"/>
      <c r="M2176" s="15">
        <v>56</v>
      </c>
      <c r="N2176" s="13" t="s">
        <v>45</v>
      </c>
      <c r="O2176" s="13" t="s">
        <v>8887</v>
      </c>
      <c r="P2176" s="13" t="s">
        <v>8882</v>
      </c>
      <c r="Q2176" s="13" t="s">
        <v>9048</v>
      </c>
      <c r="R2176" s="28">
        <v>3676.6837999999998</v>
      </c>
      <c r="S2176" s="29"/>
      <c r="T2176" s="30"/>
      <c r="U2176" s="1" t="s">
        <v>56</v>
      </c>
      <c r="V2176" s="28">
        <v>3575.5419999999999</v>
      </c>
      <c r="W2176" s="29">
        <v>3264.8</v>
      </c>
      <c r="X2176" s="29"/>
      <c r="Y2176" s="29"/>
      <c r="Z2176" s="29"/>
      <c r="AA2176" s="29"/>
      <c r="AB2176" s="29"/>
      <c r="AC2176" s="29"/>
      <c r="AD2176" s="29"/>
      <c r="AE2176" s="31">
        <v>3575.5419999999999</v>
      </c>
      <c r="AN2176" s="32">
        <v>3420.17</v>
      </c>
      <c r="AO2176" s="27" t="s">
        <v>211</v>
      </c>
      <c r="AP2176" s="31" t="s">
        <v>212</v>
      </c>
      <c r="AQ2176" s="27" t="e">
        <f t="shared" si="341"/>
        <v>#NUM!</v>
      </c>
      <c r="AR2176" s="27" t="e">
        <f t="shared" si="342"/>
        <v>#NUM!</v>
      </c>
      <c r="AS2176" s="27" t="e">
        <f t="shared" si="343"/>
        <v>#NUM!</v>
      </c>
      <c r="AT2176" s="27">
        <f t="shared" si="344"/>
        <v>0</v>
      </c>
      <c r="AU2176" s="27" t="e">
        <f t="shared" si="345"/>
        <v>#VALUE!</v>
      </c>
      <c r="AV2176" s="29" t="e">
        <f t="shared" si="346"/>
        <v>#VALUE!</v>
      </c>
      <c r="AW2176" s="27" t="s">
        <v>213</v>
      </c>
      <c r="AX2176" s="27" t="s">
        <v>212</v>
      </c>
      <c r="AY2176" s="32">
        <v>3420.17</v>
      </c>
      <c r="AZ2176" s="34">
        <f t="shared" si="347"/>
        <v>342.01700000000005</v>
      </c>
      <c r="BA2176" s="3">
        <f t="shared" si="337"/>
        <v>3762.1869999999999</v>
      </c>
      <c r="BB2176" s="32">
        <f t="shared" si="348"/>
        <v>4063.1619599999999</v>
      </c>
      <c r="BC2176" s="27" t="s">
        <v>12549</v>
      </c>
    </row>
    <row r="2177" spans="1:55" s="27" customFormat="1" ht="31.5" customHeight="1">
      <c r="A2177" s="12" t="s">
        <v>2684</v>
      </c>
      <c r="B2177" s="5">
        <v>2175</v>
      </c>
      <c r="C2177" s="15">
        <v>5619</v>
      </c>
      <c r="D2177" s="15"/>
      <c r="E2177" s="13" t="s">
        <v>9080</v>
      </c>
      <c r="F2177" s="13" t="s">
        <v>9081</v>
      </c>
      <c r="G2177" s="13" t="s">
        <v>9082</v>
      </c>
      <c r="H2177" s="12" t="s">
        <v>686</v>
      </c>
      <c r="I2177" s="13" t="s">
        <v>43</v>
      </c>
      <c r="J2177" s="13" t="s">
        <v>1122</v>
      </c>
      <c r="K2177" s="14"/>
      <c r="L2177" s="13"/>
      <c r="M2177" s="15">
        <v>30</v>
      </c>
      <c r="N2177" s="13" t="s">
        <v>45</v>
      </c>
      <c r="O2177" s="13" t="s">
        <v>8887</v>
      </c>
      <c r="P2177" s="13" t="s">
        <v>9083</v>
      </c>
      <c r="Q2177" s="13" t="s">
        <v>9084</v>
      </c>
      <c r="R2177" s="28">
        <v>3941.9695999999999</v>
      </c>
      <c r="S2177" s="29"/>
      <c r="T2177" s="30"/>
      <c r="U2177" s="1" t="s">
        <v>56</v>
      </c>
      <c r="V2177" s="28">
        <v>5398.4875000000002</v>
      </c>
      <c r="W2177" s="29">
        <v>3670.2269999999999</v>
      </c>
      <c r="X2177" s="29"/>
      <c r="Y2177" s="29">
        <v>3663.67</v>
      </c>
      <c r="Z2177" s="29"/>
      <c r="AA2177" s="29"/>
      <c r="AB2177" s="29"/>
      <c r="AC2177" s="29"/>
      <c r="AD2177" s="29"/>
      <c r="AE2177" s="31">
        <v>5398.4875000000002</v>
      </c>
      <c r="AF2177" s="27">
        <v>3575.2260000000001</v>
      </c>
      <c r="AG2177" s="27">
        <v>3506.75</v>
      </c>
      <c r="AH2177" s="27">
        <v>3663.67</v>
      </c>
      <c r="AI2177" s="27">
        <v>4239.42</v>
      </c>
      <c r="AN2177" s="32">
        <v>3540.9879999999998</v>
      </c>
      <c r="AO2177" s="27" t="s">
        <v>211</v>
      </c>
      <c r="AP2177" s="31" t="s">
        <v>212</v>
      </c>
      <c r="AQ2177" s="27">
        <f t="shared" si="341"/>
        <v>3540.9880000000003</v>
      </c>
      <c r="AR2177" s="27" t="str">
        <f t="shared" si="342"/>
        <v/>
      </c>
      <c r="AS2177" s="27" t="e">
        <f t="shared" si="343"/>
        <v>#NUM!</v>
      </c>
      <c r="AT2177" s="27">
        <f t="shared" si="344"/>
        <v>0</v>
      </c>
      <c r="AU2177" s="27" t="e">
        <f t="shared" si="345"/>
        <v>#VALUE!</v>
      </c>
      <c r="AV2177" s="29" t="e">
        <f t="shared" si="346"/>
        <v>#VALUE!</v>
      </c>
      <c r="AW2177" s="27" t="s">
        <v>213</v>
      </c>
      <c r="AX2177" s="27" t="s">
        <v>212</v>
      </c>
      <c r="AY2177" s="32">
        <v>3540.9879999999998</v>
      </c>
      <c r="AZ2177" s="34">
        <f t="shared" si="347"/>
        <v>354.09879999999998</v>
      </c>
      <c r="BA2177" s="3">
        <f t="shared" si="337"/>
        <v>3895.0868</v>
      </c>
      <c r="BB2177" s="32">
        <f t="shared" si="348"/>
        <v>4206.6937440000002</v>
      </c>
      <c r="BC2177" s="27" t="s">
        <v>12549</v>
      </c>
    </row>
    <row r="2178" spans="1:55" s="27" customFormat="1" ht="31.5" customHeight="1">
      <c r="A2178" s="12" t="s">
        <v>2684</v>
      </c>
      <c r="B2178" s="5">
        <v>2176</v>
      </c>
      <c r="C2178" s="15">
        <v>5885</v>
      </c>
      <c r="D2178" s="15"/>
      <c r="E2178" s="12" t="s">
        <v>9113</v>
      </c>
      <c r="F2178" s="12" t="s">
        <v>9114</v>
      </c>
      <c r="G2178" s="12" t="s">
        <v>9115</v>
      </c>
      <c r="H2178" s="12" t="s">
        <v>9116</v>
      </c>
      <c r="I2178" s="12" t="s">
        <v>1620</v>
      </c>
      <c r="J2178" s="12" t="s">
        <v>9117</v>
      </c>
      <c r="K2178" s="14">
        <v>5</v>
      </c>
      <c r="L2178" s="12" t="s">
        <v>81</v>
      </c>
      <c r="M2178" s="15">
        <v>1</v>
      </c>
      <c r="N2178" s="12" t="s">
        <v>45</v>
      </c>
      <c r="O2178" s="12" t="s">
        <v>9118</v>
      </c>
      <c r="P2178" s="12" t="s">
        <v>9119</v>
      </c>
      <c r="Q2178" s="12" t="s">
        <v>9120</v>
      </c>
      <c r="R2178" s="28">
        <v>24.2576</v>
      </c>
      <c r="S2178" s="29"/>
      <c r="T2178" s="30"/>
      <c r="U2178" s="1" t="s">
        <v>56</v>
      </c>
      <c r="V2178" s="28">
        <v>36.616500000000002</v>
      </c>
      <c r="W2178" s="29">
        <v>8.5139999999999993</v>
      </c>
      <c r="X2178" s="29"/>
      <c r="Y2178" s="29"/>
      <c r="Z2178" s="29"/>
      <c r="AA2178" s="29"/>
      <c r="AB2178" s="29"/>
      <c r="AC2178" s="29"/>
      <c r="AD2178" s="29"/>
      <c r="AE2178" s="31">
        <v>36.616500000000002</v>
      </c>
      <c r="AI2178" s="27">
        <v>11.05</v>
      </c>
      <c r="AJ2178" s="27">
        <v>8.08</v>
      </c>
      <c r="AK2178" s="27">
        <v>9.5399999999999991</v>
      </c>
      <c r="AN2178" s="32">
        <v>8.81</v>
      </c>
      <c r="AO2178" s="27" t="s">
        <v>2065</v>
      </c>
      <c r="AP2178" s="31" t="s">
        <v>2066</v>
      </c>
      <c r="AQ2178" s="27">
        <f t="shared" si="341"/>
        <v>23.83325</v>
      </c>
      <c r="AR2178" s="27" t="str">
        <f t="shared" si="342"/>
        <v/>
      </c>
      <c r="AS2178" s="27">
        <f t="shared" si="343"/>
        <v>8.8099999999999987</v>
      </c>
      <c r="AT2178" s="27">
        <f t="shared" si="344"/>
        <v>0</v>
      </c>
      <c r="AU2178" s="27" t="e">
        <f t="shared" si="345"/>
        <v>#VALUE!</v>
      </c>
      <c r="AV2178" s="29" t="e">
        <f t="shared" si="346"/>
        <v>#VALUE!</v>
      </c>
      <c r="AW2178" s="27" t="s">
        <v>1838</v>
      </c>
      <c r="AX2178" s="27" t="s">
        <v>1839</v>
      </c>
      <c r="AY2178" s="32">
        <v>8.81</v>
      </c>
      <c r="AZ2178" s="34">
        <f t="shared" si="347"/>
        <v>2.2025000000000001</v>
      </c>
      <c r="BA2178" s="3">
        <f t="shared" si="337"/>
        <v>11.012500000000001</v>
      </c>
      <c r="BB2178" s="32">
        <f t="shared" si="348"/>
        <v>11.893500000000001</v>
      </c>
      <c r="BC2178" s="27" t="s">
        <v>12549</v>
      </c>
    </row>
    <row r="2179" spans="1:55" s="27" customFormat="1" ht="31.5" customHeight="1">
      <c r="A2179" s="12" t="s">
        <v>2684</v>
      </c>
      <c r="B2179" s="5">
        <v>2177</v>
      </c>
      <c r="C2179" s="15"/>
      <c r="D2179" s="15"/>
      <c r="E2179" s="12" t="s">
        <v>9121</v>
      </c>
      <c r="F2179" s="12" t="s">
        <v>9122</v>
      </c>
      <c r="G2179" s="12" t="s">
        <v>9123</v>
      </c>
      <c r="H2179" s="12" t="s">
        <v>4950</v>
      </c>
      <c r="I2179" s="12" t="s">
        <v>394</v>
      </c>
      <c r="J2179" s="12" t="s">
        <v>9124</v>
      </c>
      <c r="K2179" s="14"/>
      <c r="L2179" s="12"/>
      <c r="M2179" s="15">
        <v>1</v>
      </c>
      <c r="N2179" s="12" t="s">
        <v>45</v>
      </c>
      <c r="O2179" s="12" t="s">
        <v>9118</v>
      </c>
      <c r="P2179" s="12" t="s">
        <v>9125</v>
      </c>
      <c r="Q2179" s="12" t="s">
        <v>9126</v>
      </c>
      <c r="R2179" s="28">
        <v>817.10530000000006</v>
      </c>
      <c r="S2179" s="29"/>
      <c r="T2179" s="30"/>
      <c r="U2179" s="1" t="s">
        <v>56</v>
      </c>
      <c r="V2179" s="28">
        <v>762.94159999999999</v>
      </c>
      <c r="W2179" s="29">
        <v>757.25429999999994</v>
      </c>
      <c r="X2179" s="29"/>
      <c r="Y2179" s="29"/>
      <c r="Z2179" s="29"/>
      <c r="AA2179" s="29"/>
      <c r="AB2179" s="29"/>
      <c r="AC2179" s="29"/>
      <c r="AD2179" s="29"/>
      <c r="AE2179" s="31">
        <v>762.94159999999999</v>
      </c>
      <c r="AF2179" s="27">
        <v>548.45000000000005</v>
      </c>
      <c r="AH2179" s="27">
        <v>589.97</v>
      </c>
      <c r="AI2179" s="27">
        <v>627.44000000000005</v>
      </c>
      <c r="AN2179" s="32">
        <v>569.21</v>
      </c>
      <c r="AO2179" s="27" t="s">
        <v>211</v>
      </c>
      <c r="AP2179" s="31" t="s">
        <v>212</v>
      </c>
      <c r="AQ2179" s="27">
        <f t="shared" si="341"/>
        <v>569.21</v>
      </c>
      <c r="AR2179" s="27" t="str">
        <f t="shared" si="342"/>
        <v/>
      </c>
      <c r="AS2179" s="27" t="e">
        <f t="shared" si="343"/>
        <v>#NUM!</v>
      </c>
      <c r="AT2179" s="27">
        <f t="shared" si="344"/>
        <v>0</v>
      </c>
      <c r="AU2179" s="27" t="e">
        <f t="shared" si="345"/>
        <v>#VALUE!</v>
      </c>
      <c r="AV2179" s="29" t="e">
        <f t="shared" si="346"/>
        <v>#VALUE!</v>
      </c>
      <c r="AW2179" s="27" t="s">
        <v>213</v>
      </c>
      <c r="AX2179" s="27" t="s">
        <v>212</v>
      </c>
      <c r="AY2179" s="32">
        <v>569.21</v>
      </c>
      <c r="AZ2179" s="34">
        <f t="shared" si="347"/>
        <v>56.921000000000006</v>
      </c>
      <c r="BA2179" s="3">
        <f t="shared" ref="BA2179:BA2242" si="349">AZ2179+AY2179</f>
        <v>626.13100000000009</v>
      </c>
      <c r="BB2179" s="32">
        <f t="shared" si="348"/>
        <v>676.22148000000004</v>
      </c>
      <c r="BC2179" s="27" t="s">
        <v>12549</v>
      </c>
    </row>
    <row r="2180" spans="1:55" s="27" customFormat="1" ht="31.5" customHeight="1">
      <c r="A2180" s="12" t="s">
        <v>2684</v>
      </c>
      <c r="B2180" s="5">
        <v>2178</v>
      </c>
      <c r="C2180" s="13"/>
      <c r="D2180" s="13"/>
      <c r="E2180" s="13" t="s">
        <v>9136</v>
      </c>
      <c r="F2180" s="13" t="s">
        <v>3190</v>
      </c>
      <c r="G2180" s="13" t="s">
        <v>854</v>
      </c>
      <c r="H2180" s="12" t="s">
        <v>9137</v>
      </c>
      <c r="I2180" s="13" t="s">
        <v>9138</v>
      </c>
      <c r="J2180" s="13" t="s">
        <v>9139</v>
      </c>
      <c r="K2180" s="39"/>
      <c r="L2180" s="13"/>
      <c r="M2180" s="15">
        <v>30</v>
      </c>
      <c r="N2180" s="13" t="s">
        <v>45</v>
      </c>
      <c r="O2180" s="13" t="s">
        <v>9131</v>
      </c>
      <c r="P2180" s="13" t="s">
        <v>9140</v>
      </c>
      <c r="Q2180" s="13" t="s">
        <v>9141</v>
      </c>
      <c r="R2180" s="28">
        <v>12.489800000000001</v>
      </c>
      <c r="S2180" s="29"/>
      <c r="T2180" s="30"/>
      <c r="U2180" s="1"/>
      <c r="V2180" s="28">
        <v>21.861799999999999</v>
      </c>
      <c r="W2180" s="29">
        <v>1.375</v>
      </c>
      <c r="X2180" s="29"/>
      <c r="Y2180" s="29"/>
      <c r="Z2180" s="29"/>
      <c r="AA2180" s="29"/>
      <c r="AB2180" s="29"/>
      <c r="AC2180" s="29"/>
      <c r="AD2180" s="29"/>
      <c r="AE2180" s="31"/>
      <c r="AM2180" s="27">
        <v>3.72</v>
      </c>
      <c r="AN2180" s="32"/>
      <c r="AP2180" s="31"/>
      <c r="AT2180" s="27">
        <f t="shared" si="344"/>
        <v>0</v>
      </c>
      <c r="AU2180" s="27">
        <f t="shared" si="345"/>
        <v>0</v>
      </c>
      <c r="AV2180" s="29">
        <f t="shared" si="346"/>
        <v>0</v>
      </c>
      <c r="AW2180" s="27" t="s">
        <v>1817</v>
      </c>
      <c r="AX2180" s="27" t="s">
        <v>379</v>
      </c>
      <c r="AY2180" s="32">
        <v>3.72</v>
      </c>
      <c r="AZ2180" s="34">
        <f t="shared" si="347"/>
        <v>0.93</v>
      </c>
      <c r="BA2180" s="3">
        <f t="shared" si="349"/>
        <v>4.6500000000000004</v>
      </c>
      <c r="BB2180" s="32">
        <f t="shared" si="348"/>
        <v>5.0220000000000002</v>
      </c>
      <c r="BC2180" s="27" t="s">
        <v>12549</v>
      </c>
    </row>
    <row r="2181" spans="1:55" s="27" customFormat="1" ht="31.5" customHeight="1">
      <c r="A2181" s="12" t="s">
        <v>2684</v>
      </c>
      <c r="B2181" s="5">
        <v>2179</v>
      </c>
      <c r="C2181" s="15">
        <v>7116</v>
      </c>
      <c r="D2181" s="15"/>
      <c r="E2181" s="12" t="s">
        <v>9127</v>
      </c>
      <c r="F2181" s="12" t="s">
        <v>6168</v>
      </c>
      <c r="G2181" s="12" t="s">
        <v>6395</v>
      </c>
      <c r="H2181" s="12" t="s">
        <v>9128</v>
      </c>
      <c r="I2181" s="12" t="s">
        <v>9129</v>
      </c>
      <c r="J2181" s="12" t="s">
        <v>9130</v>
      </c>
      <c r="K2181" s="14"/>
      <c r="L2181" s="12"/>
      <c r="M2181" s="15">
        <v>60</v>
      </c>
      <c r="N2181" s="12" t="s">
        <v>45</v>
      </c>
      <c r="O2181" s="12" t="s">
        <v>9131</v>
      </c>
      <c r="P2181" s="12" t="s">
        <v>9132</v>
      </c>
      <c r="Q2181" s="12" t="s">
        <v>9133</v>
      </c>
      <c r="R2181" s="28">
        <v>12.800599999999999</v>
      </c>
      <c r="S2181" s="29"/>
      <c r="T2181" s="30">
        <v>4.1399999999999997</v>
      </c>
      <c r="U2181" s="1">
        <v>4.1399999999999997</v>
      </c>
      <c r="V2181" s="28">
        <v>19.260999999999999</v>
      </c>
      <c r="W2181" s="29">
        <v>4.5540000000000003</v>
      </c>
      <c r="X2181" s="29"/>
      <c r="Y2181" s="29"/>
      <c r="Z2181" s="29"/>
      <c r="AA2181" s="29"/>
      <c r="AB2181" s="29"/>
      <c r="AC2181" s="29"/>
      <c r="AD2181" s="29"/>
      <c r="AE2181" s="31">
        <v>19.260999999999999</v>
      </c>
      <c r="AF2181" s="27">
        <v>5.2590000000000003</v>
      </c>
      <c r="AN2181" s="32">
        <v>12.26</v>
      </c>
      <c r="AO2181" s="27" t="s">
        <v>211</v>
      </c>
      <c r="AP2181" s="31" t="s">
        <v>212</v>
      </c>
      <c r="AQ2181" s="27">
        <f t="shared" ref="AQ2181:AQ2244" si="350">AVERAGE(SMALL(AE2181:AI2181,1),SMALL(AE2181:AI2181,2))</f>
        <v>12.26</v>
      </c>
      <c r="AR2181" s="27" t="str">
        <f t="shared" ref="AR2181:AR2244" si="351">IF(R2181 &lt;=( AVERAGE(SMALL(AE2181:AI2181,1),SMALL(AE2181:AI2181,2))), R2181, "")</f>
        <v/>
      </c>
      <c r="AS2181" s="27" t="e">
        <f t="shared" ref="AS2181:AS2244" si="352">AVERAGE(SMALL(AJ2181:AM2181,1),SMALL(AJ2181:AM2181,2))</f>
        <v>#NUM!</v>
      </c>
      <c r="AT2181" s="27">
        <f t="shared" si="344"/>
        <v>4.4504999999999999</v>
      </c>
      <c r="AU2181" s="27">
        <f t="shared" si="345"/>
        <v>4.4504999999999999</v>
      </c>
      <c r="AV2181" s="29">
        <f t="shared" si="346"/>
        <v>4.4504999999999999</v>
      </c>
      <c r="AW2181" s="27" t="s">
        <v>73</v>
      </c>
      <c r="AX2181" s="27" t="s">
        <v>74</v>
      </c>
      <c r="AY2181" s="32">
        <v>4.45</v>
      </c>
      <c r="AZ2181" s="34">
        <f t="shared" si="347"/>
        <v>1.1125</v>
      </c>
      <c r="BA2181" s="3">
        <f t="shared" si="349"/>
        <v>5.5625</v>
      </c>
      <c r="BB2181" s="32">
        <f t="shared" si="348"/>
        <v>6.0075000000000003</v>
      </c>
      <c r="BC2181" s="27" t="s">
        <v>12549</v>
      </c>
    </row>
    <row r="2182" spans="1:55" s="27" customFormat="1" ht="31.5" customHeight="1">
      <c r="A2182" s="12" t="s">
        <v>2684</v>
      </c>
      <c r="B2182" s="5">
        <v>2180</v>
      </c>
      <c r="C2182" s="15">
        <v>7117</v>
      </c>
      <c r="D2182" s="15"/>
      <c r="E2182" s="12" t="s">
        <v>9127</v>
      </c>
      <c r="F2182" s="12" t="s">
        <v>6168</v>
      </c>
      <c r="G2182" s="12" t="s">
        <v>6395</v>
      </c>
      <c r="H2182" s="12" t="s">
        <v>9134</v>
      </c>
      <c r="I2182" s="12" t="s">
        <v>9129</v>
      </c>
      <c r="J2182" s="12" t="s">
        <v>9130</v>
      </c>
      <c r="K2182" s="14"/>
      <c r="L2182" s="12"/>
      <c r="M2182" s="15">
        <v>60</v>
      </c>
      <c r="N2182" s="12" t="s">
        <v>45</v>
      </c>
      <c r="O2182" s="12" t="s">
        <v>9131</v>
      </c>
      <c r="P2182" s="12" t="s">
        <v>9132</v>
      </c>
      <c r="Q2182" s="12" t="s">
        <v>9135</v>
      </c>
      <c r="R2182" s="28">
        <v>24.8325</v>
      </c>
      <c r="S2182" s="29"/>
      <c r="T2182" s="30">
        <v>6.98</v>
      </c>
      <c r="U2182" s="1">
        <v>6.98</v>
      </c>
      <c r="V2182" s="28">
        <v>38.521999999999998</v>
      </c>
      <c r="W2182" s="29">
        <v>7.6779999999999999</v>
      </c>
      <c r="X2182" s="29"/>
      <c r="Y2182" s="29"/>
      <c r="Z2182" s="29"/>
      <c r="AA2182" s="29"/>
      <c r="AB2182" s="29"/>
      <c r="AC2182" s="29"/>
      <c r="AD2182" s="29"/>
      <c r="AE2182" s="31">
        <v>38.521999999999998</v>
      </c>
      <c r="AF2182" s="27">
        <v>8.8670000000000009</v>
      </c>
      <c r="AN2182" s="32">
        <v>23.694500000000001</v>
      </c>
      <c r="AO2182" s="27" t="s">
        <v>211</v>
      </c>
      <c r="AP2182" s="31" t="s">
        <v>212</v>
      </c>
      <c r="AQ2182" s="27">
        <f t="shared" si="350"/>
        <v>23.694499999999998</v>
      </c>
      <c r="AR2182" s="27" t="str">
        <f t="shared" si="351"/>
        <v/>
      </c>
      <c r="AS2182" s="27" t="e">
        <f t="shared" si="352"/>
        <v>#NUM!</v>
      </c>
      <c r="AT2182" s="27">
        <f t="shared" si="344"/>
        <v>7.5034999999999998</v>
      </c>
      <c r="AU2182" s="27">
        <f t="shared" si="345"/>
        <v>7.5034999999999998</v>
      </c>
      <c r="AV2182" s="29">
        <f t="shared" si="346"/>
        <v>7.5034999999999998</v>
      </c>
      <c r="AW2182" s="27" t="s">
        <v>73</v>
      </c>
      <c r="AX2182" s="27" t="s">
        <v>74</v>
      </c>
      <c r="AY2182" s="32">
        <v>7.5</v>
      </c>
      <c r="AZ2182" s="34">
        <f t="shared" si="347"/>
        <v>1.875</v>
      </c>
      <c r="BA2182" s="3">
        <f t="shared" si="349"/>
        <v>9.375</v>
      </c>
      <c r="BB2182" s="32">
        <f t="shared" si="348"/>
        <v>10.125</v>
      </c>
      <c r="BC2182" s="27" t="s">
        <v>12549</v>
      </c>
    </row>
    <row r="2183" spans="1:55" s="27" customFormat="1" ht="31.5" customHeight="1">
      <c r="A2183" s="12" t="s">
        <v>2684</v>
      </c>
      <c r="B2183" s="5">
        <v>2181</v>
      </c>
      <c r="C2183" s="15"/>
      <c r="D2183" s="15"/>
      <c r="E2183" s="12" t="s">
        <v>9142</v>
      </c>
      <c r="F2183" s="12" t="s">
        <v>9143</v>
      </c>
      <c r="G2183" s="12" t="s">
        <v>9144</v>
      </c>
      <c r="H2183" s="12" t="s">
        <v>1650</v>
      </c>
      <c r="I2183" s="12" t="s">
        <v>9145</v>
      </c>
      <c r="J2183" s="12" t="s">
        <v>9146</v>
      </c>
      <c r="K2183" s="14"/>
      <c r="L2183" s="12"/>
      <c r="M2183" s="15">
        <v>1</v>
      </c>
      <c r="N2183" s="12" t="s">
        <v>45</v>
      </c>
      <c r="O2183" s="12" t="s">
        <v>9147</v>
      </c>
      <c r="P2183" s="12" t="s">
        <v>9148</v>
      </c>
      <c r="Q2183" s="12" t="s">
        <v>9149</v>
      </c>
      <c r="R2183" s="28">
        <v>5.1223999999999998</v>
      </c>
      <c r="S2183" s="29"/>
      <c r="T2183" s="30"/>
      <c r="U2183" s="1" t="s">
        <v>56</v>
      </c>
      <c r="V2183" s="28">
        <v>10.258800000000001</v>
      </c>
      <c r="W2183" s="29">
        <v>4.55</v>
      </c>
      <c r="X2183" s="29">
        <v>5.5743999999999998</v>
      </c>
      <c r="Y2183" s="29"/>
      <c r="Z2183" s="29"/>
      <c r="AA2183" s="29"/>
      <c r="AB2183" s="29"/>
      <c r="AC2183" s="29"/>
      <c r="AD2183" s="29"/>
      <c r="AE2183" s="31">
        <v>10.258800000000001</v>
      </c>
      <c r="AF2183" s="27">
        <v>4.95</v>
      </c>
      <c r="AG2183" s="27">
        <v>5.56</v>
      </c>
      <c r="AH2183" s="27">
        <v>4.9800000000000004</v>
      </c>
      <c r="AI2183" s="27">
        <v>6.03</v>
      </c>
      <c r="AN2183" s="32">
        <v>4.9649999999999999</v>
      </c>
      <c r="AO2183" s="27" t="s">
        <v>211</v>
      </c>
      <c r="AP2183" s="31" t="s">
        <v>212</v>
      </c>
      <c r="AQ2183" s="27">
        <f t="shared" si="350"/>
        <v>4.9649999999999999</v>
      </c>
      <c r="AR2183" s="27" t="str">
        <f t="shared" si="351"/>
        <v/>
      </c>
      <c r="AS2183" s="27" t="e">
        <f t="shared" si="352"/>
        <v>#NUM!</v>
      </c>
      <c r="AT2183" s="27">
        <f t="shared" si="344"/>
        <v>0</v>
      </c>
      <c r="AU2183" s="27" t="e">
        <f t="shared" si="345"/>
        <v>#VALUE!</v>
      </c>
      <c r="AV2183" s="29">
        <v>4.9649999999999999</v>
      </c>
      <c r="AW2183" s="27" t="s">
        <v>213</v>
      </c>
      <c r="AX2183" s="27" t="s">
        <v>212</v>
      </c>
      <c r="AY2183" s="32">
        <v>4.9649999999999999</v>
      </c>
      <c r="AZ2183" s="34">
        <f t="shared" si="347"/>
        <v>1.24125</v>
      </c>
      <c r="BA2183" s="3">
        <f t="shared" si="349"/>
        <v>6.2062499999999998</v>
      </c>
      <c r="BB2183" s="32">
        <f t="shared" si="348"/>
        <v>6.70275</v>
      </c>
      <c r="BC2183" s="27" t="s">
        <v>12549</v>
      </c>
    </row>
    <row r="2184" spans="1:55" s="27" customFormat="1" ht="31.5" customHeight="1">
      <c r="A2184" s="12" t="s">
        <v>2684</v>
      </c>
      <c r="B2184" s="5">
        <v>2182</v>
      </c>
      <c r="C2184" s="15"/>
      <c r="D2184" s="15"/>
      <c r="E2184" s="12" t="s">
        <v>9157</v>
      </c>
      <c r="F2184" s="12" t="s">
        <v>4050</v>
      </c>
      <c r="G2184" s="12" t="s">
        <v>4051</v>
      </c>
      <c r="H2184" s="12" t="s">
        <v>535</v>
      </c>
      <c r="I2184" s="12" t="s">
        <v>104</v>
      </c>
      <c r="J2184" s="12" t="s">
        <v>9158</v>
      </c>
      <c r="K2184" s="14"/>
      <c r="L2184" s="12"/>
      <c r="M2184" s="15">
        <v>28</v>
      </c>
      <c r="N2184" s="12" t="s">
        <v>45</v>
      </c>
      <c r="O2184" s="12" t="s">
        <v>9147</v>
      </c>
      <c r="P2184" s="12" t="s">
        <v>9159</v>
      </c>
      <c r="Q2184" s="12" t="s">
        <v>9160</v>
      </c>
      <c r="R2184" s="28">
        <v>14.792</v>
      </c>
      <c r="S2184" s="29"/>
      <c r="T2184" s="30">
        <v>11.93</v>
      </c>
      <c r="U2184" s="1">
        <v>11.93</v>
      </c>
      <c r="V2184" s="28">
        <v>28.119</v>
      </c>
      <c r="W2184" s="29">
        <v>16.61</v>
      </c>
      <c r="X2184" s="29"/>
      <c r="Y2184" s="29">
        <v>10.91</v>
      </c>
      <c r="Z2184" s="29"/>
      <c r="AA2184" s="29"/>
      <c r="AB2184" s="29"/>
      <c r="AC2184" s="29"/>
      <c r="AD2184" s="29"/>
      <c r="AE2184" s="31">
        <v>28.119</v>
      </c>
      <c r="AF2184" s="27">
        <v>37.700000000000003</v>
      </c>
      <c r="AH2184" s="27">
        <v>10.91</v>
      </c>
      <c r="AI2184" s="27">
        <v>30.4</v>
      </c>
      <c r="AJ2184" s="27">
        <v>12.94</v>
      </c>
      <c r="AK2184" s="27">
        <v>31.1</v>
      </c>
      <c r="AN2184" s="32">
        <v>14.792</v>
      </c>
      <c r="AO2184" s="27" t="s">
        <v>49</v>
      </c>
      <c r="AP2184" s="31" t="s">
        <v>50</v>
      </c>
      <c r="AQ2184" s="27">
        <f t="shared" si="350"/>
        <v>19.514499999999998</v>
      </c>
      <c r="AR2184" s="27">
        <f t="shared" si="351"/>
        <v>14.792</v>
      </c>
      <c r="AS2184" s="27">
        <f t="shared" si="352"/>
        <v>22.02</v>
      </c>
      <c r="AT2184" s="27">
        <f t="shared" si="344"/>
        <v>12.82475</v>
      </c>
      <c r="AU2184" s="27">
        <f t="shared" si="345"/>
        <v>12.82475</v>
      </c>
      <c r="AV2184" s="29">
        <f t="shared" ref="AV2184:AV2204" si="353">MIN(AN2184,AT2184,AU2184)</f>
        <v>12.82475</v>
      </c>
      <c r="AW2184" s="27" t="s">
        <v>73</v>
      </c>
      <c r="AX2184" s="27" t="s">
        <v>74</v>
      </c>
      <c r="AY2184" s="32">
        <v>12.82</v>
      </c>
      <c r="AZ2184" s="34">
        <f t="shared" si="347"/>
        <v>2.1794000000000002</v>
      </c>
      <c r="BA2184" s="3">
        <f t="shared" si="349"/>
        <v>14.999400000000001</v>
      </c>
      <c r="BB2184" s="32">
        <f t="shared" si="348"/>
        <v>16.199352000000001</v>
      </c>
      <c r="BC2184" s="27" t="s">
        <v>12549</v>
      </c>
    </row>
    <row r="2185" spans="1:55" s="27" customFormat="1" ht="31.5" customHeight="1">
      <c r="A2185" s="12" t="s">
        <v>2684</v>
      </c>
      <c r="B2185" s="5">
        <v>2183</v>
      </c>
      <c r="C2185" s="15"/>
      <c r="D2185" s="15"/>
      <c r="E2185" s="12" t="s">
        <v>9150</v>
      </c>
      <c r="F2185" s="12" t="s">
        <v>9151</v>
      </c>
      <c r="G2185" s="12" t="s">
        <v>9152</v>
      </c>
      <c r="H2185" s="12" t="s">
        <v>9153</v>
      </c>
      <c r="I2185" s="12" t="s">
        <v>9154</v>
      </c>
      <c r="J2185" s="12" t="s">
        <v>9155</v>
      </c>
      <c r="K2185" s="14"/>
      <c r="L2185" s="12"/>
      <c r="M2185" s="15">
        <v>1</v>
      </c>
      <c r="N2185" s="12" t="s">
        <v>45</v>
      </c>
      <c r="O2185" s="12" t="s">
        <v>9147</v>
      </c>
      <c r="P2185" s="12" t="s">
        <v>9147</v>
      </c>
      <c r="Q2185" s="12" t="s">
        <v>9156</v>
      </c>
      <c r="R2185" s="28">
        <v>323.04340000000002</v>
      </c>
      <c r="S2185" s="29"/>
      <c r="T2185" s="30"/>
      <c r="U2185" s="1" t="s">
        <v>56</v>
      </c>
      <c r="V2185" s="28">
        <v>461.74900000000002</v>
      </c>
      <c r="W2185" s="29">
        <v>302.51100000000002</v>
      </c>
      <c r="X2185" s="29"/>
      <c r="Y2185" s="29">
        <v>298.5</v>
      </c>
      <c r="Z2185" s="29"/>
      <c r="AA2185" s="29"/>
      <c r="AB2185" s="29"/>
      <c r="AC2185" s="29"/>
      <c r="AD2185" s="29"/>
      <c r="AE2185" s="31">
        <v>461.74900000000002</v>
      </c>
      <c r="AF2185" s="27">
        <v>294.68</v>
      </c>
      <c r="AH2185" s="27">
        <v>298.5</v>
      </c>
      <c r="AI2185" s="27">
        <v>327.37</v>
      </c>
      <c r="AN2185" s="32">
        <v>296.58999999999997</v>
      </c>
      <c r="AO2185" s="27" t="s">
        <v>211</v>
      </c>
      <c r="AP2185" s="31" t="s">
        <v>212</v>
      </c>
      <c r="AQ2185" s="27">
        <f t="shared" si="350"/>
        <v>296.59000000000003</v>
      </c>
      <c r="AR2185" s="27" t="str">
        <f t="shared" si="351"/>
        <v/>
      </c>
      <c r="AS2185" s="27" t="e">
        <f t="shared" si="352"/>
        <v>#NUM!</v>
      </c>
      <c r="AT2185" s="27">
        <f t="shared" si="344"/>
        <v>0</v>
      </c>
      <c r="AU2185" s="27" t="e">
        <f t="shared" si="345"/>
        <v>#VALUE!</v>
      </c>
      <c r="AV2185" s="29" t="e">
        <f t="shared" si="353"/>
        <v>#VALUE!</v>
      </c>
      <c r="AW2185" s="27" t="s">
        <v>213</v>
      </c>
      <c r="AX2185" s="27" t="s">
        <v>212</v>
      </c>
      <c r="AY2185" s="32">
        <v>296.58999999999997</v>
      </c>
      <c r="AZ2185" s="34">
        <f t="shared" si="347"/>
        <v>29.658999999999999</v>
      </c>
      <c r="BA2185" s="3">
        <f t="shared" si="349"/>
        <v>326.24899999999997</v>
      </c>
      <c r="BB2185" s="32">
        <f t="shared" si="348"/>
        <v>352.34891999999996</v>
      </c>
      <c r="BC2185" s="27" t="s">
        <v>12549</v>
      </c>
    </row>
    <row r="2186" spans="1:55" s="27" customFormat="1" ht="31.5" customHeight="1">
      <c r="A2186" s="12" t="s">
        <v>2684</v>
      </c>
      <c r="B2186" s="5">
        <v>2184</v>
      </c>
      <c r="C2186" s="15"/>
      <c r="D2186" s="15"/>
      <c r="E2186" s="12" t="s">
        <v>9161</v>
      </c>
      <c r="F2186" s="12" t="s">
        <v>9162</v>
      </c>
      <c r="G2186" s="12" t="s">
        <v>8657</v>
      </c>
      <c r="H2186" s="12" t="s">
        <v>9163</v>
      </c>
      <c r="I2186" s="12" t="s">
        <v>9164</v>
      </c>
      <c r="J2186" s="12" t="s">
        <v>9165</v>
      </c>
      <c r="K2186" s="14"/>
      <c r="L2186" s="12"/>
      <c r="M2186" s="15">
        <v>28</v>
      </c>
      <c r="N2186" s="12" t="s">
        <v>45</v>
      </c>
      <c r="O2186" s="12" t="s">
        <v>9166</v>
      </c>
      <c r="P2186" s="12" t="s">
        <v>9166</v>
      </c>
      <c r="Q2186" s="12" t="s">
        <v>9167</v>
      </c>
      <c r="R2186" s="28">
        <v>1609.9969000000001</v>
      </c>
      <c r="S2186" s="29"/>
      <c r="T2186" s="30"/>
      <c r="U2186" s="1">
        <v>1456.27</v>
      </c>
      <c r="V2186" s="28">
        <v>1497.6714999999999</v>
      </c>
      <c r="W2186" s="29"/>
      <c r="X2186" s="29"/>
      <c r="Y2186" s="29"/>
      <c r="Z2186" s="29"/>
      <c r="AA2186" s="29"/>
      <c r="AB2186" s="29"/>
      <c r="AC2186" s="29"/>
      <c r="AD2186" s="29"/>
      <c r="AE2186" s="31">
        <v>1497.6714999999999</v>
      </c>
      <c r="AF2186" s="27">
        <v>1005.74</v>
      </c>
      <c r="AG2186" s="27">
        <v>931.06</v>
      </c>
      <c r="AH2186" s="27">
        <v>1329.55</v>
      </c>
      <c r="AI2186" s="27">
        <v>769.35</v>
      </c>
      <c r="AN2186" s="32">
        <v>850.20500000000004</v>
      </c>
      <c r="AO2186" s="27" t="s">
        <v>211</v>
      </c>
      <c r="AP2186" s="31" t="s">
        <v>212</v>
      </c>
      <c r="AQ2186" s="27">
        <f t="shared" si="350"/>
        <v>850.20499999999993</v>
      </c>
      <c r="AR2186" s="27" t="str">
        <f t="shared" si="351"/>
        <v/>
      </c>
      <c r="AS2186" s="27" t="e">
        <f t="shared" si="352"/>
        <v>#NUM!</v>
      </c>
      <c r="AT2186" s="27">
        <f t="shared" si="344"/>
        <v>0</v>
      </c>
      <c r="AU2186" s="27">
        <f t="shared" si="345"/>
        <v>1565.4902499999998</v>
      </c>
      <c r="AV2186" s="29">
        <f t="shared" si="353"/>
        <v>0</v>
      </c>
      <c r="AW2186" s="27" t="s">
        <v>213</v>
      </c>
      <c r="AX2186" s="27" t="s">
        <v>212</v>
      </c>
      <c r="AY2186" s="32">
        <v>850.20500000000004</v>
      </c>
      <c r="AZ2186" s="34">
        <f t="shared" si="347"/>
        <v>85.020500000000013</v>
      </c>
      <c r="BA2186" s="3">
        <f t="shared" si="349"/>
        <v>935.22550000000001</v>
      </c>
      <c r="BB2186" s="32">
        <f t="shared" si="348"/>
        <v>1010.04354</v>
      </c>
      <c r="BC2186" s="27" t="s">
        <v>12549</v>
      </c>
    </row>
    <row r="2187" spans="1:55" s="27" customFormat="1" ht="31.5" customHeight="1">
      <c r="A2187" s="12" t="s">
        <v>9168</v>
      </c>
      <c r="B2187" s="5">
        <v>2185</v>
      </c>
      <c r="C2187" s="15">
        <v>5051</v>
      </c>
      <c r="D2187" s="15"/>
      <c r="E2187" s="13" t="s">
        <v>9182</v>
      </c>
      <c r="F2187" s="13" t="s">
        <v>9183</v>
      </c>
      <c r="G2187" s="13" t="s">
        <v>9184</v>
      </c>
      <c r="H2187" s="12" t="s">
        <v>9179</v>
      </c>
      <c r="I2187" s="13" t="s">
        <v>394</v>
      </c>
      <c r="J2187" s="13" t="s">
        <v>9185</v>
      </c>
      <c r="K2187" s="14">
        <v>3</v>
      </c>
      <c r="L2187" s="13" t="s">
        <v>81</v>
      </c>
      <c r="M2187" s="15">
        <v>5</v>
      </c>
      <c r="N2187" s="13" t="s">
        <v>45</v>
      </c>
      <c r="O2187" s="13" t="s">
        <v>9173</v>
      </c>
      <c r="P2187" s="13" t="s">
        <v>9174</v>
      </c>
      <c r="Q2187" s="13" t="s">
        <v>9186</v>
      </c>
      <c r="R2187" s="28">
        <v>26.6</v>
      </c>
      <c r="S2187" s="29"/>
      <c r="T2187" s="30">
        <v>34</v>
      </c>
      <c r="U2187" s="1">
        <v>19.2</v>
      </c>
      <c r="V2187" s="28">
        <v>23.718</v>
      </c>
      <c r="W2187" s="29">
        <v>40.560699999999997</v>
      </c>
      <c r="X2187" s="29"/>
      <c r="Y2187" s="29">
        <v>29.6</v>
      </c>
      <c r="Z2187" s="29">
        <v>33.79</v>
      </c>
      <c r="AA2187" s="29"/>
      <c r="AB2187" s="29"/>
      <c r="AC2187" s="29"/>
      <c r="AD2187" s="29"/>
      <c r="AE2187" s="31">
        <v>23.718</v>
      </c>
      <c r="AF2187" s="27">
        <v>35.99</v>
      </c>
      <c r="AH2187" s="27">
        <v>29.6</v>
      </c>
      <c r="AI2187" s="27">
        <v>33.79</v>
      </c>
      <c r="AN2187" s="32">
        <v>26.6</v>
      </c>
      <c r="AO2187" s="27" t="s">
        <v>49</v>
      </c>
      <c r="AP2187" s="31" t="s">
        <v>50</v>
      </c>
      <c r="AQ2187" s="27">
        <f t="shared" si="350"/>
        <v>26.658999999999999</v>
      </c>
      <c r="AR2187" s="27">
        <f t="shared" si="351"/>
        <v>26.6</v>
      </c>
      <c r="AS2187" s="27" t="e">
        <f t="shared" si="352"/>
        <v>#NUM!</v>
      </c>
      <c r="AT2187" s="27">
        <f t="shared" si="344"/>
        <v>36.549999999999997</v>
      </c>
      <c r="AU2187" s="27">
        <f t="shared" si="345"/>
        <v>20.639999999999997</v>
      </c>
      <c r="AV2187" s="29">
        <f t="shared" si="353"/>
        <v>20.639999999999997</v>
      </c>
      <c r="AW2187" s="27" t="s">
        <v>73</v>
      </c>
      <c r="AX2187" s="27" t="s">
        <v>74</v>
      </c>
      <c r="AY2187" s="32">
        <v>20.64</v>
      </c>
      <c r="AZ2187" s="34">
        <f t="shared" si="347"/>
        <v>3.5088000000000004</v>
      </c>
      <c r="BA2187" s="3">
        <f t="shared" si="349"/>
        <v>24.148800000000001</v>
      </c>
      <c r="BB2187" s="36">
        <v>24.15</v>
      </c>
      <c r="BC2187" s="27" t="s">
        <v>12549</v>
      </c>
    </row>
    <row r="2188" spans="1:55" s="27" customFormat="1" ht="31.5" customHeight="1">
      <c r="A2188" s="12" t="s">
        <v>9168</v>
      </c>
      <c r="B2188" s="5">
        <v>2186</v>
      </c>
      <c r="C2188" s="15">
        <v>4002</v>
      </c>
      <c r="D2188" s="15"/>
      <c r="E2188" s="13" t="s">
        <v>9176</v>
      </c>
      <c r="F2188" s="13" t="s">
        <v>9177</v>
      </c>
      <c r="G2188" s="13" t="s">
        <v>9178</v>
      </c>
      <c r="H2188" s="12" t="s">
        <v>9179</v>
      </c>
      <c r="I2188" s="13" t="s">
        <v>4074</v>
      </c>
      <c r="J2188" s="13" t="s">
        <v>9180</v>
      </c>
      <c r="K2188" s="14">
        <v>3</v>
      </c>
      <c r="L2188" s="13" t="s">
        <v>81</v>
      </c>
      <c r="M2188" s="15">
        <v>5</v>
      </c>
      <c r="N2188" s="13" t="s">
        <v>45</v>
      </c>
      <c r="O2188" s="13" t="s">
        <v>9173</v>
      </c>
      <c r="P2188" s="13" t="s">
        <v>9174</v>
      </c>
      <c r="Q2188" s="13" t="s">
        <v>9181</v>
      </c>
      <c r="R2188" s="28">
        <v>30.56</v>
      </c>
      <c r="S2188" s="29"/>
      <c r="T2188" s="30">
        <v>34</v>
      </c>
      <c r="U2188" s="1">
        <v>21.8</v>
      </c>
      <c r="V2188" s="28">
        <v>47.1023</v>
      </c>
      <c r="W2188" s="29">
        <v>41.46</v>
      </c>
      <c r="X2188" s="29">
        <v>30.242899999999999</v>
      </c>
      <c r="Y2188" s="29">
        <v>30.87</v>
      </c>
      <c r="Z2188" s="29">
        <v>32.85</v>
      </c>
      <c r="AA2188" s="29"/>
      <c r="AB2188" s="29"/>
      <c r="AC2188" s="29"/>
      <c r="AD2188" s="29"/>
      <c r="AE2188" s="31">
        <v>47.1023</v>
      </c>
      <c r="AF2188" s="27">
        <v>36.76</v>
      </c>
      <c r="AG2188" s="27">
        <v>30.4</v>
      </c>
      <c r="AH2188" s="27">
        <v>30.87</v>
      </c>
      <c r="AI2188" s="27">
        <v>32.85</v>
      </c>
      <c r="AN2188" s="32">
        <v>30.56</v>
      </c>
      <c r="AO2188" s="27" t="s">
        <v>49</v>
      </c>
      <c r="AP2188" s="31" t="s">
        <v>50</v>
      </c>
      <c r="AQ2188" s="27">
        <f t="shared" si="350"/>
        <v>30.634999999999998</v>
      </c>
      <c r="AR2188" s="27">
        <f t="shared" si="351"/>
        <v>30.56</v>
      </c>
      <c r="AS2188" s="27" t="e">
        <f t="shared" si="352"/>
        <v>#NUM!</v>
      </c>
      <c r="AT2188" s="27">
        <f t="shared" si="344"/>
        <v>36.549999999999997</v>
      </c>
      <c r="AU2188" s="27">
        <f t="shared" si="345"/>
        <v>23.434999999999999</v>
      </c>
      <c r="AV2188" s="29">
        <f t="shared" si="353"/>
        <v>23.434999999999999</v>
      </c>
      <c r="AW2188" s="27" t="s">
        <v>73</v>
      </c>
      <c r="AX2188" s="27" t="s">
        <v>74</v>
      </c>
      <c r="AY2188" s="32">
        <v>23.44</v>
      </c>
      <c r="AZ2188" s="34">
        <f t="shared" si="347"/>
        <v>3.9848000000000003</v>
      </c>
      <c r="BA2188" s="3">
        <f t="shared" si="349"/>
        <v>27.424800000000001</v>
      </c>
      <c r="BB2188" s="36">
        <v>27.42</v>
      </c>
      <c r="BC2188" s="27" t="s">
        <v>12549</v>
      </c>
    </row>
    <row r="2189" spans="1:55" s="27" customFormat="1" ht="31.5" customHeight="1">
      <c r="A2189" s="12" t="s">
        <v>9168</v>
      </c>
      <c r="B2189" s="5">
        <v>2187</v>
      </c>
      <c r="C2189" s="15">
        <v>5050</v>
      </c>
      <c r="D2189" s="15"/>
      <c r="E2189" s="13" t="s">
        <v>9197</v>
      </c>
      <c r="F2189" s="13" t="s">
        <v>9198</v>
      </c>
      <c r="G2189" s="13" t="s">
        <v>9199</v>
      </c>
      <c r="H2189" s="12" t="s">
        <v>9179</v>
      </c>
      <c r="I2189" s="13" t="s">
        <v>394</v>
      </c>
      <c r="J2189" s="13" t="s">
        <v>9200</v>
      </c>
      <c r="K2189" s="14">
        <v>3</v>
      </c>
      <c r="L2189" s="13" t="s">
        <v>81</v>
      </c>
      <c r="M2189" s="15">
        <v>5</v>
      </c>
      <c r="N2189" s="13" t="s">
        <v>45</v>
      </c>
      <c r="O2189" s="13" t="s">
        <v>9173</v>
      </c>
      <c r="P2189" s="13" t="s">
        <v>9174</v>
      </c>
      <c r="Q2189" s="13" t="s">
        <v>9201</v>
      </c>
      <c r="R2189" s="28">
        <v>46.03</v>
      </c>
      <c r="S2189" s="29"/>
      <c r="T2189" s="30">
        <v>52</v>
      </c>
      <c r="U2189" s="1">
        <v>30.8</v>
      </c>
      <c r="V2189" s="28"/>
      <c r="W2189" s="29">
        <v>59.290999999999997</v>
      </c>
      <c r="X2189" s="29">
        <v>45.472200000000001</v>
      </c>
      <c r="Y2189" s="29">
        <v>46.58</v>
      </c>
      <c r="Z2189" s="29">
        <v>51.63</v>
      </c>
      <c r="AA2189" s="29"/>
      <c r="AB2189" s="29"/>
      <c r="AC2189" s="29"/>
      <c r="AD2189" s="29"/>
      <c r="AE2189" s="31"/>
      <c r="AF2189" s="27">
        <v>52.61</v>
      </c>
      <c r="AG2189" s="27">
        <v>45.7166</v>
      </c>
      <c r="AH2189" s="27">
        <v>46.58</v>
      </c>
      <c r="AI2189" s="27">
        <v>41.63</v>
      </c>
      <c r="AN2189" s="32">
        <v>43.67</v>
      </c>
      <c r="AO2189" s="27" t="s">
        <v>211</v>
      </c>
      <c r="AP2189" s="31" t="s">
        <v>212</v>
      </c>
      <c r="AQ2189" s="27">
        <f t="shared" si="350"/>
        <v>43.673299999999998</v>
      </c>
      <c r="AR2189" s="27" t="str">
        <f t="shared" si="351"/>
        <v/>
      </c>
      <c r="AS2189" s="27" t="e">
        <f t="shared" si="352"/>
        <v>#NUM!</v>
      </c>
      <c r="AT2189" s="27">
        <f t="shared" si="344"/>
        <v>55.9</v>
      </c>
      <c r="AU2189" s="27">
        <f t="shared" si="345"/>
        <v>33.11</v>
      </c>
      <c r="AV2189" s="29">
        <f t="shared" si="353"/>
        <v>33.11</v>
      </c>
      <c r="AW2189" s="27" t="s">
        <v>73</v>
      </c>
      <c r="AX2189" s="27" t="s">
        <v>74</v>
      </c>
      <c r="AY2189" s="32">
        <v>33.11</v>
      </c>
      <c r="AZ2189" s="34">
        <f t="shared" si="347"/>
        <v>5.6287000000000003</v>
      </c>
      <c r="BA2189" s="3">
        <f t="shared" si="349"/>
        <v>38.738700000000001</v>
      </c>
      <c r="BB2189" s="36">
        <v>38.74</v>
      </c>
      <c r="BC2189" s="27" t="s">
        <v>12549</v>
      </c>
    </row>
    <row r="2190" spans="1:55" s="27" customFormat="1" ht="31.5" customHeight="1">
      <c r="A2190" s="12" t="s">
        <v>9168</v>
      </c>
      <c r="B2190" s="5">
        <v>2188</v>
      </c>
      <c r="C2190" s="15">
        <v>11797</v>
      </c>
      <c r="D2190" s="15"/>
      <c r="E2190" s="13" t="s">
        <v>9187</v>
      </c>
      <c r="F2190" s="13" t="s">
        <v>9188</v>
      </c>
      <c r="G2190" s="13" t="s">
        <v>9189</v>
      </c>
      <c r="H2190" s="12" t="s">
        <v>9179</v>
      </c>
      <c r="I2190" s="13" t="s">
        <v>394</v>
      </c>
      <c r="J2190" s="13" t="s">
        <v>9190</v>
      </c>
      <c r="K2190" s="14">
        <v>3</v>
      </c>
      <c r="L2190" s="13" t="s">
        <v>81</v>
      </c>
      <c r="M2190" s="15">
        <v>5</v>
      </c>
      <c r="N2190" s="13" t="s">
        <v>45</v>
      </c>
      <c r="O2190" s="13" t="s">
        <v>9173</v>
      </c>
      <c r="P2190" s="13" t="s">
        <v>9174</v>
      </c>
      <c r="Q2190" s="13" t="s">
        <v>9191</v>
      </c>
      <c r="R2190" s="28">
        <v>47.13</v>
      </c>
      <c r="S2190" s="29"/>
      <c r="T2190" s="30">
        <v>60</v>
      </c>
      <c r="U2190" s="1" t="s">
        <v>56</v>
      </c>
      <c r="V2190" s="28">
        <v>44.22</v>
      </c>
      <c r="W2190" s="29"/>
      <c r="X2190" s="29">
        <v>50.47</v>
      </c>
      <c r="Y2190" s="29">
        <v>50.03</v>
      </c>
      <c r="Z2190" s="29">
        <v>72.430000000000007</v>
      </c>
      <c r="AA2190" s="29"/>
      <c r="AB2190" s="29"/>
      <c r="AC2190" s="29"/>
      <c r="AD2190" s="29"/>
      <c r="AE2190" s="31">
        <v>44.22</v>
      </c>
      <c r="AG2190" s="27">
        <v>50.7483</v>
      </c>
      <c r="AH2190" s="27">
        <v>50.03</v>
      </c>
      <c r="AI2190" s="27">
        <v>72.430000000000007</v>
      </c>
      <c r="AN2190" s="32">
        <v>47.125</v>
      </c>
      <c r="AO2190" s="27" t="s">
        <v>211</v>
      </c>
      <c r="AP2190" s="31" t="s">
        <v>212</v>
      </c>
      <c r="AQ2190" s="27">
        <f t="shared" si="350"/>
        <v>47.125</v>
      </c>
      <c r="AR2190" s="27" t="str">
        <f t="shared" si="351"/>
        <v/>
      </c>
      <c r="AS2190" s="27" t="e">
        <f t="shared" si="352"/>
        <v>#NUM!</v>
      </c>
      <c r="AT2190" s="27">
        <f t="shared" si="344"/>
        <v>64.5</v>
      </c>
      <c r="AU2190" s="27" t="e">
        <f t="shared" si="345"/>
        <v>#VALUE!</v>
      </c>
      <c r="AV2190" s="29" t="e">
        <f t="shared" si="353"/>
        <v>#VALUE!</v>
      </c>
      <c r="AW2190" s="27" t="s">
        <v>213</v>
      </c>
      <c r="AX2190" s="27" t="s">
        <v>212</v>
      </c>
      <c r="AY2190" s="32">
        <v>47.125</v>
      </c>
      <c r="AZ2190" s="34">
        <f t="shared" si="347"/>
        <v>8.0112500000000004</v>
      </c>
      <c r="BA2190" s="3">
        <f t="shared" si="349"/>
        <v>55.136250000000004</v>
      </c>
      <c r="BB2190" s="36">
        <v>55.14</v>
      </c>
      <c r="BC2190" s="27" t="s">
        <v>12549</v>
      </c>
    </row>
    <row r="2191" spans="1:55" s="27" customFormat="1" ht="31.5" customHeight="1">
      <c r="A2191" s="12" t="s">
        <v>9168</v>
      </c>
      <c r="B2191" s="5">
        <v>2189</v>
      </c>
      <c r="C2191" s="15">
        <v>11793</v>
      </c>
      <c r="D2191" s="15"/>
      <c r="E2191" s="13" t="s">
        <v>9192</v>
      </c>
      <c r="F2191" s="13" t="s">
        <v>9193</v>
      </c>
      <c r="G2191" s="13" t="s">
        <v>9194</v>
      </c>
      <c r="H2191" s="12" t="s">
        <v>9179</v>
      </c>
      <c r="I2191" s="13" t="s">
        <v>394</v>
      </c>
      <c r="J2191" s="13" t="s">
        <v>9195</v>
      </c>
      <c r="K2191" s="14">
        <v>3</v>
      </c>
      <c r="L2191" s="13" t="s">
        <v>81</v>
      </c>
      <c r="M2191" s="15">
        <v>5</v>
      </c>
      <c r="N2191" s="13" t="s">
        <v>45</v>
      </c>
      <c r="O2191" s="13" t="s">
        <v>9173</v>
      </c>
      <c r="P2191" s="13" t="s">
        <v>9174</v>
      </c>
      <c r="Q2191" s="13" t="s">
        <v>9196</v>
      </c>
      <c r="R2191" s="28">
        <v>51.27</v>
      </c>
      <c r="S2191" s="29"/>
      <c r="T2191" s="30">
        <v>50</v>
      </c>
      <c r="U2191" s="1" t="s">
        <v>56</v>
      </c>
      <c r="V2191" s="28">
        <v>89.348500000000001</v>
      </c>
      <c r="W2191" s="29"/>
      <c r="X2191" s="29">
        <v>47.043999999999997</v>
      </c>
      <c r="Y2191" s="29"/>
      <c r="Z2191" s="29">
        <v>55.5</v>
      </c>
      <c r="AA2191" s="29"/>
      <c r="AB2191" s="29"/>
      <c r="AC2191" s="29"/>
      <c r="AD2191" s="29"/>
      <c r="AE2191" s="31">
        <v>89.348500000000001</v>
      </c>
      <c r="AG2191" s="27">
        <v>47.296900000000001</v>
      </c>
      <c r="AI2191" s="27">
        <v>55.5</v>
      </c>
      <c r="AN2191" s="32">
        <v>51.27</v>
      </c>
      <c r="AO2191" s="27" t="s">
        <v>49</v>
      </c>
      <c r="AP2191" s="31" t="s">
        <v>50</v>
      </c>
      <c r="AQ2191" s="27">
        <f t="shared" si="350"/>
        <v>51.398449999999997</v>
      </c>
      <c r="AR2191" s="27">
        <f t="shared" si="351"/>
        <v>51.27</v>
      </c>
      <c r="AS2191" s="27" t="e">
        <f t="shared" si="352"/>
        <v>#NUM!</v>
      </c>
      <c r="AT2191" s="27">
        <f t="shared" si="344"/>
        <v>53.75</v>
      </c>
      <c r="AU2191" s="27" t="e">
        <f t="shared" si="345"/>
        <v>#VALUE!</v>
      </c>
      <c r="AV2191" s="29" t="e">
        <f t="shared" si="353"/>
        <v>#VALUE!</v>
      </c>
      <c r="AW2191" s="27" t="s">
        <v>213</v>
      </c>
      <c r="AX2191" s="27" t="s">
        <v>212</v>
      </c>
      <c r="AY2191" s="32">
        <v>51.27</v>
      </c>
      <c r="AZ2191" s="34">
        <f t="shared" si="347"/>
        <v>6.1524000000000001</v>
      </c>
      <c r="BA2191" s="3">
        <f t="shared" si="349"/>
        <v>57.422400000000003</v>
      </c>
      <c r="BB2191" s="36">
        <v>57.42</v>
      </c>
      <c r="BC2191" s="27" t="s">
        <v>12549</v>
      </c>
    </row>
    <row r="2192" spans="1:55" s="27" customFormat="1" ht="31.5" customHeight="1">
      <c r="A2192" s="12" t="s">
        <v>9168</v>
      </c>
      <c r="B2192" s="5">
        <v>2190</v>
      </c>
      <c r="C2192" s="15">
        <v>16302</v>
      </c>
      <c r="D2192" s="15"/>
      <c r="E2192" s="13" t="s">
        <v>9202</v>
      </c>
      <c r="F2192" s="13" t="s">
        <v>9203</v>
      </c>
      <c r="G2192" s="13" t="s">
        <v>9204</v>
      </c>
      <c r="H2192" s="12" t="s">
        <v>594</v>
      </c>
      <c r="I2192" s="13" t="s">
        <v>394</v>
      </c>
      <c r="J2192" s="13" t="s">
        <v>9205</v>
      </c>
      <c r="K2192" s="14"/>
      <c r="L2192" s="13"/>
      <c r="M2192" s="15">
        <v>1</v>
      </c>
      <c r="N2192" s="13" t="s">
        <v>45</v>
      </c>
      <c r="O2192" s="13" t="s">
        <v>9173</v>
      </c>
      <c r="P2192" s="13" t="s">
        <v>9174</v>
      </c>
      <c r="Q2192" s="13" t="s">
        <v>9206</v>
      </c>
      <c r="R2192" s="28">
        <v>80.98</v>
      </c>
      <c r="S2192" s="29"/>
      <c r="T2192" s="30">
        <v>75</v>
      </c>
      <c r="U2192" s="1">
        <v>75</v>
      </c>
      <c r="V2192" s="28">
        <v>130.62860000000001</v>
      </c>
      <c r="W2192" s="29"/>
      <c r="X2192" s="29">
        <v>68.9893</v>
      </c>
      <c r="Y2192" s="29"/>
      <c r="Z2192" s="29">
        <v>92.97</v>
      </c>
      <c r="AA2192" s="29"/>
      <c r="AB2192" s="29"/>
      <c r="AC2192" s="29"/>
      <c r="AD2192" s="29"/>
      <c r="AE2192" s="31">
        <v>130.62860000000001</v>
      </c>
      <c r="AG2192" s="27">
        <v>69.72</v>
      </c>
      <c r="AH2192" s="27">
        <v>69.72</v>
      </c>
      <c r="AI2192" s="27">
        <v>92.97</v>
      </c>
      <c r="AN2192" s="32">
        <v>69.72</v>
      </c>
      <c r="AO2192" s="27" t="s">
        <v>211</v>
      </c>
      <c r="AP2192" s="31" t="s">
        <v>212</v>
      </c>
      <c r="AQ2192" s="27">
        <f t="shared" si="350"/>
        <v>69.72</v>
      </c>
      <c r="AR2192" s="27" t="str">
        <f t="shared" si="351"/>
        <v/>
      </c>
      <c r="AS2192" s="27" t="e">
        <f t="shared" si="352"/>
        <v>#NUM!</v>
      </c>
      <c r="AT2192" s="27">
        <f t="shared" si="344"/>
        <v>80.625</v>
      </c>
      <c r="AU2192" s="27">
        <f t="shared" si="345"/>
        <v>80.625</v>
      </c>
      <c r="AV2192" s="29">
        <f t="shared" si="353"/>
        <v>69.72</v>
      </c>
      <c r="AW2192" s="27" t="s">
        <v>213</v>
      </c>
      <c r="AX2192" s="27" t="s">
        <v>212</v>
      </c>
      <c r="AY2192" s="32">
        <v>69.72</v>
      </c>
      <c r="AZ2192" s="34">
        <f t="shared" si="347"/>
        <v>8.3663999999999987</v>
      </c>
      <c r="BA2192" s="3">
        <f t="shared" si="349"/>
        <v>78.086399999999998</v>
      </c>
      <c r="BB2192" s="32">
        <f>BA2192+BA2192*0.08</f>
        <v>84.333311999999992</v>
      </c>
      <c r="BC2192" s="27" t="s">
        <v>12549</v>
      </c>
    </row>
    <row r="2193" spans="1:116" s="27" customFormat="1" ht="31.5" customHeight="1">
      <c r="A2193" s="12" t="s">
        <v>9168</v>
      </c>
      <c r="B2193" s="5">
        <v>2191</v>
      </c>
      <c r="C2193" s="15">
        <v>16301</v>
      </c>
      <c r="D2193" s="15"/>
      <c r="E2193" s="13" t="s">
        <v>9202</v>
      </c>
      <c r="F2193" s="13" t="s">
        <v>9203</v>
      </c>
      <c r="G2193" s="13" t="s">
        <v>9204</v>
      </c>
      <c r="H2193" s="12" t="s">
        <v>598</v>
      </c>
      <c r="I2193" s="13" t="s">
        <v>394</v>
      </c>
      <c r="J2193" s="13" t="s">
        <v>9205</v>
      </c>
      <c r="K2193" s="14"/>
      <c r="L2193" s="13"/>
      <c r="M2193" s="15">
        <v>1</v>
      </c>
      <c r="N2193" s="13" t="s">
        <v>45</v>
      </c>
      <c r="O2193" s="13" t="s">
        <v>9173</v>
      </c>
      <c r="P2193" s="13" t="s">
        <v>9174</v>
      </c>
      <c r="Q2193" s="13" t="s">
        <v>9207</v>
      </c>
      <c r="R2193" s="28">
        <v>80.98</v>
      </c>
      <c r="S2193" s="29"/>
      <c r="T2193" s="30">
        <v>75</v>
      </c>
      <c r="U2193" s="1">
        <v>75</v>
      </c>
      <c r="V2193" s="28">
        <v>130.62860000000001</v>
      </c>
      <c r="W2193" s="29"/>
      <c r="X2193" s="29">
        <v>68.898300000000006</v>
      </c>
      <c r="Y2193" s="29"/>
      <c r="Z2193" s="29">
        <v>92.97</v>
      </c>
      <c r="AA2193" s="29"/>
      <c r="AB2193" s="29"/>
      <c r="AC2193" s="29"/>
      <c r="AD2193" s="29"/>
      <c r="AE2193" s="31">
        <v>130.62860000000001</v>
      </c>
      <c r="AG2193" s="27">
        <v>69.72</v>
      </c>
      <c r="AH2193" s="27">
        <v>69.72</v>
      </c>
      <c r="AI2193" s="27">
        <v>92.97</v>
      </c>
      <c r="AN2193" s="32">
        <v>69.72</v>
      </c>
      <c r="AO2193" s="27" t="s">
        <v>211</v>
      </c>
      <c r="AP2193" s="31" t="s">
        <v>212</v>
      </c>
      <c r="AQ2193" s="27">
        <f t="shared" si="350"/>
        <v>69.72</v>
      </c>
      <c r="AR2193" s="27" t="str">
        <f t="shared" si="351"/>
        <v/>
      </c>
      <c r="AS2193" s="27" t="e">
        <f t="shared" si="352"/>
        <v>#NUM!</v>
      </c>
      <c r="AT2193" s="27">
        <f t="shared" si="344"/>
        <v>80.625</v>
      </c>
      <c r="AU2193" s="27">
        <f t="shared" si="345"/>
        <v>80.625</v>
      </c>
      <c r="AV2193" s="29">
        <f t="shared" si="353"/>
        <v>69.72</v>
      </c>
      <c r="AW2193" s="27" t="s">
        <v>213</v>
      </c>
      <c r="AX2193" s="27" t="s">
        <v>212</v>
      </c>
      <c r="AY2193" s="32">
        <v>69.72</v>
      </c>
      <c r="AZ2193" s="34">
        <f t="shared" si="347"/>
        <v>8.3663999999999987</v>
      </c>
      <c r="BA2193" s="3">
        <f t="shared" si="349"/>
        <v>78.086399999999998</v>
      </c>
      <c r="BB2193" s="32">
        <f>BA2193+BA2193*0.08</f>
        <v>84.333311999999992</v>
      </c>
      <c r="BC2193" s="27" t="s">
        <v>12549</v>
      </c>
    </row>
    <row r="2194" spans="1:116" s="27" customFormat="1" ht="31.5" customHeight="1">
      <c r="A2194" s="12" t="s">
        <v>9168</v>
      </c>
      <c r="B2194" s="5">
        <v>2192</v>
      </c>
      <c r="C2194" s="15">
        <v>16300</v>
      </c>
      <c r="D2194" s="15"/>
      <c r="E2194" s="13" t="s">
        <v>9202</v>
      </c>
      <c r="F2194" s="13" t="s">
        <v>9203</v>
      </c>
      <c r="G2194" s="13" t="s">
        <v>9204</v>
      </c>
      <c r="H2194" s="12" t="s">
        <v>601</v>
      </c>
      <c r="I2194" s="13" t="s">
        <v>394</v>
      </c>
      <c r="J2194" s="13" t="s">
        <v>9205</v>
      </c>
      <c r="K2194" s="14"/>
      <c r="L2194" s="13"/>
      <c r="M2194" s="15">
        <v>1</v>
      </c>
      <c r="N2194" s="13" t="s">
        <v>45</v>
      </c>
      <c r="O2194" s="13" t="s">
        <v>9173</v>
      </c>
      <c r="P2194" s="13" t="s">
        <v>9174</v>
      </c>
      <c r="Q2194" s="13" t="s">
        <v>9208</v>
      </c>
      <c r="R2194" s="28">
        <v>81.22</v>
      </c>
      <c r="S2194" s="29"/>
      <c r="T2194" s="30">
        <v>75</v>
      </c>
      <c r="U2194" s="1">
        <v>75</v>
      </c>
      <c r="V2194" s="28">
        <v>130.62860000000001</v>
      </c>
      <c r="W2194" s="29"/>
      <c r="X2194" s="29">
        <v>68.9893</v>
      </c>
      <c r="Y2194" s="29"/>
      <c r="Z2194" s="29">
        <v>93.45</v>
      </c>
      <c r="AA2194" s="29"/>
      <c r="AB2194" s="29"/>
      <c r="AC2194" s="29"/>
      <c r="AD2194" s="29"/>
      <c r="AE2194" s="31">
        <v>130.62860000000001</v>
      </c>
      <c r="AG2194" s="27">
        <v>69.72</v>
      </c>
      <c r="AH2194" s="27">
        <v>69.72</v>
      </c>
      <c r="AI2194" s="27">
        <v>93.45</v>
      </c>
      <c r="AN2194" s="32">
        <v>69.72</v>
      </c>
      <c r="AO2194" s="27" t="s">
        <v>211</v>
      </c>
      <c r="AP2194" s="31" t="s">
        <v>212</v>
      </c>
      <c r="AQ2194" s="27">
        <f t="shared" si="350"/>
        <v>69.72</v>
      </c>
      <c r="AR2194" s="27" t="str">
        <f t="shared" si="351"/>
        <v/>
      </c>
      <c r="AS2194" s="27" t="e">
        <f t="shared" si="352"/>
        <v>#NUM!</v>
      </c>
      <c r="AT2194" s="27">
        <f t="shared" si="344"/>
        <v>80.625</v>
      </c>
      <c r="AU2194" s="27">
        <f t="shared" si="345"/>
        <v>80.625</v>
      </c>
      <c r="AV2194" s="29">
        <f t="shared" si="353"/>
        <v>69.72</v>
      </c>
      <c r="AW2194" s="27" t="s">
        <v>213</v>
      </c>
      <c r="AX2194" s="27" t="s">
        <v>212</v>
      </c>
      <c r="AY2194" s="32">
        <v>69.72</v>
      </c>
      <c r="AZ2194" s="34">
        <f t="shared" si="347"/>
        <v>8.3663999999999987</v>
      </c>
      <c r="BA2194" s="3">
        <f t="shared" si="349"/>
        <v>78.086399999999998</v>
      </c>
      <c r="BB2194" s="32">
        <f>BA2194+BA2194*0.08</f>
        <v>84.333311999999992</v>
      </c>
      <c r="BC2194" s="27" t="s">
        <v>12549</v>
      </c>
    </row>
    <row r="2195" spans="1:116" s="27" customFormat="1" ht="31.5" customHeight="1">
      <c r="A2195" s="12" t="s">
        <v>9168</v>
      </c>
      <c r="B2195" s="5">
        <v>2193</v>
      </c>
      <c r="C2195" s="15">
        <v>19318</v>
      </c>
      <c r="D2195" s="15"/>
      <c r="E2195" s="13" t="s">
        <v>9209</v>
      </c>
      <c r="F2195" s="13" t="s">
        <v>9210</v>
      </c>
      <c r="G2195" s="13" t="s">
        <v>9211</v>
      </c>
      <c r="H2195" s="12" t="s">
        <v>9212</v>
      </c>
      <c r="I2195" s="13" t="s">
        <v>96</v>
      </c>
      <c r="J2195" s="13" t="s">
        <v>9213</v>
      </c>
      <c r="K2195" s="14">
        <v>4</v>
      </c>
      <c r="L2195" s="13" t="s">
        <v>81</v>
      </c>
      <c r="M2195" s="15">
        <v>1</v>
      </c>
      <c r="N2195" s="13" t="s">
        <v>45</v>
      </c>
      <c r="O2195" s="13" t="s">
        <v>9173</v>
      </c>
      <c r="P2195" s="13" t="s">
        <v>9174</v>
      </c>
      <c r="Q2195" s="13" t="s">
        <v>9214</v>
      </c>
      <c r="R2195" s="28">
        <v>157.66</v>
      </c>
      <c r="S2195" s="29"/>
      <c r="T2195" s="30">
        <v>84</v>
      </c>
      <c r="U2195" s="1">
        <v>84</v>
      </c>
      <c r="V2195" s="28">
        <v>184.75649999999999</v>
      </c>
      <c r="W2195" s="29"/>
      <c r="X2195" s="29">
        <v>144.6293</v>
      </c>
      <c r="Y2195" s="29"/>
      <c r="Z2195" s="29">
        <v>170.69</v>
      </c>
      <c r="AA2195" s="29"/>
      <c r="AB2195" s="29"/>
      <c r="AC2195" s="29"/>
      <c r="AD2195" s="29"/>
      <c r="AE2195" s="31">
        <v>184.75649999999999</v>
      </c>
      <c r="AG2195" s="27">
        <v>146.173</v>
      </c>
      <c r="AI2195" s="27">
        <v>170.69</v>
      </c>
      <c r="AN2195" s="32">
        <v>157.66</v>
      </c>
      <c r="AO2195" s="27" t="s">
        <v>49</v>
      </c>
      <c r="AP2195" s="31" t="s">
        <v>50</v>
      </c>
      <c r="AQ2195" s="27">
        <f t="shared" si="350"/>
        <v>158.4315</v>
      </c>
      <c r="AR2195" s="27">
        <f t="shared" si="351"/>
        <v>157.66</v>
      </c>
      <c r="AS2195" s="27" t="e">
        <f t="shared" si="352"/>
        <v>#NUM!</v>
      </c>
      <c r="AT2195" s="27">
        <f t="shared" si="344"/>
        <v>90.3</v>
      </c>
      <c r="AU2195" s="27">
        <f t="shared" si="345"/>
        <v>90.3</v>
      </c>
      <c r="AV2195" s="29">
        <f t="shared" si="353"/>
        <v>90.3</v>
      </c>
      <c r="AW2195" s="27" t="s">
        <v>73</v>
      </c>
      <c r="AX2195" s="27" t="s">
        <v>74</v>
      </c>
      <c r="AY2195" s="32">
        <v>90.3</v>
      </c>
      <c r="AZ2195" s="34">
        <f t="shared" si="347"/>
        <v>10.835999999999999</v>
      </c>
      <c r="BA2195" s="3">
        <f t="shared" si="349"/>
        <v>101.136</v>
      </c>
      <c r="BB2195" s="36">
        <v>101.14</v>
      </c>
      <c r="BC2195" s="27" t="s">
        <v>12549</v>
      </c>
    </row>
    <row r="2196" spans="1:116" s="27" customFormat="1" ht="31.5" customHeight="1">
      <c r="A2196" s="12" t="s">
        <v>9168</v>
      </c>
      <c r="B2196" s="5">
        <v>2194</v>
      </c>
      <c r="C2196" s="15">
        <v>19320</v>
      </c>
      <c r="D2196" s="15"/>
      <c r="E2196" s="13" t="s">
        <v>9209</v>
      </c>
      <c r="F2196" s="13" t="s">
        <v>9210</v>
      </c>
      <c r="G2196" s="13" t="s">
        <v>9211</v>
      </c>
      <c r="H2196" s="12" t="s">
        <v>9215</v>
      </c>
      <c r="I2196" s="13" t="s">
        <v>96</v>
      </c>
      <c r="J2196" s="13" t="s">
        <v>9213</v>
      </c>
      <c r="K2196" s="14">
        <v>4</v>
      </c>
      <c r="L2196" s="13" t="s">
        <v>81</v>
      </c>
      <c r="M2196" s="15">
        <v>1</v>
      </c>
      <c r="N2196" s="13" t="s">
        <v>45</v>
      </c>
      <c r="O2196" s="13" t="s">
        <v>9173</v>
      </c>
      <c r="P2196" s="13" t="s">
        <v>9174</v>
      </c>
      <c r="Q2196" s="13" t="s">
        <v>9216</v>
      </c>
      <c r="R2196" s="28">
        <v>314.33</v>
      </c>
      <c r="S2196" s="29"/>
      <c r="T2196" s="30">
        <v>168</v>
      </c>
      <c r="U2196" s="1">
        <v>168</v>
      </c>
      <c r="V2196" s="28">
        <v>368.1771</v>
      </c>
      <c r="W2196" s="29"/>
      <c r="X2196" s="29">
        <v>288.80590000000001</v>
      </c>
      <c r="Y2196" s="29"/>
      <c r="Z2196" s="29">
        <v>339.86</v>
      </c>
      <c r="AA2196" s="29"/>
      <c r="AB2196" s="29"/>
      <c r="AC2196" s="29"/>
      <c r="AD2196" s="29"/>
      <c r="AE2196" s="31">
        <v>368.1771</v>
      </c>
      <c r="AG2196" s="27">
        <v>291.88900000000001</v>
      </c>
      <c r="AI2196" s="27">
        <v>339.86</v>
      </c>
      <c r="AJ2196" s="27">
        <v>295.89999999999998</v>
      </c>
      <c r="AN2196" s="32">
        <v>314.33</v>
      </c>
      <c r="AO2196" s="27" t="s">
        <v>49</v>
      </c>
      <c r="AP2196" s="31" t="s">
        <v>50</v>
      </c>
      <c r="AQ2196" s="27">
        <f t="shared" si="350"/>
        <v>315.87450000000001</v>
      </c>
      <c r="AR2196" s="27">
        <f t="shared" si="351"/>
        <v>314.33</v>
      </c>
      <c r="AS2196" s="27" t="e">
        <f t="shared" si="352"/>
        <v>#NUM!</v>
      </c>
      <c r="AT2196" s="27">
        <f t="shared" si="344"/>
        <v>180.6</v>
      </c>
      <c r="AU2196" s="27">
        <f t="shared" si="345"/>
        <v>180.6</v>
      </c>
      <c r="AV2196" s="29">
        <f t="shared" si="353"/>
        <v>180.6</v>
      </c>
      <c r="AW2196" s="27" t="s">
        <v>73</v>
      </c>
      <c r="AX2196" s="27" t="s">
        <v>74</v>
      </c>
      <c r="AY2196" s="32">
        <v>180.6</v>
      </c>
      <c r="AZ2196" s="34">
        <f t="shared" si="347"/>
        <v>18.059999999999999</v>
      </c>
      <c r="BA2196" s="3">
        <f t="shared" si="349"/>
        <v>198.66</v>
      </c>
      <c r="BB2196" s="36">
        <v>198.66</v>
      </c>
      <c r="BC2196" s="27" t="s">
        <v>12549</v>
      </c>
    </row>
    <row r="2197" spans="1:116" s="27" customFormat="1" ht="31.5" customHeight="1">
      <c r="A2197" s="12" t="s">
        <v>9168</v>
      </c>
      <c r="B2197" s="5">
        <v>2195</v>
      </c>
      <c r="C2197" s="15">
        <v>16128</v>
      </c>
      <c r="D2197" s="15"/>
      <c r="E2197" s="13" t="s">
        <v>9169</v>
      </c>
      <c r="F2197" s="13" t="s">
        <v>9170</v>
      </c>
      <c r="G2197" s="13" t="s">
        <v>9171</v>
      </c>
      <c r="H2197" s="12" t="s">
        <v>686</v>
      </c>
      <c r="I2197" s="13" t="s">
        <v>96</v>
      </c>
      <c r="J2197" s="13" t="s">
        <v>9172</v>
      </c>
      <c r="K2197" s="14">
        <v>2</v>
      </c>
      <c r="L2197" s="13" t="s">
        <v>81</v>
      </c>
      <c r="M2197" s="15">
        <v>1</v>
      </c>
      <c r="N2197" s="13" t="s">
        <v>45</v>
      </c>
      <c r="O2197" s="13" t="s">
        <v>9173</v>
      </c>
      <c r="P2197" s="13" t="s">
        <v>9174</v>
      </c>
      <c r="Q2197" s="13" t="s">
        <v>9175</v>
      </c>
      <c r="R2197" s="28">
        <v>1065.3900000000001</v>
      </c>
      <c r="S2197" s="29"/>
      <c r="T2197" s="30">
        <v>1220</v>
      </c>
      <c r="U2197" s="1">
        <v>1220</v>
      </c>
      <c r="V2197" s="28">
        <v>959.32479999999998</v>
      </c>
      <c r="W2197" s="29"/>
      <c r="X2197" s="29">
        <v>1218.5012999999999</v>
      </c>
      <c r="Y2197" s="29"/>
      <c r="Z2197" s="29">
        <v>1171.45</v>
      </c>
      <c r="AA2197" s="29"/>
      <c r="AB2197" s="29"/>
      <c r="AC2197" s="29"/>
      <c r="AD2197" s="29"/>
      <c r="AE2197" s="31">
        <v>959.32479999999998</v>
      </c>
      <c r="AG2197" s="27">
        <v>1231.53</v>
      </c>
      <c r="AI2197" s="27">
        <v>1171.45</v>
      </c>
      <c r="AK2197" s="27">
        <v>1137.67</v>
      </c>
      <c r="AL2197" s="27">
        <v>2099.6999999999998</v>
      </c>
      <c r="AN2197" s="32">
        <v>1065.3869999999999</v>
      </c>
      <c r="AO2197" s="27" t="s">
        <v>9099</v>
      </c>
      <c r="AP2197" s="31" t="s">
        <v>212</v>
      </c>
      <c r="AQ2197" s="27">
        <f t="shared" si="350"/>
        <v>1065.3874000000001</v>
      </c>
      <c r="AR2197" s="27" t="str">
        <f t="shared" si="351"/>
        <v/>
      </c>
      <c r="AS2197" s="27">
        <f t="shared" si="352"/>
        <v>1618.6849999999999</v>
      </c>
      <c r="AT2197" s="27">
        <f t="shared" si="344"/>
        <v>1311.5</v>
      </c>
      <c r="AU2197" s="27">
        <f t="shared" si="345"/>
        <v>1311.5</v>
      </c>
      <c r="AV2197" s="29">
        <f t="shared" si="353"/>
        <v>1065.3869999999999</v>
      </c>
      <c r="AW2197" s="27" t="s">
        <v>213</v>
      </c>
      <c r="AX2197" s="27" t="s">
        <v>212</v>
      </c>
      <c r="AY2197" s="32">
        <v>1065.3900000000001</v>
      </c>
      <c r="AZ2197" s="34">
        <f t="shared" si="347"/>
        <v>106.53900000000002</v>
      </c>
      <c r="BA2197" s="3">
        <f t="shared" si="349"/>
        <v>1171.9290000000001</v>
      </c>
      <c r="BB2197" s="32">
        <f>BA2197+BA2197*0.08</f>
        <v>1265.6833200000001</v>
      </c>
      <c r="BC2197" s="27" t="s">
        <v>12549</v>
      </c>
    </row>
    <row r="2198" spans="1:116" s="27" customFormat="1" ht="31.5" customHeight="1">
      <c r="A2198" s="12" t="s">
        <v>9217</v>
      </c>
      <c r="B2198" s="5">
        <v>2196</v>
      </c>
      <c r="C2198" s="15">
        <v>997</v>
      </c>
      <c r="D2198" s="15"/>
      <c r="E2198" s="13" t="s">
        <v>9218</v>
      </c>
      <c r="F2198" s="13" t="s">
        <v>9219</v>
      </c>
      <c r="G2198" s="13" t="s">
        <v>9220</v>
      </c>
      <c r="H2198" s="12" t="s">
        <v>9221</v>
      </c>
      <c r="I2198" s="13" t="s">
        <v>394</v>
      </c>
      <c r="J2198" s="13" t="s">
        <v>9222</v>
      </c>
      <c r="K2198" s="14">
        <v>1</v>
      </c>
      <c r="L2198" s="13" t="s">
        <v>81</v>
      </c>
      <c r="M2198" s="15">
        <v>1</v>
      </c>
      <c r="N2198" s="13" t="s">
        <v>45</v>
      </c>
      <c r="O2198" s="13" t="s">
        <v>9223</v>
      </c>
      <c r="P2198" s="13" t="s">
        <v>9224</v>
      </c>
      <c r="Q2198" s="13" t="s">
        <v>9225</v>
      </c>
      <c r="R2198" s="28">
        <v>24.5</v>
      </c>
      <c r="S2198" s="29"/>
      <c r="T2198" s="30">
        <v>22.79</v>
      </c>
      <c r="U2198" s="1" t="s">
        <v>56</v>
      </c>
      <c r="V2198" s="28"/>
      <c r="W2198" s="29"/>
      <c r="X2198" s="29"/>
      <c r="Y2198" s="29"/>
      <c r="Z2198" s="29"/>
      <c r="AA2198" s="29"/>
      <c r="AB2198" s="29"/>
      <c r="AC2198" s="29"/>
      <c r="AD2198" s="29"/>
      <c r="AE2198" s="31"/>
      <c r="AJ2198" s="27">
        <v>24.73</v>
      </c>
      <c r="AN2198" s="32">
        <v>24.5</v>
      </c>
      <c r="AO2198" s="27" t="s">
        <v>49</v>
      </c>
      <c r="AP2198" s="31" t="s">
        <v>50</v>
      </c>
      <c r="AQ2198" s="27" t="e">
        <f t="shared" si="350"/>
        <v>#NUM!</v>
      </c>
      <c r="AR2198" s="27" t="e">
        <f t="shared" si="351"/>
        <v>#NUM!</v>
      </c>
      <c r="AS2198" s="27" t="e">
        <f t="shared" si="352"/>
        <v>#NUM!</v>
      </c>
      <c r="AT2198" s="27">
        <f t="shared" si="344"/>
        <v>24.499249999999996</v>
      </c>
      <c r="AU2198" s="27" t="e">
        <f t="shared" si="345"/>
        <v>#VALUE!</v>
      </c>
      <c r="AV2198" s="29" t="e">
        <f t="shared" si="353"/>
        <v>#VALUE!</v>
      </c>
      <c r="AW2198" s="33" t="s">
        <v>51</v>
      </c>
      <c r="AX2198" s="27" t="s">
        <v>50</v>
      </c>
      <c r="AY2198" s="32">
        <v>24.498999999999999</v>
      </c>
      <c r="AZ2198" s="34">
        <f t="shared" si="347"/>
        <v>4.1648300000000003</v>
      </c>
      <c r="BA2198" s="3">
        <f t="shared" si="349"/>
        <v>28.663829999999997</v>
      </c>
      <c r="BB2198" s="32">
        <f>BA2198+BA2198*0.08</f>
        <v>30.956936399999996</v>
      </c>
      <c r="BC2198" s="27" t="s">
        <v>12549</v>
      </c>
    </row>
    <row r="2199" spans="1:116" s="27" customFormat="1" ht="31.5" customHeight="1">
      <c r="A2199" s="12" t="s">
        <v>9217</v>
      </c>
      <c r="B2199" s="5">
        <v>2197</v>
      </c>
      <c r="C2199" s="15">
        <v>997</v>
      </c>
      <c r="D2199" s="15"/>
      <c r="E2199" s="13" t="s">
        <v>9218</v>
      </c>
      <c r="F2199" s="13" t="s">
        <v>9219</v>
      </c>
      <c r="G2199" s="13" t="s">
        <v>9220</v>
      </c>
      <c r="H2199" s="12" t="s">
        <v>9221</v>
      </c>
      <c r="I2199" s="13" t="s">
        <v>394</v>
      </c>
      <c r="J2199" s="13" t="s">
        <v>9226</v>
      </c>
      <c r="K2199" s="14">
        <v>2</v>
      </c>
      <c r="L2199" s="13" t="s">
        <v>81</v>
      </c>
      <c r="M2199" s="15">
        <v>1</v>
      </c>
      <c r="N2199" s="13" t="s">
        <v>45</v>
      </c>
      <c r="O2199" s="13" t="s">
        <v>9223</v>
      </c>
      <c r="P2199" s="13" t="s">
        <v>9224</v>
      </c>
      <c r="Q2199" s="13" t="s">
        <v>9225</v>
      </c>
      <c r="R2199" s="28">
        <v>54.21</v>
      </c>
      <c r="S2199" s="29"/>
      <c r="T2199" s="30">
        <v>32.200000000000003</v>
      </c>
      <c r="U2199" s="1" t="s">
        <v>56</v>
      </c>
      <c r="V2199" s="28"/>
      <c r="W2199" s="29"/>
      <c r="X2199" s="29"/>
      <c r="Y2199" s="29"/>
      <c r="Z2199" s="29"/>
      <c r="AA2199" s="29"/>
      <c r="AB2199" s="29"/>
      <c r="AC2199" s="29"/>
      <c r="AD2199" s="29">
        <v>57.54</v>
      </c>
      <c r="AE2199" s="31"/>
      <c r="AJ2199" s="27">
        <v>48.98</v>
      </c>
      <c r="AK2199" s="27">
        <v>20.25</v>
      </c>
      <c r="AN2199" s="32">
        <v>34.615000000000002</v>
      </c>
      <c r="AO2199" s="27" t="s">
        <v>2065</v>
      </c>
      <c r="AP2199" s="31" t="s">
        <v>2066</v>
      </c>
      <c r="AQ2199" s="27" t="e">
        <f t="shared" si="350"/>
        <v>#NUM!</v>
      </c>
      <c r="AR2199" s="27" t="e">
        <f t="shared" si="351"/>
        <v>#NUM!</v>
      </c>
      <c r="AS2199" s="27">
        <f t="shared" si="352"/>
        <v>34.614999999999995</v>
      </c>
      <c r="AT2199" s="27">
        <f t="shared" si="344"/>
        <v>34.615000000000002</v>
      </c>
      <c r="AU2199" s="27" t="e">
        <f t="shared" si="345"/>
        <v>#VALUE!</v>
      </c>
      <c r="AV2199" s="29" t="e">
        <f t="shared" si="353"/>
        <v>#VALUE!</v>
      </c>
      <c r="AW2199" s="27" t="s">
        <v>73</v>
      </c>
      <c r="AX2199" s="27" t="s">
        <v>74</v>
      </c>
      <c r="AY2199" s="32">
        <v>34.615000000000002</v>
      </c>
      <c r="AZ2199" s="34">
        <f t="shared" si="347"/>
        <v>5.8845500000000008</v>
      </c>
      <c r="BA2199" s="3">
        <f t="shared" si="349"/>
        <v>40.499549999999999</v>
      </c>
      <c r="BB2199" s="32">
        <f>BA2199+BA2199*0.08</f>
        <v>43.739514</v>
      </c>
      <c r="BC2199" s="27" t="s">
        <v>12549</v>
      </c>
    </row>
    <row r="2200" spans="1:116" s="27" customFormat="1" ht="31.5" customHeight="1">
      <c r="A2200" s="12" t="s">
        <v>9217</v>
      </c>
      <c r="B2200" s="5">
        <v>2198</v>
      </c>
      <c r="C2200" s="15">
        <v>5881</v>
      </c>
      <c r="D2200" s="15"/>
      <c r="E2200" s="13" t="s">
        <v>9228</v>
      </c>
      <c r="F2200" s="13" t="s">
        <v>9229</v>
      </c>
      <c r="G2200" s="13" t="s">
        <v>9211</v>
      </c>
      <c r="H2200" s="12" t="s">
        <v>9215</v>
      </c>
      <c r="I2200" s="13" t="s">
        <v>96</v>
      </c>
      <c r="J2200" s="13" t="s">
        <v>9230</v>
      </c>
      <c r="K2200" s="14"/>
      <c r="L2200" s="13"/>
      <c r="M2200" s="15">
        <v>1</v>
      </c>
      <c r="N2200" s="13" t="s">
        <v>45</v>
      </c>
      <c r="O2200" s="13" t="s">
        <v>9223</v>
      </c>
      <c r="P2200" s="13" t="s">
        <v>9231</v>
      </c>
      <c r="Q2200" s="13" t="s">
        <v>9235</v>
      </c>
      <c r="R2200" s="28">
        <v>342.87</v>
      </c>
      <c r="S2200" s="29"/>
      <c r="T2200" s="30">
        <v>297.44</v>
      </c>
      <c r="U2200" s="1">
        <v>112</v>
      </c>
      <c r="V2200" s="28"/>
      <c r="W2200" s="29"/>
      <c r="X2200" s="29">
        <v>294.82</v>
      </c>
      <c r="Y2200" s="29"/>
      <c r="Z2200" s="29">
        <v>343.09</v>
      </c>
      <c r="AA2200" s="29"/>
      <c r="AB2200" s="29"/>
      <c r="AC2200" s="29"/>
      <c r="AD2200" s="29"/>
      <c r="AE2200" s="31"/>
      <c r="AG2200" s="27">
        <v>296.39699999999999</v>
      </c>
      <c r="AI2200" s="27">
        <v>343.09</v>
      </c>
      <c r="AN2200" s="32">
        <v>319.74349999999998</v>
      </c>
      <c r="AO2200" s="27" t="s">
        <v>211</v>
      </c>
      <c r="AP2200" s="31" t="s">
        <v>212</v>
      </c>
      <c r="AQ2200" s="27">
        <f t="shared" si="350"/>
        <v>319.74349999999998</v>
      </c>
      <c r="AR2200" s="27" t="str">
        <f t="shared" si="351"/>
        <v/>
      </c>
      <c r="AS2200" s="27" t="e">
        <f t="shared" si="352"/>
        <v>#NUM!</v>
      </c>
      <c r="AT2200" s="27">
        <f t="shared" si="344"/>
        <v>319.74799999999999</v>
      </c>
      <c r="AU2200" s="27">
        <f t="shared" si="345"/>
        <v>120.39999999999999</v>
      </c>
      <c r="AV2200" s="29">
        <f t="shared" si="353"/>
        <v>120.39999999999999</v>
      </c>
      <c r="AW2200" s="27" t="s">
        <v>73</v>
      </c>
      <c r="AX2200" s="27" t="s">
        <v>74</v>
      </c>
      <c r="AY2200" s="32">
        <v>120.4</v>
      </c>
      <c r="AZ2200" s="34">
        <f t="shared" si="347"/>
        <v>12.040000000000001</v>
      </c>
      <c r="BA2200" s="3">
        <f t="shared" si="349"/>
        <v>132.44</v>
      </c>
      <c r="BB2200" s="36">
        <v>132.44</v>
      </c>
      <c r="BC2200" s="27" t="s">
        <v>12549</v>
      </c>
    </row>
    <row r="2201" spans="1:116" s="27" customFormat="1" ht="31.5" customHeight="1">
      <c r="A2201" s="12" t="s">
        <v>9217</v>
      </c>
      <c r="B2201" s="5">
        <v>2199</v>
      </c>
      <c r="C2201" s="15">
        <v>5880</v>
      </c>
      <c r="D2201" s="15"/>
      <c r="E2201" s="13" t="s">
        <v>9228</v>
      </c>
      <c r="F2201" s="13" t="s">
        <v>9229</v>
      </c>
      <c r="G2201" s="13" t="s">
        <v>9211</v>
      </c>
      <c r="H2201" s="12" t="s">
        <v>9212</v>
      </c>
      <c r="I2201" s="13" t="s">
        <v>96</v>
      </c>
      <c r="J2201" s="13" t="s">
        <v>9230</v>
      </c>
      <c r="K2201" s="14"/>
      <c r="L2201" s="13"/>
      <c r="M2201" s="15">
        <v>1</v>
      </c>
      <c r="N2201" s="13" t="s">
        <v>45</v>
      </c>
      <c r="O2201" s="13" t="s">
        <v>9223</v>
      </c>
      <c r="P2201" s="13" t="s">
        <v>9231</v>
      </c>
      <c r="Q2201" s="13" t="s">
        <v>9236</v>
      </c>
      <c r="R2201" s="28">
        <v>178.41</v>
      </c>
      <c r="S2201" s="29"/>
      <c r="T2201" s="30">
        <v>154.78</v>
      </c>
      <c r="U2201" s="1" t="s">
        <v>153</v>
      </c>
      <c r="V2201" s="28"/>
      <c r="W2201" s="29"/>
      <c r="X2201" s="29">
        <v>157.44999999999999</v>
      </c>
      <c r="Y2201" s="29"/>
      <c r="Z2201" s="29">
        <v>174.47</v>
      </c>
      <c r="AA2201" s="29"/>
      <c r="AB2201" s="29"/>
      <c r="AC2201" s="29"/>
      <c r="AD2201" s="29"/>
      <c r="AE2201" s="31"/>
      <c r="AG2201" s="27">
        <v>158.30699999999999</v>
      </c>
      <c r="AI2201" s="27">
        <v>174.47</v>
      </c>
      <c r="AN2201" s="32">
        <v>166.38849999999999</v>
      </c>
      <c r="AO2201" s="27" t="s">
        <v>211</v>
      </c>
      <c r="AP2201" s="31" t="s">
        <v>212</v>
      </c>
      <c r="AQ2201" s="27">
        <f t="shared" si="350"/>
        <v>166.38849999999999</v>
      </c>
      <c r="AR2201" s="27" t="str">
        <f t="shared" si="351"/>
        <v/>
      </c>
      <c r="AS2201" s="27" t="e">
        <f t="shared" si="352"/>
        <v>#NUM!</v>
      </c>
      <c r="AT2201" s="27">
        <f t="shared" si="344"/>
        <v>166.38849999999999</v>
      </c>
      <c r="AU2201" s="27" t="e">
        <f t="shared" si="345"/>
        <v>#VALUE!</v>
      </c>
      <c r="AV2201" s="29" t="e">
        <f t="shared" si="353"/>
        <v>#VALUE!</v>
      </c>
      <c r="AW2201" s="27" t="s">
        <v>213</v>
      </c>
      <c r="AX2201" s="27" t="s">
        <v>212</v>
      </c>
      <c r="AY2201" s="32">
        <v>166.38849999999999</v>
      </c>
      <c r="AZ2201" s="34">
        <f t="shared" si="347"/>
        <v>16.638850000000001</v>
      </c>
      <c r="BA2201" s="3">
        <f t="shared" si="349"/>
        <v>183.02734999999998</v>
      </c>
      <c r="BB2201" s="36">
        <v>183.03</v>
      </c>
      <c r="BC2201" s="27" t="s">
        <v>12549</v>
      </c>
    </row>
    <row r="2202" spans="1:116" s="27" customFormat="1" ht="31.5" customHeight="1">
      <c r="A2202" s="12" t="s">
        <v>9217</v>
      </c>
      <c r="B2202" s="5">
        <v>2200</v>
      </c>
      <c r="C2202" s="15">
        <v>997</v>
      </c>
      <c r="D2202" s="15"/>
      <c r="E2202" s="13" t="s">
        <v>9218</v>
      </c>
      <c r="F2202" s="13" t="s">
        <v>9219</v>
      </c>
      <c r="G2202" s="13" t="s">
        <v>9220</v>
      </c>
      <c r="H2202" s="12" t="s">
        <v>9221</v>
      </c>
      <c r="I2202" s="13" t="s">
        <v>394</v>
      </c>
      <c r="J2202" s="13" t="s">
        <v>9227</v>
      </c>
      <c r="K2202" s="14">
        <v>2</v>
      </c>
      <c r="L2202" s="13" t="s">
        <v>81</v>
      </c>
      <c r="M2202" s="15">
        <v>10</v>
      </c>
      <c r="N2202" s="13" t="s">
        <v>45</v>
      </c>
      <c r="O2202" s="13" t="s">
        <v>9223</v>
      </c>
      <c r="P2202" s="13" t="s">
        <v>9224</v>
      </c>
      <c r="Q2202" s="13" t="s">
        <v>9225</v>
      </c>
      <c r="R2202" s="28">
        <v>542.12</v>
      </c>
      <c r="S2202" s="29"/>
      <c r="T2202" s="30">
        <v>455.63</v>
      </c>
      <c r="U2202" s="1" t="s">
        <v>56</v>
      </c>
      <c r="V2202" s="28"/>
      <c r="W2202" s="29"/>
      <c r="X2202" s="29"/>
      <c r="Y2202" s="29"/>
      <c r="Z2202" s="29"/>
      <c r="AA2202" s="29"/>
      <c r="AB2202" s="29"/>
      <c r="AC2202" s="29"/>
      <c r="AD2202" s="29">
        <v>542.12</v>
      </c>
      <c r="AE2202" s="31"/>
      <c r="AJ2202" s="27">
        <v>489.8</v>
      </c>
      <c r="AN2202" s="32">
        <v>489.8</v>
      </c>
      <c r="AO2202" s="27" t="s">
        <v>378</v>
      </c>
      <c r="AP2202" s="31" t="s">
        <v>379</v>
      </c>
      <c r="AQ2202" s="27" t="e">
        <f t="shared" si="350"/>
        <v>#NUM!</v>
      </c>
      <c r="AR2202" s="27" t="e">
        <f t="shared" si="351"/>
        <v>#NUM!</v>
      </c>
      <c r="AS2202" s="27" t="e">
        <f t="shared" si="352"/>
        <v>#NUM!</v>
      </c>
      <c r="AT2202" s="27">
        <f t="shared" si="344"/>
        <v>489.80224999999996</v>
      </c>
      <c r="AU2202" s="27" t="e">
        <f t="shared" si="345"/>
        <v>#VALUE!</v>
      </c>
      <c r="AV2202" s="29" t="e">
        <f t="shared" si="353"/>
        <v>#VALUE!</v>
      </c>
      <c r="AW2202" s="33" t="s">
        <v>51</v>
      </c>
      <c r="AX2202" s="27" t="s">
        <v>50</v>
      </c>
      <c r="AY2202" s="32">
        <v>489.80200000000002</v>
      </c>
      <c r="AZ2202" s="34">
        <f t="shared" si="347"/>
        <v>48.980200000000004</v>
      </c>
      <c r="BA2202" s="3">
        <f t="shared" si="349"/>
        <v>538.78219999999999</v>
      </c>
      <c r="BB2202" s="32">
        <f>BA2202+BA2202*0.08</f>
        <v>581.88477599999999</v>
      </c>
      <c r="BC2202" s="27" t="s">
        <v>12549</v>
      </c>
    </row>
    <row r="2203" spans="1:116" s="27" customFormat="1" ht="31.5" customHeight="1">
      <c r="A2203" s="12" t="s">
        <v>9217</v>
      </c>
      <c r="B2203" s="5">
        <v>2201</v>
      </c>
      <c r="C2203" s="15">
        <v>5882</v>
      </c>
      <c r="D2203" s="15"/>
      <c r="E2203" s="13" t="s">
        <v>9228</v>
      </c>
      <c r="F2203" s="13" t="s">
        <v>9229</v>
      </c>
      <c r="G2203" s="13" t="s">
        <v>9211</v>
      </c>
      <c r="H2203" s="12" t="s">
        <v>6778</v>
      </c>
      <c r="I2203" s="13" t="s">
        <v>96</v>
      </c>
      <c r="J2203" s="13" t="s">
        <v>9230</v>
      </c>
      <c r="K2203" s="14"/>
      <c r="L2203" s="13"/>
      <c r="M2203" s="15">
        <v>1</v>
      </c>
      <c r="N2203" s="13" t="s">
        <v>45</v>
      </c>
      <c r="O2203" s="13" t="s">
        <v>9223</v>
      </c>
      <c r="P2203" s="13" t="s">
        <v>9231</v>
      </c>
      <c r="Q2203" s="13" t="s">
        <v>9232</v>
      </c>
      <c r="R2203" s="28">
        <v>696.15</v>
      </c>
      <c r="S2203" s="29"/>
      <c r="T2203" s="30">
        <v>650</v>
      </c>
      <c r="U2203" s="1" t="s">
        <v>153</v>
      </c>
      <c r="V2203" s="28"/>
      <c r="W2203" s="29"/>
      <c r="X2203" s="29">
        <v>618.21</v>
      </c>
      <c r="Y2203" s="29"/>
      <c r="Z2203" s="29">
        <v>676.95</v>
      </c>
      <c r="AA2203" s="29"/>
      <c r="AB2203" s="29"/>
      <c r="AC2203" s="29"/>
      <c r="AD2203" s="29"/>
      <c r="AE2203" s="31"/>
      <c r="AG2203" s="27">
        <v>621.53499999999997</v>
      </c>
      <c r="AI2203" s="27">
        <v>676.95</v>
      </c>
      <c r="AN2203" s="32">
        <v>649.24249999999995</v>
      </c>
      <c r="AO2203" s="27" t="s">
        <v>211</v>
      </c>
      <c r="AP2203" s="31" t="s">
        <v>212</v>
      </c>
      <c r="AQ2203" s="27">
        <f t="shared" si="350"/>
        <v>649.24250000000006</v>
      </c>
      <c r="AR2203" s="27" t="str">
        <f t="shared" si="351"/>
        <v/>
      </c>
      <c r="AS2203" s="27" t="e">
        <f t="shared" si="352"/>
        <v>#NUM!</v>
      </c>
      <c r="AT2203" s="27">
        <f t="shared" si="344"/>
        <v>698.75</v>
      </c>
      <c r="AU2203" s="27" t="e">
        <f t="shared" si="345"/>
        <v>#VALUE!</v>
      </c>
      <c r="AV2203" s="29" t="e">
        <f t="shared" si="353"/>
        <v>#VALUE!</v>
      </c>
      <c r="AW2203" s="27" t="s">
        <v>213</v>
      </c>
      <c r="AX2203" s="27" t="s">
        <v>212</v>
      </c>
      <c r="AY2203" s="32">
        <v>649.24249999999995</v>
      </c>
      <c r="AZ2203" s="34">
        <f t="shared" si="347"/>
        <v>64.924250000000001</v>
      </c>
      <c r="BA2203" s="3">
        <f t="shared" si="349"/>
        <v>714.16674999999998</v>
      </c>
      <c r="BB2203" s="36">
        <v>714.17</v>
      </c>
      <c r="BC2203" s="27" t="s">
        <v>12549</v>
      </c>
    </row>
    <row r="2204" spans="1:116" s="27" customFormat="1" ht="31.5" customHeight="1">
      <c r="A2204" s="12" t="s">
        <v>9217</v>
      </c>
      <c r="B2204" s="5">
        <v>2202</v>
      </c>
      <c r="C2204" s="15">
        <v>5883</v>
      </c>
      <c r="D2204" s="15"/>
      <c r="E2204" s="13" t="s">
        <v>9228</v>
      </c>
      <c r="F2204" s="13" t="s">
        <v>9229</v>
      </c>
      <c r="G2204" s="13" t="s">
        <v>9211</v>
      </c>
      <c r="H2204" s="12" t="s">
        <v>9233</v>
      </c>
      <c r="I2204" s="13" t="s">
        <v>96</v>
      </c>
      <c r="J2204" s="13" t="s">
        <v>9230</v>
      </c>
      <c r="K2204" s="14"/>
      <c r="L2204" s="13"/>
      <c r="M2204" s="15">
        <v>1</v>
      </c>
      <c r="N2204" s="13" t="s">
        <v>45</v>
      </c>
      <c r="O2204" s="13" t="s">
        <v>9223</v>
      </c>
      <c r="P2204" s="13" t="s">
        <v>9231</v>
      </c>
      <c r="Q2204" s="13" t="s">
        <v>9234</v>
      </c>
      <c r="R2204" s="28">
        <v>1329.15</v>
      </c>
      <c r="S2204" s="29"/>
      <c r="T2204" s="30">
        <v>1153.26</v>
      </c>
      <c r="U2204" s="1" t="s">
        <v>56</v>
      </c>
      <c r="V2204" s="28"/>
      <c r="W2204" s="29"/>
      <c r="X2204" s="29"/>
      <c r="Y2204" s="29"/>
      <c r="Z2204" s="29">
        <v>1236.42</v>
      </c>
      <c r="AA2204" s="29"/>
      <c r="AB2204" s="29"/>
      <c r="AC2204" s="29"/>
      <c r="AD2204" s="29"/>
      <c r="AE2204" s="31"/>
      <c r="AG2204" s="27">
        <v>1243.07</v>
      </c>
      <c r="AI2204" s="27">
        <v>1236.42</v>
      </c>
      <c r="AJ2204" s="27">
        <v>1114.22</v>
      </c>
      <c r="AN2204" s="32">
        <v>1239.75</v>
      </c>
      <c r="AO2204" s="27" t="s">
        <v>211</v>
      </c>
      <c r="AP2204" s="31" t="s">
        <v>212</v>
      </c>
      <c r="AQ2204" s="27">
        <f t="shared" si="350"/>
        <v>1239.7449999999999</v>
      </c>
      <c r="AR2204" s="27" t="str">
        <f t="shared" si="351"/>
        <v/>
      </c>
      <c r="AS2204" s="27" t="e">
        <f t="shared" si="352"/>
        <v>#NUM!</v>
      </c>
      <c r="AT2204" s="27">
        <f t="shared" si="344"/>
        <v>1239.7545</v>
      </c>
      <c r="AU2204" s="27" t="e">
        <f t="shared" si="345"/>
        <v>#VALUE!</v>
      </c>
      <c r="AV2204" s="29" t="e">
        <f t="shared" si="353"/>
        <v>#VALUE!</v>
      </c>
      <c r="AW2204" s="27" t="s">
        <v>213</v>
      </c>
      <c r="AX2204" s="27" t="s">
        <v>212</v>
      </c>
      <c r="AY2204" s="32">
        <v>1239.7449999999999</v>
      </c>
      <c r="AZ2204" s="34">
        <f t="shared" si="347"/>
        <v>123.97449999999999</v>
      </c>
      <c r="BA2204" s="3">
        <f t="shared" si="349"/>
        <v>1363.7194999999999</v>
      </c>
      <c r="BB2204" s="36">
        <v>1363.72</v>
      </c>
      <c r="BC2204" s="27" t="s">
        <v>12549</v>
      </c>
    </row>
    <row r="2205" spans="1:116" s="27" customFormat="1" ht="31.5" customHeight="1">
      <c r="A2205" s="12" t="s">
        <v>9217</v>
      </c>
      <c r="B2205" s="5">
        <v>2203</v>
      </c>
      <c r="C2205" s="15">
        <v>893</v>
      </c>
      <c r="D2205" s="15"/>
      <c r="E2205" s="13" t="s">
        <v>9265</v>
      </c>
      <c r="F2205" s="13" t="s">
        <v>9259</v>
      </c>
      <c r="G2205" s="13" t="s">
        <v>3809</v>
      </c>
      <c r="H2205" s="12" t="s">
        <v>9266</v>
      </c>
      <c r="I2205" s="13" t="s">
        <v>1962</v>
      </c>
      <c r="J2205" s="13" t="s">
        <v>483</v>
      </c>
      <c r="K2205" s="14">
        <v>100</v>
      </c>
      <c r="L2205" s="13" t="s">
        <v>81</v>
      </c>
      <c r="M2205" s="15">
        <v>1</v>
      </c>
      <c r="N2205" s="13" t="s">
        <v>45</v>
      </c>
      <c r="O2205" s="13" t="s">
        <v>9242</v>
      </c>
      <c r="P2205" s="13" t="s">
        <v>9262</v>
      </c>
      <c r="Q2205" s="13" t="s">
        <v>9267</v>
      </c>
      <c r="R2205" s="28">
        <v>18.93</v>
      </c>
      <c r="S2205" s="29"/>
      <c r="T2205" s="30">
        <v>16.38</v>
      </c>
      <c r="U2205" s="1" t="s">
        <v>56</v>
      </c>
      <c r="V2205" s="28"/>
      <c r="W2205" s="29"/>
      <c r="X2205" s="29"/>
      <c r="Y2205" s="29"/>
      <c r="Z2205" s="29">
        <v>17.61</v>
      </c>
      <c r="AA2205" s="29"/>
      <c r="AB2205" s="29"/>
      <c r="AC2205" s="29"/>
      <c r="AD2205" s="29"/>
      <c r="AE2205" s="31"/>
      <c r="AI2205" s="27">
        <v>17.61</v>
      </c>
      <c r="AN2205" s="32">
        <v>17.61</v>
      </c>
      <c r="AO2205" s="27" t="s">
        <v>378</v>
      </c>
      <c r="AP2205" s="31" t="s">
        <v>379</v>
      </c>
      <c r="AQ2205" s="27" t="e">
        <f t="shared" si="350"/>
        <v>#NUM!</v>
      </c>
      <c r="AR2205" s="27" t="e">
        <f t="shared" si="351"/>
        <v>#NUM!</v>
      </c>
      <c r="AS2205" s="27" t="e">
        <f t="shared" si="352"/>
        <v>#NUM!</v>
      </c>
      <c r="AT2205" s="27">
        <f t="shared" si="344"/>
        <v>17.608499999999999</v>
      </c>
      <c r="AU2205" s="27" t="e">
        <f t="shared" si="345"/>
        <v>#VALUE!</v>
      </c>
      <c r="AV2205" s="29">
        <v>17.608499999999999</v>
      </c>
      <c r="AW2205" s="27" t="s">
        <v>1817</v>
      </c>
      <c r="AX2205" s="27" t="s">
        <v>379</v>
      </c>
      <c r="AY2205" s="32">
        <v>17.61</v>
      </c>
      <c r="AZ2205" s="34">
        <f t="shared" si="347"/>
        <v>2.9937</v>
      </c>
      <c r="BA2205" s="3">
        <f t="shared" si="349"/>
        <v>20.6037</v>
      </c>
      <c r="BB2205" s="36">
        <v>20.6</v>
      </c>
      <c r="BC2205" s="27" t="s">
        <v>12549</v>
      </c>
    </row>
    <row r="2206" spans="1:116" s="27" customFormat="1" ht="31.5" customHeight="1">
      <c r="A2206" s="12" t="s">
        <v>9217</v>
      </c>
      <c r="B2206" s="5">
        <v>2204</v>
      </c>
      <c r="C2206" s="15">
        <v>833</v>
      </c>
      <c r="D2206" s="15"/>
      <c r="E2206" s="13" t="s">
        <v>9258</v>
      </c>
      <c r="F2206" s="13" t="s">
        <v>9259</v>
      </c>
      <c r="G2206" s="13" t="s">
        <v>3809</v>
      </c>
      <c r="H2206" s="12" t="s">
        <v>9260</v>
      </c>
      <c r="I2206" s="13" t="s">
        <v>1962</v>
      </c>
      <c r="J2206" s="13" t="s">
        <v>9261</v>
      </c>
      <c r="K2206" s="14">
        <v>50</v>
      </c>
      <c r="L2206" s="13" t="s">
        <v>81</v>
      </c>
      <c r="M2206" s="15">
        <v>1</v>
      </c>
      <c r="N2206" s="13" t="s">
        <v>45</v>
      </c>
      <c r="O2206" s="13" t="s">
        <v>9242</v>
      </c>
      <c r="P2206" s="13" t="s">
        <v>9262</v>
      </c>
      <c r="Q2206" s="13" t="s">
        <v>9263</v>
      </c>
      <c r="R2206" s="28">
        <v>32.5</v>
      </c>
      <c r="S2206" s="29"/>
      <c r="T2206" s="30">
        <v>28.19</v>
      </c>
      <c r="U2206" s="1">
        <v>22</v>
      </c>
      <c r="V2206" s="28"/>
      <c r="W2206" s="29">
        <v>34.380000000000003</v>
      </c>
      <c r="X2206" s="29">
        <v>29.11</v>
      </c>
      <c r="Y2206" s="29">
        <v>39.619999999999997</v>
      </c>
      <c r="Z2206" s="29">
        <v>31.35</v>
      </c>
      <c r="AA2206" s="29"/>
      <c r="AB2206" s="29"/>
      <c r="AC2206" s="29"/>
      <c r="AD2206" s="29"/>
      <c r="AE2206" s="31"/>
      <c r="AG2206" s="27">
        <v>29.26</v>
      </c>
      <c r="AH2206" s="27">
        <v>39.619999999999997</v>
      </c>
      <c r="AI2206" s="27">
        <v>31.35</v>
      </c>
      <c r="AN2206" s="32">
        <v>30.305</v>
      </c>
      <c r="AO2206" s="27" t="s">
        <v>9264</v>
      </c>
      <c r="AP2206" s="31" t="s">
        <v>212</v>
      </c>
      <c r="AQ2206" s="27">
        <f t="shared" si="350"/>
        <v>30.305</v>
      </c>
      <c r="AR2206" s="27" t="str">
        <f t="shared" si="351"/>
        <v/>
      </c>
      <c r="AS2206" s="27" t="e">
        <f t="shared" si="352"/>
        <v>#NUM!</v>
      </c>
      <c r="AT2206" s="27">
        <f t="shared" si="344"/>
        <v>30.30425</v>
      </c>
      <c r="AU2206" s="27">
        <f t="shared" si="345"/>
        <v>23.65</v>
      </c>
      <c r="AV2206" s="29">
        <f>MIN(AN2206,AT2206,AU2206)</f>
        <v>23.65</v>
      </c>
      <c r="AW2206" s="27" t="s">
        <v>73</v>
      </c>
      <c r="AX2206" s="27" t="s">
        <v>74</v>
      </c>
      <c r="AY2206" s="32">
        <v>23.65</v>
      </c>
      <c r="AZ2206" s="34">
        <f t="shared" si="347"/>
        <v>4.0205000000000002</v>
      </c>
      <c r="BA2206" s="3">
        <f t="shared" si="349"/>
        <v>27.670499999999997</v>
      </c>
      <c r="BB2206" s="36">
        <v>27.67</v>
      </c>
      <c r="BC2206" s="27" t="s">
        <v>12549</v>
      </c>
    </row>
    <row r="2207" spans="1:116" s="27" customFormat="1" ht="31.5" customHeight="1">
      <c r="A2207" s="12" t="s">
        <v>9217</v>
      </c>
      <c r="B2207" s="5">
        <v>2205</v>
      </c>
      <c r="C2207" s="15">
        <v>893</v>
      </c>
      <c r="D2207" s="15"/>
      <c r="E2207" s="13" t="s">
        <v>9265</v>
      </c>
      <c r="F2207" s="13" t="s">
        <v>9259</v>
      </c>
      <c r="G2207" s="13" t="s">
        <v>3809</v>
      </c>
      <c r="H2207" s="12" t="s">
        <v>9266</v>
      </c>
      <c r="I2207" s="13" t="s">
        <v>1962</v>
      </c>
      <c r="J2207" s="13" t="s">
        <v>9268</v>
      </c>
      <c r="K2207" s="14">
        <v>250</v>
      </c>
      <c r="L2207" s="13" t="s">
        <v>81</v>
      </c>
      <c r="M2207" s="15">
        <v>1</v>
      </c>
      <c r="N2207" s="13" t="s">
        <v>45</v>
      </c>
      <c r="O2207" s="13" t="s">
        <v>9242</v>
      </c>
      <c r="P2207" s="13" t="s">
        <v>9262</v>
      </c>
      <c r="Q2207" s="13" t="s">
        <v>9267</v>
      </c>
      <c r="R2207" s="28">
        <v>40.619999999999997</v>
      </c>
      <c r="S2207" s="29"/>
      <c r="T2207" s="30">
        <v>35.479999999999997</v>
      </c>
      <c r="U2207" s="1" t="s">
        <v>56</v>
      </c>
      <c r="V2207" s="28"/>
      <c r="W2207" s="29">
        <v>40.28</v>
      </c>
      <c r="X2207" s="29">
        <v>35.299999999999997</v>
      </c>
      <c r="Y2207" s="29">
        <v>49.52</v>
      </c>
      <c r="Z2207" s="29">
        <v>40.729999999999997</v>
      </c>
      <c r="AA2207" s="29"/>
      <c r="AB2207" s="29"/>
      <c r="AC2207" s="29"/>
      <c r="AD2207" s="29"/>
      <c r="AE2207" s="31"/>
      <c r="AG2207" s="27">
        <v>35.545999999999999</v>
      </c>
      <c r="AH2207" s="27">
        <v>49.52</v>
      </c>
      <c r="AI2207" s="27">
        <v>40.729999999999997</v>
      </c>
      <c r="AN2207" s="32">
        <v>38.137999999999998</v>
      </c>
      <c r="AO2207" s="27" t="s">
        <v>211</v>
      </c>
      <c r="AP2207" s="31" t="s">
        <v>212</v>
      </c>
      <c r="AQ2207" s="27">
        <f t="shared" si="350"/>
        <v>38.137999999999998</v>
      </c>
      <c r="AR2207" s="27" t="str">
        <f t="shared" si="351"/>
        <v/>
      </c>
      <c r="AS2207" s="27" t="e">
        <f t="shared" si="352"/>
        <v>#NUM!</v>
      </c>
      <c r="AT2207" s="27">
        <f t="shared" si="344"/>
        <v>38.140999999999998</v>
      </c>
      <c r="AU2207" s="27" t="e">
        <f t="shared" si="345"/>
        <v>#VALUE!</v>
      </c>
      <c r="AV2207" s="29">
        <v>37.79</v>
      </c>
      <c r="AW2207" s="27" t="s">
        <v>213</v>
      </c>
      <c r="AX2207" s="27" t="s">
        <v>212</v>
      </c>
      <c r="AY2207" s="32">
        <v>37.79</v>
      </c>
      <c r="AZ2207" s="34">
        <f t="shared" si="347"/>
        <v>6.4243000000000006</v>
      </c>
      <c r="BA2207" s="3">
        <f t="shared" si="349"/>
        <v>44.214300000000001</v>
      </c>
      <c r="BB2207" s="36">
        <v>44.21</v>
      </c>
      <c r="BC2207" s="27" t="s">
        <v>12549</v>
      </c>
    </row>
    <row r="2208" spans="1:116" s="35" customFormat="1" ht="31.5" customHeight="1">
      <c r="A2208" s="12" t="s">
        <v>9217</v>
      </c>
      <c r="B2208" s="5">
        <v>2206</v>
      </c>
      <c r="C2208" s="15">
        <v>1066</v>
      </c>
      <c r="D2208" s="15"/>
      <c r="E2208" s="13" t="s">
        <v>9237</v>
      </c>
      <c r="F2208" s="13" t="s">
        <v>9238</v>
      </c>
      <c r="G2208" s="13" t="s">
        <v>9239</v>
      </c>
      <c r="H2208" s="12" t="s">
        <v>9240</v>
      </c>
      <c r="I2208" s="13" t="s">
        <v>96</v>
      </c>
      <c r="J2208" s="13" t="s">
        <v>9241</v>
      </c>
      <c r="K2208" s="14">
        <v>5</v>
      </c>
      <c r="L2208" s="13" t="s">
        <v>81</v>
      </c>
      <c r="M2208" s="15">
        <v>1</v>
      </c>
      <c r="N2208" s="13" t="s">
        <v>45</v>
      </c>
      <c r="O2208" s="13" t="s">
        <v>9242</v>
      </c>
      <c r="P2208" s="13" t="s">
        <v>9243</v>
      </c>
      <c r="Q2208" s="13" t="s">
        <v>9244</v>
      </c>
      <c r="R2208" s="28">
        <v>179.8</v>
      </c>
      <c r="S2208" s="29"/>
      <c r="T2208" s="30">
        <v>166.48</v>
      </c>
      <c r="U2208" s="1">
        <v>53</v>
      </c>
      <c r="V2208" s="28"/>
      <c r="W2208" s="29">
        <v>156.83000000000001</v>
      </c>
      <c r="X2208" s="29">
        <v>177.68</v>
      </c>
      <c r="Y2208" s="29">
        <v>272.32</v>
      </c>
      <c r="Z2208" s="29">
        <v>217.52</v>
      </c>
      <c r="AA2208" s="29"/>
      <c r="AB2208" s="29"/>
      <c r="AC2208" s="29"/>
      <c r="AD2208" s="29"/>
      <c r="AE2208" s="31"/>
      <c r="AF2208" s="27"/>
      <c r="AG2208" s="27">
        <v>178.63900000000001</v>
      </c>
      <c r="AH2208" s="27">
        <v>272.32</v>
      </c>
      <c r="AI2208" s="27">
        <v>217.52</v>
      </c>
      <c r="AJ2208" s="27"/>
      <c r="AK2208" s="27"/>
      <c r="AL2208" s="27"/>
      <c r="AM2208" s="27"/>
      <c r="AN2208" s="32">
        <v>179.8</v>
      </c>
      <c r="AO2208" s="27" t="s">
        <v>49</v>
      </c>
      <c r="AP2208" s="31" t="s">
        <v>50</v>
      </c>
      <c r="AQ2208" s="27">
        <f t="shared" si="350"/>
        <v>198.0795</v>
      </c>
      <c r="AR2208" s="27">
        <f t="shared" si="351"/>
        <v>179.8</v>
      </c>
      <c r="AS2208" s="27" t="e">
        <f t="shared" si="352"/>
        <v>#NUM!</v>
      </c>
      <c r="AT2208" s="27">
        <f t="shared" si="344"/>
        <v>178.96599999999998</v>
      </c>
      <c r="AU2208" s="27">
        <f t="shared" si="345"/>
        <v>56.974999999999994</v>
      </c>
      <c r="AV2208" s="29">
        <f>MIN(AN2208,AT2208,AU2208)</f>
        <v>56.974999999999994</v>
      </c>
      <c r="AW2208" s="27" t="s">
        <v>73</v>
      </c>
      <c r="AX2208" s="27" t="s">
        <v>74</v>
      </c>
      <c r="AY2208" s="32">
        <v>56.98</v>
      </c>
      <c r="AZ2208" s="34">
        <f t="shared" si="347"/>
        <v>6.8375999999999992</v>
      </c>
      <c r="BA2208" s="3">
        <f t="shared" si="349"/>
        <v>63.817599999999999</v>
      </c>
      <c r="BB2208" s="32">
        <f>BA2208+BA2208*0.08</f>
        <v>68.923007999999996</v>
      </c>
      <c r="BC2208" s="27" t="s">
        <v>12549</v>
      </c>
      <c r="BD2208" s="27"/>
      <c r="BE2208" s="27"/>
      <c r="BF2208" s="27"/>
      <c r="BG2208" s="27"/>
      <c r="BH2208" s="27"/>
      <c r="BI2208" s="27"/>
      <c r="BJ2208" s="27"/>
      <c r="BK2208" s="27"/>
      <c r="BL2208" s="27"/>
      <c r="BM2208" s="27"/>
      <c r="BN2208" s="27"/>
      <c r="BO2208" s="27"/>
      <c r="BP2208" s="27"/>
      <c r="BQ2208" s="27"/>
      <c r="BR2208" s="27"/>
      <c r="BS2208" s="27"/>
      <c r="BT2208" s="27"/>
      <c r="BU2208" s="27"/>
      <c r="BV2208" s="27"/>
      <c r="BW2208" s="27"/>
      <c r="BX2208" s="27"/>
      <c r="BY2208" s="27"/>
      <c r="BZ2208" s="27"/>
      <c r="CA2208" s="27"/>
      <c r="CB2208" s="27"/>
      <c r="CC2208" s="27"/>
      <c r="CD2208" s="27"/>
      <c r="CE2208" s="27"/>
      <c r="CF2208" s="27"/>
      <c r="CG2208" s="27"/>
      <c r="CH2208" s="27"/>
      <c r="CI2208" s="27"/>
      <c r="CJ2208" s="27"/>
      <c r="CK2208" s="27"/>
      <c r="CL2208" s="27"/>
      <c r="CM2208" s="27"/>
      <c r="CN2208" s="27"/>
      <c r="CO2208" s="27"/>
      <c r="CP2208" s="27"/>
      <c r="CQ2208" s="27"/>
      <c r="CR2208" s="27"/>
      <c r="CS2208" s="27"/>
      <c r="CT2208" s="27"/>
      <c r="CU2208" s="27"/>
      <c r="CV2208" s="27"/>
      <c r="CW2208" s="27"/>
      <c r="CX2208" s="27"/>
      <c r="CY2208" s="27"/>
      <c r="CZ2208" s="27"/>
      <c r="DA2208" s="27"/>
      <c r="DB2208" s="27"/>
      <c r="DC2208" s="27"/>
      <c r="DD2208" s="27"/>
      <c r="DE2208" s="27"/>
      <c r="DF2208" s="27"/>
      <c r="DG2208" s="27"/>
      <c r="DH2208" s="27"/>
      <c r="DI2208" s="27"/>
      <c r="DJ2208" s="27"/>
      <c r="DK2208" s="27"/>
      <c r="DL2208" s="27"/>
    </row>
    <row r="2209" spans="1:116" s="35" customFormat="1" ht="31.5" customHeight="1">
      <c r="A2209" s="12" t="s">
        <v>9217</v>
      </c>
      <c r="B2209" s="5">
        <v>2207</v>
      </c>
      <c r="C2209" s="15">
        <v>833</v>
      </c>
      <c r="D2209" s="15"/>
      <c r="E2209" s="13" t="s">
        <v>9258</v>
      </c>
      <c r="F2209" s="13" t="s">
        <v>9259</v>
      </c>
      <c r="G2209" s="13" t="s">
        <v>3809</v>
      </c>
      <c r="H2209" s="12" t="s">
        <v>9260</v>
      </c>
      <c r="I2209" s="13" t="s">
        <v>1962</v>
      </c>
      <c r="J2209" s="13" t="s">
        <v>483</v>
      </c>
      <c r="K2209" s="14">
        <v>100</v>
      </c>
      <c r="L2209" s="13" t="s">
        <v>81</v>
      </c>
      <c r="M2209" s="15">
        <v>1</v>
      </c>
      <c r="N2209" s="13" t="s">
        <v>45</v>
      </c>
      <c r="O2209" s="13" t="s">
        <v>9242</v>
      </c>
      <c r="P2209" s="13" t="s">
        <v>9262</v>
      </c>
      <c r="Q2209" s="13" t="s">
        <v>9263</v>
      </c>
      <c r="R2209" s="28">
        <v>69.650000000000006</v>
      </c>
      <c r="S2209" s="29"/>
      <c r="T2209" s="30">
        <v>57.11</v>
      </c>
      <c r="U2209" s="1" t="s">
        <v>153</v>
      </c>
      <c r="V2209" s="28"/>
      <c r="W2209" s="29">
        <v>68.2</v>
      </c>
      <c r="X2209" s="29"/>
      <c r="Y2209" s="29"/>
      <c r="Z2209" s="29">
        <v>61.39</v>
      </c>
      <c r="AA2209" s="29"/>
      <c r="AB2209" s="29"/>
      <c r="AC2209" s="29"/>
      <c r="AD2209" s="29"/>
      <c r="AE2209" s="31"/>
      <c r="AF2209" s="27"/>
      <c r="AG2209" s="27"/>
      <c r="AH2209" s="27"/>
      <c r="AI2209" s="27">
        <v>61.39</v>
      </c>
      <c r="AJ2209" s="27"/>
      <c r="AK2209" s="27"/>
      <c r="AL2209" s="27"/>
      <c r="AM2209" s="27"/>
      <c r="AN2209" s="32">
        <v>61.39</v>
      </c>
      <c r="AO2209" s="27" t="s">
        <v>378</v>
      </c>
      <c r="AP2209" s="31" t="s">
        <v>379</v>
      </c>
      <c r="AQ2209" s="27" t="e">
        <f t="shared" si="350"/>
        <v>#NUM!</v>
      </c>
      <c r="AR2209" s="27" t="e">
        <f t="shared" si="351"/>
        <v>#NUM!</v>
      </c>
      <c r="AS2209" s="27" t="e">
        <f t="shared" si="352"/>
        <v>#NUM!</v>
      </c>
      <c r="AT2209" s="27">
        <f t="shared" si="344"/>
        <v>61.393249999999995</v>
      </c>
      <c r="AU2209" s="27" t="e">
        <f t="shared" si="345"/>
        <v>#VALUE!</v>
      </c>
      <c r="AV2209" s="29">
        <v>61.39</v>
      </c>
      <c r="AW2209" s="27" t="s">
        <v>1817</v>
      </c>
      <c r="AX2209" s="27" t="s">
        <v>379</v>
      </c>
      <c r="AY2209" s="32">
        <v>61.39</v>
      </c>
      <c r="AZ2209" s="34">
        <f t="shared" si="347"/>
        <v>7.3667999999999996</v>
      </c>
      <c r="BA2209" s="3">
        <f t="shared" si="349"/>
        <v>68.756799999999998</v>
      </c>
      <c r="BB2209" s="36">
        <v>68.760000000000005</v>
      </c>
      <c r="BC2209" s="27" t="s">
        <v>12549</v>
      </c>
      <c r="BD2209" s="27"/>
      <c r="BE2209" s="27"/>
      <c r="BF2209" s="27"/>
      <c r="BG2209" s="27"/>
      <c r="BH2209" s="27"/>
      <c r="BI2209" s="27"/>
      <c r="BJ2209" s="27"/>
      <c r="BK2209" s="27"/>
      <c r="BL2209" s="27"/>
      <c r="BM2209" s="27"/>
      <c r="BN2209" s="27"/>
      <c r="BO2209" s="27"/>
      <c r="BP2209" s="27"/>
      <c r="BQ2209" s="27"/>
      <c r="BR2209" s="27"/>
      <c r="BS2209" s="27"/>
      <c r="BT2209" s="27"/>
      <c r="BU2209" s="27"/>
      <c r="BV2209" s="27"/>
      <c r="BW2209" s="27"/>
      <c r="BX2209" s="27"/>
      <c r="BY2209" s="27"/>
      <c r="BZ2209" s="27"/>
      <c r="CA2209" s="27"/>
      <c r="CB2209" s="27"/>
      <c r="CC2209" s="27"/>
      <c r="CD2209" s="27"/>
      <c r="CE2209" s="27"/>
      <c r="CF2209" s="27"/>
      <c r="CG2209" s="27"/>
      <c r="CH2209" s="27"/>
      <c r="CI2209" s="27"/>
      <c r="CJ2209" s="27"/>
      <c r="CK2209" s="27"/>
      <c r="CL2209" s="27"/>
      <c r="CM2209" s="27"/>
      <c r="CN2209" s="27"/>
      <c r="CO2209" s="27"/>
      <c r="CP2209" s="27"/>
      <c r="CQ2209" s="27"/>
      <c r="CR2209" s="27"/>
      <c r="CS2209" s="27"/>
      <c r="CT2209" s="27"/>
      <c r="CU2209" s="27"/>
      <c r="CV2209" s="27"/>
      <c r="CW2209" s="27"/>
      <c r="CX2209" s="27"/>
      <c r="CY2209" s="27"/>
      <c r="CZ2209" s="27"/>
      <c r="DA2209" s="27"/>
      <c r="DB2209" s="27"/>
      <c r="DC2209" s="27"/>
      <c r="DD2209" s="27"/>
      <c r="DE2209" s="27"/>
      <c r="DF2209" s="27"/>
      <c r="DG2209" s="27"/>
      <c r="DH2209" s="27"/>
      <c r="DI2209" s="27"/>
      <c r="DJ2209" s="27"/>
      <c r="DK2209" s="27"/>
      <c r="DL2209" s="27"/>
    </row>
    <row r="2210" spans="1:116" s="35" customFormat="1" ht="31.5" customHeight="1">
      <c r="A2210" s="12" t="s">
        <v>9217</v>
      </c>
      <c r="B2210" s="5">
        <v>2208</v>
      </c>
      <c r="C2210" s="15">
        <v>996</v>
      </c>
      <c r="D2210" s="15"/>
      <c r="E2210" s="13" t="s">
        <v>9246</v>
      </c>
      <c r="F2210" s="13" t="s">
        <v>9247</v>
      </c>
      <c r="G2210" s="13" t="s">
        <v>9211</v>
      </c>
      <c r="H2210" s="12" t="s">
        <v>9248</v>
      </c>
      <c r="I2210" s="13" t="s">
        <v>96</v>
      </c>
      <c r="J2210" s="13" t="s">
        <v>9252</v>
      </c>
      <c r="K2210" s="14">
        <v>5</v>
      </c>
      <c r="L2210" s="13" t="s">
        <v>81</v>
      </c>
      <c r="M2210" s="15">
        <v>1</v>
      </c>
      <c r="N2210" s="13" t="s">
        <v>45</v>
      </c>
      <c r="O2210" s="13" t="s">
        <v>9242</v>
      </c>
      <c r="P2210" s="13" t="s">
        <v>9250</v>
      </c>
      <c r="Q2210" s="13" t="s">
        <v>9251</v>
      </c>
      <c r="R2210" s="28">
        <v>88.81</v>
      </c>
      <c r="S2210" s="29"/>
      <c r="T2210" s="30">
        <v>82.61</v>
      </c>
      <c r="U2210" s="1" t="s">
        <v>56</v>
      </c>
      <c r="V2210" s="28"/>
      <c r="W2210" s="29">
        <v>82.34</v>
      </c>
      <c r="X2210" s="29">
        <v>83.02</v>
      </c>
      <c r="Y2210" s="29">
        <v>137.11000000000001</v>
      </c>
      <c r="Z2210" s="29"/>
      <c r="AA2210" s="29"/>
      <c r="AB2210" s="29"/>
      <c r="AC2210" s="29"/>
      <c r="AD2210" s="29"/>
      <c r="AE2210" s="31"/>
      <c r="AF2210" s="27"/>
      <c r="AG2210" s="27">
        <v>83.465599999999995</v>
      </c>
      <c r="AH2210" s="27">
        <v>137.11000000000001</v>
      </c>
      <c r="AI2210" s="27"/>
      <c r="AJ2210" s="27"/>
      <c r="AK2210" s="27"/>
      <c r="AL2210" s="27"/>
      <c r="AM2210" s="27"/>
      <c r="AN2210" s="32">
        <v>88.81</v>
      </c>
      <c r="AO2210" s="27" t="s">
        <v>49</v>
      </c>
      <c r="AP2210" s="31" t="s">
        <v>50</v>
      </c>
      <c r="AQ2210" s="27">
        <f t="shared" si="350"/>
        <v>110.2878</v>
      </c>
      <c r="AR2210" s="27">
        <f t="shared" si="351"/>
        <v>88.81</v>
      </c>
      <c r="AS2210" s="27" t="e">
        <f t="shared" si="352"/>
        <v>#NUM!</v>
      </c>
      <c r="AT2210" s="27">
        <f t="shared" si="344"/>
        <v>88.805749999999989</v>
      </c>
      <c r="AU2210" s="27" t="e">
        <f t="shared" si="345"/>
        <v>#VALUE!</v>
      </c>
      <c r="AV2210" s="29" t="e">
        <f t="shared" ref="AV2210:AV2247" si="354">MIN(AN2210,AT2210,AU2210)</f>
        <v>#VALUE!</v>
      </c>
      <c r="AW2210" s="33" t="s">
        <v>51</v>
      </c>
      <c r="AX2210" s="27" t="s">
        <v>50</v>
      </c>
      <c r="AY2210" s="32">
        <v>88.81</v>
      </c>
      <c r="AZ2210" s="34">
        <f t="shared" si="347"/>
        <v>10.6572</v>
      </c>
      <c r="BA2210" s="3">
        <f t="shared" si="349"/>
        <v>99.467200000000005</v>
      </c>
      <c r="BB2210" s="32">
        <f>BA2210+BA2210*0.08</f>
        <v>107.424576</v>
      </c>
      <c r="BC2210" s="27" t="s">
        <v>12549</v>
      </c>
      <c r="BD2210" s="27"/>
      <c r="BE2210" s="27"/>
      <c r="BF2210" s="27"/>
      <c r="BG2210" s="27"/>
      <c r="BH2210" s="27"/>
      <c r="BI2210" s="27"/>
      <c r="BJ2210" s="27"/>
      <c r="BK2210" s="27"/>
      <c r="BL2210" s="27"/>
      <c r="BM2210" s="27"/>
      <c r="BN2210" s="27"/>
      <c r="BO2210" s="27"/>
      <c r="BP2210" s="27"/>
      <c r="BQ2210" s="27"/>
      <c r="BR2210" s="27"/>
      <c r="BS2210" s="27"/>
      <c r="BT2210" s="27"/>
      <c r="BU2210" s="27"/>
      <c r="BV2210" s="27"/>
      <c r="BW2210" s="27"/>
      <c r="BX2210" s="27"/>
      <c r="BY2210" s="27"/>
      <c r="BZ2210" s="27"/>
      <c r="CA2210" s="27"/>
      <c r="CB2210" s="27"/>
      <c r="CC2210" s="27"/>
      <c r="CD2210" s="27"/>
      <c r="CE2210" s="27"/>
      <c r="CF2210" s="27"/>
      <c r="CG2210" s="27"/>
      <c r="CH2210" s="27"/>
      <c r="CI2210" s="27"/>
      <c r="CJ2210" s="27"/>
      <c r="CK2210" s="27"/>
      <c r="CL2210" s="27"/>
      <c r="CM2210" s="27"/>
      <c r="CN2210" s="27"/>
      <c r="CO2210" s="27"/>
      <c r="CP2210" s="27"/>
      <c r="CQ2210" s="27"/>
      <c r="CR2210" s="27"/>
      <c r="CS2210" s="27"/>
      <c r="CT2210" s="27"/>
      <c r="CU2210" s="27"/>
      <c r="CV2210" s="27"/>
      <c r="CW2210" s="27"/>
      <c r="CX2210" s="27"/>
      <c r="CY2210" s="27"/>
      <c r="CZ2210" s="27"/>
      <c r="DA2210" s="27"/>
      <c r="DB2210" s="27"/>
      <c r="DC2210" s="27"/>
      <c r="DD2210" s="27"/>
      <c r="DE2210" s="27"/>
      <c r="DF2210" s="27"/>
      <c r="DG2210" s="27"/>
      <c r="DH2210" s="27"/>
      <c r="DI2210" s="27"/>
      <c r="DJ2210" s="27"/>
      <c r="DK2210" s="27"/>
      <c r="DL2210" s="27"/>
    </row>
    <row r="2211" spans="1:116" s="35" customFormat="1" ht="31.5" customHeight="1">
      <c r="A2211" s="12" t="s">
        <v>9217</v>
      </c>
      <c r="B2211" s="5">
        <v>2209</v>
      </c>
      <c r="C2211" s="15">
        <v>996</v>
      </c>
      <c r="D2211" s="15"/>
      <c r="E2211" s="13" t="s">
        <v>9246</v>
      </c>
      <c r="F2211" s="13" t="s">
        <v>9247</v>
      </c>
      <c r="G2211" s="13" t="s">
        <v>9211</v>
      </c>
      <c r="H2211" s="12" t="s">
        <v>9248</v>
      </c>
      <c r="I2211" s="13" t="s">
        <v>96</v>
      </c>
      <c r="J2211" s="13" t="s">
        <v>9249</v>
      </c>
      <c r="K2211" s="14">
        <v>10</v>
      </c>
      <c r="L2211" s="13" t="s">
        <v>81</v>
      </c>
      <c r="M2211" s="15">
        <v>1</v>
      </c>
      <c r="N2211" s="13" t="s">
        <v>45</v>
      </c>
      <c r="O2211" s="13" t="s">
        <v>9242</v>
      </c>
      <c r="P2211" s="13" t="s">
        <v>9250</v>
      </c>
      <c r="Q2211" s="13" t="s">
        <v>9251</v>
      </c>
      <c r="R2211" s="28">
        <v>168.88</v>
      </c>
      <c r="S2211" s="29"/>
      <c r="T2211" s="30">
        <v>157.1</v>
      </c>
      <c r="U2211" s="1" t="s">
        <v>56</v>
      </c>
      <c r="V2211" s="28"/>
      <c r="W2211" s="29">
        <v>157.13</v>
      </c>
      <c r="X2211" s="29">
        <v>157.05000000000001</v>
      </c>
      <c r="Y2211" s="29">
        <v>259.31</v>
      </c>
      <c r="Z2211" s="29">
        <v>252</v>
      </c>
      <c r="AA2211" s="29"/>
      <c r="AB2211" s="29"/>
      <c r="AC2211" s="29"/>
      <c r="AD2211" s="29"/>
      <c r="AE2211" s="31"/>
      <c r="AF2211" s="27"/>
      <c r="AG2211" s="27">
        <v>157.892</v>
      </c>
      <c r="AH2211" s="27">
        <v>259.31</v>
      </c>
      <c r="AI2211" s="27">
        <v>252</v>
      </c>
      <c r="AJ2211" s="27"/>
      <c r="AK2211" s="27"/>
      <c r="AL2211" s="27"/>
      <c r="AM2211" s="27"/>
      <c r="AN2211" s="32">
        <v>168.88</v>
      </c>
      <c r="AO2211" s="27" t="s">
        <v>49</v>
      </c>
      <c r="AP2211" s="31" t="s">
        <v>50</v>
      </c>
      <c r="AQ2211" s="27">
        <f t="shared" si="350"/>
        <v>204.946</v>
      </c>
      <c r="AR2211" s="27">
        <f t="shared" si="351"/>
        <v>168.88</v>
      </c>
      <c r="AS2211" s="27" t="e">
        <f t="shared" si="352"/>
        <v>#NUM!</v>
      </c>
      <c r="AT2211" s="27">
        <f t="shared" si="344"/>
        <v>168.88249999999999</v>
      </c>
      <c r="AU2211" s="27" t="e">
        <f t="shared" si="345"/>
        <v>#VALUE!</v>
      </c>
      <c r="AV2211" s="29" t="e">
        <f t="shared" si="354"/>
        <v>#VALUE!</v>
      </c>
      <c r="AW2211" s="33" t="s">
        <v>51</v>
      </c>
      <c r="AX2211" s="27" t="s">
        <v>50</v>
      </c>
      <c r="AY2211" s="32">
        <v>168.88</v>
      </c>
      <c r="AZ2211" s="34">
        <f t="shared" si="347"/>
        <v>16.888000000000002</v>
      </c>
      <c r="BA2211" s="3">
        <f t="shared" si="349"/>
        <v>185.768</v>
      </c>
      <c r="BB2211" s="32">
        <f>BA2211+BA2211*0.08</f>
        <v>200.62943999999999</v>
      </c>
      <c r="BC2211" s="27" t="s">
        <v>12549</v>
      </c>
      <c r="BD2211" s="27"/>
      <c r="BE2211" s="27"/>
      <c r="BF2211" s="27"/>
      <c r="BG2211" s="27"/>
      <c r="BH2211" s="27"/>
      <c r="BI2211" s="27"/>
      <c r="BJ2211" s="27"/>
      <c r="BK2211" s="27"/>
      <c r="BL2211" s="27"/>
      <c r="BM2211" s="27"/>
      <c r="BN2211" s="27"/>
      <c r="BO2211" s="27"/>
      <c r="BP2211" s="27"/>
      <c r="BQ2211" s="27"/>
      <c r="BR2211" s="27"/>
      <c r="BS2211" s="27"/>
      <c r="BT2211" s="27"/>
      <c r="BU2211" s="27"/>
      <c r="BV2211" s="27"/>
      <c r="BW2211" s="27"/>
      <c r="BX2211" s="27"/>
      <c r="BY2211" s="27"/>
      <c r="BZ2211" s="27"/>
      <c r="CA2211" s="27"/>
      <c r="CB2211" s="27"/>
      <c r="CC2211" s="27"/>
      <c r="CD2211" s="27"/>
      <c r="CE2211" s="27"/>
      <c r="CF2211" s="27"/>
      <c r="CG2211" s="27"/>
      <c r="CH2211" s="27"/>
      <c r="CI2211" s="27"/>
      <c r="CJ2211" s="27"/>
      <c r="CK2211" s="27"/>
      <c r="CL2211" s="27"/>
      <c r="CM2211" s="27"/>
      <c r="CN2211" s="27"/>
      <c r="CO2211" s="27"/>
      <c r="CP2211" s="27"/>
      <c r="CQ2211" s="27"/>
      <c r="CR2211" s="27"/>
      <c r="CS2211" s="27"/>
      <c r="CT2211" s="27"/>
      <c r="CU2211" s="27"/>
      <c r="CV2211" s="27"/>
      <c r="CW2211" s="27"/>
      <c r="CX2211" s="27"/>
      <c r="CY2211" s="27"/>
      <c r="CZ2211" s="27"/>
      <c r="DA2211" s="27"/>
      <c r="DB2211" s="27"/>
      <c r="DC2211" s="27"/>
      <c r="DD2211" s="27"/>
      <c r="DE2211" s="27"/>
      <c r="DF2211" s="27"/>
      <c r="DG2211" s="27"/>
      <c r="DH2211" s="27"/>
      <c r="DI2211" s="27"/>
      <c r="DJ2211" s="27"/>
      <c r="DK2211" s="27"/>
      <c r="DL2211" s="27"/>
    </row>
    <row r="2212" spans="1:116" s="35" customFormat="1" ht="31.5" customHeight="1">
      <c r="A2212" s="12" t="s">
        <v>9217</v>
      </c>
      <c r="B2212" s="5">
        <v>2210</v>
      </c>
      <c r="C2212" s="15">
        <v>1102</v>
      </c>
      <c r="D2212" s="15"/>
      <c r="E2212" s="13" t="s">
        <v>9246</v>
      </c>
      <c r="F2212" s="13" t="s">
        <v>9253</v>
      </c>
      <c r="G2212" s="13" t="s">
        <v>9211</v>
      </c>
      <c r="H2212" s="12" t="s">
        <v>9254</v>
      </c>
      <c r="I2212" s="13" t="s">
        <v>96</v>
      </c>
      <c r="J2212" s="13" t="s">
        <v>9255</v>
      </c>
      <c r="K2212" s="14">
        <v>10</v>
      </c>
      <c r="L2212" s="13" t="s">
        <v>81</v>
      </c>
      <c r="M2212" s="15">
        <v>1</v>
      </c>
      <c r="N2212" s="13" t="s">
        <v>45</v>
      </c>
      <c r="O2212" s="13" t="s">
        <v>9242</v>
      </c>
      <c r="P2212" s="13" t="s">
        <v>9256</v>
      </c>
      <c r="Q2212" s="13" t="s">
        <v>9257</v>
      </c>
      <c r="R2212" s="28">
        <v>334.47</v>
      </c>
      <c r="S2212" s="29"/>
      <c r="T2212" s="30">
        <v>311.13</v>
      </c>
      <c r="U2212" s="1" t="s">
        <v>56</v>
      </c>
      <c r="V2212" s="28"/>
      <c r="W2212" s="29">
        <v>315.07</v>
      </c>
      <c r="X2212" s="29">
        <v>307.20999999999998</v>
      </c>
      <c r="Y2212" s="29">
        <v>510.37</v>
      </c>
      <c r="Z2212" s="29">
        <v>444.56</v>
      </c>
      <c r="AA2212" s="29"/>
      <c r="AB2212" s="29"/>
      <c r="AC2212" s="29"/>
      <c r="AD2212" s="29"/>
      <c r="AE2212" s="31"/>
      <c r="AF2212" s="27"/>
      <c r="AG2212" s="27">
        <v>308.86200000000002</v>
      </c>
      <c r="AH2212" s="27">
        <v>510.37</v>
      </c>
      <c r="AI2212" s="27">
        <v>444.56</v>
      </c>
      <c r="AJ2212" s="27"/>
      <c r="AK2212" s="27"/>
      <c r="AL2212" s="27"/>
      <c r="AM2212" s="27"/>
      <c r="AN2212" s="32">
        <v>334.47</v>
      </c>
      <c r="AO2212" s="27" t="s">
        <v>49</v>
      </c>
      <c r="AP2212" s="31" t="s">
        <v>50</v>
      </c>
      <c r="AQ2212" s="27">
        <f t="shared" si="350"/>
        <v>376.71100000000001</v>
      </c>
      <c r="AR2212" s="27">
        <f t="shared" si="351"/>
        <v>334.47</v>
      </c>
      <c r="AS2212" s="27" t="e">
        <f t="shared" si="352"/>
        <v>#NUM!</v>
      </c>
      <c r="AT2212" s="27">
        <f t="shared" si="344"/>
        <v>334.46474999999998</v>
      </c>
      <c r="AU2212" s="27" t="e">
        <f t="shared" si="345"/>
        <v>#VALUE!</v>
      </c>
      <c r="AV2212" s="29" t="e">
        <f t="shared" si="354"/>
        <v>#VALUE!</v>
      </c>
      <c r="AW2212" s="33" t="s">
        <v>51</v>
      </c>
      <c r="AX2212" s="27" t="s">
        <v>50</v>
      </c>
      <c r="AY2212" s="32">
        <v>334.47</v>
      </c>
      <c r="AZ2212" s="34">
        <f t="shared" si="347"/>
        <v>33.447000000000003</v>
      </c>
      <c r="BA2212" s="3">
        <f t="shared" si="349"/>
        <v>367.91700000000003</v>
      </c>
      <c r="BB2212" s="36">
        <v>367.92</v>
      </c>
      <c r="BC2212" s="27" t="s">
        <v>12549</v>
      </c>
      <c r="BD2212" s="27"/>
      <c r="BE2212" s="27"/>
      <c r="BF2212" s="27"/>
      <c r="BG2212" s="27"/>
      <c r="BH2212" s="27"/>
      <c r="BI2212" s="27"/>
      <c r="BJ2212" s="27"/>
      <c r="BK2212" s="27"/>
      <c r="BL2212" s="27"/>
      <c r="BM2212" s="27"/>
      <c r="BN2212" s="27"/>
      <c r="BO2212" s="27"/>
      <c r="BP2212" s="27"/>
      <c r="BQ2212" s="27"/>
      <c r="BR2212" s="27"/>
      <c r="BS2212" s="27"/>
      <c r="BT2212" s="27"/>
      <c r="BU2212" s="27"/>
      <c r="BV2212" s="27"/>
      <c r="BW2212" s="27"/>
      <c r="BX2212" s="27"/>
      <c r="BY2212" s="27"/>
      <c r="BZ2212" s="27"/>
      <c r="CA2212" s="27"/>
      <c r="CB2212" s="27"/>
      <c r="CC2212" s="27"/>
      <c r="CD2212" s="27"/>
      <c r="CE2212" s="27"/>
      <c r="CF2212" s="27"/>
      <c r="CG2212" s="27"/>
      <c r="CH2212" s="27"/>
      <c r="CI2212" s="27"/>
      <c r="CJ2212" s="27"/>
      <c r="CK2212" s="27"/>
      <c r="CL2212" s="27"/>
      <c r="CM2212" s="27"/>
      <c r="CN2212" s="27"/>
      <c r="CO2212" s="27"/>
      <c r="CP2212" s="27"/>
      <c r="CQ2212" s="27"/>
      <c r="CR2212" s="27"/>
      <c r="CS2212" s="27"/>
      <c r="CT2212" s="27"/>
      <c r="CU2212" s="27"/>
      <c r="CV2212" s="27"/>
      <c r="CW2212" s="27"/>
      <c r="CX2212" s="27"/>
      <c r="CY2212" s="27"/>
      <c r="CZ2212" s="27"/>
      <c r="DA2212" s="27"/>
      <c r="DB2212" s="27"/>
      <c r="DC2212" s="27"/>
      <c r="DD2212" s="27"/>
      <c r="DE2212" s="27"/>
      <c r="DF2212" s="27"/>
      <c r="DG2212" s="27"/>
      <c r="DH2212" s="27"/>
      <c r="DI2212" s="27"/>
      <c r="DJ2212" s="27"/>
      <c r="DK2212" s="27"/>
      <c r="DL2212" s="27"/>
    </row>
    <row r="2213" spans="1:116" s="35" customFormat="1" ht="31.5" customHeight="1">
      <c r="A2213" s="12" t="s">
        <v>9217</v>
      </c>
      <c r="B2213" s="5">
        <v>2211</v>
      </c>
      <c r="C2213" s="15">
        <v>1066</v>
      </c>
      <c r="D2213" s="15"/>
      <c r="E2213" s="13" t="s">
        <v>9237</v>
      </c>
      <c r="F2213" s="13" t="s">
        <v>9238</v>
      </c>
      <c r="G2213" s="13" t="s">
        <v>9239</v>
      </c>
      <c r="H2213" s="12" t="s">
        <v>9240</v>
      </c>
      <c r="I2213" s="13" t="s">
        <v>96</v>
      </c>
      <c r="J2213" s="13" t="s">
        <v>9245</v>
      </c>
      <c r="K2213" s="14">
        <v>5</v>
      </c>
      <c r="L2213" s="13" t="s">
        <v>81</v>
      </c>
      <c r="M2213" s="15">
        <v>1</v>
      </c>
      <c r="N2213" s="13" t="s">
        <v>45</v>
      </c>
      <c r="O2213" s="13" t="s">
        <v>9242</v>
      </c>
      <c r="P2213" s="13" t="s">
        <v>9243</v>
      </c>
      <c r="Q2213" s="13" t="s">
        <v>9244</v>
      </c>
      <c r="R2213" s="28">
        <v>354.77</v>
      </c>
      <c r="S2213" s="29"/>
      <c r="T2213" s="30">
        <v>330.02</v>
      </c>
      <c r="U2213" s="1" t="s">
        <v>56</v>
      </c>
      <c r="V2213" s="28"/>
      <c r="W2213" s="29">
        <v>323.36</v>
      </c>
      <c r="X2213" s="29">
        <v>336.67</v>
      </c>
      <c r="Y2213" s="29"/>
      <c r="Z2213" s="29"/>
      <c r="AA2213" s="29"/>
      <c r="AB2213" s="29"/>
      <c r="AC2213" s="29"/>
      <c r="AD2213" s="29"/>
      <c r="AE2213" s="31"/>
      <c r="AF2213" s="27"/>
      <c r="AG2213" s="27">
        <v>338.48700000000002</v>
      </c>
      <c r="AH2213" s="27"/>
      <c r="AI2213" s="27">
        <v>1663.02</v>
      </c>
      <c r="AJ2213" s="27"/>
      <c r="AK2213" s="27"/>
      <c r="AL2213" s="27"/>
      <c r="AM2213" s="27"/>
      <c r="AN2213" s="32">
        <v>354.77</v>
      </c>
      <c r="AO2213" s="27" t="s">
        <v>49</v>
      </c>
      <c r="AP2213" s="31" t="s">
        <v>50</v>
      </c>
      <c r="AQ2213" s="27">
        <f t="shared" si="350"/>
        <v>1000.7535</v>
      </c>
      <c r="AR2213" s="27">
        <f t="shared" si="351"/>
        <v>354.77</v>
      </c>
      <c r="AS2213" s="27" t="e">
        <f t="shared" si="352"/>
        <v>#NUM!</v>
      </c>
      <c r="AT2213" s="27">
        <f t="shared" si="344"/>
        <v>354.77149999999995</v>
      </c>
      <c r="AU2213" s="27" t="e">
        <f t="shared" si="345"/>
        <v>#VALUE!</v>
      </c>
      <c r="AV2213" s="29" t="e">
        <f t="shared" si="354"/>
        <v>#VALUE!</v>
      </c>
      <c r="AW2213" s="33" t="s">
        <v>51</v>
      </c>
      <c r="AX2213" s="27" t="s">
        <v>50</v>
      </c>
      <c r="AY2213" s="32">
        <v>354.7715</v>
      </c>
      <c r="AZ2213" s="34">
        <f t="shared" si="347"/>
        <v>35.477150000000002</v>
      </c>
      <c r="BA2213" s="3">
        <f t="shared" si="349"/>
        <v>390.24865</v>
      </c>
      <c r="BB2213" s="36">
        <v>390.25</v>
      </c>
      <c r="BC2213" s="27" t="s">
        <v>12549</v>
      </c>
      <c r="BD2213" s="27"/>
      <c r="BE2213" s="27"/>
      <c r="BF2213" s="27"/>
      <c r="BG2213" s="27"/>
      <c r="BH2213" s="27"/>
      <c r="BI2213" s="27"/>
      <c r="BJ2213" s="27"/>
      <c r="BK2213" s="27"/>
      <c r="BL2213" s="27"/>
      <c r="BM2213" s="27"/>
      <c r="BN2213" s="27"/>
      <c r="BO2213" s="27"/>
      <c r="BP2213" s="27"/>
      <c r="BQ2213" s="27"/>
      <c r="BR2213" s="27"/>
      <c r="BS2213" s="27"/>
      <c r="BT2213" s="27"/>
      <c r="BU2213" s="27"/>
      <c r="BV2213" s="27"/>
      <c r="BW2213" s="27"/>
      <c r="BX2213" s="27"/>
      <c r="BY2213" s="27"/>
      <c r="BZ2213" s="27"/>
      <c r="CA2213" s="27"/>
      <c r="CB2213" s="27"/>
      <c r="CC2213" s="27"/>
      <c r="CD2213" s="27"/>
      <c r="CE2213" s="27"/>
      <c r="CF2213" s="27"/>
      <c r="CG2213" s="27"/>
      <c r="CH2213" s="27"/>
      <c r="CI2213" s="27"/>
      <c r="CJ2213" s="27"/>
      <c r="CK2213" s="27"/>
      <c r="CL2213" s="27"/>
      <c r="CM2213" s="27"/>
      <c r="CN2213" s="27"/>
      <c r="CO2213" s="27"/>
      <c r="CP2213" s="27"/>
      <c r="CQ2213" s="27"/>
      <c r="CR2213" s="27"/>
      <c r="CS2213" s="27"/>
      <c r="CT2213" s="27"/>
      <c r="CU2213" s="27"/>
      <c r="CV2213" s="27"/>
      <c r="CW2213" s="27"/>
      <c r="CX2213" s="27"/>
      <c r="CY2213" s="27"/>
      <c r="CZ2213" s="27"/>
      <c r="DA2213" s="27"/>
      <c r="DB2213" s="27"/>
      <c r="DC2213" s="27"/>
      <c r="DD2213" s="27"/>
      <c r="DE2213" s="27"/>
      <c r="DF2213" s="27"/>
      <c r="DG2213" s="27"/>
      <c r="DH2213" s="27"/>
      <c r="DI2213" s="27"/>
      <c r="DJ2213" s="27"/>
      <c r="DK2213" s="27"/>
      <c r="DL2213" s="27"/>
    </row>
    <row r="2214" spans="1:116" s="35" customFormat="1" ht="31.5" customHeight="1">
      <c r="A2214" s="7" t="s">
        <v>8859</v>
      </c>
      <c r="B2214" s="5">
        <v>2212</v>
      </c>
      <c r="C2214" s="10"/>
      <c r="D2214" s="10"/>
      <c r="E2214" s="8" t="s">
        <v>9269</v>
      </c>
      <c r="F2214" s="8" t="s">
        <v>9270</v>
      </c>
      <c r="G2214" s="8" t="s">
        <v>3655</v>
      </c>
      <c r="H2214" s="7" t="s">
        <v>3656</v>
      </c>
      <c r="I2214" s="8" t="s">
        <v>820</v>
      </c>
      <c r="J2214" s="8" t="s">
        <v>9271</v>
      </c>
      <c r="K2214" s="9"/>
      <c r="L2214" s="8"/>
      <c r="M2214" s="10">
        <v>1</v>
      </c>
      <c r="N2214" s="8" t="s">
        <v>45</v>
      </c>
      <c r="O2214" s="8" t="s">
        <v>9272</v>
      </c>
      <c r="P2214" s="8" t="s">
        <v>6671</v>
      </c>
      <c r="Q2214" s="8" t="s">
        <v>9273</v>
      </c>
      <c r="R2214" s="28">
        <v>65.59</v>
      </c>
      <c r="S2214" s="29"/>
      <c r="T2214" s="30"/>
      <c r="U2214" s="1">
        <v>5.2</v>
      </c>
      <c r="V2214" s="28">
        <v>79.989999999999995</v>
      </c>
      <c r="W2214" s="29"/>
      <c r="X2214" s="29">
        <v>51.2</v>
      </c>
      <c r="Y2214" s="29"/>
      <c r="Z2214" s="29"/>
      <c r="AA2214" s="29"/>
      <c r="AB2214" s="29"/>
      <c r="AC2214" s="29"/>
      <c r="AD2214" s="29"/>
      <c r="AE2214" s="31"/>
      <c r="AF2214" s="27"/>
      <c r="AG2214" s="27">
        <v>51.744</v>
      </c>
      <c r="AH2214" s="27"/>
      <c r="AI2214" s="27"/>
      <c r="AJ2214" s="27"/>
      <c r="AK2214" s="27"/>
      <c r="AL2214" s="27"/>
      <c r="AM2214" s="27"/>
      <c r="AN2214" s="32"/>
      <c r="AO2214" s="27"/>
      <c r="AP2214" s="31"/>
      <c r="AQ2214" s="27" t="e">
        <f t="shared" si="350"/>
        <v>#NUM!</v>
      </c>
      <c r="AR2214" s="27" t="e">
        <f t="shared" si="351"/>
        <v>#NUM!</v>
      </c>
      <c r="AS2214" s="27" t="e">
        <f t="shared" si="352"/>
        <v>#NUM!</v>
      </c>
      <c r="AT2214" s="27">
        <f t="shared" ref="AT2214:AT2277" si="355">T2214*1.075</f>
        <v>0</v>
      </c>
      <c r="AU2214" s="27">
        <f t="shared" ref="AU2214:AU2277" si="356">U2214*1.075</f>
        <v>5.59</v>
      </c>
      <c r="AV2214" s="29">
        <f t="shared" si="354"/>
        <v>0</v>
      </c>
      <c r="AW2214" s="27" t="s">
        <v>73</v>
      </c>
      <c r="AX2214" s="27" t="s">
        <v>74</v>
      </c>
      <c r="AY2214" s="32">
        <v>5.59</v>
      </c>
      <c r="AZ2214" s="34">
        <f t="shared" si="347"/>
        <v>1.3975</v>
      </c>
      <c r="BA2214" s="3">
        <f t="shared" si="349"/>
        <v>6.9874999999999998</v>
      </c>
      <c r="BB2214" s="32">
        <f t="shared" ref="BB2214:BB2222" si="357">BA2214+BA2214*0.08</f>
        <v>7.5465</v>
      </c>
      <c r="BC2214" s="27" t="s">
        <v>12549</v>
      </c>
      <c r="BD2214" s="27"/>
      <c r="BE2214" s="27"/>
      <c r="BF2214" s="27"/>
      <c r="BG2214" s="27"/>
      <c r="BH2214" s="27"/>
      <c r="BI2214" s="27"/>
      <c r="BJ2214" s="27"/>
      <c r="BK2214" s="27"/>
      <c r="BL2214" s="27"/>
      <c r="BM2214" s="27"/>
      <c r="BN2214" s="27"/>
      <c r="BO2214" s="27"/>
      <c r="BP2214" s="26"/>
      <c r="BQ2214" s="26"/>
      <c r="BR2214" s="26"/>
      <c r="BS2214" s="26"/>
      <c r="BT2214" s="26"/>
      <c r="BU2214" s="26"/>
      <c r="BV2214" s="26"/>
      <c r="BW2214" s="26"/>
      <c r="BX2214" s="26"/>
      <c r="BY2214" s="26"/>
      <c r="BZ2214" s="26"/>
      <c r="CA2214" s="26"/>
      <c r="CB2214" s="26"/>
      <c r="CC2214" s="26"/>
      <c r="CD2214" s="26"/>
      <c r="CE2214" s="26"/>
      <c r="CF2214" s="26"/>
      <c r="CG2214" s="26"/>
      <c r="CH2214" s="26"/>
      <c r="CI2214" s="26"/>
      <c r="CJ2214" s="26"/>
      <c r="CK2214" s="26"/>
      <c r="CL2214" s="26"/>
      <c r="CM2214" s="26"/>
      <c r="CN2214" s="26"/>
      <c r="CO2214" s="26"/>
      <c r="CP2214" s="26"/>
      <c r="CQ2214" s="26"/>
      <c r="CR2214" s="26"/>
      <c r="CS2214" s="26"/>
      <c r="CT2214" s="26"/>
      <c r="CU2214" s="26"/>
      <c r="CV2214" s="26"/>
      <c r="CW2214" s="26"/>
      <c r="CX2214" s="26"/>
      <c r="CY2214" s="26"/>
      <c r="CZ2214" s="26"/>
      <c r="DA2214" s="26"/>
      <c r="DB2214" s="26"/>
      <c r="DC2214" s="26"/>
      <c r="DD2214" s="26"/>
      <c r="DE2214" s="26"/>
      <c r="DF2214" s="26"/>
      <c r="DG2214" s="26"/>
      <c r="DH2214" s="26"/>
      <c r="DI2214" s="26"/>
      <c r="DJ2214" s="26"/>
      <c r="DK2214" s="26"/>
      <c r="DL2214" s="26"/>
    </row>
    <row r="2215" spans="1:116" s="35" customFormat="1" ht="31.5" customHeight="1">
      <c r="A2215" s="4" t="s">
        <v>9274</v>
      </c>
      <c r="B2215" s="5">
        <v>2213</v>
      </c>
      <c r="C2215" s="6">
        <v>19431</v>
      </c>
      <c r="D2215" s="6"/>
      <c r="E2215" s="3" t="s">
        <v>9290</v>
      </c>
      <c r="F2215" s="3" t="s">
        <v>9291</v>
      </c>
      <c r="G2215" s="3" t="s">
        <v>3556</v>
      </c>
      <c r="H2215" s="4" t="s">
        <v>9292</v>
      </c>
      <c r="I2215" s="3" t="s">
        <v>394</v>
      </c>
      <c r="J2215" s="3" t="s">
        <v>9293</v>
      </c>
      <c r="K2215" s="5"/>
      <c r="L2215" s="3"/>
      <c r="M2215" s="6">
        <v>5</v>
      </c>
      <c r="N2215" s="3" t="s">
        <v>45</v>
      </c>
      <c r="O2215" s="3" t="s">
        <v>9280</v>
      </c>
      <c r="P2215" s="3" t="s">
        <v>9281</v>
      </c>
      <c r="Q2215" s="3" t="s">
        <v>9294</v>
      </c>
      <c r="R2215" s="28">
        <v>4.5599999999999996</v>
      </c>
      <c r="S2215" s="29"/>
      <c r="T2215" s="30"/>
      <c r="U2215" s="1">
        <v>1.41</v>
      </c>
      <c r="V2215" s="28">
        <v>2.58</v>
      </c>
      <c r="W2215" s="29"/>
      <c r="X2215" s="29"/>
      <c r="Y2215" s="29"/>
      <c r="Z2215" s="29"/>
      <c r="AA2215" s="29"/>
      <c r="AB2215" s="29"/>
      <c r="AC2215" s="29"/>
      <c r="AD2215" s="29"/>
      <c r="AE2215" s="31">
        <v>2.58</v>
      </c>
      <c r="AF2215" s="27"/>
      <c r="AG2215" s="27"/>
      <c r="AH2215" s="27"/>
      <c r="AI2215" s="27"/>
      <c r="AJ2215" s="27"/>
      <c r="AK2215" s="27"/>
      <c r="AL2215" s="27"/>
      <c r="AM2215" s="27"/>
      <c r="AN2215" s="32">
        <v>4.5599999999999996</v>
      </c>
      <c r="AO2215" s="27" t="s">
        <v>49</v>
      </c>
      <c r="AP2215" s="31" t="s">
        <v>50</v>
      </c>
      <c r="AQ2215" s="27" t="e">
        <f t="shared" si="350"/>
        <v>#NUM!</v>
      </c>
      <c r="AR2215" s="27" t="e">
        <f t="shared" si="351"/>
        <v>#NUM!</v>
      </c>
      <c r="AS2215" s="27" t="e">
        <f t="shared" si="352"/>
        <v>#NUM!</v>
      </c>
      <c r="AT2215" s="27">
        <f t="shared" si="355"/>
        <v>0</v>
      </c>
      <c r="AU2215" s="27">
        <f t="shared" si="356"/>
        <v>1.5157499999999999</v>
      </c>
      <c r="AV2215" s="29">
        <f t="shared" si="354"/>
        <v>0</v>
      </c>
      <c r="AW2215" s="27" t="s">
        <v>73</v>
      </c>
      <c r="AX2215" s="27" t="s">
        <v>74</v>
      </c>
      <c r="AY2215" s="32">
        <v>1.5149999999999999</v>
      </c>
      <c r="AZ2215" s="34">
        <f t="shared" si="347"/>
        <v>0.37874999999999998</v>
      </c>
      <c r="BA2215" s="3">
        <f t="shared" si="349"/>
        <v>1.8937499999999998</v>
      </c>
      <c r="BB2215" s="32">
        <f t="shared" si="357"/>
        <v>2.0452499999999998</v>
      </c>
      <c r="BC2215" s="27" t="s">
        <v>12549</v>
      </c>
      <c r="BD2215" s="27"/>
      <c r="BE2215" s="27"/>
      <c r="BF2215" s="27"/>
      <c r="BG2215" s="27"/>
      <c r="BH2215" s="27"/>
      <c r="BI2215" s="27"/>
      <c r="BJ2215" s="27"/>
      <c r="BK2215" s="27"/>
      <c r="BL2215" s="27"/>
      <c r="BM2215" s="27"/>
      <c r="BN2215" s="27"/>
      <c r="BO2215" s="27"/>
    </row>
    <row r="2216" spans="1:116" s="35" customFormat="1" ht="31.5" customHeight="1">
      <c r="A2216" s="4" t="s">
        <v>9274</v>
      </c>
      <c r="B2216" s="5">
        <v>2214</v>
      </c>
      <c r="C2216" s="6">
        <v>11561</v>
      </c>
      <c r="D2216" s="6"/>
      <c r="E2216" s="3" t="s">
        <v>9287</v>
      </c>
      <c r="F2216" s="3" t="s">
        <v>8302</v>
      </c>
      <c r="G2216" s="3" t="s">
        <v>8303</v>
      </c>
      <c r="H2216" s="4" t="s">
        <v>686</v>
      </c>
      <c r="I2216" s="3" t="s">
        <v>104</v>
      </c>
      <c r="J2216" s="3" t="s">
        <v>9288</v>
      </c>
      <c r="K2216" s="5"/>
      <c r="L2216" s="3"/>
      <c r="M2216" s="6">
        <v>30</v>
      </c>
      <c r="N2216" s="3" t="s">
        <v>45</v>
      </c>
      <c r="O2216" s="3" t="s">
        <v>9280</v>
      </c>
      <c r="P2216" s="3" t="s">
        <v>9285</v>
      </c>
      <c r="Q2216" s="3" t="s">
        <v>9289</v>
      </c>
      <c r="R2216" s="28">
        <v>2.85</v>
      </c>
      <c r="S2216" s="29"/>
      <c r="T2216" s="30">
        <v>2.95</v>
      </c>
      <c r="U2216" s="1">
        <v>2.95</v>
      </c>
      <c r="V2216" s="28">
        <v>2.8502000000000001</v>
      </c>
      <c r="W2216" s="29"/>
      <c r="X2216" s="29"/>
      <c r="Y2216" s="29"/>
      <c r="Z2216" s="29"/>
      <c r="AA2216" s="29"/>
      <c r="AB2216" s="29"/>
      <c r="AC2216" s="29"/>
      <c r="AD2216" s="29"/>
      <c r="AE2216" s="31">
        <v>2.8502000000000001</v>
      </c>
      <c r="AF2216" s="27"/>
      <c r="AG2216" s="27"/>
      <c r="AH2216" s="27"/>
      <c r="AI2216" s="27"/>
      <c r="AJ2216" s="27"/>
      <c r="AK2216" s="27"/>
      <c r="AL2216" s="27"/>
      <c r="AM2216" s="27"/>
      <c r="AN2216" s="32">
        <v>2.85</v>
      </c>
      <c r="AO2216" s="27" t="s">
        <v>49</v>
      </c>
      <c r="AP2216" s="31" t="s">
        <v>50</v>
      </c>
      <c r="AQ2216" s="27" t="e">
        <f t="shared" si="350"/>
        <v>#NUM!</v>
      </c>
      <c r="AR2216" s="27" t="e">
        <f t="shared" si="351"/>
        <v>#NUM!</v>
      </c>
      <c r="AS2216" s="27" t="e">
        <f t="shared" si="352"/>
        <v>#NUM!</v>
      </c>
      <c r="AT2216" s="27">
        <f t="shared" si="355"/>
        <v>3.1712500000000001</v>
      </c>
      <c r="AU2216" s="27">
        <f t="shared" si="356"/>
        <v>3.1712500000000001</v>
      </c>
      <c r="AV2216" s="29">
        <f t="shared" si="354"/>
        <v>2.85</v>
      </c>
      <c r="AW2216" s="33" t="s">
        <v>51</v>
      </c>
      <c r="AX2216" s="27" t="s">
        <v>50</v>
      </c>
      <c r="AY2216" s="32">
        <v>2.85</v>
      </c>
      <c r="AZ2216" s="34">
        <f t="shared" si="347"/>
        <v>0.71250000000000002</v>
      </c>
      <c r="BA2216" s="3">
        <f t="shared" si="349"/>
        <v>3.5625</v>
      </c>
      <c r="BB2216" s="32">
        <f t="shared" si="357"/>
        <v>3.8475000000000001</v>
      </c>
      <c r="BC2216" s="27" t="s">
        <v>12549</v>
      </c>
      <c r="BD2216" s="27"/>
      <c r="BE2216" s="27"/>
      <c r="BF2216" s="27"/>
      <c r="BG2216" s="27"/>
      <c r="BH2216" s="27"/>
      <c r="BI2216" s="27"/>
      <c r="BJ2216" s="27"/>
      <c r="BK2216" s="27"/>
      <c r="BL2216" s="27"/>
      <c r="BM2216" s="27"/>
      <c r="BN2216" s="27"/>
      <c r="BO2216" s="27"/>
      <c r="BP2216" s="27"/>
      <c r="BQ2216" s="27"/>
      <c r="BR2216" s="27"/>
      <c r="BS2216" s="27"/>
      <c r="BT2216" s="27"/>
      <c r="BU2216" s="27"/>
      <c r="BV2216" s="27"/>
      <c r="BW2216" s="27"/>
      <c r="BX2216" s="27"/>
      <c r="BY2216" s="27"/>
      <c r="BZ2216" s="27"/>
      <c r="CA2216" s="27"/>
      <c r="CB2216" s="27"/>
      <c r="CC2216" s="27"/>
      <c r="CD2216" s="27"/>
      <c r="CE2216" s="27"/>
      <c r="CF2216" s="27"/>
      <c r="CG2216" s="27"/>
      <c r="CH2216" s="27"/>
      <c r="CI2216" s="27"/>
      <c r="CJ2216" s="27"/>
      <c r="CK2216" s="27"/>
      <c r="CL2216" s="27"/>
      <c r="CM2216" s="27"/>
      <c r="CN2216" s="27"/>
      <c r="CO2216" s="27"/>
      <c r="CP2216" s="27"/>
      <c r="CQ2216" s="27"/>
      <c r="CR2216" s="27"/>
      <c r="CS2216" s="27"/>
      <c r="CT2216" s="27"/>
      <c r="CU2216" s="27"/>
      <c r="CV2216" s="27"/>
      <c r="CW2216" s="27"/>
      <c r="CX2216" s="27"/>
      <c r="CY2216" s="27"/>
      <c r="CZ2216" s="27"/>
      <c r="DA2216" s="27"/>
      <c r="DB2216" s="27"/>
      <c r="DC2216" s="27"/>
      <c r="DD2216" s="27"/>
      <c r="DE2216" s="27"/>
      <c r="DF2216" s="27"/>
      <c r="DG2216" s="27"/>
      <c r="DH2216" s="27"/>
      <c r="DI2216" s="27"/>
      <c r="DJ2216" s="27"/>
      <c r="DK2216" s="27"/>
      <c r="DL2216" s="27"/>
    </row>
    <row r="2217" spans="1:116" s="35" customFormat="1" ht="31.5" customHeight="1">
      <c r="A2217" s="4" t="s">
        <v>9274</v>
      </c>
      <c r="B2217" s="5">
        <v>2215</v>
      </c>
      <c r="C2217" s="6">
        <v>19930</v>
      </c>
      <c r="D2217" s="6"/>
      <c r="E2217" s="3" t="s">
        <v>9275</v>
      </c>
      <c r="F2217" s="3" t="s">
        <v>9276</v>
      </c>
      <c r="G2217" s="3" t="s">
        <v>9277</v>
      </c>
      <c r="H2217" s="4" t="s">
        <v>9278</v>
      </c>
      <c r="I2217" s="3" t="s">
        <v>67</v>
      </c>
      <c r="J2217" s="3" t="s">
        <v>9279</v>
      </c>
      <c r="K2217" s="5">
        <v>20</v>
      </c>
      <c r="L2217" s="3" t="s">
        <v>69</v>
      </c>
      <c r="M2217" s="6">
        <v>1</v>
      </c>
      <c r="N2217" s="3" t="s">
        <v>45</v>
      </c>
      <c r="O2217" s="3" t="s">
        <v>9280</v>
      </c>
      <c r="P2217" s="3" t="s">
        <v>9281</v>
      </c>
      <c r="Q2217" s="3" t="s">
        <v>9283</v>
      </c>
      <c r="R2217" s="28">
        <v>2.93</v>
      </c>
      <c r="S2217" s="29"/>
      <c r="T2217" s="30"/>
      <c r="U2217" s="1" t="s">
        <v>56</v>
      </c>
      <c r="V2217" s="28">
        <v>2.9319000000000002</v>
      </c>
      <c r="W2217" s="29"/>
      <c r="X2217" s="29"/>
      <c r="Y2217" s="29"/>
      <c r="Z2217" s="29"/>
      <c r="AA2217" s="29"/>
      <c r="AB2217" s="29"/>
      <c r="AC2217" s="29"/>
      <c r="AD2217" s="29"/>
      <c r="AE2217" s="31">
        <v>2.9319000000000002</v>
      </c>
      <c r="AF2217" s="27"/>
      <c r="AG2217" s="27"/>
      <c r="AH2217" s="27"/>
      <c r="AI2217" s="27"/>
      <c r="AJ2217" s="27"/>
      <c r="AK2217" s="27"/>
      <c r="AL2217" s="27"/>
      <c r="AM2217" s="27"/>
      <c r="AN2217" s="32">
        <v>2.93</v>
      </c>
      <c r="AO2217" s="27" t="s">
        <v>49</v>
      </c>
      <c r="AP2217" s="31" t="s">
        <v>50</v>
      </c>
      <c r="AQ2217" s="27" t="e">
        <f t="shared" si="350"/>
        <v>#NUM!</v>
      </c>
      <c r="AR2217" s="27" t="e">
        <f t="shared" si="351"/>
        <v>#NUM!</v>
      </c>
      <c r="AS2217" s="27" t="e">
        <f t="shared" si="352"/>
        <v>#NUM!</v>
      </c>
      <c r="AT2217" s="27">
        <f t="shared" si="355"/>
        <v>0</v>
      </c>
      <c r="AU2217" s="27" t="e">
        <f t="shared" si="356"/>
        <v>#VALUE!</v>
      </c>
      <c r="AV2217" s="29" t="e">
        <f t="shared" si="354"/>
        <v>#VALUE!</v>
      </c>
      <c r="AW2217" s="33" t="s">
        <v>51</v>
      </c>
      <c r="AX2217" s="27" t="s">
        <v>50</v>
      </c>
      <c r="AY2217" s="32">
        <v>2.93</v>
      </c>
      <c r="AZ2217" s="34">
        <f t="shared" si="347"/>
        <v>0.73250000000000004</v>
      </c>
      <c r="BA2217" s="3">
        <f t="shared" si="349"/>
        <v>3.6625000000000001</v>
      </c>
      <c r="BB2217" s="32">
        <f t="shared" si="357"/>
        <v>3.9555000000000002</v>
      </c>
      <c r="BC2217" s="27" t="s">
        <v>12549</v>
      </c>
      <c r="BD2217" s="27"/>
      <c r="BE2217" s="27"/>
      <c r="BF2217" s="27"/>
      <c r="BG2217" s="27"/>
      <c r="BH2217" s="27"/>
      <c r="BI2217" s="27"/>
      <c r="BJ2217" s="27"/>
      <c r="BK2217" s="27"/>
      <c r="BL2217" s="27"/>
      <c r="BM2217" s="27"/>
      <c r="BN2217" s="27"/>
      <c r="BO2217" s="27"/>
    </row>
    <row r="2218" spans="1:116" s="35" customFormat="1" ht="31.5" customHeight="1">
      <c r="A2218" s="4" t="s">
        <v>9274</v>
      </c>
      <c r="B2218" s="5">
        <v>2216</v>
      </c>
      <c r="C2218" s="6">
        <v>20000</v>
      </c>
      <c r="D2218" s="6"/>
      <c r="E2218" s="3" t="s">
        <v>9275</v>
      </c>
      <c r="F2218" s="3" t="s">
        <v>9276</v>
      </c>
      <c r="G2218" s="3" t="s">
        <v>9277</v>
      </c>
      <c r="H2218" s="4" t="s">
        <v>9278</v>
      </c>
      <c r="I2218" s="3" t="s">
        <v>1218</v>
      </c>
      <c r="J2218" s="3" t="s">
        <v>9279</v>
      </c>
      <c r="K2218" s="5">
        <v>20</v>
      </c>
      <c r="L2218" s="3" t="s">
        <v>69</v>
      </c>
      <c r="M2218" s="6">
        <v>1</v>
      </c>
      <c r="N2218" s="3" t="s">
        <v>45</v>
      </c>
      <c r="O2218" s="3" t="s">
        <v>9280</v>
      </c>
      <c r="P2218" s="3" t="s">
        <v>9281</v>
      </c>
      <c r="Q2218" s="3" t="s">
        <v>9282</v>
      </c>
      <c r="R2218" s="28">
        <v>3.02</v>
      </c>
      <c r="S2218" s="29"/>
      <c r="T2218" s="30"/>
      <c r="U2218" s="1" t="s">
        <v>56</v>
      </c>
      <c r="V2218" s="28">
        <v>3.0230000000000001</v>
      </c>
      <c r="W2218" s="29"/>
      <c r="X2218" s="29"/>
      <c r="Y2218" s="29"/>
      <c r="Z2218" s="29"/>
      <c r="AA2218" s="29"/>
      <c r="AB2218" s="29"/>
      <c r="AC2218" s="29"/>
      <c r="AD2218" s="29"/>
      <c r="AE2218" s="31">
        <v>3.0230000000000001</v>
      </c>
      <c r="AF2218" s="27"/>
      <c r="AG2218" s="27"/>
      <c r="AH2218" s="27"/>
      <c r="AI2218" s="27"/>
      <c r="AJ2218" s="27"/>
      <c r="AK2218" s="27"/>
      <c r="AL2218" s="27"/>
      <c r="AM2218" s="27"/>
      <c r="AN2218" s="32">
        <v>3.02</v>
      </c>
      <c r="AO2218" s="27" t="s">
        <v>49</v>
      </c>
      <c r="AP2218" s="31" t="s">
        <v>50</v>
      </c>
      <c r="AQ2218" s="27" t="e">
        <f t="shared" si="350"/>
        <v>#NUM!</v>
      </c>
      <c r="AR2218" s="27" t="e">
        <f t="shared" si="351"/>
        <v>#NUM!</v>
      </c>
      <c r="AS2218" s="27" t="e">
        <f t="shared" si="352"/>
        <v>#NUM!</v>
      </c>
      <c r="AT2218" s="27">
        <f t="shared" si="355"/>
        <v>0</v>
      </c>
      <c r="AU2218" s="27" t="e">
        <f t="shared" si="356"/>
        <v>#VALUE!</v>
      </c>
      <c r="AV2218" s="29" t="e">
        <f t="shared" si="354"/>
        <v>#VALUE!</v>
      </c>
      <c r="AW2218" s="33" t="s">
        <v>51</v>
      </c>
      <c r="AX2218" s="27" t="s">
        <v>50</v>
      </c>
      <c r="AY2218" s="32">
        <v>3.02</v>
      </c>
      <c r="AZ2218" s="34">
        <f t="shared" si="347"/>
        <v>0.755</v>
      </c>
      <c r="BA2218" s="3">
        <f t="shared" si="349"/>
        <v>3.7749999999999999</v>
      </c>
      <c r="BB2218" s="32">
        <f t="shared" si="357"/>
        <v>4.077</v>
      </c>
      <c r="BC2218" s="27" t="s">
        <v>12549</v>
      </c>
      <c r="BD2218" s="27"/>
      <c r="BE2218" s="27"/>
      <c r="BF2218" s="27"/>
      <c r="BG2218" s="27"/>
      <c r="BH2218" s="27"/>
      <c r="BI2218" s="27"/>
      <c r="BJ2218" s="27"/>
      <c r="BK2218" s="27"/>
      <c r="BL2218" s="27"/>
      <c r="BM2218" s="27"/>
      <c r="BN2218" s="27"/>
      <c r="BO2218" s="27"/>
    </row>
    <row r="2219" spans="1:116" s="35" customFormat="1" ht="31.5" customHeight="1">
      <c r="A2219" s="4" t="s">
        <v>9274</v>
      </c>
      <c r="B2219" s="5">
        <v>2217</v>
      </c>
      <c r="C2219" s="6">
        <v>11593</v>
      </c>
      <c r="D2219" s="6"/>
      <c r="E2219" s="3" t="s">
        <v>9284</v>
      </c>
      <c r="F2219" s="3" t="s">
        <v>8302</v>
      </c>
      <c r="G2219" s="3" t="s">
        <v>8303</v>
      </c>
      <c r="H2219" s="4" t="s">
        <v>598</v>
      </c>
      <c r="I2219" s="3" t="s">
        <v>104</v>
      </c>
      <c r="J2219" s="3" t="s">
        <v>2295</v>
      </c>
      <c r="K2219" s="5"/>
      <c r="L2219" s="3"/>
      <c r="M2219" s="6">
        <v>50</v>
      </c>
      <c r="N2219" s="3" t="s">
        <v>45</v>
      </c>
      <c r="O2219" s="3" t="s">
        <v>9280</v>
      </c>
      <c r="P2219" s="3" t="s">
        <v>9285</v>
      </c>
      <c r="Q2219" s="3" t="s">
        <v>9286</v>
      </c>
      <c r="R2219" s="28">
        <v>3.36</v>
      </c>
      <c r="S2219" s="29"/>
      <c r="T2219" s="30">
        <v>3.32</v>
      </c>
      <c r="U2219" s="1">
        <v>3.32</v>
      </c>
      <c r="V2219" s="28">
        <v>3.3571</v>
      </c>
      <c r="W2219" s="29"/>
      <c r="X2219" s="29"/>
      <c r="Y2219" s="29"/>
      <c r="Z2219" s="29"/>
      <c r="AA2219" s="29"/>
      <c r="AB2219" s="29"/>
      <c r="AC2219" s="29"/>
      <c r="AD2219" s="29"/>
      <c r="AE2219" s="31">
        <v>3.3571</v>
      </c>
      <c r="AF2219" s="27"/>
      <c r="AG2219" s="27"/>
      <c r="AH2219" s="27"/>
      <c r="AI2219" s="27"/>
      <c r="AJ2219" s="27"/>
      <c r="AK2219" s="27"/>
      <c r="AL2219" s="27"/>
      <c r="AM2219" s="27"/>
      <c r="AN2219" s="32">
        <v>3.36</v>
      </c>
      <c r="AO2219" s="27" t="s">
        <v>49</v>
      </c>
      <c r="AP2219" s="31" t="s">
        <v>50</v>
      </c>
      <c r="AQ2219" s="27" t="e">
        <f t="shared" si="350"/>
        <v>#NUM!</v>
      </c>
      <c r="AR2219" s="27" t="e">
        <f t="shared" si="351"/>
        <v>#NUM!</v>
      </c>
      <c r="AS2219" s="27" t="e">
        <f t="shared" si="352"/>
        <v>#NUM!</v>
      </c>
      <c r="AT2219" s="27">
        <f t="shared" si="355"/>
        <v>3.5689999999999995</v>
      </c>
      <c r="AU2219" s="27">
        <f t="shared" si="356"/>
        <v>3.5689999999999995</v>
      </c>
      <c r="AV2219" s="29">
        <f t="shared" si="354"/>
        <v>3.36</v>
      </c>
      <c r="AW2219" s="33" t="s">
        <v>51</v>
      </c>
      <c r="AX2219" s="27" t="s">
        <v>50</v>
      </c>
      <c r="AY2219" s="32">
        <v>3.36</v>
      </c>
      <c r="AZ2219" s="34">
        <f t="shared" si="347"/>
        <v>0.84</v>
      </c>
      <c r="BA2219" s="3">
        <f t="shared" si="349"/>
        <v>4.2</v>
      </c>
      <c r="BB2219" s="32">
        <f t="shared" si="357"/>
        <v>4.5360000000000005</v>
      </c>
      <c r="BC2219" s="27" t="s">
        <v>12549</v>
      </c>
      <c r="BD2219" s="27"/>
      <c r="BE2219" s="27"/>
      <c r="BF2219" s="27"/>
      <c r="BG2219" s="27"/>
      <c r="BH2219" s="27"/>
      <c r="BI2219" s="27"/>
      <c r="BJ2219" s="27"/>
      <c r="BK2219" s="27"/>
      <c r="BL2219" s="27"/>
      <c r="BM2219" s="27"/>
      <c r="BN2219" s="27"/>
      <c r="BO2219" s="27"/>
    </row>
    <row r="2220" spans="1:116" s="35" customFormat="1" ht="31.5" customHeight="1">
      <c r="A2220" s="4" t="s">
        <v>9274</v>
      </c>
      <c r="B2220" s="5">
        <v>2218</v>
      </c>
      <c r="C2220" s="6">
        <v>17740</v>
      </c>
      <c r="D2220" s="6"/>
      <c r="E2220" s="3" t="s">
        <v>9295</v>
      </c>
      <c r="F2220" s="3" t="s">
        <v>9296</v>
      </c>
      <c r="G2220" s="3" t="s">
        <v>4091</v>
      </c>
      <c r="H2220" s="4" t="s">
        <v>9297</v>
      </c>
      <c r="I2220" s="3" t="s">
        <v>394</v>
      </c>
      <c r="J2220" s="3" t="s">
        <v>9298</v>
      </c>
      <c r="K2220" s="5">
        <v>2</v>
      </c>
      <c r="L2220" s="3" t="s">
        <v>81</v>
      </c>
      <c r="M2220" s="6">
        <v>10</v>
      </c>
      <c r="N2220" s="3" t="s">
        <v>45</v>
      </c>
      <c r="O2220" s="3" t="s">
        <v>9280</v>
      </c>
      <c r="P2220" s="3" t="s">
        <v>9285</v>
      </c>
      <c r="Q2220" s="3" t="s">
        <v>9299</v>
      </c>
      <c r="R2220" s="28">
        <v>3.36</v>
      </c>
      <c r="S2220" s="29"/>
      <c r="T2220" s="30">
        <v>3.35</v>
      </c>
      <c r="U2220" s="1">
        <v>3.35</v>
      </c>
      <c r="V2220" s="28">
        <v>3.3571</v>
      </c>
      <c r="W2220" s="29"/>
      <c r="X2220" s="29"/>
      <c r="Y2220" s="29"/>
      <c r="Z2220" s="29"/>
      <c r="AA2220" s="29"/>
      <c r="AB2220" s="29"/>
      <c r="AC2220" s="29"/>
      <c r="AD2220" s="29"/>
      <c r="AE2220" s="31">
        <v>3.3571</v>
      </c>
      <c r="AF2220" s="27"/>
      <c r="AG2220" s="27"/>
      <c r="AH2220" s="27"/>
      <c r="AI2220" s="27"/>
      <c r="AJ2220" s="27"/>
      <c r="AK2220" s="27"/>
      <c r="AL2220" s="27"/>
      <c r="AM2220" s="27"/>
      <c r="AN2220" s="32">
        <v>3.36</v>
      </c>
      <c r="AO2220" s="27" t="s">
        <v>49</v>
      </c>
      <c r="AP2220" s="31" t="s">
        <v>50</v>
      </c>
      <c r="AQ2220" s="27" t="e">
        <f t="shared" si="350"/>
        <v>#NUM!</v>
      </c>
      <c r="AR2220" s="27" t="e">
        <f t="shared" si="351"/>
        <v>#NUM!</v>
      </c>
      <c r="AS2220" s="27" t="e">
        <f t="shared" si="352"/>
        <v>#NUM!</v>
      </c>
      <c r="AT2220" s="27">
        <f t="shared" si="355"/>
        <v>3.6012499999999998</v>
      </c>
      <c r="AU2220" s="27">
        <f t="shared" si="356"/>
        <v>3.6012499999999998</v>
      </c>
      <c r="AV2220" s="29">
        <f t="shared" si="354"/>
        <v>3.36</v>
      </c>
      <c r="AW2220" s="33" t="s">
        <v>51</v>
      </c>
      <c r="AX2220" s="27" t="s">
        <v>50</v>
      </c>
      <c r="AY2220" s="32">
        <v>3.36</v>
      </c>
      <c r="AZ2220" s="34">
        <f t="shared" si="347"/>
        <v>0.84</v>
      </c>
      <c r="BA2220" s="3">
        <f t="shared" si="349"/>
        <v>4.2</v>
      </c>
      <c r="BB2220" s="32">
        <f t="shared" si="357"/>
        <v>4.5360000000000005</v>
      </c>
      <c r="BC2220" s="27" t="s">
        <v>12549</v>
      </c>
      <c r="BD2220" s="27"/>
      <c r="BE2220" s="27"/>
      <c r="BF2220" s="27"/>
      <c r="BG2220" s="27"/>
      <c r="BH2220" s="27"/>
      <c r="BI2220" s="27"/>
      <c r="BJ2220" s="27"/>
      <c r="BK2220" s="27"/>
      <c r="BL2220" s="27"/>
      <c r="BM2220" s="27"/>
      <c r="BN2220" s="27"/>
      <c r="BO2220" s="27"/>
    </row>
    <row r="2221" spans="1:116" s="35" customFormat="1" ht="31.5" customHeight="1">
      <c r="A2221" s="4" t="s">
        <v>9300</v>
      </c>
      <c r="B2221" s="5">
        <v>2219</v>
      </c>
      <c r="C2221" s="6">
        <v>14924</v>
      </c>
      <c r="D2221" s="6"/>
      <c r="E2221" s="3" t="s">
        <v>9306</v>
      </c>
      <c r="F2221" s="3" t="s">
        <v>8019</v>
      </c>
      <c r="G2221" s="3" t="s">
        <v>8020</v>
      </c>
      <c r="H2221" s="4" t="s">
        <v>8195</v>
      </c>
      <c r="I2221" s="3" t="s">
        <v>2001</v>
      </c>
      <c r="J2221" s="3" t="s">
        <v>9307</v>
      </c>
      <c r="K2221" s="5">
        <v>2</v>
      </c>
      <c r="L2221" s="3" t="s">
        <v>81</v>
      </c>
      <c r="M2221" s="6">
        <v>1</v>
      </c>
      <c r="N2221" s="3" t="s">
        <v>45</v>
      </c>
      <c r="O2221" s="3" t="s">
        <v>9304</v>
      </c>
      <c r="P2221" s="3" t="s">
        <v>9308</v>
      </c>
      <c r="Q2221" s="3" t="s">
        <v>9309</v>
      </c>
      <c r="R2221" s="28">
        <v>1.43</v>
      </c>
      <c r="S2221" s="29"/>
      <c r="T2221" s="30">
        <v>1.33</v>
      </c>
      <c r="U2221" s="1">
        <v>0.69</v>
      </c>
      <c r="V2221" s="28">
        <v>1.8753</v>
      </c>
      <c r="W2221" s="29"/>
      <c r="X2221" s="29"/>
      <c r="Y2221" s="29"/>
      <c r="Z2221" s="29"/>
      <c r="AA2221" s="29"/>
      <c r="AB2221" s="29"/>
      <c r="AC2221" s="29"/>
      <c r="AD2221" s="29"/>
      <c r="AE2221" s="31">
        <v>1.8753</v>
      </c>
      <c r="AF2221" s="27"/>
      <c r="AG2221" s="27"/>
      <c r="AH2221" s="27"/>
      <c r="AI2221" s="27"/>
      <c r="AJ2221" s="27"/>
      <c r="AK2221" s="27"/>
      <c r="AL2221" s="27"/>
      <c r="AM2221" s="27"/>
      <c r="AN2221" s="32">
        <v>1.43</v>
      </c>
      <c r="AO2221" s="27" t="s">
        <v>49</v>
      </c>
      <c r="AP2221" s="31" t="s">
        <v>50</v>
      </c>
      <c r="AQ2221" s="27" t="e">
        <f t="shared" si="350"/>
        <v>#NUM!</v>
      </c>
      <c r="AR2221" s="27" t="e">
        <f t="shared" si="351"/>
        <v>#NUM!</v>
      </c>
      <c r="AS2221" s="27" t="e">
        <f t="shared" si="352"/>
        <v>#NUM!</v>
      </c>
      <c r="AT2221" s="27">
        <f t="shared" si="355"/>
        <v>1.4297500000000001</v>
      </c>
      <c r="AU2221" s="27">
        <f t="shared" si="356"/>
        <v>0.74174999999999991</v>
      </c>
      <c r="AV2221" s="29">
        <f t="shared" si="354"/>
        <v>0.74174999999999991</v>
      </c>
      <c r="AW2221" s="27" t="s">
        <v>73</v>
      </c>
      <c r="AX2221" s="27" t="s">
        <v>74</v>
      </c>
      <c r="AY2221" s="32">
        <v>0.74</v>
      </c>
      <c r="AZ2221" s="34">
        <f t="shared" si="347"/>
        <v>0.185</v>
      </c>
      <c r="BA2221" s="3">
        <f t="shared" si="349"/>
        <v>0.92500000000000004</v>
      </c>
      <c r="BB2221" s="32">
        <f t="shared" si="357"/>
        <v>0.99900000000000011</v>
      </c>
      <c r="BC2221" s="27" t="s">
        <v>12549</v>
      </c>
      <c r="BD2221" s="27"/>
      <c r="BE2221" s="27"/>
      <c r="BF2221" s="27"/>
      <c r="BG2221" s="27"/>
      <c r="BH2221" s="27"/>
      <c r="BI2221" s="27"/>
      <c r="BJ2221" s="27"/>
      <c r="BK2221" s="27"/>
      <c r="BL2221" s="27"/>
      <c r="BM2221" s="27"/>
      <c r="BN2221" s="27"/>
      <c r="BO2221" s="27"/>
      <c r="BP2221" s="27"/>
      <c r="BQ2221" s="27"/>
      <c r="BR2221" s="27"/>
      <c r="BS2221" s="27"/>
      <c r="BT2221" s="27"/>
      <c r="BU2221" s="27"/>
      <c r="BV2221" s="27"/>
      <c r="BW2221" s="27"/>
      <c r="BX2221" s="27"/>
      <c r="BY2221" s="27"/>
      <c r="BZ2221" s="27"/>
      <c r="CA2221" s="27"/>
      <c r="CB2221" s="27"/>
      <c r="CC2221" s="27"/>
      <c r="CD2221" s="27"/>
      <c r="CE2221" s="27"/>
      <c r="CF2221" s="27"/>
      <c r="CG2221" s="27"/>
      <c r="CH2221" s="27"/>
      <c r="CI2221" s="27"/>
      <c r="CJ2221" s="27"/>
      <c r="CK2221" s="27"/>
      <c r="CL2221" s="27"/>
      <c r="CM2221" s="27"/>
      <c r="CN2221" s="27"/>
      <c r="CO2221" s="27"/>
      <c r="CP2221" s="27"/>
      <c r="CQ2221" s="27"/>
      <c r="CR2221" s="27"/>
      <c r="CS2221" s="27"/>
      <c r="CT2221" s="27"/>
      <c r="CU2221" s="27"/>
      <c r="CV2221" s="27"/>
      <c r="CW2221" s="27"/>
      <c r="CX2221" s="27"/>
      <c r="CY2221" s="27"/>
      <c r="CZ2221" s="27"/>
      <c r="DA2221" s="27"/>
      <c r="DB2221" s="27"/>
      <c r="DC2221" s="27"/>
      <c r="DD2221" s="27"/>
      <c r="DE2221" s="27"/>
      <c r="DF2221" s="27"/>
      <c r="DG2221" s="27"/>
      <c r="DH2221" s="27"/>
      <c r="DI2221" s="27"/>
      <c r="DJ2221" s="27"/>
      <c r="DK2221" s="27"/>
      <c r="DL2221" s="27"/>
    </row>
    <row r="2222" spans="1:116" s="35" customFormat="1" ht="31.5" customHeight="1">
      <c r="A2222" s="4" t="s">
        <v>9300</v>
      </c>
      <c r="B2222" s="5">
        <v>2220</v>
      </c>
      <c r="C2222" s="6">
        <v>16087</v>
      </c>
      <c r="D2222" s="6"/>
      <c r="E2222" s="3" t="s">
        <v>9316</v>
      </c>
      <c r="F2222" s="3" t="s">
        <v>9317</v>
      </c>
      <c r="G2222" s="3" t="s">
        <v>9318</v>
      </c>
      <c r="H2222" s="4" t="s">
        <v>3810</v>
      </c>
      <c r="I2222" s="3" t="s">
        <v>394</v>
      </c>
      <c r="J2222" s="3" t="s">
        <v>9319</v>
      </c>
      <c r="K2222" s="5">
        <v>250</v>
      </c>
      <c r="L2222" s="3" t="s">
        <v>81</v>
      </c>
      <c r="M2222" s="6">
        <v>1</v>
      </c>
      <c r="N2222" s="3" t="s">
        <v>45</v>
      </c>
      <c r="O2222" s="3" t="s">
        <v>9304</v>
      </c>
      <c r="P2222" s="3" t="s">
        <v>6273</v>
      </c>
      <c r="Q2222" s="3" t="s">
        <v>9320</v>
      </c>
      <c r="R2222" s="28">
        <v>1.32</v>
      </c>
      <c r="S2222" s="29"/>
      <c r="T2222" s="30">
        <v>1.23</v>
      </c>
      <c r="U2222" s="1">
        <v>1.38</v>
      </c>
      <c r="V2222" s="28">
        <v>1.0149999999999999</v>
      </c>
      <c r="W2222" s="29"/>
      <c r="X2222" s="29">
        <v>1.4473</v>
      </c>
      <c r="Y2222" s="29"/>
      <c r="Z2222" s="29"/>
      <c r="AA2222" s="29"/>
      <c r="AB2222" s="29"/>
      <c r="AC2222" s="29"/>
      <c r="AD2222" s="29"/>
      <c r="AE2222" s="31">
        <v>1.0149999999999999</v>
      </c>
      <c r="AF2222" s="27"/>
      <c r="AG2222" s="27">
        <v>1.4390000000000001</v>
      </c>
      <c r="AH2222" s="27"/>
      <c r="AI2222" s="27"/>
      <c r="AJ2222" s="27"/>
      <c r="AK2222" s="27"/>
      <c r="AL2222" s="27"/>
      <c r="AM2222" s="27"/>
      <c r="AN2222" s="32">
        <v>1.2270000000000001</v>
      </c>
      <c r="AO2222" s="27" t="s">
        <v>211</v>
      </c>
      <c r="AP2222" s="31" t="s">
        <v>212</v>
      </c>
      <c r="AQ2222" s="27">
        <f t="shared" si="350"/>
        <v>1.2269999999999999</v>
      </c>
      <c r="AR2222" s="27" t="str">
        <f t="shared" si="351"/>
        <v/>
      </c>
      <c r="AS2222" s="27" t="e">
        <f t="shared" si="352"/>
        <v>#NUM!</v>
      </c>
      <c r="AT2222" s="27">
        <f t="shared" si="355"/>
        <v>1.3222499999999999</v>
      </c>
      <c r="AU2222" s="27">
        <f t="shared" si="356"/>
        <v>1.4834999999999998</v>
      </c>
      <c r="AV2222" s="29">
        <f t="shared" si="354"/>
        <v>1.2270000000000001</v>
      </c>
      <c r="AW2222" s="27" t="s">
        <v>213</v>
      </c>
      <c r="AX2222" s="27" t="s">
        <v>212</v>
      </c>
      <c r="AY2222" s="32">
        <v>1.23</v>
      </c>
      <c r="AZ2222" s="34">
        <f t="shared" si="347"/>
        <v>0.3075</v>
      </c>
      <c r="BA2222" s="3">
        <f t="shared" si="349"/>
        <v>1.5375000000000001</v>
      </c>
      <c r="BB2222" s="32">
        <f t="shared" si="357"/>
        <v>1.6605000000000001</v>
      </c>
      <c r="BC2222" s="27" t="s">
        <v>12549</v>
      </c>
      <c r="BD2222" s="27"/>
      <c r="BE2222" s="27"/>
      <c r="BF2222" s="27"/>
      <c r="BG2222" s="27"/>
      <c r="BH2222" s="27"/>
      <c r="BI2222" s="27"/>
      <c r="BJ2222" s="27"/>
      <c r="BK2222" s="27"/>
      <c r="BL2222" s="27"/>
      <c r="BM2222" s="27"/>
      <c r="BN2222" s="27"/>
      <c r="BO2222" s="27"/>
      <c r="BP2222" s="27"/>
      <c r="BQ2222" s="27"/>
      <c r="BR2222" s="27"/>
      <c r="BS2222" s="27"/>
      <c r="BT2222" s="27"/>
      <c r="BU2222" s="27"/>
      <c r="BV2222" s="27"/>
      <c r="BW2222" s="27"/>
      <c r="BX2222" s="27"/>
      <c r="BY2222" s="27"/>
      <c r="BZ2222" s="27"/>
      <c r="CA2222" s="27"/>
      <c r="CB2222" s="27"/>
      <c r="CC2222" s="27"/>
      <c r="CD2222" s="27"/>
      <c r="CE2222" s="27"/>
      <c r="CF2222" s="27"/>
      <c r="CG2222" s="27"/>
      <c r="CH2222" s="27"/>
      <c r="CI2222" s="27"/>
      <c r="CJ2222" s="27"/>
      <c r="CK2222" s="27"/>
      <c r="CL2222" s="27"/>
      <c r="CM2222" s="27"/>
      <c r="CN2222" s="27"/>
      <c r="CO2222" s="27"/>
      <c r="CP2222" s="27"/>
      <c r="CQ2222" s="27"/>
      <c r="CR2222" s="27"/>
      <c r="CS2222" s="27"/>
      <c r="CT2222" s="27"/>
      <c r="CU2222" s="27"/>
      <c r="CV2222" s="27"/>
      <c r="CW2222" s="27"/>
      <c r="CX2222" s="27"/>
      <c r="CY2222" s="27"/>
      <c r="CZ2222" s="27"/>
      <c r="DA2222" s="27"/>
      <c r="DB2222" s="27"/>
      <c r="DC2222" s="27"/>
      <c r="DD2222" s="27"/>
      <c r="DE2222" s="27"/>
      <c r="DF2222" s="27"/>
      <c r="DG2222" s="27"/>
      <c r="DH2222" s="27"/>
      <c r="DI2222" s="27"/>
      <c r="DJ2222" s="27"/>
      <c r="DK2222" s="27"/>
      <c r="DL2222" s="27"/>
    </row>
    <row r="2223" spans="1:116" s="27" customFormat="1" ht="31.5" customHeight="1">
      <c r="A2223" s="4" t="s">
        <v>9300</v>
      </c>
      <c r="B2223" s="5">
        <v>2221</v>
      </c>
      <c r="C2223" s="6">
        <v>17846</v>
      </c>
      <c r="D2223" s="6"/>
      <c r="E2223" s="3" t="s">
        <v>9321</v>
      </c>
      <c r="F2223" s="3" t="s">
        <v>9322</v>
      </c>
      <c r="G2223" s="3" t="s">
        <v>9323</v>
      </c>
      <c r="H2223" s="4" t="s">
        <v>9324</v>
      </c>
      <c r="I2223" s="3" t="s">
        <v>1962</v>
      </c>
      <c r="J2223" s="3" t="s">
        <v>9325</v>
      </c>
      <c r="K2223" s="5">
        <v>100</v>
      </c>
      <c r="L2223" s="3" t="s">
        <v>81</v>
      </c>
      <c r="M2223" s="6">
        <v>90</v>
      </c>
      <c r="N2223" s="3" t="s">
        <v>45</v>
      </c>
      <c r="O2223" s="3" t="s">
        <v>9304</v>
      </c>
      <c r="P2223" s="3" t="s">
        <v>9308</v>
      </c>
      <c r="Q2223" s="3" t="s">
        <v>9326</v>
      </c>
      <c r="R2223" s="28">
        <v>1.4</v>
      </c>
      <c r="S2223" s="29"/>
      <c r="T2223" s="30">
        <v>117</v>
      </c>
      <c r="U2223" s="1">
        <v>27</v>
      </c>
      <c r="V2223" s="28">
        <v>1.306</v>
      </c>
      <c r="W2223" s="29"/>
      <c r="X2223" s="29"/>
      <c r="Y2223" s="29"/>
      <c r="Z2223" s="29"/>
      <c r="AA2223" s="29"/>
      <c r="AB2223" s="29"/>
      <c r="AC2223" s="29"/>
      <c r="AD2223" s="29"/>
      <c r="AE2223" s="31">
        <v>1.306</v>
      </c>
      <c r="AN2223" s="32">
        <v>1.4</v>
      </c>
      <c r="AO2223" s="27" t="s">
        <v>49</v>
      </c>
      <c r="AP2223" s="31" t="s">
        <v>50</v>
      </c>
      <c r="AQ2223" s="27" t="e">
        <f t="shared" si="350"/>
        <v>#NUM!</v>
      </c>
      <c r="AR2223" s="27" t="e">
        <f t="shared" si="351"/>
        <v>#NUM!</v>
      </c>
      <c r="AS2223" s="27" t="e">
        <f t="shared" si="352"/>
        <v>#NUM!</v>
      </c>
      <c r="AT2223" s="27">
        <f t="shared" si="355"/>
        <v>125.77499999999999</v>
      </c>
      <c r="AU2223" s="27">
        <f t="shared" si="356"/>
        <v>29.024999999999999</v>
      </c>
      <c r="AV2223" s="29">
        <f t="shared" si="354"/>
        <v>1.4</v>
      </c>
      <c r="AW2223" s="33" t="s">
        <v>51</v>
      </c>
      <c r="AX2223" s="27" t="s">
        <v>50</v>
      </c>
      <c r="AY2223" s="32">
        <v>1.4</v>
      </c>
      <c r="AZ2223" s="34">
        <f t="shared" si="347"/>
        <v>0.35</v>
      </c>
      <c r="BA2223" s="3">
        <f t="shared" si="349"/>
        <v>1.75</v>
      </c>
      <c r="BB2223" s="36">
        <v>1.75</v>
      </c>
      <c r="BC2223" s="27" t="s">
        <v>12549</v>
      </c>
    </row>
    <row r="2224" spans="1:116" s="27" customFormat="1" ht="31.5" customHeight="1">
      <c r="A2224" s="4" t="s">
        <v>9300</v>
      </c>
      <c r="B2224" s="5">
        <v>2222</v>
      </c>
      <c r="C2224" s="6">
        <v>14879</v>
      </c>
      <c r="D2224" s="6"/>
      <c r="E2224" s="3" t="s">
        <v>9310</v>
      </c>
      <c r="F2224" s="3" t="s">
        <v>9311</v>
      </c>
      <c r="G2224" s="3" t="s">
        <v>9312</v>
      </c>
      <c r="H2224" s="4" t="s">
        <v>1072</v>
      </c>
      <c r="I2224" s="3" t="s">
        <v>394</v>
      </c>
      <c r="J2224" s="3" t="s">
        <v>9313</v>
      </c>
      <c r="K2224" s="5">
        <v>1</v>
      </c>
      <c r="L2224" s="3" t="s">
        <v>81</v>
      </c>
      <c r="M2224" s="6">
        <v>10</v>
      </c>
      <c r="N2224" s="3" t="s">
        <v>45</v>
      </c>
      <c r="O2224" s="3" t="s">
        <v>9304</v>
      </c>
      <c r="P2224" s="3" t="s">
        <v>9314</v>
      </c>
      <c r="Q2224" s="3" t="s">
        <v>9315</v>
      </c>
      <c r="R2224" s="28">
        <v>1.8</v>
      </c>
      <c r="S2224" s="29"/>
      <c r="T2224" s="30">
        <v>1.67</v>
      </c>
      <c r="U2224" s="1" t="s">
        <v>56</v>
      </c>
      <c r="V2224" s="28">
        <v>1.6756</v>
      </c>
      <c r="W2224" s="29"/>
      <c r="X2224" s="29"/>
      <c r="Y2224" s="29"/>
      <c r="Z2224" s="29"/>
      <c r="AA2224" s="29"/>
      <c r="AB2224" s="29"/>
      <c r="AC2224" s="29"/>
      <c r="AD2224" s="29"/>
      <c r="AE2224" s="31">
        <v>1.6756</v>
      </c>
      <c r="AN2224" s="32">
        <v>1.8</v>
      </c>
      <c r="AO2224" s="27" t="s">
        <v>49</v>
      </c>
      <c r="AP2224" s="31" t="s">
        <v>50</v>
      </c>
      <c r="AQ2224" s="27" t="e">
        <f t="shared" si="350"/>
        <v>#NUM!</v>
      </c>
      <c r="AR2224" s="27" t="e">
        <f t="shared" si="351"/>
        <v>#NUM!</v>
      </c>
      <c r="AS2224" s="27" t="e">
        <f t="shared" si="352"/>
        <v>#NUM!</v>
      </c>
      <c r="AT2224" s="27">
        <f t="shared" si="355"/>
        <v>1.7952499999999998</v>
      </c>
      <c r="AU2224" s="27" t="e">
        <f t="shared" si="356"/>
        <v>#VALUE!</v>
      </c>
      <c r="AV2224" s="29" t="e">
        <f t="shared" si="354"/>
        <v>#VALUE!</v>
      </c>
      <c r="AW2224" s="27" t="s">
        <v>73</v>
      </c>
      <c r="AX2224" s="27" t="s">
        <v>74</v>
      </c>
      <c r="AY2224" s="32">
        <v>1.7949999999999999</v>
      </c>
      <c r="AZ2224" s="34">
        <f t="shared" si="347"/>
        <v>0.44874999999999998</v>
      </c>
      <c r="BA2224" s="3">
        <f t="shared" si="349"/>
        <v>2.2437499999999999</v>
      </c>
      <c r="BB2224" s="32">
        <f t="shared" ref="BB2224:BB2247" si="358">BA2224+BA2224*0.08</f>
        <v>2.4232499999999999</v>
      </c>
      <c r="BC2224" s="27" t="s">
        <v>12549</v>
      </c>
    </row>
    <row r="2225" spans="1:116" s="27" customFormat="1" ht="31.5" customHeight="1">
      <c r="A2225" s="4" t="s">
        <v>9300</v>
      </c>
      <c r="B2225" s="5">
        <v>2223</v>
      </c>
      <c r="C2225" s="6">
        <v>16119</v>
      </c>
      <c r="D2225" s="6"/>
      <c r="E2225" s="3" t="s">
        <v>9301</v>
      </c>
      <c r="F2225" s="3" t="s">
        <v>9302</v>
      </c>
      <c r="G2225" s="3" t="s">
        <v>8013</v>
      </c>
      <c r="H2225" s="4" t="s">
        <v>1072</v>
      </c>
      <c r="I2225" s="3" t="s">
        <v>394</v>
      </c>
      <c r="J2225" s="3" t="s">
        <v>9303</v>
      </c>
      <c r="K2225" s="5">
        <v>1</v>
      </c>
      <c r="L2225" s="3" t="s">
        <v>81</v>
      </c>
      <c r="M2225" s="6">
        <v>10</v>
      </c>
      <c r="N2225" s="3" t="s">
        <v>45</v>
      </c>
      <c r="O2225" s="3" t="s">
        <v>9304</v>
      </c>
      <c r="P2225" s="3" t="s">
        <v>6273</v>
      </c>
      <c r="Q2225" s="3" t="s">
        <v>9305</v>
      </c>
      <c r="R2225" s="28">
        <v>1.87</v>
      </c>
      <c r="S2225" s="29"/>
      <c r="T2225" s="30">
        <v>1.74</v>
      </c>
      <c r="U2225" s="1">
        <v>1.7</v>
      </c>
      <c r="V2225" s="28">
        <v>1.7421</v>
      </c>
      <c r="W2225" s="29"/>
      <c r="X2225" s="29"/>
      <c r="Y2225" s="29"/>
      <c r="Z2225" s="29"/>
      <c r="AA2225" s="29"/>
      <c r="AB2225" s="29"/>
      <c r="AC2225" s="29"/>
      <c r="AD2225" s="29"/>
      <c r="AE2225" s="31">
        <v>1.7421</v>
      </c>
      <c r="AN2225" s="32">
        <v>1.87</v>
      </c>
      <c r="AO2225" s="27" t="s">
        <v>49</v>
      </c>
      <c r="AP2225" s="31" t="s">
        <v>50</v>
      </c>
      <c r="AQ2225" s="27" t="e">
        <f t="shared" si="350"/>
        <v>#NUM!</v>
      </c>
      <c r="AR2225" s="27" t="e">
        <f t="shared" si="351"/>
        <v>#NUM!</v>
      </c>
      <c r="AS2225" s="27" t="e">
        <f t="shared" si="352"/>
        <v>#NUM!</v>
      </c>
      <c r="AT2225" s="27">
        <f t="shared" si="355"/>
        <v>1.8704999999999998</v>
      </c>
      <c r="AU2225" s="27">
        <f t="shared" si="356"/>
        <v>1.8274999999999999</v>
      </c>
      <c r="AV2225" s="29">
        <f t="shared" si="354"/>
        <v>1.8274999999999999</v>
      </c>
      <c r="AW2225" s="27" t="s">
        <v>73</v>
      </c>
      <c r="AX2225" s="27" t="s">
        <v>74</v>
      </c>
      <c r="AY2225" s="32">
        <v>1.8274999999999999</v>
      </c>
      <c r="AZ2225" s="34">
        <f t="shared" si="347"/>
        <v>0.45687499999999998</v>
      </c>
      <c r="BA2225" s="3">
        <f t="shared" si="349"/>
        <v>2.2843749999999998</v>
      </c>
      <c r="BB2225" s="32">
        <f t="shared" si="358"/>
        <v>2.4671249999999998</v>
      </c>
      <c r="BC2225" s="27" t="s">
        <v>12549</v>
      </c>
    </row>
    <row r="2226" spans="1:116" s="27" customFormat="1" ht="31.5" customHeight="1">
      <c r="A2226" s="7" t="s">
        <v>9327</v>
      </c>
      <c r="B2226" s="5">
        <v>2224</v>
      </c>
      <c r="C2226" s="10"/>
      <c r="D2226" s="10"/>
      <c r="E2226" s="8" t="s">
        <v>9328</v>
      </c>
      <c r="F2226" s="8" t="s">
        <v>9329</v>
      </c>
      <c r="G2226" s="8" t="s">
        <v>9330</v>
      </c>
      <c r="H2226" s="7" t="s">
        <v>407</v>
      </c>
      <c r="I2226" s="8" t="s">
        <v>141</v>
      </c>
      <c r="J2226" s="8" t="s">
        <v>9331</v>
      </c>
      <c r="K2226" s="9"/>
      <c r="L2226" s="8"/>
      <c r="M2226" s="10">
        <v>50</v>
      </c>
      <c r="N2226" s="8" t="s">
        <v>45</v>
      </c>
      <c r="O2226" s="8" t="s">
        <v>9332</v>
      </c>
      <c r="P2226" s="8" t="s">
        <v>9333</v>
      </c>
      <c r="Q2226" s="8" t="s">
        <v>9334</v>
      </c>
      <c r="R2226" s="28">
        <v>125</v>
      </c>
      <c r="S2226" s="29"/>
      <c r="T2226" s="30">
        <v>125</v>
      </c>
      <c r="U2226" s="1" t="s">
        <v>56</v>
      </c>
      <c r="V2226" s="28">
        <v>150.30000000000001</v>
      </c>
      <c r="W2226" s="29"/>
      <c r="X2226" s="29"/>
      <c r="Y2226" s="29"/>
      <c r="Z2226" s="29"/>
      <c r="AA2226" s="29"/>
      <c r="AB2226" s="29"/>
      <c r="AC2226" s="29"/>
      <c r="AD2226" s="29"/>
      <c r="AE2226" s="31"/>
      <c r="AN2226" s="32"/>
      <c r="AP2226" s="31"/>
      <c r="AQ2226" s="27" t="e">
        <f t="shared" si="350"/>
        <v>#NUM!</v>
      </c>
      <c r="AR2226" s="27" t="e">
        <f t="shared" si="351"/>
        <v>#NUM!</v>
      </c>
      <c r="AS2226" s="27" t="e">
        <f t="shared" si="352"/>
        <v>#NUM!</v>
      </c>
      <c r="AT2226" s="27">
        <f t="shared" si="355"/>
        <v>134.375</v>
      </c>
      <c r="AU2226" s="27" t="e">
        <f t="shared" si="356"/>
        <v>#VALUE!</v>
      </c>
      <c r="AV2226" s="29" t="e">
        <f t="shared" si="354"/>
        <v>#VALUE!</v>
      </c>
      <c r="AW2226" s="33" t="s">
        <v>51</v>
      </c>
      <c r="AX2226" s="27" t="s">
        <v>50</v>
      </c>
      <c r="AY2226" s="32">
        <v>125</v>
      </c>
      <c r="AZ2226" s="34">
        <f t="shared" si="347"/>
        <v>12.5</v>
      </c>
      <c r="BA2226" s="3">
        <f t="shared" si="349"/>
        <v>137.5</v>
      </c>
      <c r="BB2226" s="32">
        <f t="shared" si="358"/>
        <v>148.5</v>
      </c>
      <c r="BC2226" s="27" t="s">
        <v>12549</v>
      </c>
      <c r="BP2226" s="26"/>
      <c r="BQ2226" s="26"/>
      <c r="BR2226" s="26"/>
      <c r="BS2226" s="26"/>
      <c r="BT2226" s="26"/>
      <c r="BU2226" s="26"/>
      <c r="BV2226" s="26"/>
      <c r="BW2226" s="26"/>
      <c r="BX2226" s="26"/>
      <c r="BY2226" s="26"/>
      <c r="BZ2226" s="26"/>
      <c r="CA2226" s="26"/>
      <c r="CB2226" s="26"/>
      <c r="CC2226" s="26"/>
      <c r="CD2226" s="26"/>
      <c r="CE2226" s="26"/>
      <c r="CF2226" s="26"/>
      <c r="CG2226" s="26"/>
      <c r="CH2226" s="26"/>
      <c r="CI2226" s="26"/>
      <c r="CJ2226" s="26"/>
      <c r="CK2226" s="26"/>
      <c r="CL2226" s="26"/>
      <c r="CM2226" s="26"/>
      <c r="CN2226" s="26"/>
      <c r="CO2226" s="26"/>
      <c r="CP2226" s="26"/>
      <c r="CQ2226" s="26"/>
      <c r="CR2226" s="26"/>
      <c r="CS2226" s="26"/>
      <c r="CT2226" s="26"/>
      <c r="CU2226" s="26"/>
      <c r="CV2226" s="26"/>
      <c r="CW2226" s="26"/>
      <c r="CX2226" s="26"/>
      <c r="CY2226" s="26"/>
      <c r="CZ2226" s="26"/>
      <c r="DA2226" s="26"/>
      <c r="DB2226" s="26"/>
      <c r="DC2226" s="26"/>
      <c r="DD2226" s="26"/>
      <c r="DE2226" s="26"/>
      <c r="DF2226" s="26"/>
      <c r="DG2226" s="26"/>
      <c r="DH2226" s="26"/>
      <c r="DI2226" s="26"/>
      <c r="DJ2226" s="26"/>
      <c r="DK2226" s="26"/>
      <c r="DL2226" s="26"/>
    </row>
    <row r="2227" spans="1:116" s="27" customFormat="1" ht="31.5" customHeight="1">
      <c r="A2227" s="7" t="s">
        <v>1670</v>
      </c>
      <c r="B2227" s="5">
        <v>2225</v>
      </c>
      <c r="C2227" s="10"/>
      <c r="D2227" s="10"/>
      <c r="E2227" s="8" t="s">
        <v>9342</v>
      </c>
      <c r="F2227" s="8" t="s">
        <v>9343</v>
      </c>
      <c r="G2227" s="8" t="s">
        <v>1501</v>
      </c>
      <c r="H2227" s="7" t="s">
        <v>1536</v>
      </c>
      <c r="I2227" s="8" t="s">
        <v>67</v>
      </c>
      <c r="J2227" s="8" t="s">
        <v>9344</v>
      </c>
      <c r="K2227" s="9">
        <v>30</v>
      </c>
      <c r="L2227" s="8" t="s">
        <v>69</v>
      </c>
      <c r="M2227" s="10">
        <v>1</v>
      </c>
      <c r="N2227" s="8" t="s">
        <v>45</v>
      </c>
      <c r="O2227" s="8" t="s">
        <v>9339</v>
      </c>
      <c r="P2227" s="8" t="s">
        <v>9345</v>
      </c>
      <c r="Q2227" s="8" t="s">
        <v>9346</v>
      </c>
      <c r="R2227" s="28">
        <v>4</v>
      </c>
      <c r="S2227" s="29"/>
      <c r="T2227" s="30">
        <v>1.1499999999999999</v>
      </c>
      <c r="U2227" s="1">
        <v>1.1499999999999999</v>
      </c>
      <c r="V2227" s="28">
        <v>9.08</v>
      </c>
      <c r="W2227" s="29"/>
      <c r="X2227" s="29"/>
      <c r="Y2227" s="29"/>
      <c r="Z2227" s="29"/>
      <c r="AA2227" s="29"/>
      <c r="AB2227" s="29"/>
      <c r="AC2227" s="29"/>
      <c r="AD2227" s="29"/>
      <c r="AE2227" s="31"/>
      <c r="AN2227" s="32"/>
      <c r="AP2227" s="31"/>
      <c r="AQ2227" s="27" t="e">
        <f t="shared" si="350"/>
        <v>#NUM!</v>
      </c>
      <c r="AR2227" s="27" t="e">
        <f t="shared" si="351"/>
        <v>#NUM!</v>
      </c>
      <c r="AS2227" s="27" t="e">
        <f t="shared" si="352"/>
        <v>#NUM!</v>
      </c>
      <c r="AT2227" s="27">
        <f t="shared" si="355"/>
        <v>1.2362499999999998</v>
      </c>
      <c r="AU2227" s="27">
        <f t="shared" si="356"/>
        <v>1.2362499999999998</v>
      </c>
      <c r="AV2227" s="29">
        <f t="shared" si="354"/>
        <v>1.2362499999999998</v>
      </c>
      <c r="AW2227" s="27" t="s">
        <v>73</v>
      </c>
      <c r="AX2227" s="27" t="s">
        <v>74</v>
      </c>
      <c r="AY2227" s="32">
        <v>1.236</v>
      </c>
      <c r="AZ2227" s="34">
        <f t="shared" si="347"/>
        <v>0.309</v>
      </c>
      <c r="BA2227" s="3">
        <f t="shared" si="349"/>
        <v>1.5449999999999999</v>
      </c>
      <c r="BB2227" s="32">
        <f t="shared" si="358"/>
        <v>1.6685999999999999</v>
      </c>
      <c r="BC2227" s="27" t="s">
        <v>12549</v>
      </c>
      <c r="BP2227" s="26"/>
      <c r="BQ2227" s="26"/>
      <c r="BR2227" s="26"/>
      <c r="BS2227" s="26"/>
      <c r="BT2227" s="26"/>
      <c r="BU2227" s="26"/>
      <c r="BV2227" s="26"/>
      <c r="BW2227" s="26"/>
      <c r="BX2227" s="26"/>
      <c r="BY2227" s="26"/>
      <c r="BZ2227" s="26"/>
      <c r="CA2227" s="26"/>
      <c r="CB2227" s="26"/>
      <c r="CC2227" s="26"/>
      <c r="CD2227" s="26"/>
      <c r="CE2227" s="26"/>
      <c r="CF2227" s="26"/>
      <c r="CG2227" s="26"/>
      <c r="CH2227" s="26"/>
      <c r="CI2227" s="26"/>
      <c r="CJ2227" s="26"/>
      <c r="CK2227" s="26"/>
      <c r="CL2227" s="26"/>
      <c r="CM2227" s="26"/>
      <c r="CN2227" s="26"/>
      <c r="CO2227" s="26"/>
      <c r="CP2227" s="26"/>
      <c r="CQ2227" s="26"/>
      <c r="CR2227" s="26"/>
      <c r="CS2227" s="26"/>
      <c r="CT2227" s="26"/>
      <c r="CU2227" s="26"/>
      <c r="CV2227" s="26"/>
      <c r="CW2227" s="26"/>
      <c r="CX2227" s="26"/>
      <c r="CY2227" s="26"/>
      <c r="CZ2227" s="26"/>
      <c r="DA2227" s="26"/>
      <c r="DB2227" s="26"/>
      <c r="DC2227" s="26"/>
      <c r="DD2227" s="26"/>
      <c r="DE2227" s="26"/>
      <c r="DF2227" s="26"/>
      <c r="DG2227" s="26"/>
      <c r="DH2227" s="26"/>
      <c r="DI2227" s="26"/>
      <c r="DJ2227" s="26"/>
      <c r="DK2227" s="26"/>
      <c r="DL2227" s="26"/>
    </row>
    <row r="2228" spans="1:116" s="27" customFormat="1" ht="31.5" customHeight="1">
      <c r="A2228" s="7" t="s">
        <v>1670</v>
      </c>
      <c r="B2228" s="5">
        <v>2226</v>
      </c>
      <c r="C2228" s="10"/>
      <c r="D2228" s="10"/>
      <c r="E2228" s="8" t="s">
        <v>9335</v>
      </c>
      <c r="F2228" s="8" t="s">
        <v>9336</v>
      </c>
      <c r="G2228" s="8" t="s">
        <v>9337</v>
      </c>
      <c r="H2228" s="7" t="s">
        <v>957</v>
      </c>
      <c r="I2228" s="8" t="s">
        <v>314</v>
      </c>
      <c r="J2228" s="8" t="s">
        <v>9338</v>
      </c>
      <c r="K2228" s="9">
        <v>30</v>
      </c>
      <c r="L2228" s="8" t="s">
        <v>69</v>
      </c>
      <c r="M2228" s="10">
        <v>1</v>
      </c>
      <c r="N2228" s="8" t="s">
        <v>45</v>
      </c>
      <c r="O2228" s="8" t="s">
        <v>9339</v>
      </c>
      <c r="P2228" s="8" t="s">
        <v>9340</v>
      </c>
      <c r="Q2228" s="8" t="s">
        <v>9341</v>
      </c>
      <c r="R2228" s="28">
        <v>6.5</v>
      </c>
      <c r="S2228" s="29"/>
      <c r="T2228" s="30">
        <v>1.78</v>
      </c>
      <c r="U2228" s="1">
        <v>1.58</v>
      </c>
      <c r="V2228" s="28">
        <v>8</v>
      </c>
      <c r="W2228" s="29"/>
      <c r="X2228" s="29"/>
      <c r="Y2228" s="29"/>
      <c r="Z2228" s="29"/>
      <c r="AA2228" s="29"/>
      <c r="AB2228" s="29"/>
      <c r="AC2228" s="29"/>
      <c r="AD2228" s="29"/>
      <c r="AE2228" s="31"/>
      <c r="AN2228" s="32"/>
      <c r="AP2228" s="31"/>
      <c r="AQ2228" s="27" t="e">
        <f t="shared" si="350"/>
        <v>#NUM!</v>
      </c>
      <c r="AR2228" s="27" t="e">
        <f t="shared" si="351"/>
        <v>#NUM!</v>
      </c>
      <c r="AS2228" s="27" t="e">
        <f t="shared" si="352"/>
        <v>#NUM!</v>
      </c>
      <c r="AT2228" s="27">
        <f t="shared" si="355"/>
        <v>1.9135</v>
      </c>
      <c r="AU2228" s="27">
        <f t="shared" si="356"/>
        <v>1.6984999999999999</v>
      </c>
      <c r="AV2228" s="29">
        <f t="shared" si="354"/>
        <v>1.6984999999999999</v>
      </c>
      <c r="AW2228" s="27" t="s">
        <v>73</v>
      </c>
      <c r="AX2228" s="27" t="s">
        <v>74</v>
      </c>
      <c r="AY2228" s="32">
        <v>1.6984999999999999</v>
      </c>
      <c r="AZ2228" s="34">
        <f t="shared" si="347"/>
        <v>0.42462499999999997</v>
      </c>
      <c r="BA2228" s="3">
        <f t="shared" si="349"/>
        <v>2.1231249999999999</v>
      </c>
      <c r="BB2228" s="32">
        <f t="shared" si="358"/>
        <v>2.2929749999999998</v>
      </c>
      <c r="BC2228" s="27" t="s">
        <v>12549</v>
      </c>
      <c r="BP2228" s="26"/>
      <c r="BQ2228" s="26"/>
      <c r="BR2228" s="26"/>
      <c r="BS2228" s="26"/>
      <c r="BT2228" s="26"/>
      <c r="BU2228" s="26"/>
      <c r="BV2228" s="26"/>
      <c r="BW2228" s="26"/>
      <c r="BX2228" s="26"/>
      <c r="BY2228" s="26"/>
      <c r="BZ2228" s="26"/>
      <c r="CA2228" s="26"/>
      <c r="CB2228" s="26"/>
      <c r="CC2228" s="26"/>
      <c r="CD2228" s="26"/>
      <c r="CE2228" s="26"/>
      <c r="CF2228" s="26"/>
      <c r="CG2228" s="26"/>
      <c r="CH2228" s="26"/>
      <c r="CI2228" s="26"/>
      <c r="CJ2228" s="26"/>
      <c r="CK2228" s="26"/>
      <c r="CL2228" s="26"/>
      <c r="CM2228" s="26"/>
      <c r="CN2228" s="26"/>
      <c r="CO2228" s="26"/>
      <c r="CP2228" s="26"/>
      <c r="CQ2228" s="26"/>
      <c r="CR2228" s="26"/>
      <c r="CS2228" s="26"/>
      <c r="CT2228" s="26"/>
      <c r="CU2228" s="26"/>
      <c r="CV2228" s="26"/>
      <c r="CW2228" s="26"/>
      <c r="CX2228" s="26"/>
      <c r="CY2228" s="26"/>
      <c r="CZ2228" s="26"/>
      <c r="DA2228" s="26"/>
      <c r="DB2228" s="26"/>
      <c r="DC2228" s="26"/>
      <c r="DD2228" s="26"/>
      <c r="DE2228" s="26"/>
      <c r="DF2228" s="26"/>
      <c r="DG2228" s="26"/>
      <c r="DH2228" s="26"/>
      <c r="DI2228" s="26"/>
      <c r="DJ2228" s="26"/>
      <c r="DK2228" s="26"/>
      <c r="DL2228" s="26"/>
    </row>
    <row r="2229" spans="1:116" s="27" customFormat="1" ht="31.5" customHeight="1">
      <c r="A2229" s="4" t="s">
        <v>9347</v>
      </c>
      <c r="B2229" s="5">
        <v>2227</v>
      </c>
      <c r="C2229" s="6">
        <v>19240</v>
      </c>
      <c r="D2229" s="6"/>
      <c r="E2229" s="3" t="s">
        <v>9348</v>
      </c>
      <c r="F2229" s="3" t="s">
        <v>1998</v>
      </c>
      <c r="G2229" s="3" t="s">
        <v>1999</v>
      </c>
      <c r="H2229" s="4" t="s">
        <v>7905</v>
      </c>
      <c r="I2229" s="3" t="s">
        <v>2001</v>
      </c>
      <c r="J2229" s="3" t="s">
        <v>9349</v>
      </c>
      <c r="K2229" s="5">
        <v>5</v>
      </c>
      <c r="L2229" s="3" t="s">
        <v>81</v>
      </c>
      <c r="M2229" s="6">
        <v>10</v>
      </c>
      <c r="N2229" s="3" t="s">
        <v>45</v>
      </c>
      <c r="O2229" s="3" t="s">
        <v>9350</v>
      </c>
      <c r="P2229" s="3" t="s">
        <v>9351</v>
      </c>
      <c r="Q2229" s="3" t="s">
        <v>9352</v>
      </c>
      <c r="R2229" s="28">
        <v>10.199999999999999</v>
      </c>
      <c r="S2229" s="29"/>
      <c r="T2229" s="30"/>
      <c r="U2229" s="1" t="s">
        <v>56</v>
      </c>
      <c r="V2229" s="28">
        <v>9.5</v>
      </c>
      <c r="W2229" s="29"/>
      <c r="X2229" s="29">
        <v>8.9553999999999991</v>
      </c>
      <c r="Y2229" s="29"/>
      <c r="Z2229" s="29">
        <v>11</v>
      </c>
      <c r="AA2229" s="29"/>
      <c r="AB2229" s="29"/>
      <c r="AC2229" s="29"/>
      <c r="AD2229" s="29"/>
      <c r="AE2229" s="31">
        <v>9.5</v>
      </c>
      <c r="AN2229" s="32">
        <v>10.199999999999999</v>
      </c>
      <c r="AO2229" s="27" t="s">
        <v>49</v>
      </c>
      <c r="AP2229" s="31" t="s">
        <v>50</v>
      </c>
      <c r="AQ2229" s="27" t="e">
        <f t="shared" si="350"/>
        <v>#NUM!</v>
      </c>
      <c r="AR2229" s="27" t="e">
        <f t="shared" si="351"/>
        <v>#NUM!</v>
      </c>
      <c r="AS2229" s="27" t="e">
        <f t="shared" si="352"/>
        <v>#NUM!</v>
      </c>
      <c r="AT2229" s="27">
        <f t="shared" si="355"/>
        <v>0</v>
      </c>
      <c r="AU2229" s="27" t="e">
        <f t="shared" si="356"/>
        <v>#VALUE!</v>
      </c>
      <c r="AV2229" s="29" t="e">
        <f t="shared" si="354"/>
        <v>#VALUE!</v>
      </c>
      <c r="AW2229" s="27" t="s">
        <v>213</v>
      </c>
      <c r="AX2229" s="27" t="s">
        <v>212</v>
      </c>
      <c r="AY2229" s="32">
        <v>9.23</v>
      </c>
      <c r="AZ2229" s="34">
        <f t="shared" ref="AZ2229:AZ2292" si="359">IF(AND(AY2229&gt;0,AY2229&lt;=10),AY2229*0.25,IF(AND(AY2229&gt;10,AY2229&lt;=50),AY2229*0.17,IF(AND(AY2229&gt;10,AY2229&lt;=100),AY2229*0.12,IF(AY2229&gt;100,AY2229*0.1))))</f>
        <v>2.3075000000000001</v>
      </c>
      <c r="BA2229" s="3">
        <f t="shared" si="349"/>
        <v>11.537500000000001</v>
      </c>
      <c r="BB2229" s="32">
        <f t="shared" si="358"/>
        <v>12.460500000000001</v>
      </c>
      <c r="BC2229" s="27" t="s">
        <v>12549</v>
      </c>
    </row>
    <row r="2230" spans="1:116" s="27" customFormat="1" ht="31.5" customHeight="1">
      <c r="A2230" s="4" t="s">
        <v>9347</v>
      </c>
      <c r="B2230" s="5">
        <v>2228</v>
      </c>
      <c r="C2230" s="6">
        <v>17875</v>
      </c>
      <c r="D2230" s="6"/>
      <c r="E2230" s="3" t="s">
        <v>9358</v>
      </c>
      <c r="F2230" s="3" t="s">
        <v>9359</v>
      </c>
      <c r="G2230" s="3" t="s">
        <v>1953</v>
      </c>
      <c r="H2230" s="4" t="s">
        <v>1954</v>
      </c>
      <c r="I2230" s="3" t="s">
        <v>394</v>
      </c>
      <c r="J2230" s="3" t="s">
        <v>9360</v>
      </c>
      <c r="K2230" s="5">
        <v>2</v>
      </c>
      <c r="L2230" s="3" t="s">
        <v>81</v>
      </c>
      <c r="M2230" s="6">
        <v>10</v>
      </c>
      <c r="N2230" s="3" t="s">
        <v>45</v>
      </c>
      <c r="O2230" s="3" t="s">
        <v>9356</v>
      </c>
      <c r="P2230" s="3" t="s">
        <v>9351</v>
      </c>
      <c r="Q2230" s="3" t="s">
        <v>9361</v>
      </c>
      <c r="R2230" s="28">
        <v>12.3</v>
      </c>
      <c r="S2230" s="29"/>
      <c r="T2230" s="30"/>
      <c r="U2230" s="1">
        <v>2.9</v>
      </c>
      <c r="V2230" s="28">
        <v>12</v>
      </c>
      <c r="W2230" s="29"/>
      <c r="X2230" s="29"/>
      <c r="Y2230" s="29">
        <v>13</v>
      </c>
      <c r="Z2230" s="29">
        <v>12.5</v>
      </c>
      <c r="AA2230" s="29"/>
      <c r="AB2230" s="29"/>
      <c r="AC2230" s="29"/>
      <c r="AD2230" s="29"/>
      <c r="AE2230" s="31">
        <v>12</v>
      </c>
      <c r="AN2230" s="32">
        <v>12.3</v>
      </c>
      <c r="AO2230" s="27" t="s">
        <v>49</v>
      </c>
      <c r="AP2230" s="31" t="s">
        <v>50</v>
      </c>
      <c r="AQ2230" s="27" t="e">
        <f t="shared" si="350"/>
        <v>#NUM!</v>
      </c>
      <c r="AR2230" s="27" t="e">
        <f t="shared" si="351"/>
        <v>#NUM!</v>
      </c>
      <c r="AS2230" s="27" t="e">
        <f t="shared" si="352"/>
        <v>#NUM!</v>
      </c>
      <c r="AT2230" s="27">
        <f t="shared" si="355"/>
        <v>0</v>
      </c>
      <c r="AU2230" s="27">
        <f t="shared" si="356"/>
        <v>3.1174999999999997</v>
      </c>
      <c r="AV2230" s="29">
        <f t="shared" si="354"/>
        <v>0</v>
      </c>
      <c r="AW2230" s="27" t="s">
        <v>73</v>
      </c>
      <c r="AX2230" s="27" t="s">
        <v>74</v>
      </c>
      <c r="AY2230" s="32">
        <v>3.117</v>
      </c>
      <c r="AZ2230" s="34">
        <f t="shared" si="359"/>
        <v>0.77925</v>
      </c>
      <c r="BA2230" s="3">
        <f t="shared" si="349"/>
        <v>3.8962500000000002</v>
      </c>
      <c r="BB2230" s="32">
        <f t="shared" si="358"/>
        <v>4.2079500000000003</v>
      </c>
      <c r="BC2230" s="27" t="s">
        <v>12549</v>
      </c>
    </row>
    <row r="2231" spans="1:116" s="27" customFormat="1" ht="31.5" customHeight="1">
      <c r="A2231" s="4" t="s">
        <v>9347</v>
      </c>
      <c r="B2231" s="5">
        <v>2229</v>
      </c>
      <c r="C2231" s="6">
        <v>17953</v>
      </c>
      <c r="D2231" s="6"/>
      <c r="E2231" s="3" t="s">
        <v>9353</v>
      </c>
      <c r="F2231" s="3" t="s">
        <v>6265</v>
      </c>
      <c r="G2231" s="3" t="s">
        <v>1910</v>
      </c>
      <c r="H2231" s="4" t="s">
        <v>9354</v>
      </c>
      <c r="I2231" s="3" t="s">
        <v>394</v>
      </c>
      <c r="J2231" s="3" t="s">
        <v>9355</v>
      </c>
      <c r="K2231" s="5">
        <v>4</v>
      </c>
      <c r="L2231" s="3" t="s">
        <v>81</v>
      </c>
      <c r="M2231" s="6">
        <v>5</v>
      </c>
      <c r="N2231" s="3" t="s">
        <v>45</v>
      </c>
      <c r="O2231" s="3" t="s">
        <v>9356</v>
      </c>
      <c r="P2231" s="3" t="s">
        <v>9351</v>
      </c>
      <c r="Q2231" s="3" t="s">
        <v>9357</v>
      </c>
      <c r="R2231" s="28">
        <v>8.1999999999999993</v>
      </c>
      <c r="S2231" s="29"/>
      <c r="T2231" s="30"/>
      <c r="U2231" s="1" t="s">
        <v>56</v>
      </c>
      <c r="V2231" s="28">
        <v>8</v>
      </c>
      <c r="W2231" s="29"/>
      <c r="X2231" s="29"/>
      <c r="Y2231" s="29">
        <v>8.8000000000000007</v>
      </c>
      <c r="Z2231" s="29">
        <v>8.4</v>
      </c>
      <c r="AA2231" s="29"/>
      <c r="AB2231" s="29"/>
      <c r="AC2231" s="29"/>
      <c r="AD2231" s="29"/>
      <c r="AE2231" s="31">
        <v>8</v>
      </c>
      <c r="AN2231" s="32">
        <v>8.1999999999999993</v>
      </c>
      <c r="AO2231" s="27" t="s">
        <v>49</v>
      </c>
      <c r="AP2231" s="31" t="s">
        <v>50</v>
      </c>
      <c r="AQ2231" s="27" t="e">
        <f t="shared" si="350"/>
        <v>#NUM!</v>
      </c>
      <c r="AR2231" s="27" t="e">
        <f t="shared" si="351"/>
        <v>#NUM!</v>
      </c>
      <c r="AS2231" s="27" t="e">
        <f t="shared" si="352"/>
        <v>#NUM!</v>
      </c>
      <c r="AT2231" s="27">
        <f t="shared" si="355"/>
        <v>0</v>
      </c>
      <c r="AU2231" s="27" t="e">
        <f t="shared" si="356"/>
        <v>#VALUE!</v>
      </c>
      <c r="AV2231" s="29" t="e">
        <f t="shared" si="354"/>
        <v>#VALUE!</v>
      </c>
      <c r="AW2231" s="33" t="s">
        <v>51</v>
      </c>
      <c r="AX2231" s="33" t="s">
        <v>50</v>
      </c>
      <c r="AY2231" s="32">
        <v>8.1999999999999993</v>
      </c>
      <c r="AZ2231" s="34">
        <f t="shared" si="359"/>
        <v>2.0499999999999998</v>
      </c>
      <c r="BA2231" s="3">
        <f t="shared" si="349"/>
        <v>10.25</v>
      </c>
      <c r="BB2231" s="32">
        <f t="shared" si="358"/>
        <v>11.07</v>
      </c>
      <c r="BC2231" s="27" t="s">
        <v>12549</v>
      </c>
    </row>
    <row r="2232" spans="1:116" s="27" customFormat="1" ht="31.5" customHeight="1">
      <c r="A2232" s="4" t="s">
        <v>9347</v>
      </c>
      <c r="B2232" s="5">
        <v>2230</v>
      </c>
      <c r="C2232" s="6">
        <v>19262</v>
      </c>
      <c r="D2232" s="6"/>
      <c r="E2232" s="3" t="s">
        <v>9362</v>
      </c>
      <c r="F2232" s="3" t="s">
        <v>1787</v>
      </c>
      <c r="G2232" s="3" t="s">
        <v>1788</v>
      </c>
      <c r="H2232" s="4" t="s">
        <v>1789</v>
      </c>
      <c r="I2232" s="3" t="s">
        <v>820</v>
      </c>
      <c r="J2232" s="3" t="s">
        <v>9363</v>
      </c>
      <c r="K2232" s="5">
        <v>1</v>
      </c>
      <c r="L2232" s="3" t="s">
        <v>81</v>
      </c>
      <c r="M2232" s="6">
        <v>10</v>
      </c>
      <c r="N2232" s="3" t="s">
        <v>45</v>
      </c>
      <c r="O2232" s="3" t="s">
        <v>9356</v>
      </c>
      <c r="P2232" s="3" t="s">
        <v>9364</v>
      </c>
      <c r="Q2232" s="3" t="s">
        <v>9365</v>
      </c>
      <c r="R2232" s="28">
        <v>9.8000000000000007</v>
      </c>
      <c r="S2232" s="29"/>
      <c r="T2232" s="30"/>
      <c r="U2232" s="1">
        <v>27</v>
      </c>
      <c r="V2232" s="28">
        <v>10</v>
      </c>
      <c r="W2232" s="29">
        <v>9</v>
      </c>
      <c r="X2232" s="29">
        <v>9.5</v>
      </c>
      <c r="Y2232" s="29"/>
      <c r="Z2232" s="29"/>
      <c r="AA2232" s="29"/>
      <c r="AB2232" s="29"/>
      <c r="AC2232" s="29"/>
      <c r="AD2232" s="29"/>
      <c r="AE2232" s="31">
        <v>10</v>
      </c>
      <c r="AN2232" s="32">
        <v>9.25</v>
      </c>
      <c r="AO2232" s="27" t="s">
        <v>211</v>
      </c>
      <c r="AP2232" s="31" t="s">
        <v>212</v>
      </c>
      <c r="AQ2232" s="27" t="e">
        <f t="shared" si="350"/>
        <v>#NUM!</v>
      </c>
      <c r="AR2232" s="27" t="e">
        <f t="shared" si="351"/>
        <v>#NUM!</v>
      </c>
      <c r="AS2232" s="27" t="e">
        <f t="shared" si="352"/>
        <v>#NUM!</v>
      </c>
      <c r="AT2232" s="27">
        <f t="shared" si="355"/>
        <v>0</v>
      </c>
      <c r="AU2232" s="27">
        <f t="shared" si="356"/>
        <v>29.024999999999999</v>
      </c>
      <c r="AV2232" s="29">
        <f t="shared" si="354"/>
        <v>0</v>
      </c>
      <c r="AW2232" s="27" t="s">
        <v>213</v>
      </c>
      <c r="AX2232" s="27" t="s">
        <v>212</v>
      </c>
      <c r="AY2232" s="32">
        <v>9.25</v>
      </c>
      <c r="AZ2232" s="34">
        <f t="shared" si="359"/>
        <v>2.3125</v>
      </c>
      <c r="BA2232" s="3">
        <f t="shared" si="349"/>
        <v>11.5625</v>
      </c>
      <c r="BB2232" s="32">
        <f t="shared" si="358"/>
        <v>12.487500000000001</v>
      </c>
      <c r="BC2232" s="27" t="s">
        <v>12549</v>
      </c>
    </row>
    <row r="2233" spans="1:116" s="27" customFormat="1" ht="31.5" customHeight="1">
      <c r="A2233" s="4" t="s">
        <v>9347</v>
      </c>
      <c r="B2233" s="5">
        <v>2231</v>
      </c>
      <c r="C2233" s="6">
        <v>17934</v>
      </c>
      <c r="D2233" s="6"/>
      <c r="E2233" s="3" t="s">
        <v>9366</v>
      </c>
      <c r="F2233" s="3" t="s">
        <v>9367</v>
      </c>
      <c r="G2233" s="3" t="s">
        <v>1946</v>
      </c>
      <c r="H2233" s="4" t="s">
        <v>262</v>
      </c>
      <c r="I2233" s="3" t="s">
        <v>1456</v>
      </c>
      <c r="J2233" s="3" t="s">
        <v>9368</v>
      </c>
      <c r="K2233" s="5"/>
      <c r="L2233" s="3"/>
      <c r="M2233" s="6">
        <v>10</v>
      </c>
      <c r="N2233" s="3" t="s">
        <v>45</v>
      </c>
      <c r="O2233" s="3" t="s">
        <v>9356</v>
      </c>
      <c r="P2233" s="3" t="s">
        <v>9369</v>
      </c>
      <c r="Q2233" s="3" t="s">
        <v>9370</v>
      </c>
      <c r="R2233" s="28">
        <v>51</v>
      </c>
      <c r="S2233" s="29"/>
      <c r="T2233" s="30"/>
      <c r="U2233" s="1" t="s">
        <v>56</v>
      </c>
      <c r="V2233" s="28">
        <v>54</v>
      </c>
      <c r="W2233" s="29">
        <v>51.250700000000002</v>
      </c>
      <c r="X2233" s="29"/>
      <c r="Y2233" s="29">
        <v>50</v>
      </c>
      <c r="Z2233" s="29"/>
      <c r="AA2233" s="29"/>
      <c r="AB2233" s="29"/>
      <c r="AC2233" s="29"/>
      <c r="AD2233" s="29"/>
      <c r="AE2233" s="31">
        <v>54</v>
      </c>
      <c r="AN2233" s="32">
        <v>51</v>
      </c>
      <c r="AO2233" s="27" t="s">
        <v>49</v>
      </c>
      <c r="AP2233" s="31" t="s">
        <v>50</v>
      </c>
      <c r="AQ2233" s="27" t="e">
        <f t="shared" si="350"/>
        <v>#NUM!</v>
      </c>
      <c r="AR2233" s="27" t="e">
        <f t="shared" si="351"/>
        <v>#NUM!</v>
      </c>
      <c r="AS2233" s="27" t="e">
        <f t="shared" si="352"/>
        <v>#NUM!</v>
      </c>
      <c r="AT2233" s="27">
        <f t="shared" si="355"/>
        <v>0</v>
      </c>
      <c r="AU2233" s="27" t="e">
        <f t="shared" si="356"/>
        <v>#VALUE!</v>
      </c>
      <c r="AV2233" s="29" t="e">
        <f t="shared" si="354"/>
        <v>#VALUE!</v>
      </c>
      <c r="AW2233" s="33" t="s">
        <v>51</v>
      </c>
      <c r="AX2233" s="27" t="s">
        <v>50</v>
      </c>
      <c r="AY2233" s="32">
        <v>51</v>
      </c>
      <c r="AZ2233" s="34">
        <f t="shared" si="359"/>
        <v>6.12</v>
      </c>
      <c r="BA2233" s="3">
        <f t="shared" si="349"/>
        <v>57.12</v>
      </c>
      <c r="BB2233" s="32">
        <f t="shared" si="358"/>
        <v>61.689599999999999</v>
      </c>
      <c r="BC2233" s="27" t="s">
        <v>12549</v>
      </c>
    </row>
    <row r="2234" spans="1:116" s="27" customFormat="1" ht="31.5" customHeight="1">
      <c r="A2234" s="4" t="s">
        <v>9371</v>
      </c>
      <c r="B2234" s="5">
        <v>2232</v>
      </c>
      <c r="C2234" s="6"/>
      <c r="D2234" s="6"/>
      <c r="E2234" s="4" t="s">
        <v>9372</v>
      </c>
      <c r="F2234" s="4" t="s">
        <v>276</v>
      </c>
      <c r="G2234" s="4" t="s">
        <v>277</v>
      </c>
      <c r="H2234" s="4" t="s">
        <v>6853</v>
      </c>
      <c r="I2234" s="4" t="s">
        <v>9373</v>
      </c>
      <c r="J2234" s="4" t="s">
        <v>3582</v>
      </c>
      <c r="K2234" s="5"/>
      <c r="L2234" s="4"/>
      <c r="M2234" s="6">
        <v>28</v>
      </c>
      <c r="N2234" s="4" t="s">
        <v>45</v>
      </c>
      <c r="O2234" s="4" t="s">
        <v>9374</v>
      </c>
      <c r="P2234" s="4" t="s">
        <v>9375</v>
      </c>
      <c r="Q2234" s="4" t="s">
        <v>9376</v>
      </c>
      <c r="R2234" s="28">
        <v>31.54</v>
      </c>
      <c r="S2234" s="29"/>
      <c r="T2234" s="30"/>
      <c r="U2234" s="1">
        <v>13.93</v>
      </c>
      <c r="V2234" s="28">
        <v>29.48</v>
      </c>
      <c r="W2234" s="29"/>
      <c r="X2234" s="29"/>
      <c r="Y2234" s="29"/>
      <c r="Z2234" s="29"/>
      <c r="AA2234" s="29"/>
      <c r="AB2234" s="29"/>
      <c r="AC2234" s="29"/>
      <c r="AD2234" s="29"/>
      <c r="AE2234" s="31">
        <v>29.48</v>
      </c>
      <c r="AN2234" s="32">
        <v>31.54</v>
      </c>
      <c r="AO2234" s="27" t="s">
        <v>49</v>
      </c>
      <c r="AP2234" s="31" t="s">
        <v>50</v>
      </c>
      <c r="AQ2234" s="27" t="e">
        <f t="shared" si="350"/>
        <v>#NUM!</v>
      </c>
      <c r="AR2234" s="27" t="e">
        <f t="shared" si="351"/>
        <v>#NUM!</v>
      </c>
      <c r="AS2234" s="27" t="e">
        <f t="shared" si="352"/>
        <v>#NUM!</v>
      </c>
      <c r="AT2234" s="27">
        <f t="shared" si="355"/>
        <v>0</v>
      </c>
      <c r="AU2234" s="27">
        <f t="shared" si="356"/>
        <v>14.974749999999998</v>
      </c>
      <c r="AV2234" s="29">
        <f t="shared" si="354"/>
        <v>0</v>
      </c>
      <c r="AW2234" s="27" t="s">
        <v>73</v>
      </c>
      <c r="AX2234" s="27" t="s">
        <v>74</v>
      </c>
      <c r="AY2234" s="32">
        <v>14.974</v>
      </c>
      <c r="AZ2234" s="34">
        <f t="shared" si="359"/>
        <v>2.5455800000000002</v>
      </c>
      <c r="BA2234" s="3">
        <f t="shared" si="349"/>
        <v>17.519580000000001</v>
      </c>
      <c r="BB2234" s="32">
        <f t="shared" si="358"/>
        <v>18.921146400000001</v>
      </c>
      <c r="BC2234" s="27" t="s">
        <v>12549</v>
      </c>
    </row>
    <row r="2235" spans="1:116" s="27" customFormat="1" ht="31.5" customHeight="1">
      <c r="A2235" s="7" t="s">
        <v>5289</v>
      </c>
      <c r="B2235" s="5">
        <v>2233</v>
      </c>
      <c r="C2235" s="10"/>
      <c r="D2235" s="10"/>
      <c r="E2235" s="8" t="s">
        <v>9394</v>
      </c>
      <c r="F2235" s="8" t="s">
        <v>9395</v>
      </c>
      <c r="G2235" s="8" t="s">
        <v>3399</v>
      </c>
      <c r="H2235" s="7" t="s">
        <v>3400</v>
      </c>
      <c r="I2235" s="8" t="s">
        <v>104</v>
      </c>
      <c r="J2235" s="8" t="s">
        <v>9396</v>
      </c>
      <c r="K2235" s="9"/>
      <c r="L2235" s="8"/>
      <c r="M2235" s="10">
        <v>30</v>
      </c>
      <c r="N2235" s="8" t="s">
        <v>45</v>
      </c>
      <c r="O2235" s="8" t="s">
        <v>9380</v>
      </c>
      <c r="P2235" s="8" t="s">
        <v>5295</v>
      </c>
      <c r="Q2235" s="8" t="s">
        <v>9397</v>
      </c>
      <c r="R2235" s="28">
        <v>11.62</v>
      </c>
      <c r="S2235" s="29">
        <v>2.4</v>
      </c>
      <c r="T2235" s="30">
        <v>2.4</v>
      </c>
      <c r="U2235" s="1">
        <v>1.1499999999999999</v>
      </c>
      <c r="V2235" s="28">
        <v>11.62</v>
      </c>
      <c r="W2235" s="29"/>
      <c r="X2235" s="29"/>
      <c r="Y2235" s="29"/>
      <c r="Z2235" s="29"/>
      <c r="AA2235" s="29"/>
      <c r="AB2235" s="29"/>
      <c r="AC2235" s="29"/>
      <c r="AD2235" s="29"/>
      <c r="AE2235" s="31"/>
      <c r="AN2235" s="32"/>
      <c r="AP2235" s="31"/>
      <c r="AQ2235" s="27" t="e">
        <f t="shared" si="350"/>
        <v>#NUM!</v>
      </c>
      <c r="AR2235" s="27" t="e">
        <f t="shared" si="351"/>
        <v>#NUM!</v>
      </c>
      <c r="AS2235" s="27" t="e">
        <f t="shared" si="352"/>
        <v>#NUM!</v>
      </c>
      <c r="AT2235" s="27">
        <f t="shared" si="355"/>
        <v>2.5799999999999996</v>
      </c>
      <c r="AU2235" s="27">
        <f t="shared" si="356"/>
        <v>1.2362499999999998</v>
      </c>
      <c r="AV2235" s="29">
        <f t="shared" si="354"/>
        <v>1.2362499999999998</v>
      </c>
      <c r="AW2235" s="27" t="s">
        <v>73</v>
      </c>
      <c r="AX2235" s="27" t="s">
        <v>74</v>
      </c>
      <c r="AY2235" s="32">
        <v>1.24</v>
      </c>
      <c r="AZ2235" s="34">
        <f t="shared" si="359"/>
        <v>0.31</v>
      </c>
      <c r="BA2235" s="3">
        <f t="shared" si="349"/>
        <v>1.55</v>
      </c>
      <c r="BB2235" s="32">
        <f t="shared" si="358"/>
        <v>1.6740000000000002</v>
      </c>
      <c r="BC2235" s="27" t="s">
        <v>12549</v>
      </c>
      <c r="BP2235" s="26"/>
      <c r="BQ2235" s="26"/>
      <c r="BR2235" s="26"/>
      <c r="BS2235" s="26"/>
      <c r="BT2235" s="26"/>
      <c r="BU2235" s="26"/>
      <c r="BV2235" s="26"/>
      <c r="BW2235" s="26"/>
      <c r="BX2235" s="26"/>
      <c r="BY2235" s="26"/>
      <c r="BZ2235" s="26"/>
      <c r="CA2235" s="26"/>
      <c r="CB2235" s="26"/>
      <c r="CC2235" s="26"/>
      <c r="CD2235" s="26"/>
      <c r="CE2235" s="26"/>
      <c r="CF2235" s="26"/>
      <c r="CG2235" s="26"/>
      <c r="CH2235" s="26"/>
      <c r="CI2235" s="26"/>
      <c r="CJ2235" s="26"/>
      <c r="CK2235" s="26"/>
      <c r="CL2235" s="26"/>
      <c r="CM2235" s="26"/>
      <c r="CN2235" s="26"/>
      <c r="CO2235" s="26"/>
      <c r="CP2235" s="26"/>
      <c r="CQ2235" s="26"/>
      <c r="CR2235" s="26"/>
      <c r="CS2235" s="26"/>
      <c r="CT2235" s="26"/>
      <c r="CU2235" s="26"/>
      <c r="CV2235" s="26"/>
      <c r="CW2235" s="26"/>
      <c r="CX2235" s="26"/>
      <c r="CY2235" s="26"/>
      <c r="CZ2235" s="26"/>
      <c r="DA2235" s="26"/>
      <c r="DB2235" s="26"/>
      <c r="DC2235" s="26"/>
      <c r="DD2235" s="26"/>
      <c r="DE2235" s="26"/>
      <c r="DF2235" s="26"/>
      <c r="DG2235" s="26"/>
      <c r="DH2235" s="26"/>
      <c r="DI2235" s="26"/>
      <c r="DJ2235" s="26"/>
      <c r="DK2235" s="26"/>
      <c r="DL2235" s="26"/>
    </row>
    <row r="2236" spans="1:116" s="27" customFormat="1" ht="31.5" customHeight="1">
      <c r="A2236" s="7" t="s">
        <v>5289</v>
      </c>
      <c r="B2236" s="5">
        <v>2234</v>
      </c>
      <c r="C2236" s="10"/>
      <c r="D2236" s="10"/>
      <c r="E2236" s="8" t="s">
        <v>9389</v>
      </c>
      <c r="F2236" s="8" t="s">
        <v>6947</v>
      </c>
      <c r="G2236" s="8" t="s">
        <v>1204</v>
      </c>
      <c r="H2236" s="7" t="s">
        <v>296</v>
      </c>
      <c r="I2236" s="8" t="s">
        <v>104</v>
      </c>
      <c r="J2236" s="8" t="s">
        <v>9390</v>
      </c>
      <c r="K2236" s="9"/>
      <c r="L2236" s="8"/>
      <c r="M2236" s="10">
        <v>30</v>
      </c>
      <c r="N2236" s="8" t="s">
        <v>45</v>
      </c>
      <c r="O2236" s="8" t="s">
        <v>9380</v>
      </c>
      <c r="P2236" s="8" t="s">
        <v>9391</v>
      </c>
      <c r="Q2236" s="8" t="s">
        <v>9392</v>
      </c>
      <c r="R2236" s="28">
        <v>6.41</v>
      </c>
      <c r="S2236" s="29">
        <v>2.8</v>
      </c>
      <c r="T2236" s="30">
        <v>2.8</v>
      </c>
      <c r="U2236" s="1">
        <v>1.39</v>
      </c>
      <c r="V2236" s="28">
        <v>6.41</v>
      </c>
      <c r="W2236" s="29"/>
      <c r="X2236" s="29"/>
      <c r="Y2236" s="29"/>
      <c r="Z2236" s="29"/>
      <c r="AA2236" s="29"/>
      <c r="AB2236" s="29"/>
      <c r="AC2236" s="29"/>
      <c r="AD2236" s="29"/>
      <c r="AE2236" s="31"/>
      <c r="AN2236" s="32"/>
      <c r="AP2236" s="31"/>
      <c r="AQ2236" s="27" t="e">
        <f t="shared" si="350"/>
        <v>#NUM!</v>
      </c>
      <c r="AR2236" s="27" t="e">
        <f t="shared" si="351"/>
        <v>#NUM!</v>
      </c>
      <c r="AS2236" s="27" t="e">
        <f t="shared" si="352"/>
        <v>#NUM!</v>
      </c>
      <c r="AT2236" s="27">
        <f t="shared" si="355"/>
        <v>3.01</v>
      </c>
      <c r="AU2236" s="27">
        <f t="shared" si="356"/>
        <v>1.4942499999999999</v>
      </c>
      <c r="AV2236" s="29">
        <f t="shared" si="354"/>
        <v>1.4942499999999999</v>
      </c>
      <c r="AW2236" s="27" t="s">
        <v>73</v>
      </c>
      <c r="AX2236" s="27" t="s">
        <v>74</v>
      </c>
      <c r="AY2236" s="32">
        <v>1.49</v>
      </c>
      <c r="AZ2236" s="34">
        <f t="shared" si="359"/>
        <v>0.3725</v>
      </c>
      <c r="BA2236" s="3">
        <f t="shared" si="349"/>
        <v>1.8625</v>
      </c>
      <c r="BB2236" s="32">
        <f t="shared" si="358"/>
        <v>2.0114999999999998</v>
      </c>
      <c r="BC2236" s="27" t="s">
        <v>12549</v>
      </c>
      <c r="BP2236" s="26"/>
      <c r="BQ2236" s="26"/>
      <c r="BR2236" s="26"/>
      <c r="BS2236" s="26"/>
      <c r="BT2236" s="26"/>
      <c r="BU2236" s="26"/>
      <c r="BV2236" s="26"/>
      <c r="BW2236" s="26"/>
      <c r="BX2236" s="26"/>
      <c r="BY2236" s="26"/>
      <c r="BZ2236" s="26"/>
      <c r="CA2236" s="26"/>
      <c r="CB2236" s="26"/>
      <c r="CC2236" s="26"/>
      <c r="CD2236" s="26"/>
      <c r="CE2236" s="26"/>
      <c r="CF2236" s="26"/>
      <c r="CG2236" s="26"/>
      <c r="CH2236" s="26"/>
      <c r="CI2236" s="26"/>
      <c r="CJ2236" s="26"/>
      <c r="CK2236" s="26"/>
      <c r="CL2236" s="26"/>
      <c r="CM2236" s="26"/>
      <c r="CN2236" s="26"/>
      <c r="CO2236" s="26"/>
      <c r="CP2236" s="26"/>
      <c r="CQ2236" s="26"/>
      <c r="CR2236" s="26"/>
      <c r="CS2236" s="26"/>
      <c r="CT2236" s="26"/>
      <c r="CU2236" s="26"/>
      <c r="CV2236" s="26"/>
      <c r="CW2236" s="26"/>
      <c r="CX2236" s="26"/>
      <c r="CY2236" s="26"/>
      <c r="CZ2236" s="26"/>
      <c r="DA2236" s="26"/>
      <c r="DB2236" s="26"/>
      <c r="DC2236" s="26"/>
      <c r="DD2236" s="26"/>
      <c r="DE2236" s="26"/>
      <c r="DF2236" s="26"/>
      <c r="DG2236" s="26"/>
      <c r="DH2236" s="26"/>
      <c r="DI2236" s="26"/>
      <c r="DJ2236" s="26"/>
      <c r="DK2236" s="26"/>
      <c r="DL2236" s="26"/>
    </row>
    <row r="2237" spans="1:116" s="27" customFormat="1" ht="31.5" customHeight="1">
      <c r="A2237" s="7" t="s">
        <v>5289</v>
      </c>
      <c r="B2237" s="5">
        <v>2235</v>
      </c>
      <c r="C2237" s="10"/>
      <c r="D2237" s="10"/>
      <c r="E2237" s="8" t="s">
        <v>9394</v>
      </c>
      <c r="F2237" s="8" t="s">
        <v>9395</v>
      </c>
      <c r="G2237" s="8" t="s">
        <v>3399</v>
      </c>
      <c r="H2237" s="7" t="s">
        <v>3403</v>
      </c>
      <c r="I2237" s="8" t="s">
        <v>104</v>
      </c>
      <c r="J2237" s="8" t="s">
        <v>9396</v>
      </c>
      <c r="K2237" s="9"/>
      <c r="L2237" s="8"/>
      <c r="M2237" s="10">
        <v>30</v>
      </c>
      <c r="N2237" s="8" t="s">
        <v>45</v>
      </c>
      <c r="O2237" s="8" t="s">
        <v>9380</v>
      </c>
      <c r="P2237" s="8" t="s">
        <v>5295</v>
      </c>
      <c r="Q2237" s="8" t="s">
        <v>9398</v>
      </c>
      <c r="R2237" s="28">
        <v>9.9700000000000006</v>
      </c>
      <c r="S2237" s="29">
        <v>3.3</v>
      </c>
      <c r="T2237" s="30">
        <v>3.3</v>
      </c>
      <c r="U2237" s="1">
        <v>1.54</v>
      </c>
      <c r="V2237" s="28">
        <v>9.9700000000000006</v>
      </c>
      <c r="W2237" s="29"/>
      <c r="X2237" s="29"/>
      <c r="Y2237" s="29"/>
      <c r="Z2237" s="29"/>
      <c r="AA2237" s="29"/>
      <c r="AB2237" s="29"/>
      <c r="AC2237" s="29"/>
      <c r="AD2237" s="29"/>
      <c r="AE2237" s="31"/>
      <c r="AN2237" s="32"/>
      <c r="AP2237" s="31"/>
      <c r="AQ2237" s="27" t="e">
        <f t="shared" si="350"/>
        <v>#NUM!</v>
      </c>
      <c r="AR2237" s="27" t="e">
        <f t="shared" si="351"/>
        <v>#NUM!</v>
      </c>
      <c r="AS2237" s="27" t="e">
        <f t="shared" si="352"/>
        <v>#NUM!</v>
      </c>
      <c r="AT2237" s="27">
        <f t="shared" si="355"/>
        <v>3.5474999999999999</v>
      </c>
      <c r="AU2237" s="27">
        <f t="shared" si="356"/>
        <v>1.6555</v>
      </c>
      <c r="AV2237" s="29">
        <f t="shared" si="354"/>
        <v>1.6555</v>
      </c>
      <c r="AW2237" s="27" t="s">
        <v>73</v>
      </c>
      <c r="AX2237" s="27" t="s">
        <v>74</v>
      </c>
      <c r="AY2237" s="32">
        <v>1.66</v>
      </c>
      <c r="AZ2237" s="34">
        <f t="shared" si="359"/>
        <v>0.41499999999999998</v>
      </c>
      <c r="BA2237" s="3">
        <f t="shared" si="349"/>
        <v>2.0749999999999997</v>
      </c>
      <c r="BB2237" s="32">
        <f t="shared" si="358"/>
        <v>2.2409999999999997</v>
      </c>
      <c r="BC2237" s="27" t="s">
        <v>12549</v>
      </c>
      <c r="BP2237" s="26"/>
      <c r="BQ2237" s="26"/>
      <c r="BR2237" s="26"/>
      <c r="BS2237" s="26"/>
      <c r="BT2237" s="26"/>
      <c r="BU2237" s="26"/>
      <c r="BV2237" s="26"/>
      <c r="BW2237" s="26"/>
      <c r="BX2237" s="26"/>
      <c r="BY2237" s="26"/>
      <c r="BZ2237" s="26"/>
      <c r="CA2237" s="26"/>
      <c r="CB2237" s="26"/>
      <c r="CC2237" s="26"/>
      <c r="CD2237" s="26"/>
      <c r="CE2237" s="26"/>
      <c r="CF2237" s="26"/>
      <c r="CG2237" s="26"/>
      <c r="CH2237" s="26"/>
      <c r="CI2237" s="26"/>
      <c r="CJ2237" s="26"/>
      <c r="CK2237" s="26"/>
      <c r="CL2237" s="26"/>
      <c r="CM2237" s="26"/>
      <c r="CN2237" s="26"/>
      <c r="CO2237" s="26"/>
      <c r="CP2237" s="26"/>
      <c r="CQ2237" s="26"/>
      <c r="CR2237" s="26"/>
      <c r="CS2237" s="26"/>
      <c r="CT2237" s="26"/>
      <c r="CU2237" s="26"/>
      <c r="CV2237" s="26"/>
      <c r="CW2237" s="26"/>
      <c r="CX2237" s="26"/>
      <c r="CY2237" s="26"/>
      <c r="CZ2237" s="26"/>
      <c r="DA2237" s="26"/>
      <c r="DB2237" s="26"/>
      <c r="DC2237" s="26"/>
      <c r="DD2237" s="26"/>
      <c r="DE2237" s="26"/>
      <c r="DF2237" s="26"/>
      <c r="DG2237" s="26"/>
      <c r="DH2237" s="26"/>
      <c r="DI2237" s="26"/>
      <c r="DJ2237" s="26"/>
      <c r="DK2237" s="26"/>
      <c r="DL2237" s="26"/>
    </row>
    <row r="2238" spans="1:116" s="27" customFormat="1" ht="31.5" customHeight="1">
      <c r="A2238" s="7" t="s">
        <v>5289</v>
      </c>
      <c r="B2238" s="5">
        <v>2236</v>
      </c>
      <c r="C2238" s="10"/>
      <c r="D2238" s="10"/>
      <c r="E2238" s="8" t="s">
        <v>9400</v>
      </c>
      <c r="F2238" s="8" t="s">
        <v>1308</v>
      </c>
      <c r="G2238" s="8" t="s">
        <v>1309</v>
      </c>
      <c r="H2238" s="7" t="s">
        <v>1310</v>
      </c>
      <c r="I2238" s="8" t="s">
        <v>1330</v>
      </c>
      <c r="J2238" s="8" t="s">
        <v>9401</v>
      </c>
      <c r="K2238" s="9"/>
      <c r="L2238" s="8"/>
      <c r="M2238" s="10">
        <v>30</v>
      </c>
      <c r="N2238" s="8" t="s">
        <v>45</v>
      </c>
      <c r="O2238" s="8" t="s">
        <v>9380</v>
      </c>
      <c r="P2238" s="8" t="s">
        <v>5295</v>
      </c>
      <c r="Q2238" s="8" t="s">
        <v>9402</v>
      </c>
      <c r="R2238" s="28">
        <v>4.97</v>
      </c>
      <c r="S2238" s="29">
        <v>3.2</v>
      </c>
      <c r="T2238" s="30">
        <v>3.2</v>
      </c>
      <c r="U2238" s="1">
        <v>1.58</v>
      </c>
      <c r="V2238" s="28">
        <v>4.97</v>
      </c>
      <c r="W2238" s="29"/>
      <c r="X2238" s="29"/>
      <c r="Y2238" s="29"/>
      <c r="Z2238" s="29"/>
      <c r="AA2238" s="29"/>
      <c r="AB2238" s="29"/>
      <c r="AC2238" s="29"/>
      <c r="AD2238" s="29"/>
      <c r="AE2238" s="31"/>
      <c r="AN2238" s="32"/>
      <c r="AP2238" s="31"/>
      <c r="AQ2238" s="27" t="e">
        <f t="shared" si="350"/>
        <v>#NUM!</v>
      </c>
      <c r="AR2238" s="27" t="e">
        <f t="shared" si="351"/>
        <v>#NUM!</v>
      </c>
      <c r="AS2238" s="27" t="e">
        <f t="shared" si="352"/>
        <v>#NUM!</v>
      </c>
      <c r="AT2238" s="27">
        <f t="shared" si="355"/>
        <v>3.44</v>
      </c>
      <c r="AU2238" s="27">
        <f t="shared" si="356"/>
        <v>1.6984999999999999</v>
      </c>
      <c r="AV2238" s="29">
        <f t="shared" si="354"/>
        <v>1.6984999999999999</v>
      </c>
      <c r="AW2238" s="27" t="s">
        <v>73</v>
      </c>
      <c r="AX2238" s="27" t="s">
        <v>74</v>
      </c>
      <c r="AY2238" s="32">
        <v>1.698</v>
      </c>
      <c r="AZ2238" s="34">
        <f t="shared" si="359"/>
        <v>0.42449999999999999</v>
      </c>
      <c r="BA2238" s="3">
        <f t="shared" si="349"/>
        <v>2.1225000000000001</v>
      </c>
      <c r="BB2238" s="32">
        <f t="shared" si="358"/>
        <v>2.2923</v>
      </c>
      <c r="BC2238" s="27" t="s">
        <v>12549</v>
      </c>
      <c r="BP2238" s="26"/>
      <c r="BQ2238" s="26"/>
      <c r="BR2238" s="26"/>
      <c r="BS2238" s="26"/>
      <c r="BT2238" s="26"/>
      <c r="BU2238" s="26"/>
      <c r="BV2238" s="26"/>
      <c r="BW2238" s="26"/>
      <c r="BX2238" s="26"/>
      <c r="BY2238" s="26"/>
      <c r="BZ2238" s="26"/>
      <c r="CA2238" s="26"/>
      <c r="CB2238" s="26"/>
      <c r="CC2238" s="26"/>
      <c r="CD2238" s="26"/>
      <c r="CE2238" s="26"/>
      <c r="CF2238" s="26"/>
      <c r="CG2238" s="26"/>
      <c r="CH2238" s="26"/>
      <c r="CI2238" s="26"/>
      <c r="CJ2238" s="26"/>
      <c r="CK2238" s="26"/>
      <c r="CL2238" s="26"/>
      <c r="CM2238" s="26"/>
      <c r="CN2238" s="26"/>
      <c r="CO2238" s="26"/>
      <c r="CP2238" s="26"/>
      <c r="CQ2238" s="26"/>
      <c r="CR2238" s="26"/>
      <c r="CS2238" s="26"/>
      <c r="CT2238" s="26"/>
      <c r="CU2238" s="26"/>
      <c r="CV2238" s="26"/>
      <c r="CW2238" s="26"/>
      <c r="CX2238" s="26"/>
      <c r="CY2238" s="26"/>
      <c r="CZ2238" s="26"/>
      <c r="DA2238" s="26"/>
      <c r="DB2238" s="26"/>
      <c r="DC2238" s="26"/>
      <c r="DD2238" s="26"/>
      <c r="DE2238" s="26"/>
      <c r="DF2238" s="26"/>
      <c r="DG2238" s="26"/>
      <c r="DH2238" s="26"/>
      <c r="DI2238" s="26"/>
      <c r="DJ2238" s="26"/>
      <c r="DK2238" s="26"/>
      <c r="DL2238" s="26"/>
    </row>
    <row r="2239" spans="1:116" s="27" customFormat="1" ht="31.5" customHeight="1">
      <c r="A2239" s="7" t="s">
        <v>5289</v>
      </c>
      <c r="B2239" s="5">
        <v>2237</v>
      </c>
      <c r="C2239" s="10"/>
      <c r="D2239" s="10"/>
      <c r="E2239" s="8" t="s">
        <v>9389</v>
      </c>
      <c r="F2239" s="8" t="s">
        <v>6947</v>
      </c>
      <c r="G2239" s="8" t="s">
        <v>1204</v>
      </c>
      <c r="H2239" s="7" t="s">
        <v>193</v>
      </c>
      <c r="I2239" s="8" t="s">
        <v>104</v>
      </c>
      <c r="J2239" s="8" t="s">
        <v>9390</v>
      </c>
      <c r="K2239" s="9"/>
      <c r="L2239" s="8"/>
      <c r="M2239" s="10">
        <v>30</v>
      </c>
      <c r="N2239" s="8" t="s">
        <v>45</v>
      </c>
      <c r="O2239" s="8" t="s">
        <v>9380</v>
      </c>
      <c r="P2239" s="8" t="s">
        <v>9391</v>
      </c>
      <c r="Q2239" s="8" t="s">
        <v>9393</v>
      </c>
      <c r="R2239" s="28">
        <v>8.24</v>
      </c>
      <c r="S2239" s="29">
        <v>4.2</v>
      </c>
      <c r="T2239" s="30">
        <v>4.2</v>
      </c>
      <c r="U2239" s="1">
        <v>2.02</v>
      </c>
      <c r="V2239" s="28">
        <v>8.24</v>
      </c>
      <c r="W2239" s="29"/>
      <c r="X2239" s="29"/>
      <c r="Y2239" s="29"/>
      <c r="Z2239" s="29"/>
      <c r="AA2239" s="29"/>
      <c r="AB2239" s="29"/>
      <c r="AC2239" s="29"/>
      <c r="AD2239" s="29"/>
      <c r="AE2239" s="31"/>
      <c r="AN2239" s="32"/>
      <c r="AP2239" s="31"/>
      <c r="AQ2239" s="27" t="e">
        <f t="shared" si="350"/>
        <v>#NUM!</v>
      </c>
      <c r="AR2239" s="27" t="e">
        <f t="shared" si="351"/>
        <v>#NUM!</v>
      </c>
      <c r="AS2239" s="27" t="e">
        <f t="shared" si="352"/>
        <v>#NUM!</v>
      </c>
      <c r="AT2239" s="27">
        <f t="shared" si="355"/>
        <v>4.5149999999999997</v>
      </c>
      <c r="AU2239" s="27">
        <f t="shared" si="356"/>
        <v>2.1715</v>
      </c>
      <c r="AV2239" s="29">
        <f t="shared" si="354"/>
        <v>2.1715</v>
      </c>
      <c r="AW2239" s="27" t="s">
        <v>73</v>
      </c>
      <c r="AX2239" s="27" t="s">
        <v>74</v>
      </c>
      <c r="AY2239" s="32">
        <v>2.17</v>
      </c>
      <c r="AZ2239" s="34">
        <f t="shared" si="359"/>
        <v>0.54249999999999998</v>
      </c>
      <c r="BA2239" s="3">
        <f t="shared" si="349"/>
        <v>2.7124999999999999</v>
      </c>
      <c r="BB2239" s="32">
        <f t="shared" si="358"/>
        <v>2.9295</v>
      </c>
      <c r="BC2239" s="27" t="s">
        <v>12549</v>
      </c>
      <c r="BP2239" s="26"/>
      <c r="BQ2239" s="26"/>
      <c r="BR2239" s="26"/>
      <c r="BS2239" s="26"/>
      <c r="BT2239" s="26"/>
      <c r="BU2239" s="26"/>
      <c r="BV2239" s="26"/>
      <c r="BW2239" s="26"/>
      <c r="BX2239" s="26"/>
      <c r="BY2239" s="26"/>
      <c r="BZ2239" s="26"/>
      <c r="CA2239" s="26"/>
      <c r="CB2239" s="26"/>
      <c r="CC2239" s="26"/>
      <c r="CD2239" s="26"/>
      <c r="CE2239" s="26"/>
      <c r="CF2239" s="26"/>
      <c r="CG2239" s="26"/>
      <c r="CH2239" s="26"/>
      <c r="CI2239" s="26"/>
      <c r="CJ2239" s="26"/>
      <c r="CK2239" s="26"/>
      <c r="CL2239" s="26"/>
      <c r="CM2239" s="26"/>
      <c r="CN2239" s="26"/>
      <c r="CO2239" s="26"/>
      <c r="CP2239" s="26"/>
      <c r="CQ2239" s="26"/>
      <c r="CR2239" s="26"/>
      <c r="CS2239" s="26"/>
      <c r="CT2239" s="26"/>
      <c r="CU2239" s="26"/>
      <c r="CV2239" s="26"/>
      <c r="CW2239" s="26"/>
      <c r="CX2239" s="26"/>
      <c r="CY2239" s="26"/>
      <c r="CZ2239" s="26"/>
      <c r="DA2239" s="26"/>
      <c r="DB2239" s="26"/>
      <c r="DC2239" s="26"/>
      <c r="DD2239" s="26"/>
      <c r="DE2239" s="26"/>
      <c r="DF2239" s="26"/>
      <c r="DG2239" s="26"/>
      <c r="DH2239" s="26"/>
      <c r="DI2239" s="26"/>
      <c r="DJ2239" s="26"/>
      <c r="DK2239" s="26"/>
      <c r="DL2239" s="26"/>
    </row>
    <row r="2240" spans="1:116" s="27" customFormat="1" ht="31.5" customHeight="1">
      <c r="A2240" s="7" t="s">
        <v>5289</v>
      </c>
      <c r="B2240" s="5">
        <v>2238</v>
      </c>
      <c r="C2240" s="10"/>
      <c r="D2240" s="10"/>
      <c r="E2240" s="8" t="s">
        <v>9383</v>
      </c>
      <c r="F2240" s="8" t="s">
        <v>1012</v>
      </c>
      <c r="G2240" s="8" t="s">
        <v>1013</v>
      </c>
      <c r="H2240" s="7" t="s">
        <v>205</v>
      </c>
      <c r="I2240" s="8" t="s">
        <v>43</v>
      </c>
      <c r="J2240" s="8" t="s">
        <v>9387</v>
      </c>
      <c r="K2240" s="9"/>
      <c r="L2240" s="8"/>
      <c r="M2240" s="10">
        <v>7</v>
      </c>
      <c r="N2240" s="8" t="s">
        <v>45</v>
      </c>
      <c r="O2240" s="8" t="s">
        <v>9380</v>
      </c>
      <c r="P2240" s="8" t="s">
        <v>9385</v>
      </c>
      <c r="Q2240" s="8" t="s">
        <v>9388</v>
      </c>
      <c r="R2240" s="28">
        <v>5.95</v>
      </c>
      <c r="S2240" s="29">
        <v>3.8</v>
      </c>
      <c r="T2240" s="30">
        <v>3.8</v>
      </c>
      <c r="U2240" s="1">
        <v>2.12</v>
      </c>
      <c r="V2240" s="28">
        <v>5.95</v>
      </c>
      <c r="W2240" s="29"/>
      <c r="X2240" s="29"/>
      <c r="Y2240" s="29"/>
      <c r="Z2240" s="29"/>
      <c r="AA2240" s="29"/>
      <c r="AB2240" s="29"/>
      <c r="AC2240" s="29"/>
      <c r="AD2240" s="29"/>
      <c r="AE2240" s="31"/>
      <c r="AN2240" s="32"/>
      <c r="AP2240" s="31"/>
      <c r="AQ2240" s="27" t="e">
        <f t="shared" si="350"/>
        <v>#NUM!</v>
      </c>
      <c r="AR2240" s="27" t="e">
        <f t="shared" si="351"/>
        <v>#NUM!</v>
      </c>
      <c r="AS2240" s="27" t="e">
        <f t="shared" si="352"/>
        <v>#NUM!</v>
      </c>
      <c r="AT2240" s="27">
        <f t="shared" si="355"/>
        <v>4.085</v>
      </c>
      <c r="AU2240" s="27">
        <f t="shared" si="356"/>
        <v>2.2789999999999999</v>
      </c>
      <c r="AV2240" s="29">
        <f t="shared" si="354"/>
        <v>2.2789999999999999</v>
      </c>
      <c r="AW2240" s="27" t="s">
        <v>73</v>
      </c>
      <c r="AX2240" s="27" t="s">
        <v>74</v>
      </c>
      <c r="AY2240" s="32">
        <v>2.2789999999999999</v>
      </c>
      <c r="AZ2240" s="34">
        <f t="shared" si="359"/>
        <v>0.56974999999999998</v>
      </c>
      <c r="BA2240" s="3">
        <f t="shared" si="349"/>
        <v>2.8487499999999999</v>
      </c>
      <c r="BB2240" s="32">
        <f t="shared" si="358"/>
        <v>3.0766499999999999</v>
      </c>
      <c r="BC2240" s="27" t="s">
        <v>12549</v>
      </c>
      <c r="BP2240" s="26"/>
      <c r="BQ2240" s="26"/>
      <c r="BR2240" s="26"/>
      <c r="BS2240" s="26"/>
      <c r="BT2240" s="26"/>
      <c r="BU2240" s="26"/>
      <c r="BV2240" s="26"/>
      <c r="BW2240" s="26"/>
      <c r="BX2240" s="26"/>
      <c r="BY2240" s="26"/>
      <c r="BZ2240" s="26"/>
      <c r="CA2240" s="26"/>
      <c r="CB2240" s="26"/>
      <c r="CC2240" s="26"/>
      <c r="CD2240" s="26"/>
      <c r="CE2240" s="26"/>
      <c r="CF2240" s="26"/>
      <c r="CG2240" s="26"/>
      <c r="CH2240" s="26"/>
      <c r="CI2240" s="26"/>
      <c r="CJ2240" s="26"/>
      <c r="CK2240" s="26"/>
      <c r="CL2240" s="26"/>
      <c r="CM2240" s="26"/>
      <c r="CN2240" s="26"/>
      <c r="CO2240" s="26"/>
      <c r="CP2240" s="26"/>
      <c r="CQ2240" s="26"/>
      <c r="CR2240" s="26"/>
      <c r="CS2240" s="26"/>
      <c r="CT2240" s="26"/>
      <c r="CU2240" s="26"/>
      <c r="CV2240" s="26"/>
      <c r="CW2240" s="26"/>
      <c r="CX2240" s="26"/>
      <c r="CY2240" s="26"/>
      <c r="CZ2240" s="26"/>
      <c r="DA2240" s="26"/>
      <c r="DB2240" s="26"/>
      <c r="DC2240" s="26"/>
      <c r="DD2240" s="26"/>
      <c r="DE2240" s="26"/>
      <c r="DF2240" s="26"/>
      <c r="DG2240" s="26"/>
      <c r="DH2240" s="26"/>
      <c r="DI2240" s="26"/>
      <c r="DJ2240" s="26"/>
      <c r="DK2240" s="26"/>
      <c r="DL2240" s="26"/>
    </row>
    <row r="2241" spans="1:116" s="27" customFormat="1" ht="31.5" customHeight="1">
      <c r="A2241" s="7" t="s">
        <v>5289</v>
      </c>
      <c r="B2241" s="5">
        <v>2239</v>
      </c>
      <c r="C2241" s="10"/>
      <c r="D2241" s="10"/>
      <c r="E2241" s="8" t="s">
        <v>9383</v>
      </c>
      <c r="F2241" s="8" t="s">
        <v>1012</v>
      </c>
      <c r="G2241" s="8" t="s">
        <v>1013</v>
      </c>
      <c r="H2241" s="7" t="s">
        <v>205</v>
      </c>
      <c r="I2241" s="8" t="s">
        <v>43</v>
      </c>
      <c r="J2241" s="8" t="s">
        <v>9384</v>
      </c>
      <c r="K2241" s="9"/>
      <c r="L2241" s="8"/>
      <c r="M2241" s="10">
        <v>10</v>
      </c>
      <c r="N2241" s="8" t="s">
        <v>45</v>
      </c>
      <c r="O2241" s="8" t="s">
        <v>9380</v>
      </c>
      <c r="P2241" s="8" t="s">
        <v>9385</v>
      </c>
      <c r="Q2241" s="8" t="s">
        <v>9386</v>
      </c>
      <c r="R2241" s="28">
        <v>4.5</v>
      </c>
      <c r="S2241" s="29">
        <v>9.0500000000000007</v>
      </c>
      <c r="T2241" s="30">
        <v>4.5</v>
      </c>
      <c r="U2241" s="1">
        <v>2.31</v>
      </c>
      <c r="V2241" s="28">
        <v>9.0500000000000007</v>
      </c>
      <c r="W2241" s="29"/>
      <c r="X2241" s="29"/>
      <c r="Y2241" s="29"/>
      <c r="Z2241" s="29"/>
      <c r="AA2241" s="29"/>
      <c r="AB2241" s="29"/>
      <c r="AC2241" s="29"/>
      <c r="AD2241" s="29"/>
      <c r="AE2241" s="31"/>
      <c r="AN2241" s="32"/>
      <c r="AP2241" s="31"/>
      <c r="AQ2241" s="27" t="e">
        <f t="shared" si="350"/>
        <v>#NUM!</v>
      </c>
      <c r="AR2241" s="27" t="e">
        <f t="shared" si="351"/>
        <v>#NUM!</v>
      </c>
      <c r="AS2241" s="27" t="e">
        <f t="shared" si="352"/>
        <v>#NUM!</v>
      </c>
      <c r="AT2241" s="27">
        <f t="shared" si="355"/>
        <v>4.8374999999999995</v>
      </c>
      <c r="AU2241" s="27">
        <f t="shared" si="356"/>
        <v>2.48325</v>
      </c>
      <c r="AV2241" s="29">
        <f t="shared" si="354"/>
        <v>2.48325</v>
      </c>
      <c r="AW2241" s="27" t="s">
        <v>73</v>
      </c>
      <c r="AX2241" s="27" t="s">
        <v>74</v>
      </c>
      <c r="AY2241" s="32">
        <v>2.4830000000000001</v>
      </c>
      <c r="AZ2241" s="34">
        <f t="shared" si="359"/>
        <v>0.62075000000000002</v>
      </c>
      <c r="BA2241" s="3">
        <f t="shared" si="349"/>
        <v>3.1037500000000002</v>
      </c>
      <c r="BB2241" s="32">
        <f t="shared" si="358"/>
        <v>3.3520500000000002</v>
      </c>
      <c r="BC2241" s="27" t="s">
        <v>12549</v>
      </c>
      <c r="BP2241" s="26"/>
      <c r="BQ2241" s="26"/>
      <c r="BR2241" s="26"/>
      <c r="BS2241" s="26"/>
      <c r="BT2241" s="26"/>
      <c r="BU2241" s="26"/>
      <c r="BV2241" s="26"/>
      <c r="BW2241" s="26"/>
      <c r="BX2241" s="26"/>
      <c r="BY2241" s="26"/>
      <c r="BZ2241" s="26"/>
      <c r="CA2241" s="26"/>
      <c r="CB2241" s="26"/>
      <c r="CC2241" s="26"/>
      <c r="CD2241" s="26"/>
      <c r="CE2241" s="26"/>
      <c r="CF2241" s="26"/>
      <c r="CG2241" s="26"/>
      <c r="CH2241" s="26"/>
      <c r="CI2241" s="26"/>
      <c r="CJ2241" s="26"/>
      <c r="CK2241" s="26"/>
      <c r="CL2241" s="26"/>
      <c r="CM2241" s="26"/>
      <c r="CN2241" s="26"/>
      <c r="CO2241" s="26"/>
      <c r="CP2241" s="26"/>
      <c r="CQ2241" s="26"/>
      <c r="CR2241" s="26"/>
      <c r="CS2241" s="26"/>
      <c r="CT2241" s="26"/>
      <c r="CU2241" s="26"/>
      <c r="CV2241" s="26"/>
      <c r="CW2241" s="26"/>
      <c r="CX2241" s="26"/>
      <c r="CY2241" s="26"/>
      <c r="CZ2241" s="26"/>
      <c r="DA2241" s="26"/>
      <c r="DB2241" s="26"/>
      <c r="DC2241" s="26"/>
      <c r="DD2241" s="26"/>
      <c r="DE2241" s="26"/>
      <c r="DF2241" s="26"/>
      <c r="DG2241" s="26"/>
      <c r="DH2241" s="26"/>
      <c r="DI2241" s="26"/>
      <c r="DJ2241" s="26"/>
      <c r="DK2241" s="26"/>
      <c r="DL2241" s="26"/>
    </row>
    <row r="2242" spans="1:116" s="27" customFormat="1" ht="31.5" customHeight="1">
      <c r="A2242" s="7" t="s">
        <v>5289</v>
      </c>
      <c r="B2242" s="5">
        <v>2240</v>
      </c>
      <c r="C2242" s="10"/>
      <c r="D2242" s="10"/>
      <c r="E2242" s="8" t="s">
        <v>9394</v>
      </c>
      <c r="F2242" s="8" t="s">
        <v>9395</v>
      </c>
      <c r="G2242" s="8" t="s">
        <v>3399</v>
      </c>
      <c r="H2242" s="7" t="s">
        <v>6939</v>
      </c>
      <c r="I2242" s="8" t="s">
        <v>104</v>
      </c>
      <c r="J2242" s="8" t="s">
        <v>9396</v>
      </c>
      <c r="K2242" s="9"/>
      <c r="L2242" s="8"/>
      <c r="M2242" s="10">
        <v>30</v>
      </c>
      <c r="N2242" s="8" t="s">
        <v>45</v>
      </c>
      <c r="O2242" s="8" t="s">
        <v>9380</v>
      </c>
      <c r="P2242" s="8" t="s">
        <v>5295</v>
      </c>
      <c r="Q2242" s="8" t="s">
        <v>9399</v>
      </c>
      <c r="R2242" s="28">
        <v>13.44</v>
      </c>
      <c r="S2242" s="29">
        <v>4.5999999999999996</v>
      </c>
      <c r="T2242" s="30">
        <v>4.5999999999999996</v>
      </c>
      <c r="U2242" s="1">
        <v>2.4300000000000002</v>
      </c>
      <c r="V2242" s="28">
        <v>13.44</v>
      </c>
      <c r="W2242" s="29"/>
      <c r="X2242" s="29"/>
      <c r="Y2242" s="29"/>
      <c r="Z2242" s="29"/>
      <c r="AA2242" s="29"/>
      <c r="AB2242" s="29"/>
      <c r="AC2242" s="29"/>
      <c r="AD2242" s="29"/>
      <c r="AE2242" s="31"/>
      <c r="AN2242" s="32"/>
      <c r="AP2242" s="31"/>
      <c r="AQ2242" s="27" t="e">
        <f t="shared" si="350"/>
        <v>#NUM!</v>
      </c>
      <c r="AR2242" s="27" t="e">
        <f t="shared" si="351"/>
        <v>#NUM!</v>
      </c>
      <c r="AS2242" s="27" t="e">
        <f t="shared" si="352"/>
        <v>#NUM!</v>
      </c>
      <c r="AT2242" s="27">
        <f t="shared" si="355"/>
        <v>4.9449999999999994</v>
      </c>
      <c r="AU2242" s="27">
        <f t="shared" si="356"/>
        <v>2.61225</v>
      </c>
      <c r="AV2242" s="29">
        <f t="shared" si="354"/>
        <v>2.61225</v>
      </c>
      <c r="AW2242" s="27" t="s">
        <v>73</v>
      </c>
      <c r="AX2242" s="27" t="s">
        <v>74</v>
      </c>
      <c r="AY2242" s="32">
        <v>2.61</v>
      </c>
      <c r="AZ2242" s="34">
        <f t="shared" si="359"/>
        <v>0.65249999999999997</v>
      </c>
      <c r="BA2242" s="3">
        <f t="shared" si="349"/>
        <v>3.2624999999999997</v>
      </c>
      <c r="BB2242" s="32">
        <f t="shared" si="358"/>
        <v>3.5234999999999999</v>
      </c>
      <c r="BC2242" s="27" t="s">
        <v>12549</v>
      </c>
      <c r="BP2242" s="26"/>
      <c r="BQ2242" s="26"/>
      <c r="BR2242" s="26"/>
      <c r="BS2242" s="26"/>
      <c r="BT2242" s="26"/>
      <c r="BU2242" s="26"/>
      <c r="BV2242" s="26"/>
      <c r="BW2242" s="26"/>
      <c r="BX2242" s="26"/>
      <c r="BY2242" s="26"/>
      <c r="BZ2242" s="26"/>
      <c r="CA2242" s="26"/>
      <c r="CB2242" s="26"/>
      <c r="CC2242" s="26"/>
      <c r="CD2242" s="26"/>
      <c r="CE2242" s="26"/>
      <c r="CF2242" s="26"/>
      <c r="CG2242" s="26"/>
      <c r="CH2242" s="26"/>
      <c r="CI2242" s="26"/>
      <c r="CJ2242" s="26"/>
      <c r="CK2242" s="26"/>
      <c r="CL2242" s="26"/>
      <c r="CM2242" s="26"/>
      <c r="CN2242" s="26"/>
      <c r="CO2242" s="26"/>
      <c r="CP2242" s="26"/>
      <c r="CQ2242" s="26"/>
      <c r="CR2242" s="26"/>
      <c r="CS2242" s="26"/>
      <c r="CT2242" s="26"/>
      <c r="CU2242" s="26"/>
      <c r="CV2242" s="26"/>
      <c r="CW2242" s="26"/>
      <c r="CX2242" s="26"/>
      <c r="CY2242" s="26"/>
      <c r="CZ2242" s="26"/>
      <c r="DA2242" s="26"/>
      <c r="DB2242" s="26"/>
      <c r="DC2242" s="26"/>
      <c r="DD2242" s="26"/>
      <c r="DE2242" s="26"/>
      <c r="DF2242" s="26"/>
      <c r="DG2242" s="26"/>
      <c r="DH2242" s="26"/>
      <c r="DI2242" s="26"/>
      <c r="DJ2242" s="26"/>
      <c r="DK2242" s="26"/>
      <c r="DL2242" s="26"/>
    </row>
    <row r="2243" spans="1:116" s="27" customFormat="1" ht="31.5" customHeight="1">
      <c r="A2243" s="4" t="s">
        <v>9377</v>
      </c>
      <c r="B2243" s="5">
        <v>2241</v>
      </c>
      <c r="C2243" s="6">
        <v>2427</v>
      </c>
      <c r="D2243" s="6"/>
      <c r="E2243" s="3" t="s">
        <v>9378</v>
      </c>
      <c r="F2243" s="3" t="s">
        <v>9379</v>
      </c>
      <c r="G2243" s="3" t="s">
        <v>870</v>
      </c>
      <c r="H2243" s="4" t="s">
        <v>103</v>
      </c>
      <c r="I2243" s="3" t="s">
        <v>43</v>
      </c>
      <c r="J2243" s="3" t="s">
        <v>5189</v>
      </c>
      <c r="K2243" s="5"/>
      <c r="L2243" s="3"/>
      <c r="M2243" s="6">
        <v>56</v>
      </c>
      <c r="N2243" s="3" t="s">
        <v>45</v>
      </c>
      <c r="O2243" s="3" t="s">
        <v>9380</v>
      </c>
      <c r="P2243" s="3" t="s">
        <v>9381</v>
      </c>
      <c r="Q2243" s="3" t="s">
        <v>9382</v>
      </c>
      <c r="R2243" s="28">
        <v>57.98</v>
      </c>
      <c r="S2243" s="29"/>
      <c r="T2243" s="30"/>
      <c r="U2243" s="1">
        <v>4.3600000000000003</v>
      </c>
      <c r="V2243" s="28">
        <v>54.19</v>
      </c>
      <c r="W2243" s="29"/>
      <c r="X2243" s="29"/>
      <c r="Y2243" s="29"/>
      <c r="Z2243" s="29"/>
      <c r="AA2243" s="29"/>
      <c r="AB2243" s="29"/>
      <c r="AC2243" s="29"/>
      <c r="AD2243" s="29"/>
      <c r="AE2243" s="31">
        <v>54.19</v>
      </c>
      <c r="AN2243" s="32">
        <v>57.98</v>
      </c>
      <c r="AO2243" s="27" t="s">
        <v>49</v>
      </c>
      <c r="AP2243" s="31" t="s">
        <v>50</v>
      </c>
      <c r="AQ2243" s="27" t="e">
        <f t="shared" si="350"/>
        <v>#NUM!</v>
      </c>
      <c r="AR2243" s="27" t="e">
        <f t="shared" si="351"/>
        <v>#NUM!</v>
      </c>
      <c r="AS2243" s="27" t="e">
        <f t="shared" si="352"/>
        <v>#NUM!</v>
      </c>
      <c r="AT2243" s="27">
        <f t="shared" si="355"/>
        <v>0</v>
      </c>
      <c r="AU2243" s="27">
        <f t="shared" si="356"/>
        <v>4.6870000000000003</v>
      </c>
      <c r="AV2243" s="29">
        <f t="shared" si="354"/>
        <v>0</v>
      </c>
      <c r="AW2243" s="27" t="s">
        <v>73</v>
      </c>
      <c r="AX2243" s="27" t="s">
        <v>74</v>
      </c>
      <c r="AY2243" s="32">
        <v>4.6870000000000003</v>
      </c>
      <c r="AZ2243" s="34">
        <f t="shared" si="359"/>
        <v>1.1717500000000001</v>
      </c>
      <c r="BA2243" s="3">
        <f t="shared" ref="BA2243:BA2306" si="360">AZ2243+AY2243</f>
        <v>5.8587500000000006</v>
      </c>
      <c r="BB2243" s="32">
        <f t="shared" si="358"/>
        <v>6.3274500000000007</v>
      </c>
      <c r="BC2243" s="27" t="s">
        <v>12549</v>
      </c>
    </row>
    <row r="2244" spans="1:116" s="27" customFormat="1" ht="31.5" customHeight="1">
      <c r="A2244" s="7" t="s">
        <v>9403</v>
      </c>
      <c r="B2244" s="5">
        <v>2242</v>
      </c>
      <c r="C2244" s="7"/>
      <c r="D2244" s="7"/>
      <c r="E2244" s="7" t="s">
        <v>9404</v>
      </c>
      <c r="F2244" s="7" t="s">
        <v>256</v>
      </c>
      <c r="G2244" s="7" t="s">
        <v>257</v>
      </c>
      <c r="H2244" s="7" t="s">
        <v>1004</v>
      </c>
      <c r="I2244" s="7" t="s">
        <v>43</v>
      </c>
      <c r="J2244" s="7" t="s">
        <v>9405</v>
      </c>
      <c r="K2244" s="20"/>
      <c r="L2244" s="7"/>
      <c r="M2244" s="10">
        <v>60</v>
      </c>
      <c r="N2244" s="7" t="s">
        <v>45</v>
      </c>
      <c r="O2244" s="7" t="s">
        <v>9406</v>
      </c>
      <c r="P2244" s="7" t="s">
        <v>9407</v>
      </c>
      <c r="Q2244" s="7" t="s">
        <v>9408</v>
      </c>
      <c r="R2244" s="28">
        <v>42.99</v>
      </c>
      <c r="S2244" s="29"/>
      <c r="T2244" s="29">
        <v>42.99</v>
      </c>
      <c r="U2244" s="1">
        <v>16.59</v>
      </c>
      <c r="V2244" s="28"/>
      <c r="W2244" s="29"/>
      <c r="X2244" s="29"/>
      <c r="Y2244" s="29"/>
      <c r="Z2244" s="29"/>
      <c r="AA2244" s="29"/>
      <c r="AB2244" s="29"/>
      <c r="AC2244" s="29"/>
      <c r="AD2244" s="29"/>
      <c r="AE2244" s="31"/>
      <c r="AN2244" s="32"/>
      <c r="AP2244" s="31"/>
      <c r="AQ2244" s="27" t="e">
        <f t="shared" si="350"/>
        <v>#NUM!</v>
      </c>
      <c r="AR2244" s="27" t="e">
        <f t="shared" si="351"/>
        <v>#NUM!</v>
      </c>
      <c r="AS2244" s="27" t="e">
        <f t="shared" si="352"/>
        <v>#NUM!</v>
      </c>
      <c r="AT2244" s="27">
        <f t="shared" si="355"/>
        <v>46.21425</v>
      </c>
      <c r="AU2244" s="27">
        <f t="shared" si="356"/>
        <v>17.834250000000001</v>
      </c>
      <c r="AV2244" s="29">
        <f t="shared" si="354"/>
        <v>17.834250000000001</v>
      </c>
      <c r="AW2244" s="27" t="s">
        <v>73</v>
      </c>
      <c r="AX2244" s="27" t="s">
        <v>74</v>
      </c>
      <c r="AY2244" s="32">
        <v>17.829999999999998</v>
      </c>
      <c r="AZ2244" s="34">
        <f t="shared" si="359"/>
        <v>3.0310999999999999</v>
      </c>
      <c r="BA2244" s="3">
        <f t="shared" si="360"/>
        <v>20.861099999999997</v>
      </c>
      <c r="BB2244" s="32">
        <f t="shared" si="358"/>
        <v>22.529987999999996</v>
      </c>
      <c r="BC2244" s="27" t="s">
        <v>12549</v>
      </c>
      <c r="BP2244" s="26"/>
      <c r="BQ2244" s="26"/>
      <c r="BR2244" s="26"/>
      <c r="BS2244" s="26"/>
      <c r="BT2244" s="26"/>
      <c r="BU2244" s="26"/>
      <c r="BV2244" s="26"/>
      <c r="BW2244" s="26"/>
      <c r="BX2244" s="26"/>
      <c r="BY2244" s="26"/>
      <c r="BZ2244" s="26"/>
      <c r="CA2244" s="26"/>
      <c r="CB2244" s="26"/>
      <c r="CC2244" s="26"/>
      <c r="CD2244" s="26"/>
      <c r="CE2244" s="26"/>
      <c r="CF2244" s="26"/>
      <c r="CG2244" s="26"/>
      <c r="CH2244" s="26"/>
      <c r="CI2244" s="26"/>
      <c r="CJ2244" s="26"/>
      <c r="CK2244" s="26"/>
      <c r="CL2244" s="26"/>
      <c r="CM2244" s="26"/>
      <c r="CN2244" s="26"/>
      <c r="CO2244" s="26"/>
      <c r="CP2244" s="26"/>
      <c r="CQ2244" s="26"/>
      <c r="CR2244" s="26"/>
      <c r="CS2244" s="26"/>
      <c r="CT2244" s="26"/>
      <c r="CU2244" s="26"/>
      <c r="CV2244" s="26"/>
      <c r="CW2244" s="26"/>
      <c r="CX2244" s="26"/>
      <c r="CY2244" s="26"/>
      <c r="CZ2244" s="26"/>
      <c r="DA2244" s="26"/>
      <c r="DB2244" s="26"/>
      <c r="DC2244" s="26"/>
      <c r="DD2244" s="26"/>
      <c r="DE2244" s="26"/>
      <c r="DF2244" s="26"/>
      <c r="DG2244" s="26"/>
      <c r="DH2244" s="26"/>
      <c r="DI2244" s="26"/>
      <c r="DJ2244" s="26"/>
      <c r="DK2244" s="26"/>
      <c r="DL2244" s="26"/>
    </row>
    <row r="2245" spans="1:116" s="27" customFormat="1" ht="31.5" customHeight="1">
      <c r="A2245" s="12" t="s">
        <v>9409</v>
      </c>
      <c r="B2245" s="5">
        <v>2243</v>
      </c>
      <c r="C2245" s="15">
        <v>14973</v>
      </c>
      <c r="D2245" s="15"/>
      <c r="E2245" s="13" t="s">
        <v>9410</v>
      </c>
      <c r="F2245" s="13" t="s">
        <v>9411</v>
      </c>
      <c r="G2245" s="13" t="s">
        <v>9412</v>
      </c>
      <c r="H2245" s="12" t="s">
        <v>226</v>
      </c>
      <c r="I2245" s="13" t="s">
        <v>2048</v>
      </c>
      <c r="J2245" s="13" t="s">
        <v>9413</v>
      </c>
      <c r="K2245" s="14"/>
      <c r="L2245" s="13"/>
      <c r="M2245" s="15">
        <v>10</v>
      </c>
      <c r="N2245" s="13" t="s">
        <v>45</v>
      </c>
      <c r="O2245" s="13" t="s">
        <v>9414</v>
      </c>
      <c r="P2245" s="13" t="s">
        <v>5561</v>
      </c>
      <c r="Q2245" s="13" t="s">
        <v>9415</v>
      </c>
      <c r="R2245" s="28">
        <v>466.05</v>
      </c>
      <c r="S2245" s="29"/>
      <c r="T2245" s="30"/>
      <c r="U2245" s="1" t="s">
        <v>56</v>
      </c>
      <c r="V2245" s="28">
        <v>813.68</v>
      </c>
      <c r="W2245" s="29">
        <v>462.22</v>
      </c>
      <c r="X2245" s="29">
        <v>469.88</v>
      </c>
      <c r="Y2245" s="29"/>
      <c r="Z2245" s="29">
        <v>583.09</v>
      </c>
      <c r="AA2245" s="29"/>
      <c r="AB2245" s="29"/>
      <c r="AC2245" s="29"/>
      <c r="AD2245" s="29"/>
      <c r="AE2245" s="31">
        <v>813.68</v>
      </c>
      <c r="AG2245" s="27">
        <v>467.21600000000001</v>
      </c>
      <c r="AH2245" s="27">
        <v>499.98</v>
      </c>
      <c r="AI2245" s="27">
        <v>583.09</v>
      </c>
      <c r="AN2245" s="32">
        <v>466.05</v>
      </c>
      <c r="AO2245" s="27" t="s">
        <v>49</v>
      </c>
      <c r="AP2245" s="31" t="s">
        <v>50</v>
      </c>
      <c r="AQ2245" s="27">
        <f t="shared" ref="AQ2245:AQ2308" si="361">AVERAGE(SMALL(AE2245:AI2245,1),SMALL(AE2245:AI2245,2))</f>
        <v>483.59800000000001</v>
      </c>
      <c r="AR2245" s="27">
        <f t="shared" ref="AR2245:AR2308" si="362">IF(R2245 &lt;=( AVERAGE(SMALL(AE2245:AI2245,1),SMALL(AE2245:AI2245,2))), R2245, "")</f>
        <v>466.05</v>
      </c>
      <c r="AS2245" s="27" t="e">
        <f t="shared" ref="AS2245:AS2308" si="363">AVERAGE(SMALL(AJ2245:AM2245,1),SMALL(AJ2245:AM2245,2))</f>
        <v>#NUM!</v>
      </c>
      <c r="AT2245" s="27">
        <f t="shared" si="355"/>
        <v>0</v>
      </c>
      <c r="AU2245" s="27" t="e">
        <f t="shared" si="356"/>
        <v>#VALUE!</v>
      </c>
      <c r="AV2245" s="29" t="e">
        <f t="shared" si="354"/>
        <v>#VALUE!</v>
      </c>
      <c r="AW2245" s="33" t="s">
        <v>51</v>
      </c>
      <c r="AX2245" s="33" t="s">
        <v>50</v>
      </c>
      <c r="AY2245" s="32">
        <v>466.05</v>
      </c>
      <c r="AZ2245" s="34">
        <f t="shared" si="359"/>
        <v>46.605000000000004</v>
      </c>
      <c r="BA2245" s="3">
        <f t="shared" si="360"/>
        <v>512.65499999999997</v>
      </c>
      <c r="BB2245" s="32">
        <f t="shared" si="358"/>
        <v>553.66739999999993</v>
      </c>
      <c r="BC2245" s="27" t="s">
        <v>12549</v>
      </c>
    </row>
    <row r="2246" spans="1:116" s="27" customFormat="1" ht="31.5" customHeight="1">
      <c r="A2246" s="12" t="s">
        <v>9424</v>
      </c>
      <c r="B2246" s="5">
        <v>2244</v>
      </c>
      <c r="C2246" s="15">
        <v>3677</v>
      </c>
      <c r="D2246" s="15"/>
      <c r="E2246" s="13" t="s">
        <v>9471</v>
      </c>
      <c r="F2246" s="13" t="s">
        <v>9472</v>
      </c>
      <c r="G2246" s="13" t="s">
        <v>9473</v>
      </c>
      <c r="H2246" s="12" t="s">
        <v>9474</v>
      </c>
      <c r="I2246" s="13" t="s">
        <v>4074</v>
      </c>
      <c r="J2246" s="13" t="s">
        <v>9475</v>
      </c>
      <c r="K2246" s="14">
        <v>0.5</v>
      </c>
      <c r="L2246" s="13" t="s">
        <v>81</v>
      </c>
      <c r="M2246" s="15">
        <v>1</v>
      </c>
      <c r="N2246" s="13" t="s">
        <v>45</v>
      </c>
      <c r="O2246" s="13" t="s">
        <v>9419</v>
      </c>
      <c r="P2246" s="13" t="s">
        <v>9476</v>
      </c>
      <c r="Q2246" s="13" t="s">
        <v>9477</v>
      </c>
      <c r="R2246" s="28">
        <v>46.74</v>
      </c>
      <c r="S2246" s="29"/>
      <c r="T2246" s="30">
        <v>38.35</v>
      </c>
      <c r="U2246" s="1" t="s">
        <v>56</v>
      </c>
      <c r="V2246" s="28"/>
      <c r="W2246" s="29">
        <v>43.49</v>
      </c>
      <c r="X2246" s="29">
        <v>43.47</v>
      </c>
      <c r="Y2246" s="29">
        <v>45.73</v>
      </c>
      <c r="Z2246" s="29">
        <v>56.05</v>
      </c>
      <c r="AA2246" s="29"/>
      <c r="AB2246" s="29"/>
      <c r="AC2246" s="29"/>
      <c r="AD2246" s="29"/>
      <c r="AE2246" s="31"/>
      <c r="AH2246" s="27">
        <v>45.73</v>
      </c>
      <c r="AI2246" s="27">
        <v>56.05</v>
      </c>
      <c r="AN2246" s="32">
        <v>46.74</v>
      </c>
      <c r="AO2246" s="27" t="s">
        <v>49</v>
      </c>
      <c r="AP2246" s="31" t="s">
        <v>50</v>
      </c>
      <c r="AQ2246" s="27">
        <f t="shared" si="361"/>
        <v>50.89</v>
      </c>
      <c r="AR2246" s="27">
        <f t="shared" si="362"/>
        <v>46.74</v>
      </c>
      <c r="AS2246" s="27" t="e">
        <f t="shared" si="363"/>
        <v>#NUM!</v>
      </c>
      <c r="AT2246" s="27">
        <f t="shared" si="355"/>
        <v>41.22625</v>
      </c>
      <c r="AU2246" s="27" t="e">
        <f t="shared" si="356"/>
        <v>#VALUE!</v>
      </c>
      <c r="AV2246" s="29" t="e">
        <f t="shared" si="354"/>
        <v>#VALUE!</v>
      </c>
      <c r="AW2246" s="33" t="s">
        <v>51</v>
      </c>
      <c r="AX2246" s="27" t="s">
        <v>50</v>
      </c>
      <c r="AY2246" s="32">
        <v>46.74</v>
      </c>
      <c r="AZ2246" s="34">
        <f t="shared" si="359"/>
        <v>7.9458000000000011</v>
      </c>
      <c r="BA2246" s="3">
        <f t="shared" si="360"/>
        <v>54.6858</v>
      </c>
      <c r="BB2246" s="32">
        <f t="shared" si="358"/>
        <v>59.060664000000003</v>
      </c>
      <c r="BC2246" s="27" t="s">
        <v>12549</v>
      </c>
    </row>
    <row r="2247" spans="1:116" s="27" customFormat="1" ht="31.5" customHeight="1">
      <c r="A2247" s="4" t="s">
        <v>9416</v>
      </c>
      <c r="B2247" s="5">
        <v>2245</v>
      </c>
      <c r="C2247" s="6">
        <v>19643</v>
      </c>
      <c r="D2247" s="6"/>
      <c r="E2247" s="3" t="s">
        <v>9479</v>
      </c>
      <c r="F2247" s="3" t="s">
        <v>9480</v>
      </c>
      <c r="G2247" s="3" t="s">
        <v>9481</v>
      </c>
      <c r="H2247" s="4" t="s">
        <v>835</v>
      </c>
      <c r="I2247" s="3" t="s">
        <v>9482</v>
      </c>
      <c r="J2247" s="3" t="s">
        <v>9483</v>
      </c>
      <c r="K2247" s="5"/>
      <c r="L2247" s="3"/>
      <c r="M2247" s="6">
        <v>2</v>
      </c>
      <c r="N2247" s="3" t="s">
        <v>45</v>
      </c>
      <c r="O2247" s="3" t="s">
        <v>9419</v>
      </c>
      <c r="P2247" s="3" t="s">
        <v>9484</v>
      </c>
      <c r="Q2247" s="3" t="s">
        <v>9485</v>
      </c>
      <c r="R2247" s="28">
        <v>47.18</v>
      </c>
      <c r="S2247" s="29"/>
      <c r="T2247" s="30">
        <v>47.81</v>
      </c>
      <c r="U2247" s="1" t="s">
        <v>56</v>
      </c>
      <c r="V2247" s="28">
        <v>64.8</v>
      </c>
      <c r="W2247" s="29">
        <v>50.45</v>
      </c>
      <c r="X2247" s="29">
        <v>45.17</v>
      </c>
      <c r="Y2247" s="29">
        <v>49.19</v>
      </c>
      <c r="Z2247" s="29"/>
      <c r="AA2247" s="29"/>
      <c r="AB2247" s="29"/>
      <c r="AC2247" s="29"/>
      <c r="AD2247" s="29"/>
      <c r="AE2247" s="31">
        <v>64.8</v>
      </c>
      <c r="AG2247" s="27">
        <v>44.91</v>
      </c>
      <c r="AH2247" s="27">
        <v>49.19</v>
      </c>
      <c r="AI2247" s="27">
        <v>52.36</v>
      </c>
      <c r="AN2247" s="32">
        <v>47.18</v>
      </c>
      <c r="AO2247" s="27" t="s">
        <v>49</v>
      </c>
      <c r="AP2247" s="31" t="s">
        <v>50</v>
      </c>
      <c r="AQ2247" s="27">
        <f t="shared" si="361"/>
        <v>47.05</v>
      </c>
      <c r="AR2247" s="27" t="str">
        <f t="shared" si="362"/>
        <v/>
      </c>
      <c r="AS2247" s="27" t="e">
        <f t="shared" si="363"/>
        <v>#NUM!</v>
      </c>
      <c r="AT2247" s="27">
        <f t="shared" si="355"/>
        <v>51.39575</v>
      </c>
      <c r="AU2247" s="27" t="e">
        <f t="shared" si="356"/>
        <v>#VALUE!</v>
      </c>
      <c r="AV2247" s="29" t="e">
        <f t="shared" si="354"/>
        <v>#VALUE!</v>
      </c>
      <c r="AW2247" s="33" t="s">
        <v>51</v>
      </c>
      <c r="AX2247" s="27" t="s">
        <v>50</v>
      </c>
      <c r="AY2247" s="32">
        <v>47.05</v>
      </c>
      <c r="AZ2247" s="34">
        <f t="shared" si="359"/>
        <v>7.9984999999999999</v>
      </c>
      <c r="BA2247" s="3">
        <f t="shared" si="360"/>
        <v>55.048499999999997</v>
      </c>
      <c r="BB2247" s="32">
        <f t="shared" si="358"/>
        <v>59.452379999999998</v>
      </c>
      <c r="BC2247" s="27" t="s">
        <v>12549</v>
      </c>
    </row>
    <row r="2248" spans="1:116" s="27" customFormat="1" ht="31.5" customHeight="1">
      <c r="A2248" s="12" t="s">
        <v>9424</v>
      </c>
      <c r="B2248" s="5">
        <v>2246</v>
      </c>
      <c r="C2248" s="15">
        <v>14850</v>
      </c>
      <c r="D2248" s="15"/>
      <c r="E2248" s="13" t="s">
        <v>9453</v>
      </c>
      <c r="F2248" s="13" t="s">
        <v>9454</v>
      </c>
      <c r="G2248" s="13" t="s">
        <v>9239</v>
      </c>
      <c r="H2248" s="12" t="s">
        <v>9212</v>
      </c>
      <c r="I2248" s="13" t="s">
        <v>96</v>
      </c>
      <c r="J2248" s="13" t="s">
        <v>9460</v>
      </c>
      <c r="K2248" s="14">
        <v>5</v>
      </c>
      <c r="L2248" s="13" t="s">
        <v>81</v>
      </c>
      <c r="M2248" s="15">
        <v>1</v>
      </c>
      <c r="N2248" s="13" t="s">
        <v>45</v>
      </c>
      <c r="O2248" s="13" t="s">
        <v>9419</v>
      </c>
      <c r="P2248" s="13" t="s">
        <v>9456</v>
      </c>
      <c r="Q2248" s="13" t="s">
        <v>9461</v>
      </c>
      <c r="R2248" s="28">
        <v>115.75</v>
      </c>
      <c r="S2248" s="29"/>
      <c r="T2248" s="30">
        <v>115.75</v>
      </c>
      <c r="U2248" s="1" t="s">
        <v>56</v>
      </c>
      <c r="V2248" s="28"/>
      <c r="W2248" s="29">
        <v>100.38</v>
      </c>
      <c r="X2248" s="29">
        <v>114.97</v>
      </c>
      <c r="Y2248" s="29"/>
      <c r="Z2248" s="29">
        <v>153.22</v>
      </c>
      <c r="AA2248" s="29"/>
      <c r="AB2248" s="29"/>
      <c r="AC2248" s="29"/>
      <c r="AD2248" s="29"/>
      <c r="AE2248" s="31"/>
      <c r="AG2248" s="27">
        <v>114.325</v>
      </c>
      <c r="AI2248" s="27">
        <v>153.22</v>
      </c>
      <c r="AN2248" s="32">
        <v>115.75</v>
      </c>
      <c r="AO2248" s="27" t="s">
        <v>49</v>
      </c>
      <c r="AP2248" s="31" t="s">
        <v>50</v>
      </c>
      <c r="AQ2248" s="27">
        <f t="shared" si="361"/>
        <v>133.77250000000001</v>
      </c>
      <c r="AR2248" s="27">
        <f t="shared" si="362"/>
        <v>115.75</v>
      </c>
      <c r="AS2248" s="27" t="e">
        <f t="shared" si="363"/>
        <v>#NUM!</v>
      </c>
      <c r="AT2248" s="27">
        <f t="shared" si="355"/>
        <v>124.43124999999999</v>
      </c>
      <c r="AU2248" s="27" t="e">
        <f t="shared" si="356"/>
        <v>#VALUE!</v>
      </c>
      <c r="AV2248" s="29">
        <v>115.75</v>
      </c>
      <c r="AW2248" s="33" t="s">
        <v>51</v>
      </c>
      <c r="AX2248" s="27" t="s">
        <v>50</v>
      </c>
      <c r="AY2248" s="32">
        <v>115.75</v>
      </c>
      <c r="AZ2248" s="34">
        <f t="shared" si="359"/>
        <v>11.575000000000001</v>
      </c>
      <c r="BA2248" s="3">
        <f t="shared" si="360"/>
        <v>127.325</v>
      </c>
      <c r="BB2248" s="36">
        <v>127.33</v>
      </c>
      <c r="BC2248" s="27" t="s">
        <v>12549</v>
      </c>
    </row>
    <row r="2249" spans="1:116" s="27" customFormat="1" ht="31.5" customHeight="1">
      <c r="A2249" s="4" t="s">
        <v>9416</v>
      </c>
      <c r="B2249" s="5">
        <v>2247</v>
      </c>
      <c r="C2249" s="6">
        <v>17909</v>
      </c>
      <c r="D2249" s="6"/>
      <c r="E2249" s="3" t="s">
        <v>9490</v>
      </c>
      <c r="F2249" s="3" t="s">
        <v>3618</v>
      </c>
      <c r="G2249" s="3" t="s">
        <v>3619</v>
      </c>
      <c r="H2249" s="4" t="s">
        <v>819</v>
      </c>
      <c r="I2249" s="3" t="s">
        <v>820</v>
      </c>
      <c r="J2249" s="3" t="s">
        <v>9491</v>
      </c>
      <c r="K2249" s="5">
        <v>10</v>
      </c>
      <c r="L2249" s="3" t="s">
        <v>81</v>
      </c>
      <c r="M2249" s="6">
        <v>1</v>
      </c>
      <c r="N2249" s="3" t="s">
        <v>45</v>
      </c>
      <c r="O2249" s="3" t="s">
        <v>9419</v>
      </c>
      <c r="P2249" s="3" t="s">
        <v>9492</v>
      </c>
      <c r="Q2249" s="3" t="s">
        <v>9493</v>
      </c>
      <c r="R2249" s="28">
        <v>119.45</v>
      </c>
      <c r="S2249" s="29"/>
      <c r="T2249" s="30">
        <v>119.45</v>
      </c>
      <c r="U2249" s="1" t="s">
        <v>56</v>
      </c>
      <c r="V2249" s="28">
        <v>187</v>
      </c>
      <c r="W2249" s="29">
        <v>117.5</v>
      </c>
      <c r="X2249" s="29">
        <v>121.4</v>
      </c>
      <c r="Y2249" s="29"/>
      <c r="Z2249" s="29">
        <v>185.22</v>
      </c>
      <c r="AA2249" s="29"/>
      <c r="AB2249" s="29"/>
      <c r="AC2249" s="29"/>
      <c r="AD2249" s="29"/>
      <c r="AE2249" s="31">
        <v>187</v>
      </c>
      <c r="AN2249" s="32">
        <v>244.4</v>
      </c>
      <c r="AO2249" s="27" t="s">
        <v>336</v>
      </c>
      <c r="AP2249" s="31" t="s">
        <v>337</v>
      </c>
      <c r="AQ2249" s="27" t="e">
        <f t="shared" si="361"/>
        <v>#NUM!</v>
      </c>
      <c r="AR2249" s="27" t="e">
        <f t="shared" si="362"/>
        <v>#NUM!</v>
      </c>
      <c r="AS2249" s="27" t="e">
        <f t="shared" si="363"/>
        <v>#NUM!</v>
      </c>
      <c r="AT2249" s="27">
        <f t="shared" si="355"/>
        <v>128.40875</v>
      </c>
      <c r="AU2249" s="27" t="e">
        <f t="shared" si="356"/>
        <v>#VALUE!</v>
      </c>
      <c r="AV2249" s="29" t="e">
        <f>MIN(AN2249,AT2249,AU2249)</f>
        <v>#VALUE!</v>
      </c>
      <c r="AW2249" s="33" t="s">
        <v>51</v>
      </c>
      <c r="AX2249" s="27" t="s">
        <v>50</v>
      </c>
      <c r="AY2249" s="32">
        <v>119.45</v>
      </c>
      <c r="AZ2249" s="34">
        <f t="shared" si="359"/>
        <v>11.945</v>
      </c>
      <c r="BA2249" s="3">
        <f t="shared" si="360"/>
        <v>131.39500000000001</v>
      </c>
      <c r="BB2249" s="32">
        <f>BA2249+BA2249*0.08</f>
        <v>141.90660000000003</v>
      </c>
      <c r="BC2249" s="27" t="s">
        <v>12549</v>
      </c>
    </row>
    <row r="2250" spans="1:116" s="27" customFormat="1" ht="31.5" customHeight="1">
      <c r="A2250" s="4" t="s">
        <v>9416</v>
      </c>
      <c r="B2250" s="5">
        <v>2248</v>
      </c>
      <c r="C2250" s="6">
        <v>17955</v>
      </c>
      <c r="D2250" s="6"/>
      <c r="E2250" s="3" t="s">
        <v>9417</v>
      </c>
      <c r="F2250" s="3" t="s">
        <v>5028</v>
      </c>
      <c r="G2250" s="3" t="s">
        <v>5029</v>
      </c>
      <c r="H2250" s="4" t="s">
        <v>6378</v>
      </c>
      <c r="I2250" s="3" t="s">
        <v>820</v>
      </c>
      <c r="J2250" s="3" t="s">
        <v>9422</v>
      </c>
      <c r="K2250" s="5">
        <v>4</v>
      </c>
      <c r="L2250" s="3" t="s">
        <v>81</v>
      </c>
      <c r="M2250" s="6">
        <v>1</v>
      </c>
      <c r="N2250" s="3" t="s">
        <v>45</v>
      </c>
      <c r="O2250" s="3" t="s">
        <v>9419</v>
      </c>
      <c r="P2250" s="3" t="s">
        <v>9420</v>
      </c>
      <c r="Q2250" s="3" t="s">
        <v>9423</v>
      </c>
      <c r="R2250" s="28">
        <v>188.69</v>
      </c>
      <c r="S2250" s="29"/>
      <c r="T2250" s="30">
        <v>188.69</v>
      </c>
      <c r="U2250" s="1" t="s">
        <v>56</v>
      </c>
      <c r="V2250" s="28">
        <v>448.78</v>
      </c>
      <c r="W2250" s="29">
        <v>178.14</v>
      </c>
      <c r="X2250" s="29">
        <v>199.23</v>
      </c>
      <c r="Y2250" s="29"/>
      <c r="Z2250" s="29">
        <v>227.8</v>
      </c>
      <c r="AA2250" s="29"/>
      <c r="AB2250" s="29"/>
      <c r="AC2250" s="29"/>
      <c r="AD2250" s="29"/>
      <c r="AE2250" s="31">
        <v>448.78</v>
      </c>
      <c r="AN2250" s="32">
        <v>177.92</v>
      </c>
      <c r="AO2250" s="27" t="s">
        <v>336</v>
      </c>
      <c r="AP2250" s="31" t="s">
        <v>337</v>
      </c>
      <c r="AQ2250" s="27" t="e">
        <f t="shared" si="361"/>
        <v>#NUM!</v>
      </c>
      <c r="AR2250" s="27" t="e">
        <f t="shared" si="362"/>
        <v>#NUM!</v>
      </c>
      <c r="AS2250" s="27" t="e">
        <f t="shared" si="363"/>
        <v>#NUM!</v>
      </c>
      <c r="AT2250" s="27">
        <f t="shared" si="355"/>
        <v>202.84174999999999</v>
      </c>
      <c r="AU2250" s="27" t="e">
        <f t="shared" si="356"/>
        <v>#VALUE!</v>
      </c>
      <c r="AV2250" s="29" t="e">
        <f>MIN(AN2250,AT2250,AU2250)</f>
        <v>#VALUE!</v>
      </c>
      <c r="AW2250" s="27" t="s">
        <v>336</v>
      </c>
      <c r="AX2250" s="27" t="s">
        <v>337</v>
      </c>
      <c r="AY2250" s="32">
        <v>177.9</v>
      </c>
      <c r="AZ2250" s="34">
        <f t="shared" si="359"/>
        <v>17.790000000000003</v>
      </c>
      <c r="BA2250" s="3">
        <f t="shared" si="360"/>
        <v>195.69</v>
      </c>
      <c r="BB2250" s="32">
        <f>BA2250+BA2250*0.08</f>
        <v>211.34520000000001</v>
      </c>
      <c r="BC2250" s="27" t="s">
        <v>12549</v>
      </c>
    </row>
    <row r="2251" spans="1:116" s="27" customFormat="1" ht="31.5" customHeight="1">
      <c r="A2251" s="4" t="s">
        <v>9416</v>
      </c>
      <c r="B2251" s="5">
        <v>2249</v>
      </c>
      <c r="C2251" s="6">
        <v>19692</v>
      </c>
      <c r="D2251" s="6"/>
      <c r="E2251" s="3" t="s">
        <v>9479</v>
      </c>
      <c r="F2251" s="3" t="s">
        <v>9480</v>
      </c>
      <c r="G2251" s="3" t="s">
        <v>9481</v>
      </c>
      <c r="H2251" s="4" t="s">
        <v>835</v>
      </c>
      <c r="I2251" s="3" t="s">
        <v>9482</v>
      </c>
      <c r="J2251" s="3" t="s">
        <v>9486</v>
      </c>
      <c r="K2251" s="5"/>
      <c r="L2251" s="3"/>
      <c r="M2251" s="6">
        <v>8</v>
      </c>
      <c r="N2251" s="3" t="s">
        <v>45</v>
      </c>
      <c r="O2251" s="3" t="s">
        <v>9419</v>
      </c>
      <c r="P2251" s="3" t="s">
        <v>9484</v>
      </c>
      <c r="Q2251" s="3" t="s">
        <v>9487</v>
      </c>
      <c r="R2251" s="28">
        <v>182.8</v>
      </c>
      <c r="S2251" s="29"/>
      <c r="T2251" s="30">
        <v>182.8</v>
      </c>
      <c r="U2251" s="1" t="s">
        <v>56</v>
      </c>
      <c r="V2251" s="28">
        <v>218.8</v>
      </c>
      <c r="W2251" s="29">
        <v>201.8</v>
      </c>
      <c r="X2251" s="29">
        <v>180.69</v>
      </c>
      <c r="Y2251" s="29">
        <v>184.91</v>
      </c>
      <c r="Z2251" s="29"/>
      <c r="AA2251" s="29"/>
      <c r="AB2251" s="29"/>
      <c r="AC2251" s="29"/>
      <c r="AD2251" s="29"/>
      <c r="AE2251" s="31">
        <v>218.8</v>
      </c>
      <c r="AG2251" s="27">
        <v>179.66</v>
      </c>
      <c r="AH2251" s="27">
        <v>184.91</v>
      </c>
      <c r="AI2251" s="27">
        <v>208</v>
      </c>
      <c r="AN2251" s="32">
        <v>182.28</v>
      </c>
      <c r="AO2251" s="27" t="s">
        <v>49</v>
      </c>
      <c r="AP2251" s="31" t="s">
        <v>50</v>
      </c>
      <c r="AQ2251" s="27">
        <f t="shared" si="361"/>
        <v>182.285</v>
      </c>
      <c r="AR2251" s="27" t="str">
        <f t="shared" si="362"/>
        <v/>
      </c>
      <c r="AS2251" s="27" t="e">
        <f t="shared" si="363"/>
        <v>#NUM!</v>
      </c>
      <c r="AT2251" s="27">
        <f t="shared" si="355"/>
        <v>196.51</v>
      </c>
      <c r="AU2251" s="27" t="e">
        <f t="shared" si="356"/>
        <v>#VALUE!</v>
      </c>
      <c r="AV2251" s="29" t="e">
        <f>MIN(AN2251,AT2251,AU2251)</f>
        <v>#VALUE!</v>
      </c>
      <c r="AW2251" s="33" t="s">
        <v>51</v>
      </c>
      <c r="AX2251" s="27" t="s">
        <v>50</v>
      </c>
      <c r="AY2251" s="32">
        <v>182.285</v>
      </c>
      <c r="AZ2251" s="34">
        <f t="shared" si="359"/>
        <v>18.2285</v>
      </c>
      <c r="BA2251" s="3">
        <f t="shared" si="360"/>
        <v>200.51349999999999</v>
      </c>
      <c r="BB2251" s="32">
        <f>BA2251+BA2251*0.08</f>
        <v>216.55457999999999</v>
      </c>
      <c r="BC2251" s="27" t="s">
        <v>12549</v>
      </c>
    </row>
    <row r="2252" spans="1:116" s="27" customFormat="1" ht="31.5" customHeight="1">
      <c r="A2252" s="12" t="s">
        <v>9424</v>
      </c>
      <c r="B2252" s="5">
        <v>2250</v>
      </c>
      <c r="C2252" s="15">
        <v>14852</v>
      </c>
      <c r="D2252" s="15"/>
      <c r="E2252" s="13" t="s">
        <v>9453</v>
      </c>
      <c r="F2252" s="13" t="s">
        <v>9454</v>
      </c>
      <c r="G2252" s="13" t="s">
        <v>9239</v>
      </c>
      <c r="H2252" s="12" t="s">
        <v>9215</v>
      </c>
      <c r="I2252" s="13" t="s">
        <v>96</v>
      </c>
      <c r="J2252" s="13" t="s">
        <v>9462</v>
      </c>
      <c r="K2252" s="14">
        <v>5</v>
      </c>
      <c r="L2252" s="13" t="s">
        <v>81</v>
      </c>
      <c r="M2252" s="15">
        <v>1</v>
      </c>
      <c r="N2252" s="13" t="s">
        <v>45</v>
      </c>
      <c r="O2252" s="13" t="s">
        <v>9419</v>
      </c>
      <c r="P2252" s="13" t="s">
        <v>9456</v>
      </c>
      <c r="Q2252" s="13" t="s">
        <v>9463</v>
      </c>
      <c r="R2252" s="28">
        <v>234.61</v>
      </c>
      <c r="S2252" s="29"/>
      <c r="T2252" s="30">
        <v>234.61</v>
      </c>
      <c r="U2252" s="1" t="s">
        <v>56</v>
      </c>
      <c r="V2252" s="28"/>
      <c r="W2252" s="29">
        <v>200.77</v>
      </c>
      <c r="X2252" s="29">
        <v>235.71</v>
      </c>
      <c r="Y2252" s="29"/>
      <c r="Z2252" s="29">
        <v>238.86</v>
      </c>
      <c r="AA2252" s="29">
        <v>328.06</v>
      </c>
      <c r="AB2252" s="29"/>
      <c r="AC2252" s="29"/>
      <c r="AD2252" s="29"/>
      <c r="AE2252" s="31"/>
      <c r="AG2252" s="27">
        <v>234.38900000000001</v>
      </c>
      <c r="AI2252" s="27">
        <v>283.86</v>
      </c>
      <c r="AJ2252" s="27">
        <v>328.06</v>
      </c>
      <c r="AN2252" s="32">
        <v>234.61</v>
      </c>
      <c r="AO2252" s="27" t="s">
        <v>49</v>
      </c>
      <c r="AP2252" s="31" t="s">
        <v>50</v>
      </c>
      <c r="AQ2252" s="27">
        <f t="shared" si="361"/>
        <v>259.12450000000001</v>
      </c>
      <c r="AR2252" s="27">
        <f t="shared" si="362"/>
        <v>234.61</v>
      </c>
      <c r="AS2252" s="27" t="e">
        <f t="shared" si="363"/>
        <v>#NUM!</v>
      </c>
      <c r="AT2252" s="27">
        <f t="shared" si="355"/>
        <v>252.20574999999999</v>
      </c>
      <c r="AU2252" s="27" t="e">
        <f t="shared" si="356"/>
        <v>#VALUE!</v>
      </c>
      <c r="AV2252" s="29">
        <v>234.61</v>
      </c>
      <c r="AW2252" s="33" t="s">
        <v>51</v>
      </c>
      <c r="AX2252" s="27" t="s">
        <v>50</v>
      </c>
      <c r="AY2252" s="32">
        <v>234.61</v>
      </c>
      <c r="AZ2252" s="34">
        <f t="shared" si="359"/>
        <v>23.461000000000002</v>
      </c>
      <c r="BA2252" s="3">
        <f t="shared" si="360"/>
        <v>258.07100000000003</v>
      </c>
      <c r="BB2252" s="36">
        <v>258.07</v>
      </c>
      <c r="BC2252" s="27" t="s">
        <v>12549</v>
      </c>
    </row>
    <row r="2253" spans="1:116" s="27" customFormat="1" ht="31.5" customHeight="1">
      <c r="A2253" s="12" t="s">
        <v>9424</v>
      </c>
      <c r="B2253" s="5">
        <v>2251</v>
      </c>
      <c r="C2253" s="15">
        <v>7030</v>
      </c>
      <c r="D2253" s="15"/>
      <c r="E2253" s="13" t="s">
        <v>9425</v>
      </c>
      <c r="F2253" s="13" t="s">
        <v>9426</v>
      </c>
      <c r="G2253" s="13" t="s">
        <v>9427</v>
      </c>
      <c r="H2253" s="12" t="s">
        <v>9428</v>
      </c>
      <c r="I2253" s="13" t="s">
        <v>394</v>
      </c>
      <c r="J2253" s="13" t="s">
        <v>9429</v>
      </c>
      <c r="K2253" s="14"/>
      <c r="L2253" s="13"/>
      <c r="M2253" s="15">
        <v>4</v>
      </c>
      <c r="N2253" s="13" t="s">
        <v>45</v>
      </c>
      <c r="O2253" s="13" t="s">
        <v>9419</v>
      </c>
      <c r="P2253" s="13" t="s">
        <v>9430</v>
      </c>
      <c r="Q2253" s="13" t="s">
        <v>9431</v>
      </c>
      <c r="R2253" s="28">
        <v>466.55</v>
      </c>
      <c r="S2253" s="29"/>
      <c r="T2253" s="30">
        <v>302.13</v>
      </c>
      <c r="U2253" s="1">
        <v>296</v>
      </c>
      <c r="V2253" s="28"/>
      <c r="W2253" s="29"/>
      <c r="X2253" s="29">
        <v>543.03</v>
      </c>
      <c r="Y2253" s="29">
        <v>325.58999999999997</v>
      </c>
      <c r="Z2253" s="29"/>
      <c r="AA2253" s="29"/>
      <c r="AB2253" s="29"/>
      <c r="AC2253" s="29"/>
      <c r="AD2253" s="29"/>
      <c r="AE2253" s="31"/>
      <c r="AF2253" s="27">
        <v>278.66160000000002</v>
      </c>
      <c r="AH2253" s="27">
        <v>325.58999999999997</v>
      </c>
      <c r="AI2253" s="27">
        <v>339.62</v>
      </c>
      <c r="AN2253" s="32">
        <v>302.12580000000003</v>
      </c>
      <c r="AO2253" s="27" t="s">
        <v>211</v>
      </c>
      <c r="AP2253" s="31" t="s">
        <v>212</v>
      </c>
      <c r="AQ2253" s="27">
        <f t="shared" si="361"/>
        <v>302.12580000000003</v>
      </c>
      <c r="AR2253" s="27" t="str">
        <f t="shared" si="362"/>
        <v/>
      </c>
      <c r="AS2253" s="27" t="e">
        <f t="shared" si="363"/>
        <v>#NUM!</v>
      </c>
      <c r="AT2253" s="27">
        <f t="shared" si="355"/>
        <v>324.78974999999997</v>
      </c>
      <c r="AU2253" s="27">
        <f t="shared" si="356"/>
        <v>318.2</v>
      </c>
      <c r="AV2253" s="29">
        <f t="shared" ref="AV2253:AV2261" si="364">MIN(AN2253,AT2253,AU2253)</f>
        <v>302.12580000000003</v>
      </c>
      <c r="AW2253" s="27" t="s">
        <v>213</v>
      </c>
      <c r="AX2253" s="27" t="s">
        <v>212</v>
      </c>
      <c r="AY2253" s="32">
        <v>302.13</v>
      </c>
      <c r="AZ2253" s="34">
        <f t="shared" si="359"/>
        <v>30.213000000000001</v>
      </c>
      <c r="BA2253" s="3">
        <f t="shared" si="360"/>
        <v>332.34300000000002</v>
      </c>
      <c r="BB2253" s="32">
        <f>BA2253+BA2253*0.08</f>
        <v>358.93044000000003</v>
      </c>
      <c r="BC2253" s="27" t="s">
        <v>12549</v>
      </c>
    </row>
    <row r="2254" spans="1:116" s="27" customFormat="1" ht="31.5" customHeight="1">
      <c r="A2254" s="4" t="s">
        <v>9416</v>
      </c>
      <c r="B2254" s="5">
        <v>2252</v>
      </c>
      <c r="C2254" s="6">
        <v>19820</v>
      </c>
      <c r="D2254" s="6"/>
      <c r="E2254" s="3" t="s">
        <v>9479</v>
      </c>
      <c r="F2254" s="3" t="s">
        <v>9480</v>
      </c>
      <c r="G2254" s="3" t="s">
        <v>9481</v>
      </c>
      <c r="H2254" s="4" t="s">
        <v>835</v>
      </c>
      <c r="I2254" s="3" t="s">
        <v>9482</v>
      </c>
      <c r="J2254" s="3" t="s">
        <v>9488</v>
      </c>
      <c r="K2254" s="5"/>
      <c r="L2254" s="3"/>
      <c r="M2254" s="6">
        <v>16</v>
      </c>
      <c r="N2254" s="3" t="s">
        <v>45</v>
      </c>
      <c r="O2254" s="3" t="s">
        <v>9419</v>
      </c>
      <c r="P2254" s="3" t="s">
        <v>9484</v>
      </c>
      <c r="Q2254" s="3" t="s">
        <v>9489</v>
      </c>
      <c r="R2254" s="28">
        <v>404.67</v>
      </c>
      <c r="S2254" s="29"/>
      <c r="T2254" s="30">
        <v>403.6</v>
      </c>
      <c r="U2254" s="1" t="s">
        <v>56</v>
      </c>
      <c r="V2254" s="28">
        <v>405.75</v>
      </c>
      <c r="W2254" s="29">
        <v>403.6</v>
      </c>
      <c r="X2254" s="29"/>
      <c r="Y2254" s="29"/>
      <c r="Z2254" s="29"/>
      <c r="AA2254" s="29"/>
      <c r="AB2254" s="29"/>
      <c r="AC2254" s="29"/>
      <c r="AD2254" s="29"/>
      <c r="AE2254" s="31">
        <v>405.75</v>
      </c>
      <c r="AI2254" s="27">
        <v>416</v>
      </c>
      <c r="AN2254" s="32">
        <v>404.67</v>
      </c>
      <c r="AO2254" s="27" t="s">
        <v>49</v>
      </c>
      <c r="AP2254" s="31" t="s">
        <v>50</v>
      </c>
      <c r="AQ2254" s="27">
        <f t="shared" si="361"/>
        <v>410.875</v>
      </c>
      <c r="AR2254" s="27">
        <f t="shared" si="362"/>
        <v>404.67</v>
      </c>
      <c r="AS2254" s="27" t="e">
        <f t="shared" si="363"/>
        <v>#NUM!</v>
      </c>
      <c r="AT2254" s="27">
        <f t="shared" si="355"/>
        <v>433.87</v>
      </c>
      <c r="AU2254" s="27" t="e">
        <f t="shared" si="356"/>
        <v>#VALUE!</v>
      </c>
      <c r="AV2254" s="29" t="e">
        <f t="shared" si="364"/>
        <v>#VALUE!</v>
      </c>
      <c r="AW2254" s="33" t="s">
        <v>51</v>
      </c>
      <c r="AX2254" s="27" t="s">
        <v>50</v>
      </c>
      <c r="AY2254" s="32">
        <v>404.67</v>
      </c>
      <c r="AZ2254" s="34">
        <f t="shared" si="359"/>
        <v>40.467000000000006</v>
      </c>
      <c r="BA2254" s="3">
        <f t="shared" si="360"/>
        <v>445.137</v>
      </c>
      <c r="BB2254" s="32">
        <f>BA2254+BA2254*0.08</f>
        <v>480.74795999999998</v>
      </c>
      <c r="BC2254" s="27" t="s">
        <v>12549</v>
      </c>
    </row>
    <row r="2255" spans="1:116" s="27" customFormat="1" ht="31.5" customHeight="1">
      <c r="A2255" s="12" t="s">
        <v>9424</v>
      </c>
      <c r="B2255" s="5">
        <v>2253</v>
      </c>
      <c r="C2255" s="15"/>
      <c r="D2255" s="15"/>
      <c r="E2255" s="12" t="s">
        <v>9471</v>
      </c>
      <c r="F2255" s="12" t="s">
        <v>9472</v>
      </c>
      <c r="G2255" s="12" t="s">
        <v>9473</v>
      </c>
      <c r="H2255" s="12" t="s">
        <v>9474</v>
      </c>
      <c r="I2255" s="12" t="s">
        <v>4074</v>
      </c>
      <c r="J2255" s="12" t="s">
        <v>9478</v>
      </c>
      <c r="K2255" s="14">
        <v>0.5</v>
      </c>
      <c r="L2255" s="12" t="s">
        <v>81</v>
      </c>
      <c r="M2255" s="15">
        <v>10</v>
      </c>
      <c r="N2255" s="12" t="s">
        <v>45</v>
      </c>
      <c r="O2255" s="12" t="s">
        <v>9419</v>
      </c>
      <c r="P2255" s="12" t="s">
        <v>9477</v>
      </c>
      <c r="Q2255" s="12" t="s">
        <v>9477</v>
      </c>
      <c r="R2255" s="28">
        <v>467.4</v>
      </c>
      <c r="S2255" s="29"/>
      <c r="T2255" s="30">
        <v>444.76</v>
      </c>
      <c r="U2255" s="1" t="s">
        <v>56</v>
      </c>
      <c r="V2255" s="28"/>
      <c r="W2255" s="29">
        <v>434.9</v>
      </c>
      <c r="X2255" s="29">
        <v>434.7</v>
      </c>
      <c r="Y2255" s="29">
        <v>457.3</v>
      </c>
      <c r="Z2255" s="29">
        <v>560.5</v>
      </c>
      <c r="AA2255" s="29"/>
      <c r="AB2255" s="29"/>
      <c r="AC2255" s="29"/>
      <c r="AD2255" s="29"/>
      <c r="AE2255" s="31"/>
      <c r="AG2255" s="27">
        <v>432.22399999999999</v>
      </c>
      <c r="AH2255" s="27">
        <v>457.3</v>
      </c>
      <c r="AN2255" s="32">
        <v>444.762</v>
      </c>
      <c r="AO2255" s="27" t="s">
        <v>211</v>
      </c>
      <c r="AP2255" s="31" t="s">
        <v>212</v>
      </c>
      <c r="AQ2255" s="27">
        <f t="shared" si="361"/>
        <v>444.762</v>
      </c>
      <c r="AR2255" s="27" t="str">
        <f t="shared" si="362"/>
        <v/>
      </c>
      <c r="AS2255" s="27" t="e">
        <f t="shared" si="363"/>
        <v>#NUM!</v>
      </c>
      <c r="AT2255" s="27">
        <f t="shared" si="355"/>
        <v>478.11699999999996</v>
      </c>
      <c r="AU2255" s="27" t="e">
        <f t="shared" si="356"/>
        <v>#VALUE!</v>
      </c>
      <c r="AV2255" s="29" t="e">
        <f t="shared" si="364"/>
        <v>#VALUE!</v>
      </c>
      <c r="AW2255" s="27" t="s">
        <v>213</v>
      </c>
      <c r="AX2255" s="27" t="s">
        <v>212</v>
      </c>
      <c r="AY2255" s="32">
        <v>444.762</v>
      </c>
      <c r="AZ2255" s="34">
        <f t="shared" si="359"/>
        <v>44.476200000000006</v>
      </c>
      <c r="BA2255" s="3">
        <f t="shared" si="360"/>
        <v>489.23820000000001</v>
      </c>
      <c r="BB2255" s="32">
        <f>BA2255+BA2255*0.08</f>
        <v>528.37725599999999</v>
      </c>
      <c r="BC2255" s="27" t="s">
        <v>12549</v>
      </c>
    </row>
    <row r="2256" spans="1:116" s="27" customFormat="1" ht="31.5" customHeight="1">
      <c r="A2256" s="12" t="s">
        <v>9424</v>
      </c>
      <c r="B2256" s="5">
        <v>2254</v>
      </c>
      <c r="C2256" s="15">
        <v>14853</v>
      </c>
      <c r="D2256" s="15"/>
      <c r="E2256" s="13" t="s">
        <v>9453</v>
      </c>
      <c r="F2256" s="13" t="s">
        <v>9454</v>
      </c>
      <c r="G2256" s="13" t="s">
        <v>9239</v>
      </c>
      <c r="H2256" s="12" t="s">
        <v>6778</v>
      </c>
      <c r="I2256" s="13" t="s">
        <v>96</v>
      </c>
      <c r="J2256" s="13" t="s">
        <v>9455</v>
      </c>
      <c r="K2256" s="14">
        <v>5</v>
      </c>
      <c r="L2256" s="13" t="s">
        <v>81</v>
      </c>
      <c r="M2256" s="15">
        <v>1</v>
      </c>
      <c r="N2256" s="13" t="s">
        <v>45</v>
      </c>
      <c r="O2256" s="13" t="s">
        <v>9419</v>
      </c>
      <c r="P2256" s="13" t="s">
        <v>9456</v>
      </c>
      <c r="Q2256" s="13" t="s">
        <v>9457</v>
      </c>
      <c r="R2256" s="28">
        <v>615.48</v>
      </c>
      <c r="S2256" s="29"/>
      <c r="T2256" s="30">
        <v>571.21</v>
      </c>
      <c r="U2256" s="1">
        <v>420</v>
      </c>
      <c r="V2256" s="28"/>
      <c r="W2256" s="29">
        <v>471.43</v>
      </c>
      <c r="X2256" s="29"/>
      <c r="Y2256" s="29"/>
      <c r="Z2256" s="29">
        <v>673.65</v>
      </c>
      <c r="AA2256" s="29"/>
      <c r="AB2256" s="29"/>
      <c r="AC2256" s="29"/>
      <c r="AD2256" s="29"/>
      <c r="AE2256" s="31"/>
      <c r="AG2256" s="27">
        <v>468.77800000000002</v>
      </c>
      <c r="AI2256" s="27">
        <v>673.65</v>
      </c>
      <c r="AJ2256" s="27">
        <v>655.63</v>
      </c>
      <c r="AN2256" s="32">
        <v>571.21400000000006</v>
      </c>
      <c r="AO2256" s="27" t="s">
        <v>211</v>
      </c>
      <c r="AP2256" s="31" t="s">
        <v>212</v>
      </c>
      <c r="AQ2256" s="27">
        <f t="shared" si="361"/>
        <v>571.21399999999994</v>
      </c>
      <c r="AR2256" s="27" t="str">
        <f t="shared" si="362"/>
        <v/>
      </c>
      <c r="AS2256" s="27" t="e">
        <f t="shared" si="363"/>
        <v>#NUM!</v>
      </c>
      <c r="AT2256" s="27">
        <f t="shared" si="355"/>
        <v>614.05074999999999</v>
      </c>
      <c r="AU2256" s="27">
        <f t="shared" si="356"/>
        <v>451.5</v>
      </c>
      <c r="AV2256" s="29">
        <f t="shared" si="364"/>
        <v>451.5</v>
      </c>
      <c r="AW2256" s="27" t="s">
        <v>73</v>
      </c>
      <c r="AX2256" s="27" t="s">
        <v>74</v>
      </c>
      <c r="AY2256" s="32">
        <v>451.5</v>
      </c>
      <c r="AZ2256" s="34">
        <f t="shared" si="359"/>
        <v>45.150000000000006</v>
      </c>
      <c r="BA2256" s="3">
        <f t="shared" si="360"/>
        <v>496.65</v>
      </c>
      <c r="BB2256" s="36">
        <v>496.65</v>
      </c>
      <c r="BC2256" s="27" t="s">
        <v>12549</v>
      </c>
    </row>
    <row r="2257" spans="1:55" s="27" customFormat="1" ht="31.5" customHeight="1">
      <c r="A2257" s="4" t="s">
        <v>9416</v>
      </c>
      <c r="B2257" s="5">
        <v>2255</v>
      </c>
      <c r="C2257" s="6">
        <v>17921</v>
      </c>
      <c r="D2257" s="6"/>
      <c r="E2257" s="3" t="s">
        <v>9490</v>
      </c>
      <c r="F2257" s="3" t="s">
        <v>3618</v>
      </c>
      <c r="G2257" s="3" t="s">
        <v>3619</v>
      </c>
      <c r="H2257" s="4" t="s">
        <v>3623</v>
      </c>
      <c r="I2257" s="3" t="s">
        <v>820</v>
      </c>
      <c r="J2257" s="3" t="s">
        <v>9494</v>
      </c>
      <c r="K2257" s="5">
        <v>50</v>
      </c>
      <c r="L2257" s="3" t="s">
        <v>81</v>
      </c>
      <c r="M2257" s="6">
        <v>1</v>
      </c>
      <c r="N2257" s="3" t="s">
        <v>45</v>
      </c>
      <c r="O2257" s="3" t="s">
        <v>9419</v>
      </c>
      <c r="P2257" s="3" t="s">
        <v>9492</v>
      </c>
      <c r="Q2257" s="3" t="s">
        <v>9495</v>
      </c>
      <c r="R2257" s="28">
        <v>596.63</v>
      </c>
      <c r="S2257" s="29"/>
      <c r="T2257" s="30">
        <v>596.63</v>
      </c>
      <c r="U2257" s="1" t="s">
        <v>56</v>
      </c>
      <c r="V2257" s="28">
        <v>945</v>
      </c>
      <c r="W2257" s="29">
        <v>586.89</v>
      </c>
      <c r="X2257" s="29">
        <v>606.37</v>
      </c>
      <c r="Y2257" s="29"/>
      <c r="Z2257" s="29">
        <v>896.87</v>
      </c>
      <c r="AA2257" s="29"/>
      <c r="AB2257" s="29"/>
      <c r="AC2257" s="29"/>
      <c r="AD2257" s="29"/>
      <c r="AE2257" s="31">
        <v>945</v>
      </c>
      <c r="AN2257" s="32">
        <v>598.67999999999995</v>
      </c>
      <c r="AO2257" s="27" t="s">
        <v>336</v>
      </c>
      <c r="AP2257" s="31" t="s">
        <v>337</v>
      </c>
      <c r="AQ2257" s="27" t="e">
        <f t="shared" si="361"/>
        <v>#NUM!</v>
      </c>
      <c r="AR2257" s="27" t="e">
        <f t="shared" si="362"/>
        <v>#NUM!</v>
      </c>
      <c r="AS2257" s="27" t="e">
        <f t="shared" si="363"/>
        <v>#NUM!</v>
      </c>
      <c r="AT2257" s="27">
        <f t="shared" si="355"/>
        <v>641.37725</v>
      </c>
      <c r="AU2257" s="27" t="e">
        <f t="shared" si="356"/>
        <v>#VALUE!</v>
      </c>
      <c r="AV2257" s="29" t="e">
        <f t="shared" si="364"/>
        <v>#VALUE!</v>
      </c>
      <c r="AW2257" s="33" t="s">
        <v>51</v>
      </c>
      <c r="AX2257" s="27" t="s">
        <v>50</v>
      </c>
      <c r="AY2257" s="32">
        <v>596.63</v>
      </c>
      <c r="AZ2257" s="34">
        <f t="shared" si="359"/>
        <v>59.663000000000004</v>
      </c>
      <c r="BA2257" s="3">
        <f t="shared" si="360"/>
        <v>656.29300000000001</v>
      </c>
      <c r="BB2257" s="32">
        <f>BA2257+BA2257*0.08</f>
        <v>708.79643999999996</v>
      </c>
      <c r="BC2257" s="27" t="s">
        <v>12549</v>
      </c>
    </row>
    <row r="2258" spans="1:55" s="27" customFormat="1" ht="31.5" customHeight="1">
      <c r="A2258" s="12" t="s">
        <v>9424</v>
      </c>
      <c r="B2258" s="5">
        <v>2256</v>
      </c>
      <c r="C2258" s="15">
        <v>5682</v>
      </c>
      <c r="D2258" s="15"/>
      <c r="E2258" s="13" t="s">
        <v>9503</v>
      </c>
      <c r="F2258" s="13" t="s">
        <v>9513</v>
      </c>
      <c r="G2258" s="13" t="s">
        <v>9505</v>
      </c>
      <c r="H2258" s="12" t="s">
        <v>303</v>
      </c>
      <c r="I2258" s="13" t="s">
        <v>43</v>
      </c>
      <c r="J2258" s="13" t="s">
        <v>9511</v>
      </c>
      <c r="K2258" s="14"/>
      <c r="L2258" s="13"/>
      <c r="M2258" s="15">
        <v>56</v>
      </c>
      <c r="N2258" s="13" t="s">
        <v>45</v>
      </c>
      <c r="O2258" s="13" t="s">
        <v>9419</v>
      </c>
      <c r="P2258" s="13" t="s">
        <v>9442</v>
      </c>
      <c r="Q2258" s="13" t="s">
        <v>9514</v>
      </c>
      <c r="R2258" s="28">
        <v>680.48</v>
      </c>
      <c r="S2258" s="29"/>
      <c r="T2258" s="30">
        <v>624.91</v>
      </c>
      <c r="U2258" s="1" t="s">
        <v>56</v>
      </c>
      <c r="V2258" s="28"/>
      <c r="W2258" s="29">
        <v>653.38</v>
      </c>
      <c r="X2258" s="29">
        <v>646.91999999999996</v>
      </c>
      <c r="Y2258" s="29">
        <v>619.09</v>
      </c>
      <c r="Z2258" s="29"/>
      <c r="AA2258" s="29"/>
      <c r="AB2258" s="29"/>
      <c r="AC2258" s="29"/>
      <c r="AD2258" s="29"/>
      <c r="AE2258" s="31"/>
      <c r="AF2258" s="27">
        <v>630.73360000000002</v>
      </c>
      <c r="AG2258" s="27">
        <v>643.25</v>
      </c>
      <c r="AH2258" s="27">
        <v>619.09</v>
      </c>
      <c r="AI2258" s="27">
        <v>700.71</v>
      </c>
      <c r="AN2258" s="32">
        <v>624.91179999999997</v>
      </c>
      <c r="AO2258" s="27" t="s">
        <v>211</v>
      </c>
      <c r="AP2258" s="31" t="s">
        <v>212</v>
      </c>
      <c r="AQ2258" s="27">
        <f t="shared" si="361"/>
        <v>624.91180000000008</v>
      </c>
      <c r="AR2258" s="27" t="str">
        <f t="shared" si="362"/>
        <v/>
      </c>
      <c r="AS2258" s="27" t="e">
        <f t="shared" si="363"/>
        <v>#NUM!</v>
      </c>
      <c r="AT2258" s="27">
        <f t="shared" si="355"/>
        <v>671.77824999999996</v>
      </c>
      <c r="AU2258" s="27" t="e">
        <f t="shared" si="356"/>
        <v>#VALUE!</v>
      </c>
      <c r="AV2258" s="29" t="e">
        <f t="shared" si="364"/>
        <v>#VALUE!</v>
      </c>
      <c r="AW2258" s="27" t="s">
        <v>213</v>
      </c>
      <c r="AX2258" s="27" t="s">
        <v>212</v>
      </c>
      <c r="AY2258" s="32">
        <v>624.91</v>
      </c>
      <c r="AZ2258" s="34">
        <f t="shared" si="359"/>
        <v>62.491</v>
      </c>
      <c r="BA2258" s="3">
        <f t="shared" si="360"/>
        <v>687.40099999999995</v>
      </c>
      <c r="BB2258" s="32">
        <f>BA2258+BA2258*0.08</f>
        <v>742.39307999999994</v>
      </c>
      <c r="BC2258" s="27" t="s">
        <v>12549</v>
      </c>
    </row>
    <row r="2259" spans="1:55" s="27" customFormat="1" ht="31.5" customHeight="1">
      <c r="A2259" s="4" t="s">
        <v>9416</v>
      </c>
      <c r="B2259" s="5">
        <v>2257</v>
      </c>
      <c r="C2259" s="6">
        <v>17970</v>
      </c>
      <c r="D2259" s="6"/>
      <c r="E2259" s="3" t="s">
        <v>9417</v>
      </c>
      <c r="F2259" s="3" t="s">
        <v>5028</v>
      </c>
      <c r="G2259" s="3" t="s">
        <v>5029</v>
      </c>
      <c r="H2259" s="4" t="s">
        <v>6378</v>
      </c>
      <c r="I2259" s="3" t="s">
        <v>820</v>
      </c>
      <c r="J2259" s="3" t="s">
        <v>9418</v>
      </c>
      <c r="K2259" s="5">
        <v>16</v>
      </c>
      <c r="L2259" s="3" t="s">
        <v>81</v>
      </c>
      <c r="M2259" s="6">
        <v>1</v>
      </c>
      <c r="N2259" s="3" t="s">
        <v>45</v>
      </c>
      <c r="O2259" s="3" t="s">
        <v>9419</v>
      </c>
      <c r="P2259" s="3" t="s">
        <v>9420</v>
      </c>
      <c r="Q2259" s="3" t="s">
        <v>9421</v>
      </c>
      <c r="R2259" s="28">
        <v>698.91</v>
      </c>
      <c r="S2259" s="29"/>
      <c r="T2259" s="30">
        <v>599.53</v>
      </c>
      <c r="U2259" s="1">
        <v>599.53</v>
      </c>
      <c r="V2259" s="28">
        <v>1599.85</v>
      </c>
      <c r="W2259" s="29">
        <v>665.48</v>
      </c>
      <c r="X2259" s="29">
        <v>732.34</v>
      </c>
      <c r="Y2259" s="29"/>
      <c r="Z2259" s="29">
        <v>859.23</v>
      </c>
      <c r="AA2259" s="29"/>
      <c r="AB2259" s="29"/>
      <c r="AC2259" s="29"/>
      <c r="AD2259" s="29"/>
      <c r="AE2259" s="31">
        <v>1599.85</v>
      </c>
      <c r="AN2259" s="32">
        <v>669.52</v>
      </c>
      <c r="AO2259" s="27" t="s">
        <v>336</v>
      </c>
      <c r="AP2259" s="31" t="s">
        <v>337</v>
      </c>
      <c r="AQ2259" s="27" t="e">
        <f t="shared" si="361"/>
        <v>#NUM!</v>
      </c>
      <c r="AR2259" s="27" t="e">
        <f t="shared" si="362"/>
        <v>#NUM!</v>
      </c>
      <c r="AS2259" s="27" t="e">
        <f t="shared" si="363"/>
        <v>#NUM!</v>
      </c>
      <c r="AT2259" s="27">
        <f t="shared" si="355"/>
        <v>644.49474999999995</v>
      </c>
      <c r="AU2259" s="27">
        <f t="shared" si="356"/>
        <v>644.49474999999995</v>
      </c>
      <c r="AV2259" s="29">
        <f t="shared" si="364"/>
        <v>644.49474999999995</v>
      </c>
      <c r="AW2259" s="27" t="s">
        <v>73</v>
      </c>
      <c r="AX2259" s="27" t="s">
        <v>74</v>
      </c>
      <c r="AY2259" s="32">
        <v>644.49</v>
      </c>
      <c r="AZ2259" s="34">
        <f t="shared" si="359"/>
        <v>64.448999999999998</v>
      </c>
      <c r="BA2259" s="3">
        <f t="shared" si="360"/>
        <v>708.93899999999996</v>
      </c>
      <c r="BB2259" s="32">
        <f>BA2259+BA2259*0.08</f>
        <v>765.65411999999992</v>
      </c>
      <c r="BC2259" s="27" t="s">
        <v>12549</v>
      </c>
    </row>
    <row r="2260" spans="1:55" s="27" customFormat="1" ht="31.5" customHeight="1">
      <c r="A2260" s="12" t="s">
        <v>9424</v>
      </c>
      <c r="B2260" s="5">
        <v>2258</v>
      </c>
      <c r="C2260" s="15">
        <v>18053</v>
      </c>
      <c r="D2260" s="15"/>
      <c r="E2260" s="13" t="s">
        <v>9503</v>
      </c>
      <c r="F2260" s="13" t="s">
        <v>9504</v>
      </c>
      <c r="G2260" s="13" t="s">
        <v>9505</v>
      </c>
      <c r="H2260" s="12" t="s">
        <v>9506</v>
      </c>
      <c r="I2260" s="13" t="s">
        <v>227</v>
      </c>
      <c r="J2260" s="13" t="s">
        <v>9507</v>
      </c>
      <c r="K2260" s="14"/>
      <c r="L2260" s="13"/>
      <c r="M2260" s="15">
        <v>28</v>
      </c>
      <c r="N2260" s="13" t="s">
        <v>45</v>
      </c>
      <c r="O2260" s="13" t="s">
        <v>9419</v>
      </c>
      <c r="P2260" s="13" t="s">
        <v>9442</v>
      </c>
      <c r="Q2260" s="13" t="s">
        <v>9508</v>
      </c>
      <c r="R2260" s="28">
        <v>648.71</v>
      </c>
      <c r="S2260" s="29"/>
      <c r="T2260" s="30">
        <v>648.70000000000005</v>
      </c>
      <c r="U2260" s="1" t="s">
        <v>56</v>
      </c>
      <c r="V2260" s="28"/>
      <c r="W2260" s="29"/>
      <c r="X2260" s="29"/>
      <c r="Y2260" s="29"/>
      <c r="Z2260" s="29">
        <v>671.53</v>
      </c>
      <c r="AA2260" s="29">
        <v>602.35</v>
      </c>
      <c r="AB2260" s="29"/>
      <c r="AC2260" s="29"/>
      <c r="AD2260" s="29"/>
      <c r="AE2260" s="31"/>
      <c r="AI2260" s="27">
        <v>671.53</v>
      </c>
      <c r="AN2260" s="32">
        <v>648.71</v>
      </c>
      <c r="AO2260" s="27" t="s">
        <v>49</v>
      </c>
      <c r="AP2260" s="31" t="s">
        <v>50</v>
      </c>
      <c r="AQ2260" s="27" t="e">
        <f t="shared" si="361"/>
        <v>#NUM!</v>
      </c>
      <c r="AR2260" s="27" t="e">
        <f t="shared" si="362"/>
        <v>#NUM!</v>
      </c>
      <c r="AS2260" s="27" t="e">
        <f t="shared" si="363"/>
        <v>#NUM!</v>
      </c>
      <c r="AT2260" s="27">
        <f t="shared" si="355"/>
        <v>697.35249999999996</v>
      </c>
      <c r="AU2260" s="27" t="e">
        <f t="shared" si="356"/>
        <v>#VALUE!</v>
      </c>
      <c r="AV2260" s="29" t="e">
        <f t="shared" si="364"/>
        <v>#VALUE!</v>
      </c>
      <c r="AW2260" s="33" t="s">
        <v>51</v>
      </c>
      <c r="AX2260" s="27" t="s">
        <v>50</v>
      </c>
      <c r="AY2260" s="32">
        <v>697.35249999999996</v>
      </c>
      <c r="AZ2260" s="34">
        <f t="shared" si="359"/>
        <v>69.735249999999994</v>
      </c>
      <c r="BA2260" s="3">
        <f t="shared" si="360"/>
        <v>767.08774999999991</v>
      </c>
      <c r="BB2260" s="32">
        <f>BA2260+BA2260*0.08</f>
        <v>828.45476999999994</v>
      </c>
      <c r="BC2260" s="27" t="s">
        <v>12549</v>
      </c>
    </row>
    <row r="2261" spans="1:55" s="27" customFormat="1" ht="31.5" customHeight="1">
      <c r="A2261" s="12" t="s">
        <v>9424</v>
      </c>
      <c r="B2261" s="5">
        <v>2259</v>
      </c>
      <c r="C2261" s="15">
        <v>19745</v>
      </c>
      <c r="D2261" s="15"/>
      <c r="E2261" s="13" t="s">
        <v>9446</v>
      </c>
      <c r="F2261" s="13" t="s">
        <v>9447</v>
      </c>
      <c r="G2261" s="13" t="s">
        <v>9448</v>
      </c>
      <c r="H2261" s="12" t="s">
        <v>9449</v>
      </c>
      <c r="I2261" s="13" t="s">
        <v>43</v>
      </c>
      <c r="J2261" s="13" t="s">
        <v>9450</v>
      </c>
      <c r="K2261" s="14"/>
      <c r="L2261" s="13"/>
      <c r="M2261" s="15">
        <v>30</v>
      </c>
      <c r="N2261" s="13" t="s">
        <v>45</v>
      </c>
      <c r="O2261" s="13" t="s">
        <v>9419</v>
      </c>
      <c r="P2261" s="13" t="s">
        <v>9451</v>
      </c>
      <c r="Q2261" s="13" t="s">
        <v>9452</v>
      </c>
      <c r="R2261" s="28">
        <v>962.81</v>
      </c>
      <c r="S2261" s="29"/>
      <c r="T2261" s="30">
        <v>895.64</v>
      </c>
      <c r="U2261" s="1" t="s">
        <v>56</v>
      </c>
      <c r="V2261" s="28"/>
      <c r="W2261" s="29"/>
      <c r="X2261" s="29"/>
      <c r="Y2261" s="29">
        <v>851.08</v>
      </c>
      <c r="Z2261" s="29">
        <v>940.2</v>
      </c>
      <c r="AA2261" s="29">
        <v>910.81</v>
      </c>
      <c r="AB2261" s="29"/>
      <c r="AC2261" s="29"/>
      <c r="AD2261" s="29"/>
      <c r="AE2261" s="31"/>
      <c r="AH2261" s="27">
        <v>851.08</v>
      </c>
      <c r="AI2261" s="27">
        <v>940.2</v>
      </c>
      <c r="AN2261" s="32">
        <v>895.64</v>
      </c>
      <c r="AO2261" s="27" t="s">
        <v>211</v>
      </c>
      <c r="AP2261" s="31" t="s">
        <v>212</v>
      </c>
      <c r="AQ2261" s="27">
        <f t="shared" si="361"/>
        <v>895.6400000000001</v>
      </c>
      <c r="AR2261" s="27" t="str">
        <f t="shared" si="362"/>
        <v/>
      </c>
      <c r="AS2261" s="27" t="e">
        <f t="shared" si="363"/>
        <v>#NUM!</v>
      </c>
      <c r="AT2261" s="27">
        <f t="shared" si="355"/>
        <v>962.81299999999999</v>
      </c>
      <c r="AU2261" s="27" t="e">
        <f t="shared" si="356"/>
        <v>#VALUE!</v>
      </c>
      <c r="AV2261" s="29" t="e">
        <f t="shared" si="364"/>
        <v>#VALUE!</v>
      </c>
      <c r="AW2261" s="27" t="s">
        <v>213</v>
      </c>
      <c r="AX2261" s="27" t="s">
        <v>212</v>
      </c>
      <c r="AY2261" s="32">
        <v>895.64</v>
      </c>
      <c r="AZ2261" s="34">
        <f t="shared" si="359"/>
        <v>89.564000000000007</v>
      </c>
      <c r="BA2261" s="3">
        <f t="shared" si="360"/>
        <v>985.20399999999995</v>
      </c>
      <c r="BB2261" s="32">
        <f>BA2261+BA2261*0.08</f>
        <v>1064.0203199999999</v>
      </c>
      <c r="BC2261" s="27" t="s">
        <v>12549</v>
      </c>
    </row>
    <row r="2262" spans="1:55" s="27" customFormat="1" ht="31.5" customHeight="1">
      <c r="A2262" s="12" t="s">
        <v>9424</v>
      </c>
      <c r="B2262" s="5">
        <v>2260</v>
      </c>
      <c r="C2262" s="15">
        <v>14854</v>
      </c>
      <c r="D2262" s="15"/>
      <c r="E2262" s="13" t="s">
        <v>9453</v>
      </c>
      <c r="F2262" s="13" t="s">
        <v>9454</v>
      </c>
      <c r="G2262" s="13" t="s">
        <v>9239</v>
      </c>
      <c r="H2262" s="12" t="s">
        <v>9233</v>
      </c>
      <c r="I2262" s="13" t="s">
        <v>96</v>
      </c>
      <c r="J2262" s="13" t="s">
        <v>9458</v>
      </c>
      <c r="K2262" s="14">
        <v>5</v>
      </c>
      <c r="L2262" s="13" t="s">
        <v>81</v>
      </c>
      <c r="M2262" s="15">
        <v>1</v>
      </c>
      <c r="N2262" s="13" t="s">
        <v>45</v>
      </c>
      <c r="O2262" s="13" t="s">
        <v>9419</v>
      </c>
      <c r="P2262" s="13" t="s">
        <v>9456</v>
      </c>
      <c r="Q2262" s="13" t="s">
        <v>9459</v>
      </c>
      <c r="R2262" s="28">
        <v>1224.9100000000001</v>
      </c>
      <c r="S2262" s="29"/>
      <c r="T2262" s="30">
        <v>1136.8</v>
      </c>
      <c r="U2262" s="1" t="s">
        <v>56</v>
      </c>
      <c r="V2262" s="28"/>
      <c r="W2262" s="29"/>
      <c r="X2262" s="29">
        <v>942.86</v>
      </c>
      <c r="Y2262" s="29"/>
      <c r="Z2262" s="29">
        <v>1336.04</v>
      </c>
      <c r="AA2262" s="29"/>
      <c r="AB2262" s="29"/>
      <c r="AC2262" s="29"/>
      <c r="AD2262" s="29"/>
      <c r="AE2262" s="31"/>
      <c r="AG2262" s="27">
        <v>937.55499999999995</v>
      </c>
      <c r="AI2262" s="27">
        <v>1336.04</v>
      </c>
      <c r="AJ2262" s="27">
        <v>1310.76</v>
      </c>
      <c r="AN2262" s="32">
        <v>1136.798</v>
      </c>
      <c r="AO2262" s="27" t="s">
        <v>211</v>
      </c>
      <c r="AP2262" s="31" t="s">
        <v>212</v>
      </c>
      <c r="AQ2262" s="27">
        <f t="shared" si="361"/>
        <v>1136.7974999999999</v>
      </c>
      <c r="AR2262" s="27" t="str">
        <f t="shared" si="362"/>
        <v/>
      </c>
      <c r="AS2262" s="27" t="e">
        <f t="shared" si="363"/>
        <v>#NUM!</v>
      </c>
      <c r="AT2262" s="27">
        <f t="shared" si="355"/>
        <v>1222.06</v>
      </c>
      <c r="AU2262" s="27" t="e">
        <f t="shared" si="356"/>
        <v>#VALUE!</v>
      </c>
      <c r="AV2262" s="29">
        <v>1136.8</v>
      </c>
      <c r="AW2262" s="27" t="s">
        <v>213</v>
      </c>
      <c r="AX2262" s="27" t="s">
        <v>212</v>
      </c>
      <c r="AY2262" s="32">
        <v>1136.7974999999999</v>
      </c>
      <c r="AZ2262" s="34">
        <f t="shared" si="359"/>
        <v>113.67975</v>
      </c>
      <c r="BA2262" s="3">
        <f t="shared" si="360"/>
        <v>1250.4772499999999</v>
      </c>
      <c r="BB2262" s="36">
        <v>1250.48</v>
      </c>
      <c r="BC2262" s="27" t="s">
        <v>12549</v>
      </c>
    </row>
    <row r="2263" spans="1:55" s="27" customFormat="1" ht="31.5" customHeight="1">
      <c r="A2263" s="12" t="s">
        <v>9424</v>
      </c>
      <c r="B2263" s="5">
        <v>2261</v>
      </c>
      <c r="C2263" s="15">
        <v>14318</v>
      </c>
      <c r="D2263" s="15"/>
      <c r="E2263" s="13" t="s">
        <v>9509</v>
      </c>
      <c r="F2263" s="13" t="s">
        <v>9510</v>
      </c>
      <c r="G2263" s="13" t="s">
        <v>9505</v>
      </c>
      <c r="H2263" s="12" t="s">
        <v>217</v>
      </c>
      <c r="I2263" s="13" t="s">
        <v>43</v>
      </c>
      <c r="J2263" s="13" t="s">
        <v>9511</v>
      </c>
      <c r="K2263" s="14"/>
      <c r="L2263" s="13"/>
      <c r="M2263" s="15">
        <v>56</v>
      </c>
      <c r="N2263" s="13" t="s">
        <v>45</v>
      </c>
      <c r="O2263" s="13" t="s">
        <v>9419</v>
      </c>
      <c r="P2263" s="13" t="s">
        <v>9442</v>
      </c>
      <c r="Q2263" s="13" t="s">
        <v>9512</v>
      </c>
      <c r="R2263" s="28">
        <v>1322.02</v>
      </c>
      <c r="S2263" s="29"/>
      <c r="T2263" s="30">
        <v>1281.99</v>
      </c>
      <c r="U2263" s="1" t="s">
        <v>56</v>
      </c>
      <c r="V2263" s="28"/>
      <c r="W2263" s="29">
        <v>1219.67</v>
      </c>
      <c r="X2263" s="29">
        <v>1239.9000000000001</v>
      </c>
      <c r="Y2263" s="29"/>
      <c r="Z2263" s="29">
        <v>1331.11</v>
      </c>
      <c r="AA2263" s="29"/>
      <c r="AB2263" s="29"/>
      <c r="AC2263" s="29"/>
      <c r="AD2263" s="29"/>
      <c r="AE2263" s="31"/>
      <c r="AG2263" s="27">
        <v>1232.8599999999999</v>
      </c>
      <c r="AI2263" s="27">
        <v>1331.11</v>
      </c>
      <c r="AN2263" s="32">
        <v>1281.9849999999999</v>
      </c>
      <c r="AO2263" s="27" t="s">
        <v>211</v>
      </c>
      <c r="AP2263" s="31" t="s">
        <v>212</v>
      </c>
      <c r="AQ2263" s="27">
        <f t="shared" si="361"/>
        <v>1281.9849999999999</v>
      </c>
      <c r="AR2263" s="27" t="str">
        <f t="shared" si="362"/>
        <v/>
      </c>
      <c r="AS2263" s="27" t="e">
        <f t="shared" si="363"/>
        <v>#NUM!</v>
      </c>
      <c r="AT2263" s="27">
        <f t="shared" si="355"/>
        <v>1378.1392499999999</v>
      </c>
      <c r="AU2263" s="27" t="e">
        <f t="shared" si="356"/>
        <v>#VALUE!</v>
      </c>
      <c r="AV2263" s="29" t="e">
        <f t="shared" ref="AV2263:AV2326" si="365">MIN(AN2263,AT2263,AU2263)</f>
        <v>#VALUE!</v>
      </c>
      <c r="AW2263" s="27" t="s">
        <v>213</v>
      </c>
      <c r="AX2263" s="27" t="s">
        <v>212</v>
      </c>
      <c r="AY2263" s="32">
        <v>1291.9849999999999</v>
      </c>
      <c r="AZ2263" s="34">
        <f t="shared" si="359"/>
        <v>129.1985</v>
      </c>
      <c r="BA2263" s="3">
        <f t="shared" si="360"/>
        <v>1421.1834999999999</v>
      </c>
      <c r="BB2263" s="32">
        <f t="shared" ref="BB2263:BB2294" si="366">BA2263+BA2263*0.08</f>
        <v>1534.8781799999999</v>
      </c>
      <c r="BC2263" s="27" t="s">
        <v>12549</v>
      </c>
    </row>
    <row r="2264" spans="1:55" s="27" customFormat="1" ht="31.5" customHeight="1">
      <c r="A2264" s="12" t="s">
        <v>9424</v>
      </c>
      <c r="B2264" s="5">
        <v>2262</v>
      </c>
      <c r="C2264" s="15">
        <v>16078</v>
      </c>
      <c r="D2264" s="15"/>
      <c r="E2264" s="13" t="s">
        <v>9464</v>
      </c>
      <c r="F2264" s="13" t="s">
        <v>9465</v>
      </c>
      <c r="G2264" s="13" t="s">
        <v>9466</v>
      </c>
      <c r="H2264" s="12" t="s">
        <v>42</v>
      </c>
      <c r="I2264" s="13" t="s">
        <v>43</v>
      </c>
      <c r="J2264" s="13" t="s">
        <v>9467</v>
      </c>
      <c r="K2264" s="14"/>
      <c r="L2264" s="13"/>
      <c r="M2264" s="15">
        <v>21</v>
      </c>
      <c r="N2264" s="13" t="s">
        <v>45</v>
      </c>
      <c r="O2264" s="13" t="s">
        <v>9419</v>
      </c>
      <c r="P2264" s="13" t="s">
        <v>9442</v>
      </c>
      <c r="Q2264" s="13" t="s">
        <v>9468</v>
      </c>
      <c r="R2264" s="28">
        <v>2888.55</v>
      </c>
      <c r="S2264" s="29"/>
      <c r="T2264" s="30">
        <v>2678.02</v>
      </c>
      <c r="U2264" s="1" t="s">
        <v>56</v>
      </c>
      <c r="V2264" s="28"/>
      <c r="W2264" s="29">
        <v>2862.93</v>
      </c>
      <c r="X2264" s="29">
        <v>2764.5</v>
      </c>
      <c r="Y2264" s="29">
        <v>2678.91</v>
      </c>
      <c r="Z2264" s="29">
        <v>2694.13</v>
      </c>
      <c r="AA2264" s="29"/>
      <c r="AB2264" s="29"/>
      <c r="AC2264" s="29"/>
      <c r="AD2264" s="29"/>
      <c r="AE2264" s="31"/>
      <c r="AF2264" s="27">
        <v>2763.7049999999999</v>
      </c>
      <c r="AH2264" s="27">
        <v>2679.91</v>
      </c>
      <c r="AI2264" s="27">
        <v>2694.13</v>
      </c>
      <c r="AN2264" s="32">
        <v>2687.02</v>
      </c>
      <c r="AO2264" s="27" t="s">
        <v>211</v>
      </c>
      <c r="AP2264" s="31" t="s">
        <v>212</v>
      </c>
      <c r="AQ2264" s="27">
        <f t="shared" si="361"/>
        <v>2687.02</v>
      </c>
      <c r="AR2264" s="27" t="str">
        <f t="shared" si="362"/>
        <v/>
      </c>
      <c r="AS2264" s="27" t="e">
        <f t="shared" si="363"/>
        <v>#NUM!</v>
      </c>
      <c r="AT2264" s="27">
        <f t="shared" si="355"/>
        <v>2878.8714999999997</v>
      </c>
      <c r="AU2264" s="27" t="e">
        <f t="shared" si="356"/>
        <v>#VALUE!</v>
      </c>
      <c r="AV2264" s="29" t="e">
        <f t="shared" si="365"/>
        <v>#VALUE!</v>
      </c>
      <c r="AW2264" s="27" t="s">
        <v>213</v>
      </c>
      <c r="AX2264" s="27" t="s">
        <v>212</v>
      </c>
      <c r="AY2264" s="32">
        <v>2687.02</v>
      </c>
      <c r="AZ2264" s="34">
        <f t="shared" si="359"/>
        <v>268.702</v>
      </c>
      <c r="BA2264" s="3">
        <f t="shared" si="360"/>
        <v>2955.7219999999998</v>
      </c>
      <c r="BB2264" s="32">
        <f t="shared" si="366"/>
        <v>3192.1797599999995</v>
      </c>
      <c r="BC2264" s="27" t="s">
        <v>12549</v>
      </c>
    </row>
    <row r="2265" spans="1:55" s="27" customFormat="1" ht="31.5" customHeight="1">
      <c r="A2265" s="12" t="s">
        <v>9424</v>
      </c>
      <c r="B2265" s="5">
        <v>2263</v>
      </c>
      <c r="C2265" s="15">
        <v>16079</v>
      </c>
      <c r="D2265" s="15"/>
      <c r="E2265" s="13" t="s">
        <v>9464</v>
      </c>
      <c r="F2265" s="13" t="s">
        <v>9465</v>
      </c>
      <c r="G2265" s="13" t="s">
        <v>9466</v>
      </c>
      <c r="H2265" s="12" t="s">
        <v>1886</v>
      </c>
      <c r="I2265" s="13" t="s">
        <v>43</v>
      </c>
      <c r="J2265" s="13" t="s">
        <v>9467</v>
      </c>
      <c r="K2265" s="14"/>
      <c r="L2265" s="13"/>
      <c r="M2265" s="15">
        <v>21</v>
      </c>
      <c r="N2265" s="13" t="s">
        <v>45</v>
      </c>
      <c r="O2265" s="13" t="s">
        <v>9419</v>
      </c>
      <c r="P2265" s="13" t="s">
        <v>9442</v>
      </c>
      <c r="Q2265" s="13" t="s">
        <v>9469</v>
      </c>
      <c r="R2265" s="28">
        <v>2888.55</v>
      </c>
      <c r="S2265" s="29"/>
      <c r="T2265" s="30">
        <v>2678.02</v>
      </c>
      <c r="U2265" s="1" t="s">
        <v>56</v>
      </c>
      <c r="V2265" s="28"/>
      <c r="W2265" s="29">
        <v>2862.93</v>
      </c>
      <c r="X2265" s="29">
        <v>2764.5</v>
      </c>
      <c r="Y2265" s="29">
        <v>2679.91</v>
      </c>
      <c r="Z2265" s="29">
        <v>2694.13</v>
      </c>
      <c r="AA2265" s="29"/>
      <c r="AB2265" s="29"/>
      <c r="AC2265" s="29"/>
      <c r="AD2265" s="29"/>
      <c r="AE2265" s="31"/>
      <c r="AF2265" s="27">
        <v>2763.7049999999999</v>
      </c>
      <c r="AH2265" s="27">
        <v>2679.91</v>
      </c>
      <c r="AI2265" s="27">
        <v>2694.13</v>
      </c>
      <c r="AN2265" s="32">
        <v>2687.02</v>
      </c>
      <c r="AO2265" s="27" t="s">
        <v>211</v>
      </c>
      <c r="AP2265" s="31" t="s">
        <v>212</v>
      </c>
      <c r="AQ2265" s="27">
        <f t="shared" si="361"/>
        <v>2687.02</v>
      </c>
      <c r="AR2265" s="27" t="str">
        <f t="shared" si="362"/>
        <v/>
      </c>
      <c r="AS2265" s="27" t="e">
        <f t="shared" si="363"/>
        <v>#NUM!</v>
      </c>
      <c r="AT2265" s="27">
        <f t="shared" si="355"/>
        <v>2878.8714999999997</v>
      </c>
      <c r="AU2265" s="27" t="e">
        <f t="shared" si="356"/>
        <v>#VALUE!</v>
      </c>
      <c r="AV2265" s="29" t="e">
        <f t="shared" si="365"/>
        <v>#VALUE!</v>
      </c>
      <c r="AW2265" s="27" t="s">
        <v>213</v>
      </c>
      <c r="AX2265" s="27" t="s">
        <v>212</v>
      </c>
      <c r="AY2265" s="32">
        <v>2687.02</v>
      </c>
      <c r="AZ2265" s="34">
        <f t="shared" si="359"/>
        <v>268.702</v>
      </c>
      <c r="BA2265" s="3">
        <f t="shared" si="360"/>
        <v>2955.7219999999998</v>
      </c>
      <c r="BB2265" s="32">
        <f t="shared" si="366"/>
        <v>3192.1797599999995</v>
      </c>
      <c r="BC2265" s="27" t="s">
        <v>12549</v>
      </c>
    </row>
    <row r="2266" spans="1:55" s="27" customFormat="1" ht="31.5" customHeight="1">
      <c r="A2266" s="12" t="s">
        <v>9424</v>
      </c>
      <c r="B2266" s="5">
        <v>2264</v>
      </c>
      <c r="C2266" s="15">
        <v>16077</v>
      </c>
      <c r="D2266" s="15"/>
      <c r="E2266" s="13" t="s">
        <v>9464</v>
      </c>
      <c r="F2266" s="13" t="s">
        <v>9465</v>
      </c>
      <c r="G2266" s="13" t="s">
        <v>9466</v>
      </c>
      <c r="H2266" s="12" t="s">
        <v>835</v>
      </c>
      <c r="I2266" s="13" t="s">
        <v>43</v>
      </c>
      <c r="J2266" s="13" t="s">
        <v>9467</v>
      </c>
      <c r="K2266" s="14"/>
      <c r="L2266" s="13"/>
      <c r="M2266" s="15">
        <v>21</v>
      </c>
      <c r="N2266" s="13" t="s">
        <v>45</v>
      </c>
      <c r="O2266" s="13" t="s">
        <v>9419</v>
      </c>
      <c r="P2266" s="13" t="s">
        <v>9442</v>
      </c>
      <c r="Q2266" s="13" t="s">
        <v>9470</v>
      </c>
      <c r="R2266" s="28">
        <v>2888.55</v>
      </c>
      <c r="S2266" s="29"/>
      <c r="T2266" s="30">
        <v>2678.02</v>
      </c>
      <c r="U2266" s="1" t="s">
        <v>56</v>
      </c>
      <c r="V2266" s="28"/>
      <c r="W2266" s="29">
        <v>2862.93</v>
      </c>
      <c r="X2266" s="29">
        <v>2764.5</v>
      </c>
      <c r="Y2266" s="29">
        <v>2679.91</v>
      </c>
      <c r="Z2266" s="29">
        <v>2694.13</v>
      </c>
      <c r="AA2266" s="29"/>
      <c r="AB2266" s="29"/>
      <c r="AC2266" s="29"/>
      <c r="AD2266" s="29"/>
      <c r="AE2266" s="31"/>
      <c r="AF2266" s="27">
        <v>2763.7049999999999</v>
      </c>
      <c r="AH2266" s="27">
        <v>2679.91</v>
      </c>
      <c r="AI2266" s="27">
        <v>2694.13</v>
      </c>
      <c r="AN2266" s="32">
        <v>2687.02</v>
      </c>
      <c r="AO2266" s="27" t="s">
        <v>211</v>
      </c>
      <c r="AP2266" s="31" t="s">
        <v>212</v>
      </c>
      <c r="AQ2266" s="27">
        <f t="shared" si="361"/>
        <v>2687.02</v>
      </c>
      <c r="AR2266" s="27" t="str">
        <f t="shared" si="362"/>
        <v/>
      </c>
      <c r="AS2266" s="27" t="e">
        <f t="shared" si="363"/>
        <v>#NUM!</v>
      </c>
      <c r="AT2266" s="27">
        <f t="shared" si="355"/>
        <v>2878.8714999999997</v>
      </c>
      <c r="AU2266" s="27" t="e">
        <f t="shared" si="356"/>
        <v>#VALUE!</v>
      </c>
      <c r="AV2266" s="29" t="e">
        <f t="shared" si="365"/>
        <v>#VALUE!</v>
      </c>
      <c r="AW2266" s="27" t="s">
        <v>213</v>
      </c>
      <c r="AX2266" s="27" t="s">
        <v>212</v>
      </c>
      <c r="AY2266" s="32">
        <v>2687.02</v>
      </c>
      <c r="AZ2266" s="34">
        <f t="shared" si="359"/>
        <v>268.702</v>
      </c>
      <c r="BA2266" s="3">
        <f t="shared" si="360"/>
        <v>2955.7219999999998</v>
      </c>
      <c r="BB2266" s="32">
        <f t="shared" si="366"/>
        <v>3192.1797599999995</v>
      </c>
      <c r="BC2266" s="27" t="s">
        <v>12549</v>
      </c>
    </row>
    <row r="2267" spans="1:55" s="27" customFormat="1" ht="31.5" customHeight="1">
      <c r="A2267" s="12" t="s">
        <v>9424</v>
      </c>
      <c r="B2267" s="5">
        <v>2265</v>
      </c>
      <c r="C2267" s="15">
        <v>16260</v>
      </c>
      <c r="D2267" s="15"/>
      <c r="E2267" s="13" t="s">
        <v>9438</v>
      </c>
      <c r="F2267" s="13" t="s">
        <v>9439</v>
      </c>
      <c r="G2267" s="13" t="s">
        <v>9440</v>
      </c>
      <c r="H2267" s="12" t="s">
        <v>951</v>
      </c>
      <c r="I2267" s="13" t="s">
        <v>43</v>
      </c>
      <c r="J2267" s="13" t="s">
        <v>9444</v>
      </c>
      <c r="K2267" s="14"/>
      <c r="L2267" s="13"/>
      <c r="M2267" s="15">
        <v>90</v>
      </c>
      <c r="N2267" s="13" t="s">
        <v>45</v>
      </c>
      <c r="O2267" s="13" t="s">
        <v>9419</v>
      </c>
      <c r="P2267" s="13" t="s">
        <v>9442</v>
      </c>
      <c r="Q2267" s="13" t="s">
        <v>9445</v>
      </c>
      <c r="R2267" s="28">
        <v>3780.52</v>
      </c>
      <c r="S2267" s="29"/>
      <c r="T2267" s="30">
        <v>3670.09</v>
      </c>
      <c r="U2267" s="1" t="s">
        <v>56</v>
      </c>
      <c r="V2267" s="28"/>
      <c r="W2267" s="29">
        <v>3526.9</v>
      </c>
      <c r="X2267" s="29">
        <v>3506.63</v>
      </c>
      <c r="Y2267" s="29">
        <v>3853.43</v>
      </c>
      <c r="Z2267" s="29">
        <v>4033.8</v>
      </c>
      <c r="AA2267" s="29"/>
      <c r="AB2267" s="29"/>
      <c r="AC2267" s="29"/>
      <c r="AD2267" s="29"/>
      <c r="AE2267" s="31"/>
      <c r="AG2267" s="27">
        <v>3486.74</v>
      </c>
      <c r="AH2267" s="27">
        <v>3853.43</v>
      </c>
      <c r="AI2267" s="27">
        <v>4033.8</v>
      </c>
      <c r="AN2267" s="32">
        <v>3670.085</v>
      </c>
      <c r="AO2267" s="27" t="s">
        <v>211</v>
      </c>
      <c r="AP2267" s="31" t="s">
        <v>212</v>
      </c>
      <c r="AQ2267" s="27">
        <f t="shared" si="361"/>
        <v>3670.085</v>
      </c>
      <c r="AR2267" s="27" t="str">
        <f t="shared" si="362"/>
        <v/>
      </c>
      <c r="AS2267" s="27" t="e">
        <f t="shared" si="363"/>
        <v>#NUM!</v>
      </c>
      <c r="AT2267" s="27">
        <f t="shared" si="355"/>
        <v>3945.3467500000002</v>
      </c>
      <c r="AU2267" s="27" t="e">
        <f t="shared" si="356"/>
        <v>#VALUE!</v>
      </c>
      <c r="AV2267" s="29" t="e">
        <f t="shared" si="365"/>
        <v>#VALUE!</v>
      </c>
      <c r="AW2267" s="27" t="s">
        <v>213</v>
      </c>
      <c r="AX2267" s="27" t="s">
        <v>212</v>
      </c>
      <c r="AY2267" s="32">
        <v>3670.085</v>
      </c>
      <c r="AZ2267" s="34">
        <f t="shared" si="359"/>
        <v>367.00850000000003</v>
      </c>
      <c r="BA2267" s="3">
        <f t="shared" si="360"/>
        <v>4037.0934999999999</v>
      </c>
      <c r="BB2267" s="32">
        <f t="shared" si="366"/>
        <v>4360.0609800000002</v>
      </c>
      <c r="BC2267" s="27" t="s">
        <v>12549</v>
      </c>
    </row>
    <row r="2268" spans="1:55" s="27" customFormat="1" ht="31.5" customHeight="1">
      <c r="A2268" s="12" t="s">
        <v>9424</v>
      </c>
      <c r="B2268" s="5">
        <v>2266</v>
      </c>
      <c r="C2268" s="15">
        <v>16264</v>
      </c>
      <c r="D2268" s="15"/>
      <c r="E2268" s="13" t="s">
        <v>9438</v>
      </c>
      <c r="F2268" s="13" t="s">
        <v>9439</v>
      </c>
      <c r="G2268" s="13" t="s">
        <v>9440</v>
      </c>
      <c r="H2268" s="12" t="s">
        <v>42</v>
      </c>
      <c r="I2268" s="13" t="s">
        <v>43</v>
      </c>
      <c r="J2268" s="13" t="s">
        <v>9441</v>
      </c>
      <c r="K2268" s="14"/>
      <c r="L2268" s="13"/>
      <c r="M2268" s="15">
        <v>30</v>
      </c>
      <c r="N2268" s="13" t="s">
        <v>45</v>
      </c>
      <c r="O2268" s="13" t="s">
        <v>9419</v>
      </c>
      <c r="P2268" s="13" t="s">
        <v>9442</v>
      </c>
      <c r="Q2268" s="13" t="s">
        <v>9443</v>
      </c>
      <c r="R2268" s="28">
        <v>4273.9799999999996</v>
      </c>
      <c r="S2268" s="29"/>
      <c r="T2268" s="30">
        <v>4108.8999999999996</v>
      </c>
      <c r="U2268" s="1">
        <v>4108.8999999999996</v>
      </c>
      <c r="V2268" s="28"/>
      <c r="W2268" s="29">
        <v>4068.53</v>
      </c>
      <c r="X2268" s="29">
        <v>3883.07</v>
      </c>
      <c r="Y2268" s="29">
        <v>4254.24</v>
      </c>
      <c r="Z2268" s="29">
        <v>4194.17</v>
      </c>
      <c r="AA2268" s="29"/>
      <c r="AB2268" s="29"/>
      <c r="AC2268" s="29"/>
      <c r="AD2268" s="29"/>
      <c r="AE2268" s="31"/>
      <c r="AG2268" s="27">
        <v>3861.04</v>
      </c>
      <c r="AH2268" s="27">
        <v>4254.24</v>
      </c>
      <c r="AI2268" s="27">
        <v>4194.17</v>
      </c>
      <c r="AN2268" s="32">
        <v>4027.605</v>
      </c>
      <c r="AO2268" s="27" t="s">
        <v>211</v>
      </c>
      <c r="AP2268" s="31" t="s">
        <v>212</v>
      </c>
      <c r="AQ2268" s="27">
        <f t="shared" si="361"/>
        <v>4027.605</v>
      </c>
      <c r="AR2268" s="27" t="str">
        <f t="shared" si="362"/>
        <v/>
      </c>
      <c r="AS2268" s="27" t="e">
        <f t="shared" si="363"/>
        <v>#NUM!</v>
      </c>
      <c r="AT2268" s="27">
        <f t="shared" si="355"/>
        <v>4417.0674999999992</v>
      </c>
      <c r="AU2268" s="27">
        <f t="shared" si="356"/>
        <v>4417.0674999999992</v>
      </c>
      <c r="AV2268" s="29">
        <f t="shared" si="365"/>
        <v>4027.605</v>
      </c>
      <c r="AW2268" s="27" t="s">
        <v>213</v>
      </c>
      <c r="AX2268" s="27" t="s">
        <v>212</v>
      </c>
      <c r="AY2268" s="32">
        <v>4027.61</v>
      </c>
      <c r="AZ2268" s="34">
        <f t="shared" si="359"/>
        <v>402.76100000000002</v>
      </c>
      <c r="BA2268" s="3">
        <f t="shared" si="360"/>
        <v>4430.3710000000001</v>
      </c>
      <c r="BB2268" s="32">
        <f t="shared" si="366"/>
        <v>4784.8006800000003</v>
      </c>
      <c r="BC2268" s="27" t="s">
        <v>12549</v>
      </c>
    </row>
    <row r="2269" spans="1:55" s="27" customFormat="1" ht="31.5" customHeight="1">
      <c r="A2269" s="12" t="s">
        <v>9424</v>
      </c>
      <c r="B2269" s="5">
        <v>2267</v>
      </c>
      <c r="C2269" s="15">
        <v>17541</v>
      </c>
      <c r="D2269" s="15"/>
      <c r="E2269" s="13" t="s">
        <v>9432</v>
      </c>
      <c r="F2269" s="13" t="s">
        <v>9433</v>
      </c>
      <c r="G2269" s="13" t="s">
        <v>9434</v>
      </c>
      <c r="H2269" s="12" t="s">
        <v>601</v>
      </c>
      <c r="I2269" s="13" t="s">
        <v>2048</v>
      </c>
      <c r="J2269" s="13" t="s">
        <v>9435</v>
      </c>
      <c r="K2269" s="14"/>
      <c r="L2269" s="13"/>
      <c r="M2269" s="15">
        <v>1</v>
      </c>
      <c r="N2269" s="13" t="s">
        <v>45</v>
      </c>
      <c r="O2269" s="13" t="s">
        <v>9419</v>
      </c>
      <c r="P2269" s="13" t="s">
        <v>9436</v>
      </c>
      <c r="Q2269" s="13" t="s">
        <v>9437</v>
      </c>
      <c r="R2269" s="28">
        <v>9928.2900000000009</v>
      </c>
      <c r="S2269" s="29"/>
      <c r="T2269" s="30">
        <v>9217.69</v>
      </c>
      <c r="U2269" s="1" t="s">
        <v>56</v>
      </c>
      <c r="V2269" s="28"/>
      <c r="W2269" s="29">
        <v>9466.4599999999991</v>
      </c>
      <c r="X2269" s="29">
        <v>9484.4</v>
      </c>
      <c r="Y2269" s="29">
        <v>9004.7800000000007</v>
      </c>
      <c r="Z2269" s="29"/>
      <c r="AA2269" s="29">
        <v>9527.5</v>
      </c>
      <c r="AB2269" s="29"/>
      <c r="AC2269" s="29"/>
      <c r="AD2269" s="29"/>
      <c r="AE2269" s="31"/>
      <c r="AG2269" s="27">
        <v>9430.59</v>
      </c>
      <c r="AH2269" s="27">
        <v>9004.7800000000007</v>
      </c>
      <c r="AI2269" s="27">
        <v>10148.02</v>
      </c>
      <c r="AN2269" s="32">
        <v>9217.6849999999995</v>
      </c>
      <c r="AO2269" s="27" t="s">
        <v>211</v>
      </c>
      <c r="AP2269" s="31" t="s">
        <v>212</v>
      </c>
      <c r="AQ2269" s="27">
        <f t="shared" si="361"/>
        <v>9217.6850000000013</v>
      </c>
      <c r="AR2269" s="27" t="str">
        <f t="shared" si="362"/>
        <v/>
      </c>
      <c r="AS2269" s="27" t="e">
        <f t="shared" si="363"/>
        <v>#NUM!</v>
      </c>
      <c r="AT2269" s="27">
        <f t="shared" si="355"/>
        <v>9909.0167500000007</v>
      </c>
      <c r="AU2269" s="27" t="e">
        <f t="shared" si="356"/>
        <v>#VALUE!</v>
      </c>
      <c r="AV2269" s="29" t="e">
        <f t="shared" si="365"/>
        <v>#VALUE!</v>
      </c>
      <c r="AW2269" s="27" t="s">
        <v>213</v>
      </c>
      <c r="AX2269" s="27" t="s">
        <v>212</v>
      </c>
      <c r="AY2269" s="32">
        <v>9217.6849999999995</v>
      </c>
      <c r="AZ2269" s="34">
        <f t="shared" si="359"/>
        <v>921.76850000000002</v>
      </c>
      <c r="BA2269" s="3">
        <f t="shared" si="360"/>
        <v>10139.4535</v>
      </c>
      <c r="BB2269" s="32">
        <f t="shared" si="366"/>
        <v>10950.609779999999</v>
      </c>
      <c r="BC2269" s="27" t="s">
        <v>12549</v>
      </c>
    </row>
    <row r="2270" spans="1:55" s="27" customFormat="1" ht="31.5" customHeight="1">
      <c r="A2270" s="12" t="s">
        <v>9424</v>
      </c>
      <c r="B2270" s="5">
        <v>2268</v>
      </c>
      <c r="C2270" s="15">
        <v>19303</v>
      </c>
      <c r="D2270" s="15"/>
      <c r="E2270" s="13" t="s">
        <v>9496</v>
      </c>
      <c r="F2270" s="13" t="s">
        <v>9497</v>
      </c>
      <c r="G2270" s="13" t="s">
        <v>9498</v>
      </c>
      <c r="H2270" s="12" t="s">
        <v>9499</v>
      </c>
      <c r="I2270" s="13" t="s">
        <v>888</v>
      </c>
      <c r="J2270" s="13" t="s">
        <v>9500</v>
      </c>
      <c r="K2270" s="14"/>
      <c r="L2270" s="13"/>
      <c r="M2270" s="15">
        <v>30</v>
      </c>
      <c r="N2270" s="13" t="s">
        <v>45</v>
      </c>
      <c r="O2270" s="13" t="s">
        <v>9419</v>
      </c>
      <c r="P2270" s="13" t="s">
        <v>9501</v>
      </c>
      <c r="Q2270" s="13" t="s">
        <v>9502</v>
      </c>
      <c r="R2270" s="28">
        <v>11558.83</v>
      </c>
      <c r="S2270" s="29"/>
      <c r="T2270" s="30">
        <v>11558.83</v>
      </c>
      <c r="U2270" s="1" t="s">
        <v>56</v>
      </c>
      <c r="V2270" s="28"/>
      <c r="W2270" s="29">
        <v>10686.96</v>
      </c>
      <c r="X2270" s="29">
        <v>12412.26</v>
      </c>
      <c r="Y2270" s="29">
        <v>13277.99</v>
      </c>
      <c r="Z2270" s="29"/>
      <c r="AA2270" s="29"/>
      <c r="AB2270" s="29"/>
      <c r="AC2270" s="29"/>
      <c r="AD2270" s="29"/>
      <c r="AE2270" s="31"/>
      <c r="AG2270" s="27">
        <v>12341.852000000001</v>
      </c>
      <c r="AH2270" s="27">
        <v>13277.99</v>
      </c>
      <c r="AI2270" s="27">
        <v>10817.85</v>
      </c>
      <c r="AN2270" s="32">
        <v>11558.83</v>
      </c>
      <c r="AO2270" s="27" t="s">
        <v>49</v>
      </c>
      <c r="AP2270" s="31" t="s">
        <v>50</v>
      </c>
      <c r="AQ2270" s="27">
        <f t="shared" si="361"/>
        <v>11579.851000000001</v>
      </c>
      <c r="AR2270" s="27">
        <f t="shared" si="362"/>
        <v>11558.83</v>
      </c>
      <c r="AS2270" s="27" t="e">
        <f t="shared" si="363"/>
        <v>#NUM!</v>
      </c>
      <c r="AT2270" s="27">
        <f t="shared" si="355"/>
        <v>12425.742249999999</v>
      </c>
      <c r="AU2270" s="27" t="e">
        <f t="shared" si="356"/>
        <v>#VALUE!</v>
      </c>
      <c r="AV2270" s="29" t="e">
        <f t="shared" si="365"/>
        <v>#VALUE!</v>
      </c>
      <c r="AW2270" s="33" t="s">
        <v>51</v>
      </c>
      <c r="AX2270" s="27" t="s">
        <v>50</v>
      </c>
      <c r="AY2270" s="32">
        <v>11558.8</v>
      </c>
      <c r="AZ2270" s="34">
        <f t="shared" si="359"/>
        <v>1155.8799999999999</v>
      </c>
      <c r="BA2270" s="3">
        <f t="shared" si="360"/>
        <v>12714.679999999998</v>
      </c>
      <c r="BB2270" s="32">
        <f t="shared" si="366"/>
        <v>13731.854399999998</v>
      </c>
      <c r="BC2270" s="27" t="s">
        <v>12549</v>
      </c>
    </row>
    <row r="2271" spans="1:55" s="27" customFormat="1" ht="31.5" customHeight="1">
      <c r="A2271" s="12" t="s">
        <v>9424</v>
      </c>
      <c r="B2271" s="5">
        <v>2269</v>
      </c>
      <c r="C2271" s="15">
        <v>5286</v>
      </c>
      <c r="D2271" s="15"/>
      <c r="E2271" s="13" t="s">
        <v>9515</v>
      </c>
      <c r="F2271" s="13" t="s">
        <v>9516</v>
      </c>
      <c r="G2271" s="13" t="s">
        <v>9517</v>
      </c>
      <c r="H2271" s="12" t="s">
        <v>9518</v>
      </c>
      <c r="I2271" s="13" t="s">
        <v>3650</v>
      </c>
      <c r="J2271" s="13" t="s">
        <v>4730</v>
      </c>
      <c r="K2271" s="14"/>
      <c r="L2271" s="13"/>
      <c r="M2271" s="15">
        <v>1</v>
      </c>
      <c r="N2271" s="13" t="s">
        <v>45</v>
      </c>
      <c r="O2271" s="13" t="s">
        <v>9519</v>
      </c>
      <c r="P2271" s="13" t="s">
        <v>9520</v>
      </c>
      <c r="Q2271" s="13" t="s">
        <v>9521</v>
      </c>
      <c r="R2271" s="28">
        <v>657.59</v>
      </c>
      <c r="S2271" s="29"/>
      <c r="T2271" s="30">
        <v>657.59</v>
      </c>
      <c r="U2271" s="1">
        <v>583</v>
      </c>
      <c r="V2271" s="28"/>
      <c r="W2271" s="29">
        <v>669.3</v>
      </c>
      <c r="X2271" s="29">
        <v>524.13</v>
      </c>
      <c r="Y2271" s="29"/>
      <c r="Z2271" s="29"/>
      <c r="AA2271" s="29"/>
      <c r="AB2271" s="29"/>
      <c r="AC2271" s="29"/>
      <c r="AD2271" s="29"/>
      <c r="AE2271" s="31"/>
      <c r="AG2271" s="27">
        <v>521.18299999999999</v>
      </c>
      <c r="AN2271" s="32">
        <v>657.59</v>
      </c>
      <c r="AO2271" s="27" t="s">
        <v>49</v>
      </c>
      <c r="AP2271" s="31" t="s">
        <v>50</v>
      </c>
      <c r="AQ2271" s="27" t="e">
        <f t="shared" si="361"/>
        <v>#NUM!</v>
      </c>
      <c r="AR2271" s="27" t="e">
        <f t="shared" si="362"/>
        <v>#NUM!</v>
      </c>
      <c r="AS2271" s="27" t="e">
        <f t="shared" si="363"/>
        <v>#NUM!</v>
      </c>
      <c r="AT2271" s="27">
        <f t="shared" si="355"/>
        <v>706.90925000000004</v>
      </c>
      <c r="AU2271" s="27">
        <f t="shared" si="356"/>
        <v>626.72500000000002</v>
      </c>
      <c r="AV2271" s="29">
        <f t="shared" si="365"/>
        <v>626.72500000000002</v>
      </c>
      <c r="AW2271" s="27" t="s">
        <v>73</v>
      </c>
      <c r="AX2271" s="27" t="s">
        <v>74</v>
      </c>
      <c r="AY2271" s="32">
        <v>626.73</v>
      </c>
      <c r="AZ2271" s="34">
        <f t="shared" si="359"/>
        <v>62.673000000000002</v>
      </c>
      <c r="BA2271" s="3">
        <f t="shared" si="360"/>
        <v>689.40300000000002</v>
      </c>
      <c r="BB2271" s="32">
        <f t="shared" si="366"/>
        <v>744.55524000000003</v>
      </c>
      <c r="BC2271" s="27" t="s">
        <v>12549</v>
      </c>
    </row>
    <row r="2272" spans="1:55" s="27" customFormat="1" ht="31.5" customHeight="1">
      <c r="A2272" s="12" t="s">
        <v>9424</v>
      </c>
      <c r="B2272" s="5">
        <v>2270</v>
      </c>
      <c r="C2272" s="15"/>
      <c r="D2272" s="15"/>
      <c r="E2272" s="12" t="s">
        <v>9522</v>
      </c>
      <c r="F2272" s="12" t="s">
        <v>9523</v>
      </c>
      <c r="G2272" s="12" t="s">
        <v>9524</v>
      </c>
      <c r="H2272" s="12" t="s">
        <v>601</v>
      </c>
      <c r="I2272" s="12" t="s">
        <v>43</v>
      </c>
      <c r="J2272" s="12" t="s">
        <v>6294</v>
      </c>
      <c r="K2272" s="14"/>
      <c r="L2272" s="12"/>
      <c r="M2272" s="15">
        <v>28</v>
      </c>
      <c r="N2272" s="12" t="s">
        <v>45</v>
      </c>
      <c r="O2272" s="12" t="s">
        <v>9526</v>
      </c>
      <c r="P2272" s="12" t="s">
        <v>9528</v>
      </c>
      <c r="Q2272" s="12" t="s">
        <v>9528</v>
      </c>
      <c r="R2272" s="28">
        <v>314.29000000000002</v>
      </c>
      <c r="S2272" s="29"/>
      <c r="T2272" s="30">
        <v>292.37</v>
      </c>
      <c r="U2272" s="1" t="s">
        <v>56</v>
      </c>
      <c r="V2272" s="28"/>
      <c r="W2272" s="29">
        <v>296.45</v>
      </c>
      <c r="X2272" s="29">
        <v>292.79000000000002</v>
      </c>
      <c r="Y2272" s="29">
        <v>291.94</v>
      </c>
      <c r="Z2272" s="29">
        <v>357.39</v>
      </c>
      <c r="AA2272" s="29"/>
      <c r="AB2272" s="29"/>
      <c r="AC2272" s="29"/>
      <c r="AD2272" s="29"/>
      <c r="AE2272" s="31"/>
      <c r="AN2272" s="32">
        <v>292.37</v>
      </c>
      <c r="AO2272" s="27" t="s">
        <v>211</v>
      </c>
      <c r="AP2272" s="31" t="s">
        <v>212</v>
      </c>
      <c r="AQ2272" s="27" t="e">
        <f t="shared" si="361"/>
        <v>#NUM!</v>
      </c>
      <c r="AR2272" s="27" t="e">
        <f t="shared" si="362"/>
        <v>#NUM!</v>
      </c>
      <c r="AS2272" s="27" t="e">
        <f t="shared" si="363"/>
        <v>#NUM!</v>
      </c>
      <c r="AT2272" s="27">
        <f t="shared" si="355"/>
        <v>314.29775000000001</v>
      </c>
      <c r="AU2272" s="27" t="e">
        <f t="shared" si="356"/>
        <v>#VALUE!</v>
      </c>
      <c r="AV2272" s="29" t="e">
        <f t="shared" si="365"/>
        <v>#VALUE!</v>
      </c>
      <c r="AW2272" s="27" t="s">
        <v>213</v>
      </c>
      <c r="AX2272" s="27" t="s">
        <v>212</v>
      </c>
      <c r="AY2272" s="32">
        <v>292.37</v>
      </c>
      <c r="AZ2272" s="34">
        <f t="shared" si="359"/>
        <v>29.237000000000002</v>
      </c>
      <c r="BA2272" s="3">
        <f t="shared" si="360"/>
        <v>321.60700000000003</v>
      </c>
      <c r="BB2272" s="32">
        <f t="shared" si="366"/>
        <v>347.33556000000004</v>
      </c>
      <c r="BC2272" s="27" t="s">
        <v>12549</v>
      </c>
    </row>
    <row r="2273" spans="1:116" s="27" customFormat="1" ht="31.5" customHeight="1">
      <c r="A2273" s="12" t="s">
        <v>9424</v>
      </c>
      <c r="B2273" s="5">
        <v>2271</v>
      </c>
      <c r="C2273" s="15">
        <v>3513</v>
      </c>
      <c r="D2273" s="15"/>
      <c r="E2273" s="13" t="s">
        <v>9522</v>
      </c>
      <c r="F2273" s="13" t="s">
        <v>9523</v>
      </c>
      <c r="G2273" s="13" t="s">
        <v>9524</v>
      </c>
      <c r="H2273" s="12" t="s">
        <v>601</v>
      </c>
      <c r="I2273" s="13" t="s">
        <v>43</v>
      </c>
      <c r="J2273" s="13" t="s">
        <v>9525</v>
      </c>
      <c r="K2273" s="14"/>
      <c r="L2273" s="13"/>
      <c r="M2273" s="15">
        <v>56</v>
      </c>
      <c r="N2273" s="13" t="s">
        <v>45</v>
      </c>
      <c r="O2273" s="13" t="s">
        <v>9526</v>
      </c>
      <c r="P2273" s="13" t="s">
        <v>9527</v>
      </c>
      <c r="Q2273" s="13" t="s">
        <v>9528</v>
      </c>
      <c r="R2273" s="28">
        <v>628.58000000000004</v>
      </c>
      <c r="S2273" s="29"/>
      <c r="T2273" s="30">
        <v>583.07000000000005</v>
      </c>
      <c r="U2273" s="1" t="s">
        <v>56</v>
      </c>
      <c r="V2273" s="28"/>
      <c r="W2273" s="29">
        <v>592.91</v>
      </c>
      <c r="X2273" s="29">
        <v>585.58000000000004</v>
      </c>
      <c r="Y2273" s="29">
        <v>583.88</v>
      </c>
      <c r="Z2273" s="29">
        <v>714.78</v>
      </c>
      <c r="AA2273" s="29"/>
      <c r="AB2273" s="29"/>
      <c r="AC2273" s="29"/>
      <c r="AD2273" s="29"/>
      <c r="AE2273" s="31"/>
      <c r="AG2273" s="27">
        <v>582.25</v>
      </c>
      <c r="AH2273" s="27">
        <v>583.88</v>
      </c>
      <c r="AI2273" s="27">
        <v>714.78</v>
      </c>
      <c r="AN2273" s="32">
        <v>583.06500000000005</v>
      </c>
      <c r="AO2273" s="27" t="s">
        <v>211</v>
      </c>
      <c r="AP2273" s="31" t="s">
        <v>212</v>
      </c>
      <c r="AQ2273" s="27">
        <f t="shared" si="361"/>
        <v>583.06500000000005</v>
      </c>
      <c r="AR2273" s="27" t="str">
        <f t="shared" si="362"/>
        <v/>
      </c>
      <c r="AS2273" s="27" t="e">
        <f t="shared" si="363"/>
        <v>#NUM!</v>
      </c>
      <c r="AT2273" s="27">
        <f t="shared" si="355"/>
        <v>626.80025000000001</v>
      </c>
      <c r="AU2273" s="27" t="e">
        <f t="shared" si="356"/>
        <v>#VALUE!</v>
      </c>
      <c r="AV2273" s="29" t="e">
        <f t="shared" si="365"/>
        <v>#VALUE!</v>
      </c>
      <c r="AW2273" s="27" t="s">
        <v>213</v>
      </c>
      <c r="AX2273" s="27" t="s">
        <v>212</v>
      </c>
      <c r="AY2273" s="32">
        <v>583.06500000000005</v>
      </c>
      <c r="AZ2273" s="34">
        <f t="shared" si="359"/>
        <v>58.306500000000007</v>
      </c>
      <c r="BA2273" s="3">
        <f t="shared" si="360"/>
        <v>641.37150000000008</v>
      </c>
      <c r="BB2273" s="32">
        <f t="shared" si="366"/>
        <v>692.68122000000005</v>
      </c>
      <c r="BC2273" s="27" t="s">
        <v>12549</v>
      </c>
    </row>
    <row r="2274" spans="1:116" s="27" customFormat="1" ht="31.5" customHeight="1">
      <c r="A2274" s="12" t="s">
        <v>9424</v>
      </c>
      <c r="B2274" s="5">
        <v>2272</v>
      </c>
      <c r="C2274" s="15">
        <v>3512</v>
      </c>
      <c r="D2274" s="15"/>
      <c r="E2274" s="13" t="s">
        <v>9522</v>
      </c>
      <c r="F2274" s="13" t="s">
        <v>9529</v>
      </c>
      <c r="G2274" s="13" t="s">
        <v>9524</v>
      </c>
      <c r="H2274" s="12" t="s">
        <v>303</v>
      </c>
      <c r="I2274" s="13" t="s">
        <v>43</v>
      </c>
      <c r="J2274" s="13" t="s">
        <v>3582</v>
      </c>
      <c r="K2274" s="14"/>
      <c r="L2274" s="13"/>
      <c r="M2274" s="15">
        <v>28</v>
      </c>
      <c r="N2274" s="13" t="s">
        <v>45</v>
      </c>
      <c r="O2274" s="13" t="s">
        <v>9526</v>
      </c>
      <c r="P2274" s="13" t="s">
        <v>9530</v>
      </c>
      <c r="Q2274" s="13" t="s">
        <v>9531</v>
      </c>
      <c r="R2274" s="28">
        <v>1554.75</v>
      </c>
      <c r="S2274" s="29"/>
      <c r="T2274" s="30">
        <v>1446.28</v>
      </c>
      <c r="U2274" s="1" t="s">
        <v>56</v>
      </c>
      <c r="V2274" s="28"/>
      <c r="W2274" s="29">
        <v>1491.42</v>
      </c>
      <c r="X2274" s="29">
        <v>1450.29</v>
      </c>
      <c r="Y2274" s="29">
        <v>1442.27</v>
      </c>
      <c r="Z2274" s="29">
        <v>1763.98</v>
      </c>
      <c r="AA2274" s="29"/>
      <c r="AB2274" s="29"/>
      <c r="AC2274" s="29"/>
      <c r="AD2274" s="29"/>
      <c r="AE2274" s="31"/>
      <c r="AN2274" s="32">
        <v>1446.28</v>
      </c>
      <c r="AO2274" s="27" t="s">
        <v>211</v>
      </c>
      <c r="AP2274" s="31" t="s">
        <v>212</v>
      </c>
      <c r="AQ2274" s="27" t="e">
        <f t="shared" si="361"/>
        <v>#NUM!</v>
      </c>
      <c r="AR2274" s="27" t="e">
        <f t="shared" si="362"/>
        <v>#NUM!</v>
      </c>
      <c r="AS2274" s="27" t="e">
        <f t="shared" si="363"/>
        <v>#NUM!</v>
      </c>
      <c r="AT2274" s="27">
        <f t="shared" si="355"/>
        <v>1554.751</v>
      </c>
      <c r="AU2274" s="27" t="e">
        <f t="shared" si="356"/>
        <v>#VALUE!</v>
      </c>
      <c r="AV2274" s="29" t="e">
        <f t="shared" si="365"/>
        <v>#VALUE!</v>
      </c>
      <c r="AW2274" s="27" t="s">
        <v>213</v>
      </c>
      <c r="AX2274" s="27" t="s">
        <v>212</v>
      </c>
      <c r="AY2274" s="32">
        <v>1446.28</v>
      </c>
      <c r="AZ2274" s="34">
        <f t="shared" si="359"/>
        <v>144.62800000000001</v>
      </c>
      <c r="BA2274" s="3">
        <f t="shared" si="360"/>
        <v>1590.9079999999999</v>
      </c>
      <c r="BB2274" s="32">
        <f t="shared" si="366"/>
        <v>1718.1806399999998</v>
      </c>
      <c r="BC2274" s="27" t="s">
        <v>12549</v>
      </c>
    </row>
    <row r="2275" spans="1:116" s="27" customFormat="1" ht="31.5" customHeight="1">
      <c r="A2275" s="12" t="s">
        <v>9424</v>
      </c>
      <c r="B2275" s="5">
        <v>2273</v>
      </c>
      <c r="C2275" s="15"/>
      <c r="D2275" s="15"/>
      <c r="E2275" s="12" t="s">
        <v>9522</v>
      </c>
      <c r="F2275" s="12" t="s">
        <v>9529</v>
      </c>
      <c r="G2275" s="12" t="s">
        <v>9524</v>
      </c>
      <c r="H2275" s="12" t="s">
        <v>303</v>
      </c>
      <c r="I2275" s="12" t="s">
        <v>43</v>
      </c>
      <c r="J2275" s="12" t="s">
        <v>9532</v>
      </c>
      <c r="K2275" s="14"/>
      <c r="L2275" s="12"/>
      <c r="M2275" s="15">
        <v>56</v>
      </c>
      <c r="N2275" s="12" t="s">
        <v>45</v>
      </c>
      <c r="O2275" s="12" t="s">
        <v>9526</v>
      </c>
      <c r="P2275" s="12" t="s">
        <v>9531</v>
      </c>
      <c r="Q2275" s="12" t="s">
        <v>9531</v>
      </c>
      <c r="R2275" s="28">
        <v>3109.5</v>
      </c>
      <c r="S2275" s="29"/>
      <c r="T2275" s="30">
        <v>2884.33</v>
      </c>
      <c r="U2275" s="1" t="s">
        <v>56</v>
      </c>
      <c r="V2275" s="28"/>
      <c r="W2275" s="29">
        <v>2982.84</v>
      </c>
      <c r="X2275" s="29">
        <v>2900.58</v>
      </c>
      <c r="Y2275" s="29">
        <v>2884.53</v>
      </c>
      <c r="Z2275" s="29">
        <v>3527.95</v>
      </c>
      <c r="AA2275" s="29"/>
      <c r="AB2275" s="29"/>
      <c r="AC2275" s="29"/>
      <c r="AD2275" s="29"/>
      <c r="AE2275" s="31"/>
      <c r="AG2275" s="27">
        <v>2884.13</v>
      </c>
      <c r="AH2275" s="27">
        <v>2884.53</v>
      </c>
      <c r="AI2275" s="27">
        <v>35727.949999999997</v>
      </c>
      <c r="AN2275" s="32">
        <v>2884.33</v>
      </c>
      <c r="AO2275" s="27" t="s">
        <v>211</v>
      </c>
      <c r="AP2275" s="31" t="s">
        <v>212</v>
      </c>
      <c r="AQ2275" s="27">
        <f t="shared" si="361"/>
        <v>2884.33</v>
      </c>
      <c r="AR2275" s="27" t="str">
        <f t="shared" si="362"/>
        <v/>
      </c>
      <c r="AS2275" s="27" t="e">
        <f t="shared" si="363"/>
        <v>#NUM!</v>
      </c>
      <c r="AT2275" s="27">
        <f t="shared" si="355"/>
        <v>3100.6547499999997</v>
      </c>
      <c r="AU2275" s="27" t="e">
        <f t="shared" si="356"/>
        <v>#VALUE!</v>
      </c>
      <c r="AV2275" s="29" t="e">
        <f t="shared" si="365"/>
        <v>#VALUE!</v>
      </c>
      <c r="AW2275" s="27" t="s">
        <v>213</v>
      </c>
      <c r="AX2275" s="27" t="s">
        <v>212</v>
      </c>
      <c r="AY2275" s="32">
        <v>2884.33</v>
      </c>
      <c r="AZ2275" s="34">
        <f t="shared" si="359"/>
        <v>288.43299999999999</v>
      </c>
      <c r="BA2275" s="3">
        <f t="shared" si="360"/>
        <v>3172.7629999999999</v>
      </c>
      <c r="BB2275" s="32">
        <f t="shared" si="366"/>
        <v>3426.5840399999997</v>
      </c>
      <c r="BC2275" s="27" t="s">
        <v>12549</v>
      </c>
    </row>
    <row r="2276" spans="1:116" s="27" customFormat="1" ht="31.5" customHeight="1">
      <c r="A2276" s="12" t="s">
        <v>9424</v>
      </c>
      <c r="B2276" s="5">
        <v>2274</v>
      </c>
      <c r="C2276" s="15">
        <v>3817</v>
      </c>
      <c r="D2276" s="15"/>
      <c r="E2276" s="13" t="s">
        <v>9533</v>
      </c>
      <c r="F2276" s="13" t="s">
        <v>9534</v>
      </c>
      <c r="G2276" s="13" t="s">
        <v>9535</v>
      </c>
      <c r="H2276" s="12" t="s">
        <v>521</v>
      </c>
      <c r="I2276" s="13" t="s">
        <v>141</v>
      </c>
      <c r="J2276" s="13" t="s">
        <v>9536</v>
      </c>
      <c r="K2276" s="14"/>
      <c r="L2276" s="13"/>
      <c r="M2276" s="15">
        <v>60</v>
      </c>
      <c r="N2276" s="13" t="s">
        <v>45</v>
      </c>
      <c r="O2276" s="13" t="s">
        <v>9526</v>
      </c>
      <c r="P2276" s="13" t="s">
        <v>9530</v>
      </c>
      <c r="Q2276" s="13" t="s">
        <v>9537</v>
      </c>
      <c r="R2276" s="28">
        <v>3845.48</v>
      </c>
      <c r="S2276" s="29"/>
      <c r="T2276" s="30">
        <v>3680.2</v>
      </c>
      <c r="U2276" s="1" t="s">
        <v>56</v>
      </c>
      <c r="V2276" s="28"/>
      <c r="W2276" s="29">
        <v>3627.2</v>
      </c>
      <c r="X2276" s="29">
        <v>3527.17</v>
      </c>
      <c r="Y2276" s="29">
        <v>3853.24</v>
      </c>
      <c r="Z2276" s="29">
        <v>4575.6499999999996</v>
      </c>
      <c r="AA2276" s="29">
        <v>3531.5</v>
      </c>
      <c r="AB2276" s="29"/>
      <c r="AC2276" s="29"/>
      <c r="AD2276" s="29"/>
      <c r="AE2276" s="31"/>
      <c r="AG2276" s="27">
        <v>3507.16</v>
      </c>
      <c r="AH2276" s="27">
        <v>3853.24</v>
      </c>
      <c r="AI2276" s="27">
        <v>4575.6499999999996</v>
      </c>
      <c r="AN2276" s="32">
        <v>3680.2</v>
      </c>
      <c r="AO2276" s="27" t="s">
        <v>211</v>
      </c>
      <c r="AP2276" s="31" t="s">
        <v>212</v>
      </c>
      <c r="AQ2276" s="27">
        <f t="shared" si="361"/>
        <v>3680.2</v>
      </c>
      <c r="AR2276" s="27" t="str">
        <f t="shared" si="362"/>
        <v/>
      </c>
      <c r="AS2276" s="27" t="e">
        <f t="shared" si="363"/>
        <v>#NUM!</v>
      </c>
      <c r="AT2276" s="27">
        <f t="shared" si="355"/>
        <v>3956.2149999999997</v>
      </c>
      <c r="AU2276" s="27" t="e">
        <f t="shared" si="356"/>
        <v>#VALUE!</v>
      </c>
      <c r="AV2276" s="29" t="e">
        <f t="shared" si="365"/>
        <v>#VALUE!</v>
      </c>
      <c r="AW2276" s="27" t="s">
        <v>213</v>
      </c>
      <c r="AX2276" s="27" t="s">
        <v>212</v>
      </c>
      <c r="AY2276" s="32">
        <v>3680.2</v>
      </c>
      <c r="AZ2276" s="34">
        <f t="shared" si="359"/>
        <v>368.02</v>
      </c>
      <c r="BA2276" s="3">
        <f t="shared" si="360"/>
        <v>4048.22</v>
      </c>
      <c r="BB2276" s="32">
        <f t="shared" si="366"/>
        <v>4372.0775999999996</v>
      </c>
      <c r="BC2276" s="27" t="s">
        <v>12549</v>
      </c>
    </row>
    <row r="2277" spans="1:116" s="27" customFormat="1" ht="31.5" customHeight="1">
      <c r="A2277" s="12" t="s">
        <v>9424</v>
      </c>
      <c r="B2277" s="5">
        <v>2275</v>
      </c>
      <c r="C2277" s="15">
        <v>3816</v>
      </c>
      <c r="D2277" s="15"/>
      <c r="E2277" s="13" t="s">
        <v>9533</v>
      </c>
      <c r="F2277" s="13" t="s">
        <v>9538</v>
      </c>
      <c r="G2277" s="13" t="s">
        <v>9535</v>
      </c>
      <c r="H2277" s="12" t="s">
        <v>140</v>
      </c>
      <c r="I2277" s="13" t="s">
        <v>141</v>
      </c>
      <c r="J2277" s="13" t="s">
        <v>9539</v>
      </c>
      <c r="K2277" s="14"/>
      <c r="L2277" s="13"/>
      <c r="M2277" s="15">
        <v>60</v>
      </c>
      <c r="N2277" s="13" t="s">
        <v>45</v>
      </c>
      <c r="O2277" s="13" t="s">
        <v>9526</v>
      </c>
      <c r="P2277" s="13" t="s">
        <v>9530</v>
      </c>
      <c r="Q2277" s="13" t="s">
        <v>9540</v>
      </c>
      <c r="R2277" s="28">
        <v>4328.07</v>
      </c>
      <c r="S2277" s="29"/>
      <c r="T2277" s="30">
        <v>4015.22</v>
      </c>
      <c r="U2277" s="1" t="s">
        <v>56</v>
      </c>
      <c r="V2277" s="28"/>
      <c r="W2277" s="29">
        <v>4334.57</v>
      </c>
      <c r="X2277" s="29">
        <v>3842.03</v>
      </c>
      <c r="Y2277" s="29">
        <v>4210.2</v>
      </c>
      <c r="Z2277" s="29">
        <v>4979.8</v>
      </c>
      <c r="AA2277" s="29"/>
      <c r="AB2277" s="29"/>
      <c r="AC2277" s="29"/>
      <c r="AD2277" s="29"/>
      <c r="AE2277" s="31"/>
      <c r="AG2277" s="27">
        <v>3820.24</v>
      </c>
      <c r="AH2277" s="27">
        <v>4210.2</v>
      </c>
      <c r="AI2277" s="27">
        <v>4979.8</v>
      </c>
      <c r="AN2277" s="32">
        <v>4015.22</v>
      </c>
      <c r="AO2277" s="27" t="s">
        <v>211</v>
      </c>
      <c r="AP2277" s="31" t="s">
        <v>212</v>
      </c>
      <c r="AQ2277" s="27">
        <f t="shared" si="361"/>
        <v>4015.22</v>
      </c>
      <c r="AR2277" s="27" t="str">
        <f t="shared" si="362"/>
        <v/>
      </c>
      <c r="AS2277" s="27" t="e">
        <f t="shared" si="363"/>
        <v>#NUM!</v>
      </c>
      <c r="AT2277" s="27">
        <f t="shared" si="355"/>
        <v>4316.3615</v>
      </c>
      <c r="AU2277" s="27" t="e">
        <f t="shared" si="356"/>
        <v>#VALUE!</v>
      </c>
      <c r="AV2277" s="29" t="e">
        <f t="shared" si="365"/>
        <v>#VALUE!</v>
      </c>
      <c r="AW2277" s="27" t="s">
        <v>213</v>
      </c>
      <c r="AX2277" s="27" t="s">
        <v>212</v>
      </c>
      <c r="AY2277" s="32">
        <v>4015.22</v>
      </c>
      <c r="AZ2277" s="34">
        <f t="shared" si="359"/>
        <v>401.52199999999999</v>
      </c>
      <c r="BA2277" s="3">
        <f t="shared" si="360"/>
        <v>4416.7420000000002</v>
      </c>
      <c r="BB2277" s="32">
        <f t="shared" si="366"/>
        <v>4770.0813600000001</v>
      </c>
      <c r="BC2277" s="27" t="s">
        <v>12549</v>
      </c>
    </row>
    <row r="2278" spans="1:116" s="27" customFormat="1" ht="31.5" customHeight="1">
      <c r="A2278" s="12" t="s">
        <v>9424</v>
      </c>
      <c r="B2278" s="5">
        <v>2276</v>
      </c>
      <c r="C2278" s="15">
        <v>3815</v>
      </c>
      <c r="D2278" s="15"/>
      <c r="E2278" s="13" t="s">
        <v>9546</v>
      </c>
      <c r="F2278" s="13" t="s">
        <v>9547</v>
      </c>
      <c r="G2278" s="13" t="s">
        <v>1600</v>
      </c>
      <c r="H2278" s="12" t="s">
        <v>167</v>
      </c>
      <c r="I2278" s="13" t="s">
        <v>394</v>
      </c>
      <c r="J2278" s="13" t="s">
        <v>9548</v>
      </c>
      <c r="K2278" s="14"/>
      <c r="L2278" s="13"/>
      <c r="M2278" s="15">
        <v>1</v>
      </c>
      <c r="N2278" s="13" t="s">
        <v>45</v>
      </c>
      <c r="O2278" s="13" t="s">
        <v>9543</v>
      </c>
      <c r="P2278" s="13" t="s">
        <v>9549</v>
      </c>
      <c r="Q2278" s="13" t="s">
        <v>9550</v>
      </c>
      <c r="R2278" s="28">
        <v>1.48</v>
      </c>
      <c r="S2278" s="29"/>
      <c r="T2278" s="30">
        <v>1.48</v>
      </c>
      <c r="U2278" s="1" t="s">
        <v>56</v>
      </c>
      <c r="V2278" s="28"/>
      <c r="W2278" s="29">
        <v>1.31</v>
      </c>
      <c r="X2278" s="29"/>
      <c r="Y2278" s="29">
        <v>1.45</v>
      </c>
      <c r="Z2278" s="29">
        <v>2.61</v>
      </c>
      <c r="AA2278" s="29">
        <v>2.83</v>
      </c>
      <c r="AB2278" s="29"/>
      <c r="AC2278" s="29"/>
      <c r="AD2278" s="29"/>
      <c r="AE2278" s="31"/>
      <c r="AH2278" s="27">
        <v>1.45</v>
      </c>
      <c r="AI2278" s="27">
        <v>2.61</v>
      </c>
      <c r="AN2278" s="32">
        <v>1.48</v>
      </c>
      <c r="AO2278" s="27" t="s">
        <v>49</v>
      </c>
      <c r="AP2278" s="31" t="s">
        <v>50</v>
      </c>
      <c r="AQ2278" s="27">
        <f t="shared" si="361"/>
        <v>2.0299999999999998</v>
      </c>
      <c r="AR2278" s="27">
        <f t="shared" si="362"/>
        <v>1.48</v>
      </c>
      <c r="AS2278" s="27" t="e">
        <f t="shared" si="363"/>
        <v>#NUM!</v>
      </c>
      <c r="AT2278" s="27">
        <f t="shared" ref="AT2278:AT2341" si="367">T2278*1.075</f>
        <v>1.591</v>
      </c>
      <c r="AU2278" s="27" t="e">
        <f t="shared" ref="AU2278:AU2341" si="368">U2278*1.075</f>
        <v>#VALUE!</v>
      </c>
      <c r="AV2278" s="29" t="e">
        <f t="shared" si="365"/>
        <v>#VALUE!</v>
      </c>
      <c r="AW2278" s="33" t="s">
        <v>51</v>
      </c>
      <c r="AX2278" s="27" t="s">
        <v>50</v>
      </c>
      <c r="AY2278" s="32">
        <v>1.48</v>
      </c>
      <c r="AZ2278" s="34">
        <f t="shared" si="359"/>
        <v>0.37</v>
      </c>
      <c r="BA2278" s="3">
        <f t="shared" si="360"/>
        <v>1.85</v>
      </c>
      <c r="BB2278" s="32">
        <f t="shared" si="366"/>
        <v>1.9980000000000002</v>
      </c>
      <c r="BC2278" s="27" t="s">
        <v>12549</v>
      </c>
    </row>
    <row r="2279" spans="1:116" s="27" customFormat="1" ht="31.5" customHeight="1">
      <c r="A2279" s="12" t="s">
        <v>9424</v>
      </c>
      <c r="B2279" s="5">
        <v>2277</v>
      </c>
      <c r="C2279" s="15">
        <v>3791</v>
      </c>
      <c r="D2279" s="15"/>
      <c r="E2279" s="13" t="s">
        <v>9551</v>
      </c>
      <c r="F2279" s="13" t="s">
        <v>9552</v>
      </c>
      <c r="G2279" s="13" t="s">
        <v>8533</v>
      </c>
      <c r="H2279" s="12" t="s">
        <v>9556</v>
      </c>
      <c r="I2279" s="13" t="s">
        <v>96</v>
      </c>
      <c r="J2279" s="13" t="s">
        <v>9557</v>
      </c>
      <c r="K2279" s="14">
        <v>5.3</v>
      </c>
      <c r="L2279" s="13" t="s">
        <v>1458</v>
      </c>
      <c r="M2279" s="15">
        <v>1</v>
      </c>
      <c r="N2279" s="13" t="s">
        <v>45</v>
      </c>
      <c r="O2279" s="13" t="s">
        <v>9543</v>
      </c>
      <c r="P2279" s="13" t="s">
        <v>9549</v>
      </c>
      <c r="Q2279" s="13" t="s">
        <v>9558</v>
      </c>
      <c r="R2279" s="28">
        <v>84.6</v>
      </c>
      <c r="S2279" s="29"/>
      <c r="T2279" s="30">
        <v>84.6</v>
      </c>
      <c r="U2279" s="1">
        <v>45.25</v>
      </c>
      <c r="V2279" s="28"/>
      <c r="W2279" s="29">
        <v>76.31</v>
      </c>
      <c r="X2279" s="29">
        <v>98.86</v>
      </c>
      <c r="Y2279" s="29">
        <v>81.09</v>
      </c>
      <c r="Z2279" s="29">
        <v>130.30000000000001</v>
      </c>
      <c r="AA2279" s="29"/>
      <c r="AB2279" s="29"/>
      <c r="AC2279" s="29"/>
      <c r="AD2279" s="29"/>
      <c r="AE2279" s="31"/>
      <c r="AF2279" s="27">
        <v>73.667000000000002</v>
      </c>
      <c r="AG2279" s="27">
        <v>98.295000000000002</v>
      </c>
      <c r="AH2279" s="27">
        <v>81.09</v>
      </c>
      <c r="AI2279" s="27">
        <v>130.30000000000001</v>
      </c>
      <c r="AN2279" s="32">
        <v>84.6</v>
      </c>
      <c r="AO2279" s="27" t="s">
        <v>49</v>
      </c>
      <c r="AP2279" s="31" t="s">
        <v>50</v>
      </c>
      <c r="AQ2279" s="27">
        <f t="shared" si="361"/>
        <v>77.378500000000003</v>
      </c>
      <c r="AR2279" s="27" t="str">
        <f t="shared" si="362"/>
        <v/>
      </c>
      <c r="AS2279" s="27" t="e">
        <f t="shared" si="363"/>
        <v>#NUM!</v>
      </c>
      <c r="AT2279" s="27">
        <f t="shared" si="367"/>
        <v>90.944999999999993</v>
      </c>
      <c r="AU2279" s="27">
        <f t="shared" si="368"/>
        <v>48.643749999999997</v>
      </c>
      <c r="AV2279" s="29">
        <f t="shared" si="365"/>
        <v>48.643749999999997</v>
      </c>
      <c r="AW2279" s="27" t="s">
        <v>73</v>
      </c>
      <c r="AX2279" s="27" t="s">
        <v>74</v>
      </c>
      <c r="AY2279" s="32">
        <v>48.65</v>
      </c>
      <c r="AZ2279" s="34">
        <f t="shared" si="359"/>
        <v>8.2705000000000002</v>
      </c>
      <c r="BA2279" s="3">
        <f t="shared" si="360"/>
        <v>56.920499999999997</v>
      </c>
      <c r="BB2279" s="32">
        <f t="shared" si="366"/>
        <v>61.474139999999998</v>
      </c>
      <c r="BC2279" s="27" t="s">
        <v>12549</v>
      </c>
    </row>
    <row r="2280" spans="1:116" s="27" customFormat="1" ht="31.5" customHeight="1">
      <c r="A2280" s="12" t="s">
        <v>9424</v>
      </c>
      <c r="B2280" s="5">
        <v>2278</v>
      </c>
      <c r="C2280" s="15">
        <v>3735</v>
      </c>
      <c r="D2280" s="15"/>
      <c r="E2280" s="13" t="s">
        <v>9541</v>
      </c>
      <c r="F2280" s="13" t="s">
        <v>1801</v>
      </c>
      <c r="G2280" s="13" t="s">
        <v>1802</v>
      </c>
      <c r="H2280" s="12" t="s">
        <v>706</v>
      </c>
      <c r="I2280" s="13" t="s">
        <v>320</v>
      </c>
      <c r="J2280" s="13" t="s">
        <v>9542</v>
      </c>
      <c r="K2280" s="14"/>
      <c r="L2280" s="13"/>
      <c r="M2280" s="15">
        <v>4</v>
      </c>
      <c r="N2280" s="13" t="s">
        <v>45</v>
      </c>
      <c r="O2280" s="13" t="s">
        <v>9543</v>
      </c>
      <c r="P2280" s="13" t="s">
        <v>9544</v>
      </c>
      <c r="Q2280" s="13" t="s">
        <v>9545</v>
      </c>
      <c r="R2280" s="28">
        <v>66.39</v>
      </c>
      <c r="S2280" s="29"/>
      <c r="T2280" s="30">
        <v>66.39</v>
      </c>
      <c r="U2280" s="1" t="s">
        <v>56</v>
      </c>
      <c r="V2280" s="28"/>
      <c r="W2280" s="29"/>
      <c r="X2280" s="29"/>
      <c r="Y2280" s="29">
        <v>30.02</v>
      </c>
      <c r="Z2280" s="29"/>
      <c r="AA2280" s="29">
        <v>93.49</v>
      </c>
      <c r="AB2280" s="29"/>
      <c r="AC2280" s="29"/>
      <c r="AD2280" s="29"/>
      <c r="AE2280" s="31"/>
      <c r="AH2280" s="27">
        <v>30.02</v>
      </c>
      <c r="AJ2280" s="27">
        <v>93.49</v>
      </c>
      <c r="AN2280" s="32">
        <v>66.39</v>
      </c>
      <c r="AO2280" s="27" t="s">
        <v>49</v>
      </c>
      <c r="AP2280" s="31" t="s">
        <v>50</v>
      </c>
      <c r="AQ2280" s="27" t="e">
        <f t="shared" si="361"/>
        <v>#NUM!</v>
      </c>
      <c r="AR2280" s="27" t="e">
        <f t="shared" si="362"/>
        <v>#NUM!</v>
      </c>
      <c r="AS2280" s="27" t="e">
        <f t="shared" si="363"/>
        <v>#NUM!</v>
      </c>
      <c r="AT2280" s="27">
        <f t="shared" si="367"/>
        <v>71.369249999999994</v>
      </c>
      <c r="AU2280" s="27" t="e">
        <f t="shared" si="368"/>
        <v>#VALUE!</v>
      </c>
      <c r="AV2280" s="29" t="e">
        <f t="shared" si="365"/>
        <v>#VALUE!</v>
      </c>
      <c r="AW2280" s="33" t="s">
        <v>51</v>
      </c>
      <c r="AX2280" s="33" t="s">
        <v>50</v>
      </c>
      <c r="AY2280" s="32">
        <v>66.39</v>
      </c>
      <c r="AZ2280" s="34">
        <f t="shared" si="359"/>
        <v>7.9668000000000001</v>
      </c>
      <c r="BA2280" s="3">
        <f t="shared" si="360"/>
        <v>74.356800000000007</v>
      </c>
      <c r="BB2280" s="32">
        <f t="shared" si="366"/>
        <v>80.305344000000005</v>
      </c>
      <c r="BC2280" s="27" t="s">
        <v>12549</v>
      </c>
    </row>
    <row r="2281" spans="1:116" s="27" customFormat="1" ht="31.5" customHeight="1">
      <c r="A2281" s="12" t="s">
        <v>9424</v>
      </c>
      <c r="B2281" s="5">
        <v>2279</v>
      </c>
      <c r="C2281" s="15">
        <v>3814</v>
      </c>
      <c r="D2281" s="15"/>
      <c r="E2281" s="13" t="s">
        <v>9551</v>
      </c>
      <c r="F2281" s="13" t="s">
        <v>9552</v>
      </c>
      <c r="G2281" s="13" t="s">
        <v>8533</v>
      </c>
      <c r="H2281" s="12" t="s">
        <v>9553</v>
      </c>
      <c r="I2281" s="13" t="s">
        <v>96</v>
      </c>
      <c r="J2281" s="13" t="s">
        <v>9554</v>
      </c>
      <c r="K2281" s="14"/>
      <c r="L2281" s="13"/>
      <c r="M2281" s="15">
        <v>12</v>
      </c>
      <c r="N2281" s="13" t="s">
        <v>45</v>
      </c>
      <c r="O2281" s="13" t="s">
        <v>9543</v>
      </c>
      <c r="P2281" s="13" t="s">
        <v>9549</v>
      </c>
      <c r="Q2281" s="13" t="s">
        <v>9555</v>
      </c>
      <c r="R2281" s="28">
        <v>190.33</v>
      </c>
      <c r="S2281" s="29"/>
      <c r="T2281" s="30">
        <v>190.33</v>
      </c>
      <c r="U2281" s="1">
        <v>102.45</v>
      </c>
      <c r="V2281" s="28"/>
      <c r="W2281" s="29">
        <v>177.02</v>
      </c>
      <c r="X2281" s="29">
        <v>218.79</v>
      </c>
      <c r="Y2281" s="29">
        <v>177.08</v>
      </c>
      <c r="Z2281" s="29">
        <v>274.26</v>
      </c>
      <c r="AA2281" s="29"/>
      <c r="AB2281" s="29"/>
      <c r="AC2281" s="29"/>
      <c r="AD2281" s="29"/>
      <c r="AE2281" s="31"/>
      <c r="AF2281" s="27">
        <v>170887</v>
      </c>
      <c r="AG2281" s="27">
        <v>217.55199999999999</v>
      </c>
      <c r="AH2281" s="27">
        <v>177.08</v>
      </c>
      <c r="AI2281" s="27">
        <v>274.25400000000002</v>
      </c>
      <c r="AN2281" s="32">
        <v>190.33</v>
      </c>
      <c r="AO2281" s="27" t="s">
        <v>49</v>
      </c>
      <c r="AP2281" s="31" t="s">
        <v>50</v>
      </c>
      <c r="AQ2281" s="27">
        <f t="shared" si="361"/>
        <v>197.316</v>
      </c>
      <c r="AR2281" s="27">
        <f t="shared" si="362"/>
        <v>190.33</v>
      </c>
      <c r="AS2281" s="27" t="e">
        <f t="shared" si="363"/>
        <v>#NUM!</v>
      </c>
      <c r="AT2281" s="27">
        <f t="shared" si="367"/>
        <v>204.60475</v>
      </c>
      <c r="AU2281" s="27">
        <f t="shared" si="368"/>
        <v>110.13374999999999</v>
      </c>
      <c r="AV2281" s="29">
        <f t="shared" si="365"/>
        <v>110.13374999999999</v>
      </c>
      <c r="AW2281" s="27" t="s">
        <v>73</v>
      </c>
      <c r="AX2281" s="27" t="s">
        <v>74</v>
      </c>
      <c r="AY2281" s="32">
        <v>110.13</v>
      </c>
      <c r="AZ2281" s="34">
        <f t="shared" si="359"/>
        <v>11.013</v>
      </c>
      <c r="BA2281" s="3">
        <f t="shared" si="360"/>
        <v>121.143</v>
      </c>
      <c r="BB2281" s="32">
        <f t="shared" si="366"/>
        <v>130.83444</v>
      </c>
      <c r="BC2281" s="27" t="s">
        <v>12549</v>
      </c>
    </row>
    <row r="2282" spans="1:116" s="27" customFormat="1" ht="31.5" customHeight="1">
      <c r="A2282" s="7" t="s">
        <v>9559</v>
      </c>
      <c r="B2282" s="5">
        <v>2280</v>
      </c>
      <c r="C2282" s="10"/>
      <c r="D2282" s="10"/>
      <c r="E2282" s="8" t="s">
        <v>9560</v>
      </c>
      <c r="F2282" s="8" t="s">
        <v>9561</v>
      </c>
      <c r="G2282" s="8" t="s">
        <v>4656</v>
      </c>
      <c r="H2282" s="7" t="s">
        <v>124</v>
      </c>
      <c r="I2282" s="8" t="s">
        <v>79</v>
      </c>
      <c r="J2282" s="8" t="s">
        <v>9562</v>
      </c>
      <c r="K2282" s="9">
        <v>10</v>
      </c>
      <c r="L2282" s="8" t="s">
        <v>81</v>
      </c>
      <c r="M2282" s="10">
        <v>1</v>
      </c>
      <c r="N2282" s="8" t="s">
        <v>45</v>
      </c>
      <c r="O2282" s="8" t="s">
        <v>9563</v>
      </c>
      <c r="P2282" s="8" t="s">
        <v>9564</v>
      </c>
      <c r="Q2282" s="8" t="s">
        <v>9565</v>
      </c>
      <c r="R2282" s="28">
        <v>8.3000000000000007</v>
      </c>
      <c r="S2282" s="29">
        <v>6.26</v>
      </c>
      <c r="T2282" s="30">
        <v>5.8</v>
      </c>
      <c r="U2282" s="1">
        <v>5.8</v>
      </c>
      <c r="V2282" s="28"/>
      <c r="W2282" s="29">
        <v>5.8</v>
      </c>
      <c r="X2282" s="29"/>
      <c r="Y2282" s="29"/>
      <c r="Z2282" s="29"/>
      <c r="AA2282" s="29"/>
      <c r="AB2282" s="29"/>
      <c r="AC2282" s="29"/>
      <c r="AD2282" s="29"/>
      <c r="AE2282" s="31"/>
      <c r="AN2282" s="32"/>
      <c r="AP2282" s="31"/>
      <c r="AQ2282" s="27" t="e">
        <f t="shared" si="361"/>
        <v>#NUM!</v>
      </c>
      <c r="AR2282" s="27" t="e">
        <f t="shared" si="362"/>
        <v>#NUM!</v>
      </c>
      <c r="AS2282" s="27" t="e">
        <f t="shared" si="363"/>
        <v>#NUM!</v>
      </c>
      <c r="AT2282" s="27">
        <f t="shared" si="367"/>
        <v>6.2349999999999994</v>
      </c>
      <c r="AU2282" s="27">
        <f t="shared" si="368"/>
        <v>6.2349999999999994</v>
      </c>
      <c r="AV2282" s="29">
        <f t="shared" si="365"/>
        <v>6.2349999999999994</v>
      </c>
      <c r="AW2282" s="27" t="s">
        <v>73</v>
      </c>
      <c r="AX2282" s="27" t="s">
        <v>74</v>
      </c>
      <c r="AY2282" s="32">
        <v>6.2350000000000003</v>
      </c>
      <c r="AZ2282" s="34">
        <f t="shared" si="359"/>
        <v>1.5587500000000001</v>
      </c>
      <c r="BA2282" s="3">
        <f t="shared" si="360"/>
        <v>7.7937500000000002</v>
      </c>
      <c r="BB2282" s="32">
        <f t="shared" si="366"/>
        <v>8.417250000000001</v>
      </c>
      <c r="BC2282" s="27" t="s">
        <v>12549</v>
      </c>
      <c r="BP2282" s="26"/>
      <c r="BQ2282" s="26"/>
      <c r="BR2282" s="26"/>
      <c r="BS2282" s="26"/>
      <c r="BT2282" s="26"/>
      <c r="BU2282" s="26"/>
      <c r="BV2282" s="26"/>
      <c r="BW2282" s="26"/>
      <c r="BX2282" s="26"/>
      <c r="BY2282" s="26"/>
      <c r="BZ2282" s="26"/>
      <c r="CA2282" s="26"/>
      <c r="CB2282" s="26"/>
      <c r="CC2282" s="26"/>
      <c r="CD2282" s="26"/>
      <c r="CE2282" s="26"/>
      <c r="CF2282" s="26"/>
      <c r="CG2282" s="26"/>
      <c r="CH2282" s="26"/>
      <c r="CI2282" s="26"/>
      <c r="CJ2282" s="26"/>
      <c r="CK2282" s="26"/>
      <c r="CL2282" s="26"/>
      <c r="CM2282" s="26"/>
      <c r="CN2282" s="26"/>
      <c r="CO2282" s="26"/>
      <c r="CP2282" s="26"/>
      <c r="CQ2282" s="26"/>
      <c r="CR2282" s="26"/>
      <c r="CS2282" s="26"/>
      <c r="CT2282" s="26"/>
      <c r="CU2282" s="26"/>
      <c r="CV2282" s="26"/>
      <c r="CW2282" s="26"/>
      <c r="CX2282" s="26"/>
      <c r="CY2282" s="26"/>
      <c r="CZ2282" s="26"/>
      <c r="DA2282" s="26"/>
      <c r="DB2282" s="26"/>
      <c r="DC2282" s="26"/>
      <c r="DD2282" s="26"/>
      <c r="DE2282" s="26"/>
      <c r="DF2282" s="26"/>
      <c r="DG2282" s="26"/>
      <c r="DH2282" s="26"/>
      <c r="DI2282" s="26"/>
      <c r="DJ2282" s="26"/>
      <c r="DK2282" s="26"/>
      <c r="DL2282" s="26"/>
    </row>
    <row r="2283" spans="1:116" s="27" customFormat="1" ht="31.5" customHeight="1">
      <c r="A2283" s="7" t="s">
        <v>9559</v>
      </c>
      <c r="B2283" s="5">
        <v>2281</v>
      </c>
      <c r="C2283" s="10"/>
      <c r="D2283" s="10"/>
      <c r="E2283" s="8" t="s">
        <v>9560</v>
      </c>
      <c r="F2283" s="8" t="s">
        <v>9561</v>
      </c>
      <c r="G2283" s="8" t="s">
        <v>4656</v>
      </c>
      <c r="H2283" s="7" t="s">
        <v>4894</v>
      </c>
      <c r="I2283" s="8" t="s">
        <v>394</v>
      </c>
      <c r="J2283" s="8" t="s">
        <v>9566</v>
      </c>
      <c r="K2283" s="9"/>
      <c r="L2283" s="8"/>
      <c r="M2283" s="10">
        <v>3</v>
      </c>
      <c r="N2283" s="8" t="s">
        <v>45</v>
      </c>
      <c r="O2283" s="8" t="s">
        <v>9563</v>
      </c>
      <c r="P2283" s="8" t="s">
        <v>9567</v>
      </c>
      <c r="Q2283" s="8" t="s">
        <v>9568</v>
      </c>
      <c r="R2283" s="28">
        <v>7</v>
      </c>
      <c r="S2283" s="29">
        <v>6.26</v>
      </c>
      <c r="T2283" s="30">
        <v>5.8</v>
      </c>
      <c r="U2283" s="1">
        <v>5.8</v>
      </c>
      <c r="V2283" s="28"/>
      <c r="W2283" s="29">
        <v>5.8</v>
      </c>
      <c r="X2283" s="29"/>
      <c r="Y2283" s="29"/>
      <c r="Z2283" s="29"/>
      <c r="AA2283" s="29"/>
      <c r="AB2283" s="29"/>
      <c r="AC2283" s="29"/>
      <c r="AD2283" s="29"/>
      <c r="AE2283" s="31"/>
      <c r="AN2283" s="32"/>
      <c r="AP2283" s="31"/>
      <c r="AQ2283" s="27" t="e">
        <f t="shared" si="361"/>
        <v>#NUM!</v>
      </c>
      <c r="AR2283" s="27" t="e">
        <f t="shared" si="362"/>
        <v>#NUM!</v>
      </c>
      <c r="AS2283" s="27" t="e">
        <f t="shared" si="363"/>
        <v>#NUM!</v>
      </c>
      <c r="AT2283" s="27">
        <f t="shared" si="367"/>
        <v>6.2349999999999994</v>
      </c>
      <c r="AU2283" s="27">
        <f t="shared" si="368"/>
        <v>6.2349999999999994</v>
      </c>
      <c r="AV2283" s="29">
        <f t="shared" si="365"/>
        <v>6.2349999999999994</v>
      </c>
      <c r="AW2283" s="27" t="s">
        <v>73</v>
      </c>
      <c r="AX2283" s="27" t="s">
        <v>74</v>
      </c>
      <c r="AY2283" s="32">
        <v>6.2350000000000003</v>
      </c>
      <c r="AZ2283" s="34">
        <f t="shared" si="359"/>
        <v>1.5587500000000001</v>
      </c>
      <c r="BA2283" s="3">
        <f t="shared" si="360"/>
        <v>7.7937500000000002</v>
      </c>
      <c r="BB2283" s="32">
        <f t="shared" si="366"/>
        <v>8.417250000000001</v>
      </c>
      <c r="BC2283" s="27" t="s">
        <v>12549</v>
      </c>
      <c r="BP2283" s="26"/>
      <c r="BQ2283" s="26"/>
      <c r="BR2283" s="26"/>
      <c r="BS2283" s="26"/>
      <c r="BT2283" s="26"/>
      <c r="BU2283" s="26"/>
      <c r="BV2283" s="26"/>
      <c r="BW2283" s="26"/>
      <c r="BX2283" s="26"/>
      <c r="BY2283" s="26"/>
      <c r="BZ2283" s="26"/>
      <c r="CA2283" s="26"/>
      <c r="CB2283" s="26"/>
      <c r="CC2283" s="26"/>
      <c r="CD2283" s="26"/>
      <c r="CE2283" s="26"/>
      <c r="CF2283" s="26"/>
      <c r="CG2283" s="26"/>
      <c r="CH2283" s="26"/>
      <c r="CI2283" s="26"/>
      <c r="CJ2283" s="26"/>
      <c r="CK2283" s="26"/>
      <c r="CL2283" s="26"/>
      <c r="CM2283" s="26"/>
      <c r="CN2283" s="26"/>
      <c r="CO2283" s="26"/>
      <c r="CP2283" s="26"/>
      <c r="CQ2283" s="26"/>
      <c r="CR2283" s="26"/>
      <c r="CS2283" s="26"/>
      <c r="CT2283" s="26"/>
      <c r="CU2283" s="26"/>
      <c r="CV2283" s="26"/>
      <c r="CW2283" s="26"/>
      <c r="CX2283" s="26"/>
      <c r="CY2283" s="26"/>
      <c r="CZ2283" s="26"/>
      <c r="DA2283" s="26"/>
      <c r="DB2283" s="26"/>
      <c r="DC2283" s="26"/>
      <c r="DD2283" s="26"/>
      <c r="DE2283" s="26"/>
      <c r="DF2283" s="26"/>
      <c r="DG2283" s="26"/>
      <c r="DH2283" s="26"/>
      <c r="DI2283" s="26"/>
      <c r="DJ2283" s="26"/>
      <c r="DK2283" s="26"/>
      <c r="DL2283" s="26"/>
    </row>
    <row r="2284" spans="1:116" s="27" customFormat="1" ht="31.5" customHeight="1">
      <c r="A2284" s="7" t="s">
        <v>9576</v>
      </c>
      <c r="B2284" s="5">
        <v>2282</v>
      </c>
      <c r="C2284" s="10"/>
      <c r="D2284" s="10"/>
      <c r="E2284" s="8" t="s">
        <v>9577</v>
      </c>
      <c r="F2284" s="8" t="s">
        <v>9571</v>
      </c>
      <c r="G2284" s="8" t="s">
        <v>9572</v>
      </c>
      <c r="H2284" s="7" t="s">
        <v>9578</v>
      </c>
      <c r="I2284" s="8" t="s">
        <v>394</v>
      </c>
      <c r="J2284" s="8" t="s">
        <v>9579</v>
      </c>
      <c r="K2284" s="9">
        <v>2</v>
      </c>
      <c r="L2284" s="8" t="s">
        <v>81</v>
      </c>
      <c r="M2284" s="10">
        <v>5</v>
      </c>
      <c r="N2284" s="8" t="s">
        <v>45</v>
      </c>
      <c r="O2284" s="8" t="s">
        <v>9573</v>
      </c>
      <c r="P2284" s="8" t="s">
        <v>9580</v>
      </c>
      <c r="Q2284" s="8" t="s">
        <v>9581</v>
      </c>
      <c r="R2284" s="28">
        <v>3.9</v>
      </c>
      <c r="S2284" s="29"/>
      <c r="T2284" s="30">
        <v>5.5</v>
      </c>
      <c r="U2284" s="1">
        <v>1.03</v>
      </c>
      <c r="V2284" s="28">
        <v>3.9</v>
      </c>
      <c r="W2284" s="29"/>
      <c r="X2284" s="29"/>
      <c r="Y2284" s="29"/>
      <c r="Z2284" s="29"/>
      <c r="AA2284" s="29"/>
      <c r="AB2284" s="29"/>
      <c r="AC2284" s="29"/>
      <c r="AD2284" s="29"/>
      <c r="AE2284" s="31"/>
      <c r="AN2284" s="32"/>
      <c r="AP2284" s="31"/>
      <c r="AQ2284" s="27" t="e">
        <f t="shared" si="361"/>
        <v>#NUM!</v>
      </c>
      <c r="AR2284" s="27" t="e">
        <f t="shared" si="362"/>
        <v>#NUM!</v>
      </c>
      <c r="AS2284" s="27" t="e">
        <f t="shared" si="363"/>
        <v>#NUM!</v>
      </c>
      <c r="AT2284" s="27">
        <f t="shared" si="367"/>
        <v>5.9124999999999996</v>
      </c>
      <c r="AU2284" s="27">
        <f t="shared" si="368"/>
        <v>1.1072500000000001</v>
      </c>
      <c r="AV2284" s="29">
        <f t="shared" si="365"/>
        <v>1.1072500000000001</v>
      </c>
      <c r="AW2284" s="27" t="s">
        <v>73</v>
      </c>
      <c r="AX2284" s="27" t="s">
        <v>74</v>
      </c>
      <c r="AY2284" s="32">
        <v>1.1100000000000001</v>
      </c>
      <c r="AZ2284" s="34">
        <f t="shared" si="359"/>
        <v>0.27750000000000002</v>
      </c>
      <c r="BA2284" s="3">
        <f t="shared" si="360"/>
        <v>1.3875000000000002</v>
      </c>
      <c r="BB2284" s="32">
        <f t="shared" si="366"/>
        <v>1.4985000000000002</v>
      </c>
      <c r="BC2284" s="27" t="s">
        <v>12549</v>
      </c>
      <c r="BP2284" s="26"/>
      <c r="BQ2284" s="26"/>
      <c r="BR2284" s="26"/>
      <c r="BS2284" s="26"/>
      <c r="BT2284" s="26"/>
      <c r="BU2284" s="26"/>
      <c r="BV2284" s="26"/>
      <c r="BW2284" s="26"/>
      <c r="BX2284" s="26"/>
      <c r="BY2284" s="26"/>
      <c r="BZ2284" s="26"/>
      <c r="CA2284" s="26"/>
      <c r="CB2284" s="26"/>
      <c r="CC2284" s="26"/>
      <c r="CD2284" s="26"/>
      <c r="CE2284" s="26"/>
      <c r="CF2284" s="26"/>
      <c r="CG2284" s="26"/>
      <c r="CH2284" s="26"/>
      <c r="CI2284" s="26"/>
      <c r="CJ2284" s="26"/>
      <c r="CK2284" s="26"/>
      <c r="CL2284" s="26"/>
      <c r="CM2284" s="26"/>
      <c r="CN2284" s="26"/>
      <c r="CO2284" s="26"/>
      <c r="CP2284" s="26"/>
      <c r="CQ2284" s="26"/>
      <c r="CR2284" s="26"/>
      <c r="CS2284" s="26"/>
      <c r="CT2284" s="26"/>
      <c r="CU2284" s="26"/>
      <c r="CV2284" s="26"/>
      <c r="CW2284" s="26"/>
      <c r="CX2284" s="26"/>
      <c r="CY2284" s="26"/>
      <c r="CZ2284" s="26"/>
      <c r="DA2284" s="26"/>
      <c r="DB2284" s="26"/>
      <c r="DC2284" s="26"/>
      <c r="DD2284" s="26"/>
      <c r="DE2284" s="26"/>
      <c r="DF2284" s="26"/>
      <c r="DG2284" s="26"/>
      <c r="DH2284" s="26"/>
      <c r="DI2284" s="26"/>
      <c r="DJ2284" s="26"/>
      <c r="DK2284" s="26"/>
      <c r="DL2284" s="26"/>
    </row>
    <row r="2285" spans="1:116" s="27" customFormat="1" ht="31.5" customHeight="1">
      <c r="A2285" s="7" t="s">
        <v>9569</v>
      </c>
      <c r="B2285" s="5">
        <v>2283</v>
      </c>
      <c r="C2285" s="10"/>
      <c r="D2285" s="10"/>
      <c r="E2285" s="8" t="s">
        <v>9570</v>
      </c>
      <c r="F2285" s="8" t="s">
        <v>9571</v>
      </c>
      <c r="G2285" s="8" t="s">
        <v>9572</v>
      </c>
      <c r="H2285" s="7" t="s">
        <v>140</v>
      </c>
      <c r="I2285" s="8" t="s">
        <v>104</v>
      </c>
      <c r="J2285" s="8" t="s">
        <v>4369</v>
      </c>
      <c r="K2285" s="9"/>
      <c r="L2285" s="8"/>
      <c r="M2285" s="10">
        <v>30</v>
      </c>
      <c r="N2285" s="8" t="s">
        <v>45</v>
      </c>
      <c r="O2285" s="8" t="s">
        <v>9573</v>
      </c>
      <c r="P2285" s="8" t="s">
        <v>9574</v>
      </c>
      <c r="Q2285" s="8" t="s">
        <v>9575</v>
      </c>
      <c r="R2285" s="28">
        <v>4</v>
      </c>
      <c r="S2285" s="29"/>
      <c r="T2285" s="30">
        <v>7.5</v>
      </c>
      <c r="U2285" s="1">
        <v>1.35</v>
      </c>
      <c r="V2285" s="28">
        <v>4</v>
      </c>
      <c r="W2285" s="29"/>
      <c r="X2285" s="29"/>
      <c r="Y2285" s="29"/>
      <c r="Z2285" s="29"/>
      <c r="AA2285" s="29"/>
      <c r="AB2285" s="29"/>
      <c r="AC2285" s="29"/>
      <c r="AD2285" s="29"/>
      <c r="AE2285" s="31"/>
      <c r="AN2285" s="32"/>
      <c r="AP2285" s="31"/>
      <c r="AQ2285" s="27" t="e">
        <f t="shared" si="361"/>
        <v>#NUM!</v>
      </c>
      <c r="AR2285" s="27" t="e">
        <f t="shared" si="362"/>
        <v>#NUM!</v>
      </c>
      <c r="AS2285" s="27" t="e">
        <f t="shared" si="363"/>
        <v>#NUM!</v>
      </c>
      <c r="AT2285" s="27">
        <f t="shared" si="367"/>
        <v>8.0625</v>
      </c>
      <c r="AU2285" s="27">
        <f t="shared" si="368"/>
        <v>1.4512499999999999</v>
      </c>
      <c r="AV2285" s="29">
        <f t="shared" si="365"/>
        <v>1.4512499999999999</v>
      </c>
      <c r="AW2285" s="27" t="s">
        <v>73</v>
      </c>
      <c r="AX2285" s="27" t="s">
        <v>74</v>
      </c>
      <c r="AY2285" s="32">
        <v>1.45</v>
      </c>
      <c r="AZ2285" s="34">
        <f t="shared" si="359"/>
        <v>0.36249999999999999</v>
      </c>
      <c r="BA2285" s="3">
        <f t="shared" si="360"/>
        <v>1.8125</v>
      </c>
      <c r="BB2285" s="32">
        <f t="shared" si="366"/>
        <v>1.9575</v>
      </c>
      <c r="BC2285" s="27" t="s">
        <v>12549</v>
      </c>
      <c r="BP2285" s="26"/>
      <c r="BQ2285" s="26"/>
      <c r="BR2285" s="26"/>
      <c r="BS2285" s="26"/>
      <c r="BT2285" s="26"/>
      <c r="BU2285" s="26"/>
      <c r="BV2285" s="26"/>
      <c r="BW2285" s="26"/>
      <c r="BX2285" s="26"/>
      <c r="BY2285" s="26"/>
      <c r="BZ2285" s="26"/>
      <c r="CA2285" s="26"/>
      <c r="CB2285" s="26"/>
      <c r="CC2285" s="26"/>
      <c r="CD2285" s="26"/>
      <c r="CE2285" s="26"/>
      <c r="CF2285" s="26"/>
      <c r="CG2285" s="26"/>
      <c r="CH2285" s="26"/>
      <c r="CI2285" s="26"/>
      <c r="CJ2285" s="26"/>
      <c r="CK2285" s="26"/>
      <c r="CL2285" s="26"/>
      <c r="CM2285" s="26"/>
      <c r="CN2285" s="26"/>
      <c r="CO2285" s="26"/>
      <c r="CP2285" s="26"/>
      <c r="CQ2285" s="26"/>
      <c r="CR2285" s="26"/>
      <c r="CS2285" s="26"/>
      <c r="CT2285" s="26"/>
      <c r="CU2285" s="26"/>
      <c r="CV2285" s="26"/>
      <c r="CW2285" s="26"/>
      <c r="CX2285" s="26"/>
      <c r="CY2285" s="26"/>
      <c r="CZ2285" s="26"/>
      <c r="DA2285" s="26"/>
      <c r="DB2285" s="26"/>
      <c r="DC2285" s="26"/>
      <c r="DD2285" s="26"/>
      <c r="DE2285" s="26"/>
      <c r="DF2285" s="26"/>
      <c r="DG2285" s="26"/>
      <c r="DH2285" s="26"/>
      <c r="DI2285" s="26"/>
      <c r="DJ2285" s="26"/>
      <c r="DK2285" s="26"/>
      <c r="DL2285" s="26"/>
    </row>
    <row r="2286" spans="1:116" s="27" customFormat="1" ht="31.5" customHeight="1">
      <c r="A2286" s="7" t="s">
        <v>9582</v>
      </c>
      <c r="B2286" s="5">
        <v>2284</v>
      </c>
      <c r="C2286" s="10"/>
      <c r="D2286" s="10"/>
      <c r="E2286" s="8" t="s">
        <v>9583</v>
      </c>
      <c r="F2286" s="8" t="s">
        <v>9584</v>
      </c>
      <c r="G2286" s="8" t="s">
        <v>481</v>
      </c>
      <c r="H2286" s="7" t="s">
        <v>9585</v>
      </c>
      <c r="I2286" s="8" t="s">
        <v>43</v>
      </c>
      <c r="J2286" s="8" t="s">
        <v>9586</v>
      </c>
      <c r="K2286" s="9"/>
      <c r="L2286" s="8"/>
      <c r="M2286" s="10">
        <v>30</v>
      </c>
      <c r="N2286" s="8" t="s">
        <v>45</v>
      </c>
      <c r="O2286" s="8" t="s">
        <v>9587</v>
      </c>
      <c r="P2286" s="8" t="s">
        <v>9588</v>
      </c>
      <c r="Q2286" s="8" t="s">
        <v>9589</v>
      </c>
      <c r="R2286" s="28">
        <v>4.33</v>
      </c>
      <c r="S2286" s="29"/>
      <c r="T2286" s="30"/>
      <c r="U2286" s="1" t="s">
        <v>56</v>
      </c>
      <c r="V2286" s="28"/>
      <c r="W2286" s="29"/>
      <c r="X2286" s="29"/>
      <c r="Y2286" s="29"/>
      <c r="Z2286" s="29"/>
      <c r="AA2286" s="29"/>
      <c r="AB2286" s="29"/>
      <c r="AC2286" s="29"/>
      <c r="AD2286" s="29"/>
      <c r="AE2286" s="31"/>
      <c r="AN2286" s="32"/>
      <c r="AP2286" s="31"/>
      <c r="AQ2286" s="27" t="e">
        <f t="shared" si="361"/>
        <v>#NUM!</v>
      </c>
      <c r="AR2286" s="27" t="e">
        <f t="shared" si="362"/>
        <v>#NUM!</v>
      </c>
      <c r="AS2286" s="27" t="e">
        <f t="shared" si="363"/>
        <v>#NUM!</v>
      </c>
      <c r="AT2286" s="27">
        <f t="shared" si="367"/>
        <v>0</v>
      </c>
      <c r="AU2286" s="27" t="e">
        <f t="shared" si="368"/>
        <v>#VALUE!</v>
      </c>
      <c r="AV2286" s="29" t="e">
        <f t="shared" si="365"/>
        <v>#VALUE!</v>
      </c>
      <c r="AW2286" s="33" t="s">
        <v>51</v>
      </c>
      <c r="AX2286" s="27" t="s">
        <v>50</v>
      </c>
      <c r="AY2286" s="32">
        <v>4.33</v>
      </c>
      <c r="AZ2286" s="34">
        <f t="shared" si="359"/>
        <v>1.0825</v>
      </c>
      <c r="BA2286" s="3">
        <f t="shared" si="360"/>
        <v>5.4124999999999996</v>
      </c>
      <c r="BB2286" s="32">
        <f t="shared" si="366"/>
        <v>5.8454999999999995</v>
      </c>
      <c r="BC2286" s="27" t="s">
        <v>12549</v>
      </c>
      <c r="BP2286" s="26"/>
      <c r="BQ2286" s="26"/>
      <c r="BR2286" s="26"/>
      <c r="BS2286" s="26"/>
      <c r="BT2286" s="26"/>
      <c r="BU2286" s="26"/>
      <c r="BV2286" s="26"/>
      <c r="BW2286" s="26"/>
      <c r="BX2286" s="26"/>
      <c r="BY2286" s="26"/>
      <c r="BZ2286" s="26"/>
      <c r="CA2286" s="26"/>
      <c r="CB2286" s="26"/>
      <c r="CC2286" s="26"/>
      <c r="CD2286" s="26"/>
      <c r="CE2286" s="26"/>
      <c r="CF2286" s="26"/>
      <c r="CG2286" s="26"/>
      <c r="CH2286" s="26"/>
      <c r="CI2286" s="26"/>
      <c r="CJ2286" s="26"/>
      <c r="CK2286" s="26"/>
      <c r="CL2286" s="26"/>
      <c r="CM2286" s="26"/>
      <c r="CN2286" s="26"/>
      <c r="CO2286" s="26"/>
      <c r="CP2286" s="26"/>
      <c r="CQ2286" s="26"/>
      <c r="CR2286" s="26"/>
      <c r="CS2286" s="26"/>
      <c r="CT2286" s="26"/>
      <c r="CU2286" s="26"/>
      <c r="CV2286" s="26"/>
      <c r="CW2286" s="26"/>
      <c r="CX2286" s="26"/>
      <c r="CY2286" s="26"/>
      <c r="CZ2286" s="26"/>
      <c r="DA2286" s="26"/>
      <c r="DB2286" s="26"/>
      <c r="DC2286" s="26"/>
      <c r="DD2286" s="26"/>
      <c r="DE2286" s="26"/>
      <c r="DF2286" s="26"/>
      <c r="DG2286" s="26"/>
      <c r="DH2286" s="26"/>
      <c r="DI2286" s="26"/>
      <c r="DJ2286" s="26"/>
      <c r="DK2286" s="26"/>
      <c r="DL2286" s="26"/>
    </row>
    <row r="2287" spans="1:116" s="27" customFormat="1" ht="31.5" customHeight="1">
      <c r="A2287" s="7" t="s">
        <v>9582</v>
      </c>
      <c r="B2287" s="5">
        <v>2285</v>
      </c>
      <c r="C2287" s="10"/>
      <c r="D2287" s="10"/>
      <c r="E2287" s="8" t="s">
        <v>9626</v>
      </c>
      <c r="F2287" s="8" t="s">
        <v>1346</v>
      </c>
      <c r="G2287" s="8" t="s">
        <v>1347</v>
      </c>
      <c r="H2287" s="7" t="s">
        <v>303</v>
      </c>
      <c r="I2287" s="8" t="s">
        <v>43</v>
      </c>
      <c r="J2287" s="8" t="s">
        <v>2808</v>
      </c>
      <c r="K2287" s="9"/>
      <c r="L2287" s="8"/>
      <c r="M2287" s="10">
        <v>20</v>
      </c>
      <c r="N2287" s="8" t="s">
        <v>45</v>
      </c>
      <c r="O2287" s="8" t="s">
        <v>9592</v>
      </c>
      <c r="P2287" s="8" t="s">
        <v>9593</v>
      </c>
      <c r="Q2287" s="8" t="s">
        <v>9627</v>
      </c>
      <c r="R2287" s="28">
        <v>5</v>
      </c>
      <c r="S2287" s="29">
        <v>4.63</v>
      </c>
      <c r="T2287" s="30">
        <v>4.63</v>
      </c>
      <c r="U2287" s="1">
        <v>0.8</v>
      </c>
      <c r="V2287" s="28"/>
      <c r="W2287" s="29">
        <v>3.1</v>
      </c>
      <c r="X2287" s="29"/>
      <c r="Y2287" s="29"/>
      <c r="Z2287" s="29"/>
      <c r="AA2287" s="29"/>
      <c r="AB2287" s="29"/>
      <c r="AC2287" s="29"/>
      <c r="AD2287" s="29"/>
      <c r="AE2287" s="31"/>
      <c r="AN2287" s="32"/>
      <c r="AP2287" s="31"/>
      <c r="AQ2287" s="27" t="e">
        <f t="shared" si="361"/>
        <v>#NUM!</v>
      </c>
      <c r="AR2287" s="27" t="e">
        <f t="shared" si="362"/>
        <v>#NUM!</v>
      </c>
      <c r="AS2287" s="27" t="e">
        <f t="shared" si="363"/>
        <v>#NUM!</v>
      </c>
      <c r="AT2287" s="27">
        <f t="shared" si="367"/>
        <v>4.9772499999999997</v>
      </c>
      <c r="AU2287" s="27">
        <f t="shared" si="368"/>
        <v>0.86</v>
      </c>
      <c r="AV2287" s="29">
        <f t="shared" si="365"/>
        <v>0.86</v>
      </c>
      <c r="AW2287" s="27" t="s">
        <v>73</v>
      </c>
      <c r="AX2287" s="27" t="s">
        <v>74</v>
      </c>
      <c r="AY2287" s="32">
        <v>0.86</v>
      </c>
      <c r="AZ2287" s="34">
        <f t="shared" si="359"/>
        <v>0.215</v>
      </c>
      <c r="BA2287" s="3">
        <f t="shared" si="360"/>
        <v>1.075</v>
      </c>
      <c r="BB2287" s="32">
        <f t="shared" si="366"/>
        <v>1.161</v>
      </c>
      <c r="BC2287" s="27" t="s">
        <v>12549</v>
      </c>
      <c r="BP2287" s="26"/>
      <c r="BQ2287" s="26"/>
      <c r="BR2287" s="26"/>
      <c r="BS2287" s="26"/>
      <c r="BT2287" s="26"/>
      <c r="BU2287" s="26"/>
      <c r="BV2287" s="26"/>
      <c r="BW2287" s="26"/>
      <c r="BX2287" s="26"/>
      <c r="BY2287" s="26"/>
      <c r="BZ2287" s="26"/>
      <c r="CA2287" s="26"/>
      <c r="CB2287" s="26"/>
      <c r="CC2287" s="26"/>
      <c r="CD2287" s="26"/>
      <c r="CE2287" s="26"/>
      <c r="CF2287" s="26"/>
      <c r="CG2287" s="26"/>
      <c r="CH2287" s="26"/>
      <c r="CI2287" s="26"/>
      <c r="CJ2287" s="26"/>
      <c r="CK2287" s="26"/>
      <c r="CL2287" s="26"/>
      <c r="CM2287" s="26"/>
      <c r="CN2287" s="26"/>
      <c r="CO2287" s="26"/>
      <c r="CP2287" s="26"/>
      <c r="CQ2287" s="26"/>
      <c r="CR2287" s="26"/>
      <c r="CS2287" s="26"/>
      <c r="CT2287" s="26"/>
      <c r="CU2287" s="26"/>
      <c r="CV2287" s="26"/>
      <c r="CW2287" s="26"/>
      <c r="CX2287" s="26"/>
      <c r="CY2287" s="26"/>
      <c r="CZ2287" s="26"/>
      <c r="DA2287" s="26"/>
      <c r="DB2287" s="26"/>
      <c r="DC2287" s="26"/>
      <c r="DD2287" s="26"/>
      <c r="DE2287" s="26"/>
      <c r="DF2287" s="26"/>
      <c r="DG2287" s="26"/>
      <c r="DH2287" s="26"/>
      <c r="DI2287" s="26"/>
      <c r="DJ2287" s="26"/>
      <c r="DK2287" s="26"/>
      <c r="DL2287" s="26"/>
    </row>
    <row r="2288" spans="1:116" s="27" customFormat="1" ht="31.5" customHeight="1">
      <c r="A2288" s="7" t="s">
        <v>9582</v>
      </c>
      <c r="B2288" s="5">
        <v>2286</v>
      </c>
      <c r="C2288" s="10"/>
      <c r="D2288" s="10"/>
      <c r="E2288" s="8" t="s">
        <v>9682</v>
      </c>
      <c r="F2288" s="8" t="s">
        <v>1170</v>
      </c>
      <c r="G2288" s="8" t="s">
        <v>1178</v>
      </c>
      <c r="H2288" s="7" t="s">
        <v>9683</v>
      </c>
      <c r="I2288" s="8" t="s">
        <v>9684</v>
      </c>
      <c r="J2288" s="8" t="s">
        <v>9685</v>
      </c>
      <c r="K2288" s="9"/>
      <c r="L2288" s="8"/>
      <c r="M2288" s="10">
        <v>1</v>
      </c>
      <c r="N2288" s="8" t="s">
        <v>45</v>
      </c>
      <c r="O2288" s="8" t="s">
        <v>9592</v>
      </c>
      <c r="P2288" s="8" t="s">
        <v>9603</v>
      </c>
      <c r="Q2288" s="8" t="s">
        <v>9686</v>
      </c>
      <c r="R2288" s="28">
        <v>2.59</v>
      </c>
      <c r="S2288" s="29"/>
      <c r="T2288" s="30"/>
      <c r="U2288" s="1">
        <v>0.8</v>
      </c>
      <c r="V2288" s="28"/>
      <c r="W2288" s="29"/>
      <c r="X2288" s="29"/>
      <c r="Y2288" s="29"/>
      <c r="Z2288" s="29"/>
      <c r="AA2288" s="29"/>
      <c r="AB2288" s="29"/>
      <c r="AC2288" s="29"/>
      <c r="AD2288" s="29"/>
      <c r="AE2288" s="31"/>
      <c r="AN2288" s="32"/>
      <c r="AP2288" s="31"/>
      <c r="AQ2288" s="27" t="e">
        <f t="shared" si="361"/>
        <v>#NUM!</v>
      </c>
      <c r="AR2288" s="27" t="e">
        <f t="shared" si="362"/>
        <v>#NUM!</v>
      </c>
      <c r="AS2288" s="27" t="e">
        <f t="shared" si="363"/>
        <v>#NUM!</v>
      </c>
      <c r="AT2288" s="27">
        <f t="shared" si="367"/>
        <v>0</v>
      </c>
      <c r="AU2288" s="27">
        <f t="shared" si="368"/>
        <v>0.86</v>
      </c>
      <c r="AV2288" s="29">
        <f t="shared" si="365"/>
        <v>0</v>
      </c>
      <c r="AW2288" s="27" t="s">
        <v>73</v>
      </c>
      <c r="AX2288" s="27" t="s">
        <v>74</v>
      </c>
      <c r="AY2288" s="32">
        <v>0.86</v>
      </c>
      <c r="AZ2288" s="34">
        <f t="shared" si="359"/>
        <v>0.215</v>
      </c>
      <c r="BA2288" s="3">
        <f t="shared" si="360"/>
        <v>1.075</v>
      </c>
      <c r="BB2288" s="32">
        <f t="shared" si="366"/>
        <v>1.161</v>
      </c>
      <c r="BC2288" s="27" t="s">
        <v>12549</v>
      </c>
      <c r="BP2288" s="26"/>
      <c r="BQ2288" s="26"/>
      <c r="BR2288" s="26"/>
      <c r="BS2288" s="26"/>
      <c r="BT2288" s="26"/>
      <c r="BU2288" s="26"/>
      <c r="BV2288" s="26"/>
      <c r="BW2288" s="26"/>
      <c r="BX2288" s="26"/>
      <c r="BY2288" s="26"/>
      <c r="BZ2288" s="26"/>
      <c r="CA2288" s="26"/>
      <c r="CB2288" s="26"/>
      <c r="CC2288" s="26"/>
      <c r="CD2288" s="26"/>
      <c r="CE2288" s="26"/>
      <c r="CF2288" s="26"/>
      <c r="CG2288" s="26"/>
      <c r="CH2288" s="26"/>
      <c r="CI2288" s="26"/>
      <c r="CJ2288" s="26"/>
      <c r="CK2288" s="26"/>
      <c r="CL2288" s="26"/>
      <c r="CM2288" s="26"/>
      <c r="CN2288" s="26"/>
      <c r="CO2288" s="26"/>
      <c r="CP2288" s="26"/>
      <c r="CQ2288" s="26"/>
      <c r="CR2288" s="26"/>
      <c r="CS2288" s="26"/>
      <c r="CT2288" s="26"/>
      <c r="CU2288" s="26"/>
      <c r="CV2288" s="26"/>
      <c r="CW2288" s="26"/>
      <c r="CX2288" s="26"/>
      <c r="CY2288" s="26"/>
      <c r="CZ2288" s="26"/>
      <c r="DA2288" s="26"/>
      <c r="DB2288" s="26"/>
      <c r="DC2288" s="26"/>
      <c r="DD2288" s="26"/>
      <c r="DE2288" s="26"/>
      <c r="DF2288" s="26"/>
      <c r="DG2288" s="26"/>
      <c r="DH2288" s="26"/>
      <c r="DI2288" s="26"/>
      <c r="DJ2288" s="26"/>
      <c r="DK2288" s="26"/>
      <c r="DL2288" s="26"/>
    </row>
    <row r="2289" spans="1:116" s="27" customFormat="1" ht="31.5" customHeight="1">
      <c r="A2289" s="7" t="s">
        <v>9582</v>
      </c>
      <c r="B2289" s="5">
        <v>2287</v>
      </c>
      <c r="C2289" s="10"/>
      <c r="D2289" s="10"/>
      <c r="E2289" s="8" t="s">
        <v>9687</v>
      </c>
      <c r="F2289" s="8" t="s">
        <v>9693</v>
      </c>
      <c r="G2289" s="8" t="s">
        <v>979</v>
      </c>
      <c r="H2289" s="7" t="s">
        <v>9694</v>
      </c>
      <c r="I2289" s="8" t="s">
        <v>104</v>
      </c>
      <c r="J2289" s="8" t="s">
        <v>9695</v>
      </c>
      <c r="K2289" s="9"/>
      <c r="L2289" s="8"/>
      <c r="M2289" s="10">
        <v>30</v>
      </c>
      <c r="N2289" s="8" t="s">
        <v>45</v>
      </c>
      <c r="O2289" s="8" t="s">
        <v>9592</v>
      </c>
      <c r="P2289" s="8" t="s">
        <v>9603</v>
      </c>
      <c r="Q2289" s="8" t="s">
        <v>9696</v>
      </c>
      <c r="R2289" s="28">
        <v>1.38</v>
      </c>
      <c r="S2289" s="29">
        <v>1</v>
      </c>
      <c r="T2289" s="30"/>
      <c r="U2289" s="1">
        <v>0.8</v>
      </c>
      <c r="V2289" s="28"/>
      <c r="W2289" s="29">
        <v>5</v>
      </c>
      <c r="X2289" s="29"/>
      <c r="Y2289" s="29"/>
      <c r="Z2289" s="29"/>
      <c r="AA2289" s="29"/>
      <c r="AB2289" s="29"/>
      <c r="AC2289" s="29"/>
      <c r="AD2289" s="29"/>
      <c r="AE2289" s="31"/>
      <c r="AN2289" s="32"/>
      <c r="AP2289" s="31"/>
      <c r="AQ2289" s="27" t="e">
        <f t="shared" si="361"/>
        <v>#NUM!</v>
      </c>
      <c r="AR2289" s="27" t="e">
        <f t="shared" si="362"/>
        <v>#NUM!</v>
      </c>
      <c r="AS2289" s="27" t="e">
        <f t="shared" si="363"/>
        <v>#NUM!</v>
      </c>
      <c r="AT2289" s="27">
        <f t="shared" si="367"/>
        <v>0</v>
      </c>
      <c r="AU2289" s="27">
        <f t="shared" si="368"/>
        <v>0.86</v>
      </c>
      <c r="AV2289" s="29">
        <f t="shared" si="365"/>
        <v>0</v>
      </c>
      <c r="AW2289" s="27" t="s">
        <v>73</v>
      </c>
      <c r="AX2289" s="27" t="s">
        <v>74</v>
      </c>
      <c r="AY2289" s="32">
        <v>0.86</v>
      </c>
      <c r="AZ2289" s="34">
        <f t="shared" si="359"/>
        <v>0.215</v>
      </c>
      <c r="BA2289" s="3">
        <f t="shared" si="360"/>
        <v>1.075</v>
      </c>
      <c r="BB2289" s="32">
        <f t="shared" si="366"/>
        <v>1.161</v>
      </c>
      <c r="BC2289" s="27" t="s">
        <v>12549</v>
      </c>
      <c r="BP2289" s="26"/>
      <c r="BQ2289" s="26"/>
      <c r="BR2289" s="26"/>
      <c r="BS2289" s="26"/>
      <c r="BT2289" s="26"/>
      <c r="BU2289" s="26"/>
      <c r="BV2289" s="26"/>
      <c r="BW2289" s="26"/>
      <c r="BX2289" s="26"/>
      <c r="BY2289" s="26"/>
      <c r="BZ2289" s="26"/>
      <c r="CA2289" s="26"/>
      <c r="CB2289" s="26"/>
      <c r="CC2289" s="26"/>
      <c r="CD2289" s="26"/>
      <c r="CE2289" s="26"/>
      <c r="CF2289" s="26"/>
      <c r="CG2289" s="26"/>
      <c r="CH2289" s="26"/>
      <c r="CI2289" s="26"/>
      <c r="CJ2289" s="26"/>
      <c r="CK2289" s="26"/>
      <c r="CL2289" s="26"/>
      <c r="CM2289" s="26"/>
      <c r="CN2289" s="26"/>
      <c r="CO2289" s="26"/>
      <c r="CP2289" s="26"/>
      <c r="CQ2289" s="26"/>
      <c r="CR2289" s="26"/>
      <c r="CS2289" s="26"/>
      <c r="CT2289" s="26"/>
      <c r="CU2289" s="26"/>
      <c r="CV2289" s="26"/>
      <c r="CW2289" s="26"/>
      <c r="CX2289" s="26"/>
      <c r="CY2289" s="26"/>
      <c r="CZ2289" s="26"/>
      <c r="DA2289" s="26"/>
      <c r="DB2289" s="26"/>
      <c r="DC2289" s="26"/>
      <c r="DD2289" s="26"/>
      <c r="DE2289" s="26"/>
      <c r="DF2289" s="26"/>
      <c r="DG2289" s="26"/>
      <c r="DH2289" s="26"/>
      <c r="DI2289" s="26"/>
      <c r="DJ2289" s="26"/>
      <c r="DK2289" s="26"/>
      <c r="DL2289" s="26"/>
    </row>
    <row r="2290" spans="1:116" s="35" customFormat="1" ht="31.5" customHeight="1">
      <c r="A2290" s="7" t="s">
        <v>9582</v>
      </c>
      <c r="B2290" s="5">
        <v>2288</v>
      </c>
      <c r="C2290" s="10"/>
      <c r="D2290" s="10"/>
      <c r="E2290" s="8" t="s">
        <v>9689</v>
      </c>
      <c r="F2290" s="8" t="s">
        <v>9690</v>
      </c>
      <c r="G2290" s="8" t="s">
        <v>2789</v>
      </c>
      <c r="H2290" s="7" t="s">
        <v>9691</v>
      </c>
      <c r="I2290" s="8" t="s">
        <v>43</v>
      </c>
      <c r="J2290" s="8" t="s">
        <v>606</v>
      </c>
      <c r="K2290" s="9"/>
      <c r="L2290" s="8"/>
      <c r="M2290" s="10">
        <v>30</v>
      </c>
      <c r="N2290" s="8" t="s">
        <v>45</v>
      </c>
      <c r="O2290" s="8" t="s">
        <v>9592</v>
      </c>
      <c r="P2290" s="8" t="s">
        <v>9624</v>
      </c>
      <c r="Q2290" s="8" t="s">
        <v>9692</v>
      </c>
      <c r="R2290" s="28">
        <v>3.5</v>
      </c>
      <c r="S2290" s="29">
        <v>2.9</v>
      </c>
      <c r="T2290" s="30">
        <v>0.85</v>
      </c>
      <c r="U2290" s="1">
        <v>0.85</v>
      </c>
      <c r="V2290" s="28"/>
      <c r="W2290" s="29"/>
      <c r="X2290" s="29"/>
      <c r="Y2290" s="29"/>
      <c r="Z2290" s="29"/>
      <c r="AA2290" s="29"/>
      <c r="AB2290" s="29"/>
      <c r="AC2290" s="29"/>
      <c r="AD2290" s="29"/>
      <c r="AE2290" s="31"/>
      <c r="AF2290" s="27"/>
      <c r="AG2290" s="27"/>
      <c r="AH2290" s="27"/>
      <c r="AI2290" s="27"/>
      <c r="AJ2290" s="27"/>
      <c r="AK2290" s="27"/>
      <c r="AL2290" s="27"/>
      <c r="AM2290" s="27"/>
      <c r="AN2290" s="32"/>
      <c r="AO2290" s="27"/>
      <c r="AP2290" s="31"/>
      <c r="AQ2290" s="27" t="e">
        <f t="shared" si="361"/>
        <v>#NUM!</v>
      </c>
      <c r="AR2290" s="27" t="e">
        <f t="shared" si="362"/>
        <v>#NUM!</v>
      </c>
      <c r="AS2290" s="27" t="e">
        <f t="shared" si="363"/>
        <v>#NUM!</v>
      </c>
      <c r="AT2290" s="27">
        <f t="shared" si="367"/>
        <v>0.91374999999999995</v>
      </c>
      <c r="AU2290" s="27">
        <f t="shared" si="368"/>
        <v>0.91374999999999995</v>
      </c>
      <c r="AV2290" s="29">
        <f t="shared" si="365"/>
        <v>0.91374999999999995</v>
      </c>
      <c r="AW2290" s="27" t="s">
        <v>73</v>
      </c>
      <c r="AX2290" s="27" t="s">
        <v>74</v>
      </c>
      <c r="AY2290" s="32">
        <v>0.91369999999999996</v>
      </c>
      <c r="AZ2290" s="34">
        <f t="shared" si="359"/>
        <v>0.22842499999999999</v>
      </c>
      <c r="BA2290" s="3">
        <f t="shared" si="360"/>
        <v>1.1421250000000001</v>
      </c>
      <c r="BB2290" s="32">
        <f t="shared" si="366"/>
        <v>1.233495</v>
      </c>
      <c r="BC2290" s="27" t="s">
        <v>12549</v>
      </c>
      <c r="BD2290" s="27"/>
      <c r="BE2290" s="27"/>
      <c r="BF2290" s="27"/>
      <c r="BG2290" s="27"/>
      <c r="BH2290" s="27"/>
      <c r="BI2290" s="27"/>
      <c r="BJ2290" s="27"/>
      <c r="BK2290" s="27"/>
      <c r="BL2290" s="27"/>
      <c r="BM2290" s="27"/>
      <c r="BN2290" s="27"/>
      <c r="BO2290" s="27"/>
      <c r="BP2290" s="26"/>
      <c r="BQ2290" s="26"/>
      <c r="BR2290" s="26"/>
      <c r="BS2290" s="26"/>
      <c r="BT2290" s="26"/>
      <c r="BU2290" s="26"/>
      <c r="BV2290" s="26"/>
      <c r="BW2290" s="26"/>
      <c r="BX2290" s="26"/>
      <c r="BY2290" s="26"/>
      <c r="BZ2290" s="26"/>
      <c r="CA2290" s="26"/>
      <c r="CB2290" s="26"/>
      <c r="CC2290" s="26"/>
      <c r="CD2290" s="26"/>
      <c r="CE2290" s="26"/>
      <c r="CF2290" s="26"/>
      <c r="CG2290" s="26"/>
      <c r="CH2290" s="26"/>
      <c r="CI2290" s="26"/>
      <c r="CJ2290" s="26"/>
      <c r="CK2290" s="26"/>
      <c r="CL2290" s="26"/>
      <c r="CM2290" s="26"/>
      <c r="CN2290" s="26"/>
      <c r="CO2290" s="26"/>
      <c r="CP2290" s="26"/>
      <c r="CQ2290" s="26"/>
      <c r="CR2290" s="26"/>
      <c r="CS2290" s="26"/>
      <c r="CT2290" s="26"/>
      <c r="CU2290" s="26"/>
      <c r="CV2290" s="26"/>
      <c r="CW2290" s="26"/>
      <c r="CX2290" s="26"/>
      <c r="CY2290" s="26"/>
      <c r="CZ2290" s="26"/>
      <c r="DA2290" s="26"/>
      <c r="DB2290" s="26"/>
      <c r="DC2290" s="26"/>
      <c r="DD2290" s="26"/>
      <c r="DE2290" s="26"/>
      <c r="DF2290" s="26"/>
      <c r="DG2290" s="26"/>
      <c r="DH2290" s="26"/>
      <c r="DI2290" s="26"/>
      <c r="DJ2290" s="26"/>
      <c r="DK2290" s="26"/>
      <c r="DL2290" s="26"/>
    </row>
    <row r="2291" spans="1:116" s="35" customFormat="1" ht="31.5" customHeight="1">
      <c r="A2291" s="7" t="s">
        <v>9582</v>
      </c>
      <c r="B2291" s="5">
        <v>2289</v>
      </c>
      <c r="C2291" s="10"/>
      <c r="D2291" s="10"/>
      <c r="E2291" s="8" t="s">
        <v>9608</v>
      </c>
      <c r="F2291" s="8" t="s">
        <v>9609</v>
      </c>
      <c r="G2291" s="8" t="s">
        <v>9610</v>
      </c>
      <c r="H2291" s="7" t="s">
        <v>9611</v>
      </c>
      <c r="I2291" s="8" t="s">
        <v>125</v>
      </c>
      <c r="J2291" s="8" t="s">
        <v>9612</v>
      </c>
      <c r="K2291" s="9"/>
      <c r="L2291" s="8"/>
      <c r="M2291" s="10">
        <v>1</v>
      </c>
      <c r="N2291" s="8" t="s">
        <v>45</v>
      </c>
      <c r="O2291" s="8" t="s">
        <v>9592</v>
      </c>
      <c r="P2291" s="8" t="s">
        <v>9613</v>
      </c>
      <c r="Q2291" s="8" t="s">
        <v>9614</v>
      </c>
      <c r="R2291" s="28">
        <v>4</v>
      </c>
      <c r="S2291" s="29">
        <v>3.24</v>
      </c>
      <c r="T2291" s="30">
        <v>0.88</v>
      </c>
      <c r="U2291" s="1">
        <v>0.88</v>
      </c>
      <c r="V2291" s="28"/>
      <c r="W2291" s="29"/>
      <c r="X2291" s="29"/>
      <c r="Y2291" s="29"/>
      <c r="Z2291" s="29"/>
      <c r="AA2291" s="29"/>
      <c r="AB2291" s="29"/>
      <c r="AC2291" s="29"/>
      <c r="AD2291" s="29"/>
      <c r="AE2291" s="31"/>
      <c r="AF2291" s="27"/>
      <c r="AG2291" s="27"/>
      <c r="AH2291" s="27"/>
      <c r="AI2291" s="27"/>
      <c r="AJ2291" s="27"/>
      <c r="AK2291" s="27"/>
      <c r="AL2291" s="27"/>
      <c r="AM2291" s="27"/>
      <c r="AN2291" s="32"/>
      <c r="AO2291" s="27"/>
      <c r="AP2291" s="31"/>
      <c r="AQ2291" s="27" t="e">
        <f t="shared" si="361"/>
        <v>#NUM!</v>
      </c>
      <c r="AR2291" s="27" t="e">
        <f t="shared" si="362"/>
        <v>#NUM!</v>
      </c>
      <c r="AS2291" s="27" t="e">
        <f t="shared" si="363"/>
        <v>#NUM!</v>
      </c>
      <c r="AT2291" s="27">
        <f t="shared" si="367"/>
        <v>0.94599999999999995</v>
      </c>
      <c r="AU2291" s="27">
        <f t="shared" si="368"/>
        <v>0.94599999999999995</v>
      </c>
      <c r="AV2291" s="29">
        <f t="shared" si="365"/>
        <v>0.94599999999999995</v>
      </c>
      <c r="AW2291" s="27" t="s">
        <v>73</v>
      </c>
      <c r="AX2291" s="27" t="s">
        <v>74</v>
      </c>
      <c r="AY2291" s="32">
        <v>0.94599999999999995</v>
      </c>
      <c r="AZ2291" s="34">
        <f t="shared" si="359"/>
        <v>0.23649999999999999</v>
      </c>
      <c r="BA2291" s="3">
        <f t="shared" si="360"/>
        <v>1.1824999999999999</v>
      </c>
      <c r="BB2291" s="32">
        <f t="shared" si="366"/>
        <v>1.2770999999999999</v>
      </c>
      <c r="BC2291" s="27" t="s">
        <v>12549</v>
      </c>
      <c r="BD2291" s="27"/>
      <c r="BE2291" s="27"/>
      <c r="BF2291" s="27"/>
      <c r="BG2291" s="27"/>
      <c r="BH2291" s="27"/>
      <c r="BI2291" s="27"/>
      <c r="BJ2291" s="27"/>
      <c r="BK2291" s="27"/>
      <c r="BL2291" s="27"/>
      <c r="BM2291" s="27"/>
      <c r="BN2291" s="27"/>
      <c r="BO2291" s="27"/>
      <c r="BP2291" s="26"/>
      <c r="BQ2291" s="26"/>
      <c r="BR2291" s="26"/>
      <c r="BS2291" s="26"/>
      <c r="BT2291" s="26"/>
      <c r="BU2291" s="26"/>
      <c r="BV2291" s="26"/>
      <c r="BW2291" s="26"/>
      <c r="BX2291" s="26"/>
      <c r="BY2291" s="26"/>
      <c r="BZ2291" s="26"/>
      <c r="CA2291" s="26"/>
      <c r="CB2291" s="26"/>
      <c r="CC2291" s="26"/>
      <c r="CD2291" s="26"/>
      <c r="CE2291" s="26"/>
      <c r="CF2291" s="26"/>
      <c r="CG2291" s="26"/>
      <c r="CH2291" s="26"/>
      <c r="CI2291" s="26"/>
      <c r="CJ2291" s="26"/>
      <c r="CK2291" s="26"/>
      <c r="CL2291" s="26"/>
      <c r="CM2291" s="26"/>
      <c r="CN2291" s="26"/>
      <c r="CO2291" s="26"/>
      <c r="CP2291" s="26"/>
      <c r="CQ2291" s="26"/>
      <c r="CR2291" s="26"/>
      <c r="CS2291" s="26"/>
      <c r="CT2291" s="26"/>
      <c r="CU2291" s="26"/>
      <c r="CV2291" s="26"/>
      <c r="CW2291" s="26"/>
      <c r="CX2291" s="26"/>
      <c r="CY2291" s="26"/>
      <c r="CZ2291" s="26"/>
      <c r="DA2291" s="26"/>
      <c r="DB2291" s="26"/>
      <c r="DC2291" s="26"/>
      <c r="DD2291" s="26"/>
      <c r="DE2291" s="26"/>
      <c r="DF2291" s="26"/>
      <c r="DG2291" s="26"/>
      <c r="DH2291" s="26"/>
      <c r="DI2291" s="26"/>
      <c r="DJ2291" s="26"/>
      <c r="DK2291" s="26"/>
      <c r="DL2291" s="26"/>
    </row>
    <row r="2292" spans="1:116" s="35" customFormat="1" ht="31.5" customHeight="1">
      <c r="A2292" s="7" t="s">
        <v>9582</v>
      </c>
      <c r="B2292" s="5">
        <v>2290</v>
      </c>
      <c r="C2292" s="10"/>
      <c r="D2292" s="10"/>
      <c r="E2292" s="8" t="s">
        <v>9637</v>
      </c>
      <c r="F2292" s="8" t="s">
        <v>9638</v>
      </c>
      <c r="G2292" s="8" t="s">
        <v>2717</v>
      </c>
      <c r="H2292" s="7" t="s">
        <v>9639</v>
      </c>
      <c r="I2292" s="8" t="s">
        <v>67</v>
      </c>
      <c r="J2292" s="8" t="s">
        <v>9640</v>
      </c>
      <c r="K2292" s="9">
        <v>15</v>
      </c>
      <c r="L2292" s="8" t="s">
        <v>69</v>
      </c>
      <c r="M2292" s="10">
        <v>1</v>
      </c>
      <c r="N2292" s="8" t="s">
        <v>45</v>
      </c>
      <c r="O2292" s="8" t="s">
        <v>9592</v>
      </c>
      <c r="P2292" s="8" t="s">
        <v>9593</v>
      </c>
      <c r="Q2292" s="8" t="s">
        <v>9641</v>
      </c>
      <c r="R2292" s="28">
        <v>3</v>
      </c>
      <c r="S2292" s="29">
        <v>2.68</v>
      </c>
      <c r="T2292" s="30"/>
      <c r="U2292" s="1">
        <v>0.9</v>
      </c>
      <c r="V2292" s="28"/>
      <c r="W2292" s="29">
        <v>1.65</v>
      </c>
      <c r="X2292" s="29"/>
      <c r="Y2292" s="29"/>
      <c r="Z2292" s="29"/>
      <c r="AA2292" s="29"/>
      <c r="AB2292" s="29"/>
      <c r="AC2292" s="29"/>
      <c r="AD2292" s="29"/>
      <c r="AE2292" s="31"/>
      <c r="AF2292" s="27"/>
      <c r="AG2292" s="27">
        <v>2.2578</v>
      </c>
      <c r="AH2292" s="27"/>
      <c r="AI2292" s="27"/>
      <c r="AJ2292" s="27"/>
      <c r="AK2292" s="27"/>
      <c r="AL2292" s="27"/>
      <c r="AM2292" s="27"/>
      <c r="AN2292" s="32"/>
      <c r="AO2292" s="27"/>
      <c r="AP2292" s="31"/>
      <c r="AQ2292" s="27" t="e">
        <f t="shared" si="361"/>
        <v>#NUM!</v>
      </c>
      <c r="AR2292" s="27" t="e">
        <f t="shared" si="362"/>
        <v>#NUM!</v>
      </c>
      <c r="AS2292" s="27" t="e">
        <f t="shared" si="363"/>
        <v>#NUM!</v>
      </c>
      <c r="AT2292" s="27">
        <f t="shared" si="367"/>
        <v>0</v>
      </c>
      <c r="AU2292" s="27">
        <f t="shared" si="368"/>
        <v>0.96750000000000003</v>
      </c>
      <c r="AV2292" s="29">
        <f t="shared" si="365"/>
        <v>0</v>
      </c>
      <c r="AW2292" s="27" t="s">
        <v>73</v>
      </c>
      <c r="AX2292" s="27" t="s">
        <v>74</v>
      </c>
      <c r="AY2292" s="32">
        <v>0.96699999999999997</v>
      </c>
      <c r="AZ2292" s="34">
        <f t="shared" si="359"/>
        <v>0.24174999999999999</v>
      </c>
      <c r="BA2292" s="3">
        <f t="shared" si="360"/>
        <v>1.20875</v>
      </c>
      <c r="BB2292" s="32">
        <f t="shared" si="366"/>
        <v>1.30545</v>
      </c>
      <c r="BC2292" s="27" t="s">
        <v>12549</v>
      </c>
      <c r="BD2292" s="27"/>
      <c r="BE2292" s="27"/>
      <c r="BF2292" s="27"/>
      <c r="BG2292" s="27"/>
      <c r="BH2292" s="27"/>
      <c r="BI2292" s="27"/>
      <c r="BJ2292" s="27"/>
      <c r="BK2292" s="27"/>
      <c r="BL2292" s="27"/>
      <c r="BM2292" s="27"/>
      <c r="BN2292" s="27"/>
      <c r="BO2292" s="27"/>
      <c r="BP2292" s="26"/>
      <c r="BQ2292" s="26"/>
      <c r="BR2292" s="26"/>
      <c r="BS2292" s="26"/>
      <c r="BT2292" s="26"/>
      <c r="BU2292" s="26"/>
      <c r="BV2292" s="26"/>
      <c r="BW2292" s="26"/>
      <c r="BX2292" s="26"/>
      <c r="BY2292" s="26"/>
      <c r="BZ2292" s="26"/>
      <c r="CA2292" s="26"/>
      <c r="CB2292" s="26"/>
      <c r="CC2292" s="26"/>
      <c r="CD2292" s="26"/>
      <c r="CE2292" s="26"/>
      <c r="CF2292" s="26"/>
      <c r="CG2292" s="26"/>
      <c r="CH2292" s="26"/>
      <c r="CI2292" s="26"/>
      <c r="CJ2292" s="26"/>
      <c r="CK2292" s="26"/>
      <c r="CL2292" s="26"/>
      <c r="CM2292" s="26"/>
      <c r="CN2292" s="26"/>
      <c r="CO2292" s="26"/>
      <c r="CP2292" s="26"/>
      <c r="CQ2292" s="26"/>
      <c r="CR2292" s="26"/>
      <c r="CS2292" s="26"/>
      <c r="CT2292" s="26"/>
      <c r="CU2292" s="26"/>
      <c r="CV2292" s="26"/>
      <c r="CW2292" s="26"/>
      <c r="CX2292" s="26"/>
      <c r="CY2292" s="26"/>
      <c r="CZ2292" s="26"/>
      <c r="DA2292" s="26"/>
      <c r="DB2292" s="26"/>
      <c r="DC2292" s="26"/>
      <c r="DD2292" s="26"/>
      <c r="DE2292" s="26"/>
      <c r="DF2292" s="26"/>
      <c r="DG2292" s="26"/>
      <c r="DH2292" s="26"/>
      <c r="DI2292" s="26"/>
      <c r="DJ2292" s="26"/>
      <c r="DK2292" s="26"/>
      <c r="DL2292" s="26"/>
    </row>
    <row r="2293" spans="1:116" s="27" customFormat="1" ht="31.5" customHeight="1">
      <c r="A2293" s="7" t="s">
        <v>9582</v>
      </c>
      <c r="B2293" s="5">
        <v>2291</v>
      </c>
      <c r="C2293" s="10"/>
      <c r="D2293" s="10"/>
      <c r="E2293" s="8" t="s">
        <v>9634</v>
      </c>
      <c r="F2293" s="8" t="s">
        <v>9635</v>
      </c>
      <c r="G2293" s="8" t="s">
        <v>481</v>
      </c>
      <c r="H2293" s="7" t="s">
        <v>7213</v>
      </c>
      <c r="I2293" s="8" t="s">
        <v>43</v>
      </c>
      <c r="J2293" s="8" t="s">
        <v>606</v>
      </c>
      <c r="K2293" s="9"/>
      <c r="L2293" s="8"/>
      <c r="M2293" s="10">
        <v>30</v>
      </c>
      <c r="N2293" s="8" t="s">
        <v>45</v>
      </c>
      <c r="O2293" s="8" t="s">
        <v>9592</v>
      </c>
      <c r="P2293" s="8" t="s">
        <v>9593</v>
      </c>
      <c r="Q2293" s="8" t="s">
        <v>9636</v>
      </c>
      <c r="R2293" s="28">
        <v>1.56</v>
      </c>
      <c r="S2293" s="29">
        <v>1.05</v>
      </c>
      <c r="T2293" s="30"/>
      <c r="U2293" s="1">
        <v>0.95</v>
      </c>
      <c r="V2293" s="28"/>
      <c r="W2293" s="29"/>
      <c r="X2293" s="29"/>
      <c r="Y2293" s="29"/>
      <c r="Z2293" s="29"/>
      <c r="AA2293" s="29"/>
      <c r="AB2293" s="29"/>
      <c r="AC2293" s="29"/>
      <c r="AD2293" s="29"/>
      <c r="AE2293" s="31"/>
      <c r="AN2293" s="32"/>
      <c r="AP2293" s="31"/>
      <c r="AQ2293" s="27" t="e">
        <f t="shared" si="361"/>
        <v>#NUM!</v>
      </c>
      <c r="AR2293" s="27" t="e">
        <f t="shared" si="362"/>
        <v>#NUM!</v>
      </c>
      <c r="AS2293" s="27" t="e">
        <f t="shared" si="363"/>
        <v>#NUM!</v>
      </c>
      <c r="AT2293" s="27">
        <f t="shared" si="367"/>
        <v>0</v>
      </c>
      <c r="AU2293" s="27">
        <f t="shared" si="368"/>
        <v>1.02125</v>
      </c>
      <c r="AV2293" s="29">
        <f t="shared" si="365"/>
        <v>0</v>
      </c>
      <c r="AW2293" s="27" t="s">
        <v>73</v>
      </c>
      <c r="AX2293" s="27" t="s">
        <v>74</v>
      </c>
      <c r="AY2293" s="32">
        <v>1.0212000000000001</v>
      </c>
      <c r="AZ2293" s="34">
        <f t="shared" ref="AZ2293:AZ2356" si="369">IF(AND(AY2293&gt;0,AY2293&lt;=10),AY2293*0.25,IF(AND(AY2293&gt;10,AY2293&lt;=50),AY2293*0.17,IF(AND(AY2293&gt;10,AY2293&lt;=100),AY2293*0.12,IF(AY2293&gt;100,AY2293*0.1))))</f>
        <v>0.25530000000000003</v>
      </c>
      <c r="BA2293" s="3">
        <f t="shared" si="360"/>
        <v>1.2765000000000002</v>
      </c>
      <c r="BB2293" s="32">
        <f t="shared" si="366"/>
        <v>1.3786200000000002</v>
      </c>
      <c r="BC2293" s="27" t="s">
        <v>12549</v>
      </c>
      <c r="BP2293" s="26"/>
      <c r="BQ2293" s="26"/>
      <c r="BR2293" s="26"/>
      <c r="BS2293" s="26"/>
      <c r="BT2293" s="26"/>
      <c r="BU2293" s="26"/>
      <c r="BV2293" s="26"/>
      <c r="BW2293" s="26"/>
      <c r="BX2293" s="26"/>
      <c r="BY2293" s="26"/>
      <c r="BZ2293" s="26"/>
      <c r="CA2293" s="26"/>
      <c r="CB2293" s="26"/>
      <c r="CC2293" s="26"/>
      <c r="CD2293" s="26"/>
      <c r="CE2293" s="26"/>
      <c r="CF2293" s="26"/>
      <c r="CG2293" s="26"/>
      <c r="CH2293" s="26"/>
      <c r="CI2293" s="26"/>
      <c r="CJ2293" s="26"/>
      <c r="CK2293" s="26"/>
      <c r="CL2293" s="26"/>
      <c r="CM2293" s="26"/>
      <c r="CN2293" s="26"/>
      <c r="CO2293" s="26"/>
      <c r="CP2293" s="26"/>
      <c r="CQ2293" s="26"/>
      <c r="CR2293" s="26"/>
      <c r="CS2293" s="26"/>
      <c r="CT2293" s="26"/>
      <c r="CU2293" s="26"/>
      <c r="CV2293" s="26"/>
      <c r="CW2293" s="26"/>
      <c r="CX2293" s="26"/>
      <c r="CY2293" s="26"/>
      <c r="CZ2293" s="26"/>
      <c r="DA2293" s="26"/>
      <c r="DB2293" s="26"/>
      <c r="DC2293" s="26"/>
      <c r="DD2293" s="26"/>
      <c r="DE2293" s="26"/>
      <c r="DF2293" s="26"/>
      <c r="DG2293" s="26"/>
      <c r="DH2293" s="26"/>
      <c r="DI2293" s="26"/>
      <c r="DJ2293" s="26"/>
      <c r="DK2293" s="26"/>
      <c r="DL2293" s="26"/>
    </row>
    <row r="2294" spans="1:116" s="27" customFormat="1" ht="31.5" customHeight="1">
      <c r="A2294" s="7" t="s">
        <v>9582</v>
      </c>
      <c r="B2294" s="5">
        <v>2292</v>
      </c>
      <c r="C2294" s="10"/>
      <c r="D2294" s="10"/>
      <c r="E2294" s="8" t="s">
        <v>9597</v>
      </c>
      <c r="F2294" s="8" t="s">
        <v>9598</v>
      </c>
      <c r="G2294" s="8" t="s">
        <v>9599</v>
      </c>
      <c r="H2294" s="7" t="s">
        <v>9605</v>
      </c>
      <c r="I2294" s="8" t="s">
        <v>9601</v>
      </c>
      <c r="J2294" s="8" t="s">
        <v>9606</v>
      </c>
      <c r="K2294" s="9"/>
      <c r="L2294" s="8"/>
      <c r="M2294" s="10">
        <v>1</v>
      </c>
      <c r="N2294" s="8" t="s">
        <v>45</v>
      </c>
      <c r="O2294" s="8" t="s">
        <v>9592</v>
      </c>
      <c r="P2294" s="8" t="s">
        <v>9603</v>
      </c>
      <c r="Q2294" s="8" t="s">
        <v>9607</v>
      </c>
      <c r="R2294" s="28">
        <v>3.15</v>
      </c>
      <c r="S2294" s="29">
        <v>2.84</v>
      </c>
      <c r="T2294" s="30"/>
      <c r="U2294" s="1">
        <v>1</v>
      </c>
      <c r="V2294" s="28"/>
      <c r="W2294" s="29"/>
      <c r="X2294" s="29"/>
      <c r="Y2294" s="29"/>
      <c r="Z2294" s="29"/>
      <c r="AA2294" s="29"/>
      <c r="AB2294" s="29"/>
      <c r="AC2294" s="29"/>
      <c r="AD2294" s="29"/>
      <c r="AE2294" s="31"/>
      <c r="AN2294" s="32"/>
      <c r="AP2294" s="31"/>
      <c r="AQ2294" s="27" t="e">
        <f t="shared" si="361"/>
        <v>#NUM!</v>
      </c>
      <c r="AR2294" s="27" t="e">
        <f t="shared" si="362"/>
        <v>#NUM!</v>
      </c>
      <c r="AS2294" s="27" t="e">
        <f t="shared" si="363"/>
        <v>#NUM!</v>
      </c>
      <c r="AT2294" s="27">
        <f t="shared" si="367"/>
        <v>0</v>
      </c>
      <c r="AU2294" s="27">
        <f t="shared" si="368"/>
        <v>1.075</v>
      </c>
      <c r="AV2294" s="29">
        <f t="shared" si="365"/>
        <v>0</v>
      </c>
      <c r="AW2294" s="27" t="s">
        <v>73</v>
      </c>
      <c r="AX2294" s="27" t="s">
        <v>74</v>
      </c>
      <c r="AY2294" s="32">
        <v>1.075</v>
      </c>
      <c r="AZ2294" s="34">
        <f t="shared" si="369"/>
        <v>0.26874999999999999</v>
      </c>
      <c r="BA2294" s="3">
        <f t="shared" si="360"/>
        <v>1.34375</v>
      </c>
      <c r="BB2294" s="32">
        <f t="shared" si="366"/>
        <v>1.4512499999999999</v>
      </c>
      <c r="BC2294" s="27" t="s">
        <v>12549</v>
      </c>
      <c r="BP2294" s="26"/>
      <c r="BQ2294" s="26"/>
      <c r="BR2294" s="26"/>
      <c r="BS2294" s="26"/>
      <c r="BT2294" s="26"/>
      <c r="BU2294" s="26"/>
      <c r="BV2294" s="26"/>
      <c r="BW2294" s="26"/>
      <c r="BX2294" s="26"/>
      <c r="BY2294" s="26"/>
      <c r="BZ2294" s="26"/>
      <c r="CA2294" s="26"/>
      <c r="CB2294" s="26"/>
      <c r="CC2294" s="26"/>
      <c r="CD2294" s="26"/>
      <c r="CE2294" s="26"/>
      <c r="CF2294" s="26"/>
      <c r="CG2294" s="26"/>
      <c r="CH2294" s="26"/>
      <c r="CI2294" s="26"/>
      <c r="CJ2294" s="26"/>
      <c r="CK2294" s="26"/>
      <c r="CL2294" s="26"/>
      <c r="CM2294" s="26"/>
      <c r="CN2294" s="26"/>
      <c r="CO2294" s="26"/>
      <c r="CP2294" s="26"/>
      <c r="CQ2294" s="26"/>
      <c r="CR2294" s="26"/>
      <c r="CS2294" s="26"/>
      <c r="CT2294" s="26"/>
      <c r="CU2294" s="26"/>
      <c r="CV2294" s="26"/>
      <c r="CW2294" s="26"/>
      <c r="CX2294" s="26"/>
      <c r="CY2294" s="26"/>
      <c r="CZ2294" s="26"/>
      <c r="DA2294" s="26"/>
      <c r="DB2294" s="26"/>
      <c r="DC2294" s="26"/>
      <c r="DD2294" s="26"/>
      <c r="DE2294" s="26"/>
      <c r="DF2294" s="26"/>
      <c r="DG2294" s="26"/>
      <c r="DH2294" s="26"/>
      <c r="DI2294" s="26"/>
      <c r="DJ2294" s="26"/>
      <c r="DK2294" s="26"/>
      <c r="DL2294" s="26"/>
    </row>
    <row r="2295" spans="1:116" s="27" customFormat="1" ht="31.5" customHeight="1">
      <c r="A2295" s="7" t="s">
        <v>9582</v>
      </c>
      <c r="B2295" s="5">
        <v>2293</v>
      </c>
      <c r="C2295" s="10"/>
      <c r="D2295" s="10"/>
      <c r="E2295" s="8" t="s">
        <v>9597</v>
      </c>
      <c r="F2295" s="8" t="s">
        <v>9598</v>
      </c>
      <c r="G2295" s="8" t="s">
        <v>9599</v>
      </c>
      <c r="H2295" s="7" t="s">
        <v>9600</v>
      </c>
      <c r="I2295" s="8" t="s">
        <v>9601</v>
      </c>
      <c r="J2295" s="8" t="s">
        <v>9602</v>
      </c>
      <c r="K2295" s="9"/>
      <c r="L2295" s="8"/>
      <c r="M2295" s="10">
        <v>1</v>
      </c>
      <c r="N2295" s="8" t="s">
        <v>45</v>
      </c>
      <c r="O2295" s="8" t="s">
        <v>9592</v>
      </c>
      <c r="P2295" s="8" t="s">
        <v>9603</v>
      </c>
      <c r="Q2295" s="8" t="s">
        <v>9604</v>
      </c>
      <c r="R2295" s="28">
        <v>3.15</v>
      </c>
      <c r="S2295" s="29">
        <v>2.84</v>
      </c>
      <c r="T2295" s="30"/>
      <c r="U2295" s="1">
        <v>1.3</v>
      </c>
      <c r="V2295" s="28"/>
      <c r="W2295" s="29">
        <v>3.15</v>
      </c>
      <c r="X2295" s="29"/>
      <c r="Y2295" s="29"/>
      <c r="Z2295" s="29"/>
      <c r="AA2295" s="29"/>
      <c r="AB2295" s="29"/>
      <c r="AC2295" s="29"/>
      <c r="AD2295" s="29"/>
      <c r="AE2295" s="31"/>
      <c r="AN2295" s="32"/>
      <c r="AP2295" s="31"/>
      <c r="AQ2295" s="27" t="e">
        <f t="shared" si="361"/>
        <v>#NUM!</v>
      </c>
      <c r="AR2295" s="27" t="e">
        <f t="shared" si="362"/>
        <v>#NUM!</v>
      </c>
      <c r="AS2295" s="27" t="e">
        <f t="shared" si="363"/>
        <v>#NUM!</v>
      </c>
      <c r="AT2295" s="27">
        <f t="shared" si="367"/>
        <v>0</v>
      </c>
      <c r="AU2295" s="27">
        <f t="shared" si="368"/>
        <v>1.3975</v>
      </c>
      <c r="AV2295" s="29">
        <f t="shared" si="365"/>
        <v>0</v>
      </c>
      <c r="AW2295" s="27" t="s">
        <v>73</v>
      </c>
      <c r="AX2295" s="27" t="s">
        <v>74</v>
      </c>
      <c r="AY2295" s="32">
        <v>1.397</v>
      </c>
      <c r="AZ2295" s="34">
        <f t="shared" si="369"/>
        <v>0.34925</v>
      </c>
      <c r="BA2295" s="3">
        <f t="shared" si="360"/>
        <v>1.7462500000000001</v>
      </c>
      <c r="BB2295" s="32">
        <f t="shared" ref="BB2295:BB2326" si="370">BA2295+BA2295*0.08</f>
        <v>1.88595</v>
      </c>
      <c r="BC2295" s="27" t="s">
        <v>12549</v>
      </c>
      <c r="BP2295" s="26"/>
      <c r="BQ2295" s="26"/>
      <c r="BR2295" s="26"/>
      <c r="BS2295" s="26"/>
      <c r="BT2295" s="26"/>
      <c r="BU2295" s="26"/>
      <c r="BV2295" s="26"/>
      <c r="BW2295" s="26"/>
      <c r="BX2295" s="26"/>
      <c r="BY2295" s="26"/>
      <c r="BZ2295" s="26"/>
      <c r="CA2295" s="26"/>
      <c r="CB2295" s="26"/>
      <c r="CC2295" s="26"/>
      <c r="CD2295" s="26"/>
      <c r="CE2295" s="26"/>
      <c r="CF2295" s="26"/>
      <c r="CG2295" s="26"/>
      <c r="CH2295" s="26"/>
      <c r="CI2295" s="26"/>
      <c r="CJ2295" s="26"/>
      <c r="CK2295" s="26"/>
      <c r="CL2295" s="26"/>
      <c r="CM2295" s="26"/>
      <c r="CN2295" s="26"/>
      <c r="CO2295" s="26"/>
      <c r="CP2295" s="26"/>
      <c r="CQ2295" s="26"/>
      <c r="CR2295" s="26"/>
      <c r="CS2295" s="26"/>
      <c r="CT2295" s="26"/>
      <c r="CU2295" s="26"/>
      <c r="CV2295" s="26"/>
      <c r="CW2295" s="26"/>
      <c r="CX2295" s="26"/>
      <c r="CY2295" s="26"/>
      <c r="CZ2295" s="26"/>
      <c r="DA2295" s="26"/>
      <c r="DB2295" s="26"/>
      <c r="DC2295" s="26"/>
      <c r="DD2295" s="26"/>
      <c r="DE2295" s="26"/>
      <c r="DF2295" s="26"/>
      <c r="DG2295" s="26"/>
      <c r="DH2295" s="26"/>
      <c r="DI2295" s="26"/>
      <c r="DJ2295" s="26"/>
      <c r="DK2295" s="26"/>
      <c r="DL2295" s="26"/>
    </row>
    <row r="2296" spans="1:116" s="27" customFormat="1" ht="31.5" customHeight="1">
      <c r="A2296" s="7" t="s">
        <v>9582</v>
      </c>
      <c r="B2296" s="5">
        <v>2294</v>
      </c>
      <c r="C2296" s="10"/>
      <c r="D2296" s="10"/>
      <c r="E2296" s="8" t="s">
        <v>9632</v>
      </c>
      <c r="F2296" s="8" t="s">
        <v>955</v>
      </c>
      <c r="G2296" s="8" t="s">
        <v>956</v>
      </c>
      <c r="H2296" s="7" t="s">
        <v>66</v>
      </c>
      <c r="I2296" s="8" t="s">
        <v>67</v>
      </c>
      <c r="J2296" s="8" t="s">
        <v>4559</v>
      </c>
      <c r="K2296" s="9">
        <v>50</v>
      </c>
      <c r="L2296" s="8" t="s">
        <v>69</v>
      </c>
      <c r="M2296" s="10">
        <v>1</v>
      </c>
      <c r="N2296" s="8" t="s">
        <v>45</v>
      </c>
      <c r="O2296" s="8" t="s">
        <v>9592</v>
      </c>
      <c r="P2296" s="8" t="s">
        <v>9624</v>
      </c>
      <c r="Q2296" s="8" t="s">
        <v>9633</v>
      </c>
      <c r="R2296" s="28">
        <v>2.4</v>
      </c>
      <c r="S2296" s="29"/>
      <c r="T2296" s="30"/>
      <c r="U2296" s="1">
        <v>1.4</v>
      </c>
      <c r="V2296" s="28"/>
      <c r="W2296" s="29">
        <v>2.2000000000000002</v>
      </c>
      <c r="X2296" s="29"/>
      <c r="Y2296" s="29"/>
      <c r="Z2296" s="29"/>
      <c r="AA2296" s="29"/>
      <c r="AB2296" s="29"/>
      <c r="AC2296" s="29"/>
      <c r="AD2296" s="29"/>
      <c r="AE2296" s="31"/>
      <c r="AN2296" s="32"/>
      <c r="AP2296" s="31"/>
      <c r="AQ2296" s="27" t="e">
        <f t="shared" si="361"/>
        <v>#NUM!</v>
      </c>
      <c r="AR2296" s="27" t="e">
        <f t="shared" si="362"/>
        <v>#NUM!</v>
      </c>
      <c r="AS2296" s="27" t="e">
        <f t="shared" si="363"/>
        <v>#NUM!</v>
      </c>
      <c r="AT2296" s="27">
        <f t="shared" si="367"/>
        <v>0</v>
      </c>
      <c r="AU2296" s="27">
        <f t="shared" si="368"/>
        <v>1.5049999999999999</v>
      </c>
      <c r="AV2296" s="29">
        <f t="shared" si="365"/>
        <v>0</v>
      </c>
      <c r="AW2296" s="27" t="s">
        <v>73</v>
      </c>
      <c r="AX2296" s="27" t="s">
        <v>74</v>
      </c>
      <c r="AY2296" s="32">
        <v>1.5049999999999999</v>
      </c>
      <c r="AZ2296" s="34">
        <f t="shared" si="369"/>
        <v>0.37624999999999997</v>
      </c>
      <c r="BA2296" s="3">
        <f t="shared" si="360"/>
        <v>1.8812499999999999</v>
      </c>
      <c r="BB2296" s="32">
        <f t="shared" si="370"/>
        <v>2.0317499999999997</v>
      </c>
      <c r="BC2296" s="27" t="s">
        <v>12549</v>
      </c>
      <c r="BP2296" s="26"/>
      <c r="BQ2296" s="26"/>
      <c r="BR2296" s="26"/>
      <c r="BS2296" s="26"/>
      <c r="BT2296" s="26"/>
      <c r="BU2296" s="26"/>
      <c r="BV2296" s="26"/>
      <c r="BW2296" s="26"/>
      <c r="BX2296" s="26"/>
      <c r="BY2296" s="26"/>
      <c r="BZ2296" s="26"/>
      <c r="CA2296" s="26"/>
      <c r="CB2296" s="26"/>
      <c r="CC2296" s="26"/>
      <c r="CD2296" s="26"/>
      <c r="CE2296" s="26"/>
      <c r="CF2296" s="26"/>
      <c r="CG2296" s="26"/>
      <c r="CH2296" s="26"/>
      <c r="CI2296" s="26"/>
      <c r="CJ2296" s="26"/>
      <c r="CK2296" s="26"/>
      <c r="CL2296" s="26"/>
      <c r="CM2296" s="26"/>
      <c r="CN2296" s="26"/>
      <c r="CO2296" s="26"/>
      <c r="CP2296" s="26"/>
      <c r="CQ2296" s="26"/>
      <c r="CR2296" s="26"/>
      <c r="CS2296" s="26"/>
      <c r="CT2296" s="26"/>
      <c r="CU2296" s="26"/>
      <c r="CV2296" s="26"/>
      <c r="CW2296" s="26"/>
      <c r="CX2296" s="26"/>
      <c r="CY2296" s="26"/>
      <c r="CZ2296" s="26"/>
      <c r="DA2296" s="26"/>
      <c r="DB2296" s="26"/>
      <c r="DC2296" s="26"/>
      <c r="DD2296" s="26"/>
      <c r="DE2296" s="26"/>
      <c r="DF2296" s="26"/>
      <c r="DG2296" s="26"/>
      <c r="DH2296" s="26"/>
      <c r="DI2296" s="26"/>
      <c r="DJ2296" s="26"/>
      <c r="DK2296" s="26"/>
      <c r="DL2296" s="26"/>
    </row>
    <row r="2297" spans="1:116" s="27" customFormat="1" ht="31.5" customHeight="1">
      <c r="A2297" s="7" t="s">
        <v>9582</v>
      </c>
      <c r="B2297" s="5">
        <v>2295</v>
      </c>
      <c r="C2297" s="10"/>
      <c r="D2297" s="10"/>
      <c r="E2297" s="8" t="s">
        <v>9671</v>
      </c>
      <c r="F2297" s="8" t="s">
        <v>9672</v>
      </c>
      <c r="G2297" s="8" t="s">
        <v>9673</v>
      </c>
      <c r="H2297" s="7" t="s">
        <v>810</v>
      </c>
      <c r="I2297" s="8" t="s">
        <v>67</v>
      </c>
      <c r="J2297" s="8" t="s">
        <v>9674</v>
      </c>
      <c r="K2297" s="9">
        <v>10</v>
      </c>
      <c r="L2297" s="8" t="s">
        <v>69</v>
      </c>
      <c r="M2297" s="10">
        <v>1</v>
      </c>
      <c r="N2297" s="8" t="s">
        <v>45</v>
      </c>
      <c r="O2297" s="8" t="s">
        <v>9592</v>
      </c>
      <c r="P2297" s="8" t="s">
        <v>9593</v>
      </c>
      <c r="Q2297" s="8" t="s">
        <v>9675</v>
      </c>
      <c r="R2297" s="28">
        <v>4.5</v>
      </c>
      <c r="S2297" s="29">
        <v>4</v>
      </c>
      <c r="T2297" s="30"/>
      <c r="U2297" s="1">
        <v>1.4</v>
      </c>
      <c r="V2297" s="28"/>
      <c r="W2297" s="29">
        <v>3.5</v>
      </c>
      <c r="X2297" s="29"/>
      <c r="Y2297" s="29"/>
      <c r="Z2297" s="29"/>
      <c r="AA2297" s="29"/>
      <c r="AB2297" s="29"/>
      <c r="AC2297" s="29"/>
      <c r="AD2297" s="29"/>
      <c r="AE2297" s="31"/>
      <c r="AG2297" s="27">
        <v>2.96</v>
      </c>
      <c r="AN2297" s="32"/>
      <c r="AP2297" s="31"/>
      <c r="AQ2297" s="27" t="e">
        <f t="shared" si="361"/>
        <v>#NUM!</v>
      </c>
      <c r="AR2297" s="27" t="e">
        <f t="shared" si="362"/>
        <v>#NUM!</v>
      </c>
      <c r="AS2297" s="27" t="e">
        <f t="shared" si="363"/>
        <v>#NUM!</v>
      </c>
      <c r="AT2297" s="27">
        <f t="shared" si="367"/>
        <v>0</v>
      </c>
      <c r="AU2297" s="27">
        <f t="shared" si="368"/>
        <v>1.5049999999999999</v>
      </c>
      <c r="AV2297" s="29">
        <f t="shared" si="365"/>
        <v>0</v>
      </c>
      <c r="AW2297" s="27" t="s">
        <v>73</v>
      </c>
      <c r="AX2297" s="27" t="s">
        <v>74</v>
      </c>
      <c r="AY2297" s="32">
        <v>1.5049999999999999</v>
      </c>
      <c r="AZ2297" s="34">
        <f t="shared" si="369"/>
        <v>0.37624999999999997</v>
      </c>
      <c r="BA2297" s="3">
        <f t="shared" si="360"/>
        <v>1.8812499999999999</v>
      </c>
      <c r="BB2297" s="32">
        <f t="shared" si="370"/>
        <v>2.0317499999999997</v>
      </c>
      <c r="BC2297" s="27" t="s">
        <v>12549</v>
      </c>
      <c r="BP2297" s="26"/>
      <c r="BQ2297" s="26"/>
      <c r="BR2297" s="26"/>
      <c r="BS2297" s="26"/>
      <c r="BT2297" s="26"/>
      <c r="BU2297" s="26"/>
      <c r="BV2297" s="26"/>
      <c r="BW2297" s="26"/>
      <c r="BX2297" s="26"/>
      <c r="BY2297" s="26"/>
      <c r="BZ2297" s="26"/>
      <c r="CA2297" s="26"/>
      <c r="CB2297" s="26"/>
      <c r="CC2297" s="26"/>
      <c r="CD2297" s="26"/>
      <c r="CE2297" s="26"/>
      <c r="CF2297" s="26"/>
      <c r="CG2297" s="26"/>
      <c r="CH2297" s="26"/>
      <c r="CI2297" s="26"/>
      <c r="CJ2297" s="26"/>
      <c r="CK2297" s="26"/>
      <c r="CL2297" s="26"/>
      <c r="CM2297" s="26"/>
      <c r="CN2297" s="26"/>
      <c r="CO2297" s="26"/>
      <c r="CP2297" s="26"/>
      <c r="CQ2297" s="26"/>
      <c r="CR2297" s="26"/>
      <c r="CS2297" s="26"/>
      <c r="CT2297" s="26"/>
      <c r="CU2297" s="26"/>
      <c r="CV2297" s="26"/>
      <c r="CW2297" s="26"/>
      <c r="CX2297" s="26"/>
      <c r="CY2297" s="26"/>
      <c r="CZ2297" s="26"/>
      <c r="DA2297" s="26"/>
      <c r="DB2297" s="26"/>
      <c r="DC2297" s="26"/>
      <c r="DD2297" s="26"/>
      <c r="DE2297" s="26"/>
      <c r="DF2297" s="26"/>
      <c r="DG2297" s="26"/>
      <c r="DH2297" s="26"/>
      <c r="DI2297" s="26"/>
      <c r="DJ2297" s="26"/>
      <c r="DK2297" s="26"/>
      <c r="DL2297" s="26"/>
    </row>
    <row r="2298" spans="1:116" s="27" customFormat="1" ht="31.5" customHeight="1">
      <c r="A2298" s="7" t="s">
        <v>9582</v>
      </c>
      <c r="B2298" s="5">
        <v>2296</v>
      </c>
      <c r="C2298" s="10"/>
      <c r="D2298" s="10"/>
      <c r="E2298" s="8" t="s">
        <v>9626</v>
      </c>
      <c r="F2298" s="8" t="s">
        <v>9628</v>
      </c>
      <c r="G2298" s="8" t="s">
        <v>1347</v>
      </c>
      <c r="H2298" s="7" t="s">
        <v>4241</v>
      </c>
      <c r="I2298" s="8" t="s">
        <v>125</v>
      </c>
      <c r="J2298" s="8" t="s">
        <v>9629</v>
      </c>
      <c r="K2298" s="9">
        <v>150</v>
      </c>
      <c r="L2298" s="8" t="s">
        <v>81</v>
      </c>
      <c r="M2298" s="10">
        <v>1</v>
      </c>
      <c r="N2298" s="8" t="s">
        <v>45</v>
      </c>
      <c r="O2298" s="8" t="s">
        <v>9592</v>
      </c>
      <c r="P2298" s="8" t="s">
        <v>9630</v>
      </c>
      <c r="Q2298" s="8" t="s">
        <v>9631</v>
      </c>
      <c r="R2298" s="28">
        <v>7</v>
      </c>
      <c r="S2298" s="29">
        <v>6.7</v>
      </c>
      <c r="T2298" s="30">
        <v>1.43</v>
      </c>
      <c r="U2298" s="1">
        <v>1.43</v>
      </c>
      <c r="V2298" s="28"/>
      <c r="W2298" s="29">
        <v>6.3</v>
      </c>
      <c r="X2298" s="29"/>
      <c r="Y2298" s="29"/>
      <c r="Z2298" s="29"/>
      <c r="AA2298" s="29"/>
      <c r="AB2298" s="29"/>
      <c r="AC2298" s="29"/>
      <c r="AD2298" s="29"/>
      <c r="AE2298" s="31"/>
      <c r="AN2298" s="32"/>
      <c r="AP2298" s="31"/>
      <c r="AQ2298" s="27" t="e">
        <f t="shared" si="361"/>
        <v>#NUM!</v>
      </c>
      <c r="AR2298" s="27" t="e">
        <f t="shared" si="362"/>
        <v>#NUM!</v>
      </c>
      <c r="AS2298" s="27" t="e">
        <f t="shared" si="363"/>
        <v>#NUM!</v>
      </c>
      <c r="AT2298" s="27">
        <f t="shared" si="367"/>
        <v>1.5372499999999998</v>
      </c>
      <c r="AU2298" s="27">
        <f t="shared" si="368"/>
        <v>1.5372499999999998</v>
      </c>
      <c r="AV2298" s="29">
        <f t="shared" si="365"/>
        <v>1.5372499999999998</v>
      </c>
      <c r="AW2298" s="27" t="s">
        <v>73</v>
      </c>
      <c r="AX2298" s="27" t="s">
        <v>74</v>
      </c>
      <c r="AY2298" s="32">
        <v>1.5369999999999999</v>
      </c>
      <c r="AZ2298" s="34">
        <f t="shared" si="369"/>
        <v>0.38424999999999998</v>
      </c>
      <c r="BA2298" s="3">
        <f t="shared" si="360"/>
        <v>1.9212499999999999</v>
      </c>
      <c r="BB2298" s="32">
        <f t="shared" si="370"/>
        <v>2.0749499999999999</v>
      </c>
      <c r="BC2298" s="27" t="s">
        <v>12549</v>
      </c>
      <c r="BP2298" s="26"/>
      <c r="BQ2298" s="26"/>
      <c r="BR2298" s="26"/>
      <c r="BS2298" s="26"/>
      <c r="BT2298" s="26"/>
      <c r="BU2298" s="26"/>
      <c r="BV2298" s="26"/>
      <c r="BW2298" s="26"/>
      <c r="BX2298" s="26"/>
      <c r="BY2298" s="26"/>
      <c r="BZ2298" s="26"/>
      <c r="CA2298" s="26"/>
      <c r="CB2298" s="26"/>
      <c r="CC2298" s="26"/>
      <c r="CD2298" s="26"/>
      <c r="CE2298" s="26"/>
      <c r="CF2298" s="26"/>
      <c r="CG2298" s="26"/>
      <c r="CH2298" s="26"/>
      <c r="CI2298" s="26"/>
      <c r="CJ2298" s="26"/>
      <c r="CK2298" s="26"/>
      <c r="CL2298" s="26"/>
      <c r="CM2298" s="26"/>
      <c r="CN2298" s="26"/>
      <c r="CO2298" s="26"/>
      <c r="CP2298" s="26"/>
      <c r="CQ2298" s="26"/>
      <c r="CR2298" s="26"/>
      <c r="CS2298" s="26"/>
      <c r="CT2298" s="26"/>
      <c r="CU2298" s="26"/>
      <c r="CV2298" s="26"/>
      <c r="CW2298" s="26"/>
      <c r="CX2298" s="26"/>
      <c r="CY2298" s="26"/>
      <c r="CZ2298" s="26"/>
      <c r="DA2298" s="26"/>
      <c r="DB2298" s="26"/>
      <c r="DC2298" s="26"/>
      <c r="DD2298" s="26"/>
      <c r="DE2298" s="26"/>
      <c r="DF2298" s="26"/>
      <c r="DG2298" s="26"/>
      <c r="DH2298" s="26"/>
      <c r="DI2298" s="26"/>
      <c r="DJ2298" s="26"/>
      <c r="DK2298" s="26"/>
      <c r="DL2298" s="26"/>
    </row>
    <row r="2299" spans="1:116" s="27" customFormat="1" ht="31.5" customHeight="1">
      <c r="A2299" s="7" t="s">
        <v>9582</v>
      </c>
      <c r="B2299" s="5">
        <v>2297</v>
      </c>
      <c r="C2299" s="10"/>
      <c r="D2299" s="10"/>
      <c r="E2299" s="8" t="s">
        <v>9615</v>
      </c>
      <c r="F2299" s="8" t="s">
        <v>9616</v>
      </c>
      <c r="G2299" s="8" t="s">
        <v>729</v>
      </c>
      <c r="H2299" s="7" t="s">
        <v>730</v>
      </c>
      <c r="I2299" s="8" t="s">
        <v>300</v>
      </c>
      <c r="J2299" s="8" t="s">
        <v>9617</v>
      </c>
      <c r="K2299" s="9"/>
      <c r="L2299" s="8"/>
      <c r="M2299" s="10">
        <v>48</v>
      </c>
      <c r="N2299" s="8" t="s">
        <v>45</v>
      </c>
      <c r="O2299" s="8" t="s">
        <v>9592</v>
      </c>
      <c r="P2299" s="8" t="s">
        <v>9618</v>
      </c>
      <c r="Q2299" s="8" t="s">
        <v>9619</v>
      </c>
      <c r="R2299" s="28">
        <v>5</v>
      </c>
      <c r="S2299" s="29"/>
      <c r="T2299" s="30"/>
      <c r="U2299" s="1">
        <v>1.5</v>
      </c>
      <c r="V2299" s="28"/>
      <c r="W2299" s="29">
        <v>4.8499999999999996</v>
      </c>
      <c r="X2299" s="29"/>
      <c r="Y2299" s="29"/>
      <c r="Z2299" s="29"/>
      <c r="AA2299" s="29"/>
      <c r="AB2299" s="29"/>
      <c r="AC2299" s="29"/>
      <c r="AD2299" s="29"/>
      <c r="AE2299" s="31"/>
      <c r="AN2299" s="32"/>
      <c r="AP2299" s="31"/>
      <c r="AQ2299" s="27" t="e">
        <f t="shared" si="361"/>
        <v>#NUM!</v>
      </c>
      <c r="AR2299" s="27" t="e">
        <f t="shared" si="362"/>
        <v>#NUM!</v>
      </c>
      <c r="AS2299" s="27" t="e">
        <f t="shared" si="363"/>
        <v>#NUM!</v>
      </c>
      <c r="AT2299" s="27">
        <f t="shared" si="367"/>
        <v>0</v>
      </c>
      <c r="AU2299" s="27">
        <f t="shared" si="368"/>
        <v>1.6124999999999998</v>
      </c>
      <c r="AV2299" s="29">
        <f t="shared" si="365"/>
        <v>0</v>
      </c>
      <c r="AW2299" s="27" t="s">
        <v>73</v>
      </c>
      <c r="AX2299" s="27" t="s">
        <v>74</v>
      </c>
      <c r="AY2299" s="32">
        <v>1.6120000000000001</v>
      </c>
      <c r="AZ2299" s="34">
        <f t="shared" si="369"/>
        <v>0.40300000000000002</v>
      </c>
      <c r="BA2299" s="3">
        <f t="shared" si="360"/>
        <v>2.0150000000000001</v>
      </c>
      <c r="BB2299" s="32">
        <f t="shared" si="370"/>
        <v>2.1762000000000001</v>
      </c>
      <c r="BC2299" s="27" t="s">
        <v>12549</v>
      </c>
      <c r="BP2299" s="26"/>
      <c r="BQ2299" s="26"/>
      <c r="BR2299" s="26"/>
      <c r="BS2299" s="26"/>
      <c r="BT2299" s="26"/>
      <c r="BU2299" s="26"/>
      <c r="BV2299" s="26"/>
      <c r="BW2299" s="26"/>
      <c r="BX2299" s="26"/>
      <c r="BY2299" s="26"/>
      <c r="BZ2299" s="26"/>
      <c r="CA2299" s="26"/>
      <c r="CB2299" s="26"/>
      <c r="CC2299" s="26"/>
      <c r="CD2299" s="26"/>
      <c r="CE2299" s="26"/>
      <c r="CF2299" s="26"/>
      <c r="CG2299" s="26"/>
      <c r="CH2299" s="26"/>
      <c r="CI2299" s="26"/>
      <c r="CJ2299" s="26"/>
      <c r="CK2299" s="26"/>
      <c r="CL2299" s="26"/>
      <c r="CM2299" s="26"/>
      <c r="CN2299" s="26"/>
      <c r="CO2299" s="26"/>
      <c r="CP2299" s="26"/>
      <c r="CQ2299" s="26"/>
      <c r="CR2299" s="26"/>
      <c r="CS2299" s="26"/>
      <c r="CT2299" s="26"/>
      <c r="CU2299" s="26"/>
      <c r="CV2299" s="26"/>
      <c r="CW2299" s="26"/>
      <c r="CX2299" s="26"/>
      <c r="CY2299" s="26"/>
      <c r="CZ2299" s="26"/>
      <c r="DA2299" s="26"/>
      <c r="DB2299" s="26"/>
      <c r="DC2299" s="26"/>
      <c r="DD2299" s="26"/>
      <c r="DE2299" s="26"/>
      <c r="DF2299" s="26"/>
      <c r="DG2299" s="26"/>
      <c r="DH2299" s="26"/>
      <c r="DI2299" s="26"/>
      <c r="DJ2299" s="26"/>
      <c r="DK2299" s="26"/>
      <c r="DL2299" s="26"/>
    </row>
    <row r="2300" spans="1:116" s="27" customFormat="1" ht="31.5" customHeight="1">
      <c r="A2300" s="7" t="s">
        <v>9582</v>
      </c>
      <c r="B2300" s="5">
        <v>2298</v>
      </c>
      <c r="C2300" s="10"/>
      <c r="D2300" s="10"/>
      <c r="E2300" s="8" t="s">
        <v>9620</v>
      </c>
      <c r="F2300" s="8" t="s">
        <v>9621</v>
      </c>
      <c r="G2300" s="8" t="s">
        <v>9622</v>
      </c>
      <c r="H2300" s="7" t="s">
        <v>9623</v>
      </c>
      <c r="I2300" s="8" t="s">
        <v>474</v>
      </c>
      <c r="J2300" s="8" t="s">
        <v>1236</v>
      </c>
      <c r="K2300" s="9">
        <v>100</v>
      </c>
      <c r="L2300" s="8" t="s">
        <v>81</v>
      </c>
      <c r="M2300" s="10">
        <v>1</v>
      </c>
      <c r="N2300" s="8" t="s">
        <v>45</v>
      </c>
      <c r="O2300" s="8" t="s">
        <v>9592</v>
      </c>
      <c r="P2300" s="8" t="s">
        <v>9624</v>
      </c>
      <c r="Q2300" s="8" t="s">
        <v>9625</v>
      </c>
      <c r="R2300" s="28">
        <v>5</v>
      </c>
      <c r="S2300" s="29">
        <v>4.3</v>
      </c>
      <c r="T2300" s="30"/>
      <c r="U2300" s="1">
        <v>1.6</v>
      </c>
      <c r="V2300" s="28"/>
      <c r="W2300" s="29"/>
      <c r="X2300" s="29"/>
      <c r="Y2300" s="29"/>
      <c r="Z2300" s="29"/>
      <c r="AA2300" s="29"/>
      <c r="AB2300" s="29"/>
      <c r="AC2300" s="29"/>
      <c r="AD2300" s="29"/>
      <c r="AE2300" s="31"/>
      <c r="AN2300" s="32"/>
      <c r="AP2300" s="31"/>
      <c r="AQ2300" s="27" t="e">
        <f t="shared" si="361"/>
        <v>#NUM!</v>
      </c>
      <c r="AR2300" s="27" t="e">
        <f t="shared" si="362"/>
        <v>#NUM!</v>
      </c>
      <c r="AS2300" s="27" t="e">
        <f t="shared" si="363"/>
        <v>#NUM!</v>
      </c>
      <c r="AT2300" s="27">
        <f t="shared" si="367"/>
        <v>0</v>
      </c>
      <c r="AU2300" s="27">
        <f t="shared" si="368"/>
        <v>1.72</v>
      </c>
      <c r="AV2300" s="29">
        <f t="shared" si="365"/>
        <v>0</v>
      </c>
      <c r="AW2300" s="27" t="s">
        <v>73</v>
      </c>
      <c r="AX2300" s="27" t="s">
        <v>74</v>
      </c>
      <c r="AY2300" s="32">
        <v>1.72</v>
      </c>
      <c r="AZ2300" s="34">
        <f t="shared" si="369"/>
        <v>0.43</v>
      </c>
      <c r="BA2300" s="3">
        <f t="shared" si="360"/>
        <v>2.15</v>
      </c>
      <c r="BB2300" s="32">
        <f t="shared" si="370"/>
        <v>2.3220000000000001</v>
      </c>
      <c r="BC2300" s="27" t="s">
        <v>12549</v>
      </c>
      <c r="BP2300" s="26"/>
      <c r="BQ2300" s="26"/>
      <c r="BR2300" s="26"/>
      <c r="BS2300" s="26"/>
      <c r="BT2300" s="26"/>
      <c r="BU2300" s="26"/>
      <c r="BV2300" s="26"/>
      <c r="BW2300" s="26"/>
      <c r="BX2300" s="26"/>
      <c r="BY2300" s="26"/>
      <c r="BZ2300" s="26"/>
      <c r="CA2300" s="26"/>
      <c r="CB2300" s="26"/>
      <c r="CC2300" s="26"/>
      <c r="CD2300" s="26"/>
      <c r="CE2300" s="26"/>
      <c r="CF2300" s="26"/>
      <c r="CG2300" s="26"/>
      <c r="CH2300" s="26"/>
      <c r="CI2300" s="26"/>
      <c r="CJ2300" s="26"/>
      <c r="CK2300" s="26"/>
      <c r="CL2300" s="26"/>
      <c r="CM2300" s="26"/>
      <c r="CN2300" s="26"/>
      <c r="CO2300" s="26"/>
      <c r="CP2300" s="26"/>
      <c r="CQ2300" s="26"/>
      <c r="CR2300" s="26"/>
      <c r="CS2300" s="26"/>
      <c r="CT2300" s="26"/>
      <c r="CU2300" s="26"/>
      <c r="CV2300" s="26"/>
      <c r="CW2300" s="26"/>
      <c r="CX2300" s="26"/>
      <c r="CY2300" s="26"/>
      <c r="CZ2300" s="26"/>
      <c r="DA2300" s="26"/>
      <c r="DB2300" s="26"/>
      <c r="DC2300" s="26"/>
      <c r="DD2300" s="26"/>
      <c r="DE2300" s="26"/>
      <c r="DF2300" s="26"/>
      <c r="DG2300" s="26"/>
      <c r="DH2300" s="26"/>
      <c r="DI2300" s="26"/>
      <c r="DJ2300" s="26"/>
      <c r="DK2300" s="26"/>
      <c r="DL2300" s="26"/>
    </row>
    <row r="2301" spans="1:116" s="35" customFormat="1" ht="31.5" customHeight="1">
      <c r="A2301" s="7" t="s">
        <v>9582</v>
      </c>
      <c r="B2301" s="5">
        <v>2299</v>
      </c>
      <c r="C2301" s="10"/>
      <c r="D2301" s="10"/>
      <c r="E2301" s="8" t="s">
        <v>9671</v>
      </c>
      <c r="F2301" s="8" t="s">
        <v>9672</v>
      </c>
      <c r="G2301" s="8" t="s">
        <v>9673</v>
      </c>
      <c r="H2301" s="7" t="s">
        <v>810</v>
      </c>
      <c r="I2301" s="8" t="s">
        <v>3341</v>
      </c>
      <c r="J2301" s="8" t="s">
        <v>9676</v>
      </c>
      <c r="K2301" s="9">
        <v>20</v>
      </c>
      <c r="L2301" s="8" t="s">
        <v>81</v>
      </c>
      <c r="M2301" s="10">
        <v>1</v>
      </c>
      <c r="N2301" s="8" t="s">
        <v>45</v>
      </c>
      <c r="O2301" s="8" t="s">
        <v>9592</v>
      </c>
      <c r="P2301" s="8" t="s">
        <v>9593</v>
      </c>
      <c r="Q2301" s="8" t="s">
        <v>9677</v>
      </c>
      <c r="R2301" s="28">
        <v>5.0999999999999996</v>
      </c>
      <c r="S2301" s="29">
        <v>4.6399999999999997</v>
      </c>
      <c r="T2301" s="30"/>
      <c r="U2301" s="1">
        <v>1.6</v>
      </c>
      <c r="V2301" s="28"/>
      <c r="W2301" s="29">
        <v>4</v>
      </c>
      <c r="X2301" s="29"/>
      <c r="Y2301" s="29"/>
      <c r="Z2301" s="29"/>
      <c r="AA2301" s="29"/>
      <c r="AB2301" s="29"/>
      <c r="AC2301" s="29"/>
      <c r="AD2301" s="29"/>
      <c r="AE2301" s="31"/>
      <c r="AF2301" s="27"/>
      <c r="AG2301" s="27"/>
      <c r="AH2301" s="27"/>
      <c r="AI2301" s="27"/>
      <c r="AJ2301" s="27"/>
      <c r="AK2301" s="27"/>
      <c r="AL2301" s="27"/>
      <c r="AM2301" s="27"/>
      <c r="AN2301" s="32"/>
      <c r="AO2301" s="27"/>
      <c r="AP2301" s="31"/>
      <c r="AQ2301" s="27" t="e">
        <f t="shared" si="361"/>
        <v>#NUM!</v>
      </c>
      <c r="AR2301" s="27" t="e">
        <f t="shared" si="362"/>
        <v>#NUM!</v>
      </c>
      <c r="AS2301" s="27" t="e">
        <f t="shared" si="363"/>
        <v>#NUM!</v>
      </c>
      <c r="AT2301" s="27">
        <f t="shared" si="367"/>
        <v>0</v>
      </c>
      <c r="AU2301" s="27">
        <f t="shared" si="368"/>
        <v>1.72</v>
      </c>
      <c r="AV2301" s="29">
        <f t="shared" si="365"/>
        <v>0</v>
      </c>
      <c r="AW2301" s="27" t="s">
        <v>73</v>
      </c>
      <c r="AX2301" s="27" t="s">
        <v>74</v>
      </c>
      <c r="AY2301" s="32">
        <v>1.72</v>
      </c>
      <c r="AZ2301" s="34">
        <f t="shared" si="369"/>
        <v>0.43</v>
      </c>
      <c r="BA2301" s="3">
        <f t="shared" si="360"/>
        <v>2.15</v>
      </c>
      <c r="BB2301" s="32">
        <f t="shared" si="370"/>
        <v>2.3220000000000001</v>
      </c>
      <c r="BC2301" s="27" t="s">
        <v>12549</v>
      </c>
      <c r="BD2301" s="27"/>
      <c r="BE2301" s="27"/>
      <c r="BF2301" s="27"/>
      <c r="BG2301" s="27"/>
      <c r="BH2301" s="27"/>
      <c r="BI2301" s="27"/>
      <c r="BJ2301" s="27"/>
      <c r="BK2301" s="27"/>
      <c r="BL2301" s="27"/>
      <c r="BM2301" s="27"/>
      <c r="BN2301" s="27"/>
      <c r="BO2301" s="27"/>
      <c r="BP2301" s="26"/>
      <c r="BQ2301" s="26"/>
      <c r="BR2301" s="26"/>
      <c r="BS2301" s="26"/>
      <c r="BT2301" s="26"/>
      <c r="BU2301" s="26"/>
      <c r="BV2301" s="26"/>
      <c r="BW2301" s="26"/>
      <c r="BX2301" s="26"/>
      <c r="BY2301" s="26"/>
      <c r="BZ2301" s="26"/>
      <c r="CA2301" s="26"/>
      <c r="CB2301" s="26"/>
      <c r="CC2301" s="26"/>
      <c r="CD2301" s="26"/>
      <c r="CE2301" s="26"/>
      <c r="CF2301" s="26"/>
      <c r="CG2301" s="26"/>
      <c r="CH2301" s="26"/>
      <c r="CI2301" s="26"/>
      <c r="CJ2301" s="26"/>
      <c r="CK2301" s="26"/>
      <c r="CL2301" s="26"/>
      <c r="CM2301" s="26"/>
      <c r="CN2301" s="26"/>
      <c r="CO2301" s="26"/>
      <c r="CP2301" s="26"/>
      <c r="CQ2301" s="26"/>
      <c r="CR2301" s="26"/>
      <c r="CS2301" s="26"/>
      <c r="CT2301" s="26"/>
      <c r="CU2301" s="26"/>
      <c r="CV2301" s="26"/>
      <c r="CW2301" s="26"/>
      <c r="CX2301" s="26"/>
      <c r="CY2301" s="26"/>
      <c r="CZ2301" s="26"/>
      <c r="DA2301" s="26"/>
      <c r="DB2301" s="26"/>
      <c r="DC2301" s="26"/>
      <c r="DD2301" s="26"/>
      <c r="DE2301" s="26"/>
      <c r="DF2301" s="26"/>
      <c r="DG2301" s="26"/>
      <c r="DH2301" s="26"/>
      <c r="DI2301" s="26"/>
      <c r="DJ2301" s="26"/>
      <c r="DK2301" s="26"/>
      <c r="DL2301" s="26"/>
    </row>
    <row r="2302" spans="1:116" s="35" customFormat="1" ht="31.5" customHeight="1">
      <c r="A2302" s="7" t="s">
        <v>9582</v>
      </c>
      <c r="B2302" s="5">
        <v>2300</v>
      </c>
      <c r="C2302" s="10"/>
      <c r="D2302" s="10"/>
      <c r="E2302" s="8" t="s">
        <v>9678</v>
      </c>
      <c r="F2302" s="8" t="s">
        <v>3371</v>
      </c>
      <c r="G2302" s="8" t="s">
        <v>1734</v>
      </c>
      <c r="H2302" s="7" t="s">
        <v>167</v>
      </c>
      <c r="I2302" s="8" t="s">
        <v>573</v>
      </c>
      <c r="J2302" s="8" t="s">
        <v>9679</v>
      </c>
      <c r="K2302" s="9"/>
      <c r="L2302" s="8"/>
      <c r="M2302" s="10">
        <v>28</v>
      </c>
      <c r="N2302" s="8" t="s">
        <v>45</v>
      </c>
      <c r="O2302" s="8" t="s">
        <v>9592</v>
      </c>
      <c r="P2302" s="8" t="s">
        <v>9680</v>
      </c>
      <c r="Q2302" s="8" t="s">
        <v>9681</v>
      </c>
      <c r="R2302" s="28">
        <v>5.8</v>
      </c>
      <c r="S2302" s="29">
        <v>5.3</v>
      </c>
      <c r="T2302" s="30">
        <v>5</v>
      </c>
      <c r="U2302" s="1">
        <v>2.2000000000000002</v>
      </c>
      <c r="V2302" s="28"/>
      <c r="W2302" s="29">
        <v>6.5</v>
      </c>
      <c r="X2302" s="29"/>
      <c r="Y2302" s="29"/>
      <c r="Z2302" s="29"/>
      <c r="AA2302" s="29"/>
      <c r="AB2302" s="29"/>
      <c r="AC2302" s="29"/>
      <c r="AD2302" s="29"/>
      <c r="AE2302" s="31"/>
      <c r="AF2302" s="27"/>
      <c r="AG2302" s="27"/>
      <c r="AH2302" s="27"/>
      <c r="AI2302" s="27"/>
      <c r="AJ2302" s="27"/>
      <c r="AK2302" s="27"/>
      <c r="AL2302" s="27"/>
      <c r="AM2302" s="27"/>
      <c r="AN2302" s="32"/>
      <c r="AO2302" s="27"/>
      <c r="AP2302" s="31"/>
      <c r="AQ2302" s="27" t="e">
        <f t="shared" si="361"/>
        <v>#NUM!</v>
      </c>
      <c r="AR2302" s="27" t="e">
        <f t="shared" si="362"/>
        <v>#NUM!</v>
      </c>
      <c r="AS2302" s="27" t="e">
        <f t="shared" si="363"/>
        <v>#NUM!</v>
      </c>
      <c r="AT2302" s="27">
        <f t="shared" si="367"/>
        <v>5.375</v>
      </c>
      <c r="AU2302" s="27">
        <f t="shared" si="368"/>
        <v>2.3650000000000002</v>
      </c>
      <c r="AV2302" s="29">
        <f t="shared" si="365"/>
        <v>2.3650000000000002</v>
      </c>
      <c r="AW2302" s="27" t="s">
        <v>73</v>
      </c>
      <c r="AX2302" s="27" t="s">
        <v>74</v>
      </c>
      <c r="AY2302" s="32">
        <v>2.3650000000000002</v>
      </c>
      <c r="AZ2302" s="34">
        <f t="shared" si="369"/>
        <v>0.59125000000000005</v>
      </c>
      <c r="BA2302" s="3">
        <f t="shared" si="360"/>
        <v>2.9562500000000003</v>
      </c>
      <c r="BB2302" s="32">
        <f t="shared" si="370"/>
        <v>3.1927500000000002</v>
      </c>
      <c r="BC2302" s="27" t="s">
        <v>12549</v>
      </c>
      <c r="BD2302" s="27"/>
      <c r="BE2302" s="27"/>
      <c r="BF2302" s="27"/>
      <c r="BG2302" s="27"/>
      <c r="BH2302" s="27"/>
      <c r="BI2302" s="27"/>
      <c r="BJ2302" s="27"/>
      <c r="BK2302" s="27"/>
      <c r="BL2302" s="27"/>
      <c r="BM2302" s="27"/>
      <c r="BN2302" s="27"/>
      <c r="BO2302" s="27"/>
      <c r="BP2302" s="26"/>
      <c r="BQ2302" s="26"/>
      <c r="BR2302" s="26"/>
      <c r="BS2302" s="26"/>
      <c r="BT2302" s="26"/>
      <c r="BU2302" s="26"/>
      <c r="BV2302" s="26"/>
      <c r="BW2302" s="26"/>
      <c r="BX2302" s="26"/>
      <c r="BY2302" s="26"/>
      <c r="BZ2302" s="26"/>
      <c r="CA2302" s="26"/>
      <c r="CB2302" s="26"/>
      <c r="CC2302" s="26"/>
      <c r="CD2302" s="26"/>
      <c r="CE2302" s="26"/>
      <c r="CF2302" s="26"/>
      <c r="CG2302" s="26"/>
      <c r="CH2302" s="26"/>
      <c r="CI2302" s="26"/>
      <c r="CJ2302" s="26"/>
      <c r="CK2302" s="26"/>
      <c r="CL2302" s="26"/>
      <c r="CM2302" s="26"/>
      <c r="CN2302" s="26"/>
      <c r="CO2302" s="26"/>
      <c r="CP2302" s="26"/>
      <c r="CQ2302" s="26"/>
      <c r="CR2302" s="26"/>
      <c r="CS2302" s="26"/>
      <c r="CT2302" s="26"/>
      <c r="CU2302" s="26"/>
      <c r="CV2302" s="26"/>
      <c r="CW2302" s="26"/>
      <c r="CX2302" s="26"/>
      <c r="CY2302" s="26"/>
      <c r="CZ2302" s="26"/>
      <c r="DA2302" s="26"/>
      <c r="DB2302" s="26"/>
      <c r="DC2302" s="26"/>
      <c r="DD2302" s="26"/>
      <c r="DE2302" s="26"/>
      <c r="DF2302" s="26"/>
      <c r="DG2302" s="26"/>
      <c r="DH2302" s="26"/>
      <c r="DI2302" s="26"/>
      <c r="DJ2302" s="26"/>
      <c r="DK2302" s="26"/>
      <c r="DL2302" s="26"/>
    </row>
    <row r="2303" spans="1:116" s="35" customFormat="1" ht="31.5" customHeight="1">
      <c r="A2303" s="7" t="s">
        <v>9582</v>
      </c>
      <c r="B2303" s="5">
        <v>2301</v>
      </c>
      <c r="C2303" s="10"/>
      <c r="D2303" s="10"/>
      <c r="E2303" s="8" t="s">
        <v>9653</v>
      </c>
      <c r="F2303" s="8" t="s">
        <v>6466</v>
      </c>
      <c r="G2303" s="8" t="s">
        <v>291</v>
      </c>
      <c r="H2303" s="7" t="s">
        <v>303</v>
      </c>
      <c r="I2303" s="8" t="s">
        <v>300</v>
      </c>
      <c r="J2303" s="8" t="s">
        <v>9654</v>
      </c>
      <c r="K2303" s="9"/>
      <c r="L2303" s="8"/>
      <c r="M2303" s="10">
        <v>28</v>
      </c>
      <c r="N2303" s="8" t="s">
        <v>45</v>
      </c>
      <c r="O2303" s="8" t="s">
        <v>9592</v>
      </c>
      <c r="P2303" s="8" t="s">
        <v>9624</v>
      </c>
      <c r="Q2303" s="8" t="s">
        <v>9655</v>
      </c>
      <c r="R2303" s="28">
        <v>6.7</v>
      </c>
      <c r="S2303" s="29">
        <v>6.45</v>
      </c>
      <c r="T2303" s="30">
        <v>6</v>
      </c>
      <c r="U2303" s="1">
        <v>2.2999999999999998</v>
      </c>
      <c r="V2303" s="28"/>
      <c r="W2303" s="29">
        <v>6.6</v>
      </c>
      <c r="X2303" s="29"/>
      <c r="Y2303" s="29"/>
      <c r="Z2303" s="29"/>
      <c r="AA2303" s="29"/>
      <c r="AB2303" s="29"/>
      <c r="AC2303" s="29"/>
      <c r="AD2303" s="29"/>
      <c r="AE2303" s="31"/>
      <c r="AF2303" s="27"/>
      <c r="AG2303" s="27"/>
      <c r="AH2303" s="27"/>
      <c r="AI2303" s="27"/>
      <c r="AJ2303" s="27"/>
      <c r="AK2303" s="27"/>
      <c r="AL2303" s="27"/>
      <c r="AM2303" s="27"/>
      <c r="AN2303" s="32"/>
      <c r="AO2303" s="27"/>
      <c r="AP2303" s="31"/>
      <c r="AQ2303" s="27" t="e">
        <f t="shared" si="361"/>
        <v>#NUM!</v>
      </c>
      <c r="AR2303" s="27" t="e">
        <f t="shared" si="362"/>
        <v>#NUM!</v>
      </c>
      <c r="AS2303" s="27" t="e">
        <f t="shared" si="363"/>
        <v>#NUM!</v>
      </c>
      <c r="AT2303" s="27">
        <f t="shared" si="367"/>
        <v>6.4499999999999993</v>
      </c>
      <c r="AU2303" s="27">
        <f t="shared" si="368"/>
        <v>2.4724999999999997</v>
      </c>
      <c r="AV2303" s="29">
        <f t="shared" si="365"/>
        <v>2.4724999999999997</v>
      </c>
      <c r="AW2303" s="27" t="s">
        <v>73</v>
      </c>
      <c r="AX2303" s="27" t="s">
        <v>74</v>
      </c>
      <c r="AY2303" s="32">
        <v>2.472</v>
      </c>
      <c r="AZ2303" s="34">
        <f t="shared" si="369"/>
        <v>0.61799999999999999</v>
      </c>
      <c r="BA2303" s="3">
        <f t="shared" si="360"/>
        <v>3.09</v>
      </c>
      <c r="BB2303" s="32">
        <f t="shared" si="370"/>
        <v>3.3371999999999997</v>
      </c>
      <c r="BC2303" s="27" t="s">
        <v>12549</v>
      </c>
      <c r="BD2303" s="27"/>
      <c r="BE2303" s="27"/>
      <c r="BF2303" s="27"/>
      <c r="BG2303" s="27"/>
      <c r="BH2303" s="27"/>
      <c r="BI2303" s="27"/>
      <c r="BJ2303" s="27"/>
      <c r="BK2303" s="27"/>
      <c r="BL2303" s="27"/>
      <c r="BM2303" s="27"/>
      <c r="BN2303" s="27"/>
      <c r="BO2303" s="27"/>
      <c r="BP2303" s="26"/>
      <c r="BQ2303" s="26"/>
      <c r="BR2303" s="26"/>
      <c r="BS2303" s="26"/>
      <c r="BT2303" s="26"/>
      <c r="BU2303" s="26"/>
      <c r="BV2303" s="26"/>
      <c r="BW2303" s="26"/>
      <c r="BX2303" s="26"/>
      <c r="BY2303" s="26"/>
      <c r="BZ2303" s="26"/>
      <c r="CA2303" s="26"/>
      <c r="CB2303" s="26"/>
      <c r="CC2303" s="26"/>
      <c r="CD2303" s="26"/>
      <c r="CE2303" s="26"/>
      <c r="CF2303" s="26"/>
      <c r="CG2303" s="26"/>
      <c r="CH2303" s="26"/>
      <c r="CI2303" s="26"/>
      <c r="CJ2303" s="26"/>
      <c r="CK2303" s="26"/>
      <c r="CL2303" s="26"/>
      <c r="CM2303" s="26"/>
      <c r="CN2303" s="26"/>
      <c r="CO2303" s="26"/>
      <c r="CP2303" s="26"/>
      <c r="CQ2303" s="26"/>
      <c r="CR2303" s="26"/>
      <c r="CS2303" s="26"/>
      <c r="CT2303" s="26"/>
      <c r="CU2303" s="26"/>
      <c r="CV2303" s="26"/>
      <c r="CW2303" s="26"/>
      <c r="CX2303" s="26"/>
      <c r="CY2303" s="26"/>
      <c r="CZ2303" s="26"/>
      <c r="DA2303" s="26"/>
      <c r="DB2303" s="26"/>
      <c r="DC2303" s="26"/>
      <c r="DD2303" s="26"/>
      <c r="DE2303" s="26"/>
      <c r="DF2303" s="26"/>
      <c r="DG2303" s="26"/>
      <c r="DH2303" s="26"/>
      <c r="DI2303" s="26"/>
      <c r="DJ2303" s="26"/>
      <c r="DK2303" s="26"/>
      <c r="DL2303" s="26"/>
    </row>
    <row r="2304" spans="1:116" s="35" customFormat="1" ht="31.5" customHeight="1">
      <c r="A2304" s="7" t="s">
        <v>9582</v>
      </c>
      <c r="B2304" s="5">
        <v>2302</v>
      </c>
      <c r="C2304" s="10"/>
      <c r="D2304" s="10"/>
      <c r="E2304" s="8" t="s">
        <v>9704</v>
      </c>
      <c r="F2304" s="8" t="s">
        <v>2799</v>
      </c>
      <c r="G2304" s="8" t="s">
        <v>360</v>
      </c>
      <c r="H2304" s="7" t="s">
        <v>296</v>
      </c>
      <c r="I2304" s="8" t="s">
        <v>159</v>
      </c>
      <c r="J2304" s="8" t="s">
        <v>9705</v>
      </c>
      <c r="K2304" s="9"/>
      <c r="L2304" s="8"/>
      <c r="M2304" s="10">
        <v>20</v>
      </c>
      <c r="N2304" s="8" t="s">
        <v>45</v>
      </c>
      <c r="O2304" s="8" t="s">
        <v>9592</v>
      </c>
      <c r="P2304" s="8" t="s">
        <v>9593</v>
      </c>
      <c r="Q2304" s="8" t="s">
        <v>9706</v>
      </c>
      <c r="R2304" s="28">
        <v>5.3</v>
      </c>
      <c r="S2304" s="29">
        <v>4.83</v>
      </c>
      <c r="T2304" s="30">
        <v>4.5</v>
      </c>
      <c r="U2304" s="1">
        <v>2.31</v>
      </c>
      <c r="V2304" s="28"/>
      <c r="W2304" s="29">
        <v>6.5</v>
      </c>
      <c r="X2304" s="29"/>
      <c r="Y2304" s="29"/>
      <c r="Z2304" s="29"/>
      <c r="AA2304" s="29"/>
      <c r="AB2304" s="29"/>
      <c r="AC2304" s="29"/>
      <c r="AD2304" s="29"/>
      <c r="AE2304" s="31"/>
      <c r="AF2304" s="27"/>
      <c r="AG2304" s="27"/>
      <c r="AH2304" s="27"/>
      <c r="AI2304" s="27"/>
      <c r="AJ2304" s="27"/>
      <c r="AK2304" s="27"/>
      <c r="AL2304" s="27"/>
      <c r="AM2304" s="27"/>
      <c r="AN2304" s="32"/>
      <c r="AO2304" s="27"/>
      <c r="AP2304" s="31"/>
      <c r="AQ2304" s="27" t="e">
        <f t="shared" si="361"/>
        <v>#NUM!</v>
      </c>
      <c r="AR2304" s="27" t="e">
        <f t="shared" si="362"/>
        <v>#NUM!</v>
      </c>
      <c r="AS2304" s="27" t="e">
        <f t="shared" si="363"/>
        <v>#NUM!</v>
      </c>
      <c r="AT2304" s="27">
        <f t="shared" si="367"/>
        <v>4.8374999999999995</v>
      </c>
      <c r="AU2304" s="27">
        <f t="shared" si="368"/>
        <v>2.48325</v>
      </c>
      <c r="AV2304" s="29">
        <f t="shared" si="365"/>
        <v>2.48325</v>
      </c>
      <c r="AW2304" s="27" t="s">
        <v>73</v>
      </c>
      <c r="AX2304" s="27" t="s">
        <v>74</v>
      </c>
      <c r="AY2304" s="32">
        <v>2.48</v>
      </c>
      <c r="AZ2304" s="34">
        <f t="shared" si="369"/>
        <v>0.62</v>
      </c>
      <c r="BA2304" s="3">
        <f t="shared" si="360"/>
        <v>3.1</v>
      </c>
      <c r="BB2304" s="32">
        <f t="shared" si="370"/>
        <v>3.3480000000000003</v>
      </c>
      <c r="BC2304" s="27" t="s">
        <v>12549</v>
      </c>
      <c r="BD2304" s="27"/>
      <c r="BE2304" s="27"/>
      <c r="BF2304" s="27"/>
      <c r="BG2304" s="27"/>
      <c r="BH2304" s="27"/>
      <c r="BI2304" s="27"/>
      <c r="BJ2304" s="27"/>
      <c r="BK2304" s="27"/>
      <c r="BL2304" s="27"/>
      <c r="BM2304" s="27"/>
      <c r="BN2304" s="27"/>
      <c r="BO2304" s="27"/>
      <c r="BP2304" s="26"/>
      <c r="BQ2304" s="26"/>
      <c r="BR2304" s="26"/>
      <c r="BS2304" s="26"/>
      <c r="BT2304" s="26"/>
      <c r="BU2304" s="26"/>
      <c r="BV2304" s="26"/>
      <c r="BW2304" s="26"/>
      <c r="BX2304" s="26"/>
      <c r="BY2304" s="26"/>
      <c r="BZ2304" s="26"/>
      <c r="CA2304" s="26"/>
      <c r="CB2304" s="26"/>
      <c r="CC2304" s="26"/>
      <c r="CD2304" s="26"/>
      <c r="CE2304" s="26"/>
      <c r="CF2304" s="26"/>
      <c r="CG2304" s="26"/>
      <c r="CH2304" s="26"/>
      <c r="CI2304" s="26"/>
      <c r="CJ2304" s="26"/>
      <c r="CK2304" s="26"/>
      <c r="CL2304" s="26"/>
      <c r="CM2304" s="26"/>
      <c r="CN2304" s="26"/>
      <c r="CO2304" s="26"/>
      <c r="CP2304" s="26"/>
      <c r="CQ2304" s="26"/>
      <c r="CR2304" s="26"/>
      <c r="CS2304" s="26"/>
      <c r="CT2304" s="26"/>
      <c r="CU2304" s="26"/>
      <c r="CV2304" s="26"/>
      <c r="CW2304" s="26"/>
      <c r="CX2304" s="26"/>
      <c r="CY2304" s="26"/>
      <c r="CZ2304" s="26"/>
      <c r="DA2304" s="26"/>
      <c r="DB2304" s="26"/>
      <c r="DC2304" s="26"/>
      <c r="DD2304" s="26"/>
      <c r="DE2304" s="26"/>
      <c r="DF2304" s="26"/>
      <c r="DG2304" s="26"/>
      <c r="DH2304" s="26"/>
      <c r="DI2304" s="26"/>
      <c r="DJ2304" s="26"/>
      <c r="DK2304" s="26"/>
      <c r="DL2304" s="26"/>
    </row>
    <row r="2305" spans="1:116" s="35" customFormat="1" ht="31.5" customHeight="1">
      <c r="A2305" s="7" t="s">
        <v>9582</v>
      </c>
      <c r="B2305" s="5">
        <v>2303</v>
      </c>
      <c r="C2305" s="10"/>
      <c r="D2305" s="10"/>
      <c r="E2305" s="8" t="s">
        <v>9642</v>
      </c>
      <c r="F2305" s="8" t="s">
        <v>9643</v>
      </c>
      <c r="G2305" s="8" t="s">
        <v>4630</v>
      </c>
      <c r="H2305" s="7" t="s">
        <v>1687</v>
      </c>
      <c r="I2305" s="8" t="s">
        <v>125</v>
      </c>
      <c r="J2305" s="8" t="s">
        <v>9644</v>
      </c>
      <c r="K2305" s="9">
        <v>150</v>
      </c>
      <c r="L2305" s="8" t="s">
        <v>81</v>
      </c>
      <c r="M2305" s="10">
        <v>1</v>
      </c>
      <c r="N2305" s="8" t="s">
        <v>45</v>
      </c>
      <c r="O2305" s="8" t="s">
        <v>9592</v>
      </c>
      <c r="P2305" s="8" t="s">
        <v>9645</v>
      </c>
      <c r="Q2305" s="8" t="s">
        <v>9646</v>
      </c>
      <c r="R2305" s="28">
        <v>1.96</v>
      </c>
      <c r="S2305" s="29"/>
      <c r="T2305" s="30"/>
      <c r="U2305" s="1">
        <v>2.35</v>
      </c>
      <c r="V2305" s="28"/>
      <c r="W2305" s="29">
        <v>2.34</v>
      </c>
      <c r="X2305" s="29"/>
      <c r="Y2305" s="29"/>
      <c r="Z2305" s="29"/>
      <c r="AA2305" s="29"/>
      <c r="AB2305" s="29"/>
      <c r="AC2305" s="29"/>
      <c r="AD2305" s="29"/>
      <c r="AE2305" s="31"/>
      <c r="AF2305" s="27"/>
      <c r="AG2305" s="27"/>
      <c r="AH2305" s="27"/>
      <c r="AI2305" s="27"/>
      <c r="AJ2305" s="27"/>
      <c r="AK2305" s="27"/>
      <c r="AL2305" s="27"/>
      <c r="AM2305" s="27"/>
      <c r="AN2305" s="32"/>
      <c r="AO2305" s="27"/>
      <c r="AP2305" s="31"/>
      <c r="AQ2305" s="27" t="e">
        <f t="shared" si="361"/>
        <v>#NUM!</v>
      </c>
      <c r="AR2305" s="27" t="e">
        <f t="shared" si="362"/>
        <v>#NUM!</v>
      </c>
      <c r="AS2305" s="27" t="e">
        <f t="shared" si="363"/>
        <v>#NUM!</v>
      </c>
      <c r="AT2305" s="27">
        <f t="shared" si="367"/>
        <v>0</v>
      </c>
      <c r="AU2305" s="27">
        <f t="shared" si="368"/>
        <v>2.5262500000000001</v>
      </c>
      <c r="AV2305" s="29">
        <f t="shared" si="365"/>
        <v>0</v>
      </c>
      <c r="AW2305" s="33" t="s">
        <v>51</v>
      </c>
      <c r="AX2305" s="27" t="s">
        <v>50</v>
      </c>
      <c r="AY2305" s="32">
        <v>2.5259999999999998</v>
      </c>
      <c r="AZ2305" s="34">
        <f t="shared" si="369"/>
        <v>0.63149999999999995</v>
      </c>
      <c r="BA2305" s="3">
        <f t="shared" si="360"/>
        <v>3.1574999999999998</v>
      </c>
      <c r="BB2305" s="32">
        <f t="shared" si="370"/>
        <v>3.4100999999999999</v>
      </c>
      <c r="BC2305" s="27" t="s">
        <v>12549</v>
      </c>
      <c r="BD2305" s="27"/>
      <c r="BE2305" s="27"/>
      <c r="BF2305" s="27"/>
      <c r="BG2305" s="27"/>
      <c r="BH2305" s="27"/>
      <c r="BI2305" s="27"/>
      <c r="BJ2305" s="27"/>
      <c r="BK2305" s="27"/>
      <c r="BL2305" s="27"/>
      <c r="BM2305" s="27"/>
      <c r="BN2305" s="27"/>
      <c r="BO2305" s="27"/>
      <c r="BP2305" s="26"/>
      <c r="BQ2305" s="26"/>
      <c r="BR2305" s="26"/>
      <c r="BS2305" s="26"/>
      <c r="BT2305" s="26"/>
      <c r="BU2305" s="26"/>
      <c r="BV2305" s="26"/>
      <c r="BW2305" s="26"/>
      <c r="BX2305" s="26"/>
      <c r="BY2305" s="26"/>
      <c r="BZ2305" s="26"/>
      <c r="CA2305" s="26"/>
      <c r="CB2305" s="26"/>
      <c r="CC2305" s="26"/>
      <c r="CD2305" s="26"/>
      <c r="CE2305" s="26"/>
      <c r="CF2305" s="26"/>
      <c r="CG2305" s="26"/>
      <c r="CH2305" s="26"/>
      <c r="CI2305" s="26"/>
      <c r="CJ2305" s="26"/>
      <c r="CK2305" s="26"/>
      <c r="CL2305" s="26"/>
      <c r="CM2305" s="26"/>
      <c r="CN2305" s="26"/>
      <c r="CO2305" s="26"/>
      <c r="CP2305" s="26"/>
      <c r="CQ2305" s="26"/>
      <c r="CR2305" s="26"/>
      <c r="CS2305" s="26"/>
      <c r="CT2305" s="26"/>
      <c r="CU2305" s="26"/>
      <c r="CV2305" s="26"/>
      <c r="CW2305" s="26"/>
      <c r="CX2305" s="26"/>
      <c r="CY2305" s="26"/>
      <c r="CZ2305" s="26"/>
      <c r="DA2305" s="26"/>
      <c r="DB2305" s="26"/>
      <c r="DC2305" s="26"/>
      <c r="DD2305" s="26"/>
      <c r="DE2305" s="26"/>
      <c r="DF2305" s="26"/>
      <c r="DG2305" s="26"/>
      <c r="DH2305" s="26"/>
      <c r="DI2305" s="26"/>
      <c r="DJ2305" s="26"/>
      <c r="DK2305" s="26"/>
      <c r="DL2305" s="26"/>
    </row>
    <row r="2306" spans="1:116" s="35" customFormat="1" ht="31.5" customHeight="1">
      <c r="A2306" s="7" t="s">
        <v>9582</v>
      </c>
      <c r="B2306" s="5">
        <v>2304</v>
      </c>
      <c r="C2306" s="10"/>
      <c r="D2306" s="10"/>
      <c r="E2306" s="8" t="s">
        <v>9687</v>
      </c>
      <c r="F2306" s="8" t="s">
        <v>1170</v>
      </c>
      <c r="G2306" s="8" t="s">
        <v>1178</v>
      </c>
      <c r="H2306" s="7" t="s">
        <v>9688</v>
      </c>
      <c r="I2306" s="8" t="s">
        <v>9684</v>
      </c>
      <c r="J2306" s="8" t="s">
        <v>9685</v>
      </c>
      <c r="K2306" s="9"/>
      <c r="L2306" s="8"/>
      <c r="M2306" s="10">
        <v>1</v>
      </c>
      <c r="N2306" s="8" t="s">
        <v>45</v>
      </c>
      <c r="O2306" s="8" t="s">
        <v>9592</v>
      </c>
      <c r="P2306" s="8" t="s">
        <v>9603</v>
      </c>
      <c r="Q2306" s="8" t="s">
        <v>9686</v>
      </c>
      <c r="R2306" s="28">
        <v>4</v>
      </c>
      <c r="S2306" s="29">
        <v>3.69</v>
      </c>
      <c r="T2306" s="30"/>
      <c r="U2306" s="1">
        <v>2.7</v>
      </c>
      <c r="V2306" s="28"/>
      <c r="W2306" s="29"/>
      <c r="X2306" s="29"/>
      <c r="Y2306" s="29"/>
      <c r="Z2306" s="29"/>
      <c r="AA2306" s="29"/>
      <c r="AB2306" s="29"/>
      <c r="AC2306" s="29"/>
      <c r="AD2306" s="29"/>
      <c r="AE2306" s="31"/>
      <c r="AF2306" s="27"/>
      <c r="AG2306" s="27"/>
      <c r="AH2306" s="27"/>
      <c r="AI2306" s="27"/>
      <c r="AJ2306" s="27"/>
      <c r="AK2306" s="27"/>
      <c r="AL2306" s="27"/>
      <c r="AM2306" s="27"/>
      <c r="AN2306" s="32"/>
      <c r="AO2306" s="27"/>
      <c r="AP2306" s="31"/>
      <c r="AQ2306" s="27" t="e">
        <f t="shared" si="361"/>
        <v>#NUM!</v>
      </c>
      <c r="AR2306" s="27" t="e">
        <f t="shared" si="362"/>
        <v>#NUM!</v>
      </c>
      <c r="AS2306" s="27" t="e">
        <f t="shared" si="363"/>
        <v>#NUM!</v>
      </c>
      <c r="AT2306" s="27">
        <f t="shared" si="367"/>
        <v>0</v>
      </c>
      <c r="AU2306" s="27">
        <f t="shared" si="368"/>
        <v>2.9024999999999999</v>
      </c>
      <c r="AV2306" s="29">
        <f t="shared" si="365"/>
        <v>0</v>
      </c>
      <c r="AW2306" s="27" t="s">
        <v>73</v>
      </c>
      <c r="AX2306" s="27" t="s">
        <v>74</v>
      </c>
      <c r="AY2306" s="32">
        <v>2.9020000000000001</v>
      </c>
      <c r="AZ2306" s="34">
        <f t="shared" si="369"/>
        <v>0.72550000000000003</v>
      </c>
      <c r="BA2306" s="3">
        <f t="shared" si="360"/>
        <v>3.6275000000000004</v>
      </c>
      <c r="BB2306" s="32">
        <f t="shared" si="370"/>
        <v>3.9177000000000004</v>
      </c>
      <c r="BC2306" s="27" t="s">
        <v>12549</v>
      </c>
      <c r="BD2306" s="27"/>
      <c r="BE2306" s="27"/>
      <c r="BF2306" s="27"/>
      <c r="BG2306" s="27"/>
      <c r="BH2306" s="27"/>
      <c r="BI2306" s="27"/>
      <c r="BJ2306" s="27"/>
      <c r="BK2306" s="27"/>
      <c r="BL2306" s="27"/>
      <c r="BM2306" s="27"/>
      <c r="BN2306" s="27"/>
      <c r="BO2306" s="27"/>
      <c r="BP2306" s="26"/>
      <c r="BQ2306" s="26"/>
      <c r="BR2306" s="26"/>
      <c r="BS2306" s="26"/>
      <c r="BT2306" s="26"/>
      <c r="BU2306" s="26"/>
      <c r="BV2306" s="26"/>
      <c r="BW2306" s="26"/>
      <c r="BX2306" s="26"/>
      <c r="BY2306" s="26"/>
      <c r="BZ2306" s="26"/>
      <c r="CA2306" s="26"/>
      <c r="CB2306" s="26"/>
      <c r="CC2306" s="26"/>
      <c r="CD2306" s="26"/>
      <c r="CE2306" s="26"/>
      <c r="CF2306" s="26"/>
      <c r="CG2306" s="26"/>
      <c r="CH2306" s="26"/>
      <c r="CI2306" s="26"/>
      <c r="CJ2306" s="26"/>
      <c r="CK2306" s="26"/>
      <c r="CL2306" s="26"/>
      <c r="CM2306" s="26"/>
      <c r="CN2306" s="26"/>
      <c r="CO2306" s="26"/>
      <c r="CP2306" s="26"/>
      <c r="CQ2306" s="26"/>
      <c r="CR2306" s="26"/>
      <c r="CS2306" s="26"/>
      <c r="CT2306" s="26"/>
      <c r="CU2306" s="26"/>
      <c r="CV2306" s="26"/>
      <c r="CW2306" s="26"/>
      <c r="CX2306" s="26"/>
      <c r="CY2306" s="26"/>
      <c r="CZ2306" s="26"/>
      <c r="DA2306" s="26"/>
      <c r="DB2306" s="26"/>
      <c r="DC2306" s="26"/>
      <c r="DD2306" s="26"/>
      <c r="DE2306" s="26"/>
      <c r="DF2306" s="26"/>
      <c r="DG2306" s="26"/>
      <c r="DH2306" s="26"/>
      <c r="DI2306" s="26"/>
      <c r="DJ2306" s="26"/>
      <c r="DK2306" s="26"/>
      <c r="DL2306" s="26"/>
    </row>
    <row r="2307" spans="1:116" s="35" customFormat="1" ht="31.5" customHeight="1">
      <c r="A2307" s="7" t="s">
        <v>9582</v>
      </c>
      <c r="B2307" s="5">
        <v>2305</v>
      </c>
      <c r="C2307" s="10"/>
      <c r="D2307" s="10"/>
      <c r="E2307" s="8" t="s">
        <v>9660</v>
      </c>
      <c r="F2307" s="8" t="s">
        <v>9661</v>
      </c>
      <c r="G2307" s="8" t="s">
        <v>9662</v>
      </c>
      <c r="H2307" s="7" t="s">
        <v>9663</v>
      </c>
      <c r="I2307" s="8" t="s">
        <v>314</v>
      </c>
      <c r="J2307" s="8" t="s">
        <v>9664</v>
      </c>
      <c r="K2307" s="9">
        <v>50</v>
      </c>
      <c r="L2307" s="8" t="s">
        <v>69</v>
      </c>
      <c r="M2307" s="10">
        <v>1</v>
      </c>
      <c r="N2307" s="8" t="s">
        <v>45</v>
      </c>
      <c r="O2307" s="8" t="s">
        <v>9592</v>
      </c>
      <c r="P2307" s="8" t="s">
        <v>9593</v>
      </c>
      <c r="Q2307" s="8" t="s">
        <v>9665</v>
      </c>
      <c r="R2307" s="28">
        <v>9</v>
      </c>
      <c r="S2307" s="29">
        <v>8.1999999999999993</v>
      </c>
      <c r="T2307" s="30">
        <v>2.75</v>
      </c>
      <c r="U2307" s="1">
        <v>2.75</v>
      </c>
      <c r="V2307" s="28"/>
      <c r="W2307" s="29">
        <v>7</v>
      </c>
      <c r="X2307" s="29"/>
      <c r="Y2307" s="29"/>
      <c r="Z2307" s="29"/>
      <c r="AA2307" s="29"/>
      <c r="AB2307" s="29"/>
      <c r="AC2307" s="29"/>
      <c r="AD2307" s="29"/>
      <c r="AE2307" s="31"/>
      <c r="AF2307" s="27"/>
      <c r="AG2307" s="27"/>
      <c r="AH2307" s="27"/>
      <c r="AI2307" s="27"/>
      <c r="AJ2307" s="27"/>
      <c r="AK2307" s="27"/>
      <c r="AL2307" s="27"/>
      <c r="AM2307" s="27"/>
      <c r="AN2307" s="32"/>
      <c r="AO2307" s="27"/>
      <c r="AP2307" s="31"/>
      <c r="AQ2307" s="27" t="e">
        <f t="shared" si="361"/>
        <v>#NUM!</v>
      </c>
      <c r="AR2307" s="27" t="e">
        <f t="shared" si="362"/>
        <v>#NUM!</v>
      </c>
      <c r="AS2307" s="27" t="e">
        <f t="shared" si="363"/>
        <v>#NUM!</v>
      </c>
      <c r="AT2307" s="27">
        <f t="shared" si="367"/>
        <v>2.9562499999999998</v>
      </c>
      <c r="AU2307" s="27">
        <f t="shared" si="368"/>
        <v>2.9562499999999998</v>
      </c>
      <c r="AV2307" s="29">
        <f t="shared" si="365"/>
        <v>2.9562499999999998</v>
      </c>
      <c r="AW2307" s="27" t="s">
        <v>73</v>
      </c>
      <c r="AX2307" s="27" t="s">
        <v>74</v>
      </c>
      <c r="AY2307" s="32">
        <v>2.956</v>
      </c>
      <c r="AZ2307" s="34">
        <f t="shared" si="369"/>
        <v>0.73899999999999999</v>
      </c>
      <c r="BA2307" s="3">
        <f t="shared" ref="BA2307:BA2370" si="371">AZ2307+AY2307</f>
        <v>3.6949999999999998</v>
      </c>
      <c r="BB2307" s="32">
        <f t="shared" si="370"/>
        <v>3.9905999999999997</v>
      </c>
      <c r="BC2307" s="27" t="s">
        <v>12549</v>
      </c>
      <c r="BD2307" s="27"/>
      <c r="BE2307" s="27"/>
      <c r="BF2307" s="27"/>
      <c r="BG2307" s="27"/>
      <c r="BH2307" s="27"/>
      <c r="BI2307" s="27"/>
      <c r="BJ2307" s="27"/>
      <c r="BK2307" s="27"/>
      <c r="BL2307" s="27"/>
      <c r="BM2307" s="27"/>
      <c r="BN2307" s="27"/>
      <c r="BO2307" s="27"/>
      <c r="BP2307" s="26"/>
      <c r="BQ2307" s="26"/>
      <c r="BR2307" s="26"/>
      <c r="BS2307" s="26"/>
      <c r="BT2307" s="26"/>
      <c r="BU2307" s="26"/>
      <c r="BV2307" s="26"/>
      <c r="BW2307" s="26"/>
      <c r="BX2307" s="26"/>
      <c r="BY2307" s="26"/>
      <c r="BZ2307" s="26"/>
      <c r="CA2307" s="26"/>
      <c r="CB2307" s="26"/>
      <c r="CC2307" s="26"/>
      <c r="CD2307" s="26"/>
      <c r="CE2307" s="26"/>
      <c r="CF2307" s="26"/>
      <c r="CG2307" s="26"/>
      <c r="CH2307" s="26"/>
      <c r="CI2307" s="26"/>
      <c r="CJ2307" s="26"/>
      <c r="CK2307" s="26"/>
      <c r="CL2307" s="26"/>
      <c r="CM2307" s="26"/>
      <c r="CN2307" s="26"/>
      <c r="CO2307" s="26"/>
      <c r="CP2307" s="26"/>
      <c r="CQ2307" s="26"/>
      <c r="CR2307" s="26"/>
      <c r="CS2307" s="26"/>
      <c r="CT2307" s="26"/>
      <c r="CU2307" s="26"/>
      <c r="CV2307" s="26"/>
      <c r="CW2307" s="26"/>
      <c r="CX2307" s="26"/>
      <c r="CY2307" s="26"/>
      <c r="CZ2307" s="26"/>
      <c r="DA2307" s="26"/>
      <c r="DB2307" s="26"/>
      <c r="DC2307" s="26"/>
      <c r="DD2307" s="26"/>
      <c r="DE2307" s="26"/>
      <c r="DF2307" s="26"/>
      <c r="DG2307" s="26"/>
      <c r="DH2307" s="26"/>
      <c r="DI2307" s="26"/>
      <c r="DJ2307" s="26"/>
      <c r="DK2307" s="26"/>
      <c r="DL2307" s="26"/>
    </row>
    <row r="2308" spans="1:116" s="35" customFormat="1" ht="31.5" customHeight="1">
      <c r="A2308" s="7" t="s">
        <v>9582</v>
      </c>
      <c r="B2308" s="5">
        <v>2306</v>
      </c>
      <c r="C2308" s="10"/>
      <c r="D2308" s="10"/>
      <c r="E2308" s="8" t="s">
        <v>9647</v>
      </c>
      <c r="F2308" s="8" t="s">
        <v>9648</v>
      </c>
      <c r="G2308" s="8" t="s">
        <v>9649</v>
      </c>
      <c r="H2308" s="7" t="s">
        <v>2765</v>
      </c>
      <c r="I2308" s="8" t="s">
        <v>67</v>
      </c>
      <c r="J2308" s="8" t="s">
        <v>9650</v>
      </c>
      <c r="K2308" s="9">
        <v>30</v>
      </c>
      <c r="L2308" s="8" t="s">
        <v>69</v>
      </c>
      <c r="M2308" s="10">
        <v>1</v>
      </c>
      <c r="N2308" s="8" t="s">
        <v>45</v>
      </c>
      <c r="O2308" s="8" t="s">
        <v>9592</v>
      </c>
      <c r="P2308" s="8" t="s">
        <v>9651</v>
      </c>
      <c r="Q2308" s="8" t="s">
        <v>9652</v>
      </c>
      <c r="R2308" s="28">
        <v>4.2</v>
      </c>
      <c r="S2308" s="29">
        <v>3.7</v>
      </c>
      <c r="T2308" s="30">
        <v>2.8</v>
      </c>
      <c r="U2308" s="1">
        <v>2.8</v>
      </c>
      <c r="V2308" s="28"/>
      <c r="W2308" s="29">
        <v>2.8</v>
      </c>
      <c r="X2308" s="29"/>
      <c r="Y2308" s="29"/>
      <c r="Z2308" s="29"/>
      <c r="AA2308" s="29"/>
      <c r="AB2308" s="29"/>
      <c r="AC2308" s="29"/>
      <c r="AD2308" s="29"/>
      <c r="AE2308" s="31"/>
      <c r="AF2308" s="27"/>
      <c r="AG2308" s="27">
        <v>3.66</v>
      </c>
      <c r="AH2308" s="27"/>
      <c r="AI2308" s="27"/>
      <c r="AJ2308" s="27"/>
      <c r="AK2308" s="27"/>
      <c r="AL2308" s="27"/>
      <c r="AM2308" s="27"/>
      <c r="AN2308" s="32"/>
      <c r="AO2308" s="27"/>
      <c r="AP2308" s="31"/>
      <c r="AQ2308" s="27" t="e">
        <f t="shared" si="361"/>
        <v>#NUM!</v>
      </c>
      <c r="AR2308" s="27" t="e">
        <f t="shared" si="362"/>
        <v>#NUM!</v>
      </c>
      <c r="AS2308" s="27" t="e">
        <f t="shared" si="363"/>
        <v>#NUM!</v>
      </c>
      <c r="AT2308" s="27">
        <f t="shared" si="367"/>
        <v>3.01</v>
      </c>
      <c r="AU2308" s="27">
        <f t="shared" si="368"/>
        <v>3.01</v>
      </c>
      <c r="AV2308" s="29">
        <f t="shared" si="365"/>
        <v>3.01</v>
      </c>
      <c r="AW2308" s="27" t="s">
        <v>73</v>
      </c>
      <c r="AX2308" s="27" t="s">
        <v>74</v>
      </c>
      <c r="AY2308" s="32">
        <v>3.01</v>
      </c>
      <c r="AZ2308" s="34">
        <f t="shared" si="369"/>
        <v>0.75249999999999995</v>
      </c>
      <c r="BA2308" s="3">
        <f t="shared" si="371"/>
        <v>3.7624999999999997</v>
      </c>
      <c r="BB2308" s="32">
        <f t="shared" si="370"/>
        <v>4.0634999999999994</v>
      </c>
      <c r="BC2308" s="27" t="s">
        <v>12549</v>
      </c>
      <c r="BD2308" s="27"/>
      <c r="BE2308" s="27"/>
      <c r="BF2308" s="27"/>
      <c r="BG2308" s="27"/>
      <c r="BH2308" s="27"/>
      <c r="BI2308" s="27"/>
      <c r="BJ2308" s="27"/>
      <c r="BK2308" s="27"/>
      <c r="BL2308" s="27"/>
      <c r="BM2308" s="27"/>
      <c r="BN2308" s="27"/>
      <c r="BO2308" s="27"/>
      <c r="BP2308" s="26"/>
      <c r="BQ2308" s="26"/>
      <c r="BR2308" s="26"/>
      <c r="BS2308" s="26"/>
      <c r="BT2308" s="26"/>
      <c r="BU2308" s="26"/>
      <c r="BV2308" s="26"/>
      <c r="BW2308" s="26"/>
      <c r="BX2308" s="26"/>
      <c r="BY2308" s="26"/>
      <c r="BZ2308" s="26"/>
      <c r="CA2308" s="26"/>
      <c r="CB2308" s="26"/>
      <c r="CC2308" s="26"/>
      <c r="CD2308" s="26"/>
      <c r="CE2308" s="26"/>
      <c r="CF2308" s="26"/>
      <c r="CG2308" s="26"/>
      <c r="CH2308" s="26"/>
      <c r="CI2308" s="26"/>
      <c r="CJ2308" s="26"/>
      <c r="CK2308" s="26"/>
      <c r="CL2308" s="26"/>
      <c r="CM2308" s="26"/>
      <c r="CN2308" s="26"/>
      <c r="CO2308" s="26"/>
      <c r="CP2308" s="26"/>
      <c r="CQ2308" s="26"/>
      <c r="CR2308" s="26"/>
      <c r="CS2308" s="26"/>
      <c r="CT2308" s="26"/>
      <c r="CU2308" s="26"/>
      <c r="CV2308" s="26"/>
      <c r="CW2308" s="26"/>
      <c r="CX2308" s="26"/>
      <c r="CY2308" s="26"/>
      <c r="CZ2308" s="26"/>
      <c r="DA2308" s="26"/>
      <c r="DB2308" s="26"/>
      <c r="DC2308" s="26"/>
      <c r="DD2308" s="26"/>
      <c r="DE2308" s="26"/>
      <c r="DF2308" s="26"/>
      <c r="DG2308" s="26"/>
      <c r="DH2308" s="26"/>
      <c r="DI2308" s="26"/>
      <c r="DJ2308" s="26"/>
      <c r="DK2308" s="26"/>
      <c r="DL2308" s="26"/>
    </row>
    <row r="2309" spans="1:116" s="35" customFormat="1" ht="31.5" customHeight="1">
      <c r="A2309" s="7" t="s">
        <v>9582</v>
      </c>
      <c r="B2309" s="5">
        <v>2307</v>
      </c>
      <c r="C2309" s="10"/>
      <c r="D2309" s="10"/>
      <c r="E2309" s="8" t="s">
        <v>9700</v>
      </c>
      <c r="F2309" s="8" t="s">
        <v>1747</v>
      </c>
      <c r="G2309" s="8" t="s">
        <v>1748</v>
      </c>
      <c r="H2309" s="7" t="s">
        <v>58</v>
      </c>
      <c r="I2309" s="8" t="s">
        <v>43</v>
      </c>
      <c r="J2309" s="8" t="s">
        <v>9701</v>
      </c>
      <c r="K2309" s="9"/>
      <c r="L2309" s="8"/>
      <c r="M2309" s="10">
        <v>4</v>
      </c>
      <c r="N2309" s="8" t="s">
        <v>45</v>
      </c>
      <c r="O2309" s="8" t="s">
        <v>9592</v>
      </c>
      <c r="P2309" s="8" t="s">
        <v>9702</v>
      </c>
      <c r="Q2309" s="8" t="s">
        <v>9703</v>
      </c>
      <c r="R2309" s="28">
        <v>3.66</v>
      </c>
      <c r="S2309" s="29">
        <v>2.02</v>
      </c>
      <c r="T2309" s="30"/>
      <c r="U2309" s="1">
        <v>3.4</v>
      </c>
      <c r="V2309" s="28"/>
      <c r="W2309" s="29"/>
      <c r="X2309" s="29"/>
      <c r="Y2309" s="29"/>
      <c r="Z2309" s="29"/>
      <c r="AA2309" s="29"/>
      <c r="AB2309" s="29"/>
      <c r="AC2309" s="29"/>
      <c r="AD2309" s="29"/>
      <c r="AE2309" s="31"/>
      <c r="AF2309" s="27"/>
      <c r="AG2309" s="27"/>
      <c r="AH2309" s="27"/>
      <c r="AI2309" s="27"/>
      <c r="AJ2309" s="27"/>
      <c r="AK2309" s="27"/>
      <c r="AL2309" s="27"/>
      <c r="AM2309" s="27"/>
      <c r="AN2309" s="32"/>
      <c r="AO2309" s="27"/>
      <c r="AP2309" s="31"/>
      <c r="AQ2309" s="27" t="e">
        <f t="shared" ref="AQ2309:AQ2372" si="372">AVERAGE(SMALL(AE2309:AI2309,1),SMALL(AE2309:AI2309,2))</f>
        <v>#NUM!</v>
      </c>
      <c r="AR2309" s="27" t="e">
        <f t="shared" ref="AR2309:AR2372" si="373">IF(R2309 &lt;=( AVERAGE(SMALL(AE2309:AI2309,1),SMALL(AE2309:AI2309,2))), R2309, "")</f>
        <v>#NUM!</v>
      </c>
      <c r="AS2309" s="27" t="e">
        <f t="shared" ref="AS2309:AS2372" si="374">AVERAGE(SMALL(AJ2309:AM2309,1),SMALL(AJ2309:AM2309,2))</f>
        <v>#NUM!</v>
      </c>
      <c r="AT2309" s="27">
        <f t="shared" si="367"/>
        <v>0</v>
      </c>
      <c r="AU2309" s="27">
        <f t="shared" si="368"/>
        <v>3.6549999999999998</v>
      </c>
      <c r="AV2309" s="29">
        <f t="shared" si="365"/>
        <v>0</v>
      </c>
      <c r="AW2309" s="33" t="s">
        <v>51</v>
      </c>
      <c r="AX2309" s="27" t="s">
        <v>50</v>
      </c>
      <c r="AY2309" s="32">
        <v>3.6549999999999998</v>
      </c>
      <c r="AZ2309" s="34">
        <f t="shared" si="369"/>
        <v>0.91374999999999995</v>
      </c>
      <c r="BA2309" s="3">
        <f t="shared" si="371"/>
        <v>4.5687499999999996</v>
      </c>
      <c r="BB2309" s="32">
        <f t="shared" si="370"/>
        <v>4.9342499999999996</v>
      </c>
      <c r="BC2309" s="27" t="s">
        <v>12549</v>
      </c>
      <c r="BD2309" s="27"/>
      <c r="BE2309" s="27"/>
      <c r="BF2309" s="27"/>
      <c r="BG2309" s="27"/>
      <c r="BH2309" s="27"/>
      <c r="BI2309" s="27"/>
      <c r="BJ2309" s="27"/>
      <c r="BK2309" s="27"/>
      <c r="BL2309" s="27"/>
      <c r="BM2309" s="27"/>
      <c r="BN2309" s="27"/>
      <c r="BO2309" s="27"/>
      <c r="BP2309" s="26"/>
      <c r="BQ2309" s="26"/>
      <c r="BR2309" s="26"/>
      <c r="BS2309" s="26"/>
      <c r="BT2309" s="26"/>
      <c r="BU2309" s="26"/>
      <c r="BV2309" s="26"/>
      <c r="BW2309" s="26"/>
      <c r="BX2309" s="26"/>
      <c r="BY2309" s="26"/>
      <c r="BZ2309" s="26"/>
      <c r="CA2309" s="26"/>
      <c r="CB2309" s="26"/>
      <c r="CC2309" s="26"/>
      <c r="CD2309" s="26"/>
      <c r="CE2309" s="26"/>
      <c r="CF2309" s="26"/>
      <c r="CG2309" s="26"/>
      <c r="CH2309" s="26"/>
      <c r="CI2309" s="26"/>
      <c r="CJ2309" s="26"/>
      <c r="CK2309" s="26"/>
      <c r="CL2309" s="26"/>
      <c r="CM2309" s="26"/>
      <c r="CN2309" s="26"/>
      <c r="CO2309" s="26"/>
      <c r="CP2309" s="26"/>
      <c r="CQ2309" s="26"/>
      <c r="CR2309" s="26"/>
      <c r="CS2309" s="26"/>
      <c r="CT2309" s="26"/>
      <c r="CU2309" s="26"/>
      <c r="CV2309" s="26"/>
      <c r="CW2309" s="26"/>
      <c r="CX2309" s="26"/>
      <c r="CY2309" s="26"/>
      <c r="CZ2309" s="26"/>
      <c r="DA2309" s="26"/>
      <c r="DB2309" s="26"/>
      <c r="DC2309" s="26"/>
      <c r="DD2309" s="26"/>
      <c r="DE2309" s="26"/>
      <c r="DF2309" s="26"/>
      <c r="DG2309" s="26"/>
      <c r="DH2309" s="26"/>
      <c r="DI2309" s="26"/>
      <c r="DJ2309" s="26"/>
      <c r="DK2309" s="26"/>
      <c r="DL2309" s="26"/>
    </row>
    <row r="2310" spans="1:116" s="35" customFormat="1" ht="31.5" customHeight="1">
      <c r="A2310" s="7" t="s">
        <v>9582</v>
      </c>
      <c r="B2310" s="5">
        <v>2308</v>
      </c>
      <c r="C2310" s="10"/>
      <c r="D2310" s="10"/>
      <c r="E2310" s="8" t="s">
        <v>9590</v>
      </c>
      <c r="F2310" s="8" t="s">
        <v>6329</v>
      </c>
      <c r="G2310" s="8" t="s">
        <v>6330</v>
      </c>
      <c r="H2310" s="7" t="s">
        <v>4989</v>
      </c>
      <c r="I2310" s="8" t="s">
        <v>1880</v>
      </c>
      <c r="J2310" s="8" t="s">
        <v>9591</v>
      </c>
      <c r="K2310" s="9"/>
      <c r="L2310" s="8"/>
      <c r="M2310" s="10">
        <v>20</v>
      </c>
      <c r="N2310" s="8" t="s">
        <v>45</v>
      </c>
      <c r="O2310" s="8" t="s">
        <v>9592</v>
      </c>
      <c r="P2310" s="8" t="s">
        <v>9593</v>
      </c>
      <c r="Q2310" s="8" t="s">
        <v>9594</v>
      </c>
      <c r="R2310" s="28">
        <v>4.03</v>
      </c>
      <c r="S2310" s="29"/>
      <c r="T2310" s="30"/>
      <c r="U2310" s="1">
        <v>4.2</v>
      </c>
      <c r="V2310" s="28"/>
      <c r="W2310" s="29"/>
      <c r="X2310" s="29"/>
      <c r="Y2310" s="29"/>
      <c r="Z2310" s="29"/>
      <c r="AA2310" s="29"/>
      <c r="AB2310" s="29"/>
      <c r="AC2310" s="29"/>
      <c r="AD2310" s="29"/>
      <c r="AE2310" s="31"/>
      <c r="AF2310" s="27"/>
      <c r="AG2310" s="27"/>
      <c r="AH2310" s="27"/>
      <c r="AI2310" s="27"/>
      <c r="AJ2310" s="27"/>
      <c r="AK2310" s="27"/>
      <c r="AL2310" s="27"/>
      <c r="AM2310" s="27"/>
      <c r="AN2310" s="32"/>
      <c r="AO2310" s="27"/>
      <c r="AP2310" s="31"/>
      <c r="AQ2310" s="27" t="e">
        <f t="shared" si="372"/>
        <v>#NUM!</v>
      </c>
      <c r="AR2310" s="27" t="e">
        <f t="shared" si="373"/>
        <v>#NUM!</v>
      </c>
      <c r="AS2310" s="27" t="e">
        <f t="shared" si="374"/>
        <v>#NUM!</v>
      </c>
      <c r="AT2310" s="27">
        <f t="shared" si="367"/>
        <v>0</v>
      </c>
      <c r="AU2310" s="27">
        <f t="shared" si="368"/>
        <v>4.5149999999999997</v>
      </c>
      <c r="AV2310" s="29">
        <f t="shared" si="365"/>
        <v>0</v>
      </c>
      <c r="AW2310" s="33" t="s">
        <v>51</v>
      </c>
      <c r="AX2310" s="33" t="s">
        <v>50</v>
      </c>
      <c r="AY2310" s="32">
        <v>4.03</v>
      </c>
      <c r="AZ2310" s="34">
        <f t="shared" si="369"/>
        <v>1.0075000000000001</v>
      </c>
      <c r="BA2310" s="3">
        <f t="shared" si="371"/>
        <v>5.0375000000000005</v>
      </c>
      <c r="BB2310" s="32">
        <f t="shared" si="370"/>
        <v>5.4405000000000001</v>
      </c>
      <c r="BC2310" s="27" t="s">
        <v>12549</v>
      </c>
      <c r="BD2310" s="27"/>
      <c r="BE2310" s="27"/>
      <c r="BF2310" s="27"/>
      <c r="BG2310" s="27"/>
      <c r="BH2310" s="27"/>
      <c r="BI2310" s="27"/>
      <c r="BJ2310" s="27"/>
      <c r="BK2310" s="27"/>
      <c r="BL2310" s="27"/>
      <c r="BM2310" s="27"/>
      <c r="BN2310" s="27"/>
      <c r="BO2310" s="27"/>
      <c r="BP2310" s="26"/>
      <c r="BQ2310" s="26"/>
      <c r="BR2310" s="26"/>
      <c r="BS2310" s="26"/>
      <c r="BT2310" s="26"/>
      <c r="BU2310" s="26"/>
      <c r="BV2310" s="26"/>
      <c r="BW2310" s="26"/>
      <c r="BX2310" s="26"/>
      <c r="BY2310" s="26"/>
      <c r="BZ2310" s="26"/>
      <c r="CA2310" s="26"/>
      <c r="CB2310" s="26"/>
      <c r="CC2310" s="26"/>
      <c r="CD2310" s="26"/>
      <c r="CE2310" s="26"/>
      <c r="CF2310" s="26"/>
      <c r="CG2310" s="26"/>
      <c r="CH2310" s="26"/>
      <c r="CI2310" s="26"/>
      <c r="CJ2310" s="26"/>
      <c r="CK2310" s="26"/>
      <c r="CL2310" s="26"/>
      <c r="CM2310" s="26"/>
      <c r="CN2310" s="26"/>
      <c r="CO2310" s="26"/>
      <c r="CP2310" s="26"/>
      <c r="CQ2310" s="26"/>
      <c r="CR2310" s="26"/>
      <c r="CS2310" s="26"/>
      <c r="CT2310" s="26"/>
      <c r="CU2310" s="26"/>
      <c r="CV2310" s="26"/>
      <c r="CW2310" s="26"/>
      <c r="CX2310" s="26"/>
      <c r="CY2310" s="26"/>
      <c r="CZ2310" s="26"/>
      <c r="DA2310" s="26"/>
      <c r="DB2310" s="26"/>
      <c r="DC2310" s="26"/>
      <c r="DD2310" s="26"/>
      <c r="DE2310" s="26"/>
      <c r="DF2310" s="26"/>
      <c r="DG2310" s="26"/>
      <c r="DH2310" s="26"/>
      <c r="DI2310" s="26"/>
      <c r="DJ2310" s="26"/>
      <c r="DK2310" s="26"/>
      <c r="DL2310" s="26"/>
    </row>
    <row r="2311" spans="1:116" s="35" customFormat="1" ht="31.5" customHeight="1">
      <c r="A2311" s="7" t="s">
        <v>9582</v>
      </c>
      <c r="B2311" s="5">
        <v>2309</v>
      </c>
      <c r="C2311" s="10"/>
      <c r="D2311" s="10"/>
      <c r="E2311" s="8" t="s">
        <v>9590</v>
      </c>
      <c r="F2311" s="8" t="s">
        <v>6329</v>
      </c>
      <c r="G2311" s="8" t="s">
        <v>6330</v>
      </c>
      <c r="H2311" s="7" t="s">
        <v>226</v>
      </c>
      <c r="I2311" s="8" t="s">
        <v>1880</v>
      </c>
      <c r="J2311" s="8" t="s">
        <v>9595</v>
      </c>
      <c r="K2311" s="9"/>
      <c r="L2311" s="8"/>
      <c r="M2311" s="10">
        <v>20</v>
      </c>
      <c r="N2311" s="8" t="s">
        <v>45</v>
      </c>
      <c r="O2311" s="8" t="s">
        <v>9592</v>
      </c>
      <c r="P2311" s="8" t="s">
        <v>9593</v>
      </c>
      <c r="Q2311" s="8" t="s">
        <v>9596</v>
      </c>
      <c r="R2311" s="28">
        <v>4.2</v>
      </c>
      <c r="S2311" s="29">
        <v>3.7</v>
      </c>
      <c r="T2311" s="30"/>
      <c r="U2311" s="1">
        <v>4.9000000000000004</v>
      </c>
      <c r="V2311" s="28"/>
      <c r="W2311" s="29"/>
      <c r="X2311" s="29"/>
      <c r="Y2311" s="29"/>
      <c r="Z2311" s="29"/>
      <c r="AA2311" s="29"/>
      <c r="AB2311" s="29"/>
      <c r="AC2311" s="29"/>
      <c r="AD2311" s="29"/>
      <c r="AE2311" s="31"/>
      <c r="AF2311" s="27"/>
      <c r="AG2311" s="27"/>
      <c r="AH2311" s="27"/>
      <c r="AI2311" s="27"/>
      <c r="AJ2311" s="27"/>
      <c r="AK2311" s="27"/>
      <c r="AL2311" s="27"/>
      <c r="AM2311" s="27"/>
      <c r="AN2311" s="32"/>
      <c r="AO2311" s="27"/>
      <c r="AP2311" s="31"/>
      <c r="AQ2311" s="27" t="e">
        <f t="shared" si="372"/>
        <v>#NUM!</v>
      </c>
      <c r="AR2311" s="27" t="e">
        <f t="shared" si="373"/>
        <v>#NUM!</v>
      </c>
      <c r="AS2311" s="27" t="e">
        <f t="shared" si="374"/>
        <v>#NUM!</v>
      </c>
      <c r="AT2311" s="27">
        <f t="shared" si="367"/>
        <v>0</v>
      </c>
      <c r="AU2311" s="27">
        <f t="shared" si="368"/>
        <v>5.2675000000000001</v>
      </c>
      <c r="AV2311" s="29">
        <f t="shared" si="365"/>
        <v>0</v>
      </c>
      <c r="AW2311" s="33" t="s">
        <v>51</v>
      </c>
      <c r="AX2311" s="33" t="s">
        <v>50</v>
      </c>
      <c r="AY2311" s="32">
        <v>4.2</v>
      </c>
      <c r="AZ2311" s="34">
        <f t="shared" si="369"/>
        <v>1.05</v>
      </c>
      <c r="BA2311" s="3">
        <f t="shared" si="371"/>
        <v>5.25</v>
      </c>
      <c r="BB2311" s="32">
        <f t="shared" si="370"/>
        <v>5.67</v>
      </c>
      <c r="BC2311" s="27" t="s">
        <v>12549</v>
      </c>
      <c r="BD2311" s="27"/>
      <c r="BE2311" s="27"/>
      <c r="BF2311" s="27"/>
      <c r="BG2311" s="27"/>
      <c r="BH2311" s="27"/>
      <c r="BI2311" s="27"/>
      <c r="BJ2311" s="27"/>
      <c r="BK2311" s="27"/>
      <c r="BL2311" s="27"/>
      <c r="BM2311" s="27"/>
      <c r="BN2311" s="27"/>
      <c r="BO2311" s="27"/>
      <c r="BP2311" s="26"/>
      <c r="BQ2311" s="26"/>
      <c r="BR2311" s="26"/>
      <c r="BS2311" s="26"/>
      <c r="BT2311" s="26"/>
      <c r="BU2311" s="26"/>
      <c r="BV2311" s="26"/>
      <c r="BW2311" s="26"/>
      <c r="BX2311" s="26"/>
      <c r="BY2311" s="26"/>
      <c r="BZ2311" s="26"/>
      <c r="CA2311" s="26"/>
      <c r="CB2311" s="26"/>
      <c r="CC2311" s="26"/>
      <c r="CD2311" s="26"/>
      <c r="CE2311" s="26"/>
      <c r="CF2311" s="26"/>
      <c r="CG2311" s="26"/>
      <c r="CH2311" s="26"/>
      <c r="CI2311" s="26"/>
      <c r="CJ2311" s="26"/>
      <c r="CK2311" s="26"/>
      <c r="CL2311" s="26"/>
      <c r="CM2311" s="26"/>
      <c r="CN2311" s="26"/>
      <c r="CO2311" s="26"/>
      <c r="CP2311" s="26"/>
      <c r="CQ2311" s="26"/>
      <c r="CR2311" s="26"/>
      <c r="CS2311" s="26"/>
      <c r="CT2311" s="26"/>
      <c r="CU2311" s="26"/>
      <c r="CV2311" s="26"/>
      <c r="CW2311" s="26"/>
      <c r="CX2311" s="26"/>
      <c r="CY2311" s="26"/>
      <c r="CZ2311" s="26"/>
      <c r="DA2311" s="26"/>
      <c r="DB2311" s="26"/>
      <c r="DC2311" s="26"/>
      <c r="DD2311" s="26"/>
      <c r="DE2311" s="26"/>
      <c r="DF2311" s="26"/>
      <c r="DG2311" s="26"/>
      <c r="DH2311" s="26"/>
      <c r="DI2311" s="26"/>
      <c r="DJ2311" s="26"/>
      <c r="DK2311" s="26"/>
      <c r="DL2311" s="26"/>
    </row>
    <row r="2312" spans="1:116" s="35" customFormat="1" ht="31.5" customHeight="1">
      <c r="A2312" s="7" t="s">
        <v>9582</v>
      </c>
      <c r="B2312" s="5">
        <v>2310</v>
      </c>
      <c r="C2312" s="10"/>
      <c r="D2312" s="10"/>
      <c r="E2312" s="8" t="s">
        <v>9656</v>
      </c>
      <c r="F2312" s="8" t="s">
        <v>9657</v>
      </c>
      <c r="G2312" s="8" t="s">
        <v>271</v>
      </c>
      <c r="H2312" s="7" t="s">
        <v>620</v>
      </c>
      <c r="I2312" s="8" t="s">
        <v>43</v>
      </c>
      <c r="J2312" s="8" t="s">
        <v>9658</v>
      </c>
      <c r="K2312" s="9"/>
      <c r="L2312" s="8"/>
      <c r="M2312" s="10">
        <v>30</v>
      </c>
      <c r="N2312" s="8" t="s">
        <v>45</v>
      </c>
      <c r="O2312" s="8" t="s">
        <v>9592</v>
      </c>
      <c r="P2312" s="8" t="s">
        <v>9593</v>
      </c>
      <c r="Q2312" s="8" t="s">
        <v>9659</v>
      </c>
      <c r="R2312" s="28">
        <v>12</v>
      </c>
      <c r="S2312" s="29">
        <v>11.8</v>
      </c>
      <c r="T2312" s="30">
        <v>11.8</v>
      </c>
      <c r="U2312" s="1">
        <v>4.3</v>
      </c>
      <c r="V2312" s="28"/>
      <c r="W2312" s="29">
        <v>12</v>
      </c>
      <c r="X2312" s="29"/>
      <c r="Y2312" s="29"/>
      <c r="Z2312" s="29"/>
      <c r="AA2312" s="29"/>
      <c r="AB2312" s="29"/>
      <c r="AC2312" s="29"/>
      <c r="AD2312" s="29"/>
      <c r="AE2312" s="31"/>
      <c r="AF2312" s="27"/>
      <c r="AG2312" s="27"/>
      <c r="AH2312" s="27"/>
      <c r="AI2312" s="27"/>
      <c r="AJ2312" s="27"/>
      <c r="AK2312" s="27"/>
      <c r="AL2312" s="27"/>
      <c r="AM2312" s="27"/>
      <c r="AN2312" s="32"/>
      <c r="AO2312" s="27"/>
      <c r="AP2312" s="31"/>
      <c r="AQ2312" s="27" t="e">
        <f t="shared" si="372"/>
        <v>#NUM!</v>
      </c>
      <c r="AR2312" s="27" t="e">
        <f t="shared" si="373"/>
        <v>#NUM!</v>
      </c>
      <c r="AS2312" s="27" t="e">
        <f t="shared" si="374"/>
        <v>#NUM!</v>
      </c>
      <c r="AT2312" s="27">
        <f t="shared" si="367"/>
        <v>12.685</v>
      </c>
      <c r="AU2312" s="27">
        <f t="shared" si="368"/>
        <v>4.6224999999999996</v>
      </c>
      <c r="AV2312" s="29">
        <f t="shared" si="365"/>
        <v>4.6224999999999996</v>
      </c>
      <c r="AW2312" s="27" t="s">
        <v>73</v>
      </c>
      <c r="AX2312" s="27" t="s">
        <v>74</v>
      </c>
      <c r="AY2312" s="32">
        <v>4.62</v>
      </c>
      <c r="AZ2312" s="34">
        <f t="shared" si="369"/>
        <v>1.155</v>
      </c>
      <c r="BA2312" s="3">
        <f t="shared" si="371"/>
        <v>5.7750000000000004</v>
      </c>
      <c r="BB2312" s="32">
        <f t="shared" si="370"/>
        <v>6.2370000000000001</v>
      </c>
      <c r="BC2312" s="27" t="s">
        <v>12549</v>
      </c>
      <c r="BD2312" s="27"/>
      <c r="BE2312" s="27"/>
      <c r="BF2312" s="27"/>
      <c r="BG2312" s="27"/>
      <c r="BH2312" s="27"/>
      <c r="BI2312" s="27"/>
      <c r="BJ2312" s="27"/>
      <c r="BK2312" s="27"/>
      <c r="BL2312" s="27"/>
      <c r="BM2312" s="27"/>
      <c r="BN2312" s="27"/>
      <c r="BO2312" s="27"/>
      <c r="BP2312" s="26"/>
      <c r="BQ2312" s="26"/>
      <c r="BR2312" s="26"/>
      <c r="BS2312" s="26"/>
      <c r="BT2312" s="26"/>
      <c r="BU2312" s="26"/>
      <c r="BV2312" s="26"/>
      <c r="BW2312" s="26"/>
      <c r="BX2312" s="26"/>
      <c r="BY2312" s="26"/>
      <c r="BZ2312" s="26"/>
      <c r="CA2312" s="26"/>
      <c r="CB2312" s="26"/>
      <c r="CC2312" s="26"/>
      <c r="CD2312" s="26"/>
      <c r="CE2312" s="26"/>
      <c r="CF2312" s="26"/>
      <c r="CG2312" s="26"/>
      <c r="CH2312" s="26"/>
      <c r="CI2312" s="26"/>
      <c r="CJ2312" s="26"/>
      <c r="CK2312" s="26"/>
      <c r="CL2312" s="26"/>
      <c r="CM2312" s="26"/>
      <c r="CN2312" s="26"/>
      <c r="CO2312" s="26"/>
      <c r="CP2312" s="26"/>
      <c r="CQ2312" s="26"/>
      <c r="CR2312" s="26"/>
      <c r="CS2312" s="26"/>
      <c r="CT2312" s="26"/>
      <c r="CU2312" s="26"/>
      <c r="CV2312" s="26"/>
      <c r="CW2312" s="26"/>
      <c r="CX2312" s="26"/>
      <c r="CY2312" s="26"/>
      <c r="CZ2312" s="26"/>
      <c r="DA2312" s="26"/>
      <c r="DB2312" s="26"/>
      <c r="DC2312" s="26"/>
      <c r="DD2312" s="26"/>
      <c r="DE2312" s="26"/>
      <c r="DF2312" s="26"/>
      <c r="DG2312" s="26"/>
      <c r="DH2312" s="26"/>
      <c r="DI2312" s="26"/>
      <c r="DJ2312" s="26"/>
      <c r="DK2312" s="26"/>
      <c r="DL2312" s="26"/>
    </row>
    <row r="2313" spans="1:116" s="35" customFormat="1" ht="31.5" customHeight="1">
      <c r="A2313" s="7" t="s">
        <v>9582</v>
      </c>
      <c r="B2313" s="5">
        <v>2311</v>
      </c>
      <c r="C2313" s="10"/>
      <c r="D2313" s="10"/>
      <c r="E2313" s="8" t="s">
        <v>9697</v>
      </c>
      <c r="F2313" s="8" t="s">
        <v>1739</v>
      </c>
      <c r="G2313" s="8" t="s">
        <v>1740</v>
      </c>
      <c r="H2313" s="7" t="s">
        <v>303</v>
      </c>
      <c r="I2313" s="8" t="s">
        <v>43</v>
      </c>
      <c r="J2313" s="8" t="s">
        <v>606</v>
      </c>
      <c r="K2313" s="9"/>
      <c r="L2313" s="8"/>
      <c r="M2313" s="10">
        <v>30</v>
      </c>
      <c r="N2313" s="8" t="s">
        <v>45</v>
      </c>
      <c r="O2313" s="8" t="s">
        <v>9592</v>
      </c>
      <c r="P2313" s="8" t="s">
        <v>9593</v>
      </c>
      <c r="Q2313" s="8" t="s">
        <v>9699</v>
      </c>
      <c r="R2313" s="28">
        <v>7</v>
      </c>
      <c r="S2313" s="29">
        <v>6.4</v>
      </c>
      <c r="T2313" s="30">
        <v>6.4</v>
      </c>
      <c r="U2313" s="1">
        <v>4.8</v>
      </c>
      <c r="V2313" s="28"/>
      <c r="W2313" s="29">
        <v>4.7</v>
      </c>
      <c r="X2313" s="29"/>
      <c r="Y2313" s="29"/>
      <c r="Z2313" s="29"/>
      <c r="AA2313" s="29"/>
      <c r="AB2313" s="29"/>
      <c r="AC2313" s="29"/>
      <c r="AD2313" s="29"/>
      <c r="AE2313" s="31"/>
      <c r="AF2313" s="27">
        <v>6.3940000000000001</v>
      </c>
      <c r="AG2313" s="27"/>
      <c r="AH2313" s="27"/>
      <c r="AI2313" s="27"/>
      <c r="AJ2313" s="27"/>
      <c r="AK2313" s="27"/>
      <c r="AL2313" s="27"/>
      <c r="AM2313" s="27"/>
      <c r="AN2313" s="32"/>
      <c r="AO2313" s="27"/>
      <c r="AP2313" s="31"/>
      <c r="AQ2313" s="27" t="e">
        <f t="shared" si="372"/>
        <v>#NUM!</v>
      </c>
      <c r="AR2313" s="27" t="e">
        <f t="shared" si="373"/>
        <v>#NUM!</v>
      </c>
      <c r="AS2313" s="27" t="e">
        <f t="shared" si="374"/>
        <v>#NUM!</v>
      </c>
      <c r="AT2313" s="27">
        <f t="shared" si="367"/>
        <v>6.88</v>
      </c>
      <c r="AU2313" s="27">
        <f t="shared" si="368"/>
        <v>5.1599999999999993</v>
      </c>
      <c r="AV2313" s="29">
        <f t="shared" si="365"/>
        <v>5.1599999999999993</v>
      </c>
      <c r="AW2313" s="27" t="s">
        <v>910</v>
      </c>
      <c r="AX2313" s="27" t="s">
        <v>74</v>
      </c>
      <c r="AY2313" s="32">
        <v>5.16</v>
      </c>
      <c r="AZ2313" s="34">
        <f t="shared" si="369"/>
        <v>1.29</v>
      </c>
      <c r="BA2313" s="3">
        <f t="shared" si="371"/>
        <v>6.45</v>
      </c>
      <c r="BB2313" s="32">
        <f t="shared" si="370"/>
        <v>6.9660000000000002</v>
      </c>
      <c r="BC2313" s="27" t="s">
        <v>12549</v>
      </c>
      <c r="BD2313" s="27"/>
      <c r="BE2313" s="27"/>
      <c r="BF2313" s="27"/>
      <c r="BG2313" s="27"/>
      <c r="BH2313" s="27"/>
      <c r="BI2313" s="27"/>
      <c r="BJ2313" s="27"/>
      <c r="BK2313" s="27"/>
      <c r="BL2313" s="27"/>
      <c r="BM2313" s="27"/>
      <c r="BN2313" s="27"/>
      <c r="BO2313" s="27"/>
      <c r="BP2313" s="26"/>
      <c r="BQ2313" s="26"/>
      <c r="BR2313" s="26"/>
      <c r="BS2313" s="26"/>
      <c r="BT2313" s="26"/>
      <c r="BU2313" s="26"/>
      <c r="BV2313" s="26"/>
      <c r="BW2313" s="26"/>
      <c r="BX2313" s="26"/>
      <c r="BY2313" s="26"/>
      <c r="BZ2313" s="26"/>
      <c r="CA2313" s="26"/>
      <c r="CB2313" s="26"/>
      <c r="CC2313" s="26"/>
      <c r="CD2313" s="26"/>
      <c r="CE2313" s="26"/>
      <c r="CF2313" s="26"/>
      <c r="CG2313" s="26"/>
      <c r="CH2313" s="26"/>
      <c r="CI2313" s="26"/>
      <c r="CJ2313" s="26"/>
      <c r="CK2313" s="26"/>
      <c r="CL2313" s="26"/>
      <c r="CM2313" s="26"/>
      <c r="CN2313" s="26"/>
      <c r="CO2313" s="26"/>
      <c r="CP2313" s="26"/>
      <c r="CQ2313" s="26"/>
      <c r="CR2313" s="26"/>
      <c r="CS2313" s="26"/>
      <c r="CT2313" s="26"/>
      <c r="CU2313" s="26"/>
      <c r="CV2313" s="26"/>
      <c r="CW2313" s="26"/>
      <c r="CX2313" s="26"/>
      <c r="CY2313" s="26"/>
      <c r="CZ2313" s="26"/>
      <c r="DA2313" s="26"/>
      <c r="DB2313" s="26"/>
      <c r="DC2313" s="26"/>
      <c r="DD2313" s="26"/>
      <c r="DE2313" s="26"/>
      <c r="DF2313" s="26"/>
      <c r="DG2313" s="26"/>
      <c r="DH2313" s="26"/>
      <c r="DI2313" s="26"/>
      <c r="DJ2313" s="26"/>
      <c r="DK2313" s="26"/>
      <c r="DL2313" s="26"/>
    </row>
    <row r="2314" spans="1:116" s="35" customFormat="1" ht="31.5" customHeight="1">
      <c r="A2314" s="7" t="s">
        <v>9582</v>
      </c>
      <c r="B2314" s="5">
        <v>2312</v>
      </c>
      <c r="C2314" s="10"/>
      <c r="D2314" s="10"/>
      <c r="E2314" s="8" t="s">
        <v>9666</v>
      </c>
      <c r="F2314" s="8" t="s">
        <v>9667</v>
      </c>
      <c r="G2314" s="8" t="s">
        <v>9668</v>
      </c>
      <c r="H2314" s="7" t="s">
        <v>167</v>
      </c>
      <c r="I2314" s="8" t="s">
        <v>43</v>
      </c>
      <c r="J2314" s="8" t="s">
        <v>9658</v>
      </c>
      <c r="K2314" s="9"/>
      <c r="L2314" s="8"/>
      <c r="M2314" s="10">
        <v>30</v>
      </c>
      <c r="N2314" s="8" t="s">
        <v>45</v>
      </c>
      <c r="O2314" s="8" t="s">
        <v>9592</v>
      </c>
      <c r="P2314" s="8" t="s">
        <v>9669</v>
      </c>
      <c r="Q2314" s="8" t="s">
        <v>9670</v>
      </c>
      <c r="R2314" s="28">
        <v>5.6</v>
      </c>
      <c r="S2314" s="29">
        <v>5.3</v>
      </c>
      <c r="T2314" s="30">
        <v>5</v>
      </c>
      <c r="U2314" s="1">
        <v>5</v>
      </c>
      <c r="V2314" s="28"/>
      <c r="W2314" s="29">
        <v>4.26</v>
      </c>
      <c r="X2314" s="29"/>
      <c r="Y2314" s="29"/>
      <c r="Z2314" s="29"/>
      <c r="AA2314" s="29"/>
      <c r="AB2314" s="29"/>
      <c r="AC2314" s="29"/>
      <c r="AD2314" s="29"/>
      <c r="AE2314" s="31"/>
      <c r="AF2314" s="27"/>
      <c r="AG2314" s="27"/>
      <c r="AH2314" s="27"/>
      <c r="AI2314" s="27"/>
      <c r="AJ2314" s="27"/>
      <c r="AK2314" s="27"/>
      <c r="AL2314" s="27"/>
      <c r="AM2314" s="27"/>
      <c r="AN2314" s="32"/>
      <c r="AO2314" s="27"/>
      <c r="AP2314" s="31"/>
      <c r="AQ2314" s="27" t="e">
        <f t="shared" si="372"/>
        <v>#NUM!</v>
      </c>
      <c r="AR2314" s="27" t="e">
        <f t="shared" si="373"/>
        <v>#NUM!</v>
      </c>
      <c r="AS2314" s="27" t="e">
        <f t="shared" si="374"/>
        <v>#NUM!</v>
      </c>
      <c r="AT2314" s="27">
        <f t="shared" si="367"/>
        <v>5.375</v>
      </c>
      <c r="AU2314" s="27">
        <f t="shared" si="368"/>
        <v>5.375</v>
      </c>
      <c r="AV2314" s="29">
        <f t="shared" si="365"/>
        <v>5.375</v>
      </c>
      <c r="AW2314" s="27" t="s">
        <v>73</v>
      </c>
      <c r="AX2314" s="27" t="s">
        <v>74</v>
      </c>
      <c r="AY2314" s="32">
        <v>5.38</v>
      </c>
      <c r="AZ2314" s="34">
        <f t="shared" si="369"/>
        <v>1.345</v>
      </c>
      <c r="BA2314" s="3">
        <f t="shared" si="371"/>
        <v>6.7249999999999996</v>
      </c>
      <c r="BB2314" s="32">
        <f t="shared" si="370"/>
        <v>7.2629999999999999</v>
      </c>
      <c r="BC2314" s="27" t="s">
        <v>12549</v>
      </c>
      <c r="BD2314" s="27"/>
      <c r="BE2314" s="27"/>
      <c r="BF2314" s="27"/>
      <c r="BG2314" s="27"/>
      <c r="BH2314" s="27"/>
      <c r="BI2314" s="27"/>
      <c r="BJ2314" s="27"/>
      <c r="BK2314" s="27"/>
      <c r="BL2314" s="27"/>
      <c r="BM2314" s="27"/>
      <c r="BN2314" s="27"/>
      <c r="BO2314" s="27"/>
      <c r="BP2314" s="26"/>
      <c r="BQ2314" s="26"/>
      <c r="BR2314" s="26"/>
      <c r="BS2314" s="26"/>
      <c r="BT2314" s="26"/>
      <c r="BU2314" s="26"/>
      <c r="BV2314" s="26"/>
      <c r="BW2314" s="26"/>
      <c r="BX2314" s="26"/>
      <c r="BY2314" s="26"/>
      <c r="BZ2314" s="26"/>
      <c r="CA2314" s="26"/>
      <c r="CB2314" s="26"/>
      <c r="CC2314" s="26"/>
      <c r="CD2314" s="26"/>
      <c r="CE2314" s="26"/>
      <c r="CF2314" s="26"/>
      <c r="CG2314" s="26"/>
      <c r="CH2314" s="26"/>
      <c r="CI2314" s="26"/>
      <c r="CJ2314" s="26"/>
      <c r="CK2314" s="26"/>
      <c r="CL2314" s="26"/>
      <c r="CM2314" s="26"/>
      <c r="CN2314" s="26"/>
      <c r="CO2314" s="26"/>
      <c r="CP2314" s="26"/>
      <c r="CQ2314" s="26"/>
      <c r="CR2314" s="26"/>
      <c r="CS2314" s="26"/>
      <c r="CT2314" s="26"/>
      <c r="CU2314" s="26"/>
      <c r="CV2314" s="26"/>
      <c r="CW2314" s="26"/>
      <c r="CX2314" s="26"/>
      <c r="CY2314" s="26"/>
      <c r="CZ2314" s="26"/>
      <c r="DA2314" s="26"/>
      <c r="DB2314" s="26"/>
      <c r="DC2314" s="26"/>
      <c r="DD2314" s="26"/>
      <c r="DE2314" s="26"/>
      <c r="DF2314" s="26"/>
      <c r="DG2314" s="26"/>
      <c r="DH2314" s="26"/>
      <c r="DI2314" s="26"/>
      <c r="DJ2314" s="26"/>
      <c r="DK2314" s="26"/>
      <c r="DL2314" s="26"/>
    </row>
    <row r="2315" spans="1:116" s="27" customFormat="1" ht="31.5" customHeight="1">
      <c r="A2315" s="7" t="s">
        <v>9582</v>
      </c>
      <c r="B2315" s="5">
        <v>2313</v>
      </c>
      <c r="C2315" s="10"/>
      <c r="D2315" s="10"/>
      <c r="E2315" s="8" t="s">
        <v>9707</v>
      </c>
      <c r="F2315" s="8" t="s">
        <v>9708</v>
      </c>
      <c r="G2315" s="8" t="s">
        <v>2969</v>
      </c>
      <c r="H2315" s="7" t="s">
        <v>521</v>
      </c>
      <c r="I2315" s="8" t="s">
        <v>104</v>
      </c>
      <c r="J2315" s="8" t="s">
        <v>9709</v>
      </c>
      <c r="K2315" s="9"/>
      <c r="L2315" s="8"/>
      <c r="M2315" s="10">
        <v>20</v>
      </c>
      <c r="N2315" s="8" t="s">
        <v>45</v>
      </c>
      <c r="O2315" s="8" t="s">
        <v>9592</v>
      </c>
      <c r="P2315" s="8" t="s">
        <v>9624</v>
      </c>
      <c r="Q2315" s="8" t="s">
        <v>9710</v>
      </c>
      <c r="R2315" s="28">
        <v>6.5</v>
      </c>
      <c r="S2315" s="29">
        <v>5.67</v>
      </c>
      <c r="T2315" s="30">
        <v>5.28</v>
      </c>
      <c r="U2315" s="1">
        <v>5.28</v>
      </c>
      <c r="V2315" s="28"/>
      <c r="W2315" s="29">
        <v>7.7</v>
      </c>
      <c r="X2315" s="29"/>
      <c r="Y2315" s="29"/>
      <c r="Z2315" s="29"/>
      <c r="AA2315" s="29"/>
      <c r="AB2315" s="29"/>
      <c r="AC2315" s="29"/>
      <c r="AD2315" s="29"/>
      <c r="AE2315" s="31"/>
      <c r="AN2315" s="32"/>
      <c r="AP2315" s="31"/>
      <c r="AQ2315" s="27" t="e">
        <f t="shared" si="372"/>
        <v>#NUM!</v>
      </c>
      <c r="AR2315" s="27" t="e">
        <f t="shared" si="373"/>
        <v>#NUM!</v>
      </c>
      <c r="AS2315" s="27" t="e">
        <f t="shared" si="374"/>
        <v>#NUM!</v>
      </c>
      <c r="AT2315" s="27">
        <f t="shared" si="367"/>
        <v>5.6760000000000002</v>
      </c>
      <c r="AU2315" s="27">
        <f t="shared" si="368"/>
        <v>5.6760000000000002</v>
      </c>
      <c r="AV2315" s="29">
        <f t="shared" si="365"/>
        <v>5.6760000000000002</v>
      </c>
      <c r="AW2315" s="27" t="s">
        <v>73</v>
      </c>
      <c r="AX2315" s="27" t="s">
        <v>74</v>
      </c>
      <c r="AY2315" s="32">
        <v>5.68</v>
      </c>
      <c r="AZ2315" s="34">
        <f t="shared" si="369"/>
        <v>1.42</v>
      </c>
      <c r="BA2315" s="3">
        <f t="shared" si="371"/>
        <v>7.1</v>
      </c>
      <c r="BB2315" s="32">
        <f t="shared" si="370"/>
        <v>7.6679999999999993</v>
      </c>
      <c r="BC2315" s="27" t="s">
        <v>12549</v>
      </c>
      <c r="BP2315" s="26"/>
      <c r="BQ2315" s="26"/>
      <c r="BR2315" s="26"/>
      <c r="BS2315" s="26"/>
      <c r="BT2315" s="26"/>
      <c r="BU2315" s="26"/>
      <c r="BV2315" s="26"/>
      <c r="BW2315" s="26"/>
      <c r="BX2315" s="26"/>
      <c r="BY2315" s="26"/>
      <c r="BZ2315" s="26"/>
      <c r="CA2315" s="26"/>
      <c r="CB2315" s="26"/>
      <c r="CC2315" s="26"/>
      <c r="CD2315" s="26"/>
      <c r="CE2315" s="26"/>
      <c r="CF2315" s="26"/>
      <c r="CG2315" s="26"/>
      <c r="CH2315" s="26"/>
      <c r="CI2315" s="26"/>
      <c r="CJ2315" s="26"/>
      <c r="CK2315" s="26"/>
      <c r="CL2315" s="26"/>
      <c r="CM2315" s="26"/>
      <c r="CN2315" s="26"/>
      <c r="CO2315" s="26"/>
      <c r="CP2315" s="26"/>
      <c r="CQ2315" s="26"/>
      <c r="CR2315" s="26"/>
      <c r="CS2315" s="26"/>
      <c r="CT2315" s="26"/>
      <c r="CU2315" s="26"/>
      <c r="CV2315" s="26"/>
      <c r="CW2315" s="26"/>
      <c r="CX2315" s="26"/>
      <c r="CY2315" s="26"/>
      <c r="CZ2315" s="26"/>
      <c r="DA2315" s="26"/>
      <c r="DB2315" s="26"/>
      <c r="DC2315" s="26"/>
      <c r="DD2315" s="26"/>
      <c r="DE2315" s="26"/>
      <c r="DF2315" s="26"/>
      <c r="DG2315" s="26"/>
      <c r="DH2315" s="26"/>
      <c r="DI2315" s="26"/>
      <c r="DJ2315" s="26"/>
      <c r="DK2315" s="26"/>
      <c r="DL2315" s="26"/>
    </row>
    <row r="2316" spans="1:116" s="27" customFormat="1" ht="31.5" customHeight="1">
      <c r="A2316" s="7" t="s">
        <v>9582</v>
      </c>
      <c r="B2316" s="5">
        <v>2314</v>
      </c>
      <c r="C2316" s="10"/>
      <c r="D2316" s="10"/>
      <c r="E2316" s="8" t="s">
        <v>9697</v>
      </c>
      <c r="F2316" s="8" t="s">
        <v>1739</v>
      </c>
      <c r="G2316" s="8" t="s">
        <v>1740</v>
      </c>
      <c r="H2316" s="7" t="s">
        <v>103</v>
      </c>
      <c r="I2316" s="8" t="s">
        <v>43</v>
      </c>
      <c r="J2316" s="8" t="s">
        <v>606</v>
      </c>
      <c r="K2316" s="9"/>
      <c r="L2316" s="8"/>
      <c r="M2316" s="10">
        <v>30</v>
      </c>
      <c r="N2316" s="8" t="s">
        <v>45</v>
      </c>
      <c r="O2316" s="8" t="s">
        <v>9592</v>
      </c>
      <c r="P2316" s="8" t="s">
        <v>9624</v>
      </c>
      <c r="Q2316" s="8" t="s">
        <v>9698</v>
      </c>
      <c r="R2316" s="28">
        <v>8</v>
      </c>
      <c r="S2316" s="29">
        <v>7.33</v>
      </c>
      <c r="T2316" s="30"/>
      <c r="U2316" s="1">
        <v>5.9</v>
      </c>
      <c r="V2316" s="28"/>
      <c r="W2316" s="29">
        <v>8.1</v>
      </c>
      <c r="X2316" s="29"/>
      <c r="Y2316" s="29"/>
      <c r="Z2316" s="29"/>
      <c r="AA2316" s="29"/>
      <c r="AB2316" s="29"/>
      <c r="AC2316" s="29"/>
      <c r="AD2316" s="29"/>
      <c r="AE2316" s="31"/>
      <c r="AF2316" s="27">
        <v>11.016</v>
      </c>
      <c r="AN2316" s="32"/>
      <c r="AP2316" s="31"/>
      <c r="AQ2316" s="27" t="e">
        <f t="shared" si="372"/>
        <v>#NUM!</v>
      </c>
      <c r="AR2316" s="27" t="e">
        <f t="shared" si="373"/>
        <v>#NUM!</v>
      </c>
      <c r="AS2316" s="27" t="e">
        <f t="shared" si="374"/>
        <v>#NUM!</v>
      </c>
      <c r="AT2316" s="27">
        <f t="shared" si="367"/>
        <v>0</v>
      </c>
      <c r="AU2316" s="27">
        <f t="shared" si="368"/>
        <v>6.3425000000000002</v>
      </c>
      <c r="AV2316" s="29">
        <f t="shared" si="365"/>
        <v>0</v>
      </c>
      <c r="AW2316" s="27" t="s">
        <v>910</v>
      </c>
      <c r="AX2316" s="27" t="s">
        <v>74</v>
      </c>
      <c r="AY2316" s="32">
        <v>6.3419999999999996</v>
      </c>
      <c r="AZ2316" s="34">
        <f t="shared" si="369"/>
        <v>1.5854999999999999</v>
      </c>
      <c r="BA2316" s="3">
        <f t="shared" si="371"/>
        <v>7.9274999999999993</v>
      </c>
      <c r="BB2316" s="32">
        <f t="shared" si="370"/>
        <v>8.5617000000000001</v>
      </c>
      <c r="BC2316" s="27" t="s">
        <v>12549</v>
      </c>
      <c r="BP2316" s="26"/>
      <c r="BQ2316" s="26"/>
      <c r="BR2316" s="26"/>
      <c r="BS2316" s="26"/>
      <c r="BT2316" s="26"/>
      <c r="BU2316" s="26"/>
      <c r="BV2316" s="26"/>
      <c r="BW2316" s="26"/>
      <c r="BX2316" s="26"/>
      <c r="BY2316" s="26"/>
      <c r="BZ2316" s="26"/>
      <c r="CA2316" s="26"/>
      <c r="CB2316" s="26"/>
      <c r="CC2316" s="26"/>
      <c r="CD2316" s="26"/>
      <c r="CE2316" s="26"/>
      <c r="CF2316" s="26"/>
      <c r="CG2316" s="26"/>
      <c r="CH2316" s="26"/>
      <c r="CI2316" s="26"/>
      <c r="CJ2316" s="26"/>
      <c r="CK2316" s="26"/>
      <c r="CL2316" s="26"/>
      <c r="CM2316" s="26"/>
      <c r="CN2316" s="26"/>
      <c r="CO2316" s="26"/>
      <c r="CP2316" s="26"/>
      <c r="CQ2316" s="26"/>
      <c r="CR2316" s="26"/>
      <c r="CS2316" s="26"/>
      <c r="CT2316" s="26"/>
      <c r="CU2316" s="26"/>
      <c r="CV2316" s="26"/>
      <c r="CW2316" s="26"/>
      <c r="CX2316" s="26"/>
      <c r="CY2316" s="26"/>
      <c r="CZ2316" s="26"/>
      <c r="DA2316" s="26"/>
      <c r="DB2316" s="26"/>
      <c r="DC2316" s="26"/>
      <c r="DD2316" s="26"/>
      <c r="DE2316" s="26"/>
      <c r="DF2316" s="26"/>
      <c r="DG2316" s="26"/>
      <c r="DH2316" s="26"/>
      <c r="DI2316" s="26"/>
      <c r="DJ2316" s="26"/>
      <c r="DK2316" s="26"/>
      <c r="DL2316" s="26"/>
    </row>
    <row r="2317" spans="1:116" s="27" customFormat="1" ht="31.5" customHeight="1">
      <c r="A2317" s="7" t="s">
        <v>9582</v>
      </c>
      <c r="B2317" s="5">
        <v>2315</v>
      </c>
      <c r="C2317" s="10"/>
      <c r="D2317" s="10"/>
      <c r="E2317" s="8" t="s">
        <v>9711</v>
      </c>
      <c r="F2317" s="8" t="s">
        <v>9712</v>
      </c>
      <c r="G2317" s="8" t="s">
        <v>139</v>
      </c>
      <c r="H2317" s="7" t="s">
        <v>140</v>
      </c>
      <c r="I2317" s="8" t="s">
        <v>159</v>
      </c>
      <c r="J2317" s="8" t="s">
        <v>8228</v>
      </c>
      <c r="K2317" s="9"/>
      <c r="L2317" s="8"/>
      <c r="M2317" s="10">
        <v>100</v>
      </c>
      <c r="N2317" s="8" t="s">
        <v>45</v>
      </c>
      <c r="O2317" s="8" t="s">
        <v>9592</v>
      </c>
      <c r="P2317" s="8" t="s">
        <v>9713</v>
      </c>
      <c r="Q2317" s="8" t="s">
        <v>9714</v>
      </c>
      <c r="R2317" s="28">
        <v>40</v>
      </c>
      <c r="S2317" s="29">
        <v>36</v>
      </c>
      <c r="T2317" s="30">
        <v>34</v>
      </c>
      <c r="U2317" s="1">
        <v>17</v>
      </c>
      <c r="V2317" s="28"/>
      <c r="W2317" s="29"/>
      <c r="X2317" s="29"/>
      <c r="Y2317" s="29"/>
      <c r="Z2317" s="29"/>
      <c r="AA2317" s="29"/>
      <c r="AB2317" s="29"/>
      <c r="AC2317" s="29"/>
      <c r="AD2317" s="29"/>
      <c r="AE2317" s="31"/>
      <c r="AN2317" s="32"/>
      <c r="AP2317" s="31"/>
      <c r="AQ2317" s="27" t="e">
        <f t="shared" si="372"/>
        <v>#NUM!</v>
      </c>
      <c r="AR2317" s="27" t="e">
        <f t="shared" si="373"/>
        <v>#NUM!</v>
      </c>
      <c r="AS2317" s="27" t="e">
        <f t="shared" si="374"/>
        <v>#NUM!</v>
      </c>
      <c r="AT2317" s="27">
        <f t="shared" si="367"/>
        <v>36.549999999999997</v>
      </c>
      <c r="AU2317" s="27">
        <f t="shared" si="368"/>
        <v>18.274999999999999</v>
      </c>
      <c r="AV2317" s="29">
        <f t="shared" si="365"/>
        <v>18.274999999999999</v>
      </c>
      <c r="AW2317" s="27" t="s">
        <v>73</v>
      </c>
      <c r="AX2317" s="27" t="s">
        <v>74</v>
      </c>
      <c r="AY2317" s="32">
        <v>18.28</v>
      </c>
      <c r="AZ2317" s="34">
        <f t="shared" si="369"/>
        <v>3.1076000000000006</v>
      </c>
      <c r="BA2317" s="3">
        <f t="shared" si="371"/>
        <v>21.387600000000003</v>
      </c>
      <c r="BB2317" s="32">
        <f t="shared" si="370"/>
        <v>23.098608000000002</v>
      </c>
      <c r="BC2317" s="27" t="s">
        <v>12549</v>
      </c>
      <c r="BP2317" s="26"/>
      <c r="BQ2317" s="26"/>
      <c r="BR2317" s="26"/>
      <c r="BS2317" s="26"/>
      <c r="BT2317" s="26"/>
      <c r="BU2317" s="26"/>
      <c r="BV2317" s="26"/>
      <c r="BW2317" s="26"/>
      <c r="BX2317" s="26"/>
      <c r="BY2317" s="26"/>
      <c r="BZ2317" s="26"/>
      <c r="CA2317" s="26"/>
      <c r="CB2317" s="26"/>
      <c r="CC2317" s="26"/>
      <c r="CD2317" s="26"/>
      <c r="CE2317" s="26"/>
      <c r="CF2317" s="26"/>
      <c r="CG2317" s="26"/>
      <c r="CH2317" s="26"/>
      <c r="CI2317" s="26"/>
      <c r="CJ2317" s="26"/>
      <c r="CK2317" s="26"/>
      <c r="CL2317" s="26"/>
      <c r="CM2317" s="26"/>
      <c r="CN2317" s="26"/>
      <c r="CO2317" s="26"/>
      <c r="CP2317" s="26"/>
      <c r="CQ2317" s="26"/>
      <c r="CR2317" s="26"/>
      <c r="CS2317" s="26"/>
      <c r="CT2317" s="26"/>
      <c r="CU2317" s="26"/>
      <c r="CV2317" s="26"/>
      <c r="CW2317" s="26"/>
      <c r="CX2317" s="26"/>
      <c r="CY2317" s="26"/>
      <c r="CZ2317" s="26"/>
      <c r="DA2317" s="26"/>
      <c r="DB2317" s="26"/>
      <c r="DC2317" s="26"/>
      <c r="DD2317" s="26"/>
      <c r="DE2317" s="26"/>
      <c r="DF2317" s="26"/>
      <c r="DG2317" s="26"/>
      <c r="DH2317" s="26"/>
      <c r="DI2317" s="26"/>
      <c r="DJ2317" s="26"/>
      <c r="DK2317" s="26"/>
      <c r="DL2317" s="26"/>
    </row>
    <row r="2318" spans="1:116" s="27" customFormat="1" ht="31.5" customHeight="1">
      <c r="A2318" s="4" t="s">
        <v>9715</v>
      </c>
      <c r="B2318" s="5">
        <v>2316</v>
      </c>
      <c r="C2318" s="6">
        <v>3819</v>
      </c>
      <c r="D2318" s="6"/>
      <c r="E2318" s="3" t="s">
        <v>9721</v>
      </c>
      <c r="F2318" s="3" t="s">
        <v>1655</v>
      </c>
      <c r="G2318" s="3" t="s">
        <v>1656</v>
      </c>
      <c r="H2318" s="4" t="s">
        <v>205</v>
      </c>
      <c r="I2318" s="3" t="s">
        <v>43</v>
      </c>
      <c r="J2318" s="3" t="s">
        <v>9722</v>
      </c>
      <c r="K2318" s="5"/>
      <c r="L2318" s="3"/>
      <c r="M2318" s="6">
        <v>3</v>
      </c>
      <c r="N2318" s="3" t="s">
        <v>45</v>
      </c>
      <c r="O2318" s="3" t="s">
        <v>9718</v>
      </c>
      <c r="P2318" s="3" t="s">
        <v>9719</v>
      </c>
      <c r="Q2318" s="3" t="s">
        <v>9723</v>
      </c>
      <c r="R2318" s="28">
        <v>1.81</v>
      </c>
      <c r="S2318" s="29"/>
      <c r="T2318" s="30">
        <v>1.3979999999999999</v>
      </c>
      <c r="U2318" s="1">
        <v>1.3</v>
      </c>
      <c r="V2318" s="28">
        <v>1.69</v>
      </c>
      <c r="W2318" s="29"/>
      <c r="X2318" s="29"/>
      <c r="Y2318" s="29"/>
      <c r="Z2318" s="29"/>
      <c r="AA2318" s="29"/>
      <c r="AB2318" s="29"/>
      <c r="AC2318" s="29"/>
      <c r="AD2318" s="29"/>
      <c r="AE2318" s="31">
        <v>1.69</v>
      </c>
      <c r="AI2318" s="27">
        <v>3.85</v>
      </c>
      <c r="AN2318" s="32">
        <v>1.81</v>
      </c>
      <c r="AO2318" s="27" t="s">
        <v>49</v>
      </c>
      <c r="AP2318" s="31" t="s">
        <v>50</v>
      </c>
      <c r="AQ2318" s="27">
        <f t="shared" si="372"/>
        <v>2.77</v>
      </c>
      <c r="AR2318" s="27">
        <f t="shared" si="373"/>
        <v>1.81</v>
      </c>
      <c r="AS2318" s="27" t="e">
        <f t="shared" si="374"/>
        <v>#NUM!</v>
      </c>
      <c r="AT2318" s="27">
        <f t="shared" si="367"/>
        <v>1.5028499999999998</v>
      </c>
      <c r="AU2318" s="27">
        <f t="shared" si="368"/>
        <v>1.3975</v>
      </c>
      <c r="AV2318" s="29">
        <f t="shared" si="365"/>
        <v>1.3975</v>
      </c>
      <c r="AW2318" s="27" t="s">
        <v>73</v>
      </c>
      <c r="AX2318" s="27" t="s">
        <v>74</v>
      </c>
      <c r="AY2318" s="32">
        <v>1.397</v>
      </c>
      <c r="AZ2318" s="34">
        <f t="shared" si="369"/>
        <v>0.34925</v>
      </c>
      <c r="BA2318" s="3">
        <f t="shared" si="371"/>
        <v>1.7462500000000001</v>
      </c>
      <c r="BB2318" s="32">
        <f t="shared" si="370"/>
        <v>1.88595</v>
      </c>
      <c r="BC2318" s="27" t="s">
        <v>12549</v>
      </c>
    </row>
    <row r="2319" spans="1:116" s="35" customFormat="1" ht="31.5" customHeight="1">
      <c r="A2319" s="4" t="s">
        <v>9715</v>
      </c>
      <c r="B2319" s="5">
        <v>2317</v>
      </c>
      <c r="C2319" s="6">
        <v>5748</v>
      </c>
      <c r="D2319" s="6"/>
      <c r="E2319" s="3" t="s">
        <v>9738</v>
      </c>
      <c r="F2319" s="3" t="s">
        <v>4425</v>
      </c>
      <c r="G2319" s="3" t="s">
        <v>1734</v>
      </c>
      <c r="H2319" s="4" t="s">
        <v>58</v>
      </c>
      <c r="I2319" s="3" t="s">
        <v>573</v>
      </c>
      <c r="J2319" s="3" t="s">
        <v>9739</v>
      </c>
      <c r="K2319" s="5"/>
      <c r="L2319" s="3"/>
      <c r="M2319" s="6">
        <v>28</v>
      </c>
      <c r="N2319" s="3" t="s">
        <v>45</v>
      </c>
      <c r="O2319" s="3" t="s">
        <v>9718</v>
      </c>
      <c r="P2319" s="3" t="s">
        <v>9740</v>
      </c>
      <c r="Q2319" s="3" t="s">
        <v>9741</v>
      </c>
      <c r="R2319" s="28">
        <v>2.08</v>
      </c>
      <c r="S2319" s="29"/>
      <c r="T2319" s="30">
        <v>2.0960000000000001</v>
      </c>
      <c r="U2319" s="1">
        <v>1.7</v>
      </c>
      <c r="V2319" s="28">
        <v>1.94</v>
      </c>
      <c r="W2319" s="29"/>
      <c r="X2319" s="29"/>
      <c r="Y2319" s="29"/>
      <c r="Z2319" s="29"/>
      <c r="AA2319" s="29"/>
      <c r="AB2319" s="29"/>
      <c r="AC2319" s="29"/>
      <c r="AD2319" s="29"/>
      <c r="AE2319" s="31">
        <v>1.94</v>
      </c>
      <c r="AF2319" s="27"/>
      <c r="AG2319" s="27"/>
      <c r="AH2319" s="27"/>
      <c r="AI2319" s="27">
        <v>3.91</v>
      </c>
      <c r="AJ2319" s="27"/>
      <c r="AK2319" s="27"/>
      <c r="AL2319" s="27"/>
      <c r="AM2319" s="27"/>
      <c r="AN2319" s="32">
        <v>2.08</v>
      </c>
      <c r="AO2319" s="27" t="s">
        <v>49</v>
      </c>
      <c r="AP2319" s="31" t="s">
        <v>50</v>
      </c>
      <c r="AQ2319" s="27">
        <f t="shared" si="372"/>
        <v>2.9249999999999998</v>
      </c>
      <c r="AR2319" s="27">
        <f t="shared" si="373"/>
        <v>2.08</v>
      </c>
      <c r="AS2319" s="27" t="e">
        <f t="shared" si="374"/>
        <v>#NUM!</v>
      </c>
      <c r="AT2319" s="27">
        <f t="shared" si="367"/>
        <v>2.2532000000000001</v>
      </c>
      <c r="AU2319" s="27">
        <f t="shared" si="368"/>
        <v>1.8274999999999999</v>
      </c>
      <c r="AV2319" s="29">
        <f t="shared" si="365"/>
        <v>1.8274999999999999</v>
      </c>
      <c r="AW2319" s="27" t="s">
        <v>73</v>
      </c>
      <c r="AX2319" s="27" t="s">
        <v>74</v>
      </c>
      <c r="AY2319" s="32">
        <v>1.83</v>
      </c>
      <c r="AZ2319" s="34">
        <f t="shared" si="369"/>
        <v>0.45750000000000002</v>
      </c>
      <c r="BA2319" s="3">
        <f t="shared" si="371"/>
        <v>2.2875000000000001</v>
      </c>
      <c r="BB2319" s="32">
        <f t="shared" si="370"/>
        <v>2.4704999999999999</v>
      </c>
      <c r="BC2319" s="27" t="s">
        <v>12549</v>
      </c>
      <c r="BD2319" s="27"/>
      <c r="BE2319" s="27"/>
      <c r="BF2319" s="27"/>
      <c r="BG2319" s="27"/>
      <c r="BH2319" s="27"/>
      <c r="BI2319" s="27"/>
      <c r="BJ2319" s="27"/>
      <c r="BK2319" s="27"/>
      <c r="BL2319" s="27"/>
      <c r="BM2319" s="27"/>
      <c r="BN2319" s="27"/>
      <c r="BO2319" s="27"/>
    </row>
    <row r="2320" spans="1:116" s="35" customFormat="1" ht="31.5" customHeight="1">
      <c r="A2320" s="4" t="s">
        <v>9715</v>
      </c>
      <c r="B2320" s="5">
        <v>2318</v>
      </c>
      <c r="C2320" s="6">
        <v>16166</v>
      </c>
      <c r="D2320" s="6"/>
      <c r="E2320" s="3" t="s">
        <v>9751</v>
      </c>
      <c r="F2320" s="3" t="s">
        <v>1308</v>
      </c>
      <c r="G2320" s="3" t="s">
        <v>1309</v>
      </c>
      <c r="H2320" s="4" t="s">
        <v>1310</v>
      </c>
      <c r="I2320" s="3" t="s">
        <v>855</v>
      </c>
      <c r="J2320" s="3" t="s">
        <v>9752</v>
      </c>
      <c r="K2320" s="5"/>
      <c r="L2320" s="3"/>
      <c r="M2320" s="6">
        <v>30</v>
      </c>
      <c r="N2320" s="3" t="s">
        <v>45</v>
      </c>
      <c r="O2320" s="3" t="s">
        <v>9718</v>
      </c>
      <c r="P2320" s="3" t="s">
        <v>9753</v>
      </c>
      <c r="Q2320" s="3" t="s">
        <v>9754</v>
      </c>
      <c r="R2320" s="28">
        <v>3.95</v>
      </c>
      <c r="S2320" s="29"/>
      <c r="T2320" s="30">
        <v>1.9239999999999999</v>
      </c>
      <c r="U2320" s="1">
        <v>1.79</v>
      </c>
      <c r="V2320" s="28">
        <v>4.18</v>
      </c>
      <c r="W2320" s="29">
        <v>8</v>
      </c>
      <c r="X2320" s="29">
        <v>4.54</v>
      </c>
      <c r="Y2320" s="29"/>
      <c r="Z2320" s="29"/>
      <c r="AA2320" s="29"/>
      <c r="AB2320" s="29"/>
      <c r="AC2320" s="29"/>
      <c r="AD2320" s="29"/>
      <c r="AE2320" s="31">
        <v>4.18</v>
      </c>
      <c r="AF2320" s="27"/>
      <c r="AG2320" s="27">
        <v>4.5179999999999998</v>
      </c>
      <c r="AH2320" s="27"/>
      <c r="AI2320" s="27">
        <v>4.18</v>
      </c>
      <c r="AJ2320" s="27"/>
      <c r="AK2320" s="27"/>
      <c r="AL2320" s="27"/>
      <c r="AM2320" s="27"/>
      <c r="AN2320" s="32">
        <v>3.95</v>
      </c>
      <c r="AO2320" s="27" t="s">
        <v>49</v>
      </c>
      <c r="AP2320" s="31" t="s">
        <v>50</v>
      </c>
      <c r="AQ2320" s="27">
        <f t="shared" si="372"/>
        <v>4.18</v>
      </c>
      <c r="AR2320" s="27">
        <f t="shared" si="373"/>
        <v>3.95</v>
      </c>
      <c r="AS2320" s="27" t="e">
        <f t="shared" si="374"/>
        <v>#NUM!</v>
      </c>
      <c r="AT2320" s="27">
        <f t="shared" si="367"/>
        <v>2.0682999999999998</v>
      </c>
      <c r="AU2320" s="27">
        <f t="shared" si="368"/>
        <v>1.92425</v>
      </c>
      <c r="AV2320" s="29">
        <f t="shared" si="365"/>
        <v>1.92425</v>
      </c>
      <c r="AW2320" s="27" t="s">
        <v>73</v>
      </c>
      <c r="AX2320" s="27" t="s">
        <v>74</v>
      </c>
      <c r="AY2320" s="32">
        <v>1.92</v>
      </c>
      <c r="AZ2320" s="34">
        <f t="shared" si="369"/>
        <v>0.48</v>
      </c>
      <c r="BA2320" s="3">
        <f t="shared" si="371"/>
        <v>2.4</v>
      </c>
      <c r="BB2320" s="32">
        <f t="shared" si="370"/>
        <v>2.5920000000000001</v>
      </c>
      <c r="BC2320" s="27" t="s">
        <v>12549</v>
      </c>
      <c r="BD2320" s="27"/>
      <c r="BE2320" s="27"/>
      <c r="BF2320" s="27"/>
      <c r="BG2320" s="27"/>
      <c r="BH2320" s="27"/>
      <c r="BI2320" s="27"/>
      <c r="BJ2320" s="27"/>
      <c r="BK2320" s="27"/>
      <c r="BL2320" s="27"/>
      <c r="BM2320" s="27"/>
      <c r="BN2320" s="27"/>
      <c r="BO2320" s="27"/>
    </row>
    <row r="2321" spans="1:116" s="35" customFormat="1" ht="31.5" customHeight="1">
      <c r="A2321" s="4" t="s">
        <v>9715</v>
      </c>
      <c r="B2321" s="5">
        <v>2319</v>
      </c>
      <c r="C2321" s="6">
        <v>982</v>
      </c>
      <c r="D2321" s="6"/>
      <c r="E2321" s="3" t="s">
        <v>9724</v>
      </c>
      <c r="F2321" s="3" t="s">
        <v>6051</v>
      </c>
      <c r="G2321" s="3" t="s">
        <v>6052</v>
      </c>
      <c r="H2321" s="4" t="s">
        <v>303</v>
      </c>
      <c r="I2321" s="3" t="s">
        <v>43</v>
      </c>
      <c r="J2321" s="3" t="s">
        <v>9725</v>
      </c>
      <c r="K2321" s="5"/>
      <c r="L2321" s="3"/>
      <c r="M2321" s="6">
        <v>28</v>
      </c>
      <c r="N2321" s="3" t="s">
        <v>45</v>
      </c>
      <c r="O2321" s="3" t="s">
        <v>9718</v>
      </c>
      <c r="P2321" s="3" t="s">
        <v>9726</v>
      </c>
      <c r="Q2321" s="3" t="s">
        <v>9727</v>
      </c>
      <c r="R2321" s="28">
        <v>3.35</v>
      </c>
      <c r="S2321" s="29"/>
      <c r="T2321" s="30">
        <v>2.4729999999999999</v>
      </c>
      <c r="U2321" s="1">
        <v>2.2999999999999998</v>
      </c>
      <c r="V2321" s="28">
        <v>3.19</v>
      </c>
      <c r="W2321" s="29">
        <v>3.05</v>
      </c>
      <c r="X2321" s="29">
        <v>5.2</v>
      </c>
      <c r="Y2321" s="29"/>
      <c r="Z2321" s="29"/>
      <c r="AA2321" s="29"/>
      <c r="AB2321" s="29"/>
      <c r="AC2321" s="29"/>
      <c r="AD2321" s="29"/>
      <c r="AE2321" s="31">
        <v>3.19</v>
      </c>
      <c r="AF2321" s="27">
        <v>2.6943000000000001</v>
      </c>
      <c r="AG2321" s="27">
        <v>5.1744000000000003</v>
      </c>
      <c r="AH2321" s="27"/>
      <c r="AI2321" s="27">
        <v>9.67</v>
      </c>
      <c r="AJ2321" s="27"/>
      <c r="AK2321" s="27"/>
      <c r="AL2321" s="27"/>
      <c r="AM2321" s="27"/>
      <c r="AN2321" s="32">
        <v>2.9420999999999999</v>
      </c>
      <c r="AO2321" s="27" t="s">
        <v>211</v>
      </c>
      <c r="AP2321" s="31" t="s">
        <v>212</v>
      </c>
      <c r="AQ2321" s="27">
        <f t="shared" si="372"/>
        <v>2.9421499999999998</v>
      </c>
      <c r="AR2321" s="27" t="str">
        <f t="shared" si="373"/>
        <v/>
      </c>
      <c r="AS2321" s="27" t="e">
        <f t="shared" si="374"/>
        <v>#NUM!</v>
      </c>
      <c r="AT2321" s="27">
        <f t="shared" si="367"/>
        <v>2.6584749999999997</v>
      </c>
      <c r="AU2321" s="27">
        <f t="shared" si="368"/>
        <v>2.4724999999999997</v>
      </c>
      <c r="AV2321" s="29">
        <f t="shared" si="365"/>
        <v>2.4724999999999997</v>
      </c>
      <c r="AW2321" s="27" t="s">
        <v>73</v>
      </c>
      <c r="AX2321" s="27" t="s">
        <v>74</v>
      </c>
      <c r="AY2321" s="32">
        <v>2.4700000000000002</v>
      </c>
      <c r="AZ2321" s="34">
        <f t="shared" si="369"/>
        <v>0.61750000000000005</v>
      </c>
      <c r="BA2321" s="3">
        <f t="shared" si="371"/>
        <v>3.0875000000000004</v>
      </c>
      <c r="BB2321" s="32">
        <f t="shared" si="370"/>
        <v>3.3345000000000002</v>
      </c>
      <c r="BC2321" s="27" t="s">
        <v>12549</v>
      </c>
      <c r="BD2321" s="27"/>
      <c r="BE2321" s="27"/>
      <c r="BF2321" s="27"/>
      <c r="BG2321" s="27"/>
      <c r="BH2321" s="27"/>
      <c r="BI2321" s="27"/>
      <c r="BJ2321" s="27"/>
      <c r="BK2321" s="27"/>
      <c r="BL2321" s="27"/>
      <c r="BM2321" s="27"/>
      <c r="BN2321" s="27"/>
      <c r="BO2321" s="27"/>
      <c r="BP2321" s="27"/>
      <c r="BQ2321" s="27"/>
      <c r="BR2321" s="27"/>
      <c r="BS2321" s="27"/>
      <c r="BT2321" s="27"/>
      <c r="BU2321" s="27"/>
      <c r="BV2321" s="27"/>
      <c r="BW2321" s="27"/>
      <c r="BX2321" s="27"/>
      <c r="BY2321" s="27"/>
      <c r="BZ2321" s="27"/>
      <c r="CA2321" s="27"/>
      <c r="CB2321" s="27"/>
      <c r="CC2321" s="27"/>
      <c r="CD2321" s="27"/>
      <c r="CE2321" s="27"/>
      <c r="CF2321" s="27"/>
      <c r="CG2321" s="27"/>
      <c r="CH2321" s="27"/>
      <c r="CI2321" s="27"/>
      <c r="CJ2321" s="27"/>
      <c r="CK2321" s="27"/>
      <c r="CL2321" s="27"/>
      <c r="CM2321" s="27"/>
      <c r="CN2321" s="27"/>
      <c r="CO2321" s="27"/>
      <c r="CP2321" s="27"/>
      <c r="CQ2321" s="27"/>
      <c r="CR2321" s="27"/>
      <c r="CS2321" s="27"/>
      <c r="CT2321" s="27"/>
      <c r="CU2321" s="27"/>
      <c r="CV2321" s="27"/>
      <c r="CW2321" s="27"/>
      <c r="CX2321" s="27"/>
      <c r="CY2321" s="27"/>
      <c r="CZ2321" s="27"/>
      <c r="DA2321" s="27"/>
      <c r="DB2321" s="27"/>
      <c r="DC2321" s="27"/>
      <c r="DD2321" s="27"/>
      <c r="DE2321" s="27"/>
      <c r="DF2321" s="27"/>
      <c r="DG2321" s="27"/>
      <c r="DH2321" s="27"/>
      <c r="DI2321" s="27"/>
      <c r="DJ2321" s="27"/>
      <c r="DK2321" s="27"/>
      <c r="DL2321" s="27"/>
    </row>
    <row r="2322" spans="1:116" s="27" customFormat="1" ht="31.5" customHeight="1">
      <c r="A2322" s="4" t="s">
        <v>9715</v>
      </c>
      <c r="B2322" s="5">
        <v>2320</v>
      </c>
      <c r="C2322" s="6">
        <v>3667</v>
      </c>
      <c r="D2322" s="6"/>
      <c r="E2322" s="3" t="s">
        <v>9716</v>
      </c>
      <c r="F2322" s="3" t="s">
        <v>9717</v>
      </c>
      <c r="G2322" s="3" t="s">
        <v>504</v>
      </c>
      <c r="H2322" s="4" t="s">
        <v>505</v>
      </c>
      <c r="I2322" s="3" t="s">
        <v>43</v>
      </c>
      <c r="J2322" s="3" t="s">
        <v>661</v>
      </c>
      <c r="K2322" s="5"/>
      <c r="L2322" s="3"/>
      <c r="M2322" s="6">
        <v>14</v>
      </c>
      <c r="N2322" s="3" t="s">
        <v>45</v>
      </c>
      <c r="O2322" s="3" t="s">
        <v>9718</v>
      </c>
      <c r="P2322" s="3" t="s">
        <v>9719</v>
      </c>
      <c r="Q2322" s="3" t="s">
        <v>9720</v>
      </c>
      <c r="R2322" s="28">
        <v>3.55</v>
      </c>
      <c r="S2322" s="29"/>
      <c r="T2322" s="30">
        <v>3.0640000000000001</v>
      </c>
      <c r="U2322" s="1">
        <v>2.38</v>
      </c>
      <c r="V2322" s="28">
        <v>4.38</v>
      </c>
      <c r="W2322" s="29"/>
      <c r="X2322" s="29"/>
      <c r="Y2322" s="29"/>
      <c r="Z2322" s="29"/>
      <c r="AA2322" s="29"/>
      <c r="AB2322" s="29"/>
      <c r="AC2322" s="29"/>
      <c r="AD2322" s="29"/>
      <c r="AE2322" s="31">
        <v>4.38</v>
      </c>
      <c r="AI2322" s="27">
        <v>8.99</v>
      </c>
      <c r="AN2322" s="32">
        <v>3.55</v>
      </c>
      <c r="AO2322" s="27" t="s">
        <v>49</v>
      </c>
      <c r="AP2322" s="31" t="s">
        <v>50</v>
      </c>
      <c r="AQ2322" s="27">
        <f t="shared" si="372"/>
        <v>6.6850000000000005</v>
      </c>
      <c r="AR2322" s="27">
        <f t="shared" si="373"/>
        <v>3.55</v>
      </c>
      <c r="AS2322" s="27" t="e">
        <f t="shared" si="374"/>
        <v>#NUM!</v>
      </c>
      <c r="AT2322" s="27">
        <f t="shared" si="367"/>
        <v>3.2938000000000001</v>
      </c>
      <c r="AU2322" s="27">
        <f t="shared" si="368"/>
        <v>2.5585</v>
      </c>
      <c r="AV2322" s="29">
        <f t="shared" si="365"/>
        <v>2.5585</v>
      </c>
      <c r="AW2322" s="27" t="s">
        <v>73</v>
      </c>
      <c r="AX2322" s="27" t="s">
        <v>74</v>
      </c>
      <c r="AY2322" s="32">
        <v>2.56</v>
      </c>
      <c r="AZ2322" s="34">
        <f t="shared" si="369"/>
        <v>0.64</v>
      </c>
      <c r="BA2322" s="3">
        <f t="shared" si="371"/>
        <v>3.2</v>
      </c>
      <c r="BB2322" s="32">
        <f t="shared" si="370"/>
        <v>3.4560000000000004</v>
      </c>
      <c r="BC2322" s="27" t="s">
        <v>12549</v>
      </c>
    </row>
    <row r="2323" spans="1:116" s="27" customFormat="1" ht="31.5" customHeight="1">
      <c r="A2323" s="4" t="s">
        <v>9715</v>
      </c>
      <c r="B2323" s="5">
        <v>2321</v>
      </c>
      <c r="C2323" s="6">
        <v>1010</v>
      </c>
      <c r="D2323" s="6"/>
      <c r="E2323" s="3" t="s">
        <v>9743</v>
      </c>
      <c r="F2323" s="3" t="s">
        <v>9744</v>
      </c>
      <c r="G2323" s="3" t="s">
        <v>9745</v>
      </c>
      <c r="H2323" s="4" t="s">
        <v>598</v>
      </c>
      <c r="I2323" s="3" t="s">
        <v>104</v>
      </c>
      <c r="J2323" s="3" t="s">
        <v>9746</v>
      </c>
      <c r="K2323" s="5"/>
      <c r="L2323" s="3"/>
      <c r="M2323" s="6">
        <v>90</v>
      </c>
      <c r="N2323" s="3" t="s">
        <v>45</v>
      </c>
      <c r="O2323" s="3" t="s">
        <v>9718</v>
      </c>
      <c r="P2323" s="3" t="s">
        <v>9726</v>
      </c>
      <c r="Q2323" s="3" t="s">
        <v>9747</v>
      </c>
      <c r="R2323" s="28">
        <v>3.1</v>
      </c>
      <c r="S2323" s="29"/>
      <c r="T2323" s="30">
        <v>2.6339999999999999</v>
      </c>
      <c r="U2323" s="1">
        <v>2.4500000000000002</v>
      </c>
      <c r="V2323" s="28">
        <v>2.71</v>
      </c>
      <c r="W2323" s="29"/>
      <c r="X2323" s="29">
        <v>3.66</v>
      </c>
      <c r="Y2323" s="29"/>
      <c r="Z2323" s="29"/>
      <c r="AA2323" s="29"/>
      <c r="AB2323" s="29"/>
      <c r="AC2323" s="29"/>
      <c r="AD2323" s="29"/>
      <c r="AE2323" s="31">
        <v>2.71</v>
      </c>
      <c r="AG2323" s="27">
        <v>3.6379999999999999</v>
      </c>
      <c r="AI2323" s="27">
        <v>7.96</v>
      </c>
      <c r="AN2323" s="32">
        <v>3.1</v>
      </c>
      <c r="AO2323" s="27" t="s">
        <v>49</v>
      </c>
      <c r="AP2323" s="31" t="s">
        <v>50</v>
      </c>
      <c r="AQ2323" s="27">
        <f t="shared" si="372"/>
        <v>3.1739999999999999</v>
      </c>
      <c r="AR2323" s="27">
        <f t="shared" si="373"/>
        <v>3.1</v>
      </c>
      <c r="AS2323" s="27" t="e">
        <f t="shared" si="374"/>
        <v>#NUM!</v>
      </c>
      <c r="AT2323" s="27">
        <f t="shared" si="367"/>
        <v>2.8315499999999996</v>
      </c>
      <c r="AU2323" s="27">
        <f t="shared" si="368"/>
        <v>2.63375</v>
      </c>
      <c r="AV2323" s="29">
        <f t="shared" si="365"/>
        <v>2.63375</v>
      </c>
      <c r="AW2323" s="27" t="s">
        <v>73</v>
      </c>
      <c r="AX2323" s="27" t="s">
        <v>74</v>
      </c>
      <c r="AY2323" s="32">
        <v>2.63</v>
      </c>
      <c r="AZ2323" s="34">
        <f t="shared" si="369"/>
        <v>0.65749999999999997</v>
      </c>
      <c r="BA2323" s="3">
        <f t="shared" si="371"/>
        <v>3.2874999999999996</v>
      </c>
      <c r="BB2323" s="32">
        <f t="shared" si="370"/>
        <v>3.5504999999999995</v>
      </c>
      <c r="BC2323" s="27" t="s">
        <v>12549</v>
      </c>
    </row>
    <row r="2324" spans="1:116" s="27" customFormat="1" ht="31.5" customHeight="1">
      <c r="A2324" s="4" t="s">
        <v>9715</v>
      </c>
      <c r="B2324" s="5">
        <v>2322</v>
      </c>
      <c r="C2324" s="6">
        <v>991</v>
      </c>
      <c r="D2324" s="6"/>
      <c r="E2324" s="3" t="s">
        <v>9743</v>
      </c>
      <c r="F2324" s="3" t="s">
        <v>9744</v>
      </c>
      <c r="G2324" s="3" t="s">
        <v>9745</v>
      </c>
      <c r="H2324" s="4" t="s">
        <v>601</v>
      </c>
      <c r="I2324" s="3" t="s">
        <v>104</v>
      </c>
      <c r="J2324" s="3" t="s">
        <v>9748</v>
      </c>
      <c r="K2324" s="5"/>
      <c r="L2324" s="3"/>
      <c r="M2324" s="6">
        <v>90</v>
      </c>
      <c r="N2324" s="3" t="s">
        <v>45</v>
      </c>
      <c r="O2324" s="3" t="s">
        <v>9718</v>
      </c>
      <c r="P2324" s="3" t="s">
        <v>9719</v>
      </c>
      <c r="Q2324" s="3" t="s">
        <v>9749</v>
      </c>
      <c r="R2324" s="28">
        <v>3.5</v>
      </c>
      <c r="S2324" s="29"/>
      <c r="T2324" s="30">
        <v>2.6339999999999999</v>
      </c>
      <c r="U2324" s="1">
        <v>2.4500000000000002</v>
      </c>
      <c r="V2324" s="28">
        <v>4.16</v>
      </c>
      <c r="W2324" s="29"/>
      <c r="X2324" s="29">
        <v>3.38</v>
      </c>
      <c r="Y2324" s="29"/>
      <c r="Z2324" s="29"/>
      <c r="AA2324" s="29"/>
      <c r="AB2324" s="29"/>
      <c r="AC2324" s="29"/>
      <c r="AD2324" s="29"/>
      <c r="AE2324" s="31">
        <v>4.16</v>
      </c>
      <c r="AG2324" s="27">
        <v>3.3570000000000002</v>
      </c>
      <c r="AI2324" s="27">
        <v>8.0399999999999991</v>
      </c>
      <c r="AN2324" s="32">
        <v>3.5</v>
      </c>
      <c r="AO2324" s="27" t="s">
        <v>49</v>
      </c>
      <c r="AP2324" s="31" t="s">
        <v>50</v>
      </c>
      <c r="AQ2324" s="27">
        <f t="shared" si="372"/>
        <v>3.7585000000000002</v>
      </c>
      <c r="AR2324" s="27">
        <f t="shared" si="373"/>
        <v>3.5</v>
      </c>
      <c r="AS2324" s="27" t="e">
        <f t="shared" si="374"/>
        <v>#NUM!</v>
      </c>
      <c r="AT2324" s="27">
        <f t="shared" si="367"/>
        <v>2.8315499999999996</v>
      </c>
      <c r="AU2324" s="27">
        <f t="shared" si="368"/>
        <v>2.63375</v>
      </c>
      <c r="AV2324" s="29">
        <f t="shared" si="365"/>
        <v>2.63375</v>
      </c>
      <c r="AW2324" s="27" t="s">
        <v>73</v>
      </c>
      <c r="AX2324" s="27" t="s">
        <v>74</v>
      </c>
      <c r="AY2324" s="32">
        <v>2.63</v>
      </c>
      <c r="AZ2324" s="34">
        <f t="shared" si="369"/>
        <v>0.65749999999999997</v>
      </c>
      <c r="BA2324" s="3">
        <f t="shared" si="371"/>
        <v>3.2874999999999996</v>
      </c>
      <c r="BB2324" s="32">
        <f t="shared" si="370"/>
        <v>3.5504999999999995</v>
      </c>
      <c r="BC2324" s="27" t="s">
        <v>12549</v>
      </c>
    </row>
    <row r="2325" spans="1:116" s="27" customFormat="1" ht="31.5" customHeight="1">
      <c r="A2325" s="4" t="s">
        <v>9715</v>
      </c>
      <c r="B2325" s="5">
        <v>2323</v>
      </c>
      <c r="C2325" s="6">
        <v>976</v>
      </c>
      <c r="D2325" s="6"/>
      <c r="E2325" s="3" t="s">
        <v>9743</v>
      </c>
      <c r="F2325" s="3" t="s">
        <v>9744</v>
      </c>
      <c r="G2325" s="3" t="s">
        <v>9745</v>
      </c>
      <c r="H2325" s="4" t="s">
        <v>686</v>
      </c>
      <c r="I2325" s="3" t="s">
        <v>104</v>
      </c>
      <c r="J2325" s="3" t="s">
        <v>9746</v>
      </c>
      <c r="K2325" s="5"/>
      <c r="L2325" s="3"/>
      <c r="M2325" s="6">
        <v>90</v>
      </c>
      <c r="N2325" s="3" t="s">
        <v>45</v>
      </c>
      <c r="O2325" s="3" t="s">
        <v>9718</v>
      </c>
      <c r="P2325" s="3" t="s">
        <v>9726</v>
      </c>
      <c r="Q2325" s="3" t="s">
        <v>9750</v>
      </c>
      <c r="R2325" s="28">
        <v>4.88</v>
      </c>
      <c r="S2325" s="29"/>
      <c r="T2325" s="30">
        <v>3.2250000000000001</v>
      </c>
      <c r="U2325" s="1">
        <v>2.65</v>
      </c>
      <c r="V2325" s="28">
        <v>5.47</v>
      </c>
      <c r="W2325" s="29"/>
      <c r="X2325" s="29">
        <v>4.29</v>
      </c>
      <c r="Y2325" s="29"/>
      <c r="Z2325" s="29"/>
      <c r="AA2325" s="29"/>
      <c r="AB2325" s="29"/>
      <c r="AC2325" s="29"/>
      <c r="AD2325" s="29"/>
      <c r="AE2325" s="31">
        <v>5.47</v>
      </c>
      <c r="AG2325" s="27">
        <v>4.2649999999999997</v>
      </c>
      <c r="AI2325" s="27">
        <v>8.1999999999999993</v>
      </c>
      <c r="AN2325" s="32">
        <v>4.8674999999999997</v>
      </c>
      <c r="AO2325" s="27" t="s">
        <v>211</v>
      </c>
      <c r="AP2325" s="31" t="s">
        <v>212</v>
      </c>
      <c r="AQ2325" s="27">
        <f t="shared" si="372"/>
        <v>4.8674999999999997</v>
      </c>
      <c r="AR2325" s="27" t="str">
        <f t="shared" si="373"/>
        <v/>
      </c>
      <c r="AS2325" s="27" t="e">
        <f t="shared" si="374"/>
        <v>#NUM!</v>
      </c>
      <c r="AT2325" s="27">
        <f t="shared" si="367"/>
        <v>3.4668749999999999</v>
      </c>
      <c r="AU2325" s="27">
        <f t="shared" si="368"/>
        <v>2.8487499999999999</v>
      </c>
      <c r="AV2325" s="29">
        <f t="shared" si="365"/>
        <v>2.8487499999999999</v>
      </c>
      <c r="AW2325" s="27" t="s">
        <v>73</v>
      </c>
      <c r="AX2325" s="27" t="s">
        <v>74</v>
      </c>
      <c r="AY2325" s="32">
        <v>2.8479999999999999</v>
      </c>
      <c r="AZ2325" s="34">
        <f t="shared" si="369"/>
        <v>0.71199999999999997</v>
      </c>
      <c r="BA2325" s="3">
        <f t="shared" si="371"/>
        <v>3.5599999999999996</v>
      </c>
      <c r="BB2325" s="32">
        <f t="shared" si="370"/>
        <v>3.8447999999999998</v>
      </c>
      <c r="BC2325" s="27" t="s">
        <v>12549</v>
      </c>
    </row>
    <row r="2326" spans="1:116" s="27" customFormat="1" ht="31.5" customHeight="1">
      <c r="A2326" s="4" t="s">
        <v>9715</v>
      </c>
      <c r="B2326" s="5">
        <v>2324</v>
      </c>
      <c r="C2326" s="6">
        <v>5749</v>
      </c>
      <c r="D2326" s="6"/>
      <c r="E2326" s="3" t="s">
        <v>9738</v>
      </c>
      <c r="F2326" s="3" t="s">
        <v>4425</v>
      </c>
      <c r="G2326" s="3" t="s">
        <v>1734</v>
      </c>
      <c r="H2326" s="4" t="s">
        <v>167</v>
      </c>
      <c r="I2326" s="3" t="s">
        <v>573</v>
      </c>
      <c r="J2326" s="3" t="s">
        <v>4007</v>
      </c>
      <c r="K2326" s="5"/>
      <c r="L2326" s="3"/>
      <c r="M2326" s="6">
        <v>28</v>
      </c>
      <c r="N2326" s="3" t="s">
        <v>45</v>
      </c>
      <c r="O2326" s="3" t="s">
        <v>9718</v>
      </c>
      <c r="P2326" s="3" t="s">
        <v>9740</v>
      </c>
      <c r="Q2326" s="3" t="s">
        <v>9742</v>
      </c>
      <c r="R2326" s="28">
        <v>3.3</v>
      </c>
      <c r="S2326" s="29"/>
      <c r="T2326" s="30">
        <v>3.01</v>
      </c>
      <c r="U2326" s="1">
        <v>2.8</v>
      </c>
      <c r="V2326" s="28">
        <v>3.32</v>
      </c>
      <c r="W2326" s="29"/>
      <c r="X2326" s="29"/>
      <c r="Y2326" s="29"/>
      <c r="Z2326" s="29"/>
      <c r="AA2326" s="29"/>
      <c r="AB2326" s="29"/>
      <c r="AC2326" s="29"/>
      <c r="AD2326" s="29"/>
      <c r="AE2326" s="31">
        <v>3.32</v>
      </c>
      <c r="AI2326" s="27">
        <v>4.95</v>
      </c>
      <c r="AN2326" s="32">
        <v>3.3</v>
      </c>
      <c r="AO2326" s="27" t="s">
        <v>49</v>
      </c>
      <c r="AP2326" s="31" t="s">
        <v>50</v>
      </c>
      <c r="AQ2326" s="27">
        <f t="shared" si="372"/>
        <v>4.1349999999999998</v>
      </c>
      <c r="AR2326" s="27">
        <f t="shared" si="373"/>
        <v>3.3</v>
      </c>
      <c r="AS2326" s="27" t="e">
        <f t="shared" si="374"/>
        <v>#NUM!</v>
      </c>
      <c r="AT2326" s="27">
        <f t="shared" si="367"/>
        <v>3.2357499999999995</v>
      </c>
      <c r="AU2326" s="27">
        <f t="shared" si="368"/>
        <v>3.01</v>
      </c>
      <c r="AV2326" s="29">
        <f t="shared" si="365"/>
        <v>3.01</v>
      </c>
      <c r="AW2326" s="27" t="s">
        <v>73</v>
      </c>
      <c r="AX2326" s="27" t="s">
        <v>74</v>
      </c>
      <c r="AY2326" s="32">
        <v>3.01</v>
      </c>
      <c r="AZ2326" s="34">
        <f t="shared" si="369"/>
        <v>0.75249999999999995</v>
      </c>
      <c r="BA2326" s="3">
        <f t="shared" si="371"/>
        <v>3.7624999999999997</v>
      </c>
      <c r="BB2326" s="32">
        <f t="shared" si="370"/>
        <v>4.0634999999999994</v>
      </c>
      <c r="BC2326" s="27" t="s">
        <v>12549</v>
      </c>
    </row>
    <row r="2327" spans="1:116" s="27" customFormat="1" ht="31.5" customHeight="1">
      <c r="A2327" s="4" t="s">
        <v>9715</v>
      </c>
      <c r="B2327" s="5">
        <v>2325</v>
      </c>
      <c r="C2327" s="6">
        <v>5744</v>
      </c>
      <c r="D2327" s="6"/>
      <c r="E2327" s="3" t="s">
        <v>9733</v>
      </c>
      <c r="F2327" s="3" t="s">
        <v>2937</v>
      </c>
      <c r="G2327" s="3" t="s">
        <v>2938</v>
      </c>
      <c r="H2327" s="4" t="s">
        <v>303</v>
      </c>
      <c r="I2327" s="3" t="s">
        <v>3114</v>
      </c>
      <c r="J2327" s="3" t="s">
        <v>9734</v>
      </c>
      <c r="K2327" s="5"/>
      <c r="L2327" s="3"/>
      <c r="M2327" s="6">
        <v>28</v>
      </c>
      <c r="N2327" s="3" t="s">
        <v>45</v>
      </c>
      <c r="O2327" s="3" t="s">
        <v>9718</v>
      </c>
      <c r="P2327" s="3" t="s">
        <v>9735</v>
      </c>
      <c r="Q2327" s="3" t="s">
        <v>9737</v>
      </c>
      <c r="R2327" s="28">
        <v>3.3</v>
      </c>
      <c r="S2327" s="29"/>
      <c r="T2327" s="30">
        <v>4.8380000000000001</v>
      </c>
      <c r="U2327" s="1" t="s">
        <v>56</v>
      </c>
      <c r="V2327" s="28">
        <v>3.32</v>
      </c>
      <c r="W2327" s="29"/>
      <c r="X2327" s="29"/>
      <c r="Y2327" s="29"/>
      <c r="Z2327" s="29"/>
      <c r="AA2327" s="29"/>
      <c r="AB2327" s="29"/>
      <c r="AC2327" s="29"/>
      <c r="AD2327" s="29"/>
      <c r="AE2327" s="31">
        <v>3.32</v>
      </c>
      <c r="AI2327" s="27">
        <v>15.66</v>
      </c>
      <c r="AN2327" s="32">
        <v>3.3</v>
      </c>
      <c r="AO2327" s="27" t="s">
        <v>49</v>
      </c>
      <c r="AP2327" s="31" t="s">
        <v>50</v>
      </c>
      <c r="AQ2327" s="27">
        <f t="shared" si="372"/>
        <v>9.49</v>
      </c>
      <c r="AR2327" s="27">
        <f t="shared" si="373"/>
        <v>3.3</v>
      </c>
      <c r="AS2327" s="27" t="e">
        <f t="shared" si="374"/>
        <v>#NUM!</v>
      </c>
      <c r="AT2327" s="27">
        <f t="shared" si="367"/>
        <v>5.20085</v>
      </c>
      <c r="AU2327" s="27" t="e">
        <f t="shared" si="368"/>
        <v>#VALUE!</v>
      </c>
      <c r="AV2327" s="29" t="e">
        <f t="shared" ref="AV2327:AV2390" si="375">MIN(AN2327,AT2327,AU2327)</f>
        <v>#VALUE!</v>
      </c>
      <c r="AW2327" s="33" t="s">
        <v>51</v>
      </c>
      <c r="AX2327" s="27" t="s">
        <v>50</v>
      </c>
      <c r="AY2327" s="32">
        <v>3.3</v>
      </c>
      <c r="AZ2327" s="34">
        <f t="shared" si="369"/>
        <v>0.82499999999999996</v>
      </c>
      <c r="BA2327" s="3">
        <f t="shared" si="371"/>
        <v>4.125</v>
      </c>
      <c r="BB2327" s="32">
        <f t="shared" ref="BB2327" si="376">BA2327+BA2327*0.08</f>
        <v>4.4550000000000001</v>
      </c>
      <c r="BC2327" s="27" t="s">
        <v>12549</v>
      </c>
    </row>
    <row r="2328" spans="1:116" s="27" customFormat="1" ht="31.5" customHeight="1">
      <c r="A2328" s="4" t="s">
        <v>9715</v>
      </c>
      <c r="B2328" s="5">
        <v>2326</v>
      </c>
      <c r="C2328" s="6">
        <v>5910</v>
      </c>
      <c r="D2328" s="6"/>
      <c r="E2328" s="3" t="s">
        <v>9728</v>
      </c>
      <c r="F2328" s="3" t="s">
        <v>9729</v>
      </c>
      <c r="G2328" s="3" t="s">
        <v>1370</v>
      </c>
      <c r="H2328" s="4" t="s">
        <v>517</v>
      </c>
      <c r="I2328" s="3" t="s">
        <v>43</v>
      </c>
      <c r="J2328" s="3" t="s">
        <v>9730</v>
      </c>
      <c r="K2328" s="5"/>
      <c r="L2328" s="3"/>
      <c r="M2328" s="6">
        <v>1</v>
      </c>
      <c r="N2328" s="3" t="s">
        <v>45</v>
      </c>
      <c r="O2328" s="3" t="s">
        <v>9718</v>
      </c>
      <c r="P2328" s="3" t="s">
        <v>9731</v>
      </c>
      <c r="Q2328" s="3" t="s">
        <v>9732</v>
      </c>
      <c r="R2328" s="28">
        <v>6.25</v>
      </c>
      <c r="S2328" s="29"/>
      <c r="T2328" s="30">
        <v>3.3330000000000002</v>
      </c>
      <c r="U2328" s="1">
        <v>3.1</v>
      </c>
      <c r="V2328" s="28">
        <v>5.94</v>
      </c>
      <c r="W2328" s="29"/>
      <c r="X2328" s="29">
        <v>5.98</v>
      </c>
      <c r="Y2328" s="29"/>
      <c r="Z2328" s="29"/>
      <c r="AA2328" s="29"/>
      <c r="AB2328" s="29"/>
      <c r="AC2328" s="29"/>
      <c r="AD2328" s="29"/>
      <c r="AE2328" s="31">
        <v>5.94</v>
      </c>
      <c r="AN2328" s="32">
        <v>6.25</v>
      </c>
      <c r="AO2328" s="27" t="s">
        <v>49</v>
      </c>
      <c r="AP2328" s="31" t="s">
        <v>50</v>
      </c>
      <c r="AQ2328" s="27" t="e">
        <f t="shared" si="372"/>
        <v>#NUM!</v>
      </c>
      <c r="AR2328" s="27" t="e">
        <f t="shared" si="373"/>
        <v>#NUM!</v>
      </c>
      <c r="AS2328" s="27" t="e">
        <f t="shared" si="374"/>
        <v>#NUM!</v>
      </c>
      <c r="AT2328" s="27">
        <f t="shared" si="367"/>
        <v>3.5829750000000002</v>
      </c>
      <c r="AU2328" s="27">
        <f t="shared" si="368"/>
        <v>3.3325</v>
      </c>
      <c r="AV2328" s="29">
        <f t="shared" si="375"/>
        <v>3.3325</v>
      </c>
      <c r="AW2328" s="27" t="s">
        <v>73</v>
      </c>
      <c r="AX2328" s="27" t="s">
        <v>74</v>
      </c>
      <c r="AY2328" s="32">
        <v>3.331</v>
      </c>
      <c r="AZ2328" s="34">
        <f t="shared" si="369"/>
        <v>0.83274999999999999</v>
      </c>
      <c r="BA2328" s="3">
        <f t="shared" si="371"/>
        <v>4.1637500000000003</v>
      </c>
      <c r="BB2328" s="36">
        <v>4.16</v>
      </c>
      <c r="BC2328" s="27" t="s">
        <v>12549</v>
      </c>
      <c r="BP2328" s="35"/>
      <c r="BQ2328" s="35"/>
      <c r="BR2328" s="35"/>
      <c r="BS2328" s="35"/>
      <c r="BT2328" s="35"/>
      <c r="BU2328" s="35"/>
      <c r="BV2328" s="35"/>
      <c r="BW2328" s="35"/>
      <c r="BX2328" s="35"/>
      <c r="BY2328" s="35"/>
      <c r="BZ2328" s="35"/>
      <c r="CA2328" s="35"/>
      <c r="CB2328" s="35"/>
      <c r="CC2328" s="35"/>
      <c r="CD2328" s="35"/>
      <c r="CE2328" s="35"/>
      <c r="CF2328" s="35"/>
      <c r="CG2328" s="35"/>
      <c r="CH2328" s="35"/>
      <c r="CI2328" s="35"/>
      <c r="CJ2328" s="35"/>
      <c r="CK2328" s="35"/>
      <c r="CL2328" s="35"/>
      <c r="CM2328" s="35"/>
      <c r="CN2328" s="35"/>
      <c r="CO2328" s="35"/>
      <c r="CP2328" s="35"/>
      <c r="CQ2328" s="35"/>
      <c r="CR2328" s="35"/>
      <c r="CS2328" s="35"/>
      <c r="CT2328" s="35"/>
      <c r="CU2328" s="35"/>
      <c r="CV2328" s="35"/>
      <c r="CW2328" s="35"/>
      <c r="CX2328" s="35"/>
      <c r="CY2328" s="35"/>
      <c r="CZ2328" s="35"/>
      <c r="DA2328" s="35"/>
      <c r="DB2328" s="35"/>
      <c r="DC2328" s="35"/>
      <c r="DD2328" s="35"/>
      <c r="DE2328" s="35"/>
      <c r="DF2328" s="35"/>
      <c r="DG2328" s="35"/>
      <c r="DH2328" s="35"/>
      <c r="DI2328" s="35"/>
      <c r="DJ2328" s="35"/>
      <c r="DK2328" s="35"/>
      <c r="DL2328" s="35"/>
    </row>
    <row r="2329" spans="1:116" s="27" customFormat="1" ht="31.5" customHeight="1">
      <c r="A2329" s="4" t="s">
        <v>9715</v>
      </c>
      <c r="B2329" s="5">
        <v>2327</v>
      </c>
      <c r="C2329" s="6">
        <v>5743</v>
      </c>
      <c r="D2329" s="6"/>
      <c r="E2329" s="3" t="s">
        <v>9733</v>
      </c>
      <c r="F2329" s="3" t="s">
        <v>2937</v>
      </c>
      <c r="G2329" s="3" t="s">
        <v>2938</v>
      </c>
      <c r="H2329" s="4" t="s">
        <v>103</v>
      </c>
      <c r="I2329" s="3" t="s">
        <v>3114</v>
      </c>
      <c r="J2329" s="3" t="s">
        <v>9734</v>
      </c>
      <c r="K2329" s="5"/>
      <c r="L2329" s="3"/>
      <c r="M2329" s="6">
        <v>28</v>
      </c>
      <c r="N2329" s="3" t="s">
        <v>45</v>
      </c>
      <c r="O2329" s="3" t="s">
        <v>9718</v>
      </c>
      <c r="P2329" s="3" t="s">
        <v>9735</v>
      </c>
      <c r="Q2329" s="3" t="s">
        <v>9736</v>
      </c>
      <c r="R2329" s="28">
        <v>11.1</v>
      </c>
      <c r="S2329" s="29"/>
      <c r="T2329" s="30">
        <v>8.6</v>
      </c>
      <c r="U2329" s="1">
        <v>8</v>
      </c>
      <c r="V2329" s="28">
        <v>13.92</v>
      </c>
      <c r="W2329" s="29"/>
      <c r="X2329" s="29"/>
      <c r="Y2329" s="29"/>
      <c r="Z2329" s="29"/>
      <c r="AA2329" s="29"/>
      <c r="AB2329" s="29"/>
      <c r="AC2329" s="29"/>
      <c r="AD2329" s="29"/>
      <c r="AE2329" s="31">
        <v>13.92</v>
      </c>
      <c r="AI2329" s="27">
        <v>25.63</v>
      </c>
      <c r="AN2329" s="32">
        <v>11.1</v>
      </c>
      <c r="AO2329" s="27" t="s">
        <v>49</v>
      </c>
      <c r="AP2329" s="31" t="s">
        <v>50</v>
      </c>
      <c r="AQ2329" s="27">
        <f t="shared" si="372"/>
        <v>19.774999999999999</v>
      </c>
      <c r="AR2329" s="27">
        <f t="shared" si="373"/>
        <v>11.1</v>
      </c>
      <c r="AS2329" s="27" t="e">
        <f t="shared" si="374"/>
        <v>#NUM!</v>
      </c>
      <c r="AT2329" s="27">
        <f t="shared" si="367"/>
        <v>9.2449999999999992</v>
      </c>
      <c r="AU2329" s="27">
        <f t="shared" si="368"/>
        <v>8.6</v>
      </c>
      <c r="AV2329" s="29">
        <f t="shared" si="375"/>
        <v>8.6</v>
      </c>
      <c r="AW2329" s="27" t="s">
        <v>73</v>
      </c>
      <c r="AX2329" s="27" t="s">
        <v>74</v>
      </c>
      <c r="AY2329" s="32">
        <v>8.6</v>
      </c>
      <c r="AZ2329" s="34">
        <f t="shared" si="369"/>
        <v>2.15</v>
      </c>
      <c r="BA2329" s="3">
        <f t="shared" si="371"/>
        <v>10.75</v>
      </c>
      <c r="BB2329" s="32">
        <f t="shared" ref="BB2329:BB2348" si="377">BA2329+BA2329*0.08</f>
        <v>11.61</v>
      </c>
      <c r="BC2329" s="27" t="s">
        <v>12549</v>
      </c>
    </row>
    <row r="2330" spans="1:116" s="27" customFormat="1" ht="31.5" customHeight="1">
      <c r="A2330" s="4" t="s">
        <v>9755</v>
      </c>
      <c r="B2330" s="5">
        <v>2328</v>
      </c>
      <c r="C2330" s="6">
        <v>19590</v>
      </c>
      <c r="D2330" s="6"/>
      <c r="E2330" s="3" t="s">
        <v>9761</v>
      </c>
      <c r="F2330" s="3" t="s">
        <v>2623</v>
      </c>
      <c r="G2330" s="3" t="s">
        <v>2624</v>
      </c>
      <c r="H2330" s="4" t="s">
        <v>951</v>
      </c>
      <c r="I2330" s="3" t="s">
        <v>43</v>
      </c>
      <c r="J2330" s="3" t="s">
        <v>9762</v>
      </c>
      <c r="K2330" s="5"/>
      <c r="L2330" s="3"/>
      <c r="M2330" s="6">
        <v>28</v>
      </c>
      <c r="N2330" s="3" t="s">
        <v>45</v>
      </c>
      <c r="O2330" s="3" t="s">
        <v>9759</v>
      </c>
      <c r="P2330" s="3" t="s">
        <v>9763</v>
      </c>
      <c r="Q2330" s="3" t="s">
        <v>9765</v>
      </c>
      <c r="R2330" s="28">
        <v>5.4</v>
      </c>
      <c r="S2330" s="29"/>
      <c r="T2330" s="30"/>
      <c r="U2330" s="1" t="s">
        <v>56</v>
      </c>
      <c r="V2330" s="28">
        <v>5.0199999999999996</v>
      </c>
      <c r="W2330" s="29"/>
      <c r="X2330" s="29"/>
      <c r="Y2330" s="29"/>
      <c r="Z2330" s="29"/>
      <c r="AA2330" s="29"/>
      <c r="AB2330" s="29"/>
      <c r="AC2330" s="29"/>
      <c r="AD2330" s="29"/>
      <c r="AE2330" s="31">
        <v>5.0199999999999996</v>
      </c>
      <c r="AN2330" s="32">
        <v>5.0199999999999996</v>
      </c>
      <c r="AO2330" s="27" t="s">
        <v>378</v>
      </c>
      <c r="AP2330" s="31" t="s">
        <v>379</v>
      </c>
      <c r="AQ2330" s="27" t="e">
        <f t="shared" si="372"/>
        <v>#NUM!</v>
      </c>
      <c r="AR2330" s="27" t="e">
        <f t="shared" si="373"/>
        <v>#NUM!</v>
      </c>
      <c r="AS2330" s="27" t="e">
        <f t="shared" si="374"/>
        <v>#NUM!</v>
      </c>
      <c r="AT2330" s="27">
        <f t="shared" si="367"/>
        <v>0</v>
      </c>
      <c r="AU2330" s="27" t="e">
        <f t="shared" si="368"/>
        <v>#VALUE!</v>
      </c>
      <c r="AV2330" s="29" t="e">
        <f t="shared" si="375"/>
        <v>#VALUE!</v>
      </c>
      <c r="AW2330" s="27" t="s">
        <v>378</v>
      </c>
      <c r="AX2330" s="27" t="s">
        <v>379</v>
      </c>
      <c r="AY2330" s="32">
        <v>5.0199999999999996</v>
      </c>
      <c r="AZ2330" s="34">
        <f t="shared" si="369"/>
        <v>1.2549999999999999</v>
      </c>
      <c r="BA2330" s="3">
        <f t="shared" si="371"/>
        <v>6.2749999999999995</v>
      </c>
      <c r="BB2330" s="32">
        <f t="shared" si="377"/>
        <v>6.7769999999999992</v>
      </c>
      <c r="BC2330" s="27" t="s">
        <v>12549</v>
      </c>
    </row>
    <row r="2331" spans="1:116" s="27" customFormat="1" ht="31.5" customHeight="1">
      <c r="A2331" s="4" t="s">
        <v>9755</v>
      </c>
      <c r="B2331" s="5">
        <v>2329</v>
      </c>
      <c r="C2331" s="6">
        <v>19593</v>
      </c>
      <c r="D2331" s="6"/>
      <c r="E2331" s="3" t="s">
        <v>9761</v>
      </c>
      <c r="F2331" s="3" t="s">
        <v>2623</v>
      </c>
      <c r="G2331" s="3" t="s">
        <v>2624</v>
      </c>
      <c r="H2331" s="4" t="s">
        <v>42</v>
      </c>
      <c r="I2331" s="3" t="s">
        <v>43</v>
      </c>
      <c r="J2331" s="3" t="s">
        <v>9762</v>
      </c>
      <c r="K2331" s="5"/>
      <c r="L2331" s="3"/>
      <c r="M2331" s="6">
        <v>28</v>
      </c>
      <c r="N2331" s="3" t="s">
        <v>45</v>
      </c>
      <c r="O2331" s="3" t="s">
        <v>9759</v>
      </c>
      <c r="P2331" s="3" t="s">
        <v>9763</v>
      </c>
      <c r="Q2331" s="3" t="s">
        <v>9764</v>
      </c>
      <c r="R2331" s="28">
        <v>9.5</v>
      </c>
      <c r="S2331" s="29"/>
      <c r="T2331" s="30"/>
      <c r="U2331" s="1" t="s">
        <v>56</v>
      </c>
      <c r="V2331" s="28">
        <v>12.32</v>
      </c>
      <c r="W2331" s="29"/>
      <c r="X2331" s="29"/>
      <c r="Y2331" s="29"/>
      <c r="Z2331" s="29"/>
      <c r="AA2331" s="29"/>
      <c r="AB2331" s="29"/>
      <c r="AC2331" s="29"/>
      <c r="AD2331" s="29"/>
      <c r="AE2331" s="31">
        <v>12.32</v>
      </c>
      <c r="AN2331" s="32">
        <v>9.1999999999999993</v>
      </c>
      <c r="AO2331" s="27" t="s">
        <v>49</v>
      </c>
      <c r="AP2331" s="31" t="s">
        <v>50</v>
      </c>
      <c r="AQ2331" s="27" t="e">
        <f t="shared" si="372"/>
        <v>#NUM!</v>
      </c>
      <c r="AR2331" s="27" t="e">
        <f t="shared" si="373"/>
        <v>#NUM!</v>
      </c>
      <c r="AS2331" s="27" t="e">
        <f t="shared" si="374"/>
        <v>#NUM!</v>
      </c>
      <c r="AT2331" s="27">
        <f t="shared" si="367"/>
        <v>0</v>
      </c>
      <c r="AU2331" s="27" t="e">
        <f t="shared" si="368"/>
        <v>#VALUE!</v>
      </c>
      <c r="AV2331" s="29" t="e">
        <f t="shared" si="375"/>
        <v>#VALUE!</v>
      </c>
      <c r="AW2331" s="33" t="s">
        <v>51</v>
      </c>
      <c r="AX2331" s="27" t="s">
        <v>50</v>
      </c>
      <c r="AY2331" s="32">
        <v>9.1999999999999993</v>
      </c>
      <c r="AZ2331" s="34">
        <f t="shared" si="369"/>
        <v>2.2999999999999998</v>
      </c>
      <c r="BA2331" s="3">
        <f t="shared" si="371"/>
        <v>11.5</v>
      </c>
      <c r="BB2331" s="32">
        <f t="shared" si="377"/>
        <v>12.42</v>
      </c>
      <c r="BC2331" s="27" t="s">
        <v>12549</v>
      </c>
    </row>
    <row r="2332" spans="1:116" s="27" customFormat="1" ht="31.5" customHeight="1">
      <c r="A2332" s="4" t="s">
        <v>9755</v>
      </c>
      <c r="B2332" s="5">
        <v>2330</v>
      </c>
      <c r="C2332" s="6">
        <v>19592</v>
      </c>
      <c r="D2332" s="6"/>
      <c r="E2332" s="3" t="s">
        <v>9761</v>
      </c>
      <c r="F2332" s="3" t="s">
        <v>2623</v>
      </c>
      <c r="G2332" s="3" t="s">
        <v>2624</v>
      </c>
      <c r="H2332" s="4" t="s">
        <v>535</v>
      </c>
      <c r="I2332" s="3" t="s">
        <v>43</v>
      </c>
      <c r="J2332" s="3" t="s">
        <v>9762</v>
      </c>
      <c r="K2332" s="5"/>
      <c r="L2332" s="3"/>
      <c r="M2332" s="6">
        <v>28</v>
      </c>
      <c r="N2332" s="3" t="s">
        <v>45</v>
      </c>
      <c r="O2332" s="3" t="s">
        <v>9759</v>
      </c>
      <c r="P2332" s="3" t="s">
        <v>9763</v>
      </c>
      <c r="Q2332" s="3" t="s">
        <v>9766</v>
      </c>
      <c r="R2332" s="28">
        <v>9.1999999999999993</v>
      </c>
      <c r="S2332" s="29"/>
      <c r="T2332" s="30"/>
      <c r="U2332" s="1" t="s">
        <v>56</v>
      </c>
      <c r="V2332" s="28">
        <v>10.08</v>
      </c>
      <c r="W2332" s="29"/>
      <c r="X2332" s="29"/>
      <c r="Y2332" s="29"/>
      <c r="Z2332" s="29"/>
      <c r="AA2332" s="29"/>
      <c r="AB2332" s="29"/>
      <c r="AC2332" s="29"/>
      <c r="AD2332" s="29"/>
      <c r="AE2332" s="31">
        <v>10.08</v>
      </c>
      <c r="AN2332" s="32">
        <v>9.1999999999999993</v>
      </c>
      <c r="AO2332" s="27" t="s">
        <v>49</v>
      </c>
      <c r="AP2332" s="31" t="s">
        <v>50</v>
      </c>
      <c r="AQ2332" s="27" t="e">
        <f t="shared" si="372"/>
        <v>#NUM!</v>
      </c>
      <c r="AR2332" s="27" t="e">
        <f t="shared" si="373"/>
        <v>#NUM!</v>
      </c>
      <c r="AS2332" s="27" t="e">
        <f t="shared" si="374"/>
        <v>#NUM!</v>
      </c>
      <c r="AT2332" s="27">
        <f t="shared" si="367"/>
        <v>0</v>
      </c>
      <c r="AU2332" s="27" t="e">
        <f t="shared" si="368"/>
        <v>#VALUE!</v>
      </c>
      <c r="AV2332" s="29" t="e">
        <f t="shared" si="375"/>
        <v>#VALUE!</v>
      </c>
      <c r="AW2332" s="33" t="s">
        <v>51</v>
      </c>
      <c r="AX2332" s="27" t="s">
        <v>50</v>
      </c>
      <c r="AY2332" s="32">
        <v>9.1999999999999993</v>
      </c>
      <c r="AZ2332" s="34">
        <f t="shared" si="369"/>
        <v>2.2999999999999998</v>
      </c>
      <c r="BA2332" s="3">
        <f t="shared" si="371"/>
        <v>11.5</v>
      </c>
      <c r="BB2332" s="32">
        <f t="shared" si="377"/>
        <v>12.42</v>
      </c>
      <c r="BC2332" s="27" t="s">
        <v>12549</v>
      </c>
    </row>
    <row r="2333" spans="1:116" s="27" customFormat="1" ht="31.5" customHeight="1">
      <c r="A2333" s="4" t="s">
        <v>9755</v>
      </c>
      <c r="B2333" s="5">
        <v>2331</v>
      </c>
      <c r="C2333" s="6">
        <v>19970</v>
      </c>
      <c r="D2333" s="6"/>
      <c r="E2333" s="3" t="s">
        <v>9756</v>
      </c>
      <c r="F2333" s="3" t="s">
        <v>4635</v>
      </c>
      <c r="G2333" s="3" t="s">
        <v>431</v>
      </c>
      <c r="H2333" s="4" t="s">
        <v>9757</v>
      </c>
      <c r="I2333" s="3" t="s">
        <v>259</v>
      </c>
      <c r="J2333" s="3" t="s">
        <v>9758</v>
      </c>
      <c r="K2333" s="5">
        <v>30</v>
      </c>
      <c r="L2333" s="3" t="s">
        <v>81</v>
      </c>
      <c r="M2333" s="6">
        <v>1</v>
      </c>
      <c r="N2333" s="3" t="s">
        <v>45</v>
      </c>
      <c r="O2333" s="3" t="s">
        <v>9759</v>
      </c>
      <c r="P2333" s="3" t="s">
        <v>3860</v>
      </c>
      <c r="Q2333" s="3" t="s">
        <v>9760</v>
      </c>
      <c r="R2333" s="28">
        <v>12.2</v>
      </c>
      <c r="S2333" s="29"/>
      <c r="T2333" s="30"/>
      <c r="U2333" s="1" t="s">
        <v>56</v>
      </c>
      <c r="V2333" s="28">
        <v>26.55</v>
      </c>
      <c r="W2333" s="29"/>
      <c r="X2333" s="29"/>
      <c r="Y2333" s="29"/>
      <c r="Z2333" s="29"/>
      <c r="AA2333" s="29"/>
      <c r="AB2333" s="29"/>
      <c r="AC2333" s="29"/>
      <c r="AD2333" s="29"/>
      <c r="AE2333" s="31">
        <v>26.55</v>
      </c>
      <c r="AN2333" s="32">
        <v>12.2</v>
      </c>
      <c r="AO2333" s="27" t="s">
        <v>49</v>
      </c>
      <c r="AP2333" s="31" t="s">
        <v>50</v>
      </c>
      <c r="AQ2333" s="27" t="e">
        <f t="shared" si="372"/>
        <v>#NUM!</v>
      </c>
      <c r="AR2333" s="27" t="e">
        <f t="shared" si="373"/>
        <v>#NUM!</v>
      </c>
      <c r="AS2333" s="27" t="e">
        <f t="shared" si="374"/>
        <v>#NUM!</v>
      </c>
      <c r="AT2333" s="27">
        <f t="shared" si="367"/>
        <v>0</v>
      </c>
      <c r="AU2333" s="27" t="e">
        <f t="shared" si="368"/>
        <v>#VALUE!</v>
      </c>
      <c r="AV2333" s="29" t="e">
        <f t="shared" si="375"/>
        <v>#VALUE!</v>
      </c>
      <c r="AW2333" s="33" t="s">
        <v>51</v>
      </c>
      <c r="AX2333" s="27" t="s">
        <v>50</v>
      </c>
      <c r="AY2333" s="32">
        <v>12.2</v>
      </c>
      <c r="AZ2333" s="34">
        <f t="shared" si="369"/>
        <v>2.0739999999999998</v>
      </c>
      <c r="BA2333" s="3">
        <f t="shared" si="371"/>
        <v>14.273999999999999</v>
      </c>
      <c r="BB2333" s="32">
        <f t="shared" si="377"/>
        <v>15.41592</v>
      </c>
      <c r="BC2333" s="27" t="s">
        <v>12549</v>
      </c>
    </row>
    <row r="2334" spans="1:116" s="27" customFormat="1" ht="31.5" customHeight="1">
      <c r="A2334" s="4" t="s">
        <v>9755</v>
      </c>
      <c r="B2334" s="5">
        <v>2332</v>
      </c>
      <c r="C2334" s="6">
        <v>19859</v>
      </c>
      <c r="D2334" s="6"/>
      <c r="E2334" s="3" t="s">
        <v>9767</v>
      </c>
      <c r="F2334" s="3" t="s">
        <v>9768</v>
      </c>
      <c r="G2334" s="3" t="s">
        <v>2630</v>
      </c>
      <c r="H2334" s="4" t="s">
        <v>9769</v>
      </c>
      <c r="I2334" s="3" t="s">
        <v>43</v>
      </c>
      <c r="J2334" s="3" t="s">
        <v>9770</v>
      </c>
      <c r="K2334" s="5"/>
      <c r="L2334" s="3"/>
      <c r="M2334" s="6">
        <v>56</v>
      </c>
      <c r="N2334" s="3" t="s">
        <v>45</v>
      </c>
      <c r="O2334" s="3" t="s">
        <v>9759</v>
      </c>
      <c r="P2334" s="3" t="s">
        <v>9763</v>
      </c>
      <c r="Q2334" s="3" t="s">
        <v>9771</v>
      </c>
      <c r="R2334" s="28">
        <v>14.18</v>
      </c>
      <c r="S2334" s="29"/>
      <c r="T2334" s="30"/>
      <c r="U2334" s="1" t="s">
        <v>56</v>
      </c>
      <c r="V2334" s="28">
        <v>13.19</v>
      </c>
      <c r="W2334" s="29"/>
      <c r="X2334" s="29"/>
      <c r="Y2334" s="29"/>
      <c r="Z2334" s="29"/>
      <c r="AA2334" s="29"/>
      <c r="AB2334" s="29"/>
      <c r="AC2334" s="29"/>
      <c r="AD2334" s="29"/>
      <c r="AE2334" s="31">
        <v>13.19</v>
      </c>
      <c r="AN2334" s="32">
        <v>13.19</v>
      </c>
      <c r="AO2334" s="27" t="s">
        <v>378</v>
      </c>
      <c r="AP2334" s="31" t="s">
        <v>379</v>
      </c>
      <c r="AQ2334" s="27" t="e">
        <f t="shared" si="372"/>
        <v>#NUM!</v>
      </c>
      <c r="AR2334" s="27" t="e">
        <f t="shared" si="373"/>
        <v>#NUM!</v>
      </c>
      <c r="AS2334" s="27" t="e">
        <f t="shared" si="374"/>
        <v>#NUM!</v>
      </c>
      <c r="AT2334" s="27">
        <f t="shared" si="367"/>
        <v>0</v>
      </c>
      <c r="AU2334" s="27" t="e">
        <f t="shared" si="368"/>
        <v>#VALUE!</v>
      </c>
      <c r="AV2334" s="29" t="e">
        <f t="shared" si="375"/>
        <v>#VALUE!</v>
      </c>
      <c r="AW2334" s="27" t="s">
        <v>378</v>
      </c>
      <c r="AX2334" s="27" t="s">
        <v>379</v>
      </c>
      <c r="AY2334" s="32">
        <v>13.19</v>
      </c>
      <c r="AZ2334" s="34">
        <f t="shared" si="369"/>
        <v>2.2423000000000002</v>
      </c>
      <c r="BA2334" s="3">
        <f t="shared" si="371"/>
        <v>15.4323</v>
      </c>
      <c r="BB2334" s="32">
        <f t="shared" si="377"/>
        <v>16.666884</v>
      </c>
      <c r="BC2334" s="27" t="s">
        <v>12549</v>
      </c>
    </row>
    <row r="2335" spans="1:116" ht="31.5" customHeight="1">
      <c r="A2335" s="4" t="s">
        <v>9755</v>
      </c>
      <c r="B2335" s="5">
        <v>2333</v>
      </c>
      <c r="C2335" s="6">
        <v>19594</v>
      </c>
      <c r="D2335" s="6"/>
      <c r="E2335" s="3" t="s">
        <v>9767</v>
      </c>
      <c r="F2335" s="3" t="s">
        <v>9768</v>
      </c>
      <c r="G2335" s="3" t="s">
        <v>2630</v>
      </c>
      <c r="H2335" s="4" t="s">
        <v>9772</v>
      </c>
      <c r="I2335" s="3" t="s">
        <v>43</v>
      </c>
      <c r="J2335" s="3" t="s">
        <v>9770</v>
      </c>
      <c r="K2335" s="5"/>
      <c r="L2335" s="3"/>
      <c r="M2335" s="6">
        <v>56</v>
      </c>
      <c r="N2335" s="3" t="s">
        <v>45</v>
      </c>
      <c r="O2335" s="3" t="s">
        <v>9759</v>
      </c>
      <c r="P2335" s="3" t="s">
        <v>9763</v>
      </c>
      <c r="Q2335" s="3" t="s">
        <v>9773</v>
      </c>
      <c r="R2335" s="28">
        <v>17.64</v>
      </c>
      <c r="U2335" s="1" t="s">
        <v>56</v>
      </c>
      <c r="V2335" s="28">
        <v>17.64</v>
      </c>
      <c r="AE2335" s="31">
        <v>17.64</v>
      </c>
      <c r="AN2335" s="32">
        <v>17.64</v>
      </c>
      <c r="AO2335" s="27" t="s">
        <v>49</v>
      </c>
      <c r="AP2335" s="31" t="s">
        <v>50</v>
      </c>
      <c r="AQ2335" s="27" t="e">
        <f t="shared" si="372"/>
        <v>#NUM!</v>
      </c>
      <c r="AR2335" s="27" t="e">
        <f t="shared" si="373"/>
        <v>#NUM!</v>
      </c>
      <c r="AS2335" s="27" t="e">
        <f t="shared" si="374"/>
        <v>#NUM!</v>
      </c>
      <c r="AT2335" s="27">
        <f t="shared" si="367"/>
        <v>0</v>
      </c>
      <c r="AU2335" s="27" t="e">
        <f t="shared" si="368"/>
        <v>#VALUE!</v>
      </c>
      <c r="AV2335" s="29" t="e">
        <f t="shared" si="375"/>
        <v>#VALUE!</v>
      </c>
      <c r="AW2335" s="33" t="s">
        <v>51</v>
      </c>
      <c r="AX2335" s="27" t="s">
        <v>50</v>
      </c>
      <c r="AY2335" s="32">
        <v>17.64</v>
      </c>
      <c r="AZ2335" s="34">
        <f t="shared" si="369"/>
        <v>2.9988000000000001</v>
      </c>
      <c r="BA2335" s="3">
        <f t="shared" si="371"/>
        <v>20.6388</v>
      </c>
      <c r="BB2335" s="32">
        <f t="shared" si="377"/>
        <v>22.289904</v>
      </c>
      <c r="BC2335" s="27" t="s">
        <v>12549</v>
      </c>
      <c r="BP2335" s="27"/>
      <c r="BQ2335" s="27"/>
      <c r="BR2335" s="27"/>
      <c r="BS2335" s="27"/>
      <c r="BT2335" s="27"/>
      <c r="BU2335" s="27"/>
      <c r="BV2335" s="27"/>
      <c r="BW2335" s="27"/>
      <c r="BX2335" s="27"/>
      <c r="BY2335" s="27"/>
      <c r="BZ2335" s="27"/>
      <c r="CA2335" s="27"/>
      <c r="CB2335" s="27"/>
      <c r="CC2335" s="27"/>
      <c r="CD2335" s="27"/>
      <c r="CE2335" s="27"/>
      <c r="CF2335" s="27"/>
      <c r="CG2335" s="27"/>
      <c r="CH2335" s="27"/>
      <c r="CI2335" s="27"/>
      <c r="CJ2335" s="27"/>
      <c r="CK2335" s="27"/>
      <c r="CL2335" s="27"/>
      <c r="CM2335" s="27"/>
      <c r="CN2335" s="27"/>
      <c r="CO2335" s="27"/>
      <c r="CP2335" s="27"/>
      <c r="CQ2335" s="27"/>
      <c r="CR2335" s="27"/>
      <c r="CS2335" s="27"/>
      <c r="CT2335" s="27"/>
      <c r="CU2335" s="27"/>
      <c r="CV2335" s="27"/>
      <c r="CW2335" s="27"/>
      <c r="CX2335" s="27"/>
      <c r="CY2335" s="27"/>
      <c r="CZ2335" s="27"/>
      <c r="DA2335" s="27"/>
      <c r="DB2335" s="27"/>
      <c r="DC2335" s="27"/>
      <c r="DD2335" s="27"/>
      <c r="DE2335" s="27"/>
      <c r="DF2335" s="27"/>
      <c r="DG2335" s="27"/>
      <c r="DH2335" s="27"/>
      <c r="DI2335" s="27"/>
      <c r="DJ2335" s="27"/>
      <c r="DK2335" s="27"/>
      <c r="DL2335" s="27"/>
    </row>
    <row r="2336" spans="1:116" ht="31.5" customHeight="1">
      <c r="A2336" s="7" t="s">
        <v>9774</v>
      </c>
      <c r="B2336" s="5">
        <v>2334</v>
      </c>
      <c r="E2336" s="8" t="s">
        <v>9775</v>
      </c>
      <c r="F2336" s="8" t="s">
        <v>9776</v>
      </c>
      <c r="G2336" s="8" t="s">
        <v>9777</v>
      </c>
      <c r="H2336" s="7" t="s">
        <v>6204</v>
      </c>
      <c r="I2336" s="8" t="s">
        <v>43</v>
      </c>
      <c r="J2336" s="8" t="s">
        <v>9778</v>
      </c>
      <c r="M2336" s="10">
        <v>28</v>
      </c>
      <c r="N2336" s="8" t="s">
        <v>45</v>
      </c>
      <c r="O2336" s="8" t="s">
        <v>9779</v>
      </c>
      <c r="P2336" s="8" t="s">
        <v>9780</v>
      </c>
      <c r="Q2336" s="8" t="s">
        <v>9781</v>
      </c>
      <c r="R2336" s="28">
        <v>6507.42</v>
      </c>
      <c r="T2336" s="30">
        <v>6075</v>
      </c>
      <c r="U2336" s="1" t="s">
        <v>56</v>
      </c>
      <c r="V2336" s="28">
        <v>6507.42</v>
      </c>
      <c r="AQ2336" s="27" t="e">
        <f t="shared" si="372"/>
        <v>#NUM!</v>
      </c>
      <c r="AR2336" s="27" t="e">
        <f t="shared" si="373"/>
        <v>#NUM!</v>
      </c>
      <c r="AS2336" s="27" t="e">
        <f t="shared" si="374"/>
        <v>#NUM!</v>
      </c>
      <c r="AT2336" s="27">
        <f t="shared" si="367"/>
        <v>6530.625</v>
      </c>
      <c r="AU2336" s="27" t="e">
        <f t="shared" si="368"/>
        <v>#VALUE!</v>
      </c>
      <c r="AV2336" s="29" t="e">
        <f t="shared" si="375"/>
        <v>#VALUE!</v>
      </c>
      <c r="AW2336" s="33" t="s">
        <v>51</v>
      </c>
      <c r="AX2336" s="27" t="s">
        <v>50</v>
      </c>
      <c r="AY2336" s="32">
        <v>6507.42</v>
      </c>
      <c r="AZ2336" s="34">
        <f t="shared" si="369"/>
        <v>650.74200000000008</v>
      </c>
      <c r="BA2336" s="3">
        <f t="shared" si="371"/>
        <v>7158.1620000000003</v>
      </c>
      <c r="BB2336" s="32">
        <f t="shared" si="377"/>
        <v>7730.8149600000006</v>
      </c>
      <c r="BC2336" s="27" t="s">
        <v>12549</v>
      </c>
    </row>
    <row r="2337" spans="1:116" ht="31.5" customHeight="1">
      <c r="A2337" s="4" t="s">
        <v>380</v>
      </c>
      <c r="B2337" s="5">
        <v>2335</v>
      </c>
      <c r="C2337" s="6">
        <v>19731</v>
      </c>
      <c r="D2337" s="6"/>
      <c r="E2337" s="3" t="s">
        <v>9782</v>
      </c>
      <c r="F2337" s="3" t="s">
        <v>1012</v>
      </c>
      <c r="G2337" s="3" t="s">
        <v>1013</v>
      </c>
      <c r="H2337" s="4" t="s">
        <v>205</v>
      </c>
      <c r="I2337" s="3" t="s">
        <v>43</v>
      </c>
      <c r="J2337" s="3" t="s">
        <v>9783</v>
      </c>
      <c r="K2337" s="5"/>
      <c r="L2337" s="3"/>
      <c r="M2337" s="6">
        <v>5</v>
      </c>
      <c r="N2337" s="3" t="s">
        <v>45</v>
      </c>
      <c r="O2337" s="3" t="s">
        <v>9784</v>
      </c>
      <c r="P2337" s="3" t="s">
        <v>9785</v>
      </c>
      <c r="Q2337" s="3" t="s">
        <v>9786</v>
      </c>
      <c r="R2337" s="28">
        <v>5.15</v>
      </c>
      <c r="T2337" s="30">
        <v>3.62</v>
      </c>
      <c r="U2337" s="1">
        <v>3.02</v>
      </c>
      <c r="V2337" s="28">
        <v>5.15</v>
      </c>
      <c r="AE2337" s="31">
        <v>5.15</v>
      </c>
      <c r="AN2337" s="32">
        <v>5.15</v>
      </c>
      <c r="AO2337" s="27" t="s">
        <v>49</v>
      </c>
      <c r="AP2337" s="31" t="s">
        <v>50</v>
      </c>
      <c r="AQ2337" s="27" t="e">
        <f t="shared" si="372"/>
        <v>#NUM!</v>
      </c>
      <c r="AR2337" s="27" t="e">
        <f t="shared" si="373"/>
        <v>#NUM!</v>
      </c>
      <c r="AS2337" s="27" t="e">
        <f t="shared" si="374"/>
        <v>#NUM!</v>
      </c>
      <c r="AT2337" s="27">
        <f t="shared" si="367"/>
        <v>3.8914999999999997</v>
      </c>
      <c r="AU2337" s="27">
        <f t="shared" si="368"/>
        <v>3.2464999999999997</v>
      </c>
      <c r="AV2337" s="29">
        <f t="shared" si="375"/>
        <v>3.2464999999999997</v>
      </c>
      <c r="AW2337" s="27" t="s">
        <v>73</v>
      </c>
      <c r="AX2337" s="27" t="s">
        <v>74</v>
      </c>
      <c r="AY2337" s="32">
        <v>3.246</v>
      </c>
      <c r="AZ2337" s="34">
        <f t="shared" si="369"/>
        <v>0.8115</v>
      </c>
      <c r="BA2337" s="3">
        <f t="shared" si="371"/>
        <v>4.0575000000000001</v>
      </c>
      <c r="BB2337" s="32">
        <f t="shared" si="377"/>
        <v>4.3821000000000003</v>
      </c>
      <c r="BC2337" s="27" t="s">
        <v>12549</v>
      </c>
      <c r="BP2337" s="27"/>
      <c r="BQ2337" s="27"/>
      <c r="BR2337" s="27"/>
      <c r="BS2337" s="27"/>
      <c r="BT2337" s="27"/>
      <c r="BU2337" s="27"/>
      <c r="BV2337" s="27"/>
      <c r="BW2337" s="27"/>
      <c r="BX2337" s="27"/>
      <c r="BY2337" s="27"/>
      <c r="BZ2337" s="27"/>
      <c r="CA2337" s="27"/>
      <c r="CB2337" s="27"/>
      <c r="CC2337" s="27"/>
      <c r="CD2337" s="27"/>
      <c r="CE2337" s="27"/>
      <c r="CF2337" s="27"/>
      <c r="CG2337" s="27"/>
      <c r="CH2337" s="27"/>
      <c r="CI2337" s="27"/>
      <c r="CJ2337" s="27"/>
      <c r="CK2337" s="27"/>
      <c r="CL2337" s="27"/>
      <c r="CM2337" s="27"/>
      <c r="CN2337" s="27"/>
      <c r="CO2337" s="27"/>
      <c r="CP2337" s="27"/>
      <c r="CQ2337" s="27"/>
      <c r="CR2337" s="27"/>
      <c r="CS2337" s="27"/>
      <c r="CT2337" s="27"/>
      <c r="CU2337" s="27"/>
      <c r="CV2337" s="27"/>
      <c r="CW2337" s="27"/>
      <c r="CX2337" s="27"/>
      <c r="CY2337" s="27"/>
      <c r="CZ2337" s="27"/>
      <c r="DA2337" s="27"/>
      <c r="DB2337" s="27"/>
      <c r="DC2337" s="27"/>
      <c r="DD2337" s="27"/>
      <c r="DE2337" s="27"/>
      <c r="DF2337" s="27"/>
      <c r="DG2337" s="27"/>
      <c r="DH2337" s="27"/>
      <c r="DI2337" s="27"/>
      <c r="DJ2337" s="27"/>
      <c r="DK2337" s="27"/>
      <c r="DL2337" s="27"/>
    </row>
    <row r="2338" spans="1:116" ht="31.5" customHeight="1">
      <c r="A2338" s="4" t="s">
        <v>9787</v>
      </c>
      <c r="B2338" s="5">
        <v>2336</v>
      </c>
      <c r="C2338" s="6">
        <v>19393</v>
      </c>
      <c r="D2338" s="6"/>
      <c r="E2338" s="3" t="s">
        <v>9788</v>
      </c>
      <c r="F2338" s="3" t="s">
        <v>8102</v>
      </c>
      <c r="G2338" s="3" t="s">
        <v>8103</v>
      </c>
      <c r="H2338" s="4" t="s">
        <v>9793</v>
      </c>
      <c r="I2338" s="3" t="s">
        <v>8105</v>
      </c>
      <c r="J2338" s="3" t="s">
        <v>9794</v>
      </c>
      <c r="K2338" s="5">
        <v>250</v>
      </c>
      <c r="L2338" s="3" t="s">
        <v>81</v>
      </c>
      <c r="M2338" s="6">
        <v>1</v>
      </c>
      <c r="N2338" s="3" t="s">
        <v>45</v>
      </c>
      <c r="O2338" s="3" t="s">
        <v>9790</v>
      </c>
      <c r="P2338" s="3" t="s">
        <v>9791</v>
      </c>
      <c r="Q2338" s="3" t="s">
        <v>9795</v>
      </c>
      <c r="R2338" s="28">
        <v>93.75</v>
      </c>
      <c r="T2338" s="30">
        <v>55</v>
      </c>
      <c r="U2338" s="1">
        <v>55</v>
      </c>
      <c r="V2338" s="28">
        <v>143.65199999999999</v>
      </c>
      <c r="AA2338" s="29">
        <v>73.13</v>
      </c>
      <c r="AE2338" s="31">
        <v>143.65199999999999</v>
      </c>
      <c r="AI2338" s="3">
        <v>114.38</v>
      </c>
      <c r="AN2338" s="32">
        <v>93.75</v>
      </c>
      <c r="AO2338" s="27" t="s">
        <v>49</v>
      </c>
      <c r="AP2338" s="31" t="s">
        <v>50</v>
      </c>
      <c r="AQ2338" s="27">
        <f t="shared" si="372"/>
        <v>129.01599999999999</v>
      </c>
      <c r="AR2338" s="27">
        <f t="shared" si="373"/>
        <v>93.75</v>
      </c>
      <c r="AS2338" s="27" t="e">
        <f t="shared" si="374"/>
        <v>#NUM!</v>
      </c>
      <c r="AT2338" s="27">
        <f t="shared" si="367"/>
        <v>59.125</v>
      </c>
      <c r="AU2338" s="27">
        <f t="shared" si="368"/>
        <v>59.125</v>
      </c>
      <c r="AV2338" s="29">
        <f t="shared" si="375"/>
        <v>59.125</v>
      </c>
      <c r="AW2338" s="27" t="s">
        <v>73</v>
      </c>
      <c r="AX2338" s="27" t="s">
        <v>74</v>
      </c>
      <c r="AY2338" s="32">
        <v>59.13</v>
      </c>
      <c r="AZ2338" s="34">
        <f t="shared" si="369"/>
        <v>7.0956000000000001</v>
      </c>
      <c r="BA2338" s="3">
        <f t="shared" si="371"/>
        <v>66.2256</v>
      </c>
      <c r="BB2338" s="32">
        <f t="shared" si="377"/>
        <v>71.523647999999994</v>
      </c>
      <c r="BC2338" s="27" t="s">
        <v>12549</v>
      </c>
      <c r="BP2338" s="27"/>
      <c r="BQ2338" s="27"/>
      <c r="BR2338" s="27"/>
      <c r="BS2338" s="27"/>
      <c r="BT2338" s="27"/>
      <c r="BU2338" s="27"/>
      <c r="BV2338" s="27"/>
      <c r="BW2338" s="27"/>
      <c r="BX2338" s="27"/>
      <c r="BY2338" s="27"/>
      <c r="BZ2338" s="27"/>
      <c r="CA2338" s="27"/>
      <c r="CB2338" s="27"/>
      <c r="CC2338" s="27"/>
      <c r="CD2338" s="27"/>
      <c r="CE2338" s="27"/>
      <c r="CF2338" s="27"/>
      <c r="CG2338" s="27"/>
      <c r="CH2338" s="27"/>
      <c r="CI2338" s="27"/>
      <c r="CJ2338" s="27"/>
      <c r="CK2338" s="27"/>
      <c r="CL2338" s="27"/>
      <c r="CM2338" s="27"/>
      <c r="CN2338" s="27"/>
      <c r="CO2338" s="27"/>
      <c r="CP2338" s="27"/>
      <c r="CQ2338" s="27"/>
      <c r="CR2338" s="27"/>
      <c r="CS2338" s="27"/>
      <c r="CT2338" s="27"/>
      <c r="CU2338" s="27"/>
      <c r="CV2338" s="27"/>
      <c r="CW2338" s="27"/>
      <c r="CX2338" s="27"/>
      <c r="CY2338" s="27"/>
      <c r="CZ2338" s="27"/>
      <c r="DA2338" s="27"/>
      <c r="DB2338" s="27"/>
      <c r="DC2338" s="27"/>
      <c r="DD2338" s="27"/>
      <c r="DE2338" s="27"/>
      <c r="DF2338" s="27"/>
      <c r="DG2338" s="27"/>
      <c r="DH2338" s="27"/>
      <c r="DI2338" s="27"/>
      <c r="DJ2338" s="27"/>
      <c r="DK2338" s="27"/>
      <c r="DL2338" s="27"/>
    </row>
    <row r="2339" spans="1:116" ht="31.5" customHeight="1">
      <c r="A2339" s="4" t="s">
        <v>9787</v>
      </c>
      <c r="B2339" s="5">
        <v>2337</v>
      </c>
      <c r="C2339" s="6">
        <v>17779</v>
      </c>
      <c r="D2339" s="6"/>
      <c r="E2339" s="3" t="s">
        <v>9788</v>
      </c>
      <c r="F2339" s="3" t="s">
        <v>8102</v>
      </c>
      <c r="G2339" s="3" t="s">
        <v>8103</v>
      </c>
      <c r="H2339" s="4" t="s">
        <v>8562</v>
      </c>
      <c r="I2339" s="3" t="s">
        <v>8105</v>
      </c>
      <c r="J2339" s="3" t="s">
        <v>9789</v>
      </c>
      <c r="K2339" s="5">
        <v>250</v>
      </c>
      <c r="L2339" s="3" t="s">
        <v>81</v>
      </c>
      <c r="M2339" s="6">
        <v>1</v>
      </c>
      <c r="N2339" s="3" t="s">
        <v>45</v>
      </c>
      <c r="O2339" s="3" t="s">
        <v>9790</v>
      </c>
      <c r="P2339" s="3" t="s">
        <v>9791</v>
      </c>
      <c r="Q2339" s="3" t="s">
        <v>9792</v>
      </c>
      <c r="R2339" s="28">
        <v>93.75</v>
      </c>
      <c r="T2339" s="30" t="s">
        <v>56</v>
      </c>
      <c r="U2339" s="1" t="s">
        <v>56</v>
      </c>
      <c r="V2339" s="28">
        <v>143.65199999999999</v>
      </c>
      <c r="AA2339" s="29">
        <v>73.13</v>
      </c>
      <c r="AE2339" s="31">
        <v>143.65199999999999</v>
      </c>
      <c r="AG2339" s="27">
        <v>114.38</v>
      </c>
      <c r="AI2339" s="3">
        <v>114.38</v>
      </c>
      <c r="AN2339" s="32">
        <v>93.75</v>
      </c>
      <c r="AO2339" s="27" t="s">
        <v>49</v>
      </c>
      <c r="AP2339" s="31" t="s">
        <v>50</v>
      </c>
      <c r="AQ2339" s="27">
        <f t="shared" si="372"/>
        <v>114.38</v>
      </c>
      <c r="AR2339" s="27">
        <f t="shared" si="373"/>
        <v>93.75</v>
      </c>
      <c r="AS2339" s="27" t="e">
        <f t="shared" si="374"/>
        <v>#NUM!</v>
      </c>
      <c r="AT2339" s="27" t="e">
        <f t="shared" si="367"/>
        <v>#VALUE!</v>
      </c>
      <c r="AU2339" s="27" t="e">
        <f t="shared" si="368"/>
        <v>#VALUE!</v>
      </c>
      <c r="AV2339" s="29" t="e">
        <f t="shared" si="375"/>
        <v>#VALUE!</v>
      </c>
      <c r="AW2339" s="33" t="s">
        <v>51</v>
      </c>
      <c r="AX2339" s="27" t="s">
        <v>50</v>
      </c>
      <c r="AY2339" s="32">
        <v>93.75</v>
      </c>
      <c r="AZ2339" s="34">
        <f t="shared" si="369"/>
        <v>11.25</v>
      </c>
      <c r="BA2339" s="3">
        <f t="shared" si="371"/>
        <v>105</v>
      </c>
      <c r="BB2339" s="32">
        <f t="shared" si="377"/>
        <v>113.4</v>
      </c>
      <c r="BC2339" s="27" t="s">
        <v>12549</v>
      </c>
      <c r="BP2339" s="27"/>
      <c r="BQ2339" s="27"/>
      <c r="BR2339" s="27"/>
      <c r="BS2339" s="27"/>
      <c r="BT2339" s="27"/>
      <c r="BU2339" s="27"/>
      <c r="BV2339" s="27"/>
      <c r="BW2339" s="27"/>
      <c r="BX2339" s="27"/>
      <c r="BY2339" s="27"/>
      <c r="BZ2339" s="27"/>
      <c r="CA2339" s="27"/>
      <c r="CB2339" s="27"/>
      <c r="CC2339" s="27"/>
      <c r="CD2339" s="27"/>
      <c r="CE2339" s="27"/>
      <c r="CF2339" s="27"/>
      <c r="CG2339" s="27"/>
      <c r="CH2339" s="27"/>
      <c r="CI2339" s="27"/>
      <c r="CJ2339" s="27"/>
      <c r="CK2339" s="27"/>
      <c r="CL2339" s="27"/>
      <c r="CM2339" s="27"/>
      <c r="CN2339" s="27"/>
      <c r="CO2339" s="27"/>
      <c r="CP2339" s="27"/>
      <c r="CQ2339" s="27"/>
      <c r="CR2339" s="27"/>
      <c r="CS2339" s="27"/>
      <c r="CT2339" s="27"/>
      <c r="CU2339" s="27"/>
      <c r="CV2339" s="27"/>
      <c r="CW2339" s="27"/>
      <c r="CX2339" s="27"/>
      <c r="CY2339" s="27"/>
      <c r="CZ2339" s="27"/>
      <c r="DA2339" s="27"/>
      <c r="DB2339" s="27"/>
      <c r="DC2339" s="27"/>
      <c r="DD2339" s="27"/>
      <c r="DE2339" s="27"/>
      <c r="DF2339" s="27"/>
      <c r="DG2339" s="27"/>
      <c r="DH2339" s="27"/>
      <c r="DI2339" s="27"/>
      <c r="DJ2339" s="27"/>
      <c r="DK2339" s="27"/>
      <c r="DL2339" s="27"/>
    </row>
    <row r="2340" spans="1:116" ht="31.5" customHeight="1">
      <c r="A2340" s="4" t="s">
        <v>4063</v>
      </c>
      <c r="B2340" s="5">
        <v>2338</v>
      </c>
      <c r="C2340" s="6">
        <v>1153</v>
      </c>
      <c r="D2340" s="6"/>
      <c r="E2340" s="3" t="s">
        <v>10246</v>
      </c>
      <c r="F2340" s="3" t="s">
        <v>10244</v>
      </c>
      <c r="G2340" s="3" t="s">
        <v>5883</v>
      </c>
      <c r="H2340" s="4" t="s">
        <v>951</v>
      </c>
      <c r="I2340" s="3" t="s">
        <v>104</v>
      </c>
      <c r="J2340" s="3" t="s">
        <v>3336</v>
      </c>
      <c r="K2340" s="5"/>
      <c r="L2340" s="3"/>
      <c r="M2340" s="6">
        <v>10</v>
      </c>
      <c r="N2340" s="3" t="s">
        <v>45</v>
      </c>
      <c r="O2340" s="3" t="s">
        <v>9797</v>
      </c>
      <c r="P2340" s="3" t="s">
        <v>9798</v>
      </c>
      <c r="Q2340" s="3" t="s">
        <v>10247</v>
      </c>
      <c r="R2340" s="28">
        <v>0.63</v>
      </c>
      <c r="T2340" s="30">
        <v>1.79</v>
      </c>
      <c r="U2340" s="1">
        <v>0.13</v>
      </c>
      <c r="W2340" s="29">
        <v>0.58799999999999997</v>
      </c>
      <c r="AN2340" s="32">
        <v>0.63</v>
      </c>
      <c r="AO2340" s="27" t="s">
        <v>49</v>
      </c>
      <c r="AP2340" s="31" t="s">
        <v>50</v>
      </c>
      <c r="AQ2340" s="27" t="e">
        <f t="shared" si="372"/>
        <v>#NUM!</v>
      </c>
      <c r="AR2340" s="27" t="e">
        <f t="shared" si="373"/>
        <v>#NUM!</v>
      </c>
      <c r="AS2340" s="27" t="e">
        <f t="shared" si="374"/>
        <v>#NUM!</v>
      </c>
      <c r="AT2340" s="27">
        <f t="shared" si="367"/>
        <v>1.92425</v>
      </c>
      <c r="AU2340" s="27">
        <f t="shared" si="368"/>
        <v>0.13974999999999999</v>
      </c>
      <c r="AV2340" s="29">
        <f t="shared" si="375"/>
        <v>0.13974999999999999</v>
      </c>
      <c r="AW2340" s="27" t="s">
        <v>73</v>
      </c>
      <c r="AX2340" s="27" t="s">
        <v>74</v>
      </c>
      <c r="AY2340" s="32">
        <v>0.13969999999999999</v>
      </c>
      <c r="AZ2340" s="34">
        <f t="shared" si="369"/>
        <v>3.4924999999999998E-2</v>
      </c>
      <c r="BA2340" s="3">
        <f t="shared" si="371"/>
        <v>0.17462499999999997</v>
      </c>
      <c r="BB2340" s="32">
        <f t="shared" si="377"/>
        <v>0.18859499999999998</v>
      </c>
      <c r="BC2340" s="27" t="s">
        <v>12549</v>
      </c>
      <c r="BP2340" s="35"/>
      <c r="BQ2340" s="35"/>
      <c r="BR2340" s="35"/>
      <c r="BS2340" s="35"/>
      <c r="BT2340" s="35"/>
      <c r="BU2340" s="35"/>
      <c r="BV2340" s="35"/>
      <c r="BW2340" s="35"/>
      <c r="BX2340" s="35"/>
      <c r="BY2340" s="35"/>
      <c r="BZ2340" s="35"/>
      <c r="CA2340" s="35"/>
      <c r="CB2340" s="35"/>
      <c r="CC2340" s="35"/>
      <c r="CD2340" s="35"/>
      <c r="CE2340" s="35"/>
      <c r="CF2340" s="35"/>
      <c r="CG2340" s="35"/>
      <c r="CH2340" s="35"/>
      <c r="CI2340" s="35"/>
      <c r="CJ2340" s="35"/>
      <c r="CK2340" s="35"/>
      <c r="CL2340" s="35"/>
      <c r="CM2340" s="35"/>
      <c r="CN2340" s="35"/>
      <c r="CO2340" s="35"/>
      <c r="CP2340" s="35"/>
      <c r="CQ2340" s="35"/>
      <c r="CR2340" s="35"/>
      <c r="CS2340" s="35"/>
      <c r="CT2340" s="35"/>
      <c r="CU2340" s="35"/>
      <c r="CV2340" s="35"/>
      <c r="CW2340" s="35"/>
      <c r="CX2340" s="35"/>
      <c r="CY2340" s="35"/>
      <c r="CZ2340" s="35"/>
      <c r="DA2340" s="35"/>
      <c r="DB2340" s="35"/>
      <c r="DC2340" s="35"/>
      <c r="DD2340" s="35"/>
      <c r="DE2340" s="35"/>
      <c r="DF2340" s="35"/>
      <c r="DG2340" s="35"/>
      <c r="DH2340" s="35"/>
      <c r="DI2340" s="35"/>
      <c r="DJ2340" s="35"/>
      <c r="DK2340" s="35"/>
      <c r="DL2340" s="35"/>
    </row>
    <row r="2341" spans="1:116" ht="31.5" customHeight="1">
      <c r="A2341" s="4" t="s">
        <v>4063</v>
      </c>
      <c r="B2341" s="5">
        <v>2339</v>
      </c>
      <c r="C2341" s="6">
        <v>1144</v>
      </c>
      <c r="D2341" s="6"/>
      <c r="E2341" s="3" t="s">
        <v>9796</v>
      </c>
      <c r="F2341" s="3" t="s">
        <v>571</v>
      </c>
      <c r="G2341" s="3" t="s">
        <v>572</v>
      </c>
      <c r="H2341" s="4" t="s">
        <v>42</v>
      </c>
      <c r="I2341" s="3" t="s">
        <v>573</v>
      </c>
      <c r="J2341" s="3" t="s">
        <v>952</v>
      </c>
      <c r="K2341" s="5"/>
      <c r="L2341" s="3"/>
      <c r="M2341" s="6">
        <v>20</v>
      </c>
      <c r="N2341" s="3" t="s">
        <v>45</v>
      </c>
      <c r="O2341" s="3" t="s">
        <v>9797</v>
      </c>
      <c r="P2341" s="3" t="s">
        <v>9798</v>
      </c>
      <c r="Q2341" s="3" t="s">
        <v>9799</v>
      </c>
      <c r="R2341" s="28">
        <v>0.63</v>
      </c>
      <c r="T2341" s="30">
        <v>0.6</v>
      </c>
      <c r="U2341" s="1">
        <v>0.2</v>
      </c>
      <c r="W2341" s="29">
        <v>0.58799999999999997</v>
      </c>
      <c r="AN2341" s="32">
        <v>0.63</v>
      </c>
      <c r="AO2341" s="27" t="s">
        <v>49</v>
      </c>
      <c r="AP2341" s="31" t="s">
        <v>50</v>
      </c>
      <c r="AQ2341" s="27" t="e">
        <f t="shared" si="372"/>
        <v>#NUM!</v>
      </c>
      <c r="AR2341" s="27" t="e">
        <f t="shared" si="373"/>
        <v>#NUM!</v>
      </c>
      <c r="AS2341" s="27" t="e">
        <f t="shared" si="374"/>
        <v>#NUM!</v>
      </c>
      <c r="AT2341" s="27">
        <f t="shared" si="367"/>
        <v>0.64499999999999991</v>
      </c>
      <c r="AU2341" s="27">
        <f t="shared" si="368"/>
        <v>0.215</v>
      </c>
      <c r="AV2341" s="29">
        <f t="shared" si="375"/>
        <v>0.215</v>
      </c>
      <c r="AW2341" s="27" t="s">
        <v>73</v>
      </c>
      <c r="AX2341" s="27" t="s">
        <v>74</v>
      </c>
      <c r="AY2341" s="32">
        <v>0.215</v>
      </c>
      <c r="AZ2341" s="34">
        <f t="shared" si="369"/>
        <v>5.3749999999999999E-2</v>
      </c>
      <c r="BA2341" s="3">
        <f t="shared" si="371"/>
        <v>0.26874999999999999</v>
      </c>
      <c r="BB2341" s="32">
        <f t="shared" si="377"/>
        <v>0.29025000000000001</v>
      </c>
      <c r="BC2341" s="27" t="s">
        <v>12549</v>
      </c>
      <c r="BP2341" s="27"/>
      <c r="BQ2341" s="27"/>
      <c r="BR2341" s="27"/>
      <c r="BS2341" s="27"/>
      <c r="BT2341" s="27"/>
      <c r="BU2341" s="27"/>
      <c r="BV2341" s="27"/>
      <c r="BW2341" s="27"/>
      <c r="BX2341" s="27"/>
      <c r="BY2341" s="27"/>
      <c r="BZ2341" s="27"/>
      <c r="CA2341" s="27"/>
      <c r="CB2341" s="27"/>
      <c r="CC2341" s="27"/>
      <c r="CD2341" s="27"/>
      <c r="CE2341" s="27"/>
      <c r="CF2341" s="27"/>
      <c r="CG2341" s="27"/>
      <c r="CH2341" s="27"/>
      <c r="CI2341" s="27"/>
      <c r="CJ2341" s="27"/>
      <c r="CK2341" s="27"/>
      <c r="CL2341" s="27"/>
      <c r="CM2341" s="27"/>
      <c r="CN2341" s="27"/>
      <c r="CO2341" s="27"/>
      <c r="CP2341" s="27"/>
      <c r="CQ2341" s="27"/>
      <c r="CR2341" s="27"/>
      <c r="CS2341" s="27"/>
      <c r="CT2341" s="27"/>
      <c r="CU2341" s="27"/>
      <c r="CV2341" s="27"/>
      <c r="CW2341" s="27"/>
      <c r="CX2341" s="27"/>
      <c r="CY2341" s="27"/>
      <c r="CZ2341" s="27"/>
      <c r="DA2341" s="27"/>
      <c r="DB2341" s="27"/>
      <c r="DC2341" s="27"/>
      <c r="DD2341" s="27"/>
      <c r="DE2341" s="27"/>
      <c r="DF2341" s="27"/>
      <c r="DG2341" s="27"/>
      <c r="DH2341" s="27"/>
      <c r="DI2341" s="27"/>
      <c r="DJ2341" s="27"/>
      <c r="DK2341" s="27"/>
      <c r="DL2341" s="27"/>
    </row>
    <row r="2342" spans="1:116" ht="31.5" customHeight="1">
      <c r="A2342" s="4" t="s">
        <v>4063</v>
      </c>
      <c r="B2342" s="5">
        <v>2340</v>
      </c>
      <c r="C2342" s="6">
        <v>241</v>
      </c>
      <c r="D2342" s="6"/>
      <c r="E2342" s="3" t="s">
        <v>9991</v>
      </c>
      <c r="F2342" s="3" t="s">
        <v>943</v>
      </c>
      <c r="G2342" s="3" t="s">
        <v>944</v>
      </c>
      <c r="H2342" s="4" t="s">
        <v>303</v>
      </c>
      <c r="I2342" s="3" t="s">
        <v>104</v>
      </c>
      <c r="J2342" s="3" t="s">
        <v>606</v>
      </c>
      <c r="K2342" s="5"/>
      <c r="L2342" s="3"/>
      <c r="M2342" s="6">
        <v>30</v>
      </c>
      <c r="N2342" s="3" t="s">
        <v>45</v>
      </c>
      <c r="O2342" s="3" t="s">
        <v>9797</v>
      </c>
      <c r="P2342" s="3" t="s">
        <v>9798</v>
      </c>
      <c r="Q2342" s="3" t="s">
        <v>9992</v>
      </c>
      <c r="R2342" s="28">
        <v>0.84</v>
      </c>
      <c r="T2342" s="30">
        <v>0.79</v>
      </c>
      <c r="U2342" s="1">
        <v>0.22</v>
      </c>
      <c r="W2342" s="29">
        <v>0.78400000000000003</v>
      </c>
      <c r="AF2342" s="27">
        <v>0.51800000000000002</v>
      </c>
      <c r="AN2342" s="32">
        <v>0.84</v>
      </c>
      <c r="AO2342" s="27" t="s">
        <v>49</v>
      </c>
      <c r="AP2342" s="31" t="s">
        <v>50</v>
      </c>
      <c r="AQ2342" s="27" t="e">
        <f t="shared" si="372"/>
        <v>#NUM!</v>
      </c>
      <c r="AR2342" s="27" t="e">
        <f t="shared" si="373"/>
        <v>#NUM!</v>
      </c>
      <c r="AS2342" s="27" t="e">
        <f t="shared" si="374"/>
        <v>#NUM!</v>
      </c>
      <c r="AT2342" s="27">
        <f t="shared" ref="AT2342:AT2405" si="378">T2342*1.075</f>
        <v>0.84924999999999995</v>
      </c>
      <c r="AU2342" s="27">
        <f t="shared" ref="AU2342:AU2405" si="379">U2342*1.075</f>
        <v>0.23649999999999999</v>
      </c>
      <c r="AV2342" s="29">
        <f t="shared" si="375"/>
        <v>0.23649999999999999</v>
      </c>
      <c r="AW2342" s="27" t="s">
        <v>73</v>
      </c>
      <c r="AX2342" s="27" t="s">
        <v>74</v>
      </c>
      <c r="AY2342" s="32">
        <v>0.23649999999999999</v>
      </c>
      <c r="AZ2342" s="34">
        <f t="shared" si="369"/>
        <v>5.9124999999999997E-2</v>
      </c>
      <c r="BA2342" s="3">
        <f t="shared" si="371"/>
        <v>0.29562499999999997</v>
      </c>
      <c r="BB2342" s="32">
        <f t="shared" si="377"/>
        <v>0.31927499999999998</v>
      </c>
      <c r="BC2342" s="27" t="s">
        <v>12549</v>
      </c>
      <c r="BP2342" s="27"/>
      <c r="BQ2342" s="27"/>
      <c r="BR2342" s="27"/>
      <c r="BS2342" s="27"/>
      <c r="BT2342" s="27"/>
      <c r="BU2342" s="27"/>
      <c r="BV2342" s="27"/>
      <c r="BW2342" s="27"/>
      <c r="BX2342" s="27"/>
      <c r="BY2342" s="27"/>
      <c r="BZ2342" s="27"/>
      <c r="CA2342" s="27"/>
      <c r="CB2342" s="27"/>
      <c r="CC2342" s="27"/>
      <c r="CD2342" s="27"/>
      <c r="CE2342" s="27"/>
      <c r="CF2342" s="27"/>
      <c r="CG2342" s="27"/>
      <c r="CH2342" s="27"/>
      <c r="CI2342" s="27"/>
      <c r="CJ2342" s="27"/>
      <c r="CK2342" s="27"/>
      <c r="CL2342" s="27"/>
      <c r="CM2342" s="27"/>
      <c r="CN2342" s="27"/>
      <c r="CO2342" s="27"/>
      <c r="CP2342" s="27"/>
      <c r="CQ2342" s="27"/>
      <c r="CR2342" s="27"/>
      <c r="CS2342" s="27"/>
      <c r="CT2342" s="27"/>
      <c r="CU2342" s="27"/>
      <c r="CV2342" s="27"/>
      <c r="CW2342" s="27"/>
      <c r="CX2342" s="27"/>
      <c r="CY2342" s="27"/>
      <c r="CZ2342" s="27"/>
      <c r="DA2342" s="27"/>
      <c r="DB2342" s="27"/>
      <c r="DC2342" s="27"/>
      <c r="DD2342" s="27"/>
      <c r="DE2342" s="27"/>
      <c r="DF2342" s="27"/>
      <c r="DG2342" s="27"/>
      <c r="DH2342" s="27"/>
      <c r="DI2342" s="27"/>
      <c r="DJ2342" s="27"/>
      <c r="DK2342" s="27"/>
      <c r="DL2342" s="27"/>
    </row>
    <row r="2343" spans="1:116" ht="31.5" customHeight="1">
      <c r="A2343" s="4" t="s">
        <v>4063</v>
      </c>
      <c r="B2343" s="5">
        <v>2341</v>
      </c>
      <c r="C2343" s="6">
        <v>944</v>
      </c>
      <c r="D2343" s="6"/>
      <c r="E2343" s="3" t="s">
        <v>9822</v>
      </c>
      <c r="F2343" s="3" t="s">
        <v>7787</v>
      </c>
      <c r="G2343" s="3" t="s">
        <v>7783</v>
      </c>
      <c r="H2343" s="4" t="s">
        <v>951</v>
      </c>
      <c r="I2343" s="3" t="s">
        <v>43</v>
      </c>
      <c r="J2343" s="3" t="s">
        <v>9823</v>
      </c>
      <c r="K2343" s="5"/>
      <c r="L2343" s="3"/>
      <c r="M2343" s="6">
        <v>30</v>
      </c>
      <c r="N2343" s="3" t="s">
        <v>45</v>
      </c>
      <c r="O2343" s="3" t="s">
        <v>9797</v>
      </c>
      <c r="P2343" s="3" t="s">
        <v>9824</v>
      </c>
      <c r="Q2343" s="3" t="s">
        <v>9825</v>
      </c>
      <c r="R2343" s="28">
        <v>0.84</v>
      </c>
      <c r="T2343" s="30">
        <v>0.79</v>
      </c>
      <c r="U2343" s="1">
        <v>0.27</v>
      </c>
      <c r="W2343" s="29">
        <v>0.78400000000000003</v>
      </c>
      <c r="AF2343" s="27">
        <v>1.0427999999999999</v>
      </c>
      <c r="AN2343" s="32">
        <v>0.84</v>
      </c>
      <c r="AO2343" s="27" t="s">
        <v>49</v>
      </c>
      <c r="AP2343" s="31" t="s">
        <v>50</v>
      </c>
      <c r="AQ2343" s="27" t="e">
        <f t="shared" si="372"/>
        <v>#NUM!</v>
      </c>
      <c r="AR2343" s="27" t="e">
        <f t="shared" si="373"/>
        <v>#NUM!</v>
      </c>
      <c r="AS2343" s="27" t="e">
        <f t="shared" si="374"/>
        <v>#NUM!</v>
      </c>
      <c r="AT2343" s="27">
        <f t="shared" si="378"/>
        <v>0.84924999999999995</v>
      </c>
      <c r="AU2343" s="27">
        <f t="shared" si="379"/>
        <v>0.29025000000000001</v>
      </c>
      <c r="AV2343" s="29">
        <f t="shared" si="375"/>
        <v>0.29025000000000001</v>
      </c>
      <c r="AW2343" s="27" t="s">
        <v>73</v>
      </c>
      <c r="AX2343" s="27" t="s">
        <v>74</v>
      </c>
      <c r="AY2343" s="32">
        <v>0.28999999999999998</v>
      </c>
      <c r="AZ2343" s="34">
        <f t="shared" si="369"/>
        <v>7.2499999999999995E-2</v>
      </c>
      <c r="BA2343" s="3">
        <f t="shared" si="371"/>
        <v>0.36249999999999999</v>
      </c>
      <c r="BB2343" s="32">
        <f t="shared" si="377"/>
        <v>0.39149999999999996</v>
      </c>
      <c r="BC2343" s="27" t="s">
        <v>12549</v>
      </c>
      <c r="BP2343" s="35"/>
      <c r="BQ2343" s="35"/>
      <c r="BR2343" s="35"/>
      <c r="BS2343" s="35"/>
      <c r="BT2343" s="35"/>
      <c r="BU2343" s="35"/>
      <c r="BV2343" s="35"/>
      <c r="BW2343" s="35"/>
      <c r="BX2343" s="35"/>
      <c r="BY2343" s="35"/>
      <c r="BZ2343" s="35"/>
      <c r="CA2343" s="35"/>
      <c r="CB2343" s="35"/>
      <c r="CC2343" s="35"/>
      <c r="CD2343" s="35"/>
      <c r="CE2343" s="35"/>
      <c r="CF2343" s="35"/>
      <c r="CG2343" s="35"/>
      <c r="CH2343" s="35"/>
      <c r="CI2343" s="35"/>
      <c r="CJ2343" s="35"/>
      <c r="CK2343" s="35"/>
      <c r="CL2343" s="35"/>
      <c r="CM2343" s="35"/>
      <c r="CN2343" s="35"/>
      <c r="CO2343" s="35"/>
      <c r="CP2343" s="35"/>
      <c r="CQ2343" s="35"/>
      <c r="CR2343" s="35"/>
      <c r="CS2343" s="35"/>
      <c r="CT2343" s="35"/>
      <c r="CU2343" s="35"/>
      <c r="CV2343" s="35"/>
      <c r="CW2343" s="35"/>
      <c r="CX2343" s="35"/>
      <c r="CY2343" s="35"/>
      <c r="CZ2343" s="35"/>
      <c r="DA2343" s="35"/>
      <c r="DB2343" s="35"/>
      <c r="DC2343" s="35"/>
      <c r="DD2343" s="35"/>
      <c r="DE2343" s="35"/>
      <c r="DF2343" s="35"/>
      <c r="DG2343" s="35"/>
      <c r="DH2343" s="35"/>
      <c r="DI2343" s="35"/>
      <c r="DJ2343" s="35"/>
      <c r="DK2343" s="35"/>
      <c r="DL2343" s="35"/>
    </row>
    <row r="2344" spans="1:116" ht="31.5" customHeight="1">
      <c r="A2344" s="4" t="s">
        <v>4063</v>
      </c>
      <c r="B2344" s="5">
        <v>2342</v>
      </c>
      <c r="C2344" s="6">
        <v>1143</v>
      </c>
      <c r="D2344" s="6"/>
      <c r="E2344" s="3" t="s">
        <v>10082</v>
      </c>
      <c r="F2344" s="3" t="s">
        <v>10083</v>
      </c>
      <c r="G2344" s="3" t="s">
        <v>4379</v>
      </c>
      <c r="H2344" s="4" t="s">
        <v>686</v>
      </c>
      <c r="I2344" s="3" t="s">
        <v>104</v>
      </c>
      <c r="J2344" s="3" t="s">
        <v>10084</v>
      </c>
      <c r="K2344" s="5"/>
      <c r="L2344" s="3"/>
      <c r="M2344" s="6">
        <v>20</v>
      </c>
      <c r="N2344" s="3" t="s">
        <v>45</v>
      </c>
      <c r="O2344" s="3" t="s">
        <v>9797</v>
      </c>
      <c r="P2344" s="3" t="s">
        <v>9802</v>
      </c>
      <c r="Q2344" s="3" t="s">
        <v>10085</v>
      </c>
      <c r="R2344" s="28">
        <v>1.73</v>
      </c>
      <c r="T2344" s="30">
        <v>1.63</v>
      </c>
      <c r="U2344" s="1">
        <v>0.3</v>
      </c>
      <c r="W2344" s="29">
        <v>1.6072</v>
      </c>
      <c r="AN2344" s="32">
        <v>1.73</v>
      </c>
      <c r="AO2344" s="27" t="s">
        <v>49</v>
      </c>
      <c r="AP2344" s="31" t="s">
        <v>50</v>
      </c>
      <c r="AQ2344" s="27" t="e">
        <f t="shared" si="372"/>
        <v>#NUM!</v>
      </c>
      <c r="AR2344" s="27" t="e">
        <f t="shared" si="373"/>
        <v>#NUM!</v>
      </c>
      <c r="AS2344" s="27" t="e">
        <f t="shared" si="374"/>
        <v>#NUM!</v>
      </c>
      <c r="AT2344" s="27">
        <f t="shared" si="378"/>
        <v>1.7522499999999999</v>
      </c>
      <c r="AU2344" s="27">
        <f t="shared" si="379"/>
        <v>0.32249999999999995</v>
      </c>
      <c r="AV2344" s="29">
        <f t="shared" si="375"/>
        <v>0.32249999999999995</v>
      </c>
      <c r="AW2344" s="27" t="s">
        <v>73</v>
      </c>
      <c r="AX2344" s="27" t="s">
        <v>74</v>
      </c>
      <c r="AY2344" s="32">
        <v>0.32250000000000001</v>
      </c>
      <c r="AZ2344" s="34">
        <f t="shared" si="369"/>
        <v>8.0625000000000002E-2</v>
      </c>
      <c r="BA2344" s="3">
        <f t="shared" si="371"/>
        <v>0.40312500000000001</v>
      </c>
      <c r="BB2344" s="32">
        <f t="shared" si="377"/>
        <v>0.43537500000000001</v>
      </c>
      <c r="BC2344" s="27" t="s">
        <v>12549</v>
      </c>
      <c r="BP2344" s="27"/>
      <c r="BQ2344" s="27"/>
      <c r="BR2344" s="27"/>
      <c r="BS2344" s="27"/>
      <c r="BT2344" s="27"/>
      <c r="BU2344" s="27"/>
      <c r="BV2344" s="27"/>
      <c r="BW2344" s="27"/>
      <c r="BX2344" s="27"/>
      <c r="BY2344" s="27"/>
      <c r="BZ2344" s="27"/>
      <c r="CA2344" s="27"/>
      <c r="CB2344" s="27"/>
      <c r="CC2344" s="27"/>
      <c r="CD2344" s="27"/>
      <c r="CE2344" s="27"/>
      <c r="CF2344" s="27"/>
      <c r="CG2344" s="27"/>
      <c r="CH2344" s="27"/>
      <c r="CI2344" s="27"/>
      <c r="CJ2344" s="27"/>
      <c r="CK2344" s="27"/>
      <c r="CL2344" s="27"/>
      <c r="CM2344" s="27"/>
      <c r="CN2344" s="27"/>
      <c r="CO2344" s="27"/>
      <c r="CP2344" s="27"/>
      <c r="CQ2344" s="27"/>
      <c r="CR2344" s="27"/>
      <c r="CS2344" s="27"/>
      <c r="CT2344" s="27"/>
      <c r="CU2344" s="27"/>
      <c r="CV2344" s="27"/>
      <c r="CW2344" s="27"/>
      <c r="CX2344" s="27"/>
      <c r="CY2344" s="27"/>
      <c r="CZ2344" s="27"/>
      <c r="DA2344" s="27"/>
      <c r="DB2344" s="27"/>
      <c r="DC2344" s="27"/>
      <c r="DD2344" s="27"/>
      <c r="DE2344" s="27"/>
      <c r="DF2344" s="27"/>
      <c r="DG2344" s="27"/>
      <c r="DH2344" s="27"/>
      <c r="DI2344" s="27"/>
      <c r="DJ2344" s="27"/>
      <c r="DK2344" s="27"/>
      <c r="DL2344" s="27"/>
    </row>
    <row r="2345" spans="1:116" ht="31.5" customHeight="1">
      <c r="A2345" s="4" t="s">
        <v>4063</v>
      </c>
      <c r="B2345" s="5">
        <v>2343</v>
      </c>
      <c r="C2345" s="6">
        <v>554</v>
      </c>
      <c r="D2345" s="6"/>
      <c r="E2345" s="3" t="s">
        <v>9941</v>
      </c>
      <c r="F2345" s="3" t="s">
        <v>4267</v>
      </c>
      <c r="G2345" s="3" t="s">
        <v>846</v>
      </c>
      <c r="H2345" s="4" t="s">
        <v>303</v>
      </c>
      <c r="I2345" s="3" t="s">
        <v>104</v>
      </c>
      <c r="J2345" s="3" t="s">
        <v>606</v>
      </c>
      <c r="K2345" s="5"/>
      <c r="L2345" s="3"/>
      <c r="M2345" s="6">
        <v>30</v>
      </c>
      <c r="N2345" s="3" t="s">
        <v>45</v>
      </c>
      <c r="O2345" s="3" t="s">
        <v>9797</v>
      </c>
      <c r="P2345" s="3" t="s">
        <v>9802</v>
      </c>
      <c r="Q2345" s="3" t="s">
        <v>9946</v>
      </c>
      <c r="R2345" s="28">
        <v>0.47</v>
      </c>
      <c r="T2345" s="30">
        <v>0.45</v>
      </c>
      <c r="U2345" s="1">
        <v>0.32</v>
      </c>
      <c r="W2345" s="29">
        <v>0.441</v>
      </c>
      <c r="AF2345" s="27">
        <v>0.58555000000000001</v>
      </c>
      <c r="AN2345" s="32">
        <v>0.47</v>
      </c>
      <c r="AO2345" s="27" t="s">
        <v>49</v>
      </c>
      <c r="AP2345" s="31" t="s">
        <v>50</v>
      </c>
      <c r="AQ2345" s="27" t="e">
        <f t="shared" si="372"/>
        <v>#NUM!</v>
      </c>
      <c r="AR2345" s="27" t="e">
        <f t="shared" si="373"/>
        <v>#NUM!</v>
      </c>
      <c r="AS2345" s="27" t="e">
        <f t="shared" si="374"/>
        <v>#NUM!</v>
      </c>
      <c r="AT2345" s="27">
        <f t="shared" si="378"/>
        <v>0.48375000000000001</v>
      </c>
      <c r="AU2345" s="27">
        <f t="shared" si="379"/>
        <v>0.34399999999999997</v>
      </c>
      <c r="AV2345" s="29">
        <f t="shared" si="375"/>
        <v>0.34399999999999997</v>
      </c>
      <c r="AW2345" s="27" t="s">
        <v>73</v>
      </c>
      <c r="AX2345" s="27" t="s">
        <v>74</v>
      </c>
      <c r="AY2345" s="32">
        <v>0.34</v>
      </c>
      <c r="AZ2345" s="34">
        <f t="shared" si="369"/>
        <v>8.5000000000000006E-2</v>
      </c>
      <c r="BA2345" s="3">
        <f t="shared" si="371"/>
        <v>0.42500000000000004</v>
      </c>
      <c r="BB2345" s="32">
        <f t="shared" si="377"/>
        <v>0.45900000000000007</v>
      </c>
      <c r="BC2345" s="27" t="s">
        <v>12549</v>
      </c>
      <c r="BP2345" s="27"/>
      <c r="BQ2345" s="27"/>
      <c r="BR2345" s="27"/>
      <c r="BS2345" s="27"/>
      <c r="BT2345" s="27"/>
      <c r="BU2345" s="27"/>
      <c r="BV2345" s="27"/>
      <c r="BW2345" s="27"/>
      <c r="BX2345" s="27"/>
      <c r="BY2345" s="27"/>
      <c r="BZ2345" s="27"/>
      <c r="CA2345" s="27"/>
      <c r="CB2345" s="27"/>
      <c r="CC2345" s="27"/>
      <c r="CD2345" s="27"/>
      <c r="CE2345" s="27"/>
      <c r="CF2345" s="27"/>
      <c r="CG2345" s="27"/>
      <c r="CH2345" s="27"/>
      <c r="CI2345" s="27"/>
      <c r="CJ2345" s="27"/>
      <c r="CK2345" s="27"/>
      <c r="CL2345" s="27"/>
      <c r="CM2345" s="27"/>
      <c r="CN2345" s="27"/>
      <c r="CO2345" s="27"/>
      <c r="CP2345" s="27"/>
      <c r="CQ2345" s="27"/>
      <c r="CR2345" s="27"/>
      <c r="CS2345" s="27"/>
      <c r="CT2345" s="27"/>
      <c r="CU2345" s="27"/>
      <c r="CV2345" s="27"/>
      <c r="CW2345" s="27"/>
      <c r="CX2345" s="27"/>
      <c r="CY2345" s="27"/>
      <c r="CZ2345" s="27"/>
      <c r="DA2345" s="27"/>
      <c r="DB2345" s="27"/>
      <c r="DC2345" s="27"/>
      <c r="DD2345" s="27"/>
      <c r="DE2345" s="27"/>
      <c r="DF2345" s="27"/>
      <c r="DG2345" s="27"/>
      <c r="DH2345" s="27"/>
      <c r="DI2345" s="27"/>
      <c r="DJ2345" s="27"/>
      <c r="DK2345" s="27"/>
      <c r="DL2345" s="27"/>
    </row>
    <row r="2346" spans="1:116" ht="31.5" customHeight="1">
      <c r="A2346" s="4" t="s">
        <v>4063</v>
      </c>
      <c r="B2346" s="5">
        <v>2344</v>
      </c>
      <c r="C2346" s="6">
        <v>724</v>
      </c>
      <c r="D2346" s="6"/>
      <c r="E2346" s="3" t="s">
        <v>10299</v>
      </c>
      <c r="F2346" s="3" t="s">
        <v>10300</v>
      </c>
      <c r="G2346" s="3" t="s">
        <v>10301</v>
      </c>
      <c r="H2346" s="4" t="s">
        <v>10302</v>
      </c>
      <c r="I2346" s="3" t="s">
        <v>104</v>
      </c>
      <c r="J2346" s="3" t="s">
        <v>10303</v>
      </c>
      <c r="K2346" s="5"/>
      <c r="L2346" s="3"/>
      <c r="M2346" s="6">
        <v>30</v>
      </c>
      <c r="N2346" s="3" t="s">
        <v>45</v>
      </c>
      <c r="O2346" s="3" t="s">
        <v>9797</v>
      </c>
      <c r="P2346" s="3" t="s">
        <v>9824</v>
      </c>
      <c r="Q2346" s="3" t="s">
        <v>10304</v>
      </c>
      <c r="R2346" s="28">
        <v>2.13</v>
      </c>
      <c r="T2346" s="30">
        <v>2.0099999999999998</v>
      </c>
      <c r="U2346" s="1">
        <v>0.32</v>
      </c>
      <c r="W2346" s="29">
        <v>1.9796</v>
      </c>
      <c r="AN2346" s="32">
        <v>2.13</v>
      </c>
      <c r="AO2346" s="27" t="s">
        <v>49</v>
      </c>
      <c r="AP2346" s="31" t="s">
        <v>50</v>
      </c>
      <c r="AQ2346" s="27" t="e">
        <f t="shared" si="372"/>
        <v>#NUM!</v>
      </c>
      <c r="AR2346" s="27" t="e">
        <f t="shared" si="373"/>
        <v>#NUM!</v>
      </c>
      <c r="AS2346" s="27" t="e">
        <f t="shared" si="374"/>
        <v>#NUM!</v>
      </c>
      <c r="AT2346" s="27">
        <f t="shared" si="378"/>
        <v>2.1607499999999997</v>
      </c>
      <c r="AU2346" s="27">
        <f t="shared" si="379"/>
        <v>0.34399999999999997</v>
      </c>
      <c r="AV2346" s="29">
        <f t="shared" si="375"/>
        <v>0.34399999999999997</v>
      </c>
      <c r="AW2346" s="27" t="s">
        <v>73</v>
      </c>
      <c r="AX2346" s="27" t="s">
        <v>74</v>
      </c>
      <c r="AY2346" s="32">
        <v>0.34399999999999997</v>
      </c>
      <c r="AZ2346" s="34">
        <f t="shared" si="369"/>
        <v>8.5999999999999993E-2</v>
      </c>
      <c r="BA2346" s="3">
        <f t="shared" si="371"/>
        <v>0.42999999999999994</v>
      </c>
      <c r="BB2346" s="32">
        <f t="shared" si="377"/>
        <v>0.46439999999999992</v>
      </c>
      <c r="BC2346" s="27" t="s">
        <v>12549</v>
      </c>
      <c r="BP2346" s="27"/>
      <c r="BQ2346" s="27"/>
      <c r="BR2346" s="27"/>
      <c r="BS2346" s="27"/>
      <c r="BT2346" s="27"/>
      <c r="BU2346" s="27"/>
      <c r="BV2346" s="27"/>
      <c r="BW2346" s="27"/>
      <c r="BX2346" s="27"/>
      <c r="BY2346" s="27"/>
      <c r="BZ2346" s="27"/>
      <c r="CA2346" s="27"/>
      <c r="CB2346" s="27"/>
      <c r="CC2346" s="27"/>
      <c r="CD2346" s="27"/>
      <c r="CE2346" s="27"/>
      <c r="CF2346" s="27"/>
      <c r="CG2346" s="27"/>
      <c r="CH2346" s="27"/>
      <c r="CI2346" s="27"/>
      <c r="CJ2346" s="27"/>
      <c r="CK2346" s="27"/>
      <c r="CL2346" s="27"/>
      <c r="CM2346" s="27"/>
      <c r="CN2346" s="27"/>
      <c r="CO2346" s="27"/>
      <c r="CP2346" s="27"/>
      <c r="CQ2346" s="27"/>
      <c r="CR2346" s="27"/>
      <c r="CS2346" s="27"/>
      <c r="CT2346" s="27"/>
      <c r="CU2346" s="27"/>
      <c r="CV2346" s="27"/>
      <c r="CW2346" s="27"/>
      <c r="CX2346" s="27"/>
      <c r="CY2346" s="27"/>
      <c r="CZ2346" s="27"/>
      <c r="DA2346" s="27"/>
      <c r="DB2346" s="27"/>
      <c r="DC2346" s="27"/>
      <c r="DD2346" s="27"/>
      <c r="DE2346" s="27"/>
      <c r="DF2346" s="27"/>
      <c r="DG2346" s="27"/>
      <c r="DH2346" s="27"/>
      <c r="DI2346" s="27"/>
      <c r="DJ2346" s="27"/>
      <c r="DK2346" s="27"/>
      <c r="DL2346" s="27"/>
    </row>
    <row r="2347" spans="1:116" ht="31.5" customHeight="1">
      <c r="A2347" s="4" t="s">
        <v>4063</v>
      </c>
      <c r="B2347" s="5">
        <v>2345</v>
      </c>
      <c r="C2347" s="6">
        <v>972</v>
      </c>
      <c r="D2347" s="6"/>
      <c r="E2347" s="3" t="s">
        <v>10327</v>
      </c>
      <c r="F2347" s="3" t="s">
        <v>10328</v>
      </c>
      <c r="G2347" s="3" t="s">
        <v>10329</v>
      </c>
      <c r="H2347" s="4" t="s">
        <v>303</v>
      </c>
      <c r="I2347" s="3" t="s">
        <v>104</v>
      </c>
      <c r="J2347" s="3" t="s">
        <v>10197</v>
      </c>
      <c r="K2347" s="5"/>
      <c r="L2347" s="3"/>
      <c r="M2347" s="6">
        <v>30</v>
      </c>
      <c r="N2347" s="3" t="s">
        <v>45</v>
      </c>
      <c r="O2347" s="3" t="s">
        <v>9797</v>
      </c>
      <c r="P2347" s="3" t="s">
        <v>9824</v>
      </c>
      <c r="Q2347" s="3" t="s">
        <v>10330</v>
      </c>
      <c r="R2347" s="28">
        <v>6.64</v>
      </c>
      <c r="T2347" s="30">
        <v>6.26</v>
      </c>
      <c r="U2347" s="1">
        <v>0.32</v>
      </c>
      <c r="W2347" s="29">
        <v>6.1740000000000004</v>
      </c>
      <c r="AF2347" s="27">
        <v>8.1913999999999998</v>
      </c>
      <c r="AN2347" s="32">
        <v>6.64</v>
      </c>
      <c r="AO2347" s="27" t="s">
        <v>49</v>
      </c>
      <c r="AP2347" s="31" t="s">
        <v>50</v>
      </c>
      <c r="AQ2347" s="27" t="e">
        <f t="shared" si="372"/>
        <v>#NUM!</v>
      </c>
      <c r="AR2347" s="27" t="e">
        <f t="shared" si="373"/>
        <v>#NUM!</v>
      </c>
      <c r="AS2347" s="27" t="e">
        <f t="shared" si="374"/>
        <v>#NUM!</v>
      </c>
      <c r="AT2347" s="27">
        <f t="shared" si="378"/>
        <v>6.7294999999999998</v>
      </c>
      <c r="AU2347" s="27">
        <f t="shared" si="379"/>
        <v>0.34399999999999997</v>
      </c>
      <c r="AV2347" s="29">
        <f t="shared" si="375"/>
        <v>0.34399999999999997</v>
      </c>
      <c r="AW2347" s="27" t="s">
        <v>73</v>
      </c>
      <c r="AX2347" s="27" t="s">
        <v>74</v>
      </c>
      <c r="AY2347" s="32">
        <v>0.34399999999999997</v>
      </c>
      <c r="AZ2347" s="34">
        <f t="shared" si="369"/>
        <v>8.5999999999999993E-2</v>
      </c>
      <c r="BA2347" s="3">
        <f t="shared" si="371"/>
        <v>0.42999999999999994</v>
      </c>
      <c r="BB2347" s="32">
        <f t="shared" si="377"/>
        <v>0.46439999999999992</v>
      </c>
      <c r="BC2347" s="27" t="s">
        <v>12549</v>
      </c>
      <c r="BP2347" s="35"/>
      <c r="BQ2347" s="35"/>
      <c r="BR2347" s="35"/>
      <c r="BS2347" s="35"/>
      <c r="BT2347" s="35"/>
      <c r="BU2347" s="35"/>
      <c r="BV2347" s="35"/>
      <c r="BW2347" s="35"/>
      <c r="BX2347" s="35"/>
      <c r="BY2347" s="35"/>
      <c r="BZ2347" s="35"/>
      <c r="CA2347" s="35"/>
      <c r="CB2347" s="35"/>
      <c r="CC2347" s="35"/>
      <c r="CD2347" s="35"/>
      <c r="CE2347" s="35"/>
      <c r="CF2347" s="35"/>
      <c r="CG2347" s="35"/>
      <c r="CH2347" s="35"/>
      <c r="CI2347" s="35"/>
      <c r="CJ2347" s="35"/>
      <c r="CK2347" s="35"/>
      <c r="CL2347" s="35"/>
      <c r="CM2347" s="35"/>
      <c r="CN2347" s="35"/>
      <c r="CO2347" s="35"/>
      <c r="CP2347" s="35"/>
      <c r="CQ2347" s="35"/>
      <c r="CR2347" s="35"/>
      <c r="CS2347" s="35"/>
      <c r="CT2347" s="35"/>
      <c r="CU2347" s="35"/>
      <c r="CV2347" s="35"/>
      <c r="CW2347" s="35"/>
      <c r="CX2347" s="35"/>
      <c r="CY2347" s="35"/>
      <c r="CZ2347" s="35"/>
      <c r="DA2347" s="35"/>
      <c r="DB2347" s="35"/>
      <c r="DC2347" s="35"/>
      <c r="DD2347" s="35"/>
      <c r="DE2347" s="35"/>
      <c r="DF2347" s="35"/>
      <c r="DG2347" s="35"/>
      <c r="DH2347" s="35"/>
      <c r="DI2347" s="35"/>
      <c r="DJ2347" s="35"/>
      <c r="DK2347" s="35"/>
      <c r="DL2347" s="35"/>
    </row>
    <row r="2348" spans="1:116" ht="31.5" customHeight="1">
      <c r="A2348" s="4" t="s">
        <v>4063</v>
      </c>
      <c r="B2348" s="5">
        <v>2346</v>
      </c>
      <c r="C2348" s="6">
        <v>5081</v>
      </c>
      <c r="D2348" s="6"/>
      <c r="E2348" s="3" t="s">
        <v>9826</v>
      </c>
      <c r="F2348" s="3" t="s">
        <v>9827</v>
      </c>
      <c r="G2348" s="3" t="s">
        <v>367</v>
      </c>
      <c r="H2348" s="4" t="s">
        <v>103</v>
      </c>
      <c r="I2348" s="3" t="s">
        <v>104</v>
      </c>
      <c r="J2348" s="3" t="s">
        <v>606</v>
      </c>
      <c r="K2348" s="5"/>
      <c r="L2348" s="3"/>
      <c r="M2348" s="6">
        <v>30</v>
      </c>
      <c r="N2348" s="3" t="s">
        <v>45</v>
      </c>
      <c r="O2348" s="3" t="s">
        <v>9797</v>
      </c>
      <c r="P2348" s="3" t="s">
        <v>9828</v>
      </c>
      <c r="Q2348" s="3" t="s">
        <v>9829</v>
      </c>
      <c r="R2348" s="28">
        <v>0.63</v>
      </c>
      <c r="T2348" s="30">
        <v>0.6</v>
      </c>
      <c r="U2348" s="1">
        <v>0.35</v>
      </c>
      <c r="W2348" s="29">
        <v>0.58799999999999997</v>
      </c>
      <c r="AN2348" s="32">
        <v>0.63</v>
      </c>
      <c r="AO2348" s="27" t="s">
        <v>49</v>
      </c>
      <c r="AP2348" s="31" t="s">
        <v>50</v>
      </c>
      <c r="AQ2348" s="27" t="e">
        <f t="shared" si="372"/>
        <v>#NUM!</v>
      </c>
      <c r="AR2348" s="27" t="e">
        <f t="shared" si="373"/>
        <v>#NUM!</v>
      </c>
      <c r="AS2348" s="27" t="e">
        <f t="shared" si="374"/>
        <v>#NUM!</v>
      </c>
      <c r="AT2348" s="27">
        <f t="shared" si="378"/>
        <v>0.64499999999999991</v>
      </c>
      <c r="AU2348" s="27">
        <f t="shared" si="379"/>
        <v>0.37624999999999997</v>
      </c>
      <c r="AV2348" s="29">
        <f t="shared" si="375"/>
        <v>0.37624999999999997</v>
      </c>
      <c r="AW2348" s="27" t="s">
        <v>73</v>
      </c>
      <c r="AX2348" s="27" t="s">
        <v>74</v>
      </c>
      <c r="AY2348" s="32">
        <v>0.38</v>
      </c>
      <c r="AZ2348" s="34">
        <f t="shared" si="369"/>
        <v>9.5000000000000001E-2</v>
      </c>
      <c r="BA2348" s="3">
        <f t="shared" si="371"/>
        <v>0.47499999999999998</v>
      </c>
      <c r="BB2348" s="32">
        <f t="shared" si="377"/>
        <v>0.51300000000000001</v>
      </c>
      <c r="BC2348" s="27" t="s">
        <v>12549</v>
      </c>
      <c r="BP2348" s="27"/>
      <c r="BQ2348" s="27"/>
      <c r="BR2348" s="27"/>
      <c r="BS2348" s="27"/>
      <c r="BT2348" s="27"/>
      <c r="BU2348" s="27"/>
      <c r="BV2348" s="27"/>
      <c r="BW2348" s="27"/>
      <c r="BX2348" s="27"/>
      <c r="BY2348" s="27"/>
      <c r="BZ2348" s="27"/>
      <c r="CA2348" s="27"/>
      <c r="CB2348" s="27"/>
      <c r="CC2348" s="27"/>
      <c r="CD2348" s="27"/>
      <c r="CE2348" s="27"/>
      <c r="CF2348" s="27"/>
      <c r="CG2348" s="27"/>
      <c r="CH2348" s="27"/>
      <c r="CI2348" s="27"/>
      <c r="CJ2348" s="27"/>
      <c r="CK2348" s="27"/>
      <c r="CL2348" s="27"/>
      <c r="CM2348" s="27"/>
      <c r="CN2348" s="27"/>
      <c r="CO2348" s="27"/>
      <c r="CP2348" s="27"/>
      <c r="CQ2348" s="27"/>
      <c r="CR2348" s="27"/>
      <c r="CS2348" s="27"/>
      <c r="CT2348" s="27"/>
      <c r="CU2348" s="27"/>
      <c r="CV2348" s="27"/>
      <c r="CW2348" s="27"/>
      <c r="CX2348" s="27"/>
      <c r="CY2348" s="27"/>
      <c r="CZ2348" s="27"/>
      <c r="DA2348" s="27"/>
      <c r="DB2348" s="27"/>
      <c r="DC2348" s="27"/>
      <c r="DD2348" s="27"/>
      <c r="DE2348" s="27"/>
      <c r="DF2348" s="27"/>
      <c r="DG2348" s="27"/>
      <c r="DH2348" s="27"/>
      <c r="DI2348" s="27"/>
      <c r="DJ2348" s="27"/>
      <c r="DK2348" s="27"/>
      <c r="DL2348" s="27"/>
    </row>
    <row r="2349" spans="1:116" ht="31.5" customHeight="1">
      <c r="A2349" s="4" t="s">
        <v>4063</v>
      </c>
      <c r="B2349" s="5">
        <v>2347</v>
      </c>
      <c r="C2349" s="6">
        <v>3468</v>
      </c>
      <c r="D2349" s="6"/>
      <c r="E2349" s="3" t="s">
        <v>10265</v>
      </c>
      <c r="F2349" s="3" t="s">
        <v>9322</v>
      </c>
      <c r="G2349" s="3" t="s">
        <v>9323</v>
      </c>
      <c r="H2349" s="4" t="s">
        <v>5624</v>
      </c>
      <c r="I2349" s="3" t="s">
        <v>1962</v>
      </c>
      <c r="J2349" s="3" t="s">
        <v>10269</v>
      </c>
      <c r="K2349" s="5">
        <v>100</v>
      </c>
      <c r="L2349" s="3" t="s">
        <v>81</v>
      </c>
      <c r="M2349" s="6">
        <v>1</v>
      </c>
      <c r="N2349" s="3" t="s">
        <v>45</v>
      </c>
      <c r="O2349" s="3" t="s">
        <v>9797</v>
      </c>
      <c r="P2349" s="3" t="s">
        <v>10270</v>
      </c>
      <c r="Q2349" s="3" t="s">
        <v>10271</v>
      </c>
      <c r="R2349" s="28">
        <v>0.95</v>
      </c>
      <c r="T2349" s="30">
        <v>0.89</v>
      </c>
      <c r="U2349" s="1">
        <v>0.35</v>
      </c>
      <c r="W2349" s="29">
        <v>0.88200000000000001</v>
      </c>
      <c r="AN2349" s="32">
        <v>0.95</v>
      </c>
      <c r="AO2349" s="27" t="s">
        <v>49</v>
      </c>
      <c r="AP2349" s="31" t="s">
        <v>50</v>
      </c>
      <c r="AQ2349" s="27" t="e">
        <f t="shared" si="372"/>
        <v>#NUM!</v>
      </c>
      <c r="AR2349" s="27" t="e">
        <f t="shared" si="373"/>
        <v>#NUM!</v>
      </c>
      <c r="AS2349" s="27" t="e">
        <f t="shared" si="374"/>
        <v>#NUM!</v>
      </c>
      <c r="AT2349" s="27">
        <f t="shared" si="378"/>
        <v>0.95674999999999999</v>
      </c>
      <c r="AU2349" s="27">
        <f t="shared" si="379"/>
        <v>0.37624999999999997</v>
      </c>
      <c r="AV2349" s="29">
        <f t="shared" si="375"/>
        <v>0.37624999999999997</v>
      </c>
      <c r="AW2349" s="27" t="s">
        <v>73</v>
      </c>
      <c r="AX2349" s="27" t="s">
        <v>74</v>
      </c>
      <c r="AY2349" s="32">
        <v>0.38</v>
      </c>
      <c r="AZ2349" s="34">
        <f t="shared" si="369"/>
        <v>9.5000000000000001E-2</v>
      </c>
      <c r="BA2349" s="3">
        <f t="shared" si="371"/>
        <v>0.47499999999999998</v>
      </c>
      <c r="BB2349" s="36">
        <v>0.48</v>
      </c>
      <c r="BC2349" s="27" t="s">
        <v>12549</v>
      </c>
      <c r="BP2349" s="27"/>
      <c r="BQ2349" s="27"/>
      <c r="BR2349" s="27"/>
      <c r="BS2349" s="27"/>
      <c r="BT2349" s="27"/>
      <c r="BU2349" s="27"/>
      <c r="BV2349" s="27"/>
      <c r="BW2349" s="27"/>
      <c r="BX2349" s="27"/>
      <c r="BY2349" s="27"/>
      <c r="BZ2349" s="27"/>
      <c r="CA2349" s="27"/>
      <c r="CB2349" s="27"/>
      <c r="CC2349" s="27"/>
      <c r="CD2349" s="27"/>
      <c r="CE2349" s="27"/>
      <c r="CF2349" s="27"/>
      <c r="CG2349" s="27"/>
      <c r="CH2349" s="27"/>
      <c r="CI2349" s="27"/>
      <c r="CJ2349" s="27"/>
      <c r="CK2349" s="27"/>
      <c r="CL2349" s="27"/>
      <c r="CM2349" s="27"/>
      <c r="CN2349" s="27"/>
      <c r="CO2349" s="27"/>
      <c r="CP2349" s="27"/>
      <c r="CQ2349" s="27"/>
      <c r="CR2349" s="27"/>
      <c r="CS2349" s="27"/>
      <c r="CT2349" s="27"/>
      <c r="CU2349" s="27"/>
      <c r="CV2349" s="27"/>
      <c r="CW2349" s="27"/>
      <c r="CX2349" s="27"/>
      <c r="CY2349" s="27"/>
      <c r="CZ2349" s="27"/>
      <c r="DA2349" s="27"/>
      <c r="DB2349" s="27"/>
      <c r="DC2349" s="27"/>
      <c r="DD2349" s="27"/>
      <c r="DE2349" s="27"/>
      <c r="DF2349" s="27"/>
      <c r="DG2349" s="27"/>
      <c r="DH2349" s="27"/>
      <c r="DI2349" s="27"/>
      <c r="DJ2349" s="27"/>
      <c r="DK2349" s="27"/>
      <c r="DL2349" s="27"/>
    </row>
    <row r="2350" spans="1:116" ht="31.5" customHeight="1">
      <c r="A2350" s="4" t="s">
        <v>4063</v>
      </c>
      <c r="B2350" s="5">
        <v>2348</v>
      </c>
      <c r="C2350" s="6">
        <v>14637</v>
      </c>
      <c r="D2350" s="6"/>
      <c r="E2350" s="3" t="s">
        <v>9816</v>
      </c>
      <c r="F2350" s="3" t="s">
        <v>76</v>
      </c>
      <c r="G2350" s="3" t="s">
        <v>77</v>
      </c>
      <c r="H2350" s="4" t="s">
        <v>594</v>
      </c>
      <c r="I2350" s="3" t="s">
        <v>104</v>
      </c>
      <c r="J2350" s="3" t="s">
        <v>9817</v>
      </c>
      <c r="K2350" s="5"/>
      <c r="L2350" s="3"/>
      <c r="M2350" s="6">
        <v>30</v>
      </c>
      <c r="N2350" s="3" t="s">
        <v>45</v>
      </c>
      <c r="O2350" s="3" t="s">
        <v>9797</v>
      </c>
      <c r="P2350" s="3" t="s">
        <v>9818</v>
      </c>
      <c r="Q2350" s="3" t="s">
        <v>9819</v>
      </c>
      <c r="R2350" s="28">
        <v>0.99</v>
      </c>
      <c r="T2350" s="30">
        <v>0.4</v>
      </c>
      <c r="U2350" s="1">
        <v>0.4</v>
      </c>
      <c r="W2350" s="29">
        <v>0.91139999999999999</v>
      </c>
      <c r="AN2350" s="32">
        <v>0.81200000000000006</v>
      </c>
      <c r="AO2350" s="27" t="s">
        <v>336</v>
      </c>
      <c r="AP2350" s="31" t="s">
        <v>337</v>
      </c>
      <c r="AQ2350" s="27" t="e">
        <f t="shared" si="372"/>
        <v>#NUM!</v>
      </c>
      <c r="AR2350" s="27" t="e">
        <f t="shared" si="373"/>
        <v>#NUM!</v>
      </c>
      <c r="AS2350" s="27" t="e">
        <f t="shared" si="374"/>
        <v>#NUM!</v>
      </c>
      <c r="AT2350" s="27">
        <f t="shared" si="378"/>
        <v>0.43</v>
      </c>
      <c r="AU2350" s="27">
        <f t="shared" si="379"/>
        <v>0.43</v>
      </c>
      <c r="AV2350" s="29">
        <f t="shared" si="375"/>
        <v>0.43</v>
      </c>
      <c r="AW2350" s="27" t="s">
        <v>73</v>
      </c>
      <c r="AX2350" s="27" t="s">
        <v>74</v>
      </c>
      <c r="AY2350" s="32">
        <v>0.43</v>
      </c>
      <c r="AZ2350" s="34">
        <f t="shared" si="369"/>
        <v>0.1075</v>
      </c>
      <c r="BA2350" s="3">
        <f t="shared" si="371"/>
        <v>0.53749999999999998</v>
      </c>
      <c r="BB2350" s="32">
        <f t="shared" ref="BB2350:BB2381" si="380">BA2350+BA2350*0.08</f>
        <v>0.58050000000000002</v>
      </c>
      <c r="BC2350" s="27" t="s">
        <v>12549</v>
      </c>
      <c r="BP2350" s="27"/>
      <c r="BQ2350" s="27"/>
      <c r="BR2350" s="27"/>
      <c r="BS2350" s="27"/>
      <c r="BT2350" s="27"/>
      <c r="BU2350" s="27"/>
      <c r="BV2350" s="27"/>
      <c r="BW2350" s="27"/>
      <c r="BX2350" s="27"/>
      <c r="BY2350" s="27"/>
      <c r="BZ2350" s="27"/>
      <c r="CA2350" s="27"/>
      <c r="CB2350" s="27"/>
      <c r="CC2350" s="27"/>
      <c r="CD2350" s="27"/>
      <c r="CE2350" s="27"/>
      <c r="CF2350" s="27"/>
      <c r="CG2350" s="27"/>
      <c r="CH2350" s="27"/>
      <c r="CI2350" s="27"/>
      <c r="CJ2350" s="27"/>
      <c r="CK2350" s="27"/>
      <c r="CL2350" s="27"/>
      <c r="CM2350" s="27"/>
      <c r="CN2350" s="27"/>
      <c r="CO2350" s="27"/>
      <c r="CP2350" s="27"/>
      <c r="CQ2350" s="27"/>
      <c r="CR2350" s="27"/>
      <c r="CS2350" s="27"/>
      <c r="CT2350" s="27"/>
      <c r="CU2350" s="27"/>
      <c r="CV2350" s="27"/>
      <c r="CW2350" s="27"/>
      <c r="CX2350" s="27"/>
      <c r="CY2350" s="27"/>
      <c r="CZ2350" s="27"/>
      <c r="DA2350" s="27"/>
      <c r="DB2350" s="27"/>
      <c r="DC2350" s="27"/>
      <c r="DD2350" s="27"/>
      <c r="DE2350" s="27"/>
      <c r="DF2350" s="27"/>
      <c r="DG2350" s="27"/>
      <c r="DH2350" s="27"/>
      <c r="DI2350" s="27"/>
      <c r="DJ2350" s="27"/>
      <c r="DK2350" s="27"/>
      <c r="DL2350" s="27"/>
    </row>
    <row r="2351" spans="1:116" ht="31.5" customHeight="1">
      <c r="A2351" s="4" t="s">
        <v>4063</v>
      </c>
      <c r="B2351" s="5">
        <v>2349</v>
      </c>
      <c r="C2351" s="6">
        <v>14651</v>
      </c>
      <c r="D2351" s="6"/>
      <c r="E2351" s="3" t="s">
        <v>9816</v>
      </c>
      <c r="F2351" s="3" t="s">
        <v>76</v>
      </c>
      <c r="G2351" s="3" t="s">
        <v>77</v>
      </c>
      <c r="H2351" s="4" t="s">
        <v>598</v>
      </c>
      <c r="I2351" s="3" t="s">
        <v>104</v>
      </c>
      <c r="J2351" s="3" t="s">
        <v>9820</v>
      </c>
      <c r="K2351" s="5"/>
      <c r="L2351" s="3"/>
      <c r="M2351" s="6">
        <v>30</v>
      </c>
      <c r="N2351" s="3" t="s">
        <v>45</v>
      </c>
      <c r="O2351" s="3" t="s">
        <v>9797</v>
      </c>
      <c r="P2351" s="3" t="s">
        <v>9818</v>
      </c>
      <c r="Q2351" s="3" t="s">
        <v>9821</v>
      </c>
      <c r="R2351" s="28">
        <v>1.45</v>
      </c>
      <c r="T2351" s="30">
        <v>0.4</v>
      </c>
      <c r="U2351" s="1">
        <v>0.4</v>
      </c>
      <c r="W2351" s="29">
        <v>1.3720000000000001</v>
      </c>
      <c r="AN2351" s="32">
        <v>1.2350000000000001</v>
      </c>
      <c r="AO2351" s="27" t="s">
        <v>336</v>
      </c>
      <c r="AP2351" s="31" t="s">
        <v>337</v>
      </c>
      <c r="AQ2351" s="27" t="e">
        <f t="shared" si="372"/>
        <v>#NUM!</v>
      </c>
      <c r="AR2351" s="27" t="e">
        <f t="shared" si="373"/>
        <v>#NUM!</v>
      </c>
      <c r="AS2351" s="27" t="e">
        <f t="shared" si="374"/>
        <v>#NUM!</v>
      </c>
      <c r="AT2351" s="27">
        <f t="shared" si="378"/>
        <v>0.43</v>
      </c>
      <c r="AU2351" s="27">
        <f t="shared" si="379"/>
        <v>0.43</v>
      </c>
      <c r="AV2351" s="29">
        <f t="shared" si="375"/>
        <v>0.43</v>
      </c>
      <c r="AW2351" s="27" t="s">
        <v>73</v>
      </c>
      <c r="AX2351" s="27" t="s">
        <v>74</v>
      </c>
      <c r="AY2351" s="32">
        <v>0.43</v>
      </c>
      <c r="AZ2351" s="34">
        <f t="shared" si="369"/>
        <v>0.1075</v>
      </c>
      <c r="BA2351" s="3">
        <f t="shared" si="371"/>
        <v>0.53749999999999998</v>
      </c>
      <c r="BB2351" s="32">
        <f t="shared" si="380"/>
        <v>0.58050000000000002</v>
      </c>
      <c r="BC2351" s="27" t="s">
        <v>12549</v>
      </c>
      <c r="BP2351" s="27"/>
      <c r="BQ2351" s="27"/>
      <c r="BR2351" s="27"/>
      <c r="BS2351" s="27"/>
      <c r="BT2351" s="27"/>
      <c r="BU2351" s="27"/>
      <c r="BV2351" s="27"/>
      <c r="BW2351" s="27"/>
      <c r="BX2351" s="27"/>
      <c r="BY2351" s="27"/>
      <c r="BZ2351" s="27"/>
      <c r="CA2351" s="27"/>
      <c r="CB2351" s="27"/>
      <c r="CC2351" s="27"/>
      <c r="CD2351" s="27"/>
      <c r="CE2351" s="27"/>
      <c r="CF2351" s="27"/>
      <c r="CG2351" s="27"/>
      <c r="CH2351" s="27"/>
      <c r="CI2351" s="27"/>
      <c r="CJ2351" s="27"/>
      <c r="CK2351" s="27"/>
      <c r="CL2351" s="27"/>
      <c r="CM2351" s="27"/>
      <c r="CN2351" s="27"/>
      <c r="CO2351" s="27"/>
      <c r="CP2351" s="27"/>
      <c r="CQ2351" s="27"/>
      <c r="CR2351" s="27"/>
      <c r="CS2351" s="27"/>
      <c r="CT2351" s="27"/>
      <c r="CU2351" s="27"/>
      <c r="CV2351" s="27"/>
      <c r="CW2351" s="27"/>
      <c r="CX2351" s="27"/>
      <c r="CY2351" s="27"/>
      <c r="CZ2351" s="27"/>
      <c r="DA2351" s="27"/>
      <c r="DB2351" s="27"/>
      <c r="DC2351" s="27"/>
      <c r="DD2351" s="27"/>
      <c r="DE2351" s="27"/>
      <c r="DF2351" s="27"/>
      <c r="DG2351" s="27"/>
      <c r="DH2351" s="27"/>
      <c r="DI2351" s="27"/>
      <c r="DJ2351" s="27"/>
      <c r="DK2351" s="27"/>
      <c r="DL2351" s="27"/>
    </row>
    <row r="2352" spans="1:116" ht="31.5" customHeight="1">
      <c r="A2352" s="4" t="s">
        <v>4063</v>
      </c>
      <c r="B2352" s="5">
        <v>2350</v>
      </c>
      <c r="C2352" s="6">
        <v>1142</v>
      </c>
      <c r="D2352" s="6"/>
      <c r="E2352" s="3" t="s">
        <v>9874</v>
      </c>
      <c r="F2352" s="3" t="s">
        <v>3488</v>
      </c>
      <c r="G2352" s="3" t="s">
        <v>102</v>
      </c>
      <c r="H2352" s="4" t="s">
        <v>103</v>
      </c>
      <c r="I2352" s="3" t="s">
        <v>43</v>
      </c>
      <c r="J2352" s="3" t="s">
        <v>952</v>
      </c>
      <c r="K2352" s="5"/>
      <c r="L2352" s="3"/>
      <c r="M2352" s="6">
        <v>20</v>
      </c>
      <c r="N2352" s="3" t="s">
        <v>45</v>
      </c>
      <c r="O2352" s="3" t="s">
        <v>9797</v>
      </c>
      <c r="P2352" s="3" t="s">
        <v>9818</v>
      </c>
      <c r="Q2352" s="3" t="s">
        <v>9875</v>
      </c>
      <c r="R2352" s="28">
        <v>1.69</v>
      </c>
      <c r="T2352" s="30">
        <v>1.64</v>
      </c>
      <c r="U2352" s="1">
        <v>0.4</v>
      </c>
      <c r="W2352" s="29">
        <v>1.617</v>
      </c>
      <c r="AF2352" s="27">
        <v>2.1459100000000002</v>
      </c>
      <c r="AN2352" s="32">
        <v>1.69</v>
      </c>
      <c r="AO2352" s="27" t="s">
        <v>49</v>
      </c>
      <c r="AP2352" s="31" t="s">
        <v>50</v>
      </c>
      <c r="AQ2352" s="27" t="e">
        <f t="shared" si="372"/>
        <v>#NUM!</v>
      </c>
      <c r="AR2352" s="27" t="e">
        <f t="shared" si="373"/>
        <v>#NUM!</v>
      </c>
      <c r="AS2352" s="27" t="e">
        <f t="shared" si="374"/>
        <v>#NUM!</v>
      </c>
      <c r="AT2352" s="27">
        <f t="shared" si="378"/>
        <v>1.7629999999999999</v>
      </c>
      <c r="AU2352" s="27">
        <f t="shared" si="379"/>
        <v>0.43</v>
      </c>
      <c r="AV2352" s="29">
        <f t="shared" si="375"/>
        <v>0.43</v>
      </c>
      <c r="AW2352" s="27" t="s">
        <v>73</v>
      </c>
      <c r="AX2352" s="27" t="s">
        <v>74</v>
      </c>
      <c r="AY2352" s="32">
        <v>0.43</v>
      </c>
      <c r="AZ2352" s="34">
        <f t="shared" si="369"/>
        <v>0.1075</v>
      </c>
      <c r="BA2352" s="3">
        <f t="shared" si="371"/>
        <v>0.53749999999999998</v>
      </c>
      <c r="BB2352" s="32">
        <f t="shared" si="380"/>
        <v>0.58050000000000002</v>
      </c>
      <c r="BC2352" s="27" t="s">
        <v>12549</v>
      </c>
      <c r="BP2352" s="35"/>
      <c r="BQ2352" s="35"/>
      <c r="BR2352" s="35"/>
      <c r="BS2352" s="35"/>
      <c r="BT2352" s="35"/>
      <c r="BU2352" s="35"/>
      <c r="BV2352" s="35"/>
      <c r="BW2352" s="35"/>
      <c r="BX2352" s="35"/>
      <c r="BY2352" s="35"/>
      <c r="BZ2352" s="35"/>
      <c r="CA2352" s="35"/>
      <c r="CB2352" s="35"/>
      <c r="CC2352" s="35"/>
      <c r="CD2352" s="35"/>
      <c r="CE2352" s="35"/>
      <c r="CF2352" s="35"/>
      <c r="CG2352" s="35"/>
      <c r="CH2352" s="35"/>
      <c r="CI2352" s="35"/>
      <c r="CJ2352" s="35"/>
      <c r="CK2352" s="35"/>
      <c r="CL2352" s="35"/>
      <c r="CM2352" s="35"/>
      <c r="CN2352" s="35"/>
      <c r="CO2352" s="35"/>
      <c r="CP2352" s="35"/>
      <c r="CQ2352" s="35"/>
      <c r="CR2352" s="35"/>
      <c r="CS2352" s="35"/>
      <c r="CT2352" s="35"/>
      <c r="CU2352" s="35"/>
      <c r="CV2352" s="35"/>
      <c r="CW2352" s="35"/>
      <c r="CX2352" s="35"/>
      <c r="CY2352" s="35"/>
      <c r="CZ2352" s="35"/>
      <c r="DA2352" s="35"/>
      <c r="DB2352" s="35"/>
      <c r="DC2352" s="35"/>
      <c r="DD2352" s="35"/>
      <c r="DE2352" s="35"/>
      <c r="DF2352" s="35"/>
      <c r="DG2352" s="35"/>
      <c r="DH2352" s="35"/>
      <c r="DI2352" s="35"/>
      <c r="DJ2352" s="35"/>
      <c r="DK2352" s="35"/>
      <c r="DL2352" s="35"/>
    </row>
    <row r="2353" spans="1:116" ht="31.5" customHeight="1">
      <c r="A2353" s="4" t="s">
        <v>4063</v>
      </c>
      <c r="B2353" s="5">
        <v>2351</v>
      </c>
      <c r="C2353" s="6">
        <v>938</v>
      </c>
      <c r="D2353" s="6"/>
      <c r="E2353" s="3" t="s">
        <v>9965</v>
      </c>
      <c r="F2353" s="3" t="s">
        <v>6832</v>
      </c>
      <c r="G2353" s="3" t="s">
        <v>6833</v>
      </c>
      <c r="H2353" s="4" t="s">
        <v>58</v>
      </c>
      <c r="I2353" s="3" t="s">
        <v>104</v>
      </c>
      <c r="J2353" s="3" t="s">
        <v>401</v>
      </c>
      <c r="K2353" s="5"/>
      <c r="L2353" s="3"/>
      <c r="M2353" s="6">
        <v>30</v>
      </c>
      <c r="N2353" s="3" t="s">
        <v>45</v>
      </c>
      <c r="O2353" s="3" t="s">
        <v>9797</v>
      </c>
      <c r="P2353" s="3" t="s">
        <v>9807</v>
      </c>
      <c r="Q2353" s="3" t="s">
        <v>9966</v>
      </c>
      <c r="R2353" s="28">
        <v>0.59</v>
      </c>
      <c r="T2353" s="30">
        <v>0.56000000000000005</v>
      </c>
      <c r="U2353" s="1">
        <v>0.4</v>
      </c>
      <c r="W2353" s="29">
        <v>0.54879999999999995</v>
      </c>
      <c r="AF2353" s="27">
        <v>0.72799999999999998</v>
      </c>
      <c r="AN2353" s="32">
        <v>0.59</v>
      </c>
      <c r="AO2353" s="27" t="s">
        <v>49</v>
      </c>
      <c r="AP2353" s="31" t="s">
        <v>50</v>
      </c>
      <c r="AQ2353" s="27" t="e">
        <f t="shared" si="372"/>
        <v>#NUM!</v>
      </c>
      <c r="AR2353" s="27" t="e">
        <f t="shared" si="373"/>
        <v>#NUM!</v>
      </c>
      <c r="AS2353" s="27" t="e">
        <f t="shared" si="374"/>
        <v>#NUM!</v>
      </c>
      <c r="AT2353" s="27">
        <f t="shared" si="378"/>
        <v>0.60199999999999998</v>
      </c>
      <c r="AU2353" s="27">
        <f t="shared" si="379"/>
        <v>0.43</v>
      </c>
      <c r="AV2353" s="29">
        <f t="shared" si="375"/>
        <v>0.43</v>
      </c>
      <c r="AW2353" s="27" t="s">
        <v>73</v>
      </c>
      <c r="AX2353" s="27" t="s">
        <v>74</v>
      </c>
      <c r="AY2353" s="32">
        <v>0.43</v>
      </c>
      <c r="AZ2353" s="34">
        <f t="shared" si="369"/>
        <v>0.1075</v>
      </c>
      <c r="BA2353" s="3">
        <f t="shared" si="371"/>
        <v>0.53749999999999998</v>
      </c>
      <c r="BB2353" s="32">
        <f t="shared" si="380"/>
        <v>0.58050000000000002</v>
      </c>
      <c r="BC2353" s="27" t="s">
        <v>12549</v>
      </c>
      <c r="BP2353" s="27"/>
      <c r="BQ2353" s="27"/>
      <c r="BR2353" s="27"/>
      <c r="BS2353" s="27"/>
      <c r="BT2353" s="27"/>
      <c r="BU2353" s="27"/>
      <c r="BV2353" s="27"/>
      <c r="BW2353" s="27"/>
      <c r="BX2353" s="27"/>
      <c r="BY2353" s="27"/>
      <c r="BZ2353" s="27"/>
      <c r="CA2353" s="27"/>
      <c r="CB2353" s="27"/>
      <c r="CC2353" s="27"/>
      <c r="CD2353" s="27"/>
      <c r="CE2353" s="27"/>
      <c r="CF2353" s="27"/>
      <c r="CG2353" s="27"/>
      <c r="CH2353" s="27"/>
      <c r="CI2353" s="27"/>
      <c r="CJ2353" s="27"/>
      <c r="CK2353" s="27"/>
      <c r="CL2353" s="27"/>
      <c r="CM2353" s="27"/>
      <c r="CN2353" s="27"/>
      <c r="CO2353" s="27"/>
      <c r="CP2353" s="27"/>
      <c r="CQ2353" s="27"/>
      <c r="CR2353" s="27"/>
      <c r="CS2353" s="27"/>
      <c r="CT2353" s="27"/>
      <c r="CU2353" s="27"/>
      <c r="CV2353" s="27"/>
      <c r="CW2353" s="27"/>
      <c r="CX2353" s="27"/>
      <c r="CY2353" s="27"/>
      <c r="CZ2353" s="27"/>
      <c r="DA2353" s="27"/>
      <c r="DB2353" s="27"/>
      <c r="DC2353" s="27"/>
      <c r="DD2353" s="27"/>
      <c r="DE2353" s="27"/>
      <c r="DF2353" s="27"/>
      <c r="DG2353" s="27"/>
      <c r="DH2353" s="27"/>
      <c r="DI2353" s="27"/>
      <c r="DJ2353" s="27"/>
      <c r="DK2353" s="27"/>
      <c r="DL2353" s="27"/>
    </row>
    <row r="2354" spans="1:116" ht="31.5" customHeight="1">
      <c r="A2354" s="4" t="s">
        <v>4063</v>
      </c>
      <c r="B2354" s="5">
        <v>2352</v>
      </c>
      <c r="C2354" s="6">
        <v>1124</v>
      </c>
      <c r="D2354" s="6"/>
      <c r="E2354" s="3" t="s">
        <v>9974</v>
      </c>
      <c r="F2354" s="3" t="s">
        <v>937</v>
      </c>
      <c r="G2354" s="3" t="s">
        <v>938</v>
      </c>
      <c r="H2354" s="4" t="s">
        <v>167</v>
      </c>
      <c r="I2354" s="3" t="s">
        <v>104</v>
      </c>
      <c r="J2354" s="3" t="s">
        <v>606</v>
      </c>
      <c r="K2354" s="5"/>
      <c r="L2354" s="3"/>
      <c r="M2354" s="6">
        <v>30</v>
      </c>
      <c r="N2354" s="3" t="s">
        <v>45</v>
      </c>
      <c r="O2354" s="3" t="s">
        <v>9797</v>
      </c>
      <c r="P2354" s="3" t="s">
        <v>9802</v>
      </c>
      <c r="Q2354" s="3" t="s">
        <v>9977</v>
      </c>
      <c r="R2354" s="28">
        <v>1.88</v>
      </c>
      <c r="T2354" s="30">
        <v>1.77</v>
      </c>
      <c r="U2354" s="1">
        <v>0.4</v>
      </c>
      <c r="W2354" s="29">
        <v>1.744</v>
      </c>
      <c r="AF2354" s="27">
        <v>2.3119999999999998</v>
      </c>
      <c r="AN2354" s="32">
        <v>1.88</v>
      </c>
      <c r="AO2354" s="27" t="s">
        <v>49</v>
      </c>
      <c r="AP2354" s="31" t="s">
        <v>50</v>
      </c>
      <c r="AQ2354" s="27" t="e">
        <f t="shared" si="372"/>
        <v>#NUM!</v>
      </c>
      <c r="AR2354" s="27" t="e">
        <f t="shared" si="373"/>
        <v>#NUM!</v>
      </c>
      <c r="AS2354" s="27" t="e">
        <f t="shared" si="374"/>
        <v>#NUM!</v>
      </c>
      <c r="AT2354" s="27">
        <f t="shared" si="378"/>
        <v>1.9027499999999999</v>
      </c>
      <c r="AU2354" s="27">
        <f t="shared" si="379"/>
        <v>0.43</v>
      </c>
      <c r="AV2354" s="29">
        <f t="shared" si="375"/>
        <v>0.43</v>
      </c>
      <c r="AW2354" s="27" t="s">
        <v>73</v>
      </c>
      <c r="AX2354" s="27" t="s">
        <v>74</v>
      </c>
      <c r="AY2354" s="32">
        <v>0.43</v>
      </c>
      <c r="AZ2354" s="34">
        <f t="shared" si="369"/>
        <v>0.1075</v>
      </c>
      <c r="BA2354" s="3">
        <f t="shared" si="371"/>
        <v>0.53749999999999998</v>
      </c>
      <c r="BB2354" s="32">
        <f t="shared" si="380"/>
        <v>0.58050000000000002</v>
      </c>
      <c r="BC2354" s="27" t="s">
        <v>12549</v>
      </c>
      <c r="BP2354" s="27"/>
      <c r="BQ2354" s="27"/>
      <c r="BR2354" s="27"/>
      <c r="BS2354" s="27"/>
      <c r="BT2354" s="27"/>
      <c r="BU2354" s="27"/>
      <c r="BV2354" s="27"/>
      <c r="BW2354" s="27"/>
      <c r="BX2354" s="27"/>
      <c r="BY2354" s="27"/>
      <c r="BZ2354" s="27"/>
      <c r="CA2354" s="27"/>
      <c r="CB2354" s="27"/>
      <c r="CC2354" s="27"/>
      <c r="CD2354" s="27"/>
      <c r="CE2354" s="27"/>
      <c r="CF2354" s="27"/>
      <c r="CG2354" s="27"/>
      <c r="CH2354" s="27"/>
      <c r="CI2354" s="27"/>
      <c r="CJ2354" s="27"/>
      <c r="CK2354" s="27"/>
      <c r="CL2354" s="27"/>
      <c r="CM2354" s="27"/>
      <c r="CN2354" s="27"/>
      <c r="CO2354" s="27"/>
      <c r="CP2354" s="27"/>
      <c r="CQ2354" s="27"/>
      <c r="CR2354" s="27"/>
      <c r="CS2354" s="27"/>
      <c r="CT2354" s="27"/>
      <c r="CU2354" s="27"/>
      <c r="CV2354" s="27"/>
      <c r="CW2354" s="27"/>
      <c r="CX2354" s="27"/>
      <c r="CY2354" s="27"/>
      <c r="CZ2354" s="27"/>
      <c r="DA2354" s="27"/>
      <c r="DB2354" s="27"/>
      <c r="DC2354" s="27"/>
      <c r="DD2354" s="27"/>
      <c r="DE2354" s="27"/>
      <c r="DF2354" s="27"/>
      <c r="DG2354" s="27"/>
      <c r="DH2354" s="27"/>
      <c r="DI2354" s="27"/>
      <c r="DJ2354" s="27"/>
      <c r="DK2354" s="27"/>
      <c r="DL2354" s="27"/>
    </row>
    <row r="2355" spans="1:116" ht="31.5" customHeight="1">
      <c r="A2355" s="4" t="s">
        <v>4063</v>
      </c>
      <c r="B2355" s="5">
        <v>2353</v>
      </c>
      <c r="C2355" s="6">
        <v>5187</v>
      </c>
      <c r="D2355" s="6"/>
      <c r="E2355" s="3" t="s">
        <v>10112</v>
      </c>
      <c r="F2355" s="3" t="s">
        <v>10118</v>
      </c>
      <c r="G2355" s="3" t="s">
        <v>1112</v>
      </c>
      <c r="H2355" s="4" t="s">
        <v>103</v>
      </c>
      <c r="I2355" s="3" t="s">
        <v>104</v>
      </c>
      <c r="J2355" s="3" t="s">
        <v>10119</v>
      </c>
      <c r="K2355" s="5"/>
      <c r="L2355" s="3"/>
      <c r="M2355" s="6">
        <v>30</v>
      </c>
      <c r="N2355" s="3" t="s">
        <v>45</v>
      </c>
      <c r="O2355" s="3" t="s">
        <v>9797</v>
      </c>
      <c r="P2355" s="3" t="s">
        <v>10116</v>
      </c>
      <c r="Q2355" s="3" t="s">
        <v>10120</v>
      </c>
      <c r="R2355" s="28">
        <v>1.05</v>
      </c>
      <c r="T2355" s="30">
        <v>0.4</v>
      </c>
      <c r="U2355" s="1">
        <v>0.4</v>
      </c>
      <c r="W2355" s="29">
        <v>0.98</v>
      </c>
      <c r="AF2355" s="27">
        <v>1.2989999999999999</v>
      </c>
      <c r="AN2355" s="32">
        <v>1.05</v>
      </c>
      <c r="AO2355" s="27" t="s">
        <v>49</v>
      </c>
      <c r="AP2355" s="31" t="s">
        <v>50</v>
      </c>
      <c r="AQ2355" s="27" t="e">
        <f t="shared" si="372"/>
        <v>#NUM!</v>
      </c>
      <c r="AR2355" s="27" t="e">
        <f t="shared" si="373"/>
        <v>#NUM!</v>
      </c>
      <c r="AS2355" s="27" t="e">
        <f t="shared" si="374"/>
        <v>#NUM!</v>
      </c>
      <c r="AT2355" s="27">
        <f t="shared" si="378"/>
        <v>0.43</v>
      </c>
      <c r="AU2355" s="27">
        <f t="shared" si="379"/>
        <v>0.43</v>
      </c>
      <c r="AV2355" s="29">
        <f t="shared" si="375"/>
        <v>0.43</v>
      </c>
      <c r="AW2355" s="27" t="s">
        <v>73</v>
      </c>
      <c r="AX2355" s="27" t="s">
        <v>74</v>
      </c>
      <c r="AY2355" s="32">
        <v>0.43</v>
      </c>
      <c r="AZ2355" s="34">
        <f t="shared" si="369"/>
        <v>0.1075</v>
      </c>
      <c r="BA2355" s="3">
        <f t="shared" si="371"/>
        <v>0.53749999999999998</v>
      </c>
      <c r="BB2355" s="32">
        <f t="shared" si="380"/>
        <v>0.58050000000000002</v>
      </c>
      <c r="BC2355" s="27" t="s">
        <v>12549</v>
      </c>
      <c r="BP2355" s="35"/>
      <c r="BQ2355" s="35"/>
      <c r="BR2355" s="35"/>
      <c r="BS2355" s="35"/>
      <c r="BT2355" s="35"/>
      <c r="BU2355" s="35"/>
      <c r="BV2355" s="35"/>
      <c r="BW2355" s="35"/>
      <c r="BX2355" s="35"/>
      <c r="BY2355" s="35"/>
      <c r="BZ2355" s="35"/>
      <c r="CA2355" s="35"/>
      <c r="CB2355" s="35"/>
      <c r="CC2355" s="35"/>
      <c r="CD2355" s="35"/>
      <c r="CE2355" s="35"/>
      <c r="CF2355" s="35"/>
      <c r="CG2355" s="35"/>
      <c r="CH2355" s="35"/>
      <c r="CI2355" s="35"/>
      <c r="CJ2355" s="35"/>
      <c r="CK2355" s="35"/>
      <c r="CL2355" s="35"/>
      <c r="CM2355" s="35"/>
      <c r="CN2355" s="35"/>
      <c r="CO2355" s="35"/>
      <c r="CP2355" s="35"/>
      <c r="CQ2355" s="35"/>
      <c r="CR2355" s="35"/>
      <c r="CS2355" s="35"/>
      <c r="CT2355" s="35"/>
      <c r="CU2355" s="35"/>
      <c r="CV2355" s="35"/>
      <c r="CW2355" s="35"/>
      <c r="CX2355" s="35"/>
      <c r="CY2355" s="35"/>
      <c r="CZ2355" s="35"/>
      <c r="DA2355" s="35"/>
      <c r="DB2355" s="35"/>
      <c r="DC2355" s="35"/>
      <c r="DD2355" s="35"/>
      <c r="DE2355" s="35"/>
      <c r="DF2355" s="35"/>
      <c r="DG2355" s="35"/>
      <c r="DH2355" s="35"/>
      <c r="DI2355" s="35"/>
      <c r="DJ2355" s="35"/>
      <c r="DK2355" s="35"/>
      <c r="DL2355" s="35"/>
    </row>
    <row r="2356" spans="1:116" ht="31.5" customHeight="1">
      <c r="A2356" s="4" t="s">
        <v>4063</v>
      </c>
      <c r="B2356" s="5">
        <v>2354</v>
      </c>
      <c r="C2356" s="6">
        <v>869</v>
      </c>
      <c r="D2356" s="6"/>
      <c r="E2356" s="3" t="s">
        <v>10205</v>
      </c>
      <c r="F2356" s="3" t="s">
        <v>1170</v>
      </c>
      <c r="G2356" s="3" t="s">
        <v>1178</v>
      </c>
      <c r="H2356" s="4" t="s">
        <v>1886</v>
      </c>
      <c r="I2356" s="3" t="s">
        <v>1529</v>
      </c>
      <c r="J2356" s="3" t="s">
        <v>1887</v>
      </c>
      <c r="K2356" s="5"/>
      <c r="L2356" s="3"/>
      <c r="M2356" s="6">
        <v>10</v>
      </c>
      <c r="N2356" s="3" t="s">
        <v>45</v>
      </c>
      <c r="O2356" s="3" t="s">
        <v>9797</v>
      </c>
      <c r="P2356" s="3" t="s">
        <v>9818</v>
      </c>
      <c r="Q2356" s="3" t="s">
        <v>10208</v>
      </c>
      <c r="R2356" s="28">
        <v>1.79</v>
      </c>
      <c r="T2356" s="30">
        <v>1.69</v>
      </c>
      <c r="U2356" s="1">
        <v>0.4</v>
      </c>
      <c r="W2356" s="29">
        <v>1.6659999999999999</v>
      </c>
      <c r="AN2356" s="32">
        <v>1.79</v>
      </c>
      <c r="AO2356" s="27" t="s">
        <v>49</v>
      </c>
      <c r="AP2356" s="31" t="s">
        <v>50</v>
      </c>
      <c r="AQ2356" s="27" t="e">
        <f t="shared" si="372"/>
        <v>#NUM!</v>
      </c>
      <c r="AR2356" s="27" t="e">
        <f t="shared" si="373"/>
        <v>#NUM!</v>
      </c>
      <c r="AS2356" s="27" t="e">
        <f t="shared" si="374"/>
        <v>#NUM!</v>
      </c>
      <c r="AT2356" s="27">
        <f t="shared" si="378"/>
        <v>1.8167499999999999</v>
      </c>
      <c r="AU2356" s="27">
        <f t="shared" si="379"/>
        <v>0.43</v>
      </c>
      <c r="AV2356" s="29">
        <f t="shared" si="375"/>
        <v>0.43</v>
      </c>
      <c r="AW2356" s="27" t="s">
        <v>73</v>
      </c>
      <c r="AX2356" s="27" t="s">
        <v>74</v>
      </c>
      <c r="AY2356" s="32">
        <v>0.43</v>
      </c>
      <c r="AZ2356" s="34">
        <f t="shared" si="369"/>
        <v>0.1075</v>
      </c>
      <c r="BA2356" s="3">
        <f t="shared" si="371"/>
        <v>0.53749999999999998</v>
      </c>
      <c r="BB2356" s="32">
        <f t="shared" si="380"/>
        <v>0.58050000000000002</v>
      </c>
      <c r="BC2356" s="27" t="s">
        <v>12549</v>
      </c>
      <c r="BP2356" s="35"/>
      <c r="BQ2356" s="35"/>
      <c r="BR2356" s="35"/>
      <c r="BS2356" s="35"/>
      <c r="BT2356" s="35"/>
      <c r="BU2356" s="35"/>
      <c r="BV2356" s="35"/>
      <c r="BW2356" s="35"/>
      <c r="BX2356" s="35"/>
      <c r="BY2356" s="35"/>
      <c r="BZ2356" s="35"/>
      <c r="CA2356" s="35"/>
      <c r="CB2356" s="35"/>
      <c r="CC2356" s="35"/>
      <c r="CD2356" s="35"/>
      <c r="CE2356" s="35"/>
      <c r="CF2356" s="35"/>
      <c r="CG2356" s="35"/>
      <c r="CH2356" s="35"/>
      <c r="CI2356" s="35"/>
      <c r="CJ2356" s="35"/>
      <c r="CK2356" s="35"/>
      <c r="CL2356" s="35"/>
      <c r="CM2356" s="35"/>
      <c r="CN2356" s="35"/>
      <c r="CO2356" s="35"/>
      <c r="CP2356" s="35"/>
      <c r="CQ2356" s="35"/>
      <c r="CR2356" s="35"/>
      <c r="CS2356" s="35"/>
      <c r="CT2356" s="35"/>
      <c r="CU2356" s="35"/>
      <c r="CV2356" s="35"/>
      <c r="CW2356" s="35"/>
      <c r="CX2356" s="35"/>
      <c r="CY2356" s="35"/>
      <c r="CZ2356" s="35"/>
      <c r="DA2356" s="35"/>
      <c r="DB2356" s="35"/>
      <c r="DC2356" s="35"/>
      <c r="DD2356" s="35"/>
      <c r="DE2356" s="35"/>
      <c r="DF2356" s="35"/>
      <c r="DG2356" s="35"/>
      <c r="DH2356" s="35"/>
      <c r="DI2356" s="35"/>
      <c r="DJ2356" s="35"/>
      <c r="DK2356" s="35"/>
      <c r="DL2356" s="35"/>
    </row>
    <row r="2357" spans="1:116" ht="31.5" customHeight="1">
      <c r="A2357" s="4" t="s">
        <v>4063</v>
      </c>
      <c r="B2357" s="5">
        <v>2355</v>
      </c>
      <c r="C2357" s="6">
        <v>183</v>
      </c>
      <c r="D2357" s="6"/>
      <c r="E2357" s="3" t="s">
        <v>9947</v>
      </c>
      <c r="F2357" s="3" t="s">
        <v>9952</v>
      </c>
      <c r="G2357" s="3" t="s">
        <v>854</v>
      </c>
      <c r="H2357" s="4" t="s">
        <v>42</v>
      </c>
      <c r="I2357" s="3" t="s">
        <v>1529</v>
      </c>
      <c r="J2357" s="3" t="s">
        <v>9953</v>
      </c>
      <c r="K2357" s="5"/>
      <c r="L2357" s="3"/>
      <c r="M2357" s="6">
        <v>10</v>
      </c>
      <c r="N2357" s="3" t="s">
        <v>45</v>
      </c>
      <c r="O2357" s="3" t="s">
        <v>9797</v>
      </c>
      <c r="P2357" s="3" t="s">
        <v>9954</v>
      </c>
      <c r="Q2357" s="3" t="s">
        <v>9955</v>
      </c>
      <c r="R2357" s="28">
        <v>3.69</v>
      </c>
      <c r="T2357" s="30">
        <v>0.6</v>
      </c>
      <c r="U2357" s="1">
        <v>0.44</v>
      </c>
      <c r="W2357" s="29">
        <v>3.43</v>
      </c>
      <c r="AN2357" s="32">
        <v>3.5840000000000001</v>
      </c>
      <c r="AO2357" s="27" t="s">
        <v>336</v>
      </c>
      <c r="AP2357" s="31" t="s">
        <v>337</v>
      </c>
      <c r="AQ2357" s="27" t="e">
        <f t="shared" si="372"/>
        <v>#NUM!</v>
      </c>
      <c r="AR2357" s="27" t="e">
        <f t="shared" si="373"/>
        <v>#NUM!</v>
      </c>
      <c r="AS2357" s="27" t="e">
        <f t="shared" si="374"/>
        <v>#NUM!</v>
      </c>
      <c r="AT2357" s="27">
        <f t="shared" si="378"/>
        <v>0.64499999999999991</v>
      </c>
      <c r="AU2357" s="27">
        <f t="shared" si="379"/>
        <v>0.47299999999999998</v>
      </c>
      <c r="AV2357" s="29">
        <f t="shared" si="375"/>
        <v>0.47299999999999998</v>
      </c>
      <c r="AW2357" s="33" t="s">
        <v>73</v>
      </c>
      <c r="AX2357" s="33" t="s">
        <v>74</v>
      </c>
      <c r="AY2357" s="32">
        <v>0.47299999999999998</v>
      </c>
      <c r="AZ2357" s="34">
        <f t="shared" ref="AZ2357:AZ2420" si="381">IF(AND(AY2357&gt;0,AY2357&lt;=10),AY2357*0.25,IF(AND(AY2357&gt;10,AY2357&lt;=50),AY2357*0.17,IF(AND(AY2357&gt;10,AY2357&lt;=100),AY2357*0.12,IF(AY2357&gt;100,AY2357*0.1))))</f>
        <v>0.11824999999999999</v>
      </c>
      <c r="BA2357" s="3">
        <f t="shared" si="371"/>
        <v>0.59124999999999994</v>
      </c>
      <c r="BB2357" s="32">
        <f t="shared" si="380"/>
        <v>0.63854999999999995</v>
      </c>
      <c r="BC2357" s="27" t="s">
        <v>12549</v>
      </c>
      <c r="BP2357" s="27"/>
      <c r="BQ2357" s="27"/>
      <c r="BR2357" s="27"/>
      <c r="BS2357" s="27"/>
      <c r="BT2357" s="27"/>
      <c r="BU2357" s="27"/>
      <c r="BV2357" s="27"/>
      <c r="BW2357" s="27"/>
      <c r="BX2357" s="27"/>
      <c r="BY2357" s="27"/>
      <c r="BZ2357" s="27"/>
      <c r="CA2357" s="27"/>
      <c r="CB2357" s="27"/>
      <c r="CC2357" s="27"/>
      <c r="CD2357" s="27"/>
      <c r="CE2357" s="27"/>
      <c r="CF2357" s="27"/>
      <c r="CG2357" s="27"/>
      <c r="CH2357" s="27"/>
      <c r="CI2357" s="27"/>
      <c r="CJ2357" s="27"/>
      <c r="CK2357" s="27"/>
      <c r="CL2357" s="27"/>
      <c r="CM2357" s="27"/>
      <c r="CN2357" s="27"/>
      <c r="CO2357" s="27"/>
      <c r="CP2357" s="27"/>
      <c r="CQ2357" s="27"/>
      <c r="CR2357" s="27"/>
      <c r="CS2357" s="27"/>
      <c r="CT2357" s="27"/>
      <c r="CU2357" s="27"/>
      <c r="CV2357" s="27"/>
      <c r="CW2357" s="27"/>
      <c r="CX2357" s="27"/>
      <c r="CY2357" s="27"/>
      <c r="CZ2357" s="27"/>
      <c r="DA2357" s="27"/>
      <c r="DB2357" s="27"/>
      <c r="DC2357" s="27"/>
      <c r="DD2357" s="27"/>
      <c r="DE2357" s="27"/>
      <c r="DF2357" s="27"/>
      <c r="DG2357" s="27"/>
      <c r="DH2357" s="27"/>
      <c r="DI2357" s="27"/>
      <c r="DJ2357" s="27"/>
      <c r="DK2357" s="27"/>
      <c r="DL2357" s="27"/>
    </row>
    <row r="2358" spans="1:116" ht="31.5" customHeight="1">
      <c r="A2358" s="4" t="s">
        <v>4063</v>
      </c>
      <c r="B2358" s="5">
        <v>2356</v>
      </c>
      <c r="C2358" s="6">
        <v>1154</v>
      </c>
      <c r="D2358" s="6"/>
      <c r="E2358" s="3" t="s">
        <v>10211</v>
      </c>
      <c r="F2358" s="3" t="s">
        <v>1170</v>
      </c>
      <c r="G2358" s="3" t="s">
        <v>1178</v>
      </c>
      <c r="H2358" s="4" t="s">
        <v>205</v>
      </c>
      <c r="I2358" s="3" t="s">
        <v>104</v>
      </c>
      <c r="J2358" s="3" t="s">
        <v>10212</v>
      </c>
      <c r="K2358" s="5"/>
      <c r="L2358" s="3"/>
      <c r="M2358" s="6">
        <v>60</v>
      </c>
      <c r="N2358" s="3" t="s">
        <v>45</v>
      </c>
      <c r="O2358" s="3" t="s">
        <v>9797</v>
      </c>
      <c r="P2358" s="3" t="s">
        <v>9810</v>
      </c>
      <c r="Q2358" s="3" t="s">
        <v>10213</v>
      </c>
      <c r="R2358" s="28">
        <v>1.83</v>
      </c>
      <c r="T2358" s="30">
        <v>1.73</v>
      </c>
      <c r="U2358" s="1">
        <v>0.44</v>
      </c>
      <c r="W2358" s="29">
        <v>1.7052</v>
      </c>
      <c r="AN2358" s="32">
        <v>1.83</v>
      </c>
      <c r="AO2358" s="27" t="s">
        <v>49</v>
      </c>
      <c r="AP2358" s="31" t="s">
        <v>50</v>
      </c>
      <c r="AQ2358" s="27" t="e">
        <f t="shared" si="372"/>
        <v>#NUM!</v>
      </c>
      <c r="AR2358" s="27" t="e">
        <f t="shared" si="373"/>
        <v>#NUM!</v>
      </c>
      <c r="AS2358" s="27" t="e">
        <f t="shared" si="374"/>
        <v>#NUM!</v>
      </c>
      <c r="AT2358" s="27">
        <f t="shared" si="378"/>
        <v>1.85975</v>
      </c>
      <c r="AU2358" s="27">
        <f t="shared" si="379"/>
        <v>0.47299999999999998</v>
      </c>
      <c r="AV2358" s="29">
        <f t="shared" si="375"/>
        <v>0.47299999999999998</v>
      </c>
      <c r="AW2358" s="27" t="s">
        <v>73</v>
      </c>
      <c r="AX2358" s="27" t="s">
        <v>74</v>
      </c>
      <c r="AY2358" s="32">
        <v>0.47299999999999998</v>
      </c>
      <c r="AZ2358" s="34">
        <f t="shared" si="381"/>
        <v>0.11824999999999999</v>
      </c>
      <c r="BA2358" s="3">
        <f t="shared" si="371"/>
        <v>0.59124999999999994</v>
      </c>
      <c r="BB2358" s="32">
        <f t="shared" si="380"/>
        <v>0.63854999999999995</v>
      </c>
      <c r="BC2358" s="27" t="s">
        <v>12549</v>
      </c>
      <c r="BP2358" s="35"/>
      <c r="BQ2358" s="35"/>
      <c r="BR2358" s="35"/>
      <c r="BS2358" s="35"/>
      <c r="BT2358" s="35"/>
      <c r="BU2358" s="35"/>
      <c r="BV2358" s="35"/>
      <c r="BW2358" s="35"/>
      <c r="BX2358" s="35"/>
      <c r="BY2358" s="35"/>
      <c r="BZ2358" s="35"/>
      <c r="CA2358" s="35"/>
      <c r="CB2358" s="35"/>
      <c r="CC2358" s="35"/>
      <c r="CD2358" s="35"/>
      <c r="CE2358" s="35"/>
      <c r="CF2358" s="35"/>
      <c r="CG2358" s="35"/>
      <c r="CH2358" s="35"/>
      <c r="CI2358" s="35"/>
      <c r="CJ2358" s="35"/>
      <c r="CK2358" s="35"/>
      <c r="CL2358" s="35"/>
      <c r="CM2358" s="35"/>
      <c r="CN2358" s="35"/>
      <c r="CO2358" s="35"/>
      <c r="CP2358" s="35"/>
      <c r="CQ2358" s="35"/>
      <c r="CR2358" s="35"/>
      <c r="CS2358" s="35"/>
      <c r="CT2358" s="35"/>
      <c r="CU2358" s="35"/>
      <c r="CV2358" s="35"/>
      <c r="CW2358" s="35"/>
      <c r="CX2358" s="35"/>
      <c r="CY2358" s="35"/>
      <c r="CZ2358" s="35"/>
      <c r="DA2358" s="35"/>
      <c r="DB2358" s="35"/>
      <c r="DC2358" s="35"/>
      <c r="DD2358" s="35"/>
      <c r="DE2358" s="35"/>
      <c r="DF2358" s="35"/>
      <c r="DG2358" s="35"/>
      <c r="DH2358" s="35"/>
      <c r="DI2358" s="35"/>
      <c r="DJ2358" s="35"/>
      <c r="DK2358" s="35"/>
      <c r="DL2358" s="35"/>
    </row>
    <row r="2359" spans="1:116" ht="31.5" customHeight="1">
      <c r="A2359" s="4" t="s">
        <v>4063</v>
      </c>
      <c r="B2359" s="5">
        <v>2357</v>
      </c>
      <c r="C2359" s="6">
        <v>943</v>
      </c>
      <c r="D2359" s="6"/>
      <c r="E2359" s="3" t="s">
        <v>10205</v>
      </c>
      <c r="F2359" s="3" t="s">
        <v>1170</v>
      </c>
      <c r="G2359" s="3" t="s">
        <v>1178</v>
      </c>
      <c r="H2359" s="4" t="s">
        <v>140</v>
      </c>
      <c r="I2359" s="3" t="s">
        <v>1529</v>
      </c>
      <c r="J2359" s="3" t="s">
        <v>10209</v>
      </c>
      <c r="K2359" s="5"/>
      <c r="L2359" s="3"/>
      <c r="M2359" s="6">
        <v>10</v>
      </c>
      <c r="N2359" s="3" t="s">
        <v>45</v>
      </c>
      <c r="O2359" s="3" t="s">
        <v>9797</v>
      </c>
      <c r="P2359" s="3" t="s">
        <v>9802</v>
      </c>
      <c r="Q2359" s="3" t="s">
        <v>10210</v>
      </c>
      <c r="R2359" s="28">
        <v>2.3199999999999998</v>
      </c>
      <c r="T2359" s="30">
        <v>2.1800000000000002</v>
      </c>
      <c r="U2359" s="1">
        <v>0.45</v>
      </c>
      <c r="W2359" s="29">
        <v>2.1560000000000001</v>
      </c>
      <c r="AN2359" s="32">
        <v>2.3199999999999998</v>
      </c>
      <c r="AO2359" s="27" t="s">
        <v>49</v>
      </c>
      <c r="AP2359" s="31" t="s">
        <v>50</v>
      </c>
      <c r="AQ2359" s="27" t="e">
        <f t="shared" si="372"/>
        <v>#NUM!</v>
      </c>
      <c r="AR2359" s="27" t="e">
        <f t="shared" si="373"/>
        <v>#NUM!</v>
      </c>
      <c r="AS2359" s="27" t="e">
        <f t="shared" si="374"/>
        <v>#NUM!</v>
      </c>
      <c r="AT2359" s="27">
        <f t="shared" si="378"/>
        <v>2.3435000000000001</v>
      </c>
      <c r="AU2359" s="27">
        <f t="shared" si="379"/>
        <v>0.48375000000000001</v>
      </c>
      <c r="AV2359" s="29">
        <f t="shared" si="375"/>
        <v>0.48375000000000001</v>
      </c>
      <c r="AW2359" s="27" t="s">
        <v>73</v>
      </c>
      <c r="AX2359" s="27" t="s">
        <v>74</v>
      </c>
      <c r="AY2359" s="32">
        <v>0.48299999999999998</v>
      </c>
      <c r="AZ2359" s="34">
        <f t="shared" si="381"/>
        <v>0.12075</v>
      </c>
      <c r="BA2359" s="3">
        <f t="shared" si="371"/>
        <v>0.60375000000000001</v>
      </c>
      <c r="BB2359" s="32">
        <f t="shared" si="380"/>
        <v>0.65205000000000002</v>
      </c>
      <c r="BC2359" s="27" t="s">
        <v>12549</v>
      </c>
      <c r="BP2359" s="35"/>
      <c r="BQ2359" s="35"/>
      <c r="BR2359" s="35"/>
      <c r="BS2359" s="35"/>
      <c r="BT2359" s="35"/>
      <c r="BU2359" s="35"/>
      <c r="BV2359" s="35"/>
      <c r="BW2359" s="35"/>
      <c r="BX2359" s="35"/>
      <c r="BY2359" s="35"/>
      <c r="BZ2359" s="35"/>
      <c r="CA2359" s="35"/>
      <c r="CB2359" s="35"/>
      <c r="CC2359" s="35"/>
      <c r="CD2359" s="35"/>
      <c r="CE2359" s="35"/>
      <c r="CF2359" s="35"/>
      <c r="CG2359" s="35"/>
      <c r="CH2359" s="35"/>
      <c r="CI2359" s="35"/>
      <c r="CJ2359" s="35"/>
      <c r="CK2359" s="35"/>
      <c r="CL2359" s="35"/>
      <c r="CM2359" s="35"/>
      <c r="CN2359" s="35"/>
      <c r="CO2359" s="35"/>
      <c r="CP2359" s="35"/>
      <c r="CQ2359" s="35"/>
      <c r="CR2359" s="35"/>
      <c r="CS2359" s="35"/>
      <c r="CT2359" s="35"/>
      <c r="CU2359" s="35"/>
      <c r="CV2359" s="35"/>
      <c r="CW2359" s="35"/>
      <c r="CX2359" s="35"/>
      <c r="CY2359" s="35"/>
      <c r="CZ2359" s="35"/>
      <c r="DA2359" s="35"/>
      <c r="DB2359" s="35"/>
      <c r="DC2359" s="35"/>
      <c r="DD2359" s="35"/>
      <c r="DE2359" s="35"/>
      <c r="DF2359" s="35"/>
      <c r="DG2359" s="35"/>
      <c r="DH2359" s="35"/>
      <c r="DI2359" s="35"/>
      <c r="DJ2359" s="35"/>
      <c r="DK2359" s="35"/>
      <c r="DL2359" s="35"/>
    </row>
    <row r="2360" spans="1:116" ht="31.5" customHeight="1">
      <c r="A2360" s="4" t="s">
        <v>4063</v>
      </c>
      <c r="B2360" s="5">
        <v>2358</v>
      </c>
      <c r="C2360" s="6">
        <v>1219</v>
      </c>
      <c r="D2360" s="6"/>
      <c r="E2360" s="3" t="s">
        <v>10166</v>
      </c>
      <c r="F2360" s="3" t="s">
        <v>10167</v>
      </c>
      <c r="G2360" s="3" t="s">
        <v>10168</v>
      </c>
      <c r="H2360" s="4" t="s">
        <v>58</v>
      </c>
      <c r="I2360" s="3" t="s">
        <v>227</v>
      </c>
      <c r="J2360" s="3" t="s">
        <v>10169</v>
      </c>
      <c r="K2360" s="5"/>
      <c r="L2360" s="3"/>
      <c r="M2360" s="6">
        <v>30</v>
      </c>
      <c r="N2360" s="3" t="s">
        <v>45</v>
      </c>
      <c r="O2360" s="3" t="s">
        <v>9797</v>
      </c>
      <c r="P2360" s="3" t="s">
        <v>10170</v>
      </c>
      <c r="Q2360" s="3" t="s">
        <v>10171</v>
      </c>
      <c r="R2360" s="28">
        <v>0.68</v>
      </c>
      <c r="T2360" s="30">
        <v>0.65</v>
      </c>
      <c r="U2360" s="1">
        <v>0.46</v>
      </c>
      <c r="W2360" s="29">
        <v>0.63700000000000001</v>
      </c>
      <c r="AF2360" s="27">
        <v>0.84899999999999998</v>
      </c>
      <c r="AN2360" s="32">
        <v>0.68</v>
      </c>
      <c r="AO2360" s="27" t="s">
        <v>49</v>
      </c>
      <c r="AP2360" s="31" t="s">
        <v>50</v>
      </c>
      <c r="AQ2360" s="27" t="e">
        <f t="shared" si="372"/>
        <v>#NUM!</v>
      </c>
      <c r="AR2360" s="27" t="e">
        <f t="shared" si="373"/>
        <v>#NUM!</v>
      </c>
      <c r="AS2360" s="27" t="e">
        <f t="shared" si="374"/>
        <v>#NUM!</v>
      </c>
      <c r="AT2360" s="27">
        <f t="shared" si="378"/>
        <v>0.69874999999999998</v>
      </c>
      <c r="AU2360" s="27">
        <f t="shared" si="379"/>
        <v>0.4945</v>
      </c>
      <c r="AV2360" s="29">
        <f t="shared" si="375"/>
        <v>0.4945</v>
      </c>
      <c r="AW2360" s="27" t="s">
        <v>73</v>
      </c>
      <c r="AX2360" s="27" t="s">
        <v>74</v>
      </c>
      <c r="AY2360" s="32">
        <v>0.49399999999999999</v>
      </c>
      <c r="AZ2360" s="34">
        <f t="shared" si="381"/>
        <v>0.1235</v>
      </c>
      <c r="BA2360" s="3">
        <f t="shared" si="371"/>
        <v>0.61749999999999994</v>
      </c>
      <c r="BB2360" s="32">
        <f t="shared" si="380"/>
        <v>0.66689999999999994</v>
      </c>
      <c r="BC2360" s="27" t="s">
        <v>12549</v>
      </c>
      <c r="BP2360" s="27"/>
      <c r="BQ2360" s="27"/>
      <c r="BR2360" s="27"/>
      <c r="BS2360" s="27"/>
      <c r="BT2360" s="27"/>
      <c r="BU2360" s="27"/>
      <c r="BV2360" s="27"/>
      <c r="BW2360" s="27"/>
      <c r="BX2360" s="27"/>
      <c r="BY2360" s="27"/>
      <c r="BZ2360" s="27"/>
      <c r="CA2360" s="27"/>
      <c r="CB2360" s="27"/>
      <c r="CC2360" s="27"/>
      <c r="CD2360" s="27"/>
      <c r="CE2360" s="27"/>
      <c r="CF2360" s="27"/>
      <c r="CG2360" s="27"/>
      <c r="CH2360" s="27"/>
      <c r="CI2360" s="27"/>
      <c r="CJ2360" s="27"/>
      <c r="CK2360" s="27"/>
      <c r="CL2360" s="27"/>
      <c r="CM2360" s="27"/>
      <c r="CN2360" s="27"/>
      <c r="CO2360" s="27"/>
      <c r="CP2360" s="27"/>
      <c r="CQ2360" s="27"/>
      <c r="CR2360" s="27"/>
      <c r="CS2360" s="27"/>
      <c r="CT2360" s="27"/>
      <c r="CU2360" s="27"/>
      <c r="CV2360" s="27"/>
      <c r="CW2360" s="27"/>
      <c r="CX2360" s="27"/>
      <c r="CY2360" s="27"/>
      <c r="CZ2360" s="27"/>
      <c r="DA2360" s="27"/>
      <c r="DB2360" s="27"/>
      <c r="DC2360" s="27"/>
      <c r="DD2360" s="27"/>
      <c r="DE2360" s="27"/>
      <c r="DF2360" s="27"/>
      <c r="DG2360" s="27"/>
      <c r="DH2360" s="27"/>
      <c r="DI2360" s="27"/>
      <c r="DJ2360" s="27"/>
      <c r="DK2360" s="27"/>
      <c r="DL2360" s="27"/>
    </row>
    <row r="2361" spans="1:116" ht="31.5" customHeight="1">
      <c r="A2361" s="4" t="s">
        <v>4063</v>
      </c>
      <c r="B2361" s="5">
        <v>2359</v>
      </c>
      <c r="C2361" s="6">
        <v>336</v>
      </c>
      <c r="D2361" s="6"/>
      <c r="E2361" s="3" t="s">
        <v>10100</v>
      </c>
      <c r="F2361" s="3" t="s">
        <v>10101</v>
      </c>
      <c r="G2361" s="3" t="s">
        <v>1085</v>
      </c>
      <c r="H2361" s="4" t="s">
        <v>205</v>
      </c>
      <c r="I2361" s="3" t="s">
        <v>104</v>
      </c>
      <c r="J2361" s="3" t="s">
        <v>10102</v>
      </c>
      <c r="K2361" s="5"/>
      <c r="L2361" s="3"/>
      <c r="M2361" s="6">
        <v>30</v>
      </c>
      <c r="N2361" s="3" t="s">
        <v>45</v>
      </c>
      <c r="O2361" s="3" t="s">
        <v>9797</v>
      </c>
      <c r="P2361" s="3" t="s">
        <v>10103</v>
      </c>
      <c r="Q2361" s="3" t="s">
        <v>10104</v>
      </c>
      <c r="R2361" s="28">
        <v>1.47</v>
      </c>
      <c r="T2361" s="30">
        <v>1.39</v>
      </c>
      <c r="U2361" s="1">
        <v>0.47</v>
      </c>
      <c r="W2361" s="29">
        <v>1.3720000000000001</v>
      </c>
      <c r="AN2361" s="32">
        <v>1.47</v>
      </c>
      <c r="AO2361" s="27" t="s">
        <v>49</v>
      </c>
      <c r="AP2361" s="31" t="s">
        <v>50</v>
      </c>
      <c r="AQ2361" s="27" t="e">
        <f t="shared" si="372"/>
        <v>#NUM!</v>
      </c>
      <c r="AR2361" s="27" t="e">
        <f t="shared" si="373"/>
        <v>#NUM!</v>
      </c>
      <c r="AS2361" s="27" t="e">
        <f t="shared" si="374"/>
        <v>#NUM!</v>
      </c>
      <c r="AT2361" s="27">
        <f t="shared" si="378"/>
        <v>1.4942499999999999</v>
      </c>
      <c r="AU2361" s="27">
        <f t="shared" si="379"/>
        <v>0.50524999999999998</v>
      </c>
      <c r="AV2361" s="29">
        <f t="shared" si="375"/>
        <v>0.50524999999999998</v>
      </c>
      <c r="AW2361" s="27" t="s">
        <v>73</v>
      </c>
      <c r="AX2361" s="27" t="s">
        <v>74</v>
      </c>
      <c r="AY2361" s="32">
        <v>0.505</v>
      </c>
      <c r="AZ2361" s="34">
        <f t="shared" si="381"/>
        <v>0.12625</v>
      </c>
      <c r="BA2361" s="3">
        <f t="shared" si="371"/>
        <v>0.63124999999999998</v>
      </c>
      <c r="BB2361" s="32">
        <f t="shared" si="380"/>
        <v>0.68174999999999997</v>
      </c>
      <c r="BC2361" s="27" t="s">
        <v>12549</v>
      </c>
      <c r="BP2361" s="27"/>
      <c r="BQ2361" s="27"/>
      <c r="BR2361" s="27"/>
      <c r="BS2361" s="27"/>
      <c r="BT2361" s="27"/>
      <c r="BU2361" s="27"/>
      <c r="BV2361" s="27"/>
      <c r="BW2361" s="27"/>
      <c r="BX2361" s="27"/>
      <c r="BY2361" s="27"/>
      <c r="BZ2361" s="27"/>
      <c r="CA2361" s="27"/>
      <c r="CB2361" s="27"/>
      <c r="CC2361" s="27"/>
      <c r="CD2361" s="27"/>
      <c r="CE2361" s="27"/>
      <c r="CF2361" s="27"/>
      <c r="CG2361" s="27"/>
      <c r="CH2361" s="27"/>
      <c r="CI2361" s="27"/>
      <c r="CJ2361" s="27"/>
      <c r="CK2361" s="27"/>
      <c r="CL2361" s="27"/>
      <c r="CM2361" s="27"/>
      <c r="CN2361" s="27"/>
      <c r="CO2361" s="27"/>
      <c r="CP2361" s="27"/>
      <c r="CQ2361" s="27"/>
      <c r="CR2361" s="27"/>
      <c r="CS2361" s="27"/>
      <c r="CT2361" s="27"/>
      <c r="CU2361" s="27"/>
      <c r="CV2361" s="27"/>
      <c r="CW2361" s="27"/>
      <c r="CX2361" s="27"/>
      <c r="CY2361" s="27"/>
      <c r="CZ2361" s="27"/>
      <c r="DA2361" s="27"/>
      <c r="DB2361" s="27"/>
      <c r="DC2361" s="27"/>
      <c r="DD2361" s="27"/>
      <c r="DE2361" s="27"/>
      <c r="DF2361" s="27"/>
      <c r="DG2361" s="27"/>
      <c r="DH2361" s="27"/>
      <c r="DI2361" s="27"/>
      <c r="DJ2361" s="27"/>
      <c r="DK2361" s="27"/>
      <c r="DL2361" s="27"/>
    </row>
    <row r="2362" spans="1:116" ht="31.5" customHeight="1">
      <c r="A2362" s="4" t="s">
        <v>4063</v>
      </c>
      <c r="B2362" s="5">
        <v>2360</v>
      </c>
      <c r="C2362" s="6">
        <v>5082</v>
      </c>
      <c r="D2362" s="6"/>
      <c r="E2362" s="3" t="s">
        <v>9836</v>
      </c>
      <c r="F2362" s="3" t="s">
        <v>3119</v>
      </c>
      <c r="G2362" s="3" t="s">
        <v>3120</v>
      </c>
      <c r="H2362" s="4" t="s">
        <v>42</v>
      </c>
      <c r="I2362" s="3" t="s">
        <v>43</v>
      </c>
      <c r="J2362" s="3" t="s">
        <v>346</v>
      </c>
      <c r="K2362" s="5"/>
      <c r="L2362" s="3"/>
      <c r="M2362" s="6">
        <v>30</v>
      </c>
      <c r="N2362" s="3" t="s">
        <v>45</v>
      </c>
      <c r="O2362" s="3" t="s">
        <v>9797</v>
      </c>
      <c r="P2362" s="3" t="s">
        <v>9818</v>
      </c>
      <c r="Q2362" s="3" t="s">
        <v>9837</v>
      </c>
      <c r="R2362" s="28">
        <v>0.68</v>
      </c>
      <c r="T2362" s="30">
        <v>0.65</v>
      </c>
      <c r="U2362" s="1">
        <v>0.5</v>
      </c>
      <c r="W2362" s="29">
        <v>0.63700000000000001</v>
      </c>
      <c r="AF2362" s="27">
        <v>0.84899999999999998</v>
      </c>
      <c r="AN2362" s="32">
        <v>0.68</v>
      </c>
      <c r="AO2362" s="27" t="s">
        <v>49</v>
      </c>
      <c r="AP2362" s="31" t="s">
        <v>50</v>
      </c>
      <c r="AQ2362" s="27" t="e">
        <f t="shared" si="372"/>
        <v>#NUM!</v>
      </c>
      <c r="AR2362" s="27" t="e">
        <f t="shared" si="373"/>
        <v>#NUM!</v>
      </c>
      <c r="AS2362" s="27" t="e">
        <f t="shared" si="374"/>
        <v>#NUM!</v>
      </c>
      <c r="AT2362" s="27">
        <f t="shared" si="378"/>
        <v>0.69874999999999998</v>
      </c>
      <c r="AU2362" s="27">
        <f t="shared" si="379"/>
        <v>0.53749999999999998</v>
      </c>
      <c r="AV2362" s="29">
        <f t="shared" si="375"/>
        <v>0.53749999999999998</v>
      </c>
      <c r="AW2362" s="27" t="s">
        <v>73</v>
      </c>
      <c r="AX2362" s="27" t="s">
        <v>74</v>
      </c>
      <c r="AY2362" s="32">
        <v>0.53700000000000003</v>
      </c>
      <c r="AZ2362" s="34">
        <f t="shared" si="381"/>
        <v>0.13425000000000001</v>
      </c>
      <c r="BA2362" s="3">
        <f t="shared" si="371"/>
        <v>0.67125000000000001</v>
      </c>
      <c r="BB2362" s="32">
        <f t="shared" si="380"/>
        <v>0.72494999999999998</v>
      </c>
      <c r="BC2362" s="27" t="s">
        <v>12549</v>
      </c>
      <c r="BP2362" s="27"/>
      <c r="BQ2362" s="27"/>
      <c r="BR2362" s="27"/>
      <c r="BS2362" s="27"/>
      <c r="BT2362" s="27"/>
      <c r="BU2362" s="27"/>
      <c r="BV2362" s="27"/>
      <c r="BW2362" s="27"/>
      <c r="BX2362" s="27"/>
      <c r="BY2362" s="27"/>
      <c r="BZ2362" s="27"/>
      <c r="CA2362" s="27"/>
      <c r="CB2362" s="27"/>
      <c r="CC2362" s="27"/>
      <c r="CD2362" s="27"/>
      <c r="CE2362" s="27"/>
      <c r="CF2362" s="27"/>
      <c r="CG2362" s="27"/>
      <c r="CH2362" s="27"/>
      <c r="CI2362" s="27"/>
      <c r="CJ2362" s="27"/>
      <c r="CK2362" s="27"/>
      <c r="CL2362" s="27"/>
      <c r="CM2362" s="27"/>
      <c r="CN2362" s="27"/>
      <c r="CO2362" s="27"/>
      <c r="CP2362" s="27"/>
      <c r="CQ2362" s="27"/>
      <c r="CR2362" s="27"/>
      <c r="CS2362" s="27"/>
      <c r="CT2362" s="27"/>
      <c r="CU2362" s="27"/>
      <c r="CV2362" s="27"/>
      <c r="CW2362" s="27"/>
      <c r="CX2362" s="27"/>
      <c r="CY2362" s="27"/>
      <c r="CZ2362" s="27"/>
      <c r="DA2362" s="27"/>
      <c r="DB2362" s="27"/>
      <c r="DC2362" s="27"/>
      <c r="DD2362" s="27"/>
      <c r="DE2362" s="27"/>
      <c r="DF2362" s="27"/>
      <c r="DG2362" s="27"/>
      <c r="DH2362" s="27"/>
      <c r="DI2362" s="27"/>
      <c r="DJ2362" s="27"/>
      <c r="DK2362" s="27"/>
      <c r="DL2362" s="27"/>
    </row>
    <row r="2363" spans="1:116" ht="31.5" customHeight="1">
      <c r="A2363" s="4" t="s">
        <v>4063</v>
      </c>
      <c r="B2363" s="5">
        <v>2361</v>
      </c>
      <c r="C2363" s="6">
        <v>845</v>
      </c>
      <c r="D2363" s="6"/>
      <c r="E2363" s="3" t="s">
        <v>10214</v>
      </c>
      <c r="F2363" s="3" t="s">
        <v>10215</v>
      </c>
      <c r="G2363" s="3" t="s">
        <v>10216</v>
      </c>
      <c r="H2363" s="4" t="s">
        <v>338</v>
      </c>
      <c r="I2363" s="3" t="s">
        <v>104</v>
      </c>
      <c r="J2363" s="3" t="s">
        <v>401</v>
      </c>
      <c r="K2363" s="5"/>
      <c r="L2363" s="3"/>
      <c r="M2363" s="6">
        <v>30</v>
      </c>
      <c r="N2363" s="3" t="s">
        <v>45</v>
      </c>
      <c r="O2363" s="3" t="s">
        <v>9797</v>
      </c>
      <c r="P2363" s="3" t="s">
        <v>9798</v>
      </c>
      <c r="Q2363" s="3" t="s">
        <v>10217</v>
      </c>
      <c r="R2363" s="28">
        <v>3</v>
      </c>
      <c r="T2363" s="30">
        <v>2.83</v>
      </c>
      <c r="U2363" s="1">
        <v>0.5</v>
      </c>
      <c r="W2363" s="29">
        <v>2.7930000000000001</v>
      </c>
      <c r="AF2363" s="27">
        <v>3.7050000000000001</v>
      </c>
      <c r="AN2363" s="32">
        <v>3</v>
      </c>
      <c r="AO2363" s="27" t="s">
        <v>49</v>
      </c>
      <c r="AP2363" s="31" t="s">
        <v>50</v>
      </c>
      <c r="AQ2363" s="27" t="e">
        <f t="shared" si="372"/>
        <v>#NUM!</v>
      </c>
      <c r="AR2363" s="27" t="e">
        <f t="shared" si="373"/>
        <v>#NUM!</v>
      </c>
      <c r="AS2363" s="27" t="e">
        <f t="shared" si="374"/>
        <v>#NUM!</v>
      </c>
      <c r="AT2363" s="27">
        <f t="shared" si="378"/>
        <v>3.0422500000000001</v>
      </c>
      <c r="AU2363" s="27">
        <f t="shared" si="379"/>
        <v>0.53749999999999998</v>
      </c>
      <c r="AV2363" s="29">
        <f t="shared" si="375"/>
        <v>0.53749999999999998</v>
      </c>
      <c r="AW2363" s="27" t="s">
        <v>73</v>
      </c>
      <c r="AX2363" s="27" t="s">
        <v>74</v>
      </c>
      <c r="AY2363" s="32">
        <v>0.53700000000000003</v>
      </c>
      <c r="AZ2363" s="34">
        <f t="shared" si="381"/>
        <v>0.13425000000000001</v>
      </c>
      <c r="BA2363" s="3">
        <f t="shared" si="371"/>
        <v>0.67125000000000001</v>
      </c>
      <c r="BB2363" s="32">
        <f t="shared" si="380"/>
        <v>0.72494999999999998</v>
      </c>
      <c r="BC2363" s="27" t="s">
        <v>12549</v>
      </c>
      <c r="BP2363" s="35"/>
      <c r="BQ2363" s="35"/>
      <c r="BR2363" s="35"/>
      <c r="BS2363" s="35"/>
      <c r="BT2363" s="35"/>
      <c r="BU2363" s="35"/>
      <c r="BV2363" s="35"/>
      <c r="BW2363" s="35"/>
      <c r="BX2363" s="35"/>
      <c r="BY2363" s="35"/>
      <c r="BZ2363" s="35"/>
      <c r="CA2363" s="35"/>
      <c r="CB2363" s="35"/>
      <c r="CC2363" s="35"/>
      <c r="CD2363" s="35"/>
      <c r="CE2363" s="35"/>
      <c r="CF2363" s="35"/>
      <c r="CG2363" s="35"/>
      <c r="CH2363" s="35"/>
      <c r="CI2363" s="35"/>
      <c r="CJ2363" s="35"/>
      <c r="CK2363" s="35"/>
      <c r="CL2363" s="35"/>
      <c r="CM2363" s="35"/>
      <c r="CN2363" s="35"/>
      <c r="CO2363" s="35"/>
      <c r="CP2363" s="35"/>
      <c r="CQ2363" s="35"/>
      <c r="CR2363" s="35"/>
      <c r="CS2363" s="35"/>
      <c r="CT2363" s="35"/>
      <c r="CU2363" s="35"/>
      <c r="CV2363" s="35"/>
      <c r="CW2363" s="35"/>
      <c r="CX2363" s="35"/>
      <c r="CY2363" s="35"/>
      <c r="CZ2363" s="35"/>
      <c r="DA2363" s="35"/>
      <c r="DB2363" s="35"/>
      <c r="DC2363" s="35"/>
      <c r="DD2363" s="35"/>
      <c r="DE2363" s="35"/>
      <c r="DF2363" s="35"/>
      <c r="DG2363" s="35"/>
      <c r="DH2363" s="35"/>
      <c r="DI2363" s="35"/>
      <c r="DJ2363" s="35"/>
      <c r="DK2363" s="35"/>
      <c r="DL2363" s="35"/>
    </row>
    <row r="2364" spans="1:116" ht="31.5" customHeight="1">
      <c r="A2364" s="4" t="s">
        <v>4063</v>
      </c>
      <c r="B2364" s="5">
        <v>2362</v>
      </c>
      <c r="C2364" s="6">
        <v>1197</v>
      </c>
      <c r="D2364" s="6"/>
      <c r="E2364" s="3" t="s">
        <v>10248</v>
      </c>
      <c r="F2364" s="3" t="s">
        <v>2950</v>
      </c>
      <c r="G2364" s="3" t="s">
        <v>1250</v>
      </c>
      <c r="H2364" s="4" t="s">
        <v>686</v>
      </c>
      <c r="I2364" s="3" t="s">
        <v>43</v>
      </c>
      <c r="J2364" s="3" t="s">
        <v>4244</v>
      </c>
      <c r="K2364" s="5"/>
      <c r="L2364" s="3"/>
      <c r="M2364" s="6">
        <v>20</v>
      </c>
      <c r="N2364" s="3" t="s">
        <v>45</v>
      </c>
      <c r="O2364" s="3" t="s">
        <v>9797</v>
      </c>
      <c r="P2364" s="3" t="s">
        <v>9807</v>
      </c>
      <c r="Q2364" s="3" t="s">
        <v>10249</v>
      </c>
      <c r="R2364" s="28">
        <v>1.2</v>
      </c>
      <c r="T2364" s="30">
        <v>1.1299999999999999</v>
      </c>
      <c r="U2364" s="1">
        <v>0.5</v>
      </c>
      <c r="W2364" s="29">
        <v>1.1172</v>
      </c>
      <c r="AF2364" s="27">
        <v>1.4817400000000001</v>
      </c>
      <c r="AN2364" s="32">
        <v>1.2</v>
      </c>
      <c r="AO2364" s="27" t="s">
        <v>49</v>
      </c>
      <c r="AP2364" s="31" t="s">
        <v>50</v>
      </c>
      <c r="AQ2364" s="27" t="e">
        <f t="shared" si="372"/>
        <v>#NUM!</v>
      </c>
      <c r="AR2364" s="27" t="e">
        <f t="shared" si="373"/>
        <v>#NUM!</v>
      </c>
      <c r="AS2364" s="27" t="e">
        <f t="shared" si="374"/>
        <v>#NUM!</v>
      </c>
      <c r="AT2364" s="27">
        <f t="shared" si="378"/>
        <v>1.2147499999999998</v>
      </c>
      <c r="AU2364" s="27">
        <f t="shared" si="379"/>
        <v>0.53749999999999998</v>
      </c>
      <c r="AV2364" s="29">
        <f t="shared" si="375"/>
        <v>0.53749999999999998</v>
      </c>
      <c r="AW2364" s="27" t="s">
        <v>73</v>
      </c>
      <c r="AX2364" s="27" t="s">
        <v>74</v>
      </c>
      <c r="AY2364" s="32">
        <v>0.53700000000000003</v>
      </c>
      <c r="AZ2364" s="34">
        <f t="shared" si="381"/>
        <v>0.13425000000000001</v>
      </c>
      <c r="BA2364" s="3">
        <f t="shared" si="371"/>
        <v>0.67125000000000001</v>
      </c>
      <c r="BB2364" s="32">
        <f t="shared" si="380"/>
        <v>0.72494999999999998</v>
      </c>
      <c r="BC2364" s="27" t="s">
        <v>12549</v>
      </c>
      <c r="BP2364" s="27"/>
      <c r="BQ2364" s="27"/>
      <c r="BR2364" s="27"/>
      <c r="BS2364" s="27"/>
      <c r="BT2364" s="27"/>
      <c r="BU2364" s="27"/>
      <c r="BV2364" s="27"/>
      <c r="BW2364" s="27"/>
      <c r="BX2364" s="27"/>
      <c r="BY2364" s="27"/>
      <c r="BZ2364" s="27"/>
      <c r="CA2364" s="27"/>
      <c r="CB2364" s="27"/>
      <c r="CC2364" s="27"/>
      <c r="CD2364" s="27"/>
      <c r="CE2364" s="27"/>
      <c r="CF2364" s="27"/>
      <c r="CG2364" s="27"/>
      <c r="CH2364" s="27"/>
      <c r="CI2364" s="27"/>
      <c r="CJ2364" s="27"/>
      <c r="CK2364" s="27"/>
      <c r="CL2364" s="27"/>
      <c r="CM2364" s="27"/>
      <c r="CN2364" s="27"/>
      <c r="CO2364" s="27"/>
      <c r="CP2364" s="27"/>
      <c r="CQ2364" s="27"/>
      <c r="CR2364" s="27"/>
      <c r="CS2364" s="27"/>
      <c r="CT2364" s="27"/>
      <c r="CU2364" s="27"/>
      <c r="CV2364" s="27"/>
      <c r="CW2364" s="27"/>
      <c r="CX2364" s="27"/>
      <c r="CY2364" s="27"/>
      <c r="CZ2364" s="27"/>
      <c r="DA2364" s="27"/>
      <c r="DB2364" s="27"/>
      <c r="DC2364" s="27"/>
      <c r="DD2364" s="27"/>
      <c r="DE2364" s="27"/>
      <c r="DF2364" s="27"/>
      <c r="DG2364" s="27"/>
      <c r="DH2364" s="27"/>
      <c r="DI2364" s="27"/>
      <c r="DJ2364" s="27"/>
      <c r="DK2364" s="27"/>
      <c r="DL2364" s="27"/>
    </row>
    <row r="2365" spans="1:116" ht="31.5" customHeight="1">
      <c r="A2365" s="4" t="s">
        <v>4063</v>
      </c>
      <c r="B2365" s="5">
        <v>2363</v>
      </c>
      <c r="C2365" s="6">
        <v>5239</v>
      </c>
      <c r="D2365" s="6"/>
      <c r="E2365" s="3" t="s">
        <v>10337</v>
      </c>
      <c r="F2365" s="3" t="s">
        <v>10338</v>
      </c>
      <c r="G2365" s="3" t="s">
        <v>1336</v>
      </c>
      <c r="H2365" s="4" t="s">
        <v>167</v>
      </c>
      <c r="I2365" s="3" t="s">
        <v>43</v>
      </c>
      <c r="J2365" s="3" t="s">
        <v>10339</v>
      </c>
      <c r="K2365" s="5"/>
      <c r="L2365" s="3"/>
      <c r="M2365" s="6">
        <v>30</v>
      </c>
      <c r="N2365" s="3" t="s">
        <v>45</v>
      </c>
      <c r="O2365" s="3" t="s">
        <v>9797</v>
      </c>
      <c r="P2365" s="3" t="s">
        <v>9824</v>
      </c>
      <c r="Q2365" s="3" t="s">
        <v>10340</v>
      </c>
      <c r="R2365" s="28">
        <v>0.53</v>
      </c>
      <c r="T2365" s="30">
        <v>0.5</v>
      </c>
      <c r="U2365" s="1" t="s">
        <v>56</v>
      </c>
      <c r="W2365" s="29">
        <v>0.49</v>
      </c>
      <c r="AF2365" s="27">
        <v>0.65249999999999997</v>
      </c>
      <c r="AN2365" s="32">
        <v>0.53</v>
      </c>
      <c r="AO2365" s="27" t="s">
        <v>49</v>
      </c>
      <c r="AP2365" s="31" t="s">
        <v>50</v>
      </c>
      <c r="AQ2365" s="27" t="e">
        <f t="shared" si="372"/>
        <v>#NUM!</v>
      </c>
      <c r="AR2365" s="27" t="e">
        <f t="shared" si="373"/>
        <v>#NUM!</v>
      </c>
      <c r="AS2365" s="27" t="e">
        <f t="shared" si="374"/>
        <v>#NUM!</v>
      </c>
      <c r="AT2365" s="27">
        <f t="shared" si="378"/>
        <v>0.53749999999999998</v>
      </c>
      <c r="AU2365" s="27" t="e">
        <f t="shared" si="379"/>
        <v>#VALUE!</v>
      </c>
      <c r="AV2365" s="29" t="e">
        <f t="shared" si="375"/>
        <v>#VALUE!</v>
      </c>
      <c r="AW2365" s="33" t="s">
        <v>768</v>
      </c>
      <c r="AX2365" s="27" t="s">
        <v>50</v>
      </c>
      <c r="AY2365" s="32">
        <v>0.53700000000000003</v>
      </c>
      <c r="AZ2365" s="34">
        <f t="shared" si="381"/>
        <v>0.13425000000000001</v>
      </c>
      <c r="BA2365" s="3">
        <f t="shared" si="371"/>
        <v>0.67125000000000001</v>
      </c>
      <c r="BB2365" s="32">
        <f t="shared" si="380"/>
        <v>0.72494999999999998</v>
      </c>
      <c r="BC2365" s="27" t="s">
        <v>12549</v>
      </c>
      <c r="BP2365" s="27"/>
      <c r="BQ2365" s="27"/>
      <c r="BR2365" s="27"/>
      <c r="BS2365" s="27"/>
      <c r="BT2365" s="27"/>
      <c r="BU2365" s="27"/>
      <c r="BV2365" s="27"/>
      <c r="BW2365" s="27"/>
      <c r="BX2365" s="27"/>
      <c r="BY2365" s="27"/>
      <c r="BZ2365" s="27"/>
      <c r="CA2365" s="27"/>
      <c r="CB2365" s="27"/>
      <c r="CC2365" s="27"/>
      <c r="CD2365" s="27"/>
      <c r="CE2365" s="27"/>
      <c r="CF2365" s="27"/>
      <c r="CG2365" s="27"/>
      <c r="CH2365" s="27"/>
      <c r="CI2365" s="27"/>
      <c r="CJ2365" s="27"/>
      <c r="CK2365" s="27"/>
      <c r="CL2365" s="27"/>
      <c r="CM2365" s="27"/>
      <c r="CN2365" s="27"/>
      <c r="CO2365" s="27"/>
      <c r="CP2365" s="27"/>
      <c r="CQ2365" s="27"/>
      <c r="CR2365" s="27"/>
      <c r="CS2365" s="27"/>
      <c r="CT2365" s="27"/>
      <c r="CU2365" s="27"/>
      <c r="CV2365" s="27"/>
      <c r="CW2365" s="27"/>
      <c r="CX2365" s="27"/>
      <c r="CY2365" s="27"/>
      <c r="CZ2365" s="27"/>
      <c r="DA2365" s="27"/>
      <c r="DB2365" s="27"/>
      <c r="DC2365" s="27"/>
      <c r="DD2365" s="27"/>
      <c r="DE2365" s="27"/>
      <c r="DF2365" s="27"/>
      <c r="DG2365" s="27"/>
      <c r="DH2365" s="27"/>
      <c r="DI2365" s="27"/>
      <c r="DJ2365" s="27"/>
      <c r="DK2365" s="27"/>
      <c r="DL2365" s="27"/>
    </row>
    <row r="2366" spans="1:116" ht="31.5" customHeight="1">
      <c r="A2366" s="4" t="s">
        <v>4063</v>
      </c>
      <c r="B2366" s="5">
        <v>2364</v>
      </c>
      <c r="C2366" s="6">
        <v>2379</v>
      </c>
      <c r="D2366" s="6"/>
      <c r="E2366" s="3" t="s">
        <v>9926</v>
      </c>
      <c r="F2366" s="3" t="s">
        <v>9930</v>
      </c>
      <c r="G2366" s="3" t="s">
        <v>5772</v>
      </c>
      <c r="H2366" s="4" t="s">
        <v>9928</v>
      </c>
      <c r="I2366" s="3" t="s">
        <v>1141</v>
      </c>
      <c r="J2366" s="3" t="s">
        <v>9931</v>
      </c>
      <c r="K2366" s="5">
        <v>5</v>
      </c>
      <c r="L2366" s="3" t="s">
        <v>81</v>
      </c>
      <c r="M2366" s="6">
        <v>1</v>
      </c>
      <c r="N2366" s="3" t="s">
        <v>45</v>
      </c>
      <c r="O2366" s="3" t="s">
        <v>9797</v>
      </c>
      <c r="P2366" s="3" t="s">
        <v>9802</v>
      </c>
      <c r="Q2366" s="3" t="s">
        <v>9932</v>
      </c>
      <c r="R2366" s="28">
        <v>1.9</v>
      </c>
      <c r="T2366" s="30">
        <v>1.79</v>
      </c>
      <c r="U2366" s="1">
        <v>0.5</v>
      </c>
      <c r="W2366" s="29">
        <v>1.764</v>
      </c>
      <c r="AN2366" s="32">
        <v>1.9</v>
      </c>
      <c r="AO2366" s="27" t="s">
        <v>49</v>
      </c>
      <c r="AP2366" s="31" t="s">
        <v>50</v>
      </c>
      <c r="AQ2366" s="27" t="e">
        <f t="shared" si="372"/>
        <v>#NUM!</v>
      </c>
      <c r="AR2366" s="27" t="e">
        <f t="shared" si="373"/>
        <v>#NUM!</v>
      </c>
      <c r="AS2366" s="27" t="e">
        <f t="shared" si="374"/>
        <v>#NUM!</v>
      </c>
      <c r="AT2366" s="27">
        <f t="shared" si="378"/>
        <v>1.92425</v>
      </c>
      <c r="AU2366" s="27">
        <f t="shared" si="379"/>
        <v>0.53749999999999998</v>
      </c>
      <c r="AV2366" s="29">
        <f t="shared" si="375"/>
        <v>0.53749999999999998</v>
      </c>
      <c r="AW2366" s="27" t="s">
        <v>73</v>
      </c>
      <c r="AX2366" s="27" t="s">
        <v>74</v>
      </c>
      <c r="AY2366" s="32">
        <v>0.53749999999999998</v>
      </c>
      <c r="AZ2366" s="34">
        <f t="shared" si="381"/>
        <v>0.13437499999999999</v>
      </c>
      <c r="BA2366" s="3">
        <f t="shared" si="371"/>
        <v>0.671875</v>
      </c>
      <c r="BB2366" s="32">
        <f t="shared" si="380"/>
        <v>0.72562499999999996</v>
      </c>
      <c r="BC2366" s="27" t="s">
        <v>12549</v>
      </c>
      <c r="BP2366" s="27"/>
      <c r="BQ2366" s="27"/>
      <c r="BR2366" s="27"/>
      <c r="BS2366" s="27"/>
      <c r="BT2366" s="27"/>
      <c r="BU2366" s="27"/>
      <c r="BV2366" s="27"/>
      <c r="BW2366" s="27"/>
      <c r="BX2366" s="27"/>
      <c r="BY2366" s="27"/>
      <c r="BZ2366" s="27"/>
      <c r="CA2366" s="27"/>
      <c r="CB2366" s="27"/>
      <c r="CC2366" s="27"/>
      <c r="CD2366" s="27"/>
      <c r="CE2366" s="27"/>
      <c r="CF2366" s="27"/>
      <c r="CG2366" s="27"/>
      <c r="CH2366" s="27"/>
      <c r="CI2366" s="27"/>
      <c r="CJ2366" s="27"/>
      <c r="CK2366" s="27"/>
      <c r="CL2366" s="27"/>
      <c r="CM2366" s="27"/>
      <c r="CN2366" s="27"/>
      <c r="CO2366" s="27"/>
      <c r="CP2366" s="27"/>
      <c r="CQ2366" s="27"/>
      <c r="CR2366" s="27"/>
      <c r="CS2366" s="27"/>
      <c r="CT2366" s="27"/>
      <c r="CU2366" s="27"/>
      <c r="CV2366" s="27"/>
      <c r="CW2366" s="27"/>
      <c r="CX2366" s="27"/>
      <c r="CY2366" s="27"/>
      <c r="CZ2366" s="27"/>
      <c r="DA2366" s="27"/>
      <c r="DB2366" s="27"/>
      <c r="DC2366" s="27"/>
      <c r="DD2366" s="27"/>
      <c r="DE2366" s="27"/>
      <c r="DF2366" s="27"/>
      <c r="DG2366" s="27"/>
      <c r="DH2366" s="27"/>
      <c r="DI2366" s="27"/>
      <c r="DJ2366" s="27"/>
      <c r="DK2366" s="27"/>
      <c r="DL2366" s="27"/>
    </row>
    <row r="2367" spans="1:116" ht="31.5" customHeight="1">
      <c r="A2367" s="4" t="s">
        <v>4063</v>
      </c>
      <c r="B2367" s="5">
        <v>2365</v>
      </c>
      <c r="C2367" s="6">
        <v>1161</v>
      </c>
      <c r="D2367" s="6"/>
      <c r="E2367" s="3" t="s">
        <v>10001</v>
      </c>
      <c r="F2367" s="3" t="s">
        <v>10002</v>
      </c>
      <c r="G2367" s="3" t="s">
        <v>950</v>
      </c>
      <c r="H2367" s="4" t="s">
        <v>951</v>
      </c>
      <c r="I2367" s="3" t="s">
        <v>104</v>
      </c>
      <c r="J2367" s="3" t="s">
        <v>10003</v>
      </c>
      <c r="K2367" s="5"/>
      <c r="L2367" s="3"/>
      <c r="M2367" s="6">
        <v>30</v>
      </c>
      <c r="N2367" s="3" t="s">
        <v>45</v>
      </c>
      <c r="O2367" s="3" t="s">
        <v>9797</v>
      </c>
      <c r="P2367" s="3" t="s">
        <v>9924</v>
      </c>
      <c r="Q2367" s="3" t="s">
        <v>10004</v>
      </c>
      <c r="R2367" s="28">
        <v>1.05</v>
      </c>
      <c r="T2367" s="30">
        <v>0.99</v>
      </c>
      <c r="U2367" s="1">
        <v>0.5</v>
      </c>
      <c r="W2367" s="29">
        <v>0.98</v>
      </c>
      <c r="AF2367" s="27">
        <v>1.2989999999999999</v>
      </c>
      <c r="AN2367" s="32">
        <v>1.05</v>
      </c>
      <c r="AO2367" s="27" t="s">
        <v>49</v>
      </c>
      <c r="AP2367" s="31" t="s">
        <v>50</v>
      </c>
      <c r="AQ2367" s="27" t="e">
        <f t="shared" si="372"/>
        <v>#NUM!</v>
      </c>
      <c r="AR2367" s="27" t="e">
        <f t="shared" si="373"/>
        <v>#NUM!</v>
      </c>
      <c r="AS2367" s="27" t="e">
        <f t="shared" si="374"/>
        <v>#NUM!</v>
      </c>
      <c r="AT2367" s="27">
        <f t="shared" si="378"/>
        <v>1.0642499999999999</v>
      </c>
      <c r="AU2367" s="27">
        <f t="shared" si="379"/>
        <v>0.53749999999999998</v>
      </c>
      <c r="AV2367" s="29">
        <f t="shared" si="375"/>
        <v>0.53749999999999998</v>
      </c>
      <c r="AW2367" s="27" t="s">
        <v>73</v>
      </c>
      <c r="AX2367" s="27" t="s">
        <v>74</v>
      </c>
      <c r="AY2367" s="32">
        <v>0.54</v>
      </c>
      <c r="AZ2367" s="34">
        <f t="shared" si="381"/>
        <v>0.13500000000000001</v>
      </c>
      <c r="BA2367" s="3">
        <f t="shared" si="371"/>
        <v>0.67500000000000004</v>
      </c>
      <c r="BB2367" s="32">
        <f t="shared" si="380"/>
        <v>0.72900000000000009</v>
      </c>
      <c r="BC2367" s="27" t="s">
        <v>12549</v>
      </c>
      <c r="BP2367" s="27"/>
      <c r="BQ2367" s="27"/>
      <c r="BR2367" s="27"/>
      <c r="BS2367" s="27"/>
      <c r="BT2367" s="27"/>
      <c r="BU2367" s="27"/>
      <c r="BV2367" s="27"/>
      <c r="BW2367" s="27"/>
      <c r="BX2367" s="27"/>
      <c r="BY2367" s="27"/>
      <c r="BZ2367" s="27"/>
      <c r="CA2367" s="27"/>
      <c r="CB2367" s="27"/>
      <c r="CC2367" s="27"/>
      <c r="CD2367" s="27"/>
      <c r="CE2367" s="27"/>
      <c r="CF2367" s="27"/>
      <c r="CG2367" s="27"/>
      <c r="CH2367" s="27"/>
      <c r="CI2367" s="27"/>
      <c r="CJ2367" s="27"/>
      <c r="CK2367" s="27"/>
      <c r="CL2367" s="27"/>
      <c r="CM2367" s="27"/>
      <c r="CN2367" s="27"/>
      <c r="CO2367" s="27"/>
      <c r="CP2367" s="27"/>
      <c r="CQ2367" s="27"/>
      <c r="CR2367" s="27"/>
      <c r="CS2367" s="27"/>
      <c r="CT2367" s="27"/>
      <c r="CU2367" s="27"/>
      <c r="CV2367" s="27"/>
      <c r="CW2367" s="27"/>
      <c r="CX2367" s="27"/>
      <c r="CY2367" s="27"/>
      <c r="CZ2367" s="27"/>
      <c r="DA2367" s="27"/>
      <c r="DB2367" s="27"/>
      <c r="DC2367" s="27"/>
      <c r="DD2367" s="27"/>
      <c r="DE2367" s="27"/>
      <c r="DF2367" s="27"/>
      <c r="DG2367" s="27"/>
      <c r="DH2367" s="27"/>
      <c r="DI2367" s="27"/>
      <c r="DJ2367" s="27"/>
      <c r="DK2367" s="27"/>
      <c r="DL2367" s="27"/>
    </row>
    <row r="2368" spans="1:116" ht="31.5" customHeight="1">
      <c r="A2368" s="4" t="s">
        <v>4063</v>
      </c>
      <c r="B2368" s="5">
        <v>2366</v>
      </c>
      <c r="C2368" s="6">
        <v>910</v>
      </c>
      <c r="D2368" s="6"/>
      <c r="E2368" s="3" t="s">
        <v>10017</v>
      </c>
      <c r="F2368" s="3" t="s">
        <v>955</v>
      </c>
      <c r="G2368" s="3" t="s">
        <v>723</v>
      </c>
      <c r="H2368" s="4" t="s">
        <v>128</v>
      </c>
      <c r="I2368" s="3" t="s">
        <v>43</v>
      </c>
      <c r="J2368" s="3" t="s">
        <v>10018</v>
      </c>
      <c r="K2368" s="5"/>
      <c r="L2368" s="3"/>
      <c r="M2368" s="6">
        <v>20</v>
      </c>
      <c r="N2368" s="3" t="s">
        <v>45</v>
      </c>
      <c r="O2368" s="3" t="s">
        <v>9797</v>
      </c>
      <c r="P2368" s="3" t="s">
        <v>10019</v>
      </c>
      <c r="Q2368" s="3" t="s">
        <v>10020</v>
      </c>
      <c r="R2368" s="28">
        <v>1.9</v>
      </c>
      <c r="T2368" s="30">
        <v>1.79</v>
      </c>
      <c r="U2368" s="1">
        <v>0.5</v>
      </c>
      <c r="W2368" s="29">
        <v>1.764</v>
      </c>
      <c r="AN2368" s="32">
        <v>1.296</v>
      </c>
      <c r="AO2368" s="27" t="s">
        <v>336</v>
      </c>
      <c r="AP2368" s="31" t="s">
        <v>337</v>
      </c>
      <c r="AQ2368" s="27" t="e">
        <f t="shared" si="372"/>
        <v>#NUM!</v>
      </c>
      <c r="AR2368" s="27" t="e">
        <f t="shared" si="373"/>
        <v>#NUM!</v>
      </c>
      <c r="AS2368" s="27" t="e">
        <f t="shared" si="374"/>
        <v>#NUM!</v>
      </c>
      <c r="AT2368" s="27">
        <f t="shared" si="378"/>
        <v>1.92425</v>
      </c>
      <c r="AU2368" s="27">
        <f t="shared" si="379"/>
        <v>0.53749999999999998</v>
      </c>
      <c r="AV2368" s="29">
        <f t="shared" si="375"/>
        <v>0.53749999999999998</v>
      </c>
      <c r="AW2368" s="27" t="s">
        <v>73</v>
      </c>
      <c r="AX2368" s="27" t="s">
        <v>74</v>
      </c>
      <c r="AY2368" s="32">
        <v>0.54</v>
      </c>
      <c r="AZ2368" s="34">
        <f t="shared" si="381"/>
        <v>0.13500000000000001</v>
      </c>
      <c r="BA2368" s="3">
        <f t="shared" si="371"/>
        <v>0.67500000000000004</v>
      </c>
      <c r="BB2368" s="32">
        <f t="shared" si="380"/>
        <v>0.72900000000000009</v>
      </c>
      <c r="BC2368" s="27" t="s">
        <v>12549</v>
      </c>
      <c r="BP2368" s="35"/>
      <c r="BQ2368" s="35"/>
      <c r="BR2368" s="35"/>
      <c r="BS2368" s="35"/>
      <c r="BT2368" s="35"/>
      <c r="BU2368" s="35"/>
      <c r="BV2368" s="35"/>
      <c r="BW2368" s="35"/>
      <c r="BX2368" s="35"/>
      <c r="BY2368" s="35"/>
      <c r="BZ2368" s="35"/>
      <c r="CA2368" s="35"/>
      <c r="CB2368" s="35"/>
      <c r="CC2368" s="35"/>
      <c r="CD2368" s="35"/>
      <c r="CE2368" s="35"/>
      <c r="CF2368" s="35"/>
      <c r="CG2368" s="35"/>
      <c r="CH2368" s="35"/>
      <c r="CI2368" s="35"/>
      <c r="CJ2368" s="35"/>
      <c r="CK2368" s="35"/>
      <c r="CL2368" s="35"/>
      <c r="CM2368" s="35"/>
      <c r="CN2368" s="35"/>
      <c r="CO2368" s="35"/>
      <c r="CP2368" s="35"/>
      <c r="CQ2368" s="35"/>
      <c r="CR2368" s="35"/>
      <c r="CS2368" s="35"/>
      <c r="CT2368" s="35"/>
      <c r="CU2368" s="35"/>
      <c r="CV2368" s="35"/>
      <c r="CW2368" s="35"/>
      <c r="CX2368" s="35"/>
      <c r="CY2368" s="35"/>
      <c r="CZ2368" s="35"/>
      <c r="DA2368" s="35"/>
      <c r="DB2368" s="35"/>
      <c r="DC2368" s="35"/>
      <c r="DD2368" s="35"/>
      <c r="DE2368" s="35"/>
      <c r="DF2368" s="35"/>
      <c r="DG2368" s="35"/>
      <c r="DH2368" s="35"/>
      <c r="DI2368" s="35"/>
      <c r="DJ2368" s="35"/>
      <c r="DK2368" s="35"/>
      <c r="DL2368" s="35"/>
    </row>
    <row r="2369" spans="1:116" ht="31.5" customHeight="1">
      <c r="A2369" s="4" t="s">
        <v>4063</v>
      </c>
      <c r="B2369" s="5">
        <v>2367</v>
      </c>
      <c r="C2369" s="6">
        <v>5436</v>
      </c>
      <c r="D2369" s="6"/>
      <c r="E2369" s="3" t="s">
        <v>10310</v>
      </c>
      <c r="F2369" s="3" t="s">
        <v>10311</v>
      </c>
      <c r="G2369" s="3" t="s">
        <v>10312</v>
      </c>
      <c r="H2369" s="4" t="s">
        <v>9943</v>
      </c>
      <c r="I2369" s="3" t="s">
        <v>555</v>
      </c>
      <c r="J2369" s="3" t="s">
        <v>10313</v>
      </c>
      <c r="K2369" s="5">
        <v>5</v>
      </c>
      <c r="L2369" s="3" t="s">
        <v>81</v>
      </c>
      <c r="M2369" s="6">
        <v>1</v>
      </c>
      <c r="N2369" s="3" t="s">
        <v>45</v>
      </c>
      <c r="O2369" s="3" t="s">
        <v>9797</v>
      </c>
      <c r="P2369" s="3" t="s">
        <v>9856</v>
      </c>
      <c r="Q2369" s="3" t="s">
        <v>10314</v>
      </c>
      <c r="R2369" s="28">
        <v>1.05</v>
      </c>
      <c r="T2369" s="30">
        <v>0.99</v>
      </c>
      <c r="U2369" s="1">
        <v>0.5</v>
      </c>
      <c r="W2369" s="29">
        <v>0.98</v>
      </c>
      <c r="AF2369" s="27">
        <v>1.3004</v>
      </c>
      <c r="AN2369" s="32">
        <v>1.05</v>
      </c>
      <c r="AO2369" s="27" t="s">
        <v>49</v>
      </c>
      <c r="AP2369" s="31" t="s">
        <v>50</v>
      </c>
      <c r="AQ2369" s="27" t="e">
        <f t="shared" si="372"/>
        <v>#NUM!</v>
      </c>
      <c r="AR2369" s="27" t="e">
        <f t="shared" si="373"/>
        <v>#NUM!</v>
      </c>
      <c r="AS2369" s="27" t="e">
        <f t="shared" si="374"/>
        <v>#NUM!</v>
      </c>
      <c r="AT2369" s="27">
        <f t="shared" si="378"/>
        <v>1.0642499999999999</v>
      </c>
      <c r="AU2369" s="27">
        <f t="shared" si="379"/>
        <v>0.53749999999999998</v>
      </c>
      <c r="AV2369" s="29">
        <f t="shared" si="375"/>
        <v>0.53749999999999998</v>
      </c>
      <c r="AW2369" s="27" t="s">
        <v>73</v>
      </c>
      <c r="AX2369" s="27" t="s">
        <v>74</v>
      </c>
      <c r="AY2369" s="32">
        <v>0.54</v>
      </c>
      <c r="AZ2369" s="34">
        <f t="shared" si="381"/>
        <v>0.13500000000000001</v>
      </c>
      <c r="BA2369" s="3">
        <f t="shared" si="371"/>
        <v>0.67500000000000004</v>
      </c>
      <c r="BB2369" s="32">
        <f t="shared" si="380"/>
        <v>0.72900000000000009</v>
      </c>
      <c r="BC2369" s="27" t="s">
        <v>12549</v>
      </c>
      <c r="BP2369" s="35"/>
      <c r="BQ2369" s="35"/>
      <c r="BR2369" s="35"/>
      <c r="BS2369" s="35"/>
      <c r="BT2369" s="35"/>
      <c r="BU2369" s="35"/>
      <c r="BV2369" s="35"/>
      <c r="BW2369" s="35"/>
      <c r="BX2369" s="35"/>
      <c r="BY2369" s="35"/>
      <c r="BZ2369" s="35"/>
      <c r="CA2369" s="35"/>
      <c r="CB2369" s="35"/>
      <c r="CC2369" s="35"/>
      <c r="CD2369" s="35"/>
      <c r="CE2369" s="35"/>
      <c r="CF2369" s="35"/>
      <c r="CG2369" s="35"/>
      <c r="CH2369" s="35"/>
      <c r="CI2369" s="35"/>
      <c r="CJ2369" s="35"/>
      <c r="CK2369" s="35"/>
      <c r="CL2369" s="35"/>
      <c r="CM2369" s="35"/>
      <c r="CN2369" s="35"/>
      <c r="CO2369" s="35"/>
      <c r="CP2369" s="35"/>
      <c r="CQ2369" s="35"/>
      <c r="CR2369" s="35"/>
      <c r="CS2369" s="35"/>
      <c r="CT2369" s="35"/>
      <c r="CU2369" s="35"/>
      <c r="CV2369" s="35"/>
      <c r="CW2369" s="35"/>
      <c r="CX2369" s="35"/>
      <c r="CY2369" s="35"/>
      <c r="CZ2369" s="35"/>
      <c r="DA2369" s="35"/>
      <c r="DB2369" s="35"/>
      <c r="DC2369" s="35"/>
      <c r="DD2369" s="35"/>
      <c r="DE2369" s="35"/>
      <c r="DF2369" s="35"/>
      <c r="DG2369" s="35"/>
      <c r="DH2369" s="35"/>
      <c r="DI2369" s="35"/>
      <c r="DJ2369" s="35"/>
      <c r="DK2369" s="35"/>
      <c r="DL2369" s="35"/>
    </row>
    <row r="2370" spans="1:116" ht="31.5" customHeight="1">
      <c r="A2370" s="4" t="s">
        <v>4063</v>
      </c>
      <c r="B2370" s="5">
        <v>2368</v>
      </c>
      <c r="C2370" s="6">
        <v>585</v>
      </c>
      <c r="D2370" s="6"/>
      <c r="E2370" s="3" t="s">
        <v>10214</v>
      </c>
      <c r="F2370" s="3" t="s">
        <v>10215</v>
      </c>
      <c r="G2370" s="3" t="s">
        <v>10216</v>
      </c>
      <c r="H2370" s="4" t="s">
        <v>864</v>
      </c>
      <c r="I2370" s="3" t="s">
        <v>104</v>
      </c>
      <c r="J2370" s="3" t="s">
        <v>401</v>
      </c>
      <c r="K2370" s="5"/>
      <c r="L2370" s="3"/>
      <c r="M2370" s="6">
        <v>30</v>
      </c>
      <c r="N2370" s="3" t="s">
        <v>45</v>
      </c>
      <c r="O2370" s="3" t="s">
        <v>9797</v>
      </c>
      <c r="P2370" s="3" t="s">
        <v>9798</v>
      </c>
      <c r="Q2370" s="3" t="s">
        <v>10218</v>
      </c>
      <c r="R2370" s="28">
        <v>3.27</v>
      </c>
      <c r="T2370" s="30">
        <v>3.08</v>
      </c>
      <c r="U2370" s="1">
        <v>0.52</v>
      </c>
      <c r="W2370" s="29">
        <v>3.0379999999999998</v>
      </c>
      <c r="AF2370" s="27">
        <v>4.0286</v>
      </c>
      <c r="AN2370" s="32">
        <v>3.27</v>
      </c>
      <c r="AO2370" s="27" t="s">
        <v>49</v>
      </c>
      <c r="AP2370" s="31" t="s">
        <v>50</v>
      </c>
      <c r="AQ2370" s="27" t="e">
        <f t="shared" si="372"/>
        <v>#NUM!</v>
      </c>
      <c r="AR2370" s="27" t="e">
        <f t="shared" si="373"/>
        <v>#NUM!</v>
      </c>
      <c r="AS2370" s="27" t="e">
        <f t="shared" si="374"/>
        <v>#NUM!</v>
      </c>
      <c r="AT2370" s="27">
        <f t="shared" si="378"/>
        <v>3.3109999999999999</v>
      </c>
      <c r="AU2370" s="27">
        <f t="shared" si="379"/>
        <v>0.55899999999999994</v>
      </c>
      <c r="AV2370" s="29">
        <f t="shared" si="375"/>
        <v>0.55899999999999994</v>
      </c>
      <c r="AW2370" s="27" t="s">
        <v>73</v>
      </c>
      <c r="AX2370" s="27" t="s">
        <v>74</v>
      </c>
      <c r="AY2370" s="32">
        <v>0.55900000000000005</v>
      </c>
      <c r="AZ2370" s="34">
        <f t="shared" si="381"/>
        <v>0.13975000000000001</v>
      </c>
      <c r="BA2370" s="3">
        <f t="shared" si="371"/>
        <v>0.69875000000000009</v>
      </c>
      <c r="BB2370" s="32">
        <f t="shared" si="380"/>
        <v>0.75465000000000004</v>
      </c>
      <c r="BC2370" s="27" t="s">
        <v>12549</v>
      </c>
      <c r="BP2370" s="35"/>
      <c r="BQ2370" s="35"/>
      <c r="BR2370" s="35"/>
      <c r="BS2370" s="35"/>
      <c r="BT2370" s="35"/>
      <c r="BU2370" s="35"/>
      <c r="BV2370" s="35"/>
      <c r="BW2370" s="35"/>
      <c r="BX2370" s="35"/>
      <c r="BY2370" s="35"/>
      <c r="BZ2370" s="35"/>
      <c r="CA2370" s="35"/>
      <c r="CB2370" s="35"/>
      <c r="CC2370" s="35"/>
      <c r="CD2370" s="35"/>
      <c r="CE2370" s="35"/>
      <c r="CF2370" s="35"/>
      <c r="CG2370" s="35"/>
      <c r="CH2370" s="35"/>
      <c r="CI2370" s="35"/>
      <c r="CJ2370" s="35"/>
      <c r="CK2370" s="35"/>
      <c r="CL2370" s="35"/>
      <c r="CM2370" s="35"/>
      <c r="CN2370" s="35"/>
      <c r="CO2370" s="35"/>
      <c r="CP2370" s="35"/>
      <c r="CQ2370" s="35"/>
      <c r="CR2370" s="35"/>
      <c r="CS2370" s="35"/>
      <c r="CT2370" s="35"/>
      <c r="CU2370" s="35"/>
      <c r="CV2370" s="35"/>
      <c r="CW2370" s="35"/>
      <c r="CX2370" s="35"/>
      <c r="CY2370" s="35"/>
      <c r="CZ2370" s="35"/>
      <c r="DA2370" s="35"/>
      <c r="DB2370" s="35"/>
      <c r="DC2370" s="35"/>
      <c r="DD2370" s="35"/>
      <c r="DE2370" s="35"/>
      <c r="DF2370" s="35"/>
      <c r="DG2370" s="35"/>
      <c r="DH2370" s="35"/>
      <c r="DI2370" s="35"/>
      <c r="DJ2370" s="35"/>
      <c r="DK2370" s="35"/>
      <c r="DL2370" s="35"/>
    </row>
    <row r="2371" spans="1:116" ht="31.5" customHeight="1">
      <c r="A2371" s="4" t="s">
        <v>4063</v>
      </c>
      <c r="B2371" s="5">
        <v>2369</v>
      </c>
      <c r="C2371" s="6">
        <v>7119</v>
      </c>
      <c r="D2371" s="6"/>
      <c r="E2371" s="3" t="s">
        <v>9846</v>
      </c>
      <c r="F2371" s="3" t="s">
        <v>9847</v>
      </c>
      <c r="G2371" s="3" t="s">
        <v>2212</v>
      </c>
      <c r="H2371" s="4" t="s">
        <v>2765</v>
      </c>
      <c r="I2371" s="3" t="s">
        <v>67</v>
      </c>
      <c r="J2371" s="3" t="s">
        <v>9848</v>
      </c>
      <c r="K2371" s="5">
        <v>15</v>
      </c>
      <c r="L2371" s="3" t="s">
        <v>69</v>
      </c>
      <c r="M2371" s="6">
        <v>1</v>
      </c>
      <c r="N2371" s="3" t="s">
        <v>45</v>
      </c>
      <c r="O2371" s="3" t="s">
        <v>9797</v>
      </c>
      <c r="P2371" s="3" t="s">
        <v>9802</v>
      </c>
      <c r="Q2371" s="3" t="s">
        <v>9849</v>
      </c>
      <c r="R2371" s="28">
        <v>0.7</v>
      </c>
      <c r="T2371" s="30">
        <v>0.66</v>
      </c>
      <c r="U2371" s="1">
        <v>0.56000000000000005</v>
      </c>
      <c r="W2371" s="29">
        <v>0.65480000000000005</v>
      </c>
      <c r="AN2371" s="32">
        <v>0.7</v>
      </c>
      <c r="AO2371" s="27" t="s">
        <v>49</v>
      </c>
      <c r="AP2371" s="31" t="s">
        <v>50</v>
      </c>
      <c r="AQ2371" s="27" t="e">
        <f t="shared" si="372"/>
        <v>#NUM!</v>
      </c>
      <c r="AR2371" s="27" t="e">
        <f t="shared" si="373"/>
        <v>#NUM!</v>
      </c>
      <c r="AS2371" s="27" t="e">
        <f t="shared" si="374"/>
        <v>#NUM!</v>
      </c>
      <c r="AT2371" s="27">
        <f t="shared" si="378"/>
        <v>0.70950000000000002</v>
      </c>
      <c r="AU2371" s="27">
        <f t="shared" si="379"/>
        <v>0.60199999999999998</v>
      </c>
      <c r="AV2371" s="29">
        <f t="shared" si="375"/>
        <v>0.60199999999999998</v>
      </c>
      <c r="AW2371" s="27" t="s">
        <v>73</v>
      </c>
      <c r="AX2371" s="27" t="s">
        <v>74</v>
      </c>
      <c r="AY2371" s="32">
        <v>0.6</v>
      </c>
      <c r="AZ2371" s="34">
        <f t="shared" si="381"/>
        <v>0.15</v>
      </c>
      <c r="BA2371" s="3">
        <f t="shared" ref="BA2371:BA2434" si="382">AZ2371+AY2371</f>
        <v>0.75</v>
      </c>
      <c r="BB2371" s="32">
        <f t="shared" si="380"/>
        <v>0.81</v>
      </c>
      <c r="BC2371" s="27" t="s">
        <v>12549</v>
      </c>
      <c r="BP2371" s="27"/>
      <c r="BQ2371" s="27"/>
      <c r="BR2371" s="27"/>
      <c r="BS2371" s="27"/>
      <c r="BT2371" s="27"/>
      <c r="BU2371" s="27"/>
      <c r="BV2371" s="27"/>
      <c r="BW2371" s="27"/>
      <c r="BX2371" s="27"/>
      <c r="BY2371" s="27"/>
      <c r="BZ2371" s="27"/>
      <c r="CA2371" s="27"/>
      <c r="CB2371" s="27"/>
      <c r="CC2371" s="27"/>
      <c r="CD2371" s="27"/>
      <c r="CE2371" s="27"/>
      <c r="CF2371" s="27"/>
      <c r="CG2371" s="27"/>
      <c r="CH2371" s="27"/>
      <c r="CI2371" s="27"/>
      <c r="CJ2371" s="27"/>
      <c r="CK2371" s="27"/>
      <c r="CL2371" s="27"/>
      <c r="CM2371" s="27"/>
      <c r="CN2371" s="27"/>
      <c r="CO2371" s="27"/>
      <c r="CP2371" s="27"/>
      <c r="CQ2371" s="27"/>
      <c r="CR2371" s="27"/>
      <c r="CS2371" s="27"/>
      <c r="CT2371" s="27"/>
      <c r="CU2371" s="27"/>
      <c r="CV2371" s="27"/>
      <c r="CW2371" s="27"/>
      <c r="CX2371" s="27"/>
      <c r="CY2371" s="27"/>
      <c r="CZ2371" s="27"/>
      <c r="DA2371" s="27"/>
      <c r="DB2371" s="27"/>
      <c r="DC2371" s="27"/>
      <c r="DD2371" s="27"/>
      <c r="DE2371" s="27"/>
      <c r="DF2371" s="27"/>
      <c r="DG2371" s="27"/>
      <c r="DH2371" s="27"/>
      <c r="DI2371" s="27"/>
      <c r="DJ2371" s="27"/>
      <c r="DK2371" s="27"/>
      <c r="DL2371" s="27"/>
    </row>
    <row r="2372" spans="1:116" ht="31.5" customHeight="1">
      <c r="A2372" s="4" t="s">
        <v>4063</v>
      </c>
      <c r="B2372" s="5">
        <v>2370</v>
      </c>
      <c r="C2372" s="6">
        <v>624</v>
      </c>
      <c r="D2372" s="6"/>
      <c r="E2372" s="3" t="s">
        <v>9887</v>
      </c>
      <c r="F2372" s="3" t="s">
        <v>9892</v>
      </c>
      <c r="G2372" s="3" t="s">
        <v>9889</v>
      </c>
      <c r="H2372" s="4" t="s">
        <v>951</v>
      </c>
      <c r="I2372" s="3" t="s">
        <v>104</v>
      </c>
      <c r="J2372" s="3" t="s">
        <v>606</v>
      </c>
      <c r="K2372" s="5"/>
      <c r="L2372" s="3"/>
      <c r="M2372" s="6">
        <v>30</v>
      </c>
      <c r="N2372" s="3" t="s">
        <v>45</v>
      </c>
      <c r="O2372" s="3" t="s">
        <v>9797</v>
      </c>
      <c r="P2372" s="3" t="s">
        <v>9824</v>
      </c>
      <c r="Q2372" s="3" t="s">
        <v>9893</v>
      </c>
      <c r="R2372" s="28">
        <v>0.63</v>
      </c>
      <c r="T2372" s="30">
        <v>0.6</v>
      </c>
      <c r="U2372" s="1" t="s">
        <v>56</v>
      </c>
      <c r="W2372" s="29">
        <v>0.58799999999999997</v>
      </c>
      <c r="AN2372" s="32">
        <v>0.63</v>
      </c>
      <c r="AO2372" s="27" t="s">
        <v>49</v>
      </c>
      <c r="AP2372" s="31" t="s">
        <v>50</v>
      </c>
      <c r="AQ2372" s="27" t="e">
        <f t="shared" si="372"/>
        <v>#NUM!</v>
      </c>
      <c r="AR2372" s="27" t="e">
        <f t="shared" si="373"/>
        <v>#NUM!</v>
      </c>
      <c r="AS2372" s="27" t="e">
        <f t="shared" si="374"/>
        <v>#NUM!</v>
      </c>
      <c r="AT2372" s="27">
        <f t="shared" si="378"/>
        <v>0.64499999999999991</v>
      </c>
      <c r="AU2372" s="27" t="e">
        <f t="shared" si="379"/>
        <v>#VALUE!</v>
      </c>
      <c r="AV2372" s="29" t="e">
        <f t="shared" si="375"/>
        <v>#VALUE!</v>
      </c>
      <c r="AW2372" s="33" t="s">
        <v>51</v>
      </c>
      <c r="AX2372" s="33" t="s">
        <v>50</v>
      </c>
      <c r="AY2372" s="32">
        <v>0.63</v>
      </c>
      <c r="AZ2372" s="34">
        <f t="shared" si="381"/>
        <v>0.1575</v>
      </c>
      <c r="BA2372" s="3">
        <f t="shared" si="382"/>
        <v>0.78749999999999998</v>
      </c>
      <c r="BB2372" s="32">
        <f t="shared" si="380"/>
        <v>0.85050000000000003</v>
      </c>
      <c r="BC2372" s="27" t="s">
        <v>12549</v>
      </c>
      <c r="BP2372" s="35"/>
      <c r="BQ2372" s="35"/>
      <c r="BR2372" s="35"/>
      <c r="BS2372" s="35"/>
      <c r="BT2372" s="35"/>
      <c r="BU2372" s="35"/>
      <c r="BV2372" s="35"/>
      <c r="BW2372" s="35"/>
      <c r="BX2372" s="35"/>
      <c r="BY2372" s="35"/>
      <c r="BZ2372" s="35"/>
      <c r="CA2372" s="35"/>
      <c r="CB2372" s="35"/>
      <c r="CC2372" s="35"/>
      <c r="CD2372" s="35"/>
      <c r="CE2372" s="35"/>
      <c r="CF2372" s="35"/>
      <c r="CG2372" s="35"/>
      <c r="CH2372" s="35"/>
      <c r="CI2372" s="35"/>
      <c r="CJ2372" s="35"/>
      <c r="CK2372" s="35"/>
      <c r="CL2372" s="35"/>
      <c r="CM2372" s="35"/>
      <c r="CN2372" s="35"/>
      <c r="CO2372" s="35"/>
      <c r="CP2372" s="35"/>
      <c r="CQ2372" s="35"/>
      <c r="CR2372" s="35"/>
      <c r="CS2372" s="35"/>
      <c r="CT2372" s="35"/>
      <c r="CU2372" s="35"/>
      <c r="CV2372" s="35"/>
      <c r="CW2372" s="35"/>
      <c r="CX2372" s="35"/>
      <c r="CY2372" s="35"/>
      <c r="CZ2372" s="35"/>
      <c r="DA2372" s="35"/>
      <c r="DB2372" s="35"/>
      <c r="DC2372" s="35"/>
      <c r="DD2372" s="35"/>
      <c r="DE2372" s="35"/>
      <c r="DF2372" s="35"/>
      <c r="DG2372" s="35"/>
      <c r="DH2372" s="35"/>
      <c r="DI2372" s="35"/>
      <c r="DJ2372" s="35"/>
      <c r="DK2372" s="35"/>
      <c r="DL2372" s="35"/>
    </row>
    <row r="2373" spans="1:116" ht="31.5" customHeight="1">
      <c r="A2373" s="4" t="s">
        <v>4063</v>
      </c>
      <c r="B2373" s="5">
        <v>2371</v>
      </c>
      <c r="C2373" s="6">
        <v>102</v>
      </c>
      <c r="D2373" s="6"/>
      <c r="E2373" s="3" t="s">
        <v>9867</v>
      </c>
      <c r="F2373" s="3" t="s">
        <v>8277</v>
      </c>
      <c r="G2373" s="3" t="s">
        <v>8278</v>
      </c>
      <c r="H2373" s="4" t="s">
        <v>521</v>
      </c>
      <c r="I2373" s="3" t="s">
        <v>104</v>
      </c>
      <c r="J2373" s="3" t="s">
        <v>606</v>
      </c>
      <c r="K2373" s="5"/>
      <c r="L2373" s="3"/>
      <c r="M2373" s="6">
        <v>30</v>
      </c>
      <c r="N2373" s="3" t="s">
        <v>45</v>
      </c>
      <c r="O2373" s="3" t="s">
        <v>9797</v>
      </c>
      <c r="P2373" s="3" t="s">
        <v>9802</v>
      </c>
      <c r="Q2373" s="3" t="s">
        <v>9868</v>
      </c>
      <c r="R2373" s="28">
        <v>0.68</v>
      </c>
      <c r="T2373" s="30">
        <v>0.65</v>
      </c>
      <c r="U2373" s="1">
        <v>0.6</v>
      </c>
      <c r="W2373" s="29">
        <v>0.63700000000000001</v>
      </c>
      <c r="AF2373" s="27">
        <v>0.84899999999999998</v>
      </c>
      <c r="AN2373" s="32">
        <v>0.68</v>
      </c>
      <c r="AO2373" s="27" t="s">
        <v>49</v>
      </c>
      <c r="AP2373" s="31" t="s">
        <v>50</v>
      </c>
      <c r="AQ2373" s="27" t="e">
        <f t="shared" ref="AQ2373:AQ2436" si="383">AVERAGE(SMALL(AE2373:AI2373,1),SMALL(AE2373:AI2373,2))</f>
        <v>#NUM!</v>
      </c>
      <c r="AR2373" s="27" t="e">
        <f t="shared" ref="AR2373:AR2436" si="384">IF(R2373 &lt;=( AVERAGE(SMALL(AE2373:AI2373,1),SMALL(AE2373:AI2373,2))), R2373, "")</f>
        <v>#NUM!</v>
      </c>
      <c r="AS2373" s="27" t="e">
        <f t="shared" ref="AS2373:AS2436" si="385">AVERAGE(SMALL(AJ2373:AM2373,1),SMALL(AJ2373:AM2373,2))</f>
        <v>#NUM!</v>
      </c>
      <c r="AT2373" s="27">
        <f t="shared" si="378"/>
        <v>0.69874999999999998</v>
      </c>
      <c r="AU2373" s="27">
        <f t="shared" si="379"/>
        <v>0.64499999999999991</v>
      </c>
      <c r="AV2373" s="29">
        <f t="shared" si="375"/>
        <v>0.64499999999999991</v>
      </c>
      <c r="AW2373" s="27" t="s">
        <v>73</v>
      </c>
      <c r="AX2373" s="27" t="s">
        <v>74</v>
      </c>
      <c r="AY2373" s="32">
        <v>0.65</v>
      </c>
      <c r="AZ2373" s="34">
        <f t="shared" si="381"/>
        <v>0.16250000000000001</v>
      </c>
      <c r="BA2373" s="3">
        <f t="shared" si="382"/>
        <v>0.8125</v>
      </c>
      <c r="BB2373" s="32">
        <f t="shared" si="380"/>
        <v>0.87749999999999995</v>
      </c>
      <c r="BC2373" s="27" t="s">
        <v>12549</v>
      </c>
      <c r="BP2373" s="27"/>
      <c r="BQ2373" s="27"/>
      <c r="BR2373" s="27"/>
      <c r="BS2373" s="27"/>
      <c r="BT2373" s="27"/>
      <c r="BU2373" s="27"/>
      <c r="BV2373" s="27"/>
      <c r="BW2373" s="27"/>
      <c r="BX2373" s="27"/>
      <c r="BY2373" s="27"/>
      <c r="BZ2373" s="27"/>
      <c r="CA2373" s="27"/>
      <c r="CB2373" s="27"/>
      <c r="CC2373" s="27"/>
      <c r="CD2373" s="27"/>
      <c r="CE2373" s="27"/>
      <c r="CF2373" s="27"/>
      <c r="CG2373" s="27"/>
      <c r="CH2373" s="27"/>
      <c r="CI2373" s="27"/>
      <c r="CJ2373" s="27"/>
      <c r="CK2373" s="27"/>
      <c r="CL2373" s="27"/>
      <c r="CM2373" s="27"/>
      <c r="CN2373" s="27"/>
      <c r="CO2373" s="27"/>
      <c r="CP2373" s="27"/>
      <c r="CQ2373" s="27"/>
      <c r="CR2373" s="27"/>
      <c r="CS2373" s="27"/>
      <c r="CT2373" s="27"/>
      <c r="CU2373" s="27"/>
      <c r="CV2373" s="27"/>
      <c r="CW2373" s="27"/>
      <c r="CX2373" s="27"/>
      <c r="CY2373" s="27"/>
      <c r="CZ2373" s="27"/>
      <c r="DA2373" s="27"/>
      <c r="DB2373" s="27"/>
      <c r="DC2373" s="27"/>
      <c r="DD2373" s="27"/>
      <c r="DE2373" s="27"/>
      <c r="DF2373" s="27"/>
      <c r="DG2373" s="27"/>
      <c r="DH2373" s="27"/>
      <c r="DI2373" s="27"/>
      <c r="DJ2373" s="27"/>
      <c r="DK2373" s="27"/>
      <c r="DL2373" s="27"/>
    </row>
    <row r="2374" spans="1:116" ht="31.5" customHeight="1">
      <c r="A2374" s="4" t="s">
        <v>4063</v>
      </c>
      <c r="B2374" s="5">
        <v>2372</v>
      </c>
      <c r="C2374" s="6">
        <v>5213</v>
      </c>
      <c r="D2374" s="6"/>
      <c r="E2374" s="3" t="s">
        <v>10121</v>
      </c>
      <c r="F2374" s="3" t="s">
        <v>10122</v>
      </c>
      <c r="G2374" s="3" t="s">
        <v>1121</v>
      </c>
      <c r="H2374" s="4" t="s">
        <v>42</v>
      </c>
      <c r="I2374" s="3" t="s">
        <v>104</v>
      </c>
      <c r="J2374" s="3" t="s">
        <v>606</v>
      </c>
      <c r="K2374" s="5"/>
      <c r="L2374" s="3"/>
      <c r="M2374" s="6">
        <v>30</v>
      </c>
      <c r="N2374" s="3" t="s">
        <v>45</v>
      </c>
      <c r="O2374" s="3" t="s">
        <v>9797</v>
      </c>
      <c r="P2374" s="3" t="s">
        <v>9834</v>
      </c>
      <c r="Q2374" s="3" t="s">
        <v>10123</v>
      </c>
      <c r="R2374" s="28">
        <v>0.65</v>
      </c>
      <c r="T2374" s="30">
        <v>0.62</v>
      </c>
      <c r="U2374" s="1" t="s">
        <v>56</v>
      </c>
      <c r="W2374" s="29">
        <v>0.60760000000000003</v>
      </c>
      <c r="AF2374" s="27">
        <v>2.0699999999999998</v>
      </c>
      <c r="AN2374" s="32">
        <v>0.65</v>
      </c>
      <c r="AO2374" s="27" t="s">
        <v>49</v>
      </c>
      <c r="AP2374" s="31" t="s">
        <v>50</v>
      </c>
      <c r="AQ2374" s="27" t="e">
        <f t="shared" si="383"/>
        <v>#NUM!</v>
      </c>
      <c r="AR2374" s="27" t="e">
        <f t="shared" si="384"/>
        <v>#NUM!</v>
      </c>
      <c r="AS2374" s="27" t="e">
        <f t="shared" si="385"/>
        <v>#NUM!</v>
      </c>
      <c r="AT2374" s="27">
        <f t="shared" si="378"/>
        <v>0.66649999999999998</v>
      </c>
      <c r="AU2374" s="27" t="e">
        <f t="shared" si="379"/>
        <v>#VALUE!</v>
      </c>
      <c r="AV2374" s="29" t="e">
        <f t="shared" si="375"/>
        <v>#VALUE!</v>
      </c>
      <c r="AW2374" s="33" t="s">
        <v>51</v>
      </c>
      <c r="AX2374" s="27" t="s">
        <v>50</v>
      </c>
      <c r="AY2374" s="32">
        <v>0.65</v>
      </c>
      <c r="AZ2374" s="34">
        <f t="shared" si="381"/>
        <v>0.16250000000000001</v>
      </c>
      <c r="BA2374" s="3">
        <f t="shared" si="382"/>
        <v>0.8125</v>
      </c>
      <c r="BB2374" s="32">
        <f t="shared" si="380"/>
        <v>0.87749999999999995</v>
      </c>
      <c r="BC2374" s="27" t="s">
        <v>12549</v>
      </c>
      <c r="BP2374" s="35"/>
      <c r="BQ2374" s="35"/>
      <c r="BR2374" s="35"/>
      <c r="BS2374" s="35"/>
      <c r="BT2374" s="35"/>
      <c r="BU2374" s="35"/>
      <c r="BV2374" s="35"/>
      <c r="BW2374" s="35"/>
      <c r="BX2374" s="35"/>
      <c r="BY2374" s="35"/>
      <c r="BZ2374" s="35"/>
      <c r="CA2374" s="35"/>
      <c r="CB2374" s="35"/>
      <c r="CC2374" s="35"/>
      <c r="CD2374" s="35"/>
      <c r="CE2374" s="35"/>
      <c r="CF2374" s="35"/>
      <c r="CG2374" s="35"/>
      <c r="CH2374" s="35"/>
      <c r="CI2374" s="35"/>
      <c r="CJ2374" s="35"/>
      <c r="CK2374" s="35"/>
      <c r="CL2374" s="35"/>
      <c r="CM2374" s="35"/>
      <c r="CN2374" s="35"/>
      <c r="CO2374" s="35"/>
      <c r="CP2374" s="35"/>
      <c r="CQ2374" s="35"/>
      <c r="CR2374" s="35"/>
      <c r="CS2374" s="35"/>
      <c r="CT2374" s="35"/>
      <c r="CU2374" s="35"/>
      <c r="CV2374" s="35"/>
      <c r="CW2374" s="35"/>
      <c r="CX2374" s="35"/>
      <c r="CY2374" s="35"/>
      <c r="CZ2374" s="35"/>
      <c r="DA2374" s="35"/>
      <c r="DB2374" s="35"/>
      <c r="DC2374" s="35"/>
      <c r="DD2374" s="35"/>
      <c r="DE2374" s="35"/>
      <c r="DF2374" s="35"/>
      <c r="DG2374" s="35"/>
      <c r="DH2374" s="35"/>
      <c r="DI2374" s="35"/>
      <c r="DJ2374" s="35"/>
      <c r="DK2374" s="35"/>
      <c r="DL2374" s="35"/>
    </row>
    <row r="2375" spans="1:116" ht="31.5" customHeight="1">
      <c r="A2375" s="4" t="s">
        <v>4063</v>
      </c>
      <c r="B2375" s="5">
        <v>2373</v>
      </c>
      <c r="C2375" s="6">
        <v>3935</v>
      </c>
      <c r="D2375" s="6"/>
      <c r="E2375" s="3" t="s">
        <v>10144</v>
      </c>
      <c r="F2375" s="3" t="s">
        <v>10145</v>
      </c>
      <c r="G2375" s="3" t="s">
        <v>10146</v>
      </c>
      <c r="H2375" s="4" t="s">
        <v>2765</v>
      </c>
      <c r="I2375" s="3" t="s">
        <v>4391</v>
      </c>
      <c r="J2375" s="3" t="s">
        <v>10147</v>
      </c>
      <c r="K2375" s="5">
        <v>10</v>
      </c>
      <c r="L2375" s="3" t="s">
        <v>81</v>
      </c>
      <c r="M2375" s="6">
        <v>10</v>
      </c>
      <c r="N2375" s="3" t="s">
        <v>45</v>
      </c>
      <c r="O2375" s="3" t="s">
        <v>9797</v>
      </c>
      <c r="P2375" s="3" t="s">
        <v>9798</v>
      </c>
      <c r="Q2375" s="3" t="s">
        <v>10148</v>
      </c>
      <c r="R2375" s="28">
        <v>1.74</v>
      </c>
      <c r="T2375" s="30">
        <v>1.64</v>
      </c>
      <c r="U2375" s="1">
        <v>0.6</v>
      </c>
      <c r="W2375" s="29">
        <v>1.617</v>
      </c>
      <c r="AN2375" s="32">
        <v>1.74</v>
      </c>
      <c r="AO2375" s="27" t="s">
        <v>49</v>
      </c>
      <c r="AP2375" s="31" t="s">
        <v>50</v>
      </c>
      <c r="AQ2375" s="27" t="e">
        <f t="shared" si="383"/>
        <v>#NUM!</v>
      </c>
      <c r="AR2375" s="27" t="e">
        <f t="shared" si="384"/>
        <v>#NUM!</v>
      </c>
      <c r="AS2375" s="27" t="e">
        <f t="shared" si="385"/>
        <v>#NUM!</v>
      </c>
      <c r="AT2375" s="27">
        <f t="shared" si="378"/>
        <v>1.7629999999999999</v>
      </c>
      <c r="AU2375" s="27">
        <f t="shared" si="379"/>
        <v>0.64499999999999991</v>
      </c>
      <c r="AV2375" s="29">
        <f t="shared" si="375"/>
        <v>0.64499999999999991</v>
      </c>
      <c r="AW2375" s="27" t="s">
        <v>73</v>
      </c>
      <c r="AX2375" s="27" t="s">
        <v>74</v>
      </c>
      <c r="AY2375" s="32">
        <v>0.65</v>
      </c>
      <c r="AZ2375" s="34">
        <f t="shared" si="381"/>
        <v>0.16250000000000001</v>
      </c>
      <c r="BA2375" s="3">
        <f t="shared" si="382"/>
        <v>0.8125</v>
      </c>
      <c r="BB2375" s="32">
        <f t="shared" si="380"/>
        <v>0.87749999999999995</v>
      </c>
      <c r="BC2375" s="27" t="s">
        <v>12549</v>
      </c>
      <c r="BP2375" s="27"/>
      <c r="BQ2375" s="27"/>
      <c r="BR2375" s="27"/>
      <c r="BS2375" s="27"/>
      <c r="BT2375" s="27"/>
      <c r="BU2375" s="27"/>
      <c r="BV2375" s="27"/>
      <c r="BW2375" s="27"/>
      <c r="BX2375" s="27"/>
      <c r="BY2375" s="27"/>
      <c r="BZ2375" s="27"/>
      <c r="CA2375" s="27"/>
      <c r="CB2375" s="27"/>
      <c r="CC2375" s="27"/>
      <c r="CD2375" s="27"/>
      <c r="CE2375" s="27"/>
      <c r="CF2375" s="27"/>
      <c r="CG2375" s="27"/>
      <c r="CH2375" s="27"/>
      <c r="CI2375" s="27"/>
      <c r="CJ2375" s="27"/>
      <c r="CK2375" s="27"/>
      <c r="CL2375" s="27"/>
      <c r="CM2375" s="27"/>
      <c r="CN2375" s="27"/>
      <c r="CO2375" s="27"/>
      <c r="CP2375" s="27"/>
      <c r="CQ2375" s="27"/>
      <c r="CR2375" s="27"/>
      <c r="CS2375" s="27"/>
      <c r="CT2375" s="27"/>
      <c r="CU2375" s="27"/>
      <c r="CV2375" s="27"/>
      <c r="CW2375" s="27"/>
      <c r="CX2375" s="27"/>
      <c r="CY2375" s="27"/>
      <c r="CZ2375" s="27"/>
      <c r="DA2375" s="27"/>
      <c r="DB2375" s="27"/>
      <c r="DC2375" s="27"/>
      <c r="DD2375" s="27"/>
      <c r="DE2375" s="27"/>
      <c r="DF2375" s="27"/>
      <c r="DG2375" s="27"/>
      <c r="DH2375" s="27"/>
      <c r="DI2375" s="27"/>
      <c r="DJ2375" s="27"/>
      <c r="DK2375" s="27"/>
      <c r="DL2375" s="27"/>
    </row>
    <row r="2376" spans="1:116" ht="31.5" customHeight="1">
      <c r="A2376" s="4" t="s">
        <v>4063</v>
      </c>
      <c r="B2376" s="5">
        <v>2374</v>
      </c>
      <c r="C2376" s="6">
        <v>696</v>
      </c>
      <c r="D2376" s="6"/>
      <c r="E2376" s="3" t="s">
        <v>9894</v>
      </c>
      <c r="F2376" s="3" t="s">
        <v>9898</v>
      </c>
      <c r="G2376" s="3" t="s">
        <v>818</v>
      </c>
      <c r="H2376" s="4" t="s">
        <v>205</v>
      </c>
      <c r="I2376" s="3" t="s">
        <v>43</v>
      </c>
      <c r="J2376" s="3" t="s">
        <v>9899</v>
      </c>
      <c r="K2376" s="5"/>
      <c r="L2376" s="3"/>
      <c r="M2376" s="6">
        <v>10</v>
      </c>
      <c r="N2376" s="3" t="s">
        <v>45</v>
      </c>
      <c r="O2376" s="3" t="s">
        <v>9797</v>
      </c>
      <c r="P2376" s="3" t="s">
        <v>9802</v>
      </c>
      <c r="Q2376" s="3" t="s">
        <v>9900</v>
      </c>
      <c r="R2376" s="28">
        <v>0.95</v>
      </c>
      <c r="T2376" s="30">
        <v>0.62</v>
      </c>
      <c r="U2376" s="1">
        <v>0.62</v>
      </c>
      <c r="W2376" s="29">
        <v>0.88200000000000001</v>
      </c>
      <c r="AF2376" s="27">
        <v>1.17</v>
      </c>
      <c r="AN2376" s="32">
        <v>0.95</v>
      </c>
      <c r="AO2376" s="27" t="s">
        <v>49</v>
      </c>
      <c r="AP2376" s="31" t="s">
        <v>50</v>
      </c>
      <c r="AQ2376" s="27" t="e">
        <f t="shared" si="383"/>
        <v>#NUM!</v>
      </c>
      <c r="AR2376" s="27" t="e">
        <f t="shared" si="384"/>
        <v>#NUM!</v>
      </c>
      <c r="AS2376" s="27" t="e">
        <f t="shared" si="385"/>
        <v>#NUM!</v>
      </c>
      <c r="AT2376" s="27">
        <f t="shared" si="378"/>
        <v>0.66649999999999998</v>
      </c>
      <c r="AU2376" s="27">
        <f t="shared" si="379"/>
        <v>0.66649999999999998</v>
      </c>
      <c r="AV2376" s="29">
        <f t="shared" si="375"/>
        <v>0.66649999999999998</v>
      </c>
      <c r="AW2376" s="27" t="s">
        <v>73</v>
      </c>
      <c r="AX2376" s="27" t="s">
        <v>74</v>
      </c>
      <c r="AY2376" s="32">
        <v>0.67</v>
      </c>
      <c r="AZ2376" s="34">
        <f t="shared" si="381"/>
        <v>0.16750000000000001</v>
      </c>
      <c r="BA2376" s="3">
        <f t="shared" si="382"/>
        <v>0.83750000000000002</v>
      </c>
      <c r="BB2376" s="32">
        <f t="shared" si="380"/>
        <v>0.90450000000000008</v>
      </c>
      <c r="BC2376" s="27" t="s">
        <v>12549</v>
      </c>
      <c r="BP2376" s="27"/>
      <c r="BQ2376" s="27"/>
      <c r="BR2376" s="27"/>
      <c r="BS2376" s="27"/>
      <c r="BT2376" s="27"/>
      <c r="BU2376" s="27"/>
      <c r="BV2376" s="27"/>
      <c r="BW2376" s="27"/>
      <c r="BX2376" s="27"/>
      <c r="BY2376" s="27"/>
      <c r="BZ2376" s="27"/>
      <c r="CA2376" s="27"/>
      <c r="CB2376" s="27"/>
      <c r="CC2376" s="27"/>
      <c r="CD2376" s="27"/>
      <c r="CE2376" s="27"/>
      <c r="CF2376" s="27"/>
      <c r="CG2376" s="27"/>
      <c r="CH2376" s="27"/>
      <c r="CI2376" s="27"/>
      <c r="CJ2376" s="27"/>
      <c r="CK2376" s="27"/>
      <c r="CL2376" s="27"/>
      <c r="CM2376" s="27"/>
      <c r="CN2376" s="27"/>
      <c r="CO2376" s="27"/>
      <c r="CP2376" s="27"/>
      <c r="CQ2376" s="27"/>
      <c r="CR2376" s="27"/>
      <c r="CS2376" s="27"/>
      <c r="CT2376" s="27"/>
      <c r="CU2376" s="27"/>
      <c r="CV2376" s="27"/>
      <c r="CW2376" s="27"/>
      <c r="CX2376" s="27"/>
      <c r="CY2376" s="27"/>
      <c r="CZ2376" s="27"/>
      <c r="DA2376" s="27"/>
      <c r="DB2376" s="27"/>
      <c r="DC2376" s="27"/>
      <c r="DD2376" s="27"/>
      <c r="DE2376" s="27"/>
      <c r="DF2376" s="27"/>
      <c r="DG2376" s="27"/>
      <c r="DH2376" s="27"/>
      <c r="DI2376" s="27"/>
      <c r="DJ2376" s="27"/>
      <c r="DK2376" s="27"/>
      <c r="DL2376" s="27"/>
    </row>
    <row r="2377" spans="1:116" ht="31.5" customHeight="1">
      <c r="A2377" s="4" t="s">
        <v>4063</v>
      </c>
      <c r="B2377" s="5">
        <v>2375</v>
      </c>
      <c r="C2377" s="6">
        <v>699</v>
      </c>
      <c r="D2377" s="6"/>
      <c r="E2377" s="3" t="s">
        <v>10124</v>
      </c>
      <c r="F2377" s="3" t="s">
        <v>1992</v>
      </c>
      <c r="G2377" s="3" t="s">
        <v>1993</v>
      </c>
      <c r="H2377" s="4" t="s">
        <v>10125</v>
      </c>
      <c r="I2377" s="3" t="s">
        <v>104</v>
      </c>
      <c r="J2377" s="3" t="s">
        <v>401</v>
      </c>
      <c r="K2377" s="5"/>
      <c r="L2377" s="3"/>
      <c r="M2377" s="6">
        <v>30</v>
      </c>
      <c r="N2377" s="3" t="s">
        <v>45</v>
      </c>
      <c r="O2377" s="3" t="s">
        <v>9797</v>
      </c>
      <c r="P2377" s="3" t="s">
        <v>9802</v>
      </c>
      <c r="Q2377" s="3" t="s">
        <v>10126</v>
      </c>
      <c r="R2377" s="28">
        <v>2.35</v>
      </c>
      <c r="T2377" s="30">
        <v>2.21</v>
      </c>
      <c r="U2377" s="1">
        <v>0.64</v>
      </c>
      <c r="W2377" s="29">
        <v>2.1854</v>
      </c>
      <c r="AF2377" s="27">
        <v>2.8984000000000001</v>
      </c>
      <c r="AN2377" s="32">
        <v>2.35</v>
      </c>
      <c r="AO2377" s="27" t="s">
        <v>49</v>
      </c>
      <c r="AP2377" s="31" t="s">
        <v>50</v>
      </c>
      <c r="AQ2377" s="27" t="e">
        <f t="shared" si="383"/>
        <v>#NUM!</v>
      </c>
      <c r="AR2377" s="27" t="e">
        <f t="shared" si="384"/>
        <v>#NUM!</v>
      </c>
      <c r="AS2377" s="27" t="e">
        <f t="shared" si="385"/>
        <v>#NUM!</v>
      </c>
      <c r="AT2377" s="27">
        <f t="shared" si="378"/>
        <v>2.37575</v>
      </c>
      <c r="AU2377" s="27">
        <f t="shared" si="379"/>
        <v>0.68799999999999994</v>
      </c>
      <c r="AV2377" s="29">
        <f t="shared" si="375"/>
        <v>0.68799999999999994</v>
      </c>
      <c r="AW2377" s="27" t="s">
        <v>73</v>
      </c>
      <c r="AX2377" s="27" t="s">
        <v>74</v>
      </c>
      <c r="AY2377" s="32">
        <v>0.69</v>
      </c>
      <c r="AZ2377" s="34">
        <f t="shared" si="381"/>
        <v>0.17249999999999999</v>
      </c>
      <c r="BA2377" s="3">
        <f t="shared" si="382"/>
        <v>0.86249999999999993</v>
      </c>
      <c r="BB2377" s="32">
        <f t="shared" si="380"/>
        <v>0.93149999999999988</v>
      </c>
      <c r="BC2377" s="27" t="s">
        <v>12549</v>
      </c>
      <c r="BP2377" s="35"/>
      <c r="BQ2377" s="35"/>
      <c r="BR2377" s="35"/>
      <c r="BS2377" s="35"/>
      <c r="BT2377" s="35"/>
      <c r="BU2377" s="35"/>
      <c r="BV2377" s="35"/>
      <c r="BW2377" s="35"/>
      <c r="BX2377" s="35"/>
      <c r="BY2377" s="35"/>
      <c r="BZ2377" s="35"/>
      <c r="CA2377" s="35"/>
      <c r="CB2377" s="35"/>
      <c r="CC2377" s="35"/>
      <c r="CD2377" s="35"/>
      <c r="CE2377" s="35"/>
      <c r="CF2377" s="35"/>
      <c r="CG2377" s="35"/>
      <c r="CH2377" s="35"/>
      <c r="CI2377" s="35"/>
      <c r="CJ2377" s="35"/>
      <c r="CK2377" s="35"/>
      <c r="CL2377" s="35"/>
      <c r="CM2377" s="35"/>
      <c r="CN2377" s="35"/>
      <c r="CO2377" s="35"/>
      <c r="CP2377" s="35"/>
      <c r="CQ2377" s="35"/>
      <c r="CR2377" s="35"/>
      <c r="CS2377" s="35"/>
      <c r="CT2377" s="35"/>
      <c r="CU2377" s="35"/>
      <c r="CV2377" s="35"/>
      <c r="CW2377" s="35"/>
      <c r="CX2377" s="35"/>
      <c r="CY2377" s="35"/>
      <c r="CZ2377" s="35"/>
      <c r="DA2377" s="35"/>
      <c r="DB2377" s="35"/>
      <c r="DC2377" s="35"/>
      <c r="DD2377" s="35"/>
      <c r="DE2377" s="35"/>
      <c r="DF2377" s="35"/>
      <c r="DG2377" s="35"/>
      <c r="DH2377" s="35"/>
      <c r="DI2377" s="35"/>
      <c r="DJ2377" s="35"/>
      <c r="DK2377" s="35"/>
      <c r="DL2377" s="35"/>
    </row>
    <row r="2378" spans="1:116" ht="31.5" customHeight="1">
      <c r="A2378" s="4" t="s">
        <v>4063</v>
      </c>
      <c r="B2378" s="5">
        <v>2376</v>
      </c>
      <c r="C2378" s="6">
        <v>628</v>
      </c>
      <c r="D2378" s="6"/>
      <c r="E2378" s="3" t="s">
        <v>9999</v>
      </c>
      <c r="F2378" s="3" t="s">
        <v>8061</v>
      </c>
      <c r="G2378" s="3" t="s">
        <v>6385</v>
      </c>
      <c r="H2378" s="4" t="s">
        <v>58</v>
      </c>
      <c r="I2378" s="3" t="s">
        <v>79</v>
      </c>
      <c r="J2378" s="3" t="s">
        <v>1167</v>
      </c>
      <c r="K2378" s="5">
        <v>10</v>
      </c>
      <c r="L2378" s="3" t="s">
        <v>81</v>
      </c>
      <c r="M2378" s="6">
        <v>1</v>
      </c>
      <c r="N2378" s="3" t="s">
        <v>45</v>
      </c>
      <c r="O2378" s="3" t="s">
        <v>9797</v>
      </c>
      <c r="P2378" s="3" t="s">
        <v>9802</v>
      </c>
      <c r="Q2378" s="3" t="s">
        <v>10000</v>
      </c>
      <c r="R2378" s="28">
        <v>1.58</v>
      </c>
      <c r="T2378" s="30">
        <v>1.49</v>
      </c>
      <c r="U2378" s="1">
        <v>0.65</v>
      </c>
      <c r="W2378" s="29">
        <v>1.47</v>
      </c>
      <c r="AF2378" s="27">
        <v>1.9504999999999999</v>
      </c>
      <c r="AN2378" s="32">
        <v>1.58</v>
      </c>
      <c r="AO2378" s="27" t="s">
        <v>49</v>
      </c>
      <c r="AP2378" s="31" t="s">
        <v>50</v>
      </c>
      <c r="AQ2378" s="27" t="e">
        <f t="shared" si="383"/>
        <v>#NUM!</v>
      </c>
      <c r="AR2378" s="27" t="e">
        <f t="shared" si="384"/>
        <v>#NUM!</v>
      </c>
      <c r="AS2378" s="27" t="e">
        <f t="shared" si="385"/>
        <v>#NUM!</v>
      </c>
      <c r="AT2378" s="27">
        <f t="shared" si="378"/>
        <v>1.60175</v>
      </c>
      <c r="AU2378" s="27">
        <f t="shared" si="379"/>
        <v>0.69874999999999998</v>
      </c>
      <c r="AV2378" s="29">
        <f t="shared" si="375"/>
        <v>0.69874999999999998</v>
      </c>
      <c r="AW2378" s="27" t="s">
        <v>73</v>
      </c>
      <c r="AX2378" s="27" t="s">
        <v>74</v>
      </c>
      <c r="AY2378" s="32">
        <v>0.69869999999999999</v>
      </c>
      <c r="AZ2378" s="34">
        <f t="shared" si="381"/>
        <v>0.174675</v>
      </c>
      <c r="BA2378" s="3">
        <f t="shared" si="382"/>
        <v>0.87337500000000001</v>
      </c>
      <c r="BB2378" s="32">
        <f t="shared" si="380"/>
        <v>0.943245</v>
      </c>
      <c r="BC2378" s="27" t="s">
        <v>12549</v>
      </c>
      <c r="BP2378" s="35"/>
      <c r="BQ2378" s="35"/>
      <c r="BR2378" s="35"/>
      <c r="BS2378" s="35"/>
      <c r="BT2378" s="35"/>
      <c r="BU2378" s="35"/>
      <c r="BV2378" s="35"/>
      <c r="BW2378" s="35"/>
      <c r="BX2378" s="35"/>
      <c r="BY2378" s="35"/>
      <c r="BZ2378" s="35"/>
      <c r="CA2378" s="35"/>
      <c r="CB2378" s="35"/>
      <c r="CC2378" s="35"/>
      <c r="CD2378" s="35"/>
      <c r="CE2378" s="35"/>
      <c r="CF2378" s="35"/>
      <c r="CG2378" s="35"/>
      <c r="CH2378" s="35"/>
      <c r="CI2378" s="35"/>
      <c r="CJ2378" s="35"/>
      <c r="CK2378" s="35"/>
      <c r="CL2378" s="35"/>
      <c r="CM2378" s="35"/>
      <c r="CN2378" s="35"/>
      <c r="CO2378" s="35"/>
      <c r="CP2378" s="35"/>
      <c r="CQ2378" s="35"/>
      <c r="CR2378" s="35"/>
      <c r="CS2378" s="35"/>
      <c r="CT2378" s="35"/>
      <c r="CU2378" s="35"/>
      <c r="CV2378" s="35"/>
      <c r="CW2378" s="35"/>
      <c r="CX2378" s="35"/>
      <c r="CY2378" s="35"/>
      <c r="CZ2378" s="35"/>
      <c r="DA2378" s="35"/>
      <c r="DB2378" s="35"/>
      <c r="DC2378" s="35"/>
      <c r="DD2378" s="35"/>
      <c r="DE2378" s="35"/>
      <c r="DF2378" s="35"/>
      <c r="DG2378" s="35"/>
      <c r="DH2378" s="35"/>
      <c r="DI2378" s="35"/>
      <c r="DJ2378" s="35"/>
      <c r="DK2378" s="35"/>
      <c r="DL2378" s="35"/>
    </row>
    <row r="2379" spans="1:116" ht="31.5" customHeight="1">
      <c r="A2379" s="4" t="s">
        <v>4063</v>
      </c>
      <c r="B2379" s="5">
        <v>2377</v>
      </c>
      <c r="C2379" s="6">
        <v>3720</v>
      </c>
      <c r="D2379" s="6"/>
      <c r="E2379" s="3" t="s">
        <v>10086</v>
      </c>
      <c r="F2379" s="3" t="s">
        <v>3975</v>
      </c>
      <c r="G2379" s="3" t="s">
        <v>1079</v>
      </c>
      <c r="H2379" s="4" t="s">
        <v>535</v>
      </c>
      <c r="I2379" s="3" t="s">
        <v>43</v>
      </c>
      <c r="J2379" s="3" t="s">
        <v>401</v>
      </c>
      <c r="K2379" s="5"/>
      <c r="L2379" s="3"/>
      <c r="M2379" s="6">
        <v>30</v>
      </c>
      <c r="N2379" s="3" t="s">
        <v>45</v>
      </c>
      <c r="O2379" s="3" t="s">
        <v>9797</v>
      </c>
      <c r="P2379" s="3" t="s">
        <v>10087</v>
      </c>
      <c r="Q2379" s="3" t="s">
        <v>10088</v>
      </c>
      <c r="R2379" s="28">
        <v>0.84</v>
      </c>
      <c r="T2379" s="30">
        <v>0.65</v>
      </c>
      <c r="U2379" s="1">
        <v>0.65</v>
      </c>
      <c r="W2379" s="29">
        <v>0.78400000000000003</v>
      </c>
      <c r="AF2379" s="27">
        <v>1.044</v>
      </c>
      <c r="AN2379" s="32">
        <v>0.84</v>
      </c>
      <c r="AO2379" s="27" t="s">
        <v>49</v>
      </c>
      <c r="AP2379" s="31" t="s">
        <v>50</v>
      </c>
      <c r="AQ2379" s="27" t="e">
        <f t="shared" si="383"/>
        <v>#NUM!</v>
      </c>
      <c r="AR2379" s="27" t="e">
        <f t="shared" si="384"/>
        <v>#NUM!</v>
      </c>
      <c r="AS2379" s="27" t="e">
        <f t="shared" si="385"/>
        <v>#NUM!</v>
      </c>
      <c r="AT2379" s="27">
        <f t="shared" si="378"/>
        <v>0.69874999999999998</v>
      </c>
      <c r="AU2379" s="27">
        <f t="shared" si="379"/>
        <v>0.69874999999999998</v>
      </c>
      <c r="AV2379" s="29">
        <f t="shared" si="375"/>
        <v>0.69874999999999998</v>
      </c>
      <c r="AW2379" s="27" t="s">
        <v>73</v>
      </c>
      <c r="AX2379" s="27" t="s">
        <v>74</v>
      </c>
      <c r="AY2379" s="32">
        <v>0.69869999999999999</v>
      </c>
      <c r="AZ2379" s="34">
        <f t="shared" si="381"/>
        <v>0.174675</v>
      </c>
      <c r="BA2379" s="3">
        <f t="shared" si="382"/>
        <v>0.87337500000000001</v>
      </c>
      <c r="BB2379" s="32">
        <f t="shared" si="380"/>
        <v>0.943245</v>
      </c>
      <c r="BC2379" s="27" t="s">
        <v>12549</v>
      </c>
      <c r="BP2379" s="27"/>
      <c r="BQ2379" s="27"/>
      <c r="BR2379" s="27"/>
      <c r="BS2379" s="27"/>
      <c r="BT2379" s="27"/>
      <c r="BU2379" s="27"/>
      <c r="BV2379" s="27"/>
      <c r="BW2379" s="27"/>
      <c r="BX2379" s="27"/>
      <c r="BY2379" s="27"/>
      <c r="BZ2379" s="27"/>
      <c r="CA2379" s="27"/>
      <c r="CB2379" s="27"/>
      <c r="CC2379" s="27"/>
      <c r="CD2379" s="27"/>
      <c r="CE2379" s="27"/>
      <c r="CF2379" s="27"/>
      <c r="CG2379" s="27"/>
      <c r="CH2379" s="27"/>
      <c r="CI2379" s="27"/>
      <c r="CJ2379" s="27"/>
      <c r="CK2379" s="27"/>
      <c r="CL2379" s="27"/>
      <c r="CM2379" s="27"/>
      <c r="CN2379" s="27"/>
      <c r="CO2379" s="27"/>
      <c r="CP2379" s="27"/>
      <c r="CQ2379" s="27"/>
      <c r="CR2379" s="27"/>
      <c r="CS2379" s="27"/>
      <c r="CT2379" s="27"/>
      <c r="CU2379" s="27"/>
      <c r="CV2379" s="27"/>
      <c r="CW2379" s="27"/>
      <c r="CX2379" s="27"/>
      <c r="CY2379" s="27"/>
      <c r="CZ2379" s="27"/>
      <c r="DA2379" s="27"/>
      <c r="DB2379" s="27"/>
      <c r="DC2379" s="27"/>
      <c r="DD2379" s="27"/>
      <c r="DE2379" s="27"/>
      <c r="DF2379" s="27"/>
      <c r="DG2379" s="27"/>
      <c r="DH2379" s="27"/>
      <c r="DI2379" s="27"/>
      <c r="DJ2379" s="27"/>
      <c r="DK2379" s="27"/>
      <c r="DL2379" s="27"/>
    </row>
    <row r="2380" spans="1:116" ht="31.5" customHeight="1">
      <c r="A2380" s="4" t="s">
        <v>4063</v>
      </c>
      <c r="B2380" s="5">
        <v>2378</v>
      </c>
      <c r="C2380" s="6">
        <v>3469</v>
      </c>
      <c r="D2380" s="6"/>
      <c r="E2380" s="3" t="s">
        <v>10292</v>
      </c>
      <c r="F2380" s="3" t="s">
        <v>10293</v>
      </c>
      <c r="G2380" s="3" t="s">
        <v>1628</v>
      </c>
      <c r="H2380" s="4" t="s">
        <v>810</v>
      </c>
      <c r="I2380" s="3" t="s">
        <v>581</v>
      </c>
      <c r="J2380" s="3" t="s">
        <v>10294</v>
      </c>
      <c r="K2380" s="5">
        <v>5</v>
      </c>
      <c r="L2380" s="3" t="s">
        <v>69</v>
      </c>
      <c r="M2380" s="6">
        <v>1</v>
      </c>
      <c r="N2380" s="3" t="s">
        <v>45</v>
      </c>
      <c r="O2380" s="3" t="s">
        <v>9797</v>
      </c>
      <c r="P2380" s="3" t="s">
        <v>9802</v>
      </c>
      <c r="Q2380" s="3" t="s">
        <v>10295</v>
      </c>
      <c r="R2380" s="28">
        <v>2.11</v>
      </c>
      <c r="T2380" s="30">
        <v>1.99</v>
      </c>
      <c r="U2380" s="1">
        <v>0.65</v>
      </c>
      <c r="W2380" s="29">
        <v>1.96</v>
      </c>
      <c r="AN2380" s="32">
        <v>2.11</v>
      </c>
      <c r="AO2380" s="27" t="s">
        <v>49</v>
      </c>
      <c r="AP2380" s="31" t="s">
        <v>50</v>
      </c>
      <c r="AQ2380" s="27" t="e">
        <f t="shared" si="383"/>
        <v>#NUM!</v>
      </c>
      <c r="AR2380" s="27" t="e">
        <f t="shared" si="384"/>
        <v>#NUM!</v>
      </c>
      <c r="AS2380" s="27" t="e">
        <f t="shared" si="385"/>
        <v>#NUM!</v>
      </c>
      <c r="AT2380" s="27">
        <f t="shared" si="378"/>
        <v>2.1392500000000001</v>
      </c>
      <c r="AU2380" s="27">
        <f t="shared" si="379"/>
        <v>0.69874999999999998</v>
      </c>
      <c r="AV2380" s="29">
        <f t="shared" si="375"/>
        <v>0.69874999999999998</v>
      </c>
      <c r="AW2380" s="27" t="s">
        <v>73</v>
      </c>
      <c r="AX2380" s="27" t="s">
        <v>74</v>
      </c>
      <c r="AY2380" s="32">
        <v>0.7</v>
      </c>
      <c r="AZ2380" s="34">
        <f t="shared" si="381"/>
        <v>0.17499999999999999</v>
      </c>
      <c r="BA2380" s="3">
        <f t="shared" si="382"/>
        <v>0.875</v>
      </c>
      <c r="BB2380" s="32">
        <f t="shared" si="380"/>
        <v>0.94500000000000006</v>
      </c>
      <c r="BC2380" s="27" t="s">
        <v>12549</v>
      </c>
      <c r="BP2380" s="27"/>
      <c r="BQ2380" s="27"/>
      <c r="BR2380" s="27"/>
      <c r="BS2380" s="27"/>
      <c r="BT2380" s="27"/>
      <c r="BU2380" s="27"/>
      <c r="BV2380" s="27"/>
      <c r="BW2380" s="27"/>
      <c r="BX2380" s="27"/>
      <c r="BY2380" s="27"/>
      <c r="BZ2380" s="27"/>
      <c r="CA2380" s="27"/>
      <c r="CB2380" s="27"/>
      <c r="CC2380" s="27"/>
      <c r="CD2380" s="27"/>
      <c r="CE2380" s="27"/>
      <c r="CF2380" s="27"/>
      <c r="CG2380" s="27"/>
      <c r="CH2380" s="27"/>
      <c r="CI2380" s="27"/>
      <c r="CJ2380" s="27"/>
      <c r="CK2380" s="27"/>
      <c r="CL2380" s="27"/>
      <c r="CM2380" s="27"/>
      <c r="CN2380" s="27"/>
      <c r="CO2380" s="27"/>
      <c r="CP2380" s="27"/>
      <c r="CQ2380" s="27"/>
      <c r="CR2380" s="27"/>
      <c r="CS2380" s="27"/>
      <c r="CT2380" s="27"/>
      <c r="CU2380" s="27"/>
      <c r="CV2380" s="27"/>
      <c r="CW2380" s="27"/>
      <c r="CX2380" s="27"/>
      <c r="CY2380" s="27"/>
      <c r="CZ2380" s="27"/>
      <c r="DA2380" s="27"/>
      <c r="DB2380" s="27"/>
      <c r="DC2380" s="27"/>
      <c r="DD2380" s="27"/>
      <c r="DE2380" s="27"/>
      <c r="DF2380" s="27"/>
      <c r="DG2380" s="27"/>
      <c r="DH2380" s="27"/>
      <c r="DI2380" s="27"/>
      <c r="DJ2380" s="27"/>
      <c r="DK2380" s="27"/>
      <c r="DL2380" s="27"/>
    </row>
    <row r="2381" spans="1:116" ht="31.5" customHeight="1">
      <c r="A2381" s="4" t="s">
        <v>4063</v>
      </c>
      <c r="B2381" s="5">
        <v>2379</v>
      </c>
      <c r="C2381" s="6">
        <v>3470</v>
      </c>
      <c r="D2381" s="6"/>
      <c r="E2381" s="3" t="s">
        <v>10296</v>
      </c>
      <c r="F2381" s="3" t="s">
        <v>10293</v>
      </c>
      <c r="G2381" s="3" t="s">
        <v>1542</v>
      </c>
      <c r="H2381" s="4" t="s">
        <v>580</v>
      </c>
      <c r="I2381" s="3" t="s">
        <v>1218</v>
      </c>
      <c r="J2381" s="3" t="s">
        <v>10297</v>
      </c>
      <c r="K2381" s="5">
        <v>15</v>
      </c>
      <c r="L2381" s="3" t="s">
        <v>69</v>
      </c>
      <c r="M2381" s="6">
        <v>1</v>
      </c>
      <c r="N2381" s="3" t="s">
        <v>45</v>
      </c>
      <c r="O2381" s="3" t="s">
        <v>9797</v>
      </c>
      <c r="P2381" s="3" t="s">
        <v>9802</v>
      </c>
      <c r="Q2381" s="3" t="s">
        <v>10298</v>
      </c>
      <c r="R2381" s="28">
        <v>2.11</v>
      </c>
      <c r="T2381" s="30">
        <v>1.99</v>
      </c>
      <c r="U2381" s="1">
        <v>0.66</v>
      </c>
      <c r="W2381" s="29">
        <v>1.96</v>
      </c>
      <c r="AN2381" s="32">
        <v>2.11</v>
      </c>
      <c r="AO2381" s="27" t="s">
        <v>49</v>
      </c>
      <c r="AP2381" s="31" t="s">
        <v>50</v>
      </c>
      <c r="AQ2381" s="27" t="e">
        <f t="shared" si="383"/>
        <v>#NUM!</v>
      </c>
      <c r="AR2381" s="27" t="e">
        <f t="shared" si="384"/>
        <v>#NUM!</v>
      </c>
      <c r="AS2381" s="27" t="e">
        <f t="shared" si="385"/>
        <v>#NUM!</v>
      </c>
      <c r="AT2381" s="27">
        <f t="shared" si="378"/>
        <v>2.1392500000000001</v>
      </c>
      <c r="AU2381" s="27">
        <f t="shared" si="379"/>
        <v>0.70950000000000002</v>
      </c>
      <c r="AV2381" s="29">
        <f t="shared" si="375"/>
        <v>0.70950000000000002</v>
      </c>
      <c r="AW2381" s="27" t="s">
        <v>73</v>
      </c>
      <c r="AX2381" s="27" t="s">
        <v>74</v>
      </c>
      <c r="AY2381" s="32">
        <v>0.71</v>
      </c>
      <c r="AZ2381" s="34">
        <f t="shared" si="381"/>
        <v>0.17749999999999999</v>
      </c>
      <c r="BA2381" s="3">
        <f t="shared" si="382"/>
        <v>0.88749999999999996</v>
      </c>
      <c r="BB2381" s="32">
        <f t="shared" si="380"/>
        <v>0.95849999999999991</v>
      </c>
      <c r="BC2381" s="27" t="s">
        <v>12549</v>
      </c>
      <c r="BP2381" s="27"/>
      <c r="BQ2381" s="27"/>
      <c r="BR2381" s="27"/>
      <c r="BS2381" s="27"/>
      <c r="BT2381" s="27"/>
      <c r="BU2381" s="27"/>
      <c r="BV2381" s="27"/>
      <c r="BW2381" s="27"/>
      <c r="BX2381" s="27"/>
      <c r="BY2381" s="27"/>
      <c r="BZ2381" s="27"/>
      <c r="CA2381" s="27"/>
      <c r="CB2381" s="27"/>
      <c r="CC2381" s="27"/>
      <c r="CD2381" s="27"/>
      <c r="CE2381" s="27"/>
      <c r="CF2381" s="27"/>
      <c r="CG2381" s="27"/>
      <c r="CH2381" s="27"/>
      <c r="CI2381" s="27"/>
      <c r="CJ2381" s="27"/>
      <c r="CK2381" s="27"/>
      <c r="CL2381" s="27"/>
      <c r="CM2381" s="27"/>
      <c r="CN2381" s="27"/>
      <c r="CO2381" s="27"/>
      <c r="CP2381" s="27"/>
      <c r="CQ2381" s="27"/>
      <c r="CR2381" s="27"/>
      <c r="CS2381" s="27"/>
      <c r="CT2381" s="27"/>
      <c r="CU2381" s="27"/>
      <c r="CV2381" s="27"/>
      <c r="CW2381" s="27"/>
      <c r="CX2381" s="27"/>
      <c r="CY2381" s="27"/>
      <c r="CZ2381" s="27"/>
      <c r="DA2381" s="27"/>
      <c r="DB2381" s="27"/>
      <c r="DC2381" s="27"/>
      <c r="DD2381" s="27"/>
      <c r="DE2381" s="27"/>
      <c r="DF2381" s="27"/>
      <c r="DG2381" s="27"/>
      <c r="DH2381" s="27"/>
      <c r="DI2381" s="27"/>
      <c r="DJ2381" s="27"/>
      <c r="DK2381" s="27"/>
      <c r="DL2381" s="27"/>
    </row>
    <row r="2382" spans="1:116" ht="31.5" customHeight="1">
      <c r="A2382" s="4" t="s">
        <v>4063</v>
      </c>
      <c r="B2382" s="5">
        <v>2380</v>
      </c>
      <c r="C2382" s="6">
        <v>698</v>
      </c>
      <c r="D2382" s="6"/>
      <c r="E2382" s="3" t="s">
        <v>10127</v>
      </c>
      <c r="F2382" s="3" t="s">
        <v>1992</v>
      </c>
      <c r="G2382" s="3" t="s">
        <v>1993</v>
      </c>
      <c r="H2382" s="4" t="s">
        <v>205</v>
      </c>
      <c r="I2382" s="3" t="s">
        <v>394</v>
      </c>
      <c r="J2382" s="3" t="s">
        <v>10128</v>
      </c>
      <c r="K2382" s="5"/>
      <c r="L2382" s="3"/>
      <c r="M2382" s="6">
        <v>1</v>
      </c>
      <c r="N2382" s="3" t="s">
        <v>45</v>
      </c>
      <c r="O2382" s="3" t="s">
        <v>9797</v>
      </c>
      <c r="P2382" s="3" t="s">
        <v>9997</v>
      </c>
      <c r="Q2382" s="3" t="s">
        <v>10129</v>
      </c>
      <c r="R2382" s="28">
        <v>2.11</v>
      </c>
      <c r="T2382" s="30">
        <v>0.67</v>
      </c>
      <c r="U2382" s="1">
        <v>0.67</v>
      </c>
      <c r="W2382" s="29">
        <v>1.96</v>
      </c>
      <c r="AN2382" s="32">
        <v>2.11</v>
      </c>
      <c r="AO2382" s="27" t="s">
        <v>49</v>
      </c>
      <c r="AP2382" s="31" t="s">
        <v>50</v>
      </c>
      <c r="AQ2382" s="27" t="e">
        <f t="shared" si="383"/>
        <v>#NUM!</v>
      </c>
      <c r="AR2382" s="27" t="e">
        <f t="shared" si="384"/>
        <v>#NUM!</v>
      </c>
      <c r="AS2382" s="27" t="e">
        <f t="shared" si="385"/>
        <v>#NUM!</v>
      </c>
      <c r="AT2382" s="27">
        <f t="shared" si="378"/>
        <v>0.72025000000000006</v>
      </c>
      <c r="AU2382" s="27">
        <f t="shared" si="379"/>
        <v>0.72025000000000006</v>
      </c>
      <c r="AV2382" s="29">
        <f t="shared" si="375"/>
        <v>0.72025000000000006</v>
      </c>
      <c r="AW2382" s="27" t="s">
        <v>73</v>
      </c>
      <c r="AX2382" s="27" t="s">
        <v>74</v>
      </c>
      <c r="AY2382" s="32">
        <v>0.72</v>
      </c>
      <c r="AZ2382" s="34">
        <f t="shared" si="381"/>
        <v>0.18</v>
      </c>
      <c r="BA2382" s="3">
        <f t="shared" si="382"/>
        <v>0.89999999999999991</v>
      </c>
      <c r="BB2382" s="32">
        <f t="shared" ref="BB2382:BB2413" si="386">BA2382+BA2382*0.08</f>
        <v>0.97199999999999986</v>
      </c>
      <c r="BC2382" s="27" t="s">
        <v>12549</v>
      </c>
      <c r="BP2382" s="35"/>
      <c r="BQ2382" s="35"/>
      <c r="BR2382" s="35"/>
      <c r="BS2382" s="35"/>
      <c r="BT2382" s="35"/>
      <c r="BU2382" s="35"/>
      <c r="BV2382" s="35"/>
      <c r="BW2382" s="35"/>
      <c r="BX2382" s="35"/>
      <c r="BY2382" s="35"/>
      <c r="BZ2382" s="35"/>
      <c r="CA2382" s="35"/>
      <c r="CB2382" s="35"/>
      <c r="CC2382" s="35"/>
      <c r="CD2382" s="35"/>
      <c r="CE2382" s="35"/>
      <c r="CF2382" s="35"/>
      <c r="CG2382" s="35"/>
      <c r="CH2382" s="35"/>
      <c r="CI2382" s="35"/>
      <c r="CJ2382" s="35"/>
      <c r="CK2382" s="35"/>
      <c r="CL2382" s="35"/>
      <c r="CM2382" s="35"/>
      <c r="CN2382" s="35"/>
      <c r="CO2382" s="35"/>
      <c r="CP2382" s="35"/>
      <c r="CQ2382" s="35"/>
      <c r="CR2382" s="35"/>
      <c r="CS2382" s="35"/>
      <c r="CT2382" s="35"/>
      <c r="CU2382" s="35"/>
      <c r="CV2382" s="35"/>
      <c r="CW2382" s="35"/>
      <c r="CX2382" s="35"/>
      <c r="CY2382" s="35"/>
      <c r="CZ2382" s="35"/>
      <c r="DA2382" s="35"/>
      <c r="DB2382" s="35"/>
      <c r="DC2382" s="35"/>
      <c r="DD2382" s="35"/>
      <c r="DE2382" s="35"/>
      <c r="DF2382" s="35"/>
      <c r="DG2382" s="35"/>
      <c r="DH2382" s="35"/>
      <c r="DI2382" s="35"/>
      <c r="DJ2382" s="35"/>
      <c r="DK2382" s="35"/>
      <c r="DL2382" s="35"/>
    </row>
    <row r="2383" spans="1:116" ht="31.5" customHeight="1">
      <c r="A2383" s="4" t="s">
        <v>4063</v>
      </c>
      <c r="B2383" s="5">
        <v>2381</v>
      </c>
      <c r="C2383" s="6">
        <v>1050</v>
      </c>
      <c r="D2383" s="6"/>
      <c r="E2383" s="3" t="s">
        <v>9960</v>
      </c>
      <c r="F2383" s="3" t="s">
        <v>9961</v>
      </c>
      <c r="G2383" s="3" t="s">
        <v>4295</v>
      </c>
      <c r="H2383" s="4" t="s">
        <v>42</v>
      </c>
      <c r="I2383" s="3" t="s">
        <v>104</v>
      </c>
      <c r="J2383" s="3" t="s">
        <v>9962</v>
      </c>
      <c r="K2383" s="5"/>
      <c r="L2383" s="3"/>
      <c r="M2383" s="6">
        <v>10</v>
      </c>
      <c r="N2383" s="3" t="s">
        <v>45</v>
      </c>
      <c r="O2383" s="3" t="s">
        <v>9797</v>
      </c>
      <c r="P2383" s="3" t="s">
        <v>9963</v>
      </c>
      <c r="Q2383" s="3" t="s">
        <v>9964</v>
      </c>
      <c r="R2383" s="28">
        <v>1.58</v>
      </c>
      <c r="T2383" s="30">
        <v>1.49</v>
      </c>
      <c r="U2383" s="1">
        <v>0.69</v>
      </c>
      <c r="W2383" s="29">
        <v>1.47</v>
      </c>
      <c r="AF2383" s="27">
        <v>3.121</v>
      </c>
      <c r="AN2383" s="32">
        <v>1.58</v>
      </c>
      <c r="AO2383" s="27" t="s">
        <v>49</v>
      </c>
      <c r="AP2383" s="31" t="s">
        <v>50</v>
      </c>
      <c r="AQ2383" s="27" t="e">
        <f t="shared" si="383"/>
        <v>#NUM!</v>
      </c>
      <c r="AR2383" s="27" t="e">
        <f t="shared" si="384"/>
        <v>#NUM!</v>
      </c>
      <c r="AS2383" s="27" t="e">
        <f t="shared" si="385"/>
        <v>#NUM!</v>
      </c>
      <c r="AT2383" s="27">
        <f t="shared" si="378"/>
        <v>1.60175</v>
      </c>
      <c r="AU2383" s="27">
        <f t="shared" si="379"/>
        <v>0.74174999999999991</v>
      </c>
      <c r="AV2383" s="29">
        <f t="shared" si="375"/>
        <v>0.74174999999999991</v>
      </c>
      <c r="AW2383" s="27" t="s">
        <v>73</v>
      </c>
      <c r="AX2383" s="27" t="s">
        <v>74</v>
      </c>
      <c r="AY2383" s="32">
        <v>0.74</v>
      </c>
      <c r="AZ2383" s="34">
        <f t="shared" si="381"/>
        <v>0.185</v>
      </c>
      <c r="BA2383" s="3">
        <f t="shared" si="382"/>
        <v>0.92500000000000004</v>
      </c>
      <c r="BB2383" s="32">
        <f t="shared" si="386"/>
        <v>0.99900000000000011</v>
      </c>
      <c r="BC2383" s="27" t="s">
        <v>12549</v>
      </c>
      <c r="BP2383" s="35"/>
      <c r="BQ2383" s="35"/>
      <c r="BR2383" s="35"/>
      <c r="BS2383" s="35"/>
      <c r="BT2383" s="35"/>
      <c r="BU2383" s="35"/>
      <c r="BV2383" s="35"/>
      <c r="BW2383" s="35"/>
      <c r="BX2383" s="35"/>
      <c r="BY2383" s="35"/>
      <c r="BZ2383" s="35"/>
      <c r="CA2383" s="35"/>
      <c r="CB2383" s="35"/>
      <c r="CC2383" s="35"/>
      <c r="CD2383" s="35"/>
      <c r="CE2383" s="35"/>
      <c r="CF2383" s="35"/>
      <c r="CG2383" s="35"/>
      <c r="CH2383" s="35"/>
      <c r="CI2383" s="35"/>
      <c r="CJ2383" s="35"/>
      <c r="CK2383" s="35"/>
      <c r="CL2383" s="35"/>
      <c r="CM2383" s="35"/>
      <c r="CN2383" s="35"/>
      <c r="CO2383" s="35"/>
      <c r="CP2383" s="35"/>
      <c r="CQ2383" s="35"/>
      <c r="CR2383" s="35"/>
      <c r="CS2383" s="35"/>
      <c r="CT2383" s="35"/>
      <c r="CU2383" s="35"/>
      <c r="CV2383" s="35"/>
      <c r="CW2383" s="35"/>
      <c r="CX2383" s="35"/>
      <c r="CY2383" s="35"/>
      <c r="CZ2383" s="35"/>
      <c r="DA2383" s="35"/>
      <c r="DB2383" s="35"/>
      <c r="DC2383" s="35"/>
      <c r="DD2383" s="35"/>
      <c r="DE2383" s="35"/>
      <c r="DF2383" s="35"/>
      <c r="DG2383" s="35"/>
      <c r="DH2383" s="35"/>
      <c r="DI2383" s="35"/>
      <c r="DJ2383" s="35"/>
      <c r="DK2383" s="35"/>
      <c r="DL2383" s="35"/>
    </row>
    <row r="2384" spans="1:116" ht="31.5" customHeight="1">
      <c r="A2384" s="4" t="s">
        <v>4063</v>
      </c>
      <c r="B2384" s="5">
        <v>2382</v>
      </c>
      <c r="C2384" s="6">
        <v>267</v>
      </c>
      <c r="D2384" s="6"/>
      <c r="E2384" s="3" t="s">
        <v>10024</v>
      </c>
      <c r="F2384" s="3" t="s">
        <v>10025</v>
      </c>
      <c r="G2384" s="3" t="s">
        <v>2266</v>
      </c>
      <c r="H2384" s="4" t="s">
        <v>42</v>
      </c>
      <c r="I2384" s="3" t="s">
        <v>1529</v>
      </c>
      <c r="J2384" s="3" t="s">
        <v>10026</v>
      </c>
      <c r="K2384" s="5"/>
      <c r="L2384" s="3"/>
      <c r="M2384" s="6">
        <v>10</v>
      </c>
      <c r="N2384" s="3" t="s">
        <v>45</v>
      </c>
      <c r="O2384" s="3" t="s">
        <v>9797</v>
      </c>
      <c r="P2384" s="3" t="s">
        <v>9798</v>
      </c>
      <c r="Q2384" s="3" t="s">
        <v>10027</v>
      </c>
      <c r="R2384" s="28">
        <v>2</v>
      </c>
      <c r="T2384" s="30">
        <v>1.89</v>
      </c>
      <c r="U2384" s="1">
        <v>0.69</v>
      </c>
      <c r="W2384" s="29">
        <v>1.8620000000000001</v>
      </c>
      <c r="AF2384" s="27">
        <v>2.4700000000000002</v>
      </c>
      <c r="AN2384" s="32">
        <v>2</v>
      </c>
      <c r="AO2384" s="27" t="s">
        <v>49</v>
      </c>
      <c r="AP2384" s="31" t="s">
        <v>50</v>
      </c>
      <c r="AQ2384" s="27" t="e">
        <f t="shared" si="383"/>
        <v>#NUM!</v>
      </c>
      <c r="AR2384" s="27" t="e">
        <f t="shared" si="384"/>
        <v>#NUM!</v>
      </c>
      <c r="AS2384" s="27" t="e">
        <f t="shared" si="385"/>
        <v>#NUM!</v>
      </c>
      <c r="AT2384" s="27">
        <f t="shared" si="378"/>
        <v>2.0317499999999997</v>
      </c>
      <c r="AU2384" s="27">
        <f t="shared" si="379"/>
        <v>0.74174999999999991</v>
      </c>
      <c r="AV2384" s="29">
        <f t="shared" si="375"/>
        <v>0.74174999999999991</v>
      </c>
      <c r="AW2384" s="27" t="s">
        <v>73</v>
      </c>
      <c r="AX2384" s="27" t="s">
        <v>74</v>
      </c>
      <c r="AY2384" s="32">
        <v>0.74</v>
      </c>
      <c r="AZ2384" s="34">
        <f t="shared" si="381"/>
        <v>0.185</v>
      </c>
      <c r="BA2384" s="3">
        <f t="shared" si="382"/>
        <v>0.92500000000000004</v>
      </c>
      <c r="BB2384" s="32">
        <f t="shared" si="386"/>
        <v>0.99900000000000011</v>
      </c>
      <c r="BC2384" s="27" t="s">
        <v>12549</v>
      </c>
      <c r="BP2384" s="27"/>
      <c r="BQ2384" s="27"/>
      <c r="BR2384" s="27"/>
      <c r="BS2384" s="27"/>
      <c r="BT2384" s="27"/>
      <c r="BU2384" s="27"/>
      <c r="BV2384" s="27"/>
      <c r="BW2384" s="27"/>
      <c r="BX2384" s="27"/>
      <c r="BY2384" s="27"/>
      <c r="BZ2384" s="27"/>
      <c r="CA2384" s="27"/>
      <c r="CB2384" s="27"/>
      <c r="CC2384" s="27"/>
      <c r="CD2384" s="27"/>
      <c r="CE2384" s="27"/>
      <c r="CF2384" s="27"/>
      <c r="CG2384" s="27"/>
      <c r="CH2384" s="27"/>
      <c r="CI2384" s="27"/>
      <c r="CJ2384" s="27"/>
      <c r="CK2384" s="27"/>
      <c r="CL2384" s="27"/>
      <c r="CM2384" s="27"/>
      <c r="CN2384" s="27"/>
      <c r="CO2384" s="27"/>
      <c r="CP2384" s="27"/>
      <c r="CQ2384" s="27"/>
      <c r="CR2384" s="27"/>
      <c r="CS2384" s="27"/>
      <c r="CT2384" s="27"/>
      <c r="CU2384" s="27"/>
      <c r="CV2384" s="27"/>
      <c r="CW2384" s="27"/>
      <c r="CX2384" s="27"/>
      <c r="CY2384" s="27"/>
      <c r="CZ2384" s="27"/>
      <c r="DA2384" s="27"/>
      <c r="DB2384" s="27"/>
      <c r="DC2384" s="27"/>
      <c r="DD2384" s="27"/>
      <c r="DE2384" s="27"/>
      <c r="DF2384" s="27"/>
      <c r="DG2384" s="27"/>
      <c r="DH2384" s="27"/>
      <c r="DI2384" s="27"/>
      <c r="DJ2384" s="27"/>
      <c r="DK2384" s="27"/>
      <c r="DL2384" s="27"/>
    </row>
    <row r="2385" spans="1:116" ht="31.5" customHeight="1">
      <c r="A2385" s="4" t="s">
        <v>4063</v>
      </c>
      <c r="B2385" s="5">
        <v>2383</v>
      </c>
      <c r="C2385" s="6">
        <v>5238</v>
      </c>
      <c r="D2385" s="6"/>
      <c r="E2385" s="3" t="s">
        <v>10337</v>
      </c>
      <c r="F2385" s="3" t="s">
        <v>10338</v>
      </c>
      <c r="G2385" s="3" t="s">
        <v>1336</v>
      </c>
      <c r="H2385" s="4" t="s">
        <v>169</v>
      </c>
      <c r="I2385" s="3" t="s">
        <v>43</v>
      </c>
      <c r="J2385" s="3" t="s">
        <v>10341</v>
      </c>
      <c r="K2385" s="5"/>
      <c r="L2385" s="3"/>
      <c r="M2385" s="6">
        <v>30</v>
      </c>
      <c r="N2385" s="3" t="s">
        <v>45</v>
      </c>
      <c r="O2385" s="3" t="s">
        <v>9797</v>
      </c>
      <c r="P2385" s="3" t="s">
        <v>9818</v>
      </c>
      <c r="Q2385" s="3" t="s">
        <v>10342</v>
      </c>
      <c r="R2385" s="28">
        <v>0.74</v>
      </c>
      <c r="T2385" s="30">
        <v>0.7</v>
      </c>
      <c r="U2385" s="1" t="s">
        <v>56</v>
      </c>
      <c r="W2385" s="29">
        <v>0.68600000000000005</v>
      </c>
      <c r="AF2385" s="27">
        <v>0.90800000000000003</v>
      </c>
      <c r="AN2385" s="32">
        <v>0.74</v>
      </c>
      <c r="AO2385" s="27" t="s">
        <v>49</v>
      </c>
      <c r="AP2385" s="31" t="s">
        <v>50</v>
      </c>
      <c r="AQ2385" s="27" t="e">
        <f t="shared" si="383"/>
        <v>#NUM!</v>
      </c>
      <c r="AR2385" s="27" t="e">
        <f t="shared" si="384"/>
        <v>#NUM!</v>
      </c>
      <c r="AS2385" s="27" t="e">
        <f t="shared" si="385"/>
        <v>#NUM!</v>
      </c>
      <c r="AT2385" s="27">
        <f t="shared" si="378"/>
        <v>0.75249999999999995</v>
      </c>
      <c r="AU2385" s="27" t="e">
        <f t="shared" si="379"/>
        <v>#VALUE!</v>
      </c>
      <c r="AV2385" s="29" t="e">
        <f t="shared" si="375"/>
        <v>#VALUE!</v>
      </c>
      <c r="AW2385" s="33" t="s">
        <v>10343</v>
      </c>
      <c r="AX2385" s="27" t="s">
        <v>50</v>
      </c>
      <c r="AY2385" s="32">
        <v>0.74</v>
      </c>
      <c r="AZ2385" s="34">
        <f t="shared" si="381"/>
        <v>0.185</v>
      </c>
      <c r="BA2385" s="3">
        <f t="shared" si="382"/>
        <v>0.92500000000000004</v>
      </c>
      <c r="BB2385" s="32">
        <f t="shared" si="386"/>
        <v>0.99900000000000011</v>
      </c>
      <c r="BC2385" s="27" t="s">
        <v>12549</v>
      </c>
      <c r="BP2385" s="27"/>
      <c r="BQ2385" s="27"/>
      <c r="BR2385" s="27"/>
      <c r="BS2385" s="27"/>
      <c r="BT2385" s="27"/>
      <c r="BU2385" s="27"/>
      <c r="BV2385" s="27"/>
      <c r="BW2385" s="27"/>
      <c r="BX2385" s="27"/>
      <c r="BY2385" s="27"/>
      <c r="BZ2385" s="27"/>
      <c r="CA2385" s="27"/>
      <c r="CB2385" s="27"/>
      <c r="CC2385" s="27"/>
      <c r="CD2385" s="27"/>
      <c r="CE2385" s="27"/>
      <c r="CF2385" s="27"/>
      <c r="CG2385" s="27"/>
      <c r="CH2385" s="27"/>
      <c r="CI2385" s="27"/>
      <c r="CJ2385" s="27"/>
      <c r="CK2385" s="27"/>
      <c r="CL2385" s="27"/>
      <c r="CM2385" s="27"/>
      <c r="CN2385" s="27"/>
      <c r="CO2385" s="27"/>
      <c r="CP2385" s="27"/>
      <c r="CQ2385" s="27"/>
      <c r="CR2385" s="27"/>
      <c r="CS2385" s="27"/>
      <c r="CT2385" s="27"/>
      <c r="CU2385" s="27"/>
      <c r="CV2385" s="27"/>
      <c r="CW2385" s="27"/>
      <c r="CX2385" s="27"/>
      <c r="CY2385" s="27"/>
      <c r="CZ2385" s="27"/>
      <c r="DA2385" s="27"/>
      <c r="DB2385" s="27"/>
      <c r="DC2385" s="27"/>
      <c r="DD2385" s="27"/>
      <c r="DE2385" s="27"/>
      <c r="DF2385" s="27"/>
      <c r="DG2385" s="27"/>
      <c r="DH2385" s="27"/>
      <c r="DI2385" s="27"/>
      <c r="DJ2385" s="27"/>
      <c r="DK2385" s="27"/>
      <c r="DL2385" s="27"/>
    </row>
    <row r="2386" spans="1:116" ht="31.5" customHeight="1">
      <c r="A2386" s="4" t="s">
        <v>4063</v>
      </c>
      <c r="B2386" s="5">
        <v>2384</v>
      </c>
      <c r="C2386" s="6">
        <v>6964</v>
      </c>
      <c r="D2386" s="6"/>
      <c r="E2386" s="3" t="s">
        <v>10095</v>
      </c>
      <c r="F2386" s="3" t="s">
        <v>10096</v>
      </c>
      <c r="G2386" s="3" t="s">
        <v>9318</v>
      </c>
      <c r="H2386" s="4" t="s">
        <v>10097</v>
      </c>
      <c r="I2386" s="3" t="s">
        <v>1962</v>
      </c>
      <c r="J2386" s="3" t="s">
        <v>10098</v>
      </c>
      <c r="K2386" s="5">
        <v>250</v>
      </c>
      <c r="L2386" s="3" t="s">
        <v>81</v>
      </c>
      <c r="M2386" s="6">
        <v>1</v>
      </c>
      <c r="N2386" s="3" t="s">
        <v>45</v>
      </c>
      <c r="O2386" s="3" t="s">
        <v>9797</v>
      </c>
      <c r="P2386" s="3" t="s">
        <v>9997</v>
      </c>
      <c r="Q2386" s="3" t="s">
        <v>10099</v>
      </c>
      <c r="R2386" s="28">
        <v>2.3199999999999998</v>
      </c>
      <c r="T2386" s="30">
        <v>2.1800000000000002</v>
      </c>
      <c r="U2386" s="1">
        <v>0.7</v>
      </c>
      <c r="W2386" s="29">
        <v>2.1560000000000001</v>
      </c>
      <c r="AN2386" s="32">
        <v>2.3199999999999998</v>
      </c>
      <c r="AO2386" s="27" t="s">
        <v>49</v>
      </c>
      <c r="AP2386" s="31" t="s">
        <v>50</v>
      </c>
      <c r="AQ2386" s="27" t="e">
        <f t="shared" si="383"/>
        <v>#NUM!</v>
      </c>
      <c r="AR2386" s="27" t="e">
        <f t="shared" si="384"/>
        <v>#NUM!</v>
      </c>
      <c r="AS2386" s="27" t="e">
        <f t="shared" si="385"/>
        <v>#NUM!</v>
      </c>
      <c r="AT2386" s="27">
        <f t="shared" si="378"/>
        <v>2.3435000000000001</v>
      </c>
      <c r="AU2386" s="27">
        <f t="shared" si="379"/>
        <v>0.75249999999999995</v>
      </c>
      <c r="AV2386" s="29">
        <f t="shared" si="375"/>
        <v>0.75249999999999995</v>
      </c>
      <c r="AW2386" s="27" t="s">
        <v>73</v>
      </c>
      <c r="AX2386" s="27" t="s">
        <v>74</v>
      </c>
      <c r="AY2386" s="32">
        <v>0.75</v>
      </c>
      <c r="AZ2386" s="34">
        <f t="shared" si="381"/>
        <v>0.1875</v>
      </c>
      <c r="BA2386" s="3">
        <f t="shared" si="382"/>
        <v>0.9375</v>
      </c>
      <c r="BB2386" s="32">
        <f t="shared" si="386"/>
        <v>1.0125</v>
      </c>
      <c r="BC2386" s="27" t="s">
        <v>12549</v>
      </c>
      <c r="BP2386" s="27"/>
      <c r="BQ2386" s="27"/>
      <c r="BR2386" s="27"/>
      <c r="BS2386" s="27"/>
      <c r="BT2386" s="27"/>
      <c r="BU2386" s="27"/>
      <c r="BV2386" s="27"/>
      <c r="BW2386" s="27"/>
      <c r="BX2386" s="27"/>
      <c r="BY2386" s="27"/>
      <c r="BZ2386" s="27"/>
      <c r="CA2386" s="27"/>
      <c r="CB2386" s="27"/>
      <c r="CC2386" s="27"/>
      <c r="CD2386" s="27"/>
      <c r="CE2386" s="27"/>
      <c r="CF2386" s="27"/>
      <c r="CG2386" s="27"/>
      <c r="CH2386" s="27"/>
      <c r="CI2386" s="27"/>
      <c r="CJ2386" s="27"/>
      <c r="CK2386" s="27"/>
      <c r="CL2386" s="27"/>
      <c r="CM2386" s="27"/>
      <c r="CN2386" s="27"/>
      <c r="CO2386" s="27"/>
      <c r="CP2386" s="27"/>
      <c r="CQ2386" s="27"/>
      <c r="CR2386" s="27"/>
      <c r="CS2386" s="27"/>
      <c r="CT2386" s="27"/>
      <c r="CU2386" s="27"/>
      <c r="CV2386" s="27"/>
      <c r="CW2386" s="27"/>
      <c r="CX2386" s="27"/>
      <c r="CY2386" s="27"/>
      <c r="CZ2386" s="27"/>
      <c r="DA2386" s="27"/>
      <c r="DB2386" s="27"/>
      <c r="DC2386" s="27"/>
      <c r="DD2386" s="27"/>
      <c r="DE2386" s="27"/>
      <c r="DF2386" s="27"/>
      <c r="DG2386" s="27"/>
      <c r="DH2386" s="27"/>
      <c r="DI2386" s="27"/>
      <c r="DJ2386" s="27"/>
      <c r="DK2386" s="27"/>
      <c r="DL2386" s="27"/>
    </row>
    <row r="2387" spans="1:116" ht="31.5" customHeight="1">
      <c r="A2387" s="4" t="s">
        <v>4063</v>
      </c>
      <c r="B2387" s="5">
        <v>2385</v>
      </c>
      <c r="C2387" s="6">
        <v>5437</v>
      </c>
      <c r="D2387" s="6"/>
      <c r="E2387" s="3" t="s">
        <v>10108</v>
      </c>
      <c r="F2387" s="3" t="s">
        <v>10109</v>
      </c>
      <c r="G2387" s="3" t="s">
        <v>1093</v>
      </c>
      <c r="H2387" s="4" t="s">
        <v>1094</v>
      </c>
      <c r="I2387" s="3" t="s">
        <v>43</v>
      </c>
      <c r="J2387" s="3" t="s">
        <v>10110</v>
      </c>
      <c r="K2387" s="5"/>
      <c r="L2387" s="3"/>
      <c r="M2387" s="6">
        <v>60</v>
      </c>
      <c r="N2387" s="3" t="s">
        <v>45</v>
      </c>
      <c r="O2387" s="3" t="s">
        <v>9797</v>
      </c>
      <c r="P2387" s="3" t="s">
        <v>9856</v>
      </c>
      <c r="Q2387" s="3" t="s">
        <v>10111</v>
      </c>
      <c r="R2387" s="28">
        <v>1.2</v>
      </c>
      <c r="T2387" s="30">
        <v>0.7</v>
      </c>
      <c r="U2387" s="1">
        <v>0.7</v>
      </c>
      <c r="W2387" s="29">
        <v>1.1172</v>
      </c>
      <c r="AN2387" s="32">
        <v>1.2</v>
      </c>
      <c r="AO2387" s="27" t="s">
        <v>49</v>
      </c>
      <c r="AP2387" s="31" t="s">
        <v>50</v>
      </c>
      <c r="AQ2387" s="27" t="e">
        <f t="shared" si="383"/>
        <v>#NUM!</v>
      </c>
      <c r="AR2387" s="27" t="e">
        <f t="shared" si="384"/>
        <v>#NUM!</v>
      </c>
      <c r="AS2387" s="27" t="e">
        <f t="shared" si="385"/>
        <v>#NUM!</v>
      </c>
      <c r="AT2387" s="27">
        <f t="shared" si="378"/>
        <v>0.75249999999999995</v>
      </c>
      <c r="AU2387" s="27">
        <f t="shared" si="379"/>
        <v>0.75249999999999995</v>
      </c>
      <c r="AV2387" s="29">
        <f t="shared" si="375"/>
        <v>0.75249999999999995</v>
      </c>
      <c r="AW2387" s="27" t="s">
        <v>73</v>
      </c>
      <c r="AX2387" s="27" t="s">
        <v>74</v>
      </c>
      <c r="AY2387" s="32">
        <v>0.75249999999999995</v>
      </c>
      <c r="AZ2387" s="34">
        <f t="shared" si="381"/>
        <v>0.18812499999999999</v>
      </c>
      <c r="BA2387" s="3">
        <f t="shared" si="382"/>
        <v>0.94062499999999993</v>
      </c>
      <c r="BB2387" s="32">
        <f t="shared" si="386"/>
        <v>1.0158749999999999</v>
      </c>
      <c r="BC2387" s="27" t="s">
        <v>12549</v>
      </c>
      <c r="BP2387" s="27"/>
      <c r="BQ2387" s="27"/>
      <c r="BR2387" s="27"/>
      <c r="BS2387" s="27"/>
      <c r="BT2387" s="27"/>
      <c r="BU2387" s="27"/>
      <c r="BV2387" s="27"/>
      <c r="BW2387" s="27"/>
      <c r="BX2387" s="27"/>
      <c r="BY2387" s="27"/>
      <c r="BZ2387" s="27"/>
      <c r="CA2387" s="27"/>
      <c r="CB2387" s="27"/>
      <c r="CC2387" s="27"/>
      <c r="CD2387" s="27"/>
      <c r="CE2387" s="27"/>
      <c r="CF2387" s="27"/>
      <c r="CG2387" s="27"/>
      <c r="CH2387" s="27"/>
      <c r="CI2387" s="27"/>
      <c r="CJ2387" s="27"/>
      <c r="CK2387" s="27"/>
      <c r="CL2387" s="27"/>
      <c r="CM2387" s="27"/>
      <c r="CN2387" s="27"/>
      <c r="CO2387" s="27"/>
      <c r="CP2387" s="27"/>
      <c r="CQ2387" s="27"/>
      <c r="CR2387" s="27"/>
      <c r="CS2387" s="27"/>
      <c r="CT2387" s="27"/>
      <c r="CU2387" s="27"/>
      <c r="CV2387" s="27"/>
      <c r="CW2387" s="27"/>
      <c r="CX2387" s="27"/>
      <c r="CY2387" s="27"/>
      <c r="CZ2387" s="27"/>
      <c r="DA2387" s="27"/>
      <c r="DB2387" s="27"/>
      <c r="DC2387" s="27"/>
      <c r="DD2387" s="27"/>
      <c r="DE2387" s="27"/>
      <c r="DF2387" s="27"/>
      <c r="DG2387" s="27"/>
      <c r="DH2387" s="27"/>
      <c r="DI2387" s="27"/>
      <c r="DJ2387" s="27"/>
      <c r="DK2387" s="27"/>
      <c r="DL2387" s="27"/>
    </row>
    <row r="2388" spans="1:116" ht="31.5" customHeight="1">
      <c r="A2388" s="4" t="s">
        <v>4063</v>
      </c>
      <c r="B2388" s="5">
        <v>2386</v>
      </c>
      <c r="C2388" s="6">
        <v>870</v>
      </c>
      <c r="D2388" s="6"/>
      <c r="E2388" s="3" t="s">
        <v>10079</v>
      </c>
      <c r="F2388" s="3" t="s">
        <v>10080</v>
      </c>
      <c r="G2388" s="3" t="s">
        <v>1064</v>
      </c>
      <c r="H2388" s="4" t="s">
        <v>2287</v>
      </c>
      <c r="I2388" s="3" t="s">
        <v>104</v>
      </c>
      <c r="J2388" s="3" t="s">
        <v>10071</v>
      </c>
      <c r="K2388" s="5"/>
      <c r="L2388" s="3"/>
      <c r="M2388" s="6">
        <v>30</v>
      </c>
      <c r="N2388" s="3" t="s">
        <v>45</v>
      </c>
      <c r="O2388" s="3" t="s">
        <v>9797</v>
      </c>
      <c r="P2388" s="3" t="s">
        <v>9834</v>
      </c>
      <c r="Q2388" s="3" t="s">
        <v>10081</v>
      </c>
      <c r="R2388" s="28">
        <v>6.99</v>
      </c>
      <c r="T2388" s="30">
        <v>6.89</v>
      </c>
      <c r="U2388" s="1">
        <v>0.71</v>
      </c>
      <c r="W2388" s="29">
        <v>6.5045000000000002</v>
      </c>
      <c r="AN2388" s="32">
        <v>6.99</v>
      </c>
      <c r="AO2388" s="27" t="s">
        <v>49</v>
      </c>
      <c r="AP2388" s="31" t="s">
        <v>50</v>
      </c>
      <c r="AQ2388" s="27" t="e">
        <f t="shared" si="383"/>
        <v>#NUM!</v>
      </c>
      <c r="AR2388" s="27" t="e">
        <f t="shared" si="384"/>
        <v>#NUM!</v>
      </c>
      <c r="AS2388" s="27" t="e">
        <f t="shared" si="385"/>
        <v>#NUM!</v>
      </c>
      <c r="AT2388" s="27">
        <f t="shared" si="378"/>
        <v>7.4067499999999997</v>
      </c>
      <c r="AU2388" s="27">
        <f t="shared" si="379"/>
        <v>0.76324999999999998</v>
      </c>
      <c r="AV2388" s="29">
        <f t="shared" si="375"/>
        <v>0.76324999999999998</v>
      </c>
      <c r="AW2388" s="27" t="s">
        <v>73</v>
      </c>
      <c r="AX2388" s="27" t="s">
        <v>74</v>
      </c>
      <c r="AY2388" s="32">
        <v>0.76324999999999998</v>
      </c>
      <c r="AZ2388" s="34">
        <f t="shared" si="381"/>
        <v>0.1908125</v>
      </c>
      <c r="BA2388" s="3">
        <f t="shared" si="382"/>
        <v>0.95406250000000004</v>
      </c>
      <c r="BB2388" s="32">
        <f t="shared" si="386"/>
        <v>1.0303875</v>
      </c>
      <c r="BC2388" s="27" t="s">
        <v>12549</v>
      </c>
      <c r="BP2388" s="27"/>
      <c r="BQ2388" s="27"/>
      <c r="BR2388" s="27"/>
      <c r="BS2388" s="27"/>
      <c r="BT2388" s="27"/>
      <c r="BU2388" s="27"/>
      <c r="BV2388" s="27"/>
      <c r="BW2388" s="27"/>
      <c r="BX2388" s="27"/>
      <c r="BY2388" s="27"/>
      <c r="BZ2388" s="27"/>
      <c r="CA2388" s="27"/>
      <c r="CB2388" s="27"/>
      <c r="CC2388" s="27"/>
      <c r="CD2388" s="27"/>
      <c r="CE2388" s="27"/>
      <c r="CF2388" s="27"/>
      <c r="CG2388" s="27"/>
      <c r="CH2388" s="27"/>
      <c r="CI2388" s="27"/>
      <c r="CJ2388" s="27"/>
      <c r="CK2388" s="27"/>
      <c r="CL2388" s="27"/>
      <c r="CM2388" s="27"/>
      <c r="CN2388" s="27"/>
      <c r="CO2388" s="27"/>
      <c r="CP2388" s="27"/>
      <c r="CQ2388" s="27"/>
      <c r="CR2388" s="27"/>
      <c r="CS2388" s="27"/>
      <c r="CT2388" s="27"/>
      <c r="CU2388" s="27"/>
      <c r="CV2388" s="27"/>
      <c r="CW2388" s="27"/>
      <c r="CX2388" s="27"/>
      <c r="CY2388" s="27"/>
      <c r="CZ2388" s="27"/>
      <c r="DA2388" s="27"/>
      <c r="DB2388" s="27"/>
      <c r="DC2388" s="27"/>
      <c r="DD2388" s="27"/>
      <c r="DE2388" s="27"/>
      <c r="DF2388" s="27"/>
      <c r="DG2388" s="27"/>
      <c r="DH2388" s="27"/>
      <c r="DI2388" s="27"/>
      <c r="DJ2388" s="27"/>
      <c r="DK2388" s="27"/>
      <c r="DL2388" s="27"/>
    </row>
    <row r="2389" spans="1:116" ht="31.5" customHeight="1">
      <c r="A2389" s="4" t="s">
        <v>4063</v>
      </c>
      <c r="B2389" s="5">
        <v>2387</v>
      </c>
      <c r="C2389" s="6">
        <v>913</v>
      </c>
      <c r="D2389" s="6"/>
      <c r="E2389" s="3" t="s">
        <v>9956</v>
      </c>
      <c r="F2389" s="3" t="s">
        <v>9957</v>
      </c>
      <c r="G2389" s="3" t="s">
        <v>9958</v>
      </c>
      <c r="H2389" s="4" t="s">
        <v>103</v>
      </c>
      <c r="I2389" s="3" t="s">
        <v>104</v>
      </c>
      <c r="J2389" s="3" t="s">
        <v>606</v>
      </c>
      <c r="K2389" s="5"/>
      <c r="L2389" s="3"/>
      <c r="M2389" s="6">
        <v>30</v>
      </c>
      <c r="N2389" s="3" t="s">
        <v>45</v>
      </c>
      <c r="O2389" s="3" t="s">
        <v>9797</v>
      </c>
      <c r="P2389" s="3" t="s">
        <v>9824</v>
      </c>
      <c r="Q2389" s="3" t="s">
        <v>9959</v>
      </c>
      <c r="R2389" s="28">
        <v>0.78</v>
      </c>
      <c r="U2389" s="1" t="s">
        <v>56</v>
      </c>
      <c r="W2389" s="29">
        <v>0.72519999999999996</v>
      </c>
      <c r="AF2389" s="27">
        <v>0.96399999999999997</v>
      </c>
      <c r="AN2389" s="32">
        <v>0.78</v>
      </c>
      <c r="AO2389" s="27" t="s">
        <v>49</v>
      </c>
      <c r="AP2389" s="31" t="s">
        <v>50</v>
      </c>
      <c r="AQ2389" s="27" t="e">
        <f t="shared" si="383"/>
        <v>#NUM!</v>
      </c>
      <c r="AR2389" s="27" t="e">
        <f t="shared" si="384"/>
        <v>#NUM!</v>
      </c>
      <c r="AS2389" s="27" t="e">
        <f t="shared" si="385"/>
        <v>#NUM!</v>
      </c>
      <c r="AT2389" s="27">
        <f t="shared" si="378"/>
        <v>0</v>
      </c>
      <c r="AU2389" s="27" t="e">
        <f t="shared" si="379"/>
        <v>#VALUE!</v>
      </c>
      <c r="AV2389" s="29" t="e">
        <f t="shared" si="375"/>
        <v>#VALUE!</v>
      </c>
      <c r="AW2389" s="33" t="s">
        <v>51</v>
      </c>
      <c r="AX2389" s="33" t="s">
        <v>50</v>
      </c>
      <c r="AY2389" s="32">
        <v>0.78</v>
      </c>
      <c r="AZ2389" s="34">
        <f t="shared" si="381"/>
        <v>0.19500000000000001</v>
      </c>
      <c r="BA2389" s="3">
        <f t="shared" si="382"/>
        <v>0.97500000000000009</v>
      </c>
      <c r="BB2389" s="32">
        <f t="shared" si="386"/>
        <v>1.0530000000000002</v>
      </c>
      <c r="BC2389" s="27" t="s">
        <v>12549</v>
      </c>
      <c r="BP2389" s="35"/>
      <c r="BQ2389" s="35"/>
      <c r="BR2389" s="35"/>
      <c r="BS2389" s="35"/>
      <c r="BT2389" s="35"/>
      <c r="BU2389" s="35"/>
      <c r="BV2389" s="35"/>
      <c r="BW2389" s="35"/>
      <c r="BX2389" s="35"/>
      <c r="BY2389" s="35"/>
      <c r="BZ2389" s="35"/>
      <c r="CA2389" s="35"/>
      <c r="CB2389" s="35"/>
      <c r="CC2389" s="35"/>
      <c r="CD2389" s="35"/>
      <c r="CE2389" s="35"/>
      <c r="CF2389" s="35"/>
      <c r="CG2389" s="35"/>
      <c r="CH2389" s="35"/>
      <c r="CI2389" s="35"/>
      <c r="CJ2389" s="35"/>
      <c r="CK2389" s="35"/>
      <c r="CL2389" s="35"/>
      <c r="CM2389" s="35"/>
      <c r="CN2389" s="35"/>
      <c r="CO2389" s="35"/>
      <c r="CP2389" s="35"/>
      <c r="CQ2389" s="35"/>
      <c r="CR2389" s="35"/>
      <c r="CS2389" s="35"/>
      <c r="CT2389" s="35"/>
      <c r="CU2389" s="35"/>
      <c r="CV2389" s="35"/>
      <c r="CW2389" s="35"/>
      <c r="CX2389" s="35"/>
      <c r="CY2389" s="35"/>
      <c r="CZ2389" s="35"/>
      <c r="DA2389" s="35"/>
      <c r="DB2389" s="35"/>
      <c r="DC2389" s="35"/>
      <c r="DD2389" s="35"/>
      <c r="DE2389" s="35"/>
      <c r="DF2389" s="35"/>
      <c r="DG2389" s="35"/>
      <c r="DH2389" s="35"/>
      <c r="DI2389" s="35"/>
      <c r="DJ2389" s="35"/>
      <c r="DK2389" s="35"/>
      <c r="DL2389" s="35"/>
    </row>
    <row r="2390" spans="1:116" ht="31.5" customHeight="1">
      <c r="A2390" s="4" t="s">
        <v>4063</v>
      </c>
      <c r="B2390" s="5">
        <v>2388</v>
      </c>
      <c r="C2390" s="6">
        <v>5500</v>
      </c>
      <c r="D2390" s="6"/>
      <c r="E2390" s="3" t="s">
        <v>9838</v>
      </c>
      <c r="F2390" s="3" t="s">
        <v>9839</v>
      </c>
      <c r="G2390" s="3" t="s">
        <v>675</v>
      </c>
      <c r="H2390" s="4" t="s">
        <v>58</v>
      </c>
      <c r="I2390" s="3" t="s">
        <v>43</v>
      </c>
      <c r="J2390" s="3" t="s">
        <v>9840</v>
      </c>
      <c r="K2390" s="5"/>
      <c r="L2390" s="3"/>
      <c r="M2390" s="6">
        <v>30</v>
      </c>
      <c r="N2390" s="3" t="s">
        <v>45</v>
      </c>
      <c r="O2390" s="3" t="s">
        <v>9797</v>
      </c>
      <c r="P2390" s="3" t="s">
        <v>9824</v>
      </c>
      <c r="Q2390" s="3" t="s">
        <v>9841</v>
      </c>
      <c r="R2390" s="28">
        <v>1.58</v>
      </c>
      <c r="T2390" s="30">
        <v>1.49</v>
      </c>
      <c r="U2390" s="1">
        <v>0.76</v>
      </c>
      <c r="W2390" s="29">
        <v>1.47</v>
      </c>
      <c r="AF2390" s="27">
        <v>1.9517</v>
      </c>
      <c r="AN2390" s="32">
        <v>1.58</v>
      </c>
      <c r="AO2390" s="27" t="s">
        <v>49</v>
      </c>
      <c r="AP2390" s="31" t="s">
        <v>50</v>
      </c>
      <c r="AQ2390" s="27" t="e">
        <f t="shared" si="383"/>
        <v>#NUM!</v>
      </c>
      <c r="AR2390" s="27" t="e">
        <f t="shared" si="384"/>
        <v>#NUM!</v>
      </c>
      <c r="AS2390" s="27" t="e">
        <f t="shared" si="385"/>
        <v>#NUM!</v>
      </c>
      <c r="AT2390" s="27">
        <f t="shared" si="378"/>
        <v>1.60175</v>
      </c>
      <c r="AU2390" s="27">
        <f t="shared" si="379"/>
        <v>0.81699999999999995</v>
      </c>
      <c r="AV2390" s="29">
        <f t="shared" si="375"/>
        <v>0.81699999999999995</v>
      </c>
      <c r="AW2390" s="27" t="s">
        <v>73</v>
      </c>
      <c r="AX2390" s="27" t="s">
        <v>74</v>
      </c>
      <c r="AY2390" s="32">
        <v>0.81699999999999995</v>
      </c>
      <c r="AZ2390" s="34">
        <f t="shared" si="381"/>
        <v>0.20424999999999999</v>
      </c>
      <c r="BA2390" s="3">
        <f t="shared" si="382"/>
        <v>1.02125</v>
      </c>
      <c r="BB2390" s="32">
        <f t="shared" si="386"/>
        <v>1.1029499999999999</v>
      </c>
      <c r="BC2390" s="27" t="s">
        <v>12549</v>
      </c>
      <c r="BP2390" s="27"/>
      <c r="BQ2390" s="27"/>
      <c r="BR2390" s="27"/>
      <c r="BS2390" s="27"/>
      <c r="BT2390" s="27"/>
      <c r="BU2390" s="27"/>
      <c r="BV2390" s="27"/>
      <c r="BW2390" s="27"/>
      <c r="BX2390" s="27"/>
      <c r="BY2390" s="27"/>
      <c r="BZ2390" s="27"/>
      <c r="CA2390" s="27"/>
      <c r="CB2390" s="27"/>
      <c r="CC2390" s="27"/>
      <c r="CD2390" s="27"/>
      <c r="CE2390" s="27"/>
      <c r="CF2390" s="27"/>
      <c r="CG2390" s="27"/>
      <c r="CH2390" s="27"/>
      <c r="CI2390" s="27"/>
      <c r="CJ2390" s="27"/>
      <c r="CK2390" s="27"/>
      <c r="CL2390" s="27"/>
      <c r="CM2390" s="27"/>
      <c r="CN2390" s="27"/>
      <c r="CO2390" s="27"/>
      <c r="CP2390" s="27"/>
      <c r="CQ2390" s="27"/>
      <c r="CR2390" s="27"/>
      <c r="CS2390" s="27"/>
      <c r="CT2390" s="27"/>
      <c r="CU2390" s="27"/>
      <c r="CV2390" s="27"/>
      <c r="CW2390" s="27"/>
      <c r="CX2390" s="27"/>
      <c r="CY2390" s="27"/>
      <c r="CZ2390" s="27"/>
      <c r="DA2390" s="27"/>
      <c r="DB2390" s="27"/>
      <c r="DC2390" s="27"/>
      <c r="DD2390" s="27"/>
      <c r="DE2390" s="27"/>
      <c r="DF2390" s="27"/>
      <c r="DG2390" s="27"/>
      <c r="DH2390" s="27"/>
      <c r="DI2390" s="27"/>
      <c r="DJ2390" s="27"/>
      <c r="DK2390" s="27"/>
      <c r="DL2390" s="27"/>
    </row>
    <row r="2391" spans="1:116" ht="31.5" customHeight="1">
      <c r="A2391" s="4" t="s">
        <v>4063</v>
      </c>
      <c r="B2391" s="5">
        <v>2389</v>
      </c>
      <c r="C2391" s="6">
        <v>700</v>
      </c>
      <c r="D2391" s="6"/>
      <c r="E2391" s="3" t="s">
        <v>10176</v>
      </c>
      <c r="F2391" s="3" t="s">
        <v>2929</v>
      </c>
      <c r="G2391" s="3" t="s">
        <v>2930</v>
      </c>
      <c r="H2391" s="4" t="s">
        <v>42</v>
      </c>
      <c r="I2391" s="3" t="s">
        <v>104</v>
      </c>
      <c r="J2391" s="3" t="s">
        <v>105</v>
      </c>
      <c r="K2391" s="5"/>
      <c r="L2391" s="3"/>
      <c r="M2391" s="6">
        <v>20</v>
      </c>
      <c r="N2391" s="3" t="s">
        <v>45</v>
      </c>
      <c r="O2391" s="3" t="s">
        <v>9797</v>
      </c>
      <c r="P2391" s="3" t="s">
        <v>9997</v>
      </c>
      <c r="Q2391" s="3" t="s">
        <v>10177</v>
      </c>
      <c r="R2391" s="28">
        <v>2.84</v>
      </c>
      <c r="T2391" s="30">
        <v>2.68</v>
      </c>
      <c r="U2391" s="1">
        <v>0.8</v>
      </c>
      <c r="W2391" s="29">
        <v>2.6459999999999999</v>
      </c>
      <c r="AN2391" s="32">
        <v>2.84</v>
      </c>
      <c r="AO2391" s="27" t="s">
        <v>49</v>
      </c>
      <c r="AP2391" s="31" t="s">
        <v>50</v>
      </c>
      <c r="AQ2391" s="27" t="e">
        <f t="shared" si="383"/>
        <v>#NUM!</v>
      </c>
      <c r="AR2391" s="27" t="e">
        <f t="shared" si="384"/>
        <v>#NUM!</v>
      </c>
      <c r="AS2391" s="27" t="e">
        <f t="shared" si="385"/>
        <v>#NUM!</v>
      </c>
      <c r="AT2391" s="27">
        <f t="shared" si="378"/>
        <v>2.8810000000000002</v>
      </c>
      <c r="AU2391" s="27">
        <f t="shared" si="379"/>
        <v>0.86</v>
      </c>
      <c r="AV2391" s="29">
        <f t="shared" ref="AV2391:AV2454" si="387">MIN(AN2391,AT2391,AU2391)</f>
        <v>0.86</v>
      </c>
      <c r="AW2391" s="27" t="s">
        <v>73</v>
      </c>
      <c r="AX2391" s="27" t="s">
        <v>74</v>
      </c>
      <c r="AY2391" s="32">
        <v>0.86</v>
      </c>
      <c r="AZ2391" s="34">
        <f t="shared" si="381"/>
        <v>0.215</v>
      </c>
      <c r="BA2391" s="3">
        <f t="shared" si="382"/>
        <v>1.075</v>
      </c>
      <c r="BB2391" s="32">
        <f t="shared" si="386"/>
        <v>1.161</v>
      </c>
      <c r="BC2391" s="27" t="s">
        <v>12549</v>
      </c>
      <c r="BP2391" s="35"/>
      <c r="BQ2391" s="35"/>
      <c r="BR2391" s="35"/>
      <c r="BS2391" s="35"/>
      <c r="BT2391" s="35"/>
      <c r="BU2391" s="35"/>
      <c r="BV2391" s="35"/>
      <c r="BW2391" s="35"/>
      <c r="BX2391" s="35"/>
      <c r="BY2391" s="35"/>
      <c r="BZ2391" s="35"/>
      <c r="CA2391" s="35"/>
      <c r="CB2391" s="35"/>
      <c r="CC2391" s="35"/>
      <c r="CD2391" s="35"/>
      <c r="CE2391" s="35"/>
      <c r="CF2391" s="35"/>
      <c r="CG2391" s="35"/>
      <c r="CH2391" s="35"/>
      <c r="CI2391" s="35"/>
      <c r="CJ2391" s="35"/>
      <c r="CK2391" s="35"/>
      <c r="CL2391" s="35"/>
      <c r="CM2391" s="35"/>
      <c r="CN2391" s="35"/>
      <c r="CO2391" s="35"/>
      <c r="CP2391" s="35"/>
      <c r="CQ2391" s="35"/>
      <c r="CR2391" s="35"/>
      <c r="CS2391" s="35"/>
      <c r="CT2391" s="35"/>
      <c r="CU2391" s="35"/>
      <c r="CV2391" s="35"/>
      <c r="CW2391" s="35"/>
      <c r="CX2391" s="35"/>
      <c r="CY2391" s="35"/>
      <c r="CZ2391" s="35"/>
      <c r="DA2391" s="35"/>
      <c r="DB2391" s="35"/>
      <c r="DC2391" s="35"/>
      <c r="DD2391" s="35"/>
      <c r="DE2391" s="35"/>
      <c r="DF2391" s="35"/>
      <c r="DG2391" s="35"/>
      <c r="DH2391" s="35"/>
      <c r="DI2391" s="35"/>
      <c r="DJ2391" s="35"/>
      <c r="DK2391" s="35"/>
      <c r="DL2391" s="35"/>
    </row>
    <row r="2392" spans="1:116" ht="31.5" customHeight="1">
      <c r="A2392" s="4" t="s">
        <v>4063</v>
      </c>
      <c r="B2392" s="5">
        <v>2390</v>
      </c>
      <c r="C2392" s="6">
        <v>1196</v>
      </c>
      <c r="D2392" s="6"/>
      <c r="E2392" s="3" t="s">
        <v>10181</v>
      </c>
      <c r="F2392" s="3" t="s">
        <v>526</v>
      </c>
      <c r="G2392" s="3" t="s">
        <v>527</v>
      </c>
      <c r="H2392" s="4" t="s">
        <v>58</v>
      </c>
      <c r="I2392" s="3" t="s">
        <v>528</v>
      </c>
      <c r="J2392" s="3" t="s">
        <v>1311</v>
      </c>
      <c r="K2392" s="5"/>
      <c r="L2392" s="3"/>
      <c r="M2392" s="6">
        <v>30</v>
      </c>
      <c r="N2392" s="3" t="s">
        <v>45</v>
      </c>
      <c r="O2392" s="3" t="s">
        <v>9797</v>
      </c>
      <c r="P2392" s="3" t="s">
        <v>10182</v>
      </c>
      <c r="Q2392" s="3" t="s">
        <v>10183</v>
      </c>
      <c r="R2392" s="28">
        <v>6</v>
      </c>
      <c r="T2392" s="30">
        <v>5.66</v>
      </c>
      <c r="U2392" s="1">
        <v>0.8</v>
      </c>
      <c r="W2392" s="29">
        <v>5.5860000000000003</v>
      </c>
      <c r="AF2392" s="27">
        <v>7.41</v>
      </c>
      <c r="AN2392" s="32">
        <v>6</v>
      </c>
      <c r="AO2392" s="27" t="s">
        <v>49</v>
      </c>
      <c r="AP2392" s="31" t="s">
        <v>50</v>
      </c>
      <c r="AQ2392" s="27" t="e">
        <f t="shared" si="383"/>
        <v>#NUM!</v>
      </c>
      <c r="AR2392" s="27" t="e">
        <f t="shared" si="384"/>
        <v>#NUM!</v>
      </c>
      <c r="AS2392" s="27" t="e">
        <f t="shared" si="385"/>
        <v>#NUM!</v>
      </c>
      <c r="AT2392" s="27">
        <f t="shared" si="378"/>
        <v>6.0845000000000002</v>
      </c>
      <c r="AU2392" s="27">
        <f t="shared" si="379"/>
        <v>0.86</v>
      </c>
      <c r="AV2392" s="29">
        <f t="shared" si="387"/>
        <v>0.86</v>
      </c>
      <c r="AW2392" s="27" t="s">
        <v>73</v>
      </c>
      <c r="AX2392" s="27" t="s">
        <v>74</v>
      </c>
      <c r="AY2392" s="32">
        <v>0.86</v>
      </c>
      <c r="AZ2392" s="34">
        <f t="shared" si="381"/>
        <v>0.215</v>
      </c>
      <c r="BA2392" s="3">
        <f t="shared" si="382"/>
        <v>1.075</v>
      </c>
      <c r="BB2392" s="32">
        <f t="shared" si="386"/>
        <v>1.161</v>
      </c>
      <c r="BC2392" s="27" t="s">
        <v>12549</v>
      </c>
      <c r="BP2392" s="27"/>
      <c r="BQ2392" s="27"/>
      <c r="BR2392" s="27"/>
      <c r="BS2392" s="27"/>
      <c r="BT2392" s="27"/>
      <c r="BU2392" s="27"/>
      <c r="BV2392" s="27"/>
      <c r="BW2392" s="27"/>
      <c r="BX2392" s="27"/>
      <c r="BY2392" s="27"/>
      <c r="BZ2392" s="27"/>
      <c r="CA2392" s="27"/>
      <c r="CB2392" s="27"/>
      <c r="CC2392" s="27"/>
      <c r="CD2392" s="27"/>
      <c r="CE2392" s="27"/>
      <c r="CF2392" s="27"/>
      <c r="CG2392" s="27"/>
      <c r="CH2392" s="27"/>
      <c r="CI2392" s="27"/>
      <c r="CJ2392" s="27"/>
      <c r="CK2392" s="27"/>
      <c r="CL2392" s="27"/>
      <c r="CM2392" s="27"/>
      <c r="CN2392" s="27"/>
      <c r="CO2392" s="27"/>
      <c r="CP2392" s="27"/>
      <c r="CQ2392" s="27"/>
      <c r="CR2392" s="27"/>
      <c r="CS2392" s="27"/>
      <c r="CT2392" s="27"/>
      <c r="CU2392" s="27"/>
      <c r="CV2392" s="27"/>
      <c r="CW2392" s="27"/>
      <c r="CX2392" s="27"/>
      <c r="CY2392" s="27"/>
      <c r="CZ2392" s="27"/>
      <c r="DA2392" s="27"/>
      <c r="DB2392" s="27"/>
      <c r="DC2392" s="27"/>
      <c r="DD2392" s="27"/>
      <c r="DE2392" s="27"/>
      <c r="DF2392" s="27"/>
      <c r="DG2392" s="27"/>
      <c r="DH2392" s="27"/>
      <c r="DI2392" s="27"/>
      <c r="DJ2392" s="27"/>
      <c r="DK2392" s="27"/>
      <c r="DL2392" s="27"/>
    </row>
    <row r="2393" spans="1:116" ht="31.5" customHeight="1">
      <c r="A2393" s="4" t="s">
        <v>4063</v>
      </c>
      <c r="B2393" s="5">
        <v>2391</v>
      </c>
      <c r="C2393" s="6">
        <v>847</v>
      </c>
      <c r="D2393" s="6"/>
      <c r="E2393" s="3" t="s">
        <v>10233</v>
      </c>
      <c r="F2393" s="3" t="s">
        <v>10234</v>
      </c>
      <c r="G2393" s="3" t="s">
        <v>1625</v>
      </c>
      <c r="H2393" s="4" t="s">
        <v>303</v>
      </c>
      <c r="I2393" s="3" t="s">
        <v>104</v>
      </c>
      <c r="J2393" s="3" t="s">
        <v>952</v>
      </c>
      <c r="K2393" s="5"/>
      <c r="L2393" s="3"/>
      <c r="M2393" s="6">
        <v>20</v>
      </c>
      <c r="N2393" s="3" t="s">
        <v>45</v>
      </c>
      <c r="O2393" s="3" t="s">
        <v>9797</v>
      </c>
      <c r="P2393" s="3" t="s">
        <v>10235</v>
      </c>
      <c r="Q2393" s="3" t="s">
        <v>10236</v>
      </c>
      <c r="R2393" s="28">
        <v>1.92</v>
      </c>
      <c r="T2393" s="30">
        <v>1.81</v>
      </c>
      <c r="U2393" s="1">
        <v>0.8</v>
      </c>
      <c r="W2393" s="29">
        <v>1.7836000000000001</v>
      </c>
      <c r="AH2393" s="27">
        <v>1.6254539999999997</v>
      </c>
      <c r="AN2393" s="32">
        <v>1.92</v>
      </c>
      <c r="AO2393" s="27" t="s">
        <v>49</v>
      </c>
      <c r="AP2393" s="31" t="s">
        <v>50</v>
      </c>
      <c r="AQ2393" s="27" t="e">
        <f t="shared" si="383"/>
        <v>#NUM!</v>
      </c>
      <c r="AR2393" s="27" t="e">
        <f t="shared" si="384"/>
        <v>#NUM!</v>
      </c>
      <c r="AS2393" s="27" t="e">
        <f t="shared" si="385"/>
        <v>#NUM!</v>
      </c>
      <c r="AT2393" s="27">
        <f t="shared" si="378"/>
        <v>1.9457499999999999</v>
      </c>
      <c r="AU2393" s="27">
        <f t="shared" si="379"/>
        <v>0.86</v>
      </c>
      <c r="AV2393" s="29">
        <f t="shared" si="387"/>
        <v>0.86</v>
      </c>
      <c r="AW2393" s="27" t="s">
        <v>73</v>
      </c>
      <c r="AX2393" s="27" t="s">
        <v>74</v>
      </c>
      <c r="AY2393" s="32">
        <v>0.86</v>
      </c>
      <c r="AZ2393" s="34">
        <f t="shared" si="381"/>
        <v>0.215</v>
      </c>
      <c r="BA2393" s="3">
        <f t="shared" si="382"/>
        <v>1.075</v>
      </c>
      <c r="BB2393" s="32">
        <f t="shared" si="386"/>
        <v>1.161</v>
      </c>
      <c r="BC2393" s="27" t="s">
        <v>12549</v>
      </c>
      <c r="BP2393" s="27"/>
      <c r="BQ2393" s="27"/>
      <c r="BR2393" s="27"/>
      <c r="BS2393" s="27"/>
      <c r="BT2393" s="27"/>
      <c r="BU2393" s="27"/>
      <c r="BV2393" s="27"/>
      <c r="BW2393" s="27"/>
      <c r="BX2393" s="27"/>
      <c r="BY2393" s="27"/>
      <c r="BZ2393" s="27"/>
      <c r="CA2393" s="27"/>
      <c r="CB2393" s="27"/>
      <c r="CC2393" s="27"/>
      <c r="CD2393" s="27"/>
      <c r="CE2393" s="27"/>
      <c r="CF2393" s="27"/>
      <c r="CG2393" s="27"/>
      <c r="CH2393" s="27"/>
      <c r="CI2393" s="27"/>
      <c r="CJ2393" s="27"/>
      <c r="CK2393" s="27"/>
      <c r="CL2393" s="27"/>
      <c r="CM2393" s="27"/>
      <c r="CN2393" s="27"/>
      <c r="CO2393" s="27"/>
      <c r="CP2393" s="27"/>
      <c r="CQ2393" s="27"/>
      <c r="CR2393" s="27"/>
      <c r="CS2393" s="27"/>
      <c r="CT2393" s="27"/>
      <c r="CU2393" s="27"/>
      <c r="CV2393" s="27"/>
      <c r="CW2393" s="27"/>
      <c r="CX2393" s="27"/>
      <c r="CY2393" s="27"/>
      <c r="CZ2393" s="27"/>
      <c r="DA2393" s="27"/>
      <c r="DB2393" s="27"/>
      <c r="DC2393" s="27"/>
      <c r="DD2393" s="27"/>
      <c r="DE2393" s="27"/>
      <c r="DF2393" s="27"/>
      <c r="DG2393" s="27"/>
      <c r="DH2393" s="27"/>
      <c r="DI2393" s="27"/>
      <c r="DJ2393" s="27"/>
      <c r="DK2393" s="27"/>
      <c r="DL2393" s="27"/>
    </row>
    <row r="2394" spans="1:116" ht="31.5" customHeight="1">
      <c r="A2394" s="4" t="s">
        <v>4063</v>
      </c>
      <c r="B2394" s="5">
        <v>2392</v>
      </c>
      <c r="C2394" s="6">
        <v>5080</v>
      </c>
      <c r="D2394" s="6"/>
      <c r="E2394" s="3" t="s">
        <v>10274</v>
      </c>
      <c r="F2394" s="3" t="s">
        <v>4931</v>
      </c>
      <c r="G2394" s="3" t="s">
        <v>4932</v>
      </c>
      <c r="H2394" s="4" t="s">
        <v>951</v>
      </c>
      <c r="I2394" s="3" t="s">
        <v>104</v>
      </c>
      <c r="J2394" s="3" t="s">
        <v>10275</v>
      </c>
      <c r="K2394" s="5"/>
      <c r="L2394" s="3"/>
      <c r="M2394" s="6">
        <v>30</v>
      </c>
      <c r="N2394" s="3" t="s">
        <v>45</v>
      </c>
      <c r="O2394" s="3" t="s">
        <v>9797</v>
      </c>
      <c r="P2394" s="3" t="s">
        <v>9824</v>
      </c>
      <c r="Q2394" s="3" t="s">
        <v>10276</v>
      </c>
      <c r="R2394" s="28">
        <v>2.21</v>
      </c>
      <c r="T2394" s="30">
        <v>2.09</v>
      </c>
      <c r="U2394" s="1">
        <v>0.8</v>
      </c>
      <c r="W2394" s="29">
        <v>2.0579999999999998</v>
      </c>
      <c r="AN2394" s="32">
        <v>2.1840000000000002</v>
      </c>
      <c r="AO2394" s="27" t="s">
        <v>336</v>
      </c>
      <c r="AP2394" s="31" t="s">
        <v>337</v>
      </c>
      <c r="AQ2394" s="27" t="e">
        <f t="shared" si="383"/>
        <v>#NUM!</v>
      </c>
      <c r="AR2394" s="27" t="e">
        <f t="shared" si="384"/>
        <v>#NUM!</v>
      </c>
      <c r="AS2394" s="27" t="e">
        <f t="shared" si="385"/>
        <v>#NUM!</v>
      </c>
      <c r="AT2394" s="27">
        <f t="shared" si="378"/>
        <v>2.2467499999999996</v>
      </c>
      <c r="AU2394" s="27">
        <f t="shared" si="379"/>
        <v>0.86</v>
      </c>
      <c r="AV2394" s="29">
        <f t="shared" si="387"/>
        <v>0.86</v>
      </c>
      <c r="AW2394" s="27" t="s">
        <v>73</v>
      </c>
      <c r="AX2394" s="27" t="s">
        <v>74</v>
      </c>
      <c r="AY2394" s="32">
        <v>0.86</v>
      </c>
      <c r="AZ2394" s="34">
        <f t="shared" si="381"/>
        <v>0.215</v>
      </c>
      <c r="BA2394" s="3">
        <f t="shared" si="382"/>
        <v>1.075</v>
      </c>
      <c r="BB2394" s="32">
        <f t="shared" si="386"/>
        <v>1.161</v>
      </c>
      <c r="BC2394" s="27" t="s">
        <v>12549</v>
      </c>
      <c r="BP2394" s="27"/>
      <c r="BQ2394" s="27"/>
      <c r="BR2394" s="27"/>
      <c r="BS2394" s="27"/>
      <c r="BT2394" s="27"/>
      <c r="BU2394" s="27"/>
      <c r="BV2394" s="27"/>
      <c r="BW2394" s="27"/>
      <c r="BX2394" s="27"/>
      <c r="BY2394" s="27"/>
      <c r="BZ2394" s="27"/>
      <c r="CA2394" s="27"/>
      <c r="CB2394" s="27"/>
      <c r="CC2394" s="27"/>
      <c r="CD2394" s="27"/>
      <c r="CE2394" s="27"/>
      <c r="CF2394" s="27"/>
      <c r="CG2394" s="27"/>
      <c r="CH2394" s="27"/>
      <c r="CI2394" s="27"/>
      <c r="CJ2394" s="27"/>
      <c r="CK2394" s="27"/>
      <c r="CL2394" s="27"/>
      <c r="CM2394" s="27"/>
      <c r="CN2394" s="27"/>
      <c r="CO2394" s="27"/>
      <c r="CP2394" s="27"/>
      <c r="CQ2394" s="27"/>
      <c r="CR2394" s="27"/>
      <c r="CS2394" s="27"/>
      <c r="CT2394" s="27"/>
      <c r="CU2394" s="27"/>
      <c r="CV2394" s="27"/>
      <c r="CW2394" s="27"/>
      <c r="CX2394" s="27"/>
      <c r="CY2394" s="27"/>
      <c r="CZ2394" s="27"/>
      <c r="DA2394" s="27"/>
      <c r="DB2394" s="27"/>
      <c r="DC2394" s="27"/>
      <c r="DD2394" s="27"/>
      <c r="DE2394" s="27"/>
      <c r="DF2394" s="27"/>
      <c r="DG2394" s="27"/>
      <c r="DH2394" s="27"/>
      <c r="DI2394" s="27"/>
      <c r="DJ2394" s="27"/>
      <c r="DK2394" s="27"/>
      <c r="DL2394" s="27"/>
    </row>
    <row r="2395" spans="1:116" ht="31.5" customHeight="1">
      <c r="A2395" s="4" t="s">
        <v>4063</v>
      </c>
      <c r="B2395" s="5">
        <v>2393</v>
      </c>
      <c r="C2395" s="6">
        <v>1200</v>
      </c>
      <c r="D2395" s="6"/>
      <c r="E2395" s="3" t="s">
        <v>9901</v>
      </c>
      <c r="F2395" s="3" t="s">
        <v>9902</v>
      </c>
      <c r="G2395" s="3" t="s">
        <v>9277</v>
      </c>
      <c r="H2395" s="4" t="s">
        <v>2172</v>
      </c>
      <c r="I2395" s="3" t="s">
        <v>67</v>
      </c>
      <c r="J2395" s="3" t="s">
        <v>9903</v>
      </c>
      <c r="K2395" s="5">
        <v>30</v>
      </c>
      <c r="L2395" s="3" t="s">
        <v>69</v>
      </c>
      <c r="M2395" s="6">
        <v>1</v>
      </c>
      <c r="N2395" s="3" t="s">
        <v>45</v>
      </c>
      <c r="O2395" s="3" t="s">
        <v>9797</v>
      </c>
      <c r="P2395" s="3" t="s">
        <v>9818</v>
      </c>
      <c r="Q2395" s="3" t="s">
        <v>9904</v>
      </c>
      <c r="R2395" s="28">
        <v>3.16</v>
      </c>
      <c r="T2395" s="30">
        <v>2.98</v>
      </c>
      <c r="U2395" s="1">
        <v>0.81</v>
      </c>
      <c r="W2395" s="29">
        <v>2.94</v>
      </c>
      <c r="AN2395" s="32">
        <v>3.16</v>
      </c>
      <c r="AO2395" s="27" t="s">
        <v>49</v>
      </c>
      <c r="AP2395" s="31" t="s">
        <v>50</v>
      </c>
      <c r="AQ2395" s="27" t="e">
        <f t="shared" si="383"/>
        <v>#NUM!</v>
      </c>
      <c r="AR2395" s="27" t="e">
        <f t="shared" si="384"/>
        <v>#NUM!</v>
      </c>
      <c r="AS2395" s="27" t="e">
        <f t="shared" si="385"/>
        <v>#NUM!</v>
      </c>
      <c r="AT2395" s="27">
        <f t="shared" si="378"/>
        <v>3.2035</v>
      </c>
      <c r="AU2395" s="27">
        <f t="shared" si="379"/>
        <v>0.87075000000000002</v>
      </c>
      <c r="AV2395" s="29">
        <f t="shared" si="387"/>
        <v>0.87075000000000002</v>
      </c>
      <c r="AW2395" s="27" t="s">
        <v>73</v>
      </c>
      <c r="AX2395" s="27" t="s">
        <v>74</v>
      </c>
      <c r="AY2395" s="32">
        <v>0.87</v>
      </c>
      <c r="AZ2395" s="34">
        <f t="shared" si="381"/>
        <v>0.2175</v>
      </c>
      <c r="BA2395" s="3">
        <f t="shared" si="382"/>
        <v>1.0874999999999999</v>
      </c>
      <c r="BB2395" s="32">
        <f t="shared" si="386"/>
        <v>1.1744999999999999</v>
      </c>
      <c r="BC2395" s="27" t="s">
        <v>12549</v>
      </c>
      <c r="BP2395" s="27"/>
      <c r="BQ2395" s="27"/>
      <c r="BR2395" s="27"/>
      <c r="BS2395" s="27"/>
      <c r="BT2395" s="27"/>
      <c r="BU2395" s="27"/>
      <c r="BV2395" s="27"/>
      <c r="BW2395" s="27"/>
      <c r="BX2395" s="27"/>
      <c r="BY2395" s="27"/>
      <c r="BZ2395" s="27"/>
      <c r="CA2395" s="27"/>
      <c r="CB2395" s="27"/>
      <c r="CC2395" s="27"/>
      <c r="CD2395" s="27"/>
      <c r="CE2395" s="27"/>
      <c r="CF2395" s="27"/>
      <c r="CG2395" s="27"/>
      <c r="CH2395" s="27"/>
      <c r="CI2395" s="27"/>
      <c r="CJ2395" s="27"/>
      <c r="CK2395" s="27"/>
      <c r="CL2395" s="27"/>
      <c r="CM2395" s="27"/>
      <c r="CN2395" s="27"/>
      <c r="CO2395" s="27"/>
      <c r="CP2395" s="27"/>
      <c r="CQ2395" s="27"/>
      <c r="CR2395" s="27"/>
      <c r="CS2395" s="27"/>
      <c r="CT2395" s="27"/>
      <c r="CU2395" s="27"/>
      <c r="CV2395" s="27"/>
      <c r="CW2395" s="27"/>
      <c r="CX2395" s="27"/>
      <c r="CY2395" s="27"/>
      <c r="CZ2395" s="27"/>
      <c r="DA2395" s="27"/>
      <c r="DB2395" s="27"/>
      <c r="DC2395" s="27"/>
      <c r="DD2395" s="27"/>
      <c r="DE2395" s="27"/>
      <c r="DF2395" s="27"/>
      <c r="DG2395" s="27"/>
      <c r="DH2395" s="27"/>
      <c r="DI2395" s="27"/>
      <c r="DJ2395" s="27"/>
      <c r="DK2395" s="27"/>
      <c r="DL2395" s="27"/>
    </row>
    <row r="2396" spans="1:116" ht="31.5" customHeight="1">
      <c r="A2396" s="4" t="s">
        <v>4063</v>
      </c>
      <c r="B2396" s="5">
        <v>2394</v>
      </c>
      <c r="C2396" s="6">
        <v>5717</v>
      </c>
      <c r="D2396" s="6"/>
      <c r="E2396" s="3" t="s">
        <v>10331</v>
      </c>
      <c r="F2396" s="3" t="s">
        <v>10332</v>
      </c>
      <c r="G2396" s="3" t="s">
        <v>10333</v>
      </c>
      <c r="H2396" s="4" t="s">
        <v>10334</v>
      </c>
      <c r="I2396" s="3" t="s">
        <v>104</v>
      </c>
      <c r="J2396" s="3" t="s">
        <v>10335</v>
      </c>
      <c r="K2396" s="5"/>
      <c r="L2396" s="3"/>
      <c r="M2396" s="6">
        <v>30</v>
      </c>
      <c r="N2396" s="3" t="s">
        <v>45</v>
      </c>
      <c r="O2396" s="3" t="s">
        <v>9797</v>
      </c>
      <c r="P2396" s="3" t="s">
        <v>9818</v>
      </c>
      <c r="Q2396" s="3" t="s">
        <v>10336</v>
      </c>
      <c r="R2396" s="28">
        <v>4.42</v>
      </c>
      <c r="T2396" s="30">
        <v>4.17</v>
      </c>
      <c r="U2396" s="1">
        <v>0.81</v>
      </c>
      <c r="W2396" s="29">
        <v>4.1159999999999997</v>
      </c>
      <c r="AF2396" s="27">
        <v>5.4610000000000003</v>
      </c>
      <c r="AN2396" s="32">
        <v>4.42</v>
      </c>
      <c r="AO2396" s="27" t="s">
        <v>49</v>
      </c>
      <c r="AP2396" s="31" t="s">
        <v>50</v>
      </c>
      <c r="AQ2396" s="27" t="e">
        <f t="shared" si="383"/>
        <v>#NUM!</v>
      </c>
      <c r="AR2396" s="27" t="e">
        <f t="shared" si="384"/>
        <v>#NUM!</v>
      </c>
      <c r="AS2396" s="27" t="e">
        <f t="shared" si="385"/>
        <v>#NUM!</v>
      </c>
      <c r="AT2396" s="27">
        <f t="shared" si="378"/>
        <v>4.4827499999999993</v>
      </c>
      <c r="AU2396" s="27">
        <f t="shared" si="379"/>
        <v>0.87075000000000002</v>
      </c>
      <c r="AV2396" s="29">
        <f t="shared" si="387"/>
        <v>0.87075000000000002</v>
      </c>
      <c r="AW2396" s="27" t="s">
        <v>73</v>
      </c>
      <c r="AX2396" s="27" t="s">
        <v>74</v>
      </c>
      <c r="AY2396" s="32">
        <v>0.87</v>
      </c>
      <c r="AZ2396" s="34">
        <f t="shared" si="381"/>
        <v>0.2175</v>
      </c>
      <c r="BA2396" s="3">
        <f t="shared" si="382"/>
        <v>1.0874999999999999</v>
      </c>
      <c r="BB2396" s="32">
        <f t="shared" si="386"/>
        <v>1.1744999999999999</v>
      </c>
      <c r="BC2396" s="27" t="s">
        <v>12549</v>
      </c>
      <c r="BP2396" s="27"/>
      <c r="BQ2396" s="27"/>
      <c r="BR2396" s="27"/>
      <c r="BS2396" s="27"/>
      <c r="BT2396" s="27"/>
      <c r="BU2396" s="27"/>
      <c r="BV2396" s="27"/>
      <c r="BW2396" s="27"/>
      <c r="BX2396" s="27"/>
      <c r="BY2396" s="27"/>
      <c r="BZ2396" s="27"/>
      <c r="CA2396" s="27"/>
      <c r="CB2396" s="27"/>
      <c r="CC2396" s="27"/>
      <c r="CD2396" s="27"/>
      <c r="CE2396" s="27"/>
      <c r="CF2396" s="27"/>
      <c r="CG2396" s="27"/>
      <c r="CH2396" s="27"/>
      <c r="CI2396" s="27"/>
      <c r="CJ2396" s="27"/>
      <c r="CK2396" s="27"/>
      <c r="CL2396" s="27"/>
      <c r="CM2396" s="27"/>
      <c r="CN2396" s="27"/>
      <c r="CO2396" s="27"/>
      <c r="CP2396" s="27"/>
      <c r="CQ2396" s="27"/>
      <c r="CR2396" s="27"/>
      <c r="CS2396" s="27"/>
      <c r="CT2396" s="27"/>
      <c r="CU2396" s="27"/>
      <c r="CV2396" s="27"/>
      <c r="CW2396" s="27"/>
      <c r="CX2396" s="27"/>
      <c r="CY2396" s="27"/>
      <c r="CZ2396" s="27"/>
      <c r="DA2396" s="27"/>
      <c r="DB2396" s="27"/>
      <c r="DC2396" s="27"/>
      <c r="DD2396" s="27"/>
      <c r="DE2396" s="27"/>
      <c r="DF2396" s="27"/>
      <c r="DG2396" s="27"/>
      <c r="DH2396" s="27"/>
      <c r="DI2396" s="27"/>
      <c r="DJ2396" s="27"/>
      <c r="DK2396" s="27"/>
      <c r="DL2396" s="27"/>
    </row>
    <row r="2397" spans="1:116" ht="31.5" customHeight="1">
      <c r="A2397" s="4" t="s">
        <v>4063</v>
      </c>
      <c r="B2397" s="5">
        <v>2395</v>
      </c>
      <c r="C2397" s="6">
        <v>7104</v>
      </c>
      <c r="D2397" s="6"/>
      <c r="E2397" s="3" t="s">
        <v>9887</v>
      </c>
      <c r="F2397" s="3" t="s">
        <v>9888</v>
      </c>
      <c r="G2397" s="3" t="s">
        <v>9889</v>
      </c>
      <c r="H2397" s="4" t="s">
        <v>835</v>
      </c>
      <c r="I2397" s="3" t="s">
        <v>104</v>
      </c>
      <c r="J2397" s="3" t="s">
        <v>8916</v>
      </c>
      <c r="K2397" s="5"/>
      <c r="L2397" s="3"/>
      <c r="M2397" s="6">
        <v>50</v>
      </c>
      <c r="N2397" s="3" t="s">
        <v>45</v>
      </c>
      <c r="O2397" s="3" t="s">
        <v>9797</v>
      </c>
      <c r="P2397" s="3" t="s">
        <v>9890</v>
      </c>
      <c r="Q2397" s="3" t="s">
        <v>9891</v>
      </c>
      <c r="R2397" s="28">
        <v>1.47</v>
      </c>
      <c r="T2397" s="30">
        <v>1.39</v>
      </c>
      <c r="U2397" s="1">
        <v>0.81</v>
      </c>
      <c r="W2397" s="29">
        <v>1.3720000000000001</v>
      </c>
      <c r="AN2397" s="32">
        <v>1.47</v>
      </c>
      <c r="AO2397" s="27" t="s">
        <v>49</v>
      </c>
      <c r="AP2397" s="31" t="s">
        <v>50</v>
      </c>
      <c r="AQ2397" s="27" t="e">
        <f t="shared" si="383"/>
        <v>#NUM!</v>
      </c>
      <c r="AR2397" s="27" t="e">
        <f t="shared" si="384"/>
        <v>#NUM!</v>
      </c>
      <c r="AS2397" s="27" t="e">
        <f t="shared" si="385"/>
        <v>#NUM!</v>
      </c>
      <c r="AT2397" s="27">
        <f t="shared" si="378"/>
        <v>1.4942499999999999</v>
      </c>
      <c r="AU2397" s="27">
        <f t="shared" si="379"/>
        <v>0.87075000000000002</v>
      </c>
      <c r="AV2397" s="29">
        <f t="shared" si="387"/>
        <v>0.87075000000000002</v>
      </c>
      <c r="AW2397" s="33" t="s">
        <v>51</v>
      </c>
      <c r="AX2397" s="33" t="s">
        <v>50</v>
      </c>
      <c r="AY2397" s="32">
        <v>0.87070000000000003</v>
      </c>
      <c r="AZ2397" s="34">
        <f t="shared" si="381"/>
        <v>0.21767500000000001</v>
      </c>
      <c r="BA2397" s="3">
        <f t="shared" si="382"/>
        <v>1.0883750000000001</v>
      </c>
      <c r="BB2397" s="32">
        <f t="shared" si="386"/>
        <v>1.1754450000000001</v>
      </c>
      <c r="BC2397" s="27" t="s">
        <v>12549</v>
      </c>
      <c r="BP2397" s="27"/>
      <c r="BQ2397" s="27"/>
      <c r="BR2397" s="27"/>
      <c r="BS2397" s="27"/>
      <c r="BT2397" s="27"/>
      <c r="BU2397" s="27"/>
      <c r="BV2397" s="27"/>
      <c r="BW2397" s="27"/>
      <c r="BX2397" s="27"/>
      <c r="BY2397" s="27"/>
      <c r="BZ2397" s="27"/>
      <c r="CA2397" s="27"/>
      <c r="CB2397" s="27"/>
      <c r="CC2397" s="27"/>
      <c r="CD2397" s="27"/>
      <c r="CE2397" s="27"/>
      <c r="CF2397" s="27"/>
      <c r="CG2397" s="27"/>
      <c r="CH2397" s="27"/>
      <c r="CI2397" s="27"/>
      <c r="CJ2397" s="27"/>
      <c r="CK2397" s="27"/>
      <c r="CL2397" s="27"/>
      <c r="CM2397" s="27"/>
      <c r="CN2397" s="27"/>
      <c r="CO2397" s="27"/>
      <c r="CP2397" s="27"/>
      <c r="CQ2397" s="27"/>
      <c r="CR2397" s="27"/>
      <c r="CS2397" s="27"/>
      <c r="CT2397" s="27"/>
      <c r="CU2397" s="27"/>
      <c r="CV2397" s="27"/>
      <c r="CW2397" s="27"/>
      <c r="CX2397" s="27"/>
      <c r="CY2397" s="27"/>
      <c r="CZ2397" s="27"/>
      <c r="DA2397" s="27"/>
      <c r="DB2397" s="27"/>
      <c r="DC2397" s="27"/>
      <c r="DD2397" s="27"/>
      <c r="DE2397" s="27"/>
      <c r="DF2397" s="27"/>
      <c r="DG2397" s="27"/>
      <c r="DH2397" s="27"/>
      <c r="DI2397" s="27"/>
      <c r="DJ2397" s="27"/>
      <c r="DK2397" s="27"/>
      <c r="DL2397" s="27"/>
    </row>
    <row r="2398" spans="1:116" ht="31.5" customHeight="1">
      <c r="A2398" s="4" t="s">
        <v>4063</v>
      </c>
      <c r="B2398" s="5">
        <v>2396</v>
      </c>
      <c r="C2398" s="6">
        <v>6965</v>
      </c>
      <c r="D2398" s="6"/>
      <c r="E2398" s="3" t="s">
        <v>9921</v>
      </c>
      <c r="F2398" s="3" t="s">
        <v>9922</v>
      </c>
      <c r="G2398" s="3" t="s">
        <v>4083</v>
      </c>
      <c r="H2398" s="4" t="s">
        <v>4084</v>
      </c>
      <c r="I2398" s="3" t="s">
        <v>394</v>
      </c>
      <c r="J2398" s="3" t="s">
        <v>9923</v>
      </c>
      <c r="K2398" s="5">
        <v>1</v>
      </c>
      <c r="L2398" s="3" t="s">
        <v>81</v>
      </c>
      <c r="M2398" s="6">
        <v>10</v>
      </c>
      <c r="N2398" s="3" t="s">
        <v>45</v>
      </c>
      <c r="O2398" s="3" t="s">
        <v>9797</v>
      </c>
      <c r="P2398" s="3" t="s">
        <v>9924</v>
      </c>
      <c r="Q2398" s="3" t="s">
        <v>9925</v>
      </c>
      <c r="R2398" s="28">
        <v>2.63</v>
      </c>
      <c r="T2398" s="30">
        <v>2.48</v>
      </c>
      <c r="U2398" s="1">
        <v>0.85</v>
      </c>
      <c r="W2398" s="29">
        <v>2.4500000000000002</v>
      </c>
      <c r="AF2398" s="27">
        <v>3.2509000000000001</v>
      </c>
      <c r="AN2398" s="32">
        <v>2.63</v>
      </c>
      <c r="AO2398" s="27" t="s">
        <v>49</v>
      </c>
      <c r="AP2398" s="31" t="s">
        <v>50</v>
      </c>
      <c r="AQ2398" s="27" t="e">
        <f t="shared" si="383"/>
        <v>#NUM!</v>
      </c>
      <c r="AR2398" s="27" t="e">
        <f t="shared" si="384"/>
        <v>#NUM!</v>
      </c>
      <c r="AS2398" s="27" t="e">
        <f t="shared" si="385"/>
        <v>#NUM!</v>
      </c>
      <c r="AT2398" s="27">
        <f t="shared" si="378"/>
        <v>2.6659999999999999</v>
      </c>
      <c r="AU2398" s="27">
        <f t="shared" si="379"/>
        <v>0.91374999999999995</v>
      </c>
      <c r="AV2398" s="29">
        <f t="shared" si="387"/>
        <v>0.91374999999999995</v>
      </c>
      <c r="AW2398" s="27" t="s">
        <v>73</v>
      </c>
      <c r="AX2398" s="27" t="s">
        <v>74</v>
      </c>
      <c r="AY2398" s="32">
        <v>0.91</v>
      </c>
      <c r="AZ2398" s="34">
        <f t="shared" si="381"/>
        <v>0.22750000000000001</v>
      </c>
      <c r="BA2398" s="3">
        <f t="shared" si="382"/>
        <v>1.1375</v>
      </c>
      <c r="BB2398" s="32">
        <f t="shared" si="386"/>
        <v>1.2284999999999999</v>
      </c>
      <c r="BC2398" s="27" t="s">
        <v>12549</v>
      </c>
      <c r="BP2398" s="27"/>
      <c r="BQ2398" s="27"/>
      <c r="BR2398" s="27"/>
      <c r="BS2398" s="27"/>
      <c r="BT2398" s="27"/>
      <c r="BU2398" s="27"/>
      <c r="BV2398" s="27"/>
      <c r="BW2398" s="27"/>
      <c r="BX2398" s="27"/>
      <c r="BY2398" s="27"/>
      <c r="BZ2398" s="27"/>
      <c r="CA2398" s="27"/>
      <c r="CB2398" s="27"/>
      <c r="CC2398" s="27"/>
      <c r="CD2398" s="27"/>
      <c r="CE2398" s="27"/>
      <c r="CF2398" s="27"/>
      <c r="CG2398" s="27"/>
      <c r="CH2398" s="27"/>
      <c r="CI2398" s="27"/>
      <c r="CJ2398" s="27"/>
      <c r="CK2398" s="27"/>
      <c r="CL2398" s="27"/>
      <c r="CM2398" s="27"/>
      <c r="CN2398" s="27"/>
      <c r="CO2398" s="27"/>
      <c r="CP2398" s="27"/>
      <c r="CQ2398" s="27"/>
      <c r="CR2398" s="27"/>
      <c r="CS2398" s="27"/>
      <c r="CT2398" s="27"/>
      <c r="CU2398" s="27"/>
      <c r="CV2398" s="27"/>
      <c r="CW2398" s="27"/>
      <c r="CX2398" s="27"/>
      <c r="CY2398" s="27"/>
      <c r="CZ2398" s="27"/>
      <c r="DA2398" s="27"/>
      <c r="DB2398" s="27"/>
      <c r="DC2398" s="27"/>
      <c r="DD2398" s="27"/>
      <c r="DE2398" s="27"/>
      <c r="DF2398" s="27"/>
      <c r="DG2398" s="27"/>
      <c r="DH2398" s="27"/>
      <c r="DI2398" s="27"/>
      <c r="DJ2398" s="27"/>
      <c r="DK2398" s="27"/>
      <c r="DL2398" s="27"/>
    </row>
    <row r="2399" spans="1:116" ht="31.5" customHeight="1">
      <c r="A2399" s="4" t="s">
        <v>4063</v>
      </c>
      <c r="B2399" s="5">
        <v>2397</v>
      </c>
      <c r="C2399" s="6">
        <v>2378</v>
      </c>
      <c r="D2399" s="6"/>
      <c r="E2399" s="3" t="s">
        <v>9926</v>
      </c>
      <c r="F2399" s="3" t="s">
        <v>9933</v>
      </c>
      <c r="G2399" s="3" t="s">
        <v>5772</v>
      </c>
      <c r="H2399" s="4" t="s">
        <v>9934</v>
      </c>
      <c r="I2399" s="3" t="s">
        <v>67</v>
      </c>
      <c r="J2399" s="3" t="s">
        <v>9848</v>
      </c>
      <c r="K2399" s="5">
        <v>15</v>
      </c>
      <c r="L2399" s="3" t="s">
        <v>69</v>
      </c>
      <c r="M2399" s="6">
        <v>1</v>
      </c>
      <c r="N2399" s="3" t="s">
        <v>45</v>
      </c>
      <c r="O2399" s="3" t="s">
        <v>9797</v>
      </c>
      <c r="P2399" s="3" t="s">
        <v>9802</v>
      </c>
      <c r="Q2399" s="3" t="s">
        <v>9935</v>
      </c>
      <c r="R2399" s="28">
        <v>1.9</v>
      </c>
      <c r="T2399" s="30">
        <v>1.79</v>
      </c>
      <c r="U2399" s="1">
        <v>0.87</v>
      </c>
      <c r="W2399" s="29">
        <v>1.76</v>
      </c>
      <c r="AF2399" s="27">
        <v>1.9504999999999999</v>
      </c>
      <c r="AN2399" s="32">
        <v>1.9</v>
      </c>
      <c r="AO2399" s="27" t="s">
        <v>49</v>
      </c>
      <c r="AP2399" s="31" t="s">
        <v>50</v>
      </c>
      <c r="AQ2399" s="27" t="e">
        <f t="shared" si="383"/>
        <v>#NUM!</v>
      </c>
      <c r="AR2399" s="27" t="e">
        <f t="shared" si="384"/>
        <v>#NUM!</v>
      </c>
      <c r="AS2399" s="27" t="e">
        <f t="shared" si="385"/>
        <v>#NUM!</v>
      </c>
      <c r="AT2399" s="27">
        <f t="shared" si="378"/>
        <v>1.92425</v>
      </c>
      <c r="AU2399" s="27">
        <f t="shared" si="379"/>
        <v>0.93524999999999991</v>
      </c>
      <c r="AV2399" s="29">
        <f t="shared" si="387"/>
        <v>0.93524999999999991</v>
      </c>
      <c r="AW2399" s="27" t="s">
        <v>73</v>
      </c>
      <c r="AX2399" s="27" t="s">
        <v>74</v>
      </c>
      <c r="AY2399" s="32">
        <v>0.93525000000000003</v>
      </c>
      <c r="AZ2399" s="34">
        <f t="shared" si="381"/>
        <v>0.23381250000000001</v>
      </c>
      <c r="BA2399" s="3">
        <f t="shared" si="382"/>
        <v>1.1690625000000001</v>
      </c>
      <c r="BB2399" s="32">
        <f t="shared" si="386"/>
        <v>1.2625875000000002</v>
      </c>
      <c r="BC2399" s="27" t="s">
        <v>12549</v>
      </c>
      <c r="BP2399" s="27"/>
      <c r="BQ2399" s="27"/>
      <c r="BR2399" s="27"/>
      <c r="BS2399" s="27"/>
      <c r="BT2399" s="27"/>
      <c r="BU2399" s="27"/>
      <c r="BV2399" s="27"/>
      <c r="BW2399" s="27"/>
      <c r="BX2399" s="27"/>
      <c r="BY2399" s="27"/>
      <c r="BZ2399" s="27"/>
      <c r="CA2399" s="27"/>
      <c r="CB2399" s="27"/>
      <c r="CC2399" s="27"/>
      <c r="CD2399" s="27"/>
      <c r="CE2399" s="27"/>
      <c r="CF2399" s="27"/>
      <c r="CG2399" s="27"/>
      <c r="CH2399" s="27"/>
      <c r="CI2399" s="27"/>
      <c r="CJ2399" s="27"/>
      <c r="CK2399" s="27"/>
      <c r="CL2399" s="27"/>
      <c r="CM2399" s="27"/>
      <c r="CN2399" s="27"/>
      <c r="CO2399" s="27"/>
      <c r="CP2399" s="27"/>
      <c r="CQ2399" s="27"/>
      <c r="CR2399" s="27"/>
      <c r="CS2399" s="27"/>
      <c r="CT2399" s="27"/>
      <c r="CU2399" s="27"/>
      <c r="CV2399" s="27"/>
      <c r="CW2399" s="27"/>
      <c r="CX2399" s="27"/>
      <c r="CY2399" s="27"/>
      <c r="CZ2399" s="27"/>
      <c r="DA2399" s="27"/>
      <c r="DB2399" s="27"/>
      <c r="DC2399" s="27"/>
      <c r="DD2399" s="27"/>
      <c r="DE2399" s="27"/>
      <c r="DF2399" s="27"/>
      <c r="DG2399" s="27"/>
      <c r="DH2399" s="27"/>
      <c r="DI2399" s="27"/>
      <c r="DJ2399" s="27"/>
      <c r="DK2399" s="27"/>
      <c r="DL2399" s="27"/>
    </row>
    <row r="2400" spans="1:116" ht="31.5" customHeight="1">
      <c r="A2400" s="4" t="s">
        <v>4063</v>
      </c>
      <c r="B2400" s="5">
        <v>2398</v>
      </c>
      <c r="C2400" s="6">
        <v>5301</v>
      </c>
      <c r="D2400" s="6"/>
      <c r="E2400" s="3" t="s">
        <v>9850</v>
      </c>
      <c r="F2400" s="3" t="s">
        <v>9851</v>
      </c>
      <c r="G2400" s="3" t="s">
        <v>691</v>
      </c>
      <c r="H2400" s="4" t="s">
        <v>303</v>
      </c>
      <c r="I2400" s="3" t="s">
        <v>43</v>
      </c>
      <c r="J2400" s="3" t="s">
        <v>9852</v>
      </c>
      <c r="K2400" s="5"/>
      <c r="L2400" s="3"/>
      <c r="M2400" s="6">
        <v>30</v>
      </c>
      <c r="N2400" s="3" t="s">
        <v>45</v>
      </c>
      <c r="O2400" s="3" t="s">
        <v>9797</v>
      </c>
      <c r="P2400" s="3" t="s">
        <v>9853</v>
      </c>
      <c r="Q2400" s="3" t="s">
        <v>9854</v>
      </c>
      <c r="R2400" s="28">
        <v>0.95</v>
      </c>
      <c r="T2400" s="30">
        <v>0.89</v>
      </c>
      <c r="U2400" s="1" t="s">
        <v>56</v>
      </c>
      <c r="W2400" s="29">
        <v>0.88200000000000001</v>
      </c>
      <c r="AN2400" s="32">
        <v>0.95</v>
      </c>
      <c r="AO2400" s="27" t="s">
        <v>49</v>
      </c>
      <c r="AP2400" s="31" t="s">
        <v>50</v>
      </c>
      <c r="AQ2400" s="27" t="e">
        <f t="shared" si="383"/>
        <v>#NUM!</v>
      </c>
      <c r="AR2400" s="27" t="e">
        <f t="shared" si="384"/>
        <v>#NUM!</v>
      </c>
      <c r="AS2400" s="27" t="e">
        <f t="shared" si="385"/>
        <v>#NUM!</v>
      </c>
      <c r="AT2400" s="27">
        <f t="shared" si="378"/>
        <v>0.95674999999999999</v>
      </c>
      <c r="AU2400" s="27" t="e">
        <f t="shared" si="379"/>
        <v>#VALUE!</v>
      </c>
      <c r="AV2400" s="29" t="e">
        <f t="shared" si="387"/>
        <v>#VALUE!</v>
      </c>
      <c r="AW2400" s="33" t="s">
        <v>51</v>
      </c>
      <c r="AX2400" s="33" t="s">
        <v>50</v>
      </c>
      <c r="AY2400" s="32">
        <v>0.95</v>
      </c>
      <c r="AZ2400" s="34">
        <f t="shared" si="381"/>
        <v>0.23749999999999999</v>
      </c>
      <c r="BA2400" s="3">
        <f t="shared" si="382"/>
        <v>1.1875</v>
      </c>
      <c r="BB2400" s="32">
        <f t="shared" si="386"/>
        <v>1.2825</v>
      </c>
      <c r="BC2400" s="27" t="s">
        <v>12549</v>
      </c>
      <c r="BP2400" s="27"/>
      <c r="BQ2400" s="27"/>
      <c r="BR2400" s="27"/>
      <c r="BS2400" s="27"/>
      <c r="BT2400" s="27"/>
      <c r="BU2400" s="27"/>
      <c r="BV2400" s="27"/>
      <c r="BW2400" s="27"/>
      <c r="BX2400" s="27"/>
      <c r="BY2400" s="27"/>
      <c r="BZ2400" s="27"/>
      <c r="CA2400" s="27"/>
      <c r="CB2400" s="27"/>
      <c r="CC2400" s="27"/>
      <c r="CD2400" s="27"/>
      <c r="CE2400" s="27"/>
      <c r="CF2400" s="27"/>
      <c r="CG2400" s="27"/>
      <c r="CH2400" s="27"/>
      <c r="CI2400" s="27"/>
      <c r="CJ2400" s="27"/>
      <c r="CK2400" s="27"/>
      <c r="CL2400" s="27"/>
      <c r="CM2400" s="27"/>
      <c r="CN2400" s="27"/>
      <c r="CO2400" s="27"/>
      <c r="CP2400" s="27"/>
      <c r="CQ2400" s="27"/>
      <c r="CR2400" s="27"/>
      <c r="CS2400" s="27"/>
      <c r="CT2400" s="27"/>
      <c r="CU2400" s="27"/>
      <c r="CV2400" s="27"/>
      <c r="CW2400" s="27"/>
      <c r="CX2400" s="27"/>
      <c r="CY2400" s="27"/>
      <c r="CZ2400" s="27"/>
      <c r="DA2400" s="27"/>
      <c r="DB2400" s="27"/>
      <c r="DC2400" s="27"/>
      <c r="DD2400" s="27"/>
      <c r="DE2400" s="27"/>
      <c r="DF2400" s="27"/>
      <c r="DG2400" s="27"/>
      <c r="DH2400" s="27"/>
      <c r="DI2400" s="27"/>
      <c r="DJ2400" s="27"/>
      <c r="DK2400" s="27"/>
      <c r="DL2400" s="27"/>
    </row>
    <row r="2401" spans="1:116" ht="31.5" customHeight="1">
      <c r="A2401" s="4" t="s">
        <v>4063</v>
      </c>
      <c r="B2401" s="5">
        <v>2399</v>
      </c>
      <c r="C2401" s="6">
        <v>1201</v>
      </c>
      <c r="D2401" s="6"/>
      <c r="E2401" s="3" t="s">
        <v>9901</v>
      </c>
      <c r="F2401" s="3" t="s">
        <v>9902</v>
      </c>
      <c r="G2401" s="3" t="s">
        <v>9277</v>
      </c>
      <c r="H2401" s="4" t="s">
        <v>2172</v>
      </c>
      <c r="I2401" s="3" t="s">
        <v>1218</v>
      </c>
      <c r="J2401" s="3" t="s">
        <v>9903</v>
      </c>
      <c r="K2401" s="5">
        <v>30</v>
      </c>
      <c r="L2401" s="3" t="s">
        <v>69</v>
      </c>
      <c r="M2401" s="6">
        <v>1</v>
      </c>
      <c r="N2401" s="3" t="s">
        <v>45</v>
      </c>
      <c r="O2401" s="3" t="s">
        <v>9797</v>
      </c>
      <c r="P2401" s="3" t="s">
        <v>9818</v>
      </c>
      <c r="Q2401" s="3" t="s">
        <v>9905</v>
      </c>
      <c r="R2401" s="28">
        <v>2.95</v>
      </c>
      <c r="T2401" s="30">
        <v>2.78</v>
      </c>
      <c r="U2401" s="1">
        <v>0.89</v>
      </c>
      <c r="W2401" s="29">
        <v>2.7440000000000002</v>
      </c>
      <c r="AN2401" s="32">
        <v>2.95</v>
      </c>
      <c r="AO2401" s="27" t="s">
        <v>49</v>
      </c>
      <c r="AP2401" s="31" t="s">
        <v>50</v>
      </c>
      <c r="AQ2401" s="27" t="e">
        <f t="shared" si="383"/>
        <v>#NUM!</v>
      </c>
      <c r="AR2401" s="27" t="e">
        <f t="shared" si="384"/>
        <v>#NUM!</v>
      </c>
      <c r="AS2401" s="27" t="e">
        <f t="shared" si="385"/>
        <v>#NUM!</v>
      </c>
      <c r="AT2401" s="27">
        <f t="shared" si="378"/>
        <v>2.9884999999999997</v>
      </c>
      <c r="AU2401" s="27">
        <f t="shared" si="379"/>
        <v>0.95674999999999999</v>
      </c>
      <c r="AV2401" s="29">
        <f t="shared" si="387"/>
        <v>0.95674999999999999</v>
      </c>
      <c r="AW2401" s="27" t="s">
        <v>73</v>
      </c>
      <c r="AX2401" s="27" t="s">
        <v>74</v>
      </c>
      <c r="AY2401" s="32">
        <v>0.96</v>
      </c>
      <c r="AZ2401" s="34">
        <f t="shared" si="381"/>
        <v>0.24</v>
      </c>
      <c r="BA2401" s="3">
        <f t="shared" si="382"/>
        <v>1.2</v>
      </c>
      <c r="BB2401" s="32">
        <f t="shared" si="386"/>
        <v>1.296</v>
      </c>
      <c r="BC2401" s="27" t="s">
        <v>12549</v>
      </c>
      <c r="BP2401" s="27"/>
      <c r="BQ2401" s="27"/>
      <c r="BR2401" s="27"/>
      <c r="BS2401" s="27"/>
      <c r="BT2401" s="27"/>
      <c r="BU2401" s="27"/>
      <c r="BV2401" s="27"/>
      <c r="BW2401" s="27"/>
      <c r="BX2401" s="27"/>
      <c r="BY2401" s="27"/>
      <c r="BZ2401" s="27"/>
      <c r="CA2401" s="27"/>
      <c r="CB2401" s="27"/>
      <c r="CC2401" s="27"/>
      <c r="CD2401" s="27"/>
      <c r="CE2401" s="27"/>
      <c r="CF2401" s="27"/>
      <c r="CG2401" s="27"/>
      <c r="CH2401" s="27"/>
      <c r="CI2401" s="27"/>
      <c r="CJ2401" s="27"/>
      <c r="CK2401" s="27"/>
      <c r="CL2401" s="27"/>
      <c r="CM2401" s="27"/>
      <c r="CN2401" s="27"/>
      <c r="CO2401" s="27"/>
      <c r="CP2401" s="27"/>
      <c r="CQ2401" s="27"/>
      <c r="CR2401" s="27"/>
      <c r="CS2401" s="27"/>
      <c r="CT2401" s="27"/>
      <c r="CU2401" s="27"/>
      <c r="CV2401" s="27"/>
      <c r="CW2401" s="27"/>
      <c r="CX2401" s="27"/>
      <c r="CY2401" s="27"/>
      <c r="CZ2401" s="27"/>
      <c r="DA2401" s="27"/>
      <c r="DB2401" s="27"/>
      <c r="DC2401" s="27"/>
      <c r="DD2401" s="27"/>
      <c r="DE2401" s="27"/>
      <c r="DF2401" s="27"/>
      <c r="DG2401" s="27"/>
      <c r="DH2401" s="27"/>
      <c r="DI2401" s="27"/>
      <c r="DJ2401" s="27"/>
      <c r="DK2401" s="27"/>
      <c r="DL2401" s="27"/>
    </row>
    <row r="2402" spans="1:116" ht="31.5" customHeight="1">
      <c r="A2402" s="4" t="s">
        <v>4063</v>
      </c>
      <c r="B2402" s="5">
        <v>2400</v>
      </c>
      <c r="C2402" s="6">
        <v>1049</v>
      </c>
      <c r="D2402" s="6"/>
      <c r="E2402" s="3" t="s">
        <v>10057</v>
      </c>
      <c r="F2402" s="3" t="s">
        <v>5864</v>
      </c>
      <c r="G2402" s="3" t="s">
        <v>1925</v>
      </c>
      <c r="H2402" s="4" t="s">
        <v>58</v>
      </c>
      <c r="I2402" s="3" t="s">
        <v>394</v>
      </c>
      <c r="J2402" s="3" t="s">
        <v>10058</v>
      </c>
      <c r="K2402" s="5"/>
      <c r="L2402" s="3"/>
      <c r="M2402" s="6">
        <v>50</v>
      </c>
      <c r="N2402" s="3" t="s">
        <v>45</v>
      </c>
      <c r="O2402" s="3" t="s">
        <v>9797</v>
      </c>
      <c r="P2402" s="3" t="s">
        <v>9818</v>
      </c>
      <c r="Q2402" s="3" t="s">
        <v>10059</v>
      </c>
      <c r="R2402" s="28">
        <v>1.47</v>
      </c>
      <c r="T2402" s="30">
        <v>1.39</v>
      </c>
      <c r="U2402" s="1">
        <v>0.89</v>
      </c>
      <c r="W2402" s="29">
        <v>1.3720000000000001</v>
      </c>
      <c r="AN2402" s="32">
        <v>1.47</v>
      </c>
      <c r="AO2402" s="27" t="s">
        <v>49</v>
      </c>
      <c r="AP2402" s="31" t="s">
        <v>50</v>
      </c>
      <c r="AQ2402" s="27" t="e">
        <f t="shared" si="383"/>
        <v>#NUM!</v>
      </c>
      <c r="AR2402" s="27" t="e">
        <f t="shared" si="384"/>
        <v>#NUM!</v>
      </c>
      <c r="AS2402" s="27" t="e">
        <f t="shared" si="385"/>
        <v>#NUM!</v>
      </c>
      <c r="AT2402" s="27">
        <f t="shared" si="378"/>
        <v>1.4942499999999999</v>
      </c>
      <c r="AU2402" s="27">
        <f t="shared" si="379"/>
        <v>0.95674999999999999</v>
      </c>
      <c r="AV2402" s="29">
        <f t="shared" si="387"/>
        <v>0.95674999999999999</v>
      </c>
      <c r="AW2402" s="27" t="s">
        <v>73</v>
      </c>
      <c r="AX2402" s="27" t="s">
        <v>3738</v>
      </c>
      <c r="AY2402" s="32">
        <v>0.96</v>
      </c>
      <c r="AZ2402" s="34">
        <f t="shared" si="381"/>
        <v>0.24</v>
      </c>
      <c r="BA2402" s="3">
        <f t="shared" si="382"/>
        <v>1.2</v>
      </c>
      <c r="BB2402" s="32">
        <f t="shared" si="386"/>
        <v>1.296</v>
      </c>
      <c r="BC2402" s="27" t="s">
        <v>12549</v>
      </c>
      <c r="BP2402" s="27"/>
      <c r="BQ2402" s="27"/>
      <c r="BR2402" s="27"/>
      <c r="BS2402" s="27"/>
      <c r="BT2402" s="27"/>
      <c r="BU2402" s="27"/>
      <c r="BV2402" s="27"/>
      <c r="BW2402" s="27"/>
      <c r="BX2402" s="27"/>
      <c r="BY2402" s="27"/>
      <c r="BZ2402" s="27"/>
      <c r="CA2402" s="27"/>
      <c r="CB2402" s="27"/>
      <c r="CC2402" s="27"/>
      <c r="CD2402" s="27"/>
      <c r="CE2402" s="27"/>
      <c r="CF2402" s="27"/>
      <c r="CG2402" s="27"/>
      <c r="CH2402" s="27"/>
      <c r="CI2402" s="27"/>
      <c r="CJ2402" s="27"/>
      <c r="CK2402" s="27"/>
      <c r="CL2402" s="27"/>
      <c r="CM2402" s="27"/>
      <c r="CN2402" s="27"/>
      <c r="CO2402" s="27"/>
      <c r="CP2402" s="27"/>
      <c r="CQ2402" s="27"/>
      <c r="CR2402" s="27"/>
      <c r="CS2402" s="27"/>
      <c r="CT2402" s="27"/>
      <c r="CU2402" s="27"/>
      <c r="CV2402" s="27"/>
      <c r="CW2402" s="27"/>
      <c r="CX2402" s="27"/>
      <c r="CY2402" s="27"/>
      <c r="CZ2402" s="27"/>
      <c r="DA2402" s="27"/>
      <c r="DB2402" s="27"/>
      <c r="DC2402" s="27"/>
      <c r="DD2402" s="27"/>
      <c r="DE2402" s="27"/>
      <c r="DF2402" s="27"/>
      <c r="DG2402" s="27"/>
      <c r="DH2402" s="27"/>
      <c r="DI2402" s="27"/>
      <c r="DJ2402" s="27"/>
      <c r="DK2402" s="27"/>
      <c r="DL2402" s="27"/>
    </row>
    <row r="2403" spans="1:116" ht="31.5" customHeight="1">
      <c r="A2403" s="4" t="s">
        <v>4063</v>
      </c>
      <c r="B2403" s="5">
        <v>2401</v>
      </c>
      <c r="C2403" s="6">
        <v>1046</v>
      </c>
      <c r="D2403" s="6"/>
      <c r="E2403" s="3" t="s">
        <v>10060</v>
      </c>
      <c r="F2403" s="3" t="s">
        <v>10061</v>
      </c>
      <c r="G2403" s="3" t="s">
        <v>1925</v>
      </c>
      <c r="H2403" s="4" t="s">
        <v>10062</v>
      </c>
      <c r="I2403" s="3" t="s">
        <v>394</v>
      </c>
      <c r="J2403" s="3" t="s">
        <v>10063</v>
      </c>
      <c r="K2403" s="5"/>
      <c r="L2403" s="3"/>
      <c r="M2403" s="6">
        <v>50</v>
      </c>
      <c r="N2403" s="3" t="s">
        <v>45</v>
      </c>
      <c r="O2403" s="3" t="s">
        <v>9797</v>
      </c>
      <c r="P2403" s="3" t="s">
        <v>9856</v>
      </c>
      <c r="Q2403" s="3" t="s">
        <v>10064</v>
      </c>
      <c r="R2403" s="28">
        <v>1.51</v>
      </c>
      <c r="T2403" s="30">
        <v>1.5</v>
      </c>
      <c r="U2403" s="1">
        <v>0.89</v>
      </c>
      <c r="W2403" s="29">
        <v>1.4014</v>
      </c>
      <c r="AN2403" s="32">
        <v>1.51</v>
      </c>
      <c r="AO2403" s="27" t="s">
        <v>49</v>
      </c>
      <c r="AP2403" s="31" t="s">
        <v>50</v>
      </c>
      <c r="AQ2403" s="27" t="e">
        <f t="shared" si="383"/>
        <v>#NUM!</v>
      </c>
      <c r="AR2403" s="27" t="e">
        <f t="shared" si="384"/>
        <v>#NUM!</v>
      </c>
      <c r="AS2403" s="27" t="e">
        <f t="shared" si="385"/>
        <v>#NUM!</v>
      </c>
      <c r="AT2403" s="27">
        <f t="shared" si="378"/>
        <v>1.6124999999999998</v>
      </c>
      <c r="AU2403" s="27">
        <f t="shared" si="379"/>
        <v>0.95674999999999999</v>
      </c>
      <c r="AV2403" s="29">
        <f t="shared" si="387"/>
        <v>0.95674999999999999</v>
      </c>
      <c r="AW2403" s="27" t="s">
        <v>73</v>
      </c>
      <c r="AX2403" s="27" t="s">
        <v>3738</v>
      </c>
      <c r="AY2403" s="32">
        <v>0.96</v>
      </c>
      <c r="AZ2403" s="34">
        <f t="shared" si="381"/>
        <v>0.24</v>
      </c>
      <c r="BA2403" s="3">
        <f t="shared" si="382"/>
        <v>1.2</v>
      </c>
      <c r="BB2403" s="32">
        <f t="shared" si="386"/>
        <v>1.296</v>
      </c>
      <c r="BC2403" s="27" t="s">
        <v>12549</v>
      </c>
      <c r="BP2403" s="27"/>
      <c r="BQ2403" s="27"/>
      <c r="BR2403" s="27"/>
      <c r="BS2403" s="27"/>
      <c r="BT2403" s="27"/>
      <c r="BU2403" s="27"/>
      <c r="BV2403" s="27"/>
      <c r="BW2403" s="27"/>
      <c r="BX2403" s="27"/>
      <c r="BY2403" s="27"/>
      <c r="BZ2403" s="27"/>
      <c r="CA2403" s="27"/>
      <c r="CB2403" s="27"/>
      <c r="CC2403" s="27"/>
      <c r="CD2403" s="27"/>
      <c r="CE2403" s="27"/>
      <c r="CF2403" s="27"/>
      <c r="CG2403" s="27"/>
      <c r="CH2403" s="27"/>
      <c r="CI2403" s="27"/>
      <c r="CJ2403" s="27"/>
      <c r="CK2403" s="27"/>
      <c r="CL2403" s="27"/>
      <c r="CM2403" s="27"/>
      <c r="CN2403" s="27"/>
      <c r="CO2403" s="27"/>
      <c r="CP2403" s="27"/>
      <c r="CQ2403" s="27"/>
      <c r="CR2403" s="27"/>
      <c r="CS2403" s="27"/>
      <c r="CT2403" s="27"/>
      <c r="CU2403" s="27"/>
      <c r="CV2403" s="27"/>
      <c r="CW2403" s="27"/>
      <c r="CX2403" s="27"/>
      <c r="CY2403" s="27"/>
      <c r="CZ2403" s="27"/>
      <c r="DA2403" s="27"/>
      <c r="DB2403" s="27"/>
      <c r="DC2403" s="27"/>
      <c r="DD2403" s="27"/>
      <c r="DE2403" s="27"/>
      <c r="DF2403" s="27"/>
      <c r="DG2403" s="27"/>
      <c r="DH2403" s="27"/>
      <c r="DI2403" s="27"/>
      <c r="DJ2403" s="27"/>
      <c r="DK2403" s="27"/>
      <c r="DL2403" s="27"/>
    </row>
    <row r="2404" spans="1:116" ht="31.5" customHeight="1">
      <c r="A2404" s="4" t="s">
        <v>4063</v>
      </c>
      <c r="B2404" s="5">
        <v>2402</v>
      </c>
      <c r="C2404" s="6">
        <v>5502</v>
      </c>
      <c r="D2404" s="6"/>
      <c r="E2404" s="3" t="s">
        <v>10315</v>
      </c>
      <c r="F2404" s="3" t="s">
        <v>10316</v>
      </c>
      <c r="G2404" s="3" t="s">
        <v>1324</v>
      </c>
      <c r="H2404" s="4" t="s">
        <v>1874</v>
      </c>
      <c r="I2404" s="3" t="s">
        <v>79</v>
      </c>
      <c r="J2404" s="3" t="s">
        <v>10317</v>
      </c>
      <c r="K2404" s="5">
        <v>10</v>
      </c>
      <c r="L2404" s="3" t="s">
        <v>81</v>
      </c>
      <c r="M2404" s="6">
        <v>1</v>
      </c>
      <c r="N2404" s="3" t="s">
        <v>45</v>
      </c>
      <c r="O2404" s="3" t="s">
        <v>9797</v>
      </c>
      <c r="P2404" s="3" t="s">
        <v>10318</v>
      </c>
      <c r="Q2404" s="3" t="s">
        <v>10319</v>
      </c>
      <c r="R2404" s="28">
        <v>2.11</v>
      </c>
      <c r="T2404" s="30">
        <v>1.99</v>
      </c>
      <c r="U2404" s="1">
        <v>0.89</v>
      </c>
      <c r="W2404" s="29">
        <v>1.96</v>
      </c>
      <c r="AF2404" s="27">
        <v>2.4291</v>
      </c>
      <c r="AN2404" s="32">
        <v>2.11</v>
      </c>
      <c r="AO2404" s="27" t="s">
        <v>49</v>
      </c>
      <c r="AP2404" s="44" t="s">
        <v>50</v>
      </c>
      <c r="AQ2404" s="27" t="e">
        <f t="shared" si="383"/>
        <v>#NUM!</v>
      </c>
      <c r="AR2404" s="27" t="e">
        <f t="shared" si="384"/>
        <v>#NUM!</v>
      </c>
      <c r="AS2404" s="27" t="e">
        <f t="shared" si="385"/>
        <v>#NUM!</v>
      </c>
      <c r="AT2404" s="27">
        <f t="shared" si="378"/>
        <v>2.1392500000000001</v>
      </c>
      <c r="AU2404" s="27">
        <f t="shared" si="379"/>
        <v>0.95674999999999999</v>
      </c>
      <c r="AV2404" s="29">
        <f t="shared" si="387"/>
        <v>0.95674999999999999</v>
      </c>
      <c r="AW2404" s="27" t="s">
        <v>73</v>
      </c>
      <c r="AX2404" s="27" t="s">
        <v>74</v>
      </c>
      <c r="AY2404" s="32">
        <v>0.96</v>
      </c>
      <c r="AZ2404" s="34">
        <f t="shared" si="381"/>
        <v>0.24</v>
      </c>
      <c r="BA2404" s="3">
        <f t="shared" si="382"/>
        <v>1.2</v>
      </c>
      <c r="BB2404" s="32">
        <f t="shared" si="386"/>
        <v>1.296</v>
      </c>
      <c r="BC2404" s="27" t="s">
        <v>12549</v>
      </c>
      <c r="BP2404" s="27"/>
      <c r="BQ2404" s="27"/>
      <c r="BR2404" s="27"/>
      <c r="BS2404" s="27"/>
      <c r="BT2404" s="27"/>
      <c r="BU2404" s="27"/>
      <c r="BV2404" s="27"/>
      <c r="BW2404" s="27"/>
      <c r="BX2404" s="27"/>
      <c r="BY2404" s="27"/>
      <c r="BZ2404" s="27"/>
      <c r="CA2404" s="27"/>
      <c r="CB2404" s="27"/>
      <c r="CC2404" s="27"/>
      <c r="CD2404" s="27"/>
      <c r="CE2404" s="27"/>
      <c r="CF2404" s="27"/>
      <c r="CG2404" s="27"/>
      <c r="CH2404" s="27"/>
      <c r="CI2404" s="27"/>
      <c r="CJ2404" s="27"/>
      <c r="CK2404" s="27"/>
      <c r="CL2404" s="27"/>
      <c r="CM2404" s="27"/>
      <c r="CN2404" s="27"/>
      <c r="CO2404" s="27"/>
      <c r="CP2404" s="27"/>
      <c r="CQ2404" s="27"/>
      <c r="CR2404" s="27"/>
      <c r="CS2404" s="27"/>
      <c r="CT2404" s="27"/>
      <c r="CU2404" s="27"/>
      <c r="CV2404" s="27"/>
      <c r="CW2404" s="27"/>
      <c r="CX2404" s="27"/>
      <c r="CY2404" s="27"/>
      <c r="CZ2404" s="27"/>
      <c r="DA2404" s="27"/>
      <c r="DB2404" s="27"/>
      <c r="DC2404" s="27"/>
      <c r="DD2404" s="27"/>
      <c r="DE2404" s="27"/>
      <c r="DF2404" s="27"/>
      <c r="DG2404" s="27"/>
      <c r="DH2404" s="27"/>
      <c r="DI2404" s="27"/>
      <c r="DJ2404" s="27"/>
      <c r="DK2404" s="27"/>
      <c r="DL2404" s="27"/>
    </row>
    <row r="2405" spans="1:116" ht="31.5" customHeight="1">
      <c r="A2405" s="4" t="s">
        <v>4063</v>
      </c>
      <c r="B2405" s="5">
        <v>2403</v>
      </c>
      <c r="C2405" s="6">
        <v>595</v>
      </c>
      <c r="D2405" s="6"/>
      <c r="E2405" s="3" t="s">
        <v>9909</v>
      </c>
      <c r="F2405" s="3" t="s">
        <v>9910</v>
      </c>
      <c r="G2405" s="3" t="s">
        <v>9911</v>
      </c>
      <c r="H2405" s="4" t="s">
        <v>338</v>
      </c>
      <c r="I2405" s="3" t="s">
        <v>104</v>
      </c>
      <c r="J2405" s="3" t="s">
        <v>401</v>
      </c>
      <c r="K2405" s="5"/>
      <c r="L2405" s="3"/>
      <c r="M2405" s="6">
        <v>30</v>
      </c>
      <c r="N2405" s="3" t="s">
        <v>45</v>
      </c>
      <c r="O2405" s="3" t="s">
        <v>9797</v>
      </c>
      <c r="P2405" s="3" t="s">
        <v>9798</v>
      </c>
      <c r="Q2405" s="3" t="s">
        <v>9912</v>
      </c>
      <c r="R2405" s="28">
        <v>3.42</v>
      </c>
      <c r="T2405" s="30">
        <v>3.23</v>
      </c>
      <c r="U2405" s="1">
        <v>0.9</v>
      </c>
      <c r="W2405" s="29">
        <v>3.1850000000000001</v>
      </c>
      <c r="AF2405" s="27">
        <v>4.2234999999999996</v>
      </c>
      <c r="AN2405" s="32">
        <v>3.42</v>
      </c>
      <c r="AO2405" s="27" t="s">
        <v>49</v>
      </c>
      <c r="AP2405" s="31" t="s">
        <v>50</v>
      </c>
      <c r="AQ2405" s="27" t="e">
        <f t="shared" si="383"/>
        <v>#NUM!</v>
      </c>
      <c r="AR2405" s="27" t="e">
        <f t="shared" si="384"/>
        <v>#NUM!</v>
      </c>
      <c r="AS2405" s="27" t="e">
        <f t="shared" si="385"/>
        <v>#NUM!</v>
      </c>
      <c r="AT2405" s="27">
        <f t="shared" si="378"/>
        <v>3.4722499999999998</v>
      </c>
      <c r="AU2405" s="27">
        <f t="shared" si="379"/>
        <v>0.96750000000000003</v>
      </c>
      <c r="AV2405" s="29">
        <f t="shared" si="387"/>
        <v>0.96750000000000003</v>
      </c>
      <c r="AW2405" s="27" t="s">
        <v>73</v>
      </c>
      <c r="AX2405" s="27" t="s">
        <v>74</v>
      </c>
      <c r="AY2405" s="32">
        <v>0.97</v>
      </c>
      <c r="AZ2405" s="34">
        <f t="shared" si="381"/>
        <v>0.24249999999999999</v>
      </c>
      <c r="BA2405" s="3">
        <f t="shared" si="382"/>
        <v>1.2124999999999999</v>
      </c>
      <c r="BB2405" s="32">
        <f t="shared" si="386"/>
        <v>1.3094999999999999</v>
      </c>
      <c r="BC2405" s="27" t="s">
        <v>12549</v>
      </c>
      <c r="BP2405" s="35"/>
      <c r="BQ2405" s="35"/>
      <c r="BR2405" s="35"/>
      <c r="BS2405" s="35"/>
      <c r="BT2405" s="35"/>
      <c r="BU2405" s="35"/>
      <c r="BV2405" s="35"/>
      <c r="BW2405" s="35"/>
      <c r="BX2405" s="35"/>
      <c r="BY2405" s="35"/>
      <c r="BZ2405" s="35"/>
      <c r="CA2405" s="35"/>
      <c r="CB2405" s="35"/>
      <c r="CC2405" s="35"/>
      <c r="CD2405" s="35"/>
      <c r="CE2405" s="35"/>
      <c r="CF2405" s="35"/>
      <c r="CG2405" s="35"/>
      <c r="CH2405" s="35"/>
      <c r="CI2405" s="35"/>
      <c r="CJ2405" s="35"/>
      <c r="CK2405" s="35"/>
      <c r="CL2405" s="35"/>
      <c r="CM2405" s="35"/>
      <c r="CN2405" s="35"/>
      <c r="CO2405" s="35"/>
      <c r="CP2405" s="35"/>
      <c r="CQ2405" s="35"/>
      <c r="CR2405" s="35"/>
      <c r="CS2405" s="35"/>
      <c r="CT2405" s="35"/>
      <c r="CU2405" s="35"/>
      <c r="CV2405" s="35"/>
      <c r="CW2405" s="35"/>
      <c r="CX2405" s="35"/>
      <c r="CY2405" s="35"/>
      <c r="CZ2405" s="35"/>
      <c r="DA2405" s="35"/>
      <c r="DB2405" s="35"/>
      <c r="DC2405" s="35"/>
      <c r="DD2405" s="35"/>
      <c r="DE2405" s="35"/>
      <c r="DF2405" s="35"/>
      <c r="DG2405" s="35"/>
      <c r="DH2405" s="35"/>
      <c r="DI2405" s="35"/>
      <c r="DJ2405" s="35"/>
      <c r="DK2405" s="35"/>
      <c r="DL2405" s="35"/>
    </row>
    <row r="2406" spans="1:116" ht="31.5" customHeight="1">
      <c r="A2406" s="4" t="s">
        <v>4063</v>
      </c>
      <c r="B2406" s="5">
        <v>2404</v>
      </c>
      <c r="C2406" s="6">
        <v>697</v>
      </c>
      <c r="D2406" s="6"/>
      <c r="E2406" s="3" t="s">
        <v>9974</v>
      </c>
      <c r="F2406" s="3" t="s">
        <v>937</v>
      </c>
      <c r="G2406" s="3" t="s">
        <v>938</v>
      </c>
      <c r="H2406" s="4" t="s">
        <v>810</v>
      </c>
      <c r="I2406" s="3" t="s">
        <v>394</v>
      </c>
      <c r="J2406" s="3" t="s">
        <v>9975</v>
      </c>
      <c r="K2406" s="5">
        <v>2</v>
      </c>
      <c r="L2406" s="3" t="s">
        <v>81</v>
      </c>
      <c r="M2406" s="6">
        <v>10</v>
      </c>
      <c r="N2406" s="3" t="s">
        <v>45</v>
      </c>
      <c r="O2406" s="3" t="s">
        <v>9797</v>
      </c>
      <c r="P2406" s="3" t="s">
        <v>9802</v>
      </c>
      <c r="Q2406" s="3" t="s">
        <v>9976</v>
      </c>
      <c r="R2406" s="28">
        <v>2.11</v>
      </c>
      <c r="T2406" s="30">
        <v>1.99</v>
      </c>
      <c r="U2406" s="1">
        <v>0.9</v>
      </c>
      <c r="W2406" s="29">
        <v>1.96</v>
      </c>
      <c r="AF2406" s="27">
        <v>2.6</v>
      </c>
      <c r="AG2406" s="27">
        <v>2.984</v>
      </c>
      <c r="AN2406" s="32">
        <v>2.11</v>
      </c>
      <c r="AO2406" s="27" t="s">
        <v>49</v>
      </c>
      <c r="AP2406" s="31" t="s">
        <v>50</v>
      </c>
      <c r="AQ2406" s="27">
        <f t="shared" si="383"/>
        <v>2.7919999999999998</v>
      </c>
      <c r="AR2406" s="27">
        <f t="shared" si="384"/>
        <v>2.11</v>
      </c>
      <c r="AS2406" s="27" t="e">
        <f t="shared" si="385"/>
        <v>#NUM!</v>
      </c>
      <c r="AT2406" s="27">
        <f t="shared" ref="AT2406:AT2469" si="388">T2406*1.075</f>
        <v>2.1392500000000001</v>
      </c>
      <c r="AU2406" s="27">
        <f t="shared" ref="AU2406:AU2469" si="389">U2406*1.075</f>
        <v>0.96750000000000003</v>
      </c>
      <c r="AV2406" s="29">
        <f t="shared" si="387"/>
        <v>0.96750000000000003</v>
      </c>
      <c r="AW2406" s="27" t="s">
        <v>73</v>
      </c>
      <c r="AX2406" s="27" t="s">
        <v>74</v>
      </c>
      <c r="AY2406" s="32">
        <v>0.97</v>
      </c>
      <c r="AZ2406" s="34">
        <f t="shared" si="381"/>
        <v>0.24249999999999999</v>
      </c>
      <c r="BA2406" s="3">
        <f t="shared" si="382"/>
        <v>1.2124999999999999</v>
      </c>
      <c r="BB2406" s="32">
        <f t="shared" si="386"/>
        <v>1.3094999999999999</v>
      </c>
      <c r="BC2406" s="27" t="s">
        <v>12549</v>
      </c>
      <c r="BP2406" s="27"/>
      <c r="BQ2406" s="27"/>
      <c r="BR2406" s="27"/>
      <c r="BS2406" s="27"/>
      <c r="BT2406" s="27"/>
      <c r="BU2406" s="27"/>
      <c r="BV2406" s="27"/>
      <c r="BW2406" s="27"/>
      <c r="BX2406" s="27"/>
      <c r="BY2406" s="27"/>
      <c r="BZ2406" s="27"/>
      <c r="CA2406" s="27"/>
      <c r="CB2406" s="27"/>
      <c r="CC2406" s="27"/>
      <c r="CD2406" s="27"/>
      <c r="CE2406" s="27"/>
      <c r="CF2406" s="27"/>
      <c r="CG2406" s="27"/>
      <c r="CH2406" s="27"/>
      <c r="CI2406" s="27"/>
      <c r="CJ2406" s="27"/>
      <c r="CK2406" s="27"/>
      <c r="CL2406" s="27"/>
      <c r="CM2406" s="27"/>
      <c r="CN2406" s="27"/>
      <c r="CO2406" s="27"/>
      <c r="CP2406" s="27"/>
      <c r="CQ2406" s="27"/>
      <c r="CR2406" s="27"/>
      <c r="CS2406" s="27"/>
      <c r="CT2406" s="27"/>
      <c r="CU2406" s="27"/>
      <c r="CV2406" s="27"/>
      <c r="CW2406" s="27"/>
      <c r="CX2406" s="27"/>
      <c r="CY2406" s="27"/>
      <c r="CZ2406" s="27"/>
      <c r="DA2406" s="27"/>
      <c r="DB2406" s="27"/>
      <c r="DC2406" s="27"/>
      <c r="DD2406" s="27"/>
      <c r="DE2406" s="27"/>
      <c r="DF2406" s="27"/>
      <c r="DG2406" s="27"/>
      <c r="DH2406" s="27"/>
      <c r="DI2406" s="27"/>
      <c r="DJ2406" s="27"/>
      <c r="DK2406" s="27"/>
      <c r="DL2406" s="27"/>
    </row>
    <row r="2407" spans="1:116" ht="31.5" customHeight="1">
      <c r="A2407" s="4" t="s">
        <v>4063</v>
      </c>
      <c r="B2407" s="5">
        <v>2405</v>
      </c>
      <c r="C2407" s="6">
        <v>725</v>
      </c>
      <c r="D2407" s="6"/>
      <c r="E2407" s="3" t="s">
        <v>10065</v>
      </c>
      <c r="F2407" s="3" t="s">
        <v>10066</v>
      </c>
      <c r="G2407" s="3" t="s">
        <v>1925</v>
      </c>
      <c r="H2407" s="4" t="s">
        <v>9985</v>
      </c>
      <c r="I2407" s="3" t="s">
        <v>394</v>
      </c>
      <c r="J2407" s="3" t="s">
        <v>10067</v>
      </c>
      <c r="K2407" s="5">
        <v>2</v>
      </c>
      <c r="L2407" s="3" t="s">
        <v>81</v>
      </c>
      <c r="M2407" s="6">
        <v>10</v>
      </c>
      <c r="N2407" s="3" t="s">
        <v>45</v>
      </c>
      <c r="O2407" s="3" t="s">
        <v>9797</v>
      </c>
      <c r="P2407" s="3" t="s">
        <v>9997</v>
      </c>
      <c r="Q2407" s="3" t="s">
        <v>10068</v>
      </c>
      <c r="R2407" s="28">
        <v>2.63</v>
      </c>
      <c r="T2407" s="30">
        <v>2.48</v>
      </c>
      <c r="U2407" s="1">
        <v>0.9</v>
      </c>
      <c r="W2407" s="29">
        <v>2.4500000000000002</v>
      </c>
      <c r="AN2407" s="32">
        <v>2.63</v>
      </c>
      <c r="AO2407" s="27" t="s">
        <v>49</v>
      </c>
      <c r="AP2407" s="31" t="s">
        <v>50</v>
      </c>
      <c r="AQ2407" s="27" t="e">
        <f t="shared" si="383"/>
        <v>#NUM!</v>
      </c>
      <c r="AR2407" s="27" t="e">
        <f t="shared" si="384"/>
        <v>#NUM!</v>
      </c>
      <c r="AS2407" s="27" t="e">
        <f t="shared" si="385"/>
        <v>#NUM!</v>
      </c>
      <c r="AT2407" s="27">
        <f t="shared" si="388"/>
        <v>2.6659999999999999</v>
      </c>
      <c r="AU2407" s="27">
        <f t="shared" si="389"/>
        <v>0.96750000000000003</v>
      </c>
      <c r="AV2407" s="29">
        <f t="shared" si="387"/>
        <v>0.96750000000000003</v>
      </c>
      <c r="AW2407" s="27" t="s">
        <v>73</v>
      </c>
      <c r="AX2407" s="27" t="s">
        <v>3738</v>
      </c>
      <c r="AY2407" s="32">
        <v>0.97</v>
      </c>
      <c r="AZ2407" s="34">
        <f t="shared" si="381"/>
        <v>0.24249999999999999</v>
      </c>
      <c r="BA2407" s="3">
        <f t="shared" si="382"/>
        <v>1.2124999999999999</v>
      </c>
      <c r="BB2407" s="32">
        <f t="shared" si="386"/>
        <v>1.3094999999999999</v>
      </c>
      <c r="BC2407" s="27" t="s">
        <v>12549</v>
      </c>
      <c r="BP2407" s="27"/>
      <c r="BQ2407" s="27"/>
      <c r="BR2407" s="27"/>
      <c r="BS2407" s="27"/>
      <c r="BT2407" s="27"/>
      <c r="BU2407" s="27"/>
      <c r="BV2407" s="27"/>
      <c r="BW2407" s="27"/>
      <c r="BX2407" s="27"/>
      <c r="BY2407" s="27"/>
      <c r="BZ2407" s="27"/>
      <c r="CA2407" s="27"/>
      <c r="CB2407" s="27"/>
      <c r="CC2407" s="27"/>
      <c r="CD2407" s="27"/>
      <c r="CE2407" s="27"/>
      <c r="CF2407" s="27"/>
      <c r="CG2407" s="27"/>
      <c r="CH2407" s="27"/>
      <c r="CI2407" s="27"/>
      <c r="CJ2407" s="27"/>
      <c r="CK2407" s="27"/>
      <c r="CL2407" s="27"/>
      <c r="CM2407" s="27"/>
      <c r="CN2407" s="27"/>
      <c r="CO2407" s="27"/>
      <c r="CP2407" s="27"/>
      <c r="CQ2407" s="27"/>
      <c r="CR2407" s="27"/>
      <c r="CS2407" s="27"/>
      <c r="CT2407" s="27"/>
      <c r="CU2407" s="27"/>
      <c r="CV2407" s="27"/>
      <c r="CW2407" s="27"/>
      <c r="CX2407" s="27"/>
      <c r="CY2407" s="27"/>
      <c r="CZ2407" s="27"/>
      <c r="DA2407" s="27"/>
      <c r="DB2407" s="27"/>
      <c r="DC2407" s="27"/>
      <c r="DD2407" s="27"/>
      <c r="DE2407" s="27"/>
      <c r="DF2407" s="27"/>
      <c r="DG2407" s="27"/>
      <c r="DH2407" s="27"/>
      <c r="DI2407" s="27"/>
      <c r="DJ2407" s="27"/>
      <c r="DK2407" s="27"/>
      <c r="DL2407" s="27"/>
    </row>
    <row r="2408" spans="1:116" ht="31.5" customHeight="1">
      <c r="A2408" s="4" t="s">
        <v>4063</v>
      </c>
      <c r="B2408" s="5">
        <v>2406</v>
      </c>
      <c r="C2408" s="6">
        <v>3926</v>
      </c>
      <c r="D2408" s="6"/>
      <c r="E2408" s="3" t="s">
        <v>10112</v>
      </c>
      <c r="F2408" s="3" t="s">
        <v>10113</v>
      </c>
      <c r="G2408" s="3" t="s">
        <v>1112</v>
      </c>
      <c r="H2408" s="4" t="s">
        <v>10114</v>
      </c>
      <c r="I2408" s="3" t="s">
        <v>394</v>
      </c>
      <c r="J2408" s="3" t="s">
        <v>10115</v>
      </c>
      <c r="K2408" s="5">
        <v>2</v>
      </c>
      <c r="L2408" s="3" t="s">
        <v>81</v>
      </c>
      <c r="M2408" s="6">
        <v>10</v>
      </c>
      <c r="N2408" s="3" t="s">
        <v>45</v>
      </c>
      <c r="O2408" s="3" t="s">
        <v>9797</v>
      </c>
      <c r="P2408" s="3" t="s">
        <v>10116</v>
      </c>
      <c r="Q2408" s="3" t="s">
        <v>10117</v>
      </c>
      <c r="R2408" s="28">
        <v>1.58</v>
      </c>
      <c r="T2408" s="30">
        <v>1.49</v>
      </c>
      <c r="U2408" s="1">
        <v>0.92</v>
      </c>
      <c r="W2408" s="29">
        <v>1.47</v>
      </c>
      <c r="AF2408" s="27">
        <v>1.9510000000000001</v>
      </c>
      <c r="AG2408" s="27">
        <v>1.73</v>
      </c>
      <c r="AN2408" s="32">
        <v>1.58</v>
      </c>
      <c r="AO2408" s="27" t="s">
        <v>49</v>
      </c>
      <c r="AP2408" s="31" t="s">
        <v>50</v>
      </c>
      <c r="AQ2408" s="27">
        <f t="shared" si="383"/>
        <v>1.8405</v>
      </c>
      <c r="AR2408" s="27">
        <f t="shared" si="384"/>
        <v>1.58</v>
      </c>
      <c r="AS2408" s="27" t="e">
        <f t="shared" si="385"/>
        <v>#NUM!</v>
      </c>
      <c r="AT2408" s="27">
        <f t="shared" si="388"/>
        <v>1.60175</v>
      </c>
      <c r="AU2408" s="27">
        <f t="shared" si="389"/>
        <v>0.98899999999999999</v>
      </c>
      <c r="AV2408" s="29">
        <f t="shared" si="387"/>
        <v>0.98899999999999999</v>
      </c>
      <c r="AW2408" s="27" t="s">
        <v>73</v>
      </c>
      <c r="AX2408" s="27" t="s">
        <v>74</v>
      </c>
      <c r="AY2408" s="32">
        <v>0.99</v>
      </c>
      <c r="AZ2408" s="34">
        <f t="shared" si="381"/>
        <v>0.2475</v>
      </c>
      <c r="BA2408" s="3">
        <f t="shared" si="382"/>
        <v>1.2375</v>
      </c>
      <c r="BB2408" s="32">
        <f t="shared" si="386"/>
        <v>1.3365</v>
      </c>
      <c r="BC2408" s="27" t="s">
        <v>12549</v>
      </c>
      <c r="BP2408" s="27"/>
      <c r="BQ2408" s="27"/>
      <c r="BR2408" s="27"/>
      <c r="BS2408" s="27"/>
      <c r="BT2408" s="27"/>
      <c r="BU2408" s="27"/>
      <c r="BV2408" s="27"/>
      <c r="BW2408" s="27"/>
      <c r="BX2408" s="27"/>
      <c r="BY2408" s="27"/>
      <c r="BZ2408" s="27"/>
      <c r="CA2408" s="27"/>
      <c r="CB2408" s="27"/>
      <c r="CC2408" s="27"/>
      <c r="CD2408" s="27"/>
      <c r="CE2408" s="27"/>
      <c r="CF2408" s="27"/>
      <c r="CG2408" s="27"/>
      <c r="CH2408" s="27"/>
      <c r="CI2408" s="27"/>
      <c r="CJ2408" s="27"/>
      <c r="CK2408" s="27"/>
      <c r="CL2408" s="27"/>
      <c r="CM2408" s="27"/>
      <c r="CN2408" s="27"/>
      <c r="CO2408" s="27"/>
      <c r="CP2408" s="27"/>
      <c r="CQ2408" s="27"/>
      <c r="CR2408" s="27"/>
      <c r="CS2408" s="27"/>
      <c r="CT2408" s="27"/>
      <c r="CU2408" s="27"/>
      <c r="CV2408" s="27"/>
      <c r="CW2408" s="27"/>
      <c r="CX2408" s="27"/>
      <c r="CY2408" s="27"/>
      <c r="CZ2408" s="27"/>
      <c r="DA2408" s="27"/>
      <c r="DB2408" s="27"/>
      <c r="DC2408" s="27"/>
      <c r="DD2408" s="27"/>
      <c r="DE2408" s="27"/>
      <c r="DF2408" s="27"/>
      <c r="DG2408" s="27"/>
      <c r="DH2408" s="27"/>
      <c r="DI2408" s="27"/>
      <c r="DJ2408" s="27"/>
      <c r="DK2408" s="27"/>
      <c r="DL2408" s="27"/>
    </row>
    <row r="2409" spans="1:116" ht="31.5" customHeight="1">
      <c r="A2409" s="4" t="s">
        <v>4063</v>
      </c>
      <c r="B2409" s="5">
        <v>2407</v>
      </c>
      <c r="C2409" s="6">
        <v>2377</v>
      </c>
      <c r="D2409" s="6"/>
      <c r="E2409" s="3" t="s">
        <v>9926</v>
      </c>
      <c r="F2409" s="3" t="s">
        <v>9927</v>
      </c>
      <c r="G2409" s="3" t="s">
        <v>5772</v>
      </c>
      <c r="H2409" s="4" t="s">
        <v>9928</v>
      </c>
      <c r="I2409" s="3" t="s">
        <v>581</v>
      </c>
      <c r="J2409" s="3" t="s">
        <v>8936</v>
      </c>
      <c r="K2409" s="5">
        <v>3.5</v>
      </c>
      <c r="L2409" s="3" t="s">
        <v>69</v>
      </c>
      <c r="M2409" s="6">
        <v>1</v>
      </c>
      <c r="N2409" s="3" t="s">
        <v>45</v>
      </c>
      <c r="O2409" s="3" t="s">
        <v>9797</v>
      </c>
      <c r="P2409" s="3" t="s">
        <v>9802</v>
      </c>
      <c r="Q2409" s="3" t="s">
        <v>9929</v>
      </c>
      <c r="R2409" s="28">
        <v>1.58</v>
      </c>
      <c r="T2409" s="30">
        <v>1.49</v>
      </c>
      <c r="U2409" s="1">
        <v>0.93</v>
      </c>
      <c r="W2409" s="29">
        <v>1.47</v>
      </c>
      <c r="AN2409" s="32">
        <v>1.58</v>
      </c>
      <c r="AO2409" s="27" t="s">
        <v>49</v>
      </c>
      <c r="AP2409" s="31" t="s">
        <v>50</v>
      </c>
      <c r="AQ2409" s="27" t="e">
        <f t="shared" si="383"/>
        <v>#NUM!</v>
      </c>
      <c r="AR2409" s="27" t="e">
        <f t="shared" si="384"/>
        <v>#NUM!</v>
      </c>
      <c r="AS2409" s="27" t="e">
        <f t="shared" si="385"/>
        <v>#NUM!</v>
      </c>
      <c r="AT2409" s="27">
        <f t="shared" si="388"/>
        <v>1.60175</v>
      </c>
      <c r="AU2409" s="27">
        <f t="shared" si="389"/>
        <v>0.99975000000000003</v>
      </c>
      <c r="AV2409" s="29">
        <f t="shared" si="387"/>
        <v>0.99975000000000003</v>
      </c>
      <c r="AW2409" s="27" t="s">
        <v>73</v>
      </c>
      <c r="AX2409" s="27" t="s">
        <v>74</v>
      </c>
      <c r="AY2409" s="32">
        <v>0.999</v>
      </c>
      <c r="AZ2409" s="34">
        <f t="shared" si="381"/>
        <v>0.24975</v>
      </c>
      <c r="BA2409" s="3">
        <f t="shared" si="382"/>
        <v>1.24875</v>
      </c>
      <c r="BB2409" s="32">
        <f t="shared" si="386"/>
        <v>1.3486500000000001</v>
      </c>
      <c r="BC2409" s="27" t="s">
        <v>12549</v>
      </c>
      <c r="BP2409" s="27"/>
      <c r="BQ2409" s="27"/>
      <c r="BR2409" s="27"/>
      <c r="BS2409" s="27"/>
      <c r="BT2409" s="27"/>
      <c r="BU2409" s="27"/>
      <c r="BV2409" s="27"/>
      <c r="BW2409" s="27"/>
      <c r="BX2409" s="27"/>
      <c r="BY2409" s="27"/>
      <c r="BZ2409" s="27"/>
      <c r="CA2409" s="27"/>
      <c r="CB2409" s="27"/>
      <c r="CC2409" s="27"/>
      <c r="CD2409" s="27"/>
      <c r="CE2409" s="27"/>
      <c r="CF2409" s="27"/>
      <c r="CG2409" s="27"/>
      <c r="CH2409" s="27"/>
      <c r="CI2409" s="27"/>
      <c r="CJ2409" s="27"/>
      <c r="CK2409" s="27"/>
      <c r="CL2409" s="27"/>
      <c r="CM2409" s="27"/>
      <c r="CN2409" s="27"/>
      <c r="CO2409" s="27"/>
      <c r="CP2409" s="27"/>
      <c r="CQ2409" s="27"/>
      <c r="CR2409" s="27"/>
      <c r="CS2409" s="27"/>
      <c r="CT2409" s="27"/>
      <c r="CU2409" s="27"/>
      <c r="CV2409" s="27"/>
      <c r="CW2409" s="27"/>
      <c r="CX2409" s="27"/>
      <c r="CY2409" s="27"/>
      <c r="CZ2409" s="27"/>
      <c r="DA2409" s="27"/>
      <c r="DB2409" s="27"/>
      <c r="DC2409" s="27"/>
      <c r="DD2409" s="27"/>
      <c r="DE2409" s="27"/>
      <c r="DF2409" s="27"/>
      <c r="DG2409" s="27"/>
      <c r="DH2409" s="27"/>
      <c r="DI2409" s="27"/>
      <c r="DJ2409" s="27"/>
      <c r="DK2409" s="27"/>
      <c r="DL2409" s="27"/>
    </row>
    <row r="2410" spans="1:116" ht="31.5" customHeight="1">
      <c r="A2410" s="4" t="s">
        <v>4063</v>
      </c>
      <c r="B2410" s="5">
        <v>2408</v>
      </c>
      <c r="C2410" s="6">
        <v>912</v>
      </c>
      <c r="D2410" s="6"/>
      <c r="E2410" s="3" t="s">
        <v>10069</v>
      </c>
      <c r="F2410" s="3" t="s">
        <v>10070</v>
      </c>
      <c r="G2410" s="3" t="s">
        <v>374</v>
      </c>
      <c r="H2410" s="4" t="s">
        <v>103</v>
      </c>
      <c r="I2410" s="3" t="s">
        <v>104</v>
      </c>
      <c r="J2410" s="3" t="s">
        <v>10071</v>
      </c>
      <c r="K2410" s="5"/>
      <c r="L2410" s="3"/>
      <c r="M2410" s="6">
        <v>30</v>
      </c>
      <c r="N2410" s="3" t="s">
        <v>45</v>
      </c>
      <c r="O2410" s="3" t="s">
        <v>9797</v>
      </c>
      <c r="P2410" s="3" t="s">
        <v>9818</v>
      </c>
      <c r="Q2410" s="3" t="s">
        <v>10072</v>
      </c>
      <c r="R2410" s="28">
        <v>6.12</v>
      </c>
      <c r="T2410" s="30">
        <v>5.77</v>
      </c>
      <c r="U2410" s="1">
        <v>0.96</v>
      </c>
      <c r="W2410" s="29">
        <v>5.6913999999999998</v>
      </c>
      <c r="AN2410" s="32">
        <v>6.12</v>
      </c>
      <c r="AO2410" s="27" t="s">
        <v>49</v>
      </c>
      <c r="AP2410" s="31" t="s">
        <v>50</v>
      </c>
      <c r="AQ2410" s="27" t="e">
        <f t="shared" si="383"/>
        <v>#NUM!</v>
      </c>
      <c r="AR2410" s="27" t="e">
        <f t="shared" si="384"/>
        <v>#NUM!</v>
      </c>
      <c r="AS2410" s="27" t="e">
        <f t="shared" si="385"/>
        <v>#NUM!</v>
      </c>
      <c r="AT2410" s="27">
        <f t="shared" si="388"/>
        <v>6.2027499999999991</v>
      </c>
      <c r="AU2410" s="27">
        <f t="shared" si="389"/>
        <v>1.032</v>
      </c>
      <c r="AV2410" s="29">
        <f t="shared" si="387"/>
        <v>1.032</v>
      </c>
      <c r="AW2410" s="27" t="s">
        <v>73</v>
      </c>
      <c r="AX2410" s="27" t="s">
        <v>74</v>
      </c>
      <c r="AY2410" s="32">
        <v>1.03</v>
      </c>
      <c r="AZ2410" s="34">
        <f t="shared" si="381"/>
        <v>0.25750000000000001</v>
      </c>
      <c r="BA2410" s="3">
        <f t="shared" si="382"/>
        <v>1.2875000000000001</v>
      </c>
      <c r="BB2410" s="32">
        <f t="shared" si="386"/>
        <v>1.3905000000000001</v>
      </c>
      <c r="BC2410" s="27" t="s">
        <v>12549</v>
      </c>
      <c r="BP2410" s="27"/>
      <c r="BQ2410" s="27"/>
      <c r="BR2410" s="27"/>
      <c r="BS2410" s="27"/>
      <c r="BT2410" s="27"/>
      <c r="BU2410" s="27"/>
      <c r="BV2410" s="27"/>
      <c r="BW2410" s="27"/>
      <c r="BX2410" s="27"/>
      <c r="BY2410" s="27"/>
      <c r="BZ2410" s="27"/>
      <c r="CA2410" s="27"/>
      <c r="CB2410" s="27"/>
      <c r="CC2410" s="27"/>
      <c r="CD2410" s="27"/>
      <c r="CE2410" s="27"/>
      <c r="CF2410" s="27"/>
      <c r="CG2410" s="27"/>
      <c r="CH2410" s="27"/>
      <c r="CI2410" s="27"/>
      <c r="CJ2410" s="27"/>
      <c r="CK2410" s="27"/>
      <c r="CL2410" s="27"/>
      <c r="CM2410" s="27"/>
      <c r="CN2410" s="27"/>
      <c r="CO2410" s="27"/>
      <c r="CP2410" s="27"/>
      <c r="CQ2410" s="27"/>
      <c r="CR2410" s="27"/>
      <c r="CS2410" s="27"/>
      <c r="CT2410" s="27"/>
      <c r="CU2410" s="27"/>
      <c r="CV2410" s="27"/>
      <c r="CW2410" s="27"/>
      <c r="CX2410" s="27"/>
      <c r="CY2410" s="27"/>
      <c r="CZ2410" s="27"/>
      <c r="DA2410" s="27"/>
      <c r="DB2410" s="27"/>
      <c r="DC2410" s="27"/>
      <c r="DD2410" s="27"/>
      <c r="DE2410" s="27"/>
      <c r="DF2410" s="27"/>
      <c r="DG2410" s="27"/>
      <c r="DH2410" s="27"/>
      <c r="DI2410" s="27"/>
      <c r="DJ2410" s="27"/>
      <c r="DK2410" s="27"/>
      <c r="DL2410" s="27"/>
    </row>
    <row r="2411" spans="1:116" ht="31.5" customHeight="1">
      <c r="A2411" s="4" t="s">
        <v>4063</v>
      </c>
      <c r="B2411" s="5">
        <v>2409</v>
      </c>
      <c r="C2411" s="6">
        <v>3716</v>
      </c>
      <c r="D2411" s="6"/>
      <c r="E2411" s="3" t="s">
        <v>10048</v>
      </c>
      <c r="F2411" s="3" t="s">
        <v>10049</v>
      </c>
      <c r="G2411" s="3" t="s">
        <v>10050</v>
      </c>
      <c r="H2411" s="4" t="s">
        <v>10051</v>
      </c>
      <c r="I2411" s="3" t="s">
        <v>125</v>
      </c>
      <c r="J2411" s="3" t="s">
        <v>9859</v>
      </c>
      <c r="K2411" s="5">
        <v>100</v>
      </c>
      <c r="L2411" s="3" t="s">
        <v>81</v>
      </c>
      <c r="M2411" s="6">
        <v>1</v>
      </c>
      <c r="N2411" s="3" t="s">
        <v>45</v>
      </c>
      <c r="O2411" s="3" t="s">
        <v>9797</v>
      </c>
      <c r="P2411" s="3" t="s">
        <v>9824</v>
      </c>
      <c r="Q2411" s="3" t="s">
        <v>10052</v>
      </c>
      <c r="R2411" s="28">
        <v>2.63</v>
      </c>
      <c r="T2411" s="30">
        <v>2.48</v>
      </c>
      <c r="U2411" s="1">
        <v>0.97</v>
      </c>
      <c r="W2411" s="29">
        <v>2.4500000000000002</v>
      </c>
      <c r="AF2411" s="27">
        <v>3.2509000000000001</v>
      </c>
      <c r="AN2411" s="32">
        <v>2.63</v>
      </c>
      <c r="AO2411" s="27" t="s">
        <v>49</v>
      </c>
      <c r="AP2411" s="31" t="s">
        <v>50</v>
      </c>
      <c r="AQ2411" s="27" t="e">
        <f t="shared" si="383"/>
        <v>#NUM!</v>
      </c>
      <c r="AR2411" s="27" t="e">
        <f t="shared" si="384"/>
        <v>#NUM!</v>
      </c>
      <c r="AS2411" s="27" t="e">
        <f t="shared" si="385"/>
        <v>#NUM!</v>
      </c>
      <c r="AT2411" s="27">
        <f t="shared" si="388"/>
        <v>2.6659999999999999</v>
      </c>
      <c r="AU2411" s="27">
        <f t="shared" si="389"/>
        <v>1.0427499999999998</v>
      </c>
      <c r="AV2411" s="29">
        <f t="shared" si="387"/>
        <v>1.0427499999999998</v>
      </c>
      <c r="AW2411" s="27" t="s">
        <v>73</v>
      </c>
      <c r="AX2411" s="27" t="s">
        <v>74</v>
      </c>
      <c r="AY2411" s="32">
        <v>1.04</v>
      </c>
      <c r="AZ2411" s="34">
        <f t="shared" si="381"/>
        <v>0.26</v>
      </c>
      <c r="BA2411" s="3">
        <f t="shared" si="382"/>
        <v>1.3</v>
      </c>
      <c r="BB2411" s="32">
        <f t="shared" si="386"/>
        <v>1.4040000000000001</v>
      </c>
      <c r="BC2411" s="27" t="s">
        <v>12549</v>
      </c>
      <c r="BP2411" s="27"/>
      <c r="BQ2411" s="27"/>
      <c r="BR2411" s="27"/>
      <c r="BS2411" s="27"/>
      <c r="BT2411" s="27"/>
      <c r="BU2411" s="27"/>
      <c r="BV2411" s="27"/>
      <c r="BW2411" s="27"/>
      <c r="BX2411" s="27"/>
      <c r="BY2411" s="27"/>
      <c r="BZ2411" s="27"/>
      <c r="CA2411" s="27"/>
      <c r="CB2411" s="27"/>
      <c r="CC2411" s="27"/>
      <c r="CD2411" s="27"/>
      <c r="CE2411" s="27"/>
      <c r="CF2411" s="27"/>
      <c r="CG2411" s="27"/>
      <c r="CH2411" s="27"/>
      <c r="CI2411" s="27"/>
      <c r="CJ2411" s="27"/>
      <c r="CK2411" s="27"/>
      <c r="CL2411" s="27"/>
      <c r="CM2411" s="27"/>
      <c r="CN2411" s="27"/>
      <c r="CO2411" s="27"/>
      <c r="CP2411" s="27"/>
      <c r="CQ2411" s="27"/>
      <c r="CR2411" s="27"/>
      <c r="CS2411" s="27"/>
      <c r="CT2411" s="27"/>
      <c r="CU2411" s="27"/>
      <c r="CV2411" s="27"/>
      <c r="CW2411" s="27"/>
      <c r="CX2411" s="27"/>
      <c r="CY2411" s="27"/>
      <c r="CZ2411" s="27"/>
      <c r="DA2411" s="27"/>
      <c r="DB2411" s="27"/>
      <c r="DC2411" s="27"/>
      <c r="DD2411" s="27"/>
      <c r="DE2411" s="27"/>
      <c r="DF2411" s="27"/>
      <c r="DG2411" s="27"/>
      <c r="DH2411" s="27"/>
      <c r="DI2411" s="27"/>
      <c r="DJ2411" s="27"/>
      <c r="DK2411" s="27"/>
      <c r="DL2411" s="27"/>
    </row>
    <row r="2412" spans="1:116" ht="31.5" customHeight="1">
      <c r="A2412" s="4" t="s">
        <v>4063</v>
      </c>
      <c r="B2412" s="5">
        <v>2410</v>
      </c>
      <c r="C2412" s="6">
        <v>5674</v>
      </c>
      <c r="D2412" s="6"/>
      <c r="E2412" s="3" t="s">
        <v>10253</v>
      </c>
      <c r="F2412" s="3" t="s">
        <v>10254</v>
      </c>
      <c r="G2412" s="3" t="s">
        <v>3453</v>
      </c>
      <c r="H2412" s="4" t="s">
        <v>3458</v>
      </c>
      <c r="I2412" s="3" t="s">
        <v>125</v>
      </c>
      <c r="J2412" s="3" t="s">
        <v>10255</v>
      </c>
      <c r="K2412" s="5">
        <v>150</v>
      </c>
      <c r="L2412" s="3" t="s">
        <v>81</v>
      </c>
      <c r="M2412" s="6">
        <v>1</v>
      </c>
      <c r="N2412" s="3" t="s">
        <v>45</v>
      </c>
      <c r="O2412" s="3" t="s">
        <v>9797</v>
      </c>
      <c r="P2412" s="3" t="s">
        <v>9818</v>
      </c>
      <c r="Q2412" s="3" t="s">
        <v>10256</v>
      </c>
      <c r="R2412" s="28">
        <v>1.04</v>
      </c>
      <c r="T2412" s="30">
        <v>0.98</v>
      </c>
      <c r="U2412" s="1">
        <v>1</v>
      </c>
      <c r="W2412" s="29">
        <v>0.96450000000000002</v>
      </c>
      <c r="AN2412" s="32">
        <v>1.04</v>
      </c>
      <c r="AO2412" s="27" t="s">
        <v>49</v>
      </c>
      <c r="AP2412" s="31" t="s">
        <v>50</v>
      </c>
      <c r="AQ2412" s="27" t="e">
        <f t="shared" si="383"/>
        <v>#NUM!</v>
      </c>
      <c r="AR2412" s="27" t="e">
        <f t="shared" si="384"/>
        <v>#NUM!</v>
      </c>
      <c r="AS2412" s="27" t="e">
        <f t="shared" si="385"/>
        <v>#NUM!</v>
      </c>
      <c r="AT2412" s="27">
        <f t="shared" si="388"/>
        <v>1.0534999999999999</v>
      </c>
      <c r="AU2412" s="27">
        <f t="shared" si="389"/>
        <v>1.075</v>
      </c>
      <c r="AV2412" s="29">
        <f t="shared" si="387"/>
        <v>1.04</v>
      </c>
      <c r="AW2412" s="33" t="s">
        <v>51</v>
      </c>
      <c r="AX2412" s="27" t="s">
        <v>50</v>
      </c>
      <c r="AY2412" s="32">
        <v>1.04</v>
      </c>
      <c r="AZ2412" s="34">
        <f t="shared" si="381"/>
        <v>0.26</v>
      </c>
      <c r="BA2412" s="3">
        <f t="shared" si="382"/>
        <v>1.3</v>
      </c>
      <c r="BB2412" s="32">
        <f t="shared" si="386"/>
        <v>1.4040000000000001</v>
      </c>
      <c r="BC2412" s="27" t="s">
        <v>12549</v>
      </c>
      <c r="BP2412" s="27"/>
      <c r="BQ2412" s="27"/>
      <c r="BR2412" s="27"/>
      <c r="BS2412" s="27"/>
      <c r="BT2412" s="27"/>
      <c r="BU2412" s="27"/>
      <c r="BV2412" s="27"/>
      <c r="BW2412" s="27"/>
      <c r="BX2412" s="27"/>
      <c r="BY2412" s="27"/>
      <c r="BZ2412" s="27"/>
      <c r="CA2412" s="27"/>
      <c r="CB2412" s="27"/>
      <c r="CC2412" s="27"/>
      <c r="CD2412" s="27"/>
      <c r="CE2412" s="27"/>
      <c r="CF2412" s="27"/>
      <c r="CG2412" s="27"/>
      <c r="CH2412" s="27"/>
      <c r="CI2412" s="27"/>
      <c r="CJ2412" s="27"/>
      <c r="CK2412" s="27"/>
      <c r="CL2412" s="27"/>
      <c r="CM2412" s="27"/>
      <c r="CN2412" s="27"/>
      <c r="CO2412" s="27"/>
      <c r="CP2412" s="27"/>
      <c r="CQ2412" s="27"/>
      <c r="CR2412" s="27"/>
      <c r="CS2412" s="27"/>
      <c r="CT2412" s="27"/>
      <c r="CU2412" s="27"/>
      <c r="CV2412" s="27"/>
      <c r="CW2412" s="27"/>
      <c r="CX2412" s="27"/>
      <c r="CY2412" s="27"/>
      <c r="CZ2412" s="27"/>
      <c r="DA2412" s="27"/>
      <c r="DB2412" s="27"/>
      <c r="DC2412" s="27"/>
      <c r="DD2412" s="27"/>
      <c r="DE2412" s="27"/>
      <c r="DF2412" s="27"/>
      <c r="DG2412" s="27"/>
      <c r="DH2412" s="27"/>
      <c r="DI2412" s="27"/>
      <c r="DJ2412" s="27"/>
      <c r="DK2412" s="27"/>
      <c r="DL2412" s="27"/>
    </row>
    <row r="2413" spans="1:116" ht="31.5" customHeight="1">
      <c r="A2413" s="4" t="s">
        <v>4063</v>
      </c>
      <c r="B2413" s="5">
        <v>2411</v>
      </c>
      <c r="C2413" s="6">
        <v>7109</v>
      </c>
      <c r="D2413" s="6"/>
      <c r="E2413" s="3" t="s">
        <v>9858</v>
      </c>
      <c r="F2413" s="3" t="s">
        <v>7252</v>
      </c>
      <c r="G2413" s="3" t="s">
        <v>7253</v>
      </c>
      <c r="H2413" s="4" t="s">
        <v>3656</v>
      </c>
      <c r="I2413" s="3" t="s">
        <v>125</v>
      </c>
      <c r="J2413" s="3" t="s">
        <v>9859</v>
      </c>
      <c r="K2413" s="5">
        <v>100</v>
      </c>
      <c r="L2413" s="3" t="s">
        <v>81</v>
      </c>
      <c r="M2413" s="6">
        <v>1</v>
      </c>
      <c r="N2413" s="3" t="s">
        <v>45</v>
      </c>
      <c r="O2413" s="3" t="s">
        <v>9797</v>
      </c>
      <c r="P2413" s="3" t="s">
        <v>9802</v>
      </c>
      <c r="Q2413" s="3" t="s">
        <v>9860</v>
      </c>
      <c r="R2413" s="28">
        <v>3.16</v>
      </c>
      <c r="T2413" s="30">
        <v>0.97</v>
      </c>
      <c r="U2413" s="1">
        <v>0.97</v>
      </c>
      <c r="W2413" s="29">
        <v>2.94</v>
      </c>
      <c r="AN2413" s="32">
        <v>3.16</v>
      </c>
      <c r="AO2413" s="27" t="s">
        <v>49</v>
      </c>
      <c r="AP2413" s="31" t="s">
        <v>50</v>
      </c>
      <c r="AQ2413" s="27" t="e">
        <f t="shared" si="383"/>
        <v>#NUM!</v>
      </c>
      <c r="AR2413" s="27" t="e">
        <f t="shared" si="384"/>
        <v>#NUM!</v>
      </c>
      <c r="AS2413" s="27" t="e">
        <f t="shared" si="385"/>
        <v>#NUM!</v>
      </c>
      <c r="AT2413" s="27">
        <f t="shared" si="388"/>
        <v>1.0427499999999998</v>
      </c>
      <c r="AU2413" s="27">
        <f t="shared" si="389"/>
        <v>1.0427499999999998</v>
      </c>
      <c r="AV2413" s="29">
        <f t="shared" si="387"/>
        <v>1.0427499999999998</v>
      </c>
      <c r="AW2413" s="27" t="s">
        <v>73</v>
      </c>
      <c r="AX2413" s="27" t="s">
        <v>74</v>
      </c>
      <c r="AY2413" s="32">
        <v>1.042</v>
      </c>
      <c r="AZ2413" s="34">
        <f t="shared" si="381"/>
        <v>0.26050000000000001</v>
      </c>
      <c r="BA2413" s="3">
        <f t="shared" si="382"/>
        <v>1.3025</v>
      </c>
      <c r="BB2413" s="32">
        <f t="shared" si="386"/>
        <v>1.4067000000000001</v>
      </c>
      <c r="BC2413" s="27" t="s">
        <v>12549</v>
      </c>
      <c r="BP2413" s="27"/>
      <c r="BQ2413" s="27"/>
      <c r="BR2413" s="27"/>
      <c r="BS2413" s="27"/>
      <c r="BT2413" s="27"/>
      <c r="BU2413" s="27"/>
      <c r="BV2413" s="27"/>
      <c r="BW2413" s="27"/>
      <c r="BX2413" s="27"/>
      <c r="BY2413" s="27"/>
      <c r="BZ2413" s="27"/>
      <c r="CA2413" s="27"/>
      <c r="CB2413" s="27"/>
      <c r="CC2413" s="27"/>
      <c r="CD2413" s="27"/>
      <c r="CE2413" s="27"/>
      <c r="CF2413" s="27"/>
      <c r="CG2413" s="27"/>
      <c r="CH2413" s="27"/>
      <c r="CI2413" s="27"/>
      <c r="CJ2413" s="27"/>
      <c r="CK2413" s="27"/>
      <c r="CL2413" s="27"/>
      <c r="CM2413" s="27"/>
      <c r="CN2413" s="27"/>
      <c r="CO2413" s="27"/>
      <c r="CP2413" s="27"/>
      <c r="CQ2413" s="27"/>
      <c r="CR2413" s="27"/>
      <c r="CS2413" s="27"/>
      <c r="CT2413" s="27"/>
      <c r="CU2413" s="27"/>
      <c r="CV2413" s="27"/>
      <c r="CW2413" s="27"/>
      <c r="CX2413" s="27"/>
      <c r="CY2413" s="27"/>
      <c r="CZ2413" s="27"/>
      <c r="DA2413" s="27"/>
      <c r="DB2413" s="27"/>
      <c r="DC2413" s="27"/>
      <c r="DD2413" s="27"/>
      <c r="DE2413" s="27"/>
      <c r="DF2413" s="27"/>
      <c r="DG2413" s="27"/>
      <c r="DH2413" s="27"/>
      <c r="DI2413" s="27"/>
      <c r="DJ2413" s="27"/>
      <c r="DK2413" s="27"/>
      <c r="DL2413" s="27"/>
    </row>
    <row r="2414" spans="1:116" ht="31.5" customHeight="1">
      <c r="A2414" s="4" t="s">
        <v>4063</v>
      </c>
      <c r="B2414" s="5">
        <v>2412</v>
      </c>
      <c r="C2414" s="6">
        <v>1204</v>
      </c>
      <c r="D2414" s="6"/>
      <c r="E2414" s="3" t="s">
        <v>9993</v>
      </c>
      <c r="F2414" s="3" t="s">
        <v>9994</v>
      </c>
      <c r="G2414" s="3" t="s">
        <v>9995</v>
      </c>
      <c r="H2414" s="4" t="s">
        <v>66</v>
      </c>
      <c r="I2414" s="3" t="s">
        <v>1962</v>
      </c>
      <c r="J2414" s="3" t="s">
        <v>9996</v>
      </c>
      <c r="K2414" s="5">
        <v>250</v>
      </c>
      <c r="L2414" s="3" t="s">
        <v>81</v>
      </c>
      <c r="M2414" s="6">
        <v>1</v>
      </c>
      <c r="N2414" s="3" t="s">
        <v>45</v>
      </c>
      <c r="O2414" s="3" t="s">
        <v>9797</v>
      </c>
      <c r="P2414" s="3" t="s">
        <v>9997</v>
      </c>
      <c r="Q2414" s="3" t="s">
        <v>9998</v>
      </c>
      <c r="R2414" s="28">
        <v>1.05</v>
      </c>
      <c r="U2414" s="1" t="s">
        <v>56</v>
      </c>
      <c r="W2414" s="29">
        <v>0.98</v>
      </c>
      <c r="AN2414" s="32">
        <v>1.05</v>
      </c>
      <c r="AO2414" s="27" t="s">
        <v>49</v>
      </c>
      <c r="AP2414" s="31" t="s">
        <v>50</v>
      </c>
      <c r="AQ2414" s="27" t="e">
        <f t="shared" si="383"/>
        <v>#NUM!</v>
      </c>
      <c r="AR2414" s="27" t="e">
        <f t="shared" si="384"/>
        <v>#NUM!</v>
      </c>
      <c r="AS2414" s="27" t="e">
        <f t="shared" si="385"/>
        <v>#NUM!</v>
      </c>
      <c r="AT2414" s="27">
        <f t="shared" si="388"/>
        <v>0</v>
      </c>
      <c r="AU2414" s="27" t="e">
        <f t="shared" si="389"/>
        <v>#VALUE!</v>
      </c>
      <c r="AV2414" s="29" t="e">
        <f t="shared" si="387"/>
        <v>#VALUE!</v>
      </c>
      <c r="AW2414" s="33" t="s">
        <v>51</v>
      </c>
      <c r="AX2414" s="27" t="s">
        <v>50</v>
      </c>
      <c r="AY2414" s="32">
        <v>1.05</v>
      </c>
      <c r="AZ2414" s="34">
        <f t="shared" si="381"/>
        <v>0.26250000000000001</v>
      </c>
      <c r="BA2414" s="3">
        <f t="shared" si="382"/>
        <v>1.3125</v>
      </c>
      <c r="BB2414" s="36">
        <v>1.31</v>
      </c>
      <c r="BC2414" s="27" t="s">
        <v>12549</v>
      </c>
      <c r="BP2414" s="27"/>
      <c r="BQ2414" s="27"/>
      <c r="BR2414" s="27"/>
      <c r="BS2414" s="27"/>
      <c r="BT2414" s="27"/>
      <c r="BU2414" s="27"/>
      <c r="BV2414" s="27"/>
      <c r="BW2414" s="27"/>
      <c r="BX2414" s="27"/>
      <c r="BY2414" s="27"/>
      <c r="BZ2414" s="27"/>
      <c r="CA2414" s="27"/>
      <c r="CB2414" s="27"/>
      <c r="CC2414" s="27"/>
      <c r="CD2414" s="27"/>
      <c r="CE2414" s="27"/>
      <c r="CF2414" s="27"/>
      <c r="CG2414" s="27"/>
      <c r="CH2414" s="27"/>
      <c r="CI2414" s="27"/>
      <c r="CJ2414" s="27"/>
      <c r="CK2414" s="27"/>
      <c r="CL2414" s="27"/>
      <c r="CM2414" s="27"/>
      <c r="CN2414" s="27"/>
      <c r="CO2414" s="27"/>
      <c r="CP2414" s="27"/>
      <c r="CQ2414" s="27"/>
      <c r="CR2414" s="27"/>
      <c r="CS2414" s="27"/>
      <c r="CT2414" s="27"/>
      <c r="CU2414" s="27"/>
      <c r="CV2414" s="27"/>
      <c r="CW2414" s="27"/>
      <c r="CX2414" s="27"/>
      <c r="CY2414" s="27"/>
      <c r="CZ2414" s="27"/>
      <c r="DA2414" s="27"/>
      <c r="DB2414" s="27"/>
      <c r="DC2414" s="27"/>
      <c r="DD2414" s="27"/>
      <c r="DE2414" s="27"/>
      <c r="DF2414" s="27"/>
      <c r="DG2414" s="27"/>
      <c r="DH2414" s="27"/>
      <c r="DI2414" s="27"/>
      <c r="DJ2414" s="27"/>
      <c r="DK2414" s="27"/>
      <c r="DL2414" s="27"/>
    </row>
    <row r="2415" spans="1:116" ht="31.5" customHeight="1">
      <c r="A2415" s="4" t="s">
        <v>4063</v>
      </c>
      <c r="B2415" s="5">
        <v>2413</v>
      </c>
      <c r="C2415" s="6">
        <v>906</v>
      </c>
      <c r="D2415" s="6"/>
      <c r="E2415" s="3" t="s">
        <v>10237</v>
      </c>
      <c r="F2415" s="3" t="s">
        <v>10238</v>
      </c>
      <c r="G2415" s="3" t="s">
        <v>1625</v>
      </c>
      <c r="H2415" s="4" t="s">
        <v>58</v>
      </c>
      <c r="I2415" s="3" t="s">
        <v>104</v>
      </c>
      <c r="J2415" s="3" t="s">
        <v>952</v>
      </c>
      <c r="K2415" s="5"/>
      <c r="L2415" s="3"/>
      <c r="M2415" s="6">
        <v>20</v>
      </c>
      <c r="N2415" s="3" t="s">
        <v>45</v>
      </c>
      <c r="O2415" s="3" t="s">
        <v>9797</v>
      </c>
      <c r="P2415" s="3" t="s">
        <v>9818</v>
      </c>
      <c r="Q2415" s="3" t="s">
        <v>10239</v>
      </c>
      <c r="R2415" s="28">
        <v>3.48</v>
      </c>
      <c r="T2415" s="30">
        <v>3.28</v>
      </c>
      <c r="U2415" s="1">
        <v>0.98</v>
      </c>
      <c r="W2415" s="29">
        <v>3.234</v>
      </c>
      <c r="AH2415" s="27">
        <v>2.3672979999999999</v>
      </c>
      <c r="AN2415" s="32">
        <v>3.48</v>
      </c>
      <c r="AO2415" s="27" t="s">
        <v>49</v>
      </c>
      <c r="AP2415" s="31" t="s">
        <v>50</v>
      </c>
      <c r="AQ2415" s="27" t="e">
        <f t="shared" si="383"/>
        <v>#NUM!</v>
      </c>
      <c r="AR2415" s="27" t="e">
        <f t="shared" si="384"/>
        <v>#NUM!</v>
      </c>
      <c r="AS2415" s="27" t="e">
        <f t="shared" si="385"/>
        <v>#NUM!</v>
      </c>
      <c r="AT2415" s="27">
        <f t="shared" si="388"/>
        <v>3.5259999999999998</v>
      </c>
      <c r="AU2415" s="27">
        <f t="shared" si="389"/>
        <v>1.0534999999999999</v>
      </c>
      <c r="AV2415" s="29">
        <f t="shared" si="387"/>
        <v>1.0534999999999999</v>
      </c>
      <c r="AW2415" s="27" t="s">
        <v>73</v>
      </c>
      <c r="AX2415" s="27" t="s">
        <v>74</v>
      </c>
      <c r="AY2415" s="32">
        <v>1.05</v>
      </c>
      <c r="AZ2415" s="34">
        <f t="shared" si="381"/>
        <v>0.26250000000000001</v>
      </c>
      <c r="BA2415" s="3">
        <f t="shared" si="382"/>
        <v>1.3125</v>
      </c>
      <c r="BB2415" s="32">
        <f>BA2415+BA2415*0.08</f>
        <v>1.4175</v>
      </c>
      <c r="BC2415" s="27" t="s">
        <v>12549</v>
      </c>
      <c r="BP2415" s="35"/>
      <c r="BQ2415" s="35"/>
      <c r="BR2415" s="35"/>
      <c r="BS2415" s="35"/>
      <c r="BT2415" s="35"/>
      <c r="BU2415" s="35"/>
      <c r="BV2415" s="35"/>
      <c r="BW2415" s="35"/>
      <c r="BX2415" s="35"/>
      <c r="BY2415" s="35"/>
      <c r="BZ2415" s="35"/>
      <c r="CA2415" s="35"/>
      <c r="CB2415" s="35"/>
      <c r="CC2415" s="35"/>
      <c r="CD2415" s="35"/>
      <c r="CE2415" s="35"/>
      <c r="CF2415" s="35"/>
      <c r="CG2415" s="35"/>
      <c r="CH2415" s="35"/>
      <c r="CI2415" s="35"/>
      <c r="CJ2415" s="35"/>
      <c r="CK2415" s="35"/>
      <c r="CL2415" s="35"/>
      <c r="CM2415" s="35"/>
      <c r="CN2415" s="35"/>
      <c r="CO2415" s="35"/>
      <c r="CP2415" s="35"/>
      <c r="CQ2415" s="35"/>
      <c r="CR2415" s="35"/>
      <c r="CS2415" s="35"/>
      <c r="CT2415" s="35"/>
      <c r="CU2415" s="35"/>
      <c r="CV2415" s="35"/>
      <c r="CW2415" s="35"/>
      <c r="CX2415" s="35"/>
      <c r="CY2415" s="35"/>
      <c r="CZ2415" s="35"/>
      <c r="DA2415" s="35"/>
      <c r="DB2415" s="35"/>
      <c r="DC2415" s="35"/>
      <c r="DD2415" s="35"/>
      <c r="DE2415" s="35"/>
      <c r="DF2415" s="35"/>
      <c r="DG2415" s="35"/>
      <c r="DH2415" s="35"/>
      <c r="DI2415" s="35"/>
      <c r="DJ2415" s="35"/>
      <c r="DK2415" s="35"/>
      <c r="DL2415" s="35"/>
    </row>
    <row r="2416" spans="1:116" ht="31.5" customHeight="1">
      <c r="A2416" s="4" t="s">
        <v>4063</v>
      </c>
      <c r="B2416" s="5">
        <v>2414</v>
      </c>
      <c r="C2416" s="6">
        <v>1202</v>
      </c>
      <c r="D2416" s="6"/>
      <c r="E2416" s="3" t="s">
        <v>10265</v>
      </c>
      <c r="F2416" s="3" t="s">
        <v>10266</v>
      </c>
      <c r="G2416" s="3" t="s">
        <v>9323</v>
      </c>
      <c r="H2416" s="4" t="s">
        <v>5624</v>
      </c>
      <c r="I2416" s="3" t="s">
        <v>1962</v>
      </c>
      <c r="J2416" s="3" t="s">
        <v>9996</v>
      </c>
      <c r="K2416" s="5">
        <v>250</v>
      </c>
      <c r="L2416" s="3" t="s">
        <v>81</v>
      </c>
      <c r="M2416" s="6">
        <v>1</v>
      </c>
      <c r="N2416" s="3" t="s">
        <v>45</v>
      </c>
      <c r="O2416" s="3" t="s">
        <v>9797</v>
      </c>
      <c r="P2416" s="3" t="s">
        <v>9802</v>
      </c>
      <c r="Q2416" s="3" t="s">
        <v>10267</v>
      </c>
      <c r="R2416" s="28">
        <v>1.05</v>
      </c>
      <c r="U2416" s="1" t="s">
        <v>56</v>
      </c>
      <c r="W2416" s="29">
        <v>0.98</v>
      </c>
      <c r="AN2416" s="32">
        <v>1.05</v>
      </c>
      <c r="AO2416" s="27" t="s">
        <v>49</v>
      </c>
      <c r="AP2416" s="31" t="s">
        <v>50</v>
      </c>
      <c r="AQ2416" s="27" t="e">
        <f t="shared" si="383"/>
        <v>#NUM!</v>
      </c>
      <c r="AR2416" s="27" t="e">
        <f t="shared" si="384"/>
        <v>#NUM!</v>
      </c>
      <c r="AS2416" s="27" t="e">
        <f t="shared" si="385"/>
        <v>#NUM!</v>
      </c>
      <c r="AT2416" s="27">
        <f t="shared" si="388"/>
        <v>0</v>
      </c>
      <c r="AU2416" s="27" t="e">
        <f t="shared" si="389"/>
        <v>#VALUE!</v>
      </c>
      <c r="AV2416" s="29" t="e">
        <f t="shared" si="387"/>
        <v>#VALUE!</v>
      </c>
      <c r="AW2416" s="33" t="s">
        <v>51</v>
      </c>
      <c r="AX2416" s="27" t="s">
        <v>50</v>
      </c>
      <c r="AY2416" s="32">
        <v>1.05</v>
      </c>
      <c r="AZ2416" s="34">
        <f t="shared" si="381"/>
        <v>0.26250000000000001</v>
      </c>
      <c r="BA2416" s="3">
        <f t="shared" si="382"/>
        <v>1.3125</v>
      </c>
      <c r="BB2416" s="36">
        <v>1.31</v>
      </c>
      <c r="BC2416" s="27" t="s">
        <v>12549</v>
      </c>
      <c r="BP2416" s="27"/>
      <c r="BQ2416" s="27"/>
      <c r="BR2416" s="27"/>
      <c r="BS2416" s="27"/>
      <c r="BT2416" s="27"/>
      <c r="BU2416" s="27"/>
      <c r="BV2416" s="27"/>
      <c r="BW2416" s="27"/>
      <c r="BX2416" s="27"/>
      <c r="BY2416" s="27"/>
      <c r="BZ2416" s="27"/>
      <c r="CA2416" s="27"/>
      <c r="CB2416" s="27"/>
      <c r="CC2416" s="27"/>
      <c r="CD2416" s="27"/>
      <c r="CE2416" s="27"/>
      <c r="CF2416" s="27"/>
      <c r="CG2416" s="27"/>
      <c r="CH2416" s="27"/>
      <c r="CI2416" s="27"/>
      <c r="CJ2416" s="27"/>
      <c r="CK2416" s="27"/>
      <c r="CL2416" s="27"/>
      <c r="CM2416" s="27"/>
      <c r="CN2416" s="27"/>
      <c r="CO2416" s="27"/>
      <c r="CP2416" s="27"/>
      <c r="CQ2416" s="27"/>
      <c r="CR2416" s="27"/>
      <c r="CS2416" s="27"/>
      <c r="CT2416" s="27"/>
      <c r="CU2416" s="27"/>
      <c r="CV2416" s="27"/>
      <c r="CW2416" s="27"/>
      <c r="CX2416" s="27"/>
      <c r="CY2416" s="27"/>
      <c r="CZ2416" s="27"/>
      <c r="DA2416" s="27"/>
      <c r="DB2416" s="27"/>
      <c r="DC2416" s="27"/>
      <c r="DD2416" s="27"/>
      <c r="DE2416" s="27"/>
      <c r="DF2416" s="27"/>
      <c r="DG2416" s="27"/>
      <c r="DH2416" s="27"/>
      <c r="DI2416" s="27"/>
      <c r="DJ2416" s="27"/>
      <c r="DK2416" s="27"/>
      <c r="DL2416" s="27"/>
    </row>
    <row r="2417" spans="1:116" ht="31.5" customHeight="1">
      <c r="A2417" s="4" t="s">
        <v>4063</v>
      </c>
      <c r="B2417" s="5">
        <v>2415</v>
      </c>
      <c r="C2417" s="6">
        <v>1048</v>
      </c>
      <c r="D2417" s="6"/>
      <c r="E2417" s="3" t="s">
        <v>9830</v>
      </c>
      <c r="F2417" s="3" t="s">
        <v>5753</v>
      </c>
      <c r="G2417" s="3" t="s">
        <v>2640</v>
      </c>
      <c r="H2417" s="4" t="s">
        <v>4031</v>
      </c>
      <c r="I2417" s="3" t="s">
        <v>394</v>
      </c>
      <c r="J2417" s="3" t="s">
        <v>9831</v>
      </c>
      <c r="K2417" s="5">
        <v>2</v>
      </c>
      <c r="L2417" s="3" t="s">
        <v>81</v>
      </c>
      <c r="M2417" s="6">
        <v>10</v>
      </c>
      <c r="N2417" s="3" t="s">
        <v>45</v>
      </c>
      <c r="O2417" s="3" t="s">
        <v>9797</v>
      </c>
      <c r="P2417" s="3" t="s">
        <v>9818</v>
      </c>
      <c r="Q2417" s="3" t="s">
        <v>9832</v>
      </c>
      <c r="R2417" s="28">
        <v>5.27</v>
      </c>
      <c r="T2417" s="30">
        <v>4.96</v>
      </c>
      <c r="U2417" s="1">
        <v>1</v>
      </c>
      <c r="W2417" s="29">
        <v>4.9000000000000004</v>
      </c>
      <c r="AF2417" s="27">
        <v>6.5</v>
      </c>
      <c r="AN2417" s="32">
        <v>5.27</v>
      </c>
      <c r="AO2417" s="27" t="s">
        <v>49</v>
      </c>
      <c r="AP2417" s="31" t="s">
        <v>50</v>
      </c>
      <c r="AQ2417" s="27" t="e">
        <f t="shared" si="383"/>
        <v>#NUM!</v>
      </c>
      <c r="AR2417" s="27" t="e">
        <f t="shared" si="384"/>
        <v>#NUM!</v>
      </c>
      <c r="AS2417" s="27" t="e">
        <f t="shared" si="385"/>
        <v>#NUM!</v>
      </c>
      <c r="AT2417" s="27">
        <f t="shared" si="388"/>
        <v>5.3319999999999999</v>
      </c>
      <c r="AU2417" s="27">
        <f t="shared" si="389"/>
        <v>1.075</v>
      </c>
      <c r="AV2417" s="29">
        <f t="shared" si="387"/>
        <v>1.075</v>
      </c>
      <c r="AW2417" s="27" t="s">
        <v>73</v>
      </c>
      <c r="AX2417" s="27" t="s">
        <v>74</v>
      </c>
      <c r="AY2417" s="32">
        <v>1.075</v>
      </c>
      <c r="AZ2417" s="34">
        <f t="shared" si="381"/>
        <v>0.26874999999999999</v>
      </c>
      <c r="BA2417" s="3">
        <f t="shared" si="382"/>
        <v>1.34375</v>
      </c>
      <c r="BB2417" s="32">
        <f t="shared" ref="BB2417:BB2431" si="390">BA2417+BA2417*0.08</f>
        <v>1.4512499999999999</v>
      </c>
      <c r="BC2417" s="27" t="s">
        <v>12549</v>
      </c>
      <c r="BP2417" s="27"/>
      <c r="BQ2417" s="27"/>
      <c r="BR2417" s="27"/>
      <c r="BS2417" s="27"/>
      <c r="BT2417" s="27"/>
      <c r="BU2417" s="27"/>
      <c r="BV2417" s="27"/>
      <c r="BW2417" s="27"/>
      <c r="BX2417" s="27"/>
      <c r="BY2417" s="27"/>
      <c r="BZ2417" s="27"/>
      <c r="CA2417" s="27"/>
      <c r="CB2417" s="27"/>
      <c r="CC2417" s="27"/>
      <c r="CD2417" s="27"/>
      <c r="CE2417" s="27"/>
      <c r="CF2417" s="27"/>
      <c r="CG2417" s="27"/>
      <c r="CH2417" s="27"/>
      <c r="CI2417" s="27"/>
      <c r="CJ2417" s="27"/>
      <c r="CK2417" s="27"/>
      <c r="CL2417" s="27"/>
      <c r="CM2417" s="27"/>
      <c r="CN2417" s="27"/>
      <c r="CO2417" s="27"/>
      <c r="CP2417" s="27"/>
      <c r="CQ2417" s="27"/>
      <c r="CR2417" s="27"/>
      <c r="CS2417" s="27"/>
      <c r="CT2417" s="27"/>
      <c r="CU2417" s="27"/>
      <c r="CV2417" s="27"/>
      <c r="CW2417" s="27"/>
      <c r="CX2417" s="27"/>
      <c r="CY2417" s="27"/>
      <c r="CZ2417" s="27"/>
      <c r="DA2417" s="27"/>
      <c r="DB2417" s="27"/>
      <c r="DC2417" s="27"/>
      <c r="DD2417" s="27"/>
      <c r="DE2417" s="27"/>
      <c r="DF2417" s="27"/>
      <c r="DG2417" s="27"/>
      <c r="DH2417" s="27"/>
      <c r="DI2417" s="27"/>
      <c r="DJ2417" s="27"/>
      <c r="DK2417" s="27"/>
      <c r="DL2417" s="27"/>
    </row>
    <row r="2418" spans="1:116" ht="31.5" customHeight="1">
      <c r="A2418" s="4" t="s">
        <v>4063</v>
      </c>
      <c r="B2418" s="5">
        <v>2416</v>
      </c>
      <c r="C2418" s="6">
        <v>3937</v>
      </c>
      <c r="D2418" s="6"/>
      <c r="E2418" s="3" t="s">
        <v>10037</v>
      </c>
      <c r="F2418" s="3" t="s">
        <v>10038</v>
      </c>
      <c r="G2418" s="3" t="s">
        <v>4594</v>
      </c>
      <c r="H2418" s="4" t="s">
        <v>4601</v>
      </c>
      <c r="I2418" s="3" t="s">
        <v>394</v>
      </c>
      <c r="J2418" s="3" t="s">
        <v>10039</v>
      </c>
      <c r="K2418" s="5">
        <v>2</v>
      </c>
      <c r="L2418" s="3" t="s">
        <v>81</v>
      </c>
      <c r="M2418" s="6">
        <v>10</v>
      </c>
      <c r="N2418" s="3" t="s">
        <v>45</v>
      </c>
      <c r="O2418" s="3" t="s">
        <v>9797</v>
      </c>
      <c r="P2418" s="3" t="s">
        <v>9834</v>
      </c>
      <c r="Q2418" s="3" t="s">
        <v>10040</v>
      </c>
      <c r="R2418" s="28">
        <v>4.32</v>
      </c>
      <c r="T2418" s="30">
        <v>4.07</v>
      </c>
      <c r="U2418" s="1">
        <v>1</v>
      </c>
      <c r="W2418" s="29">
        <v>4.0179999999999998</v>
      </c>
      <c r="AN2418" s="32">
        <v>4.32</v>
      </c>
      <c r="AO2418" s="27" t="s">
        <v>49</v>
      </c>
      <c r="AP2418" s="31" t="s">
        <v>50</v>
      </c>
      <c r="AQ2418" s="27" t="e">
        <f t="shared" si="383"/>
        <v>#NUM!</v>
      </c>
      <c r="AR2418" s="27" t="e">
        <f t="shared" si="384"/>
        <v>#NUM!</v>
      </c>
      <c r="AS2418" s="27" t="e">
        <f t="shared" si="385"/>
        <v>#NUM!</v>
      </c>
      <c r="AT2418" s="27">
        <f t="shared" si="388"/>
        <v>4.3752500000000003</v>
      </c>
      <c r="AU2418" s="27">
        <f t="shared" si="389"/>
        <v>1.075</v>
      </c>
      <c r="AV2418" s="29">
        <f t="shared" si="387"/>
        <v>1.075</v>
      </c>
      <c r="AW2418" s="27" t="s">
        <v>73</v>
      </c>
      <c r="AX2418" s="27" t="s">
        <v>74</v>
      </c>
      <c r="AY2418" s="32">
        <v>1.075</v>
      </c>
      <c r="AZ2418" s="34">
        <f t="shared" si="381"/>
        <v>0.26874999999999999</v>
      </c>
      <c r="BA2418" s="3">
        <f t="shared" si="382"/>
        <v>1.34375</v>
      </c>
      <c r="BB2418" s="32">
        <f t="shared" si="390"/>
        <v>1.4512499999999999</v>
      </c>
      <c r="BC2418" s="27" t="s">
        <v>12549</v>
      </c>
      <c r="BP2418" s="27"/>
      <c r="BQ2418" s="27"/>
      <c r="BR2418" s="27"/>
      <c r="BS2418" s="27"/>
      <c r="BT2418" s="27"/>
      <c r="BU2418" s="27"/>
      <c r="BV2418" s="27"/>
      <c r="BW2418" s="27"/>
      <c r="BX2418" s="27"/>
      <c r="BY2418" s="27"/>
      <c r="BZ2418" s="27"/>
      <c r="CA2418" s="27"/>
      <c r="CB2418" s="27"/>
      <c r="CC2418" s="27"/>
      <c r="CD2418" s="27"/>
      <c r="CE2418" s="27"/>
      <c r="CF2418" s="27"/>
      <c r="CG2418" s="27"/>
      <c r="CH2418" s="27"/>
      <c r="CI2418" s="27"/>
      <c r="CJ2418" s="27"/>
      <c r="CK2418" s="27"/>
      <c r="CL2418" s="27"/>
      <c r="CM2418" s="27"/>
      <c r="CN2418" s="27"/>
      <c r="CO2418" s="27"/>
      <c r="CP2418" s="27"/>
      <c r="CQ2418" s="27"/>
      <c r="CR2418" s="27"/>
      <c r="CS2418" s="27"/>
      <c r="CT2418" s="27"/>
      <c r="CU2418" s="27"/>
      <c r="CV2418" s="27"/>
      <c r="CW2418" s="27"/>
      <c r="CX2418" s="27"/>
      <c r="CY2418" s="27"/>
      <c r="CZ2418" s="27"/>
      <c r="DA2418" s="27"/>
      <c r="DB2418" s="27"/>
      <c r="DC2418" s="27"/>
      <c r="DD2418" s="27"/>
      <c r="DE2418" s="27"/>
      <c r="DF2418" s="27"/>
      <c r="DG2418" s="27"/>
      <c r="DH2418" s="27"/>
      <c r="DI2418" s="27"/>
      <c r="DJ2418" s="27"/>
      <c r="DK2418" s="27"/>
      <c r="DL2418" s="27"/>
    </row>
    <row r="2419" spans="1:116" ht="31.5" customHeight="1">
      <c r="A2419" s="4" t="s">
        <v>4063</v>
      </c>
      <c r="B2419" s="5">
        <v>2417</v>
      </c>
      <c r="C2419" s="6">
        <v>2380</v>
      </c>
      <c r="D2419" s="6"/>
      <c r="E2419" s="3" t="s">
        <v>10130</v>
      </c>
      <c r="F2419" s="3" t="s">
        <v>10131</v>
      </c>
      <c r="G2419" s="3" t="s">
        <v>1993</v>
      </c>
      <c r="H2419" s="4" t="s">
        <v>736</v>
      </c>
      <c r="I2419" s="3" t="s">
        <v>474</v>
      </c>
      <c r="J2419" s="3" t="s">
        <v>10132</v>
      </c>
      <c r="K2419" s="5">
        <v>120</v>
      </c>
      <c r="L2419" s="3" t="s">
        <v>81</v>
      </c>
      <c r="M2419" s="6">
        <v>5</v>
      </c>
      <c r="N2419" s="3" t="s">
        <v>45</v>
      </c>
      <c r="O2419" s="3" t="s">
        <v>9797</v>
      </c>
      <c r="P2419" s="3" t="s">
        <v>607</v>
      </c>
      <c r="Q2419" s="3" t="s">
        <v>10133</v>
      </c>
      <c r="R2419" s="28">
        <v>5.27</v>
      </c>
      <c r="T2419" s="30">
        <v>4.96</v>
      </c>
      <c r="U2419" s="1">
        <v>1</v>
      </c>
      <c r="W2419" s="29">
        <v>4.9000000000000004</v>
      </c>
      <c r="AG2419" s="27">
        <v>4.2042000000000002</v>
      </c>
      <c r="AN2419" s="32">
        <v>4.55</v>
      </c>
      <c r="AO2419" s="27" t="s">
        <v>211</v>
      </c>
      <c r="AP2419" s="31" t="s">
        <v>212</v>
      </c>
      <c r="AQ2419" s="27" t="e">
        <f t="shared" si="383"/>
        <v>#NUM!</v>
      </c>
      <c r="AR2419" s="27" t="e">
        <f t="shared" si="384"/>
        <v>#NUM!</v>
      </c>
      <c r="AS2419" s="27" t="e">
        <f t="shared" si="385"/>
        <v>#NUM!</v>
      </c>
      <c r="AT2419" s="27">
        <f t="shared" si="388"/>
        <v>5.3319999999999999</v>
      </c>
      <c r="AU2419" s="27">
        <f t="shared" si="389"/>
        <v>1.075</v>
      </c>
      <c r="AV2419" s="29">
        <f t="shared" si="387"/>
        <v>1.075</v>
      </c>
      <c r="AW2419" s="27" t="s">
        <v>73</v>
      </c>
      <c r="AX2419" s="27" t="s">
        <v>74</v>
      </c>
      <c r="AY2419" s="32">
        <v>1.075</v>
      </c>
      <c r="AZ2419" s="34">
        <f t="shared" si="381"/>
        <v>0.26874999999999999</v>
      </c>
      <c r="BA2419" s="3">
        <f t="shared" si="382"/>
        <v>1.34375</v>
      </c>
      <c r="BB2419" s="32">
        <f t="shared" si="390"/>
        <v>1.4512499999999999</v>
      </c>
      <c r="BC2419" s="27" t="s">
        <v>12549</v>
      </c>
      <c r="BP2419" s="27"/>
      <c r="BQ2419" s="27"/>
      <c r="BR2419" s="27"/>
      <c r="BS2419" s="27"/>
      <c r="BT2419" s="27"/>
      <c r="BU2419" s="27"/>
      <c r="BV2419" s="27"/>
      <c r="BW2419" s="27"/>
      <c r="BX2419" s="27"/>
      <c r="BY2419" s="27"/>
      <c r="BZ2419" s="27"/>
      <c r="CA2419" s="27"/>
      <c r="CB2419" s="27"/>
      <c r="CC2419" s="27"/>
      <c r="CD2419" s="27"/>
      <c r="CE2419" s="27"/>
      <c r="CF2419" s="27"/>
      <c r="CG2419" s="27"/>
      <c r="CH2419" s="27"/>
      <c r="CI2419" s="27"/>
      <c r="CJ2419" s="27"/>
      <c r="CK2419" s="27"/>
      <c r="CL2419" s="27"/>
      <c r="CM2419" s="27"/>
      <c r="CN2419" s="27"/>
      <c r="CO2419" s="27"/>
      <c r="CP2419" s="27"/>
      <c r="CQ2419" s="27"/>
      <c r="CR2419" s="27"/>
      <c r="CS2419" s="27"/>
      <c r="CT2419" s="27"/>
      <c r="CU2419" s="27"/>
      <c r="CV2419" s="27"/>
      <c r="CW2419" s="27"/>
      <c r="CX2419" s="27"/>
      <c r="CY2419" s="27"/>
      <c r="CZ2419" s="27"/>
      <c r="DA2419" s="27"/>
      <c r="DB2419" s="27"/>
      <c r="DC2419" s="27"/>
      <c r="DD2419" s="27"/>
      <c r="DE2419" s="27"/>
      <c r="DF2419" s="27"/>
      <c r="DG2419" s="27"/>
      <c r="DH2419" s="27"/>
      <c r="DI2419" s="27"/>
      <c r="DJ2419" s="27"/>
      <c r="DK2419" s="27"/>
      <c r="DL2419" s="27"/>
    </row>
    <row r="2420" spans="1:116" ht="31.5" customHeight="1">
      <c r="A2420" s="4" t="s">
        <v>4063</v>
      </c>
      <c r="B2420" s="5">
        <v>2418</v>
      </c>
      <c r="C2420" s="6">
        <v>19448</v>
      </c>
      <c r="D2420" s="6"/>
      <c r="E2420" s="3" t="s">
        <v>10188</v>
      </c>
      <c r="F2420" s="3" t="s">
        <v>7643</v>
      </c>
      <c r="G2420" s="3" t="s">
        <v>1159</v>
      </c>
      <c r="H2420" s="4" t="s">
        <v>1166</v>
      </c>
      <c r="I2420" s="3" t="s">
        <v>1758</v>
      </c>
      <c r="J2420" s="3" t="s">
        <v>10189</v>
      </c>
      <c r="K2420" s="5">
        <v>10</v>
      </c>
      <c r="L2420" s="3" t="s">
        <v>81</v>
      </c>
      <c r="M2420" s="6">
        <v>1</v>
      </c>
      <c r="N2420" s="3" t="s">
        <v>45</v>
      </c>
      <c r="O2420" s="3" t="s">
        <v>9797</v>
      </c>
      <c r="P2420" s="3" t="s">
        <v>9810</v>
      </c>
      <c r="Q2420" s="3" t="s">
        <v>10190</v>
      </c>
      <c r="R2420" s="28">
        <v>3.79</v>
      </c>
      <c r="T2420" s="30">
        <v>3.57</v>
      </c>
      <c r="U2420" s="1">
        <v>1</v>
      </c>
      <c r="W2420" s="29">
        <v>3.528</v>
      </c>
      <c r="AN2420" s="32">
        <v>3.79</v>
      </c>
      <c r="AO2420" s="27" t="s">
        <v>49</v>
      </c>
      <c r="AP2420" s="31" t="s">
        <v>50</v>
      </c>
      <c r="AQ2420" s="27" t="e">
        <f t="shared" si="383"/>
        <v>#NUM!</v>
      </c>
      <c r="AR2420" s="27" t="e">
        <f t="shared" si="384"/>
        <v>#NUM!</v>
      </c>
      <c r="AS2420" s="27" t="e">
        <f t="shared" si="385"/>
        <v>#NUM!</v>
      </c>
      <c r="AT2420" s="27">
        <f t="shared" si="388"/>
        <v>3.8377499999999998</v>
      </c>
      <c r="AU2420" s="27">
        <f t="shared" si="389"/>
        <v>1.075</v>
      </c>
      <c r="AV2420" s="29">
        <f t="shared" si="387"/>
        <v>1.075</v>
      </c>
      <c r="AW2420" s="27" t="s">
        <v>73</v>
      </c>
      <c r="AX2420" s="27" t="s">
        <v>74</v>
      </c>
      <c r="AY2420" s="32">
        <v>1.075</v>
      </c>
      <c r="AZ2420" s="34">
        <f t="shared" si="381"/>
        <v>0.26874999999999999</v>
      </c>
      <c r="BA2420" s="3">
        <f t="shared" si="382"/>
        <v>1.34375</v>
      </c>
      <c r="BB2420" s="32">
        <f t="shared" si="390"/>
        <v>1.4512499999999999</v>
      </c>
      <c r="BC2420" s="27" t="s">
        <v>12549</v>
      </c>
      <c r="BP2420" s="27"/>
      <c r="BQ2420" s="27"/>
      <c r="BR2420" s="27"/>
      <c r="BS2420" s="27"/>
      <c r="BT2420" s="27"/>
      <c r="BU2420" s="27"/>
      <c r="BV2420" s="27"/>
      <c r="BW2420" s="27"/>
      <c r="BX2420" s="27"/>
      <c r="BY2420" s="27"/>
      <c r="BZ2420" s="27"/>
      <c r="CA2420" s="27"/>
      <c r="CB2420" s="27"/>
      <c r="CC2420" s="27"/>
      <c r="CD2420" s="27"/>
      <c r="CE2420" s="27"/>
      <c r="CF2420" s="27"/>
      <c r="CG2420" s="27"/>
      <c r="CH2420" s="27"/>
      <c r="CI2420" s="27"/>
      <c r="CJ2420" s="27"/>
      <c r="CK2420" s="27"/>
      <c r="CL2420" s="27"/>
      <c r="CM2420" s="27"/>
      <c r="CN2420" s="27"/>
      <c r="CO2420" s="27"/>
      <c r="CP2420" s="27"/>
      <c r="CQ2420" s="27"/>
      <c r="CR2420" s="27"/>
      <c r="CS2420" s="27"/>
      <c r="CT2420" s="27"/>
      <c r="CU2420" s="27"/>
      <c r="CV2420" s="27"/>
      <c r="CW2420" s="27"/>
      <c r="CX2420" s="27"/>
      <c r="CY2420" s="27"/>
      <c r="CZ2420" s="27"/>
      <c r="DA2420" s="27"/>
      <c r="DB2420" s="27"/>
      <c r="DC2420" s="27"/>
      <c r="DD2420" s="27"/>
      <c r="DE2420" s="27"/>
      <c r="DF2420" s="27"/>
      <c r="DG2420" s="27"/>
      <c r="DH2420" s="27"/>
      <c r="DI2420" s="27"/>
      <c r="DJ2420" s="27"/>
      <c r="DK2420" s="27"/>
      <c r="DL2420" s="27"/>
    </row>
    <row r="2421" spans="1:116" ht="31.5" customHeight="1">
      <c r="A2421" s="4" t="s">
        <v>4063</v>
      </c>
      <c r="B2421" s="5">
        <v>2419</v>
      </c>
      <c r="C2421" s="6">
        <v>19443</v>
      </c>
      <c r="D2421" s="6"/>
      <c r="E2421" s="3" t="s">
        <v>10191</v>
      </c>
      <c r="F2421" s="3" t="s">
        <v>7643</v>
      </c>
      <c r="G2421" s="3" t="s">
        <v>1159</v>
      </c>
      <c r="H2421" s="4" t="s">
        <v>1160</v>
      </c>
      <c r="I2421" s="3" t="s">
        <v>1758</v>
      </c>
      <c r="J2421" s="3" t="s">
        <v>10192</v>
      </c>
      <c r="K2421" s="5">
        <v>10</v>
      </c>
      <c r="L2421" s="3" t="s">
        <v>81</v>
      </c>
      <c r="M2421" s="6">
        <v>1</v>
      </c>
      <c r="N2421" s="3" t="s">
        <v>45</v>
      </c>
      <c r="O2421" s="3" t="s">
        <v>9797</v>
      </c>
      <c r="P2421" s="3" t="s">
        <v>9810</v>
      </c>
      <c r="Q2421" s="3" t="s">
        <v>10193</v>
      </c>
      <c r="R2421" s="28">
        <v>3.58</v>
      </c>
      <c r="T2421" s="30">
        <v>3.98</v>
      </c>
      <c r="U2421" s="1">
        <v>1</v>
      </c>
      <c r="W2421" s="29">
        <v>3.3319999999999999</v>
      </c>
      <c r="AN2421" s="32">
        <v>3.58</v>
      </c>
      <c r="AO2421" s="27" t="s">
        <v>49</v>
      </c>
      <c r="AP2421" s="31" t="s">
        <v>50</v>
      </c>
      <c r="AQ2421" s="27" t="e">
        <f t="shared" si="383"/>
        <v>#NUM!</v>
      </c>
      <c r="AR2421" s="27" t="e">
        <f t="shared" si="384"/>
        <v>#NUM!</v>
      </c>
      <c r="AS2421" s="27" t="e">
        <f t="shared" si="385"/>
        <v>#NUM!</v>
      </c>
      <c r="AT2421" s="27">
        <f t="shared" si="388"/>
        <v>4.2785000000000002</v>
      </c>
      <c r="AU2421" s="27">
        <f t="shared" si="389"/>
        <v>1.075</v>
      </c>
      <c r="AV2421" s="29">
        <f t="shared" si="387"/>
        <v>1.075</v>
      </c>
      <c r="AW2421" s="27" t="s">
        <v>73</v>
      </c>
      <c r="AX2421" s="27" t="s">
        <v>74</v>
      </c>
      <c r="AY2421" s="32">
        <v>1.075</v>
      </c>
      <c r="AZ2421" s="34">
        <f t="shared" ref="AZ2421:AZ2484" si="391">IF(AND(AY2421&gt;0,AY2421&lt;=10),AY2421*0.25,IF(AND(AY2421&gt;10,AY2421&lt;=50),AY2421*0.17,IF(AND(AY2421&gt;10,AY2421&lt;=100),AY2421*0.12,IF(AY2421&gt;100,AY2421*0.1))))</f>
        <v>0.26874999999999999</v>
      </c>
      <c r="BA2421" s="3">
        <f t="shared" si="382"/>
        <v>1.34375</v>
      </c>
      <c r="BB2421" s="32">
        <f t="shared" si="390"/>
        <v>1.4512499999999999</v>
      </c>
      <c r="BC2421" s="27" t="s">
        <v>12549</v>
      </c>
      <c r="BP2421" s="27"/>
      <c r="BQ2421" s="27"/>
      <c r="BR2421" s="27"/>
      <c r="BS2421" s="27"/>
      <c r="BT2421" s="27"/>
      <c r="BU2421" s="27"/>
      <c r="BV2421" s="27"/>
      <c r="BW2421" s="27"/>
      <c r="BX2421" s="27"/>
      <c r="BY2421" s="27"/>
      <c r="BZ2421" s="27"/>
      <c r="CA2421" s="27"/>
      <c r="CB2421" s="27"/>
      <c r="CC2421" s="27"/>
      <c r="CD2421" s="27"/>
      <c r="CE2421" s="27"/>
      <c r="CF2421" s="27"/>
      <c r="CG2421" s="27"/>
      <c r="CH2421" s="27"/>
      <c r="CI2421" s="27"/>
      <c r="CJ2421" s="27"/>
      <c r="CK2421" s="27"/>
      <c r="CL2421" s="27"/>
      <c r="CM2421" s="27"/>
      <c r="CN2421" s="27"/>
      <c r="CO2421" s="27"/>
      <c r="CP2421" s="27"/>
      <c r="CQ2421" s="27"/>
      <c r="CR2421" s="27"/>
      <c r="CS2421" s="27"/>
      <c r="CT2421" s="27"/>
      <c r="CU2421" s="27"/>
      <c r="CV2421" s="27"/>
      <c r="CW2421" s="27"/>
      <c r="CX2421" s="27"/>
      <c r="CY2421" s="27"/>
      <c r="CZ2421" s="27"/>
      <c r="DA2421" s="27"/>
      <c r="DB2421" s="27"/>
      <c r="DC2421" s="27"/>
      <c r="DD2421" s="27"/>
      <c r="DE2421" s="27"/>
      <c r="DF2421" s="27"/>
      <c r="DG2421" s="27"/>
      <c r="DH2421" s="27"/>
      <c r="DI2421" s="27"/>
      <c r="DJ2421" s="27"/>
      <c r="DK2421" s="27"/>
      <c r="DL2421" s="27"/>
    </row>
    <row r="2422" spans="1:116" ht="31.5" customHeight="1">
      <c r="A2422" s="4" t="s">
        <v>4063</v>
      </c>
      <c r="B2422" s="5">
        <v>2420</v>
      </c>
      <c r="C2422" s="6">
        <v>1047</v>
      </c>
      <c r="D2422" s="6"/>
      <c r="E2422" s="3" t="s">
        <v>10243</v>
      </c>
      <c r="F2422" s="3" t="s">
        <v>10244</v>
      </c>
      <c r="G2422" s="3" t="s">
        <v>5883</v>
      </c>
      <c r="H2422" s="4" t="s">
        <v>66</v>
      </c>
      <c r="I2422" s="3" t="s">
        <v>394</v>
      </c>
      <c r="J2422" s="3" t="s">
        <v>10067</v>
      </c>
      <c r="K2422" s="5"/>
      <c r="L2422" s="3"/>
      <c r="M2422" s="6">
        <v>10</v>
      </c>
      <c r="N2422" s="3" t="s">
        <v>45</v>
      </c>
      <c r="O2422" s="3" t="s">
        <v>9797</v>
      </c>
      <c r="P2422" s="3" t="s">
        <v>9798</v>
      </c>
      <c r="Q2422" s="3" t="s">
        <v>10245</v>
      </c>
      <c r="R2422" s="28">
        <v>5.27</v>
      </c>
      <c r="T2422" s="30">
        <v>4.96</v>
      </c>
      <c r="U2422" s="1">
        <v>1</v>
      </c>
      <c r="W2422" s="29">
        <v>4.9000000000000004</v>
      </c>
      <c r="AN2422" s="32">
        <v>5.27</v>
      </c>
      <c r="AO2422" s="27" t="s">
        <v>49</v>
      </c>
      <c r="AP2422" s="31" t="s">
        <v>50</v>
      </c>
      <c r="AQ2422" s="27" t="e">
        <f t="shared" si="383"/>
        <v>#NUM!</v>
      </c>
      <c r="AR2422" s="27" t="e">
        <f t="shared" si="384"/>
        <v>#NUM!</v>
      </c>
      <c r="AS2422" s="27" t="e">
        <f t="shared" si="385"/>
        <v>#NUM!</v>
      </c>
      <c r="AT2422" s="27">
        <f t="shared" si="388"/>
        <v>5.3319999999999999</v>
      </c>
      <c r="AU2422" s="27">
        <f t="shared" si="389"/>
        <v>1.075</v>
      </c>
      <c r="AV2422" s="29">
        <f t="shared" si="387"/>
        <v>1.075</v>
      </c>
      <c r="AW2422" s="27" t="s">
        <v>73</v>
      </c>
      <c r="AX2422" s="27" t="s">
        <v>74</v>
      </c>
      <c r="AY2422" s="32">
        <v>1.075</v>
      </c>
      <c r="AZ2422" s="34">
        <f t="shared" si="391"/>
        <v>0.26874999999999999</v>
      </c>
      <c r="BA2422" s="3">
        <f t="shared" si="382"/>
        <v>1.34375</v>
      </c>
      <c r="BB2422" s="32">
        <f t="shared" si="390"/>
        <v>1.4512499999999999</v>
      </c>
      <c r="BC2422" s="27" t="s">
        <v>12549</v>
      </c>
      <c r="BP2422" s="35"/>
      <c r="BQ2422" s="35"/>
      <c r="BR2422" s="35"/>
      <c r="BS2422" s="35"/>
      <c r="BT2422" s="35"/>
      <c r="BU2422" s="35"/>
      <c r="BV2422" s="35"/>
      <c r="BW2422" s="35"/>
      <c r="BX2422" s="35"/>
      <c r="BY2422" s="35"/>
      <c r="BZ2422" s="35"/>
      <c r="CA2422" s="35"/>
      <c r="CB2422" s="35"/>
      <c r="CC2422" s="35"/>
      <c r="CD2422" s="35"/>
      <c r="CE2422" s="35"/>
      <c r="CF2422" s="35"/>
      <c r="CG2422" s="35"/>
      <c r="CH2422" s="35"/>
      <c r="CI2422" s="35"/>
      <c r="CJ2422" s="35"/>
      <c r="CK2422" s="35"/>
      <c r="CL2422" s="35"/>
      <c r="CM2422" s="35"/>
      <c r="CN2422" s="35"/>
      <c r="CO2422" s="35"/>
      <c r="CP2422" s="35"/>
      <c r="CQ2422" s="35"/>
      <c r="CR2422" s="35"/>
      <c r="CS2422" s="35"/>
      <c r="CT2422" s="35"/>
      <c r="CU2422" s="35"/>
      <c r="CV2422" s="35"/>
      <c r="CW2422" s="35"/>
      <c r="CX2422" s="35"/>
      <c r="CY2422" s="35"/>
      <c r="CZ2422" s="35"/>
      <c r="DA2422" s="35"/>
      <c r="DB2422" s="35"/>
      <c r="DC2422" s="35"/>
      <c r="DD2422" s="35"/>
      <c r="DE2422" s="35"/>
      <c r="DF2422" s="35"/>
      <c r="DG2422" s="35"/>
      <c r="DH2422" s="35"/>
      <c r="DI2422" s="35"/>
      <c r="DJ2422" s="35"/>
      <c r="DK2422" s="35"/>
      <c r="DL2422" s="35"/>
    </row>
    <row r="2423" spans="1:116" ht="31.5" customHeight="1">
      <c r="A2423" s="4" t="s">
        <v>4063</v>
      </c>
      <c r="B2423" s="5">
        <v>2421</v>
      </c>
      <c r="C2423" s="6">
        <v>853</v>
      </c>
      <c r="D2423" s="6"/>
      <c r="E2423" s="3" t="s">
        <v>10021</v>
      </c>
      <c r="F2423" s="3" t="s">
        <v>955</v>
      </c>
      <c r="G2423" s="3" t="s">
        <v>723</v>
      </c>
      <c r="H2423" s="4" t="s">
        <v>226</v>
      </c>
      <c r="I2423" s="3" t="s">
        <v>43</v>
      </c>
      <c r="J2423" s="3" t="s">
        <v>10018</v>
      </c>
      <c r="K2423" s="5"/>
      <c r="L2423" s="3"/>
      <c r="M2423" s="6">
        <v>20</v>
      </c>
      <c r="N2423" s="3" t="s">
        <v>45</v>
      </c>
      <c r="O2423" s="3" t="s">
        <v>9797</v>
      </c>
      <c r="P2423" s="3" t="s">
        <v>10022</v>
      </c>
      <c r="Q2423" s="3" t="s">
        <v>10023</v>
      </c>
      <c r="R2423" s="28">
        <v>1.47</v>
      </c>
      <c r="T2423" s="30">
        <v>1.04</v>
      </c>
      <c r="U2423" s="1">
        <v>1.05</v>
      </c>
      <c r="W2423" s="29">
        <v>1.3720000000000001</v>
      </c>
      <c r="AN2423" s="32">
        <v>1.47</v>
      </c>
      <c r="AO2423" s="27" t="s">
        <v>49</v>
      </c>
      <c r="AP2423" s="31" t="s">
        <v>50</v>
      </c>
      <c r="AQ2423" s="27" t="e">
        <f t="shared" si="383"/>
        <v>#NUM!</v>
      </c>
      <c r="AR2423" s="27" t="e">
        <f t="shared" si="384"/>
        <v>#NUM!</v>
      </c>
      <c r="AS2423" s="27" t="e">
        <f t="shared" si="385"/>
        <v>#NUM!</v>
      </c>
      <c r="AT2423" s="27">
        <f t="shared" si="388"/>
        <v>1.1179999999999999</v>
      </c>
      <c r="AU2423" s="27">
        <f t="shared" si="389"/>
        <v>1.1287499999999999</v>
      </c>
      <c r="AV2423" s="29">
        <f t="shared" si="387"/>
        <v>1.1179999999999999</v>
      </c>
      <c r="AW2423" s="27" t="s">
        <v>73</v>
      </c>
      <c r="AX2423" s="27" t="s">
        <v>74</v>
      </c>
      <c r="AY2423" s="32">
        <v>1.1180000000000001</v>
      </c>
      <c r="AZ2423" s="34">
        <f t="shared" si="391"/>
        <v>0.27950000000000003</v>
      </c>
      <c r="BA2423" s="3">
        <f t="shared" si="382"/>
        <v>1.3975000000000002</v>
      </c>
      <c r="BB2423" s="32">
        <f t="shared" si="390"/>
        <v>1.5093000000000001</v>
      </c>
      <c r="BC2423" s="27" t="s">
        <v>12549</v>
      </c>
      <c r="BP2423" s="35"/>
      <c r="BQ2423" s="35"/>
      <c r="BR2423" s="35"/>
      <c r="BS2423" s="35"/>
      <c r="BT2423" s="35"/>
      <c r="BU2423" s="35"/>
      <c r="BV2423" s="35"/>
      <c r="BW2423" s="35"/>
      <c r="BX2423" s="35"/>
      <c r="BY2423" s="35"/>
      <c r="BZ2423" s="35"/>
      <c r="CA2423" s="35"/>
      <c r="CB2423" s="35"/>
      <c r="CC2423" s="35"/>
      <c r="CD2423" s="35"/>
      <c r="CE2423" s="35"/>
      <c r="CF2423" s="35"/>
      <c r="CG2423" s="35"/>
      <c r="CH2423" s="35"/>
      <c r="CI2423" s="35"/>
      <c r="CJ2423" s="35"/>
      <c r="CK2423" s="35"/>
      <c r="CL2423" s="35"/>
      <c r="CM2423" s="35"/>
      <c r="CN2423" s="35"/>
      <c r="CO2423" s="35"/>
      <c r="CP2423" s="35"/>
      <c r="CQ2423" s="35"/>
      <c r="CR2423" s="35"/>
      <c r="CS2423" s="35"/>
      <c r="CT2423" s="35"/>
      <c r="CU2423" s="35"/>
      <c r="CV2423" s="35"/>
      <c r="CW2423" s="35"/>
      <c r="CX2423" s="35"/>
      <c r="CY2423" s="35"/>
      <c r="CZ2423" s="35"/>
      <c r="DA2423" s="35"/>
      <c r="DB2423" s="35"/>
      <c r="DC2423" s="35"/>
      <c r="DD2423" s="35"/>
      <c r="DE2423" s="35"/>
      <c r="DF2423" s="35"/>
      <c r="DG2423" s="35"/>
      <c r="DH2423" s="35"/>
      <c r="DI2423" s="35"/>
      <c r="DJ2423" s="35"/>
      <c r="DK2423" s="35"/>
      <c r="DL2423" s="35"/>
    </row>
    <row r="2424" spans="1:116" ht="31.5" customHeight="1">
      <c r="A2424" s="4" t="s">
        <v>4063</v>
      </c>
      <c r="B2424" s="5">
        <v>2422</v>
      </c>
      <c r="C2424" s="6">
        <v>1237</v>
      </c>
      <c r="D2424" s="6"/>
      <c r="E2424" s="3" t="s">
        <v>10305</v>
      </c>
      <c r="F2424" s="3" t="s">
        <v>10306</v>
      </c>
      <c r="G2424" s="3" t="s">
        <v>10307</v>
      </c>
      <c r="H2424" s="4" t="s">
        <v>66</v>
      </c>
      <c r="I2424" s="3" t="s">
        <v>394</v>
      </c>
      <c r="J2424" s="3" t="s">
        <v>10308</v>
      </c>
      <c r="K2424" s="5"/>
      <c r="L2424" s="3"/>
      <c r="M2424" s="6">
        <v>100</v>
      </c>
      <c r="N2424" s="3" t="s">
        <v>45</v>
      </c>
      <c r="O2424" s="3" t="s">
        <v>9797</v>
      </c>
      <c r="P2424" s="3" t="s">
        <v>10087</v>
      </c>
      <c r="Q2424" s="3" t="s">
        <v>10309</v>
      </c>
      <c r="R2424" s="28">
        <v>5.27</v>
      </c>
      <c r="T2424" s="30">
        <v>4.96</v>
      </c>
      <c r="U2424" s="1">
        <v>1.05</v>
      </c>
      <c r="W2424" s="29">
        <v>4.9000000000000004</v>
      </c>
      <c r="AF2424" s="27">
        <v>6.5019999999999998</v>
      </c>
      <c r="AN2424" s="32">
        <v>5.27</v>
      </c>
      <c r="AO2424" s="27" t="s">
        <v>49</v>
      </c>
      <c r="AP2424" s="31" t="s">
        <v>50</v>
      </c>
      <c r="AQ2424" s="27" t="e">
        <f t="shared" si="383"/>
        <v>#NUM!</v>
      </c>
      <c r="AR2424" s="27" t="e">
        <f t="shared" si="384"/>
        <v>#NUM!</v>
      </c>
      <c r="AS2424" s="27" t="e">
        <f t="shared" si="385"/>
        <v>#NUM!</v>
      </c>
      <c r="AT2424" s="27">
        <f t="shared" si="388"/>
        <v>5.3319999999999999</v>
      </c>
      <c r="AU2424" s="27">
        <f t="shared" si="389"/>
        <v>1.1287499999999999</v>
      </c>
      <c r="AV2424" s="29">
        <f t="shared" si="387"/>
        <v>1.1287499999999999</v>
      </c>
      <c r="AW2424" s="27" t="s">
        <v>73</v>
      </c>
      <c r="AX2424" s="27" t="s">
        <v>74</v>
      </c>
      <c r="AY2424" s="32">
        <v>1.1279999999999999</v>
      </c>
      <c r="AZ2424" s="34">
        <f t="shared" si="391"/>
        <v>0.28199999999999997</v>
      </c>
      <c r="BA2424" s="3">
        <f t="shared" si="382"/>
        <v>1.41</v>
      </c>
      <c r="BB2424" s="32">
        <f t="shared" si="390"/>
        <v>1.5227999999999999</v>
      </c>
      <c r="BC2424" s="27" t="s">
        <v>12549</v>
      </c>
      <c r="BP2424" s="35"/>
      <c r="BQ2424" s="35"/>
      <c r="BR2424" s="35"/>
      <c r="BS2424" s="35"/>
      <c r="BT2424" s="35"/>
      <c r="BU2424" s="35"/>
      <c r="BV2424" s="35"/>
      <c r="BW2424" s="35"/>
      <c r="BX2424" s="35"/>
      <c r="BY2424" s="35"/>
      <c r="BZ2424" s="35"/>
      <c r="CA2424" s="35"/>
      <c r="CB2424" s="35"/>
      <c r="CC2424" s="35"/>
      <c r="CD2424" s="35"/>
      <c r="CE2424" s="35"/>
      <c r="CF2424" s="35"/>
      <c r="CG2424" s="35"/>
      <c r="CH2424" s="35"/>
      <c r="CI2424" s="35"/>
      <c r="CJ2424" s="35"/>
      <c r="CK2424" s="35"/>
      <c r="CL2424" s="35"/>
      <c r="CM2424" s="35"/>
      <c r="CN2424" s="35"/>
      <c r="CO2424" s="35"/>
      <c r="CP2424" s="35"/>
      <c r="CQ2424" s="35"/>
      <c r="CR2424" s="35"/>
      <c r="CS2424" s="35"/>
      <c r="CT2424" s="35"/>
      <c r="CU2424" s="35"/>
      <c r="CV2424" s="35"/>
      <c r="CW2424" s="35"/>
      <c r="CX2424" s="35"/>
      <c r="CY2424" s="35"/>
      <c r="CZ2424" s="35"/>
      <c r="DA2424" s="35"/>
      <c r="DB2424" s="35"/>
      <c r="DC2424" s="35"/>
      <c r="DD2424" s="35"/>
      <c r="DE2424" s="35"/>
      <c r="DF2424" s="35"/>
      <c r="DG2424" s="35"/>
      <c r="DH2424" s="35"/>
      <c r="DI2424" s="35"/>
      <c r="DJ2424" s="35"/>
      <c r="DK2424" s="35"/>
      <c r="DL2424" s="35"/>
    </row>
    <row r="2425" spans="1:116" ht="31.5" customHeight="1">
      <c r="A2425" s="4" t="s">
        <v>4063</v>
      </c>
      <c r="B2425" s="5">
        <v>2423</v>
      </c>
      <c r="C2425" s="6">
        <v>1051</v>
      </c>
      <c r="D2425" s="6"/>
      <c r="E2425" s="3" t="s">
        <v>9941</v>
      </c>
      <c r="F2425" s="3" t="s">
        <v>9942</v>
      </c>
      <c r="G2425" s="3" t="s">
        <v>846</v>
      </c>
      <c r="H2425" s="4" t="s">
        <v>9943</v>
      </c>
      <c r="I2425" s="3" t="s">
        <v>394</v>
      </c>
      <c r="J2425" s="3" t="s">
        <v>9944</v>
      </c>
      <c r="K2425" s="5">
        <v>2</v>
      </c>
      <c r="L2425" s="3" t="s">
        <v>81</v>
      </c>
      <c r="M2425" s="6">
        <v>10</v>
      </c>
      <c r="N2425" s="3" t="s">
        <v>45</v>
      </c>
      <c r="O2425" s="3" t="s">
        <v>9797</v>
      </c>
      <c r="P2425" s="3" t="s">
        <v>9810</v>
      </c>
      <c r="Q2425" s="3" t="s">
        <v>9945</v>
      </c>
      <c r="R2425" s="28">
        <v>1.47</v>
      </c>
      <c r="T2425" s="30">
        <v>1.39</v>
      </c>
      <c r="U2425" s="1">
        <v>1.05</v>
      </c>
      <c r="W2425" s="29">
        <v>1.3720000000000001</v>
      </c>
      <c r="AF2425" s="27">
        <v>1.8206</v>
      </c>
      <c r="AN2425" s="32">
        <v>1.47</v>
      </c>
      <c r="AO2425" s="27" t="s">
        <v>49</v>
      </c>
      <c r="AP2425" s="31" t="s">
        <v>50</v>
      </c>
      <c r="AQ2425" s="27" t="e">
        <f t="shared" si="383"/>
        <v>#NUM!</v>
      </c>
      <c r="AR2425" s="27" t="e">
        <f t="shared" si="384"/>
        <v>#NUM!</v>
      </c>
      <c r="AS2425" s="27" t="e">
        <f t="shared" si="385"/>
        <v>#NUM!</v>
      </c>
      <c r="AT2425" s="27">
        <f t="shared" si="388"/>
        <v>1.4942499999999999</v>
      </c>
      <c r="AU2425" s="27">
        <f t="shared" si="389"/>
        <v>1.1287499999999999</v>
      </c>
      <c r="AV2425" s="29">
        <f t="shared" si="387"/>
        <v>1.1287499999999999</v>
      </c>
      <c r="AW2425" s="27" t="s">
        <v>73</v>
      </c>
      <c r="AX2425" s="27" t="s">
        <v>74</v>
      </c>
      <c r="AY2425" s="32">
        <v>1.1299999999999999</v>
      </c>
      <c r="AZ2425" s="34">
        <f t="shared" si="391"/>
        <v>0.28249999999999997</v>
      </c>
      <c r="BA2425" s="3">
        <f t="shared" si="382"/>
        <v>1.4124999999999999</v>
      </c>
      <c r="BB2425" s="32">
        <f t="shared" si="390"/>
        <v>1.5254999999999999</v>
      </c>
      <c r="BC2425" s="27" t="s">
        <v>12549</v>
      </c>
      <c r="BP2425" s="27"/>
      <c r="BQ2425" s="27"/>
      <c r="BR2425" s="27"/>
      <c r="BS2425" s="27"/>
      <c r="BT2425" s="27"/>
      <c r="BU2425" s="27"/>
      <c r="BV2425" s="27"/>
      <c r="BW2425" s="27"/>
      <c r="BX2425" s="27"/>
      <c r="BY2425" s="27"/>
      <c r="BZ2425" s="27"/>
      <c r="CA2425" s="27"/>
      <c r="CB2425" s="27"/>
      <c r="CC2425" s="27"/>
      <c r="CD2425" s="27"/>
      <c r="CE2425" s="27"/>
      <c r="CF2425" s="27"/>
      <c r="CG2425" s="27"/>
      <c r="CH2425" s="27"/>
      <c r="CI2425" s="27"/>
      <c r="CJ2425" s="27"/>
      <c r="CK2425" s="27"/>
      <c r="CL2425" s="27"/>
      <c r="CM2425" s="27"/>
      <c r="CN2425" s="27"/>
      <c r="CO2425" s="27"/>
      <c r="CP2425" s="27"/>
      <c r="CQ2425" s="27"/>
      <c r="CR2425" s="27"/>
      <c r="CS2425" s="27"/>
      <c r="CT2425" s="27"/>
      <c r="CU2425" s="27"/>
      <c r="CV2425" s="27"/>
      <c r="CW2425" s="27"/>
      <c r="CX2425" s="27"/>
      <c r="CY2425" s="27"/>
      <c r="CZ2425" s="27"/>
      <c r="DA2425" s="27"/>
      <c r="DB2425" s="27"/>
      <c r="DC2425" s="27"/>
      <c r="DD2425" s="27"/>
      <c r="DE2425" s="27"/>
      <c r="DF2425" s="27"/>
      <c r="DG2425" s="27"/>
      <c r="DH2425" s="27"/>
      <c r="DI2425" s="27"/>
      <c r="DJ2425" s="27"/>
      <c r="DK2425" s="27"/>
      <c r="DL2425" s="27"/>
    </row>
    <row r="2426" spans="1:116" ht="31.5" customHeight="1">
      <c r="A2426" s="4" t="s">
        <v>4063</v>
      </c>
      <c r="B2426" s="5">
        <v>2424</v>
      </c>
      <c r="C2426" s="6">
        <v>5345</v>
      </c>
      <c r="D2426" s="6"/>
      <c r="E2426" s="3" t="s">
        <v>10013</v>
      </c>
      <c r="F2426" s="3" t="s">
        <v>10014</v>
      </c>
      <c r="G2426" s="3" t="s">
        <v>4468</v>
      </c>
      <c r="H2426" s="4" t="s">
        <v>103</v>
      </c>
      <c r="I2426" s="3" t="s">
        <v>385</v>
      </c>
      <c r="J2426" s="3" t="s">
        <v>10015</v>
      </c>
      <c r="K2426" s="5"/>
      <c r="L2426" s="3"/>
      <c r="M2426" s="6">
        <v>20</v>
      </c>
      <c r="N2426" s="3" t="s">
        <v>45</v>
      </c>
      <c r="O2426" s="3" t="s">
        <v>9797</v>
      </c>
      <c r="P2426" s="3" t="s">
        <v>9824</v>
      </c>
      <c r="Q2426" s="3" t="s">
        <v>10016</v>
      </c>
      <c r="R2426" s="28">
        <v>1.1399999999999999</v>
      </c>
      <c r="T2426" s="30">
        <v>1.08</v>
      </c>
      <c r="U2426" s="1">
        <v>1.3</v>
      </c>
      <c r="W2426" s="29">
        <v>1.0618000000000001</v>
      </c>
      <c r="AF2426" s="27">
        <v>1.41</v>
      </c>
      <c r="AN2426" s="32">
        <v>1.1399999999999999</v>
      </c>
      <c r="AO2426" s="27" t="s">
        <v>49</v>
      </c>
      <c r="AP2426" s="31" t="s">
        <v>50</v>
      </c>
      <c r="AQ2426" s="27" t="e">
        <f t="shared" si="383"/>
        <v>#NUM!</v>
      </c>
      <c r="AR2426" s="27" t="e">
        <f t="shared" si="384"/>
        <v>#NUM!</v>
      </c>
      <c r="AS2426" s="27" t="e">
        <f t="shared" si="385"/>
        <v>#NUM!</v>
      </c>
      <c r="AT2426" s="27">
        <f t="shared" si="388"/>
        <v>1.161</v>
      </c>
      <c r="AU2426" s="27">
        <f t="shared" si="389"/>
        <v>1.3975</v>
      </c>
      <c r="AV2426" s="29">
        <f t="shared" si="387"/>
        <v>1.1399999999999999</v>
      </c>
      <c r="AW2426" s="33" t="s">
        <v>51</v>
      </c>
      <c r="AX2426" s="27" t="s">
        <v>50</v>
      </c>
      <c r="AY2426" s="32">
        <v>1.1399999999999999</v>
      </c>
      <c r="AZ2426" s="34">
        <f t="shared" si="391"/>
        <v>0.28499999999999998</v>
      </c>
      <c r="BA2426" s="3">
        <f t="shared" si="382"/>
        <v>1.4249999999999998</v>
      </c>
      <c r="BB2426" s="32">
        <f t="shared" si="390"/>
        <v>1.5389999999999997</v>
      </c>
      <c r="BC2426" s="27" t="s">
        <v>12549</v>
      </c>
      <c r="BP2426" s="35"/>
      <c r="BQ2426" s="35"/>
      <c r="BR2426" s="35"/>
      <c r="BS2426" s="35"/>
      <c r="BT2426" s="35"/>
      <c r="BU2426" s="35"/>
      <c r="BV2426" s="35"/>
      <c r="BW2426" s="35"/>
      <c r="BX2426" s="35"/>
      <c r="BY2426" s="35"/>
      <c r="BZ2426" s="35"/>
      <c r="CA2426" s="35"/>
      <c r="CB2426" s="35"/>
      <c r="CC2426" s="35"/>
      <c r="CD2426" s="35"/>
      <c r="CE2426" s="35"/>
      <c r="CF2426" s="35"/>
      <c r="CG2426" s="35"/>
      <c r="CH2426" s="35"/>
      <c r="CI2426" s="35"/>
      <c r="CJ2426" s="35"/>
      <c r="CK2426" s="35"/>
      <c r="CL2426" s="35"/>
      <c r="CM2426" s="35"/>
      <c r="CN2426" s="35"/>
      <c r="CO2426" s="35"/>
      <c r="CP2426" s="35"/>
      <c r="CQ2426" s="35"/>
      <c r="CR2426" s="35"/>
      <c r="CS2426" s="35"/>
      <c r="CT2426" s="35"/>
      <c r="CU2426" s="35"/>
      <c r="CV2426" s="35"/>
      <c r="CW2426" s="35"/>
      <c r="CX2426" s="35"/>
      <c r="CY2426" s="35"/>
      <c r="CZ2426" s="35"/>
      <c r="DA2426" s="35"/>
      <c r="DB2426" s="35"/>
      <c r="DC2426" s="35"/>
      <c r="DD2426" s="35"/>
      <c r="DE2426" s="35"/>
      <c r="DF2426" s="35"/>
      <c r="DG2426" s="35"/>
      <c r="DH2426" s="35"/>
      <c r="DI2426" s="35"/>
      <c r="DJ2426" s="35"/>
      <c r="DK2426" s="35"/>
      <c r="DL2426" s="35"/>
    </row>
    <row r="2427" spans="1:116" ht="31.5" customHeight="1">
      <c r="A2427" s="4" t="s">
        <v>4063</v>
      </c>
      <c r="B2427" s="5">
        <v>2425</v>
      </c>
      <c r="C2427" s="6">
        <v>5302</v>
      </c>
      <c r="D2427" s="6"/>
      <c r="E2427" s="3" t="s">
        <v>9855</v>
      </c>
      <c r="F2427" s="3" t="s">
        <v>693</v>
      </c>
      <c r="G2427" s="3" t="s">
        <v>691</v>
      </c>
      <c r="H2427" s="4" t="s">
        <v>103</v>
      </c>
      <c r="I2427" s="3" t="s">
        <v>43</v>
      </c>
      <c r="J2427" s="3" t="s">
        <v>9852</v>
      </c>
      <c r="K2427" s="5"/>
      <c r="L2427" s="3"/>
      <c r="M2427" s="6">
        <v>30</v>
      </c>
      <c r="N2427" s="3" t="s">
        <v>45</v>
      </c>
      <c r="O2427" s="3" t="s">
        <v>9797</v>
      </c>
      <c r="P2427" s="3" t="s">
        <v>9856</v>
      </c>
      <c r="Q2427" s="3" t="s">
        <v>9857</v>
      </c>
      <c r="R2427" s="28">
        <v>1.1599999999999999</v>
      </c>
      <c r="T2427" s="30">
        <v>1.0900000000000001</v>
      </c>
      <c r="U2427" s="1" t="s">
        <v>56</v>
      </c>
      <c r="W2427" s="29">
        <v>1.0780000000000001</v>
      </c>
      <c r="AF2427" s="27">
        <v>1.431</v>
      </c>
      <c r="AN2427" s="32">
        <v>1.1599999999999999</v>
      </c>
      <c r="AO2427" s="27" t="s">
        <v>49</v>
      </c>
      <c r="AP2427" s="31" t="s">
        <v>50</v>
      </c>
      <c r="AQ2427" s="27" t="e">
        <f t="shared" si="383"/>
        <v>#NUM!</v>
      </c>
      <c r="AR2427" s="27" t="e">
        <f t="shared" si="384"/>
        <v>#NUM!</v>
      </c>
      <c r="AS2427" s="27" t="e">
        <f t="shared" si="385"/>
        <v>#NUM!</v>
      </c>
      <c r="AT2427" s="27">
        <f t="shared" si="388"/>
        <v>1.1717500000000001</v>
      </c>
      <c r="AU2427" s="27" t="e">
        <f t="shared" si="389"/>
        <v>#VALUE!</v>
      </c>
      <c r="AV2427" s="29" t="e">
        <f t="shared" si="387"/>
        <v>#VALUE!</v>
      </c>
      <c r="AW2427" s="33" t="s">
        <v>51</v>
      </c>
      <c r="AX2427" s="33" t="s">
        <v>50</v>
      </c>
      <c r="AY2427" s="32">
        <v>1.1599999999999999</v>
      </c>
      <c r="AZ2427" s="34">
        <f t="shared" si="391"/>
        <v>0.28999999999999998</v>
      </c>
      <c r="BA2427" s="3">
        <f t="shared" si="382"/>
        <v>1.45</v>
      </c>
      <c r="BB2427" s="32">
        <f t="shared" si="390"/>
        <v>1.5659999999999998</v>
      </c>
      <c r="BC2427" s="27" t="s">
        <v>12549</v>
      </c>
      <c r="BP2427" s="27"/>
      <c r="BQ2427" s="27"/>
      <c r="BR2427" s="27"/>
      <c r="BS2427" s="27"/>
      <c r="BT2427" s="27"/>
      <c r="BU2427" s="27"/>
      <c r="BV2427" s="27"/>
      <c r="BW2427" s="27"/>
      <c r="BX2427" s="27"/>
      <c r="BY2427" s="27"/>
      <c r="BZ2427" s="27"/>
      <c r="CA2427" s="27"/>
      <c r="CB2427" s="27"/>
      <c r="CC2427" s="27"/>
      <c r="CD2427" s="27"/>
      <c r="CE2427" s="27"/>
      <c r="CF2427" s="27"/>
      <c r="CG2427" s="27"/>
      <c r="CH2427" s="27"/>
      <c r="CI2427" s="27"/>
      <c r="CJ2427" s="27"/>
      <c r="CK2427" s="27"/>
      <c r="CL2427" s="27"/>
      <c r="CM2427" s="27"/>
      <c r="CN2427" s="27"/>
      <c r="CO2427" s="27"/>
      <c r="CP2427" s="27"/>
      <c r="CQ2427" s="27"/>
      <c r="CR2427" s="27"/>
      <c r="CS2427" s="27"/>
      <c r="CT2427" s="27"/>
      <c r="CU2427" s="27"/>
      <c r="CV2427" s="27"/>
      <c r="CW2427" s="27"/>
      <c r="CX2427" s="27"/>
      <c r="CY2427" s="27"/>
      <c r="CZ2427" s="27"/>
      <c r="DA2427" s="27"/>
      <c r="DB2427" s="27"/>
      <c r="DC2427" s="27"/>
      <c r="DD2427" s="27"/>
      <c r="DE2427" s="27"/>
      <c r="DF2427" s="27"/>
      <c r="DG2427" s="27"/>
      <c r="DH2427" s="27"/>
      <c r="DI2427" s="27"/>
      <c r="DJ2427" s="27"/>
      <c r="DK2427" s="27"/>
      <c r="DL2427" s="27"/>
    </row>
    <row r="2428" spans="1:116" ht="31.5" customHeight="1">
      <c r="A2428" s="4" t="s">
        <v>4063</v>
      </c>
      <c r="B2428" s="5">
        <v>2426</v>
      </c>
      <c r="C2428" s="6">
        <v>1123</v>
      </c>
      <c r="D2428" s="6"/>
      <c r="E2428" s="3" t="s">
        <v>9947</v>
      </c>
      <c r="F2428" s="3" t="s">
        <v>853</v>
      </c>
      <c r="G2428" s="3" t="s">
        <v>854</v>
      </c>
      <c r="H2428" s="4" t="s">
        <v>4278</v>
      </c>
      <c r="I2428" s="3" t="s">
        <v>9948</v>
      </c>
      <c r="J2428" s="3" t="s">
        <v>9949</v>
      </c>
      <c r="K2428" s="5">
        <v>3</v>
      </c>
      <c r="L2428" s="3" t="s">
        <v>81</v>
      </c>
      <c r="M2428" s="6">
        <v>10</v>
      </c>
      <c r="N2428" s="3" t="s">
        <v>45</v>
      </c>
      <c r="O2428" s="3" t="s">
        <v>9797</v>
      </c>
      <c r="P2428" s="3" t="s">
        <v>9950</v>
      </c>
      <c r="Q2428" s="3" t="s">
        <v>9951</v>
      </c>
      <c r="R2428" s="28">
        <v>2.38</v>
      </c>
      <c r="T2428" s="30">
        <v>2.2400000000000002</v>
      </c>
      <c r="U2428" s="1">
        <v>1.0900000000000001</v>
      </c>
      <c r="W2428" s="29">
        <v>2.2122000000000002</v>
      </c>
      <c r="AN2428" s="32">
        <v>2.38</v>
      </c>
      <c r="AO2428" s="27" t="s">
        <v>49</v>
      </c>
      <c r="AP2428" s="31" t="s">
        <v>50</v>
      </c>
      <c r="AQ2428" s="27" t="e">
        <f t="shared" si="383"/>
        <v>#NUM!</v>
      </c>
      <c r="AR2428" s="27" t="e">
        <f t="shared" si="384"/>
        <v>#NUM!</v>
      </c>
      <c r="AS2428" s="27" t="e">
        <f t="shared" si="385"/>
        <v>#NUM!</v>
      </c>
      <c r="AT2428" s="27">
        <f t="shared" si="388"/>
        <v>2.4079999999999999</v>
      </c>
      <c r="AU2428" s="27">
        <f t="shared" si="389"/>
        <v>1.1717500000000001</v>
      </c>
      <c r="AV2428" s="29">
        <f t="shared" si="387"/>
        <v>1.1717500000000001</v>
      </c>
      <c r="AW2428" s="27" t="s">
        <v>73</v>
      </c>
      <c r="AX2428" s="27" t="s">
        <v>74</v>
      </c>
      <c r="AY2428" s="32">
        <v>1.17</v>
      </c>
      <c r="AZ2428" s="34">
        <f t="shared" si="391"/>
        <v>0.29249999999999998</v>
      </c>
      <c r="BA2428" s="3">
        <f t="shared" si="382"/>
        <v>1.4624999999999999</v>
      </c>
      <c r="BB2428" s="32">
        <f t="shared" si="390"/>
        <v>1.5794999999999999</v>
      </c>
      <c r="BC2428" s="27" t="s">
        <v>12549</v>
      </c>
      <c r="BP2428" s="27"/>
      <c r="BQ2428" s="27"/>
      <c r="BR2428" s="27"/>
      <c r="BS2428" s="27"/>
      <c r="BT2428" s="27"/>
      <c r="BU2428" s="27"/>
      <c r="BV2428" s="27"/>
      <c r="BW2428" s="27"/>
      <c r="BX2428" s="27"/>
      <c r="BY2428" s="27"/>
      <c r="BZ2428" s="27"/>
      <c r="CA2428" s="27"/>
      <c r="CB2428" s="27"/>
      <c r="CC2428" s="27"/>
      <c r="CD2428" s="27"/>
      <c r="CE2428" s="27"/>
      <c r="CF2428" s="27"/>
      <c r="CG2428" s="27"/>
      <c r="CH2428" s="27"/>
      <c r="CI2428" s="27"/>
      <c r="CJ2428" s="27"/>
      <c r="CK2428" s="27"/>
      <c r="CL2428" s="27"/>
      <c r="CM2428" s="27"/>
      <c r="CN2428" s="27"/>
      <c r="CO2428" s="27"/>
      <c r="CP2428" s="27"/>
      <c r="CQ2428" s="27"/>
      <c r="CR2428" s="27"/>
      <c r="CS2428" s="27"/>
      <c r="CT2428" s="27"/>
      <c r="CU2428" s="27"/>
      <c r="CV2428" s="27"/>
      <c r="CW2428" s="27"/>
      <c r="CX2428" s="27"/>
      <c r="CY2428" s="27"/>
      <c r="CZ2428" s="27"/>
      <c r="DA2428" s="27"/>
      <c r="DB2428" s="27"/>
      <c r="DC2428" s="27"/>
      <c r="DD2428" s="27"/>
      <c r="DE2428" s="27"/>
      <c r="DF2428" s="27"/>
      <c r="DG2428" s="27"/>
      <c r="DH2428" s="27"/>
      <c r="DI2428" s="27"/>
      <c r="DJ2428" s="27"/>
      <c r="DK2428" s="27"/>
      <c r="DL2428" s="27"/>
    </row>
    <row r="2429" spans="1:116" ht="31.5" customHeight="1">
      <c r="A2429" s="4" t="s">
        <v>4063</v>
      </c>
      <c r="B2429" s="5">
        <v>2427</v>
      </c>
      <c r="C2429" s="6">
        <v>537</v>
      </c>
      <c r="D2429" s="6"/>
      <c r="E2429" s="3" t="s">
        <v>10105</v>
      </c>
      <c r="F2429" s="3" t="s">
        <v>1084</v>
      </c>
      <c r="G2429" s="3" t="s">
        <v>1085</v>
      </c>
      <c r="H2429" s="4" t="s">
        <v>87</v>
      </c>
      <c r="I2429" s="3" t="s">
        <v>394</v>
      </c>
      <c r="J2429" s="3" t="s">
        <v>10106</v>
      </c>
      <c r="K2429" s="5">
        <v>2</v>
      </c>
      <c r="L2429" s="3" t="s">
        <v>81</v>
      </c>
      <c r="M2429" s="6">
        <v>10</v>
      </c>
      <c r="N2429" s="3" t="s">
        <v>45</v>
      </c>
      <c r="O2429" s="3" t="s">
        <v>9797</v>
      </c>
      <c r="P2429" s="3" t="s">
        <v>9798</v>
      </c>
      <c r="Q2429" s="3" t="s">
        <v>10107</v>
      </c>
      <c r="R2429" s="28">
        <v>3.16</v>
      </c>
      <c r="T2429" s="30">
        <v>2.98</v>
      </c>
      <c r="U2429" s="1">
        <v>1.1000000000000001</v>
      </c>
      <c r="W2429" s="29">
        <v>2.94</v>
      </c>
      <c r="AF2429" s="27">
        <v>3.09</v>
      </c>
      <c r="AN2429" s="32">
        <v>3.16</v>
      </c>
      <c r="AO2429" s="27" t="s">
        <v>49</v>
      </c>
      <c r="AP2429" s="31" t="s">
        <v>50</v>
      </c>
      <c r="AQ2429" s="27" t="e">
        <f t="shared" si="383"/>
        <v>#NUM!</v>
      </c>
      <c r="AR2429" s="27" t="e">
        <f t="shared" si="384"/>
        <v>#NUM!</v>
      </c>
      <c r="AS2429" s="27" t="e">
        <f t="shared" si="385"/>
        <v>#NUM!</v>
      </c>
      <c r="AT2429" s="27">
        <f t="shared" si="388"/>
        <v>3.2035</v>
      </c>
      <c r="AU2429" s="27">
        <f t="shared" si="389"/>
        <v>1.1825000000000001</v>
      </c>
      <c r="AV2429" s="29">
        <f t="shared" si="387"/>
        <v>1.1825000000000001</v>
      </c>
      <c r="AW2429" s="27" t="s">
        <v>73</v>
      </c>
      <c r="AX2429" s="27" t="s">
        <v>74</v>
      </c>
      <c r="AY2429" s="32">
        <v>1.18</v>
      </c>
      <c r="AZ2429" s="34">
        <f t="shared" si="391"/>
        <v>0.29499999999999998</v>
      </c>
      <c r="BA2429" s="3">
        <f t="shared" si="382"/>
        <v>1.4749999999999999</v>
      </c>
      <c r="BB2429" s="32">
        <f t="shared" si="390"/>
        <v>1.593</v>
      </c>
      <c r="BC2429" s="27" t="s">
        <v>12549</v>
      </c>
      <c r="BP2429" s="35"/>
      <c r="BQ2429" s="35"/>
      <c r="BR2429" s="35"/>
      <c r="BS2429" s="35"/>
      <c r="BT2429" s="35"/>
      <c r="BU2429" s="35"/>
      <c r="BV2429" s="35"/>
      <c r="BW2429" s="35"/>
      <c r="BX2429" s="35"/>
      <c r="BY2429" s="35"/>
      <c r="BZ2429" s="35"/>
      <c r="CA2429" s="35"/>
      <c r="CB2429" s="35"/>
      <c r="CC2429" s="35"/>
      <c r="CD2429" s="35"/>
      <c r="CE2429" s="35"/>
      <c r="CF2429" s="35"/>
      <c r="CG2429" s="35"/>
      <c r="CH2429" s="35"/>
      <c r="CI2429" s="35"/>
      <c r="CJ2429" s="35"/>
      <c r="CK2429" s="35"/>
      <c r="CL2429" s="35"/>
      <c r="CM2429" s="35"/>
      <c r="CN2429" s="35"/>
      <c r="CO2429" s="35"/>
      <c r="CP2429" s="35"/>
      <c r="CQ2429" s="35"/>
      <c r="CR2429" s="35"/>
      <c r="CS2429" s="35"/>
      <c r="CT2429" s="35"/>
      <c r="CU2429" s="35"/>
      <c r="CV2429" s="35"/>
      <c r="CW2429" s="35"/>
      <c r="CX2429" s="35"/>
      <c r="CY2429" s="35"/>
      <c r="CZ2429" s="35"/>
      <c r="DA2429" s="35"/>
      <c r="DB2429" s="35"/>
      <c r="DC2429" s="35"/>
      <c r="DD2429" s="35"/>
      <c r="DE2429" s="35"/>
      <c r="DF2429" s="35"/>
      <c r="DG2429" s="35"/>
      <c r="DH2429" s="35"/>
      <c r="DI2429" s="35"/>
      <c r="DJ2429" s="35"/>
      <c r="DK2429" s="35"/>
      <c r="DL2429" s="35"/>
    </row>
    <row r="2430" spans="1:116" ht="31.5" customHeight="1">
      <c r="A2430" s="4" t="s">
        <v>4063</v>
      </c>
      <c r="B2430" s="5">
        <v>2428</v>
      </c>
      <c r="C2430" s="6">
        <v>911</v>
      </c>
      <c r="D2430" s="6"/>
      <c r="E2430" s="3" t="s">
        <v>10073</v>
      </c>
      <c r="F2430" s="3" t="s">
        <v>10070</v>
      </c>
      <c r="G2430" s="3" t="s">
        <v>374</v>
      </c>
      <c r="H2430" s="4" t="s">
        <v>58</v>
      </c>
      <c r="I2430" s="3" t="s">
        <v>104</v>
      </c>
      <c r="J2430" s="3" t="s">
        <v>10071</v>
      </c>
      <c r="K2430" s="5"/>
      <c r="L2430" s="3"/>
      <c r="M2430" s="6">
        <v>30</v>
      </c>
      <c r="N2430" s="3" t="s">
        <v>45</v>
      </c>
      <c r="O2430" s="3" t="s">
        <v>9797</v>
      </c>
      <c r="P2430" s="3" t="s">
        <v>9818</v>
      </c>
      <c r="Q2430" s="3" t="s">
        <v>10074</v>
      </c>
      <c r="R2430" s="28">
        <v>6.47</v>
      </c>
      <c r="T2430" s="30">
        <v>6.1</v>
      </c>
      <c r="U2430" s="1">
        <v>1.1200000000000001</v>
      </c>
      <c r="W2430" s="29">
        <v>6.0166000000000004</v>
      </c>
      <c r="AN2430" s="32">
        <v>6.47</v>
      </c>
      <c r="AO2430" s="27" t="s">
        <v>49</v>
      </c>
      <c r="AP2430" s="31" t="s">
        <v>50</v>
      </c>
      <c r="AQ2430" s="27" t="e">
        <f t="shared" si="383"/>
        <v>#NUM!</v>
      </c>
      <c r="AR2430" s="27" t="e">
        <f t="shared" si="384"/>
        <v>#NUM!</v>
      </c>
      <c r="AS2430" s="27" t="e">
        <f t="shared" si="385"/>
        <v>#NUM!</v>
      </c>
      <c r="AT2430" s="27">
        <f t="shared" si="388"/>
        <v>6.5574999999999992</v>
      </c>
      <c r="AU2430" s="27">
        <f t="shared" si="389"/>
        <v>1.204</v>
      </c>
      <c r="AV2430" s="29">
        <f t="shared" si="387"/>
        <v>1.204</v>
      </c>
      <c r="AW2430" s="27" t="s">
        <v>73</v>
      </c>
      <c r="AX2430" s="27" t="s">
        <v>74</v>
      </c>
      <c r="AY2430" s="32">
        <v>1.204</v>
      </c>
      <c r="AZ2430" s="34">
        <f t="shared" si="391"/>
        <v>0.30099999999999999</v>
      </c>
      <c r="BA2430" s="3">
        <f t="shared" si="382"/>
        <v>1.5049999999999999</v>
      </c>
      <c r="BB2430" s="32">
        <f t="shared" si="390"/>
        <v>1.6254</v>
      </c>
      <c r="BC2430" s="27" t="s">
        <v>12549</v>
      </c>
      <c r="BP2430" s="27"/>
      <c r="BQ2430" s="27"/>
      <c r="BR2430" s="27"/>
      <c r="BS2430" s="27"/>
      <c r="BT2430" s="27"/>
      <c r="BU2430" s="27"/>
      <c r="BV2430" s="27"/>
      <c r="BW2430" s="27"/>
      <c r="BX2430" s="27"/>
      <c r="BY2430" s="27"/>
      <c r="BZ2430" s="27"/>
      <c r="CA2430" s="27"/>
      <c r="CB2430" s="27"/>
      <c r="CC2430" s="27"/>
      <c r="CD2430" s="27"/>
      <c r="CE2430" s="27"/>
      <c r="CF2430" s="27"/>
      <c r="CG2430" s="27"/>
      <c r="CH2430" s="27"/>
      <c r="CI2430" s="27"/>
      <c r="CJ2430" s="27"/>
      <c r="CK2430" s="27"/>
      <c r="CL2430" s="27"/>
      <c r="CM2430" s="27"/>
      <c r="CN2430" s="27"/>
      <c r="CO2430" s="27"/>
      <c r="CP2430" s="27"/>
      <c r="CQ2430" s="27"/>
      <c r="CR2430" s="27"/>
      <c r="CS2430" s="27"/>
      <c r="CT2430" s="27"/>
      <c r="CU2430" s="27"/>
      <c r="CV2430" s="27"/>
      <c r="CW2430" s="27"/>
      <c r="CX2430" s="27"/>
      <c r="CY2430" s="27"/>
      <c r="CZ2430" s="27"/>
      <c r="DA2430" s="27"/>
      <c r="DB2430" s="27"/>
      <c r="DC2430" s="27"/>
      <c r="DD2430" s="27"/>
      <c r="DE2430" s="27"/>
      <c r="DF2430" s="27"/>
      <c r="DG2430" s="27"/>
      <c r="DH2430" s="27"/>
      <c r="DI2430" s="27"/>
      <c r="DJ2430" s="27"/>
      <c r="DK2430" s="27"/>
      <c r="DL2430" s="27"/>
    </row>
    <row r="2431" spans="1:116" ht="31.5" customHeight="1">
      <c r="A2431" s="4" t="s">
        <v>4063</v>
      </c>
      <c r="B2431" s="5">
        <v>2429</v>
      </c>
      <c r="C2431" s="6">
        <v>1044</v>
      </c>
      <c r="D2431" s="6"/>
      <c r="E2431" s="3" t="s">
        <v>9987</v>
      </c>
      <c r="F2431" s="3" t="s">
        <v>9988</v>
      </c>
      <c r="G2431" s="3" t="s">
        <v>5811</v>
      </c>
      <c r="H2431" s="4" t="s">
        <v>5817</v>
      </c>
      <c r="I2431" s="3" t="s">
        <v>394</v>
      </c>
      <c r="J2431" s="3" t="s">
        <v>9989</v>
      </c>
      <c r="K2431" s="5">
        <v>2</v>
      </c>
      <c r="L2431" s="3" t="s">
        <v>81</v>
      </c>
      <c r="M2431" s="6">
        <v>10</v>
      </c>
      <c r="N2431" s="3" t="s">
        <v>45</v>
      </c>
      <c r="O2431" s="3" t="s">
        <v>9797</v>
      </c>
      <c r="P2431" s="3" t="s">
        <v>607</v>
      </c>
      <c r="Q2431" s="3" t="s">
        <v>9990</v>
      </c>
      <c r="R2431" s="28">
        <v>1.9</v>
      </c>
      <c r="T2431" s="30">
        <v>1.79</v>
      </c>
      <c r="U2431" s="1">
        <v>1.1299999999999999</v>
      </c>
      <c r="W2431" s="29">
        <v>1.764</v>
      </c>
      <c r="AF2431" s="27">
        <v>2.3410000000000002</v>
      </c>
      <c r="AN2431" s="32">
        <v>1.9</v>
      </c>
      <c r="AO2431" s="27" t="s">
        <v>49</v>
      </c>
      <c r="AP2431" s="31" t="s">
        <v>50</v>
      </c>
      <c r="AQ2431" s="27" t="e">
        <f t="shared" si="383"/>
        <v>#NUM!</v>
      </c>
      <c r="AR2431" s="27" t="e">
        <f t="shared" si="384"/>
        <v>#NUM!</v>
      </c>
      <c r="AS2431" s="27" t="e">
        <f t="shared" si="385"/>
        <v>#NUM!</v>
      </c>
      <c r="AT2431" s="27">
        <f t="shared" si="388"/>
        <v>1.92425</v>
      </c>
      <c r="AU2431" s="27">
        <f t="shared" si="389"/>
        <v>1.2147499999999998</v>
      </c>
      <c r="AV2431" s="29">
        <f t="shared" si="387"/>
        <v>1.2147499999999998</v>
      </c>
      <c r="AW2431" s="27" t="s">
        <v>73</v>
      </c>
      <c r="AX2431" s="27" t="s">
        <v>74</v>
      </c>
      <c r="AY2431" s="32">
        <v>1.21</v>
      </c>
      <c r="AZ2431" s="34">
        <f t="shared" si="391"/>
        <v>0.30249999999999999</v>
      </c>
      <c r="BA2431" s="3">
        <f t="shared" si="382"/>
        <v>1.5125</v>
      </c>
      <c r="BB2431" s="32">
        <f t="shared" si="390"/>
        <v>1.6335</v>
      </c>
      <c r="BC2431" s="27" t="s">
        <v>12549</v>
      </c>
      <c r="BP2431" s="27"/>
      <c r="BQ2431" s="27"/>
      <c r="BR2431" s="27"/>
      <c r="BS2431" s="27"/>
      <c r="BT2431" s="27"/>
      <c r="BU2431" s="27"/>
      <c r="BV2431" s="27"/>
      <c r="BW2431" s="27"/>
      <c r="BX2431" s="27"/>
      <c r="BY2431" s="27"/>
      <c r="BZ2431" s="27"/>
      <c r="CA2431" s="27"/>
      <c r="CB2431" s="27"/>
      <c r="CC2431" s="27"/>
      <c r="CD2431" s="27"/>
      <c r="CE2431" s="27"/>
      <c r="CF2431" s="27"/>
      <c r="CG2431" s="27"/>
      <c r="CH2431" s="27"/>
      <c r="CI2431" s="27"/>
      <c r="CJ2431" s="27"/>
      <c r="CK2431" s="27"/>
      <c r="CL2431" s="27"/>
      <c r="CM2431" s="27"/>
      <c r="CN2431" s="27"/>
      <c r="CO2431" s="27"/>
      <c r="CP2431" s="27"/>
      <c r="CQ2431" s="27"/>
      <c r="CR2431" s="27"/>
      <c r="CS2431" s="27"/>
      <c r="CT2431" s="27"/>
      <c r="CU2431" s="27"/>
      <c r="CV2431" s="27"/>
      <c r="CW2431" s="27"/>
      <c r="CX2431" s="27"/>
      <c r="CY2431" s="27"/>
      <c r="CZ2431" s="27"/>
      <c r="DA2431" s="27"/>
      <c r="DB2431" s="27"/>
      <c r="DC2431" s="27"/>
      <c r="DD2431" s="27"/>
      <c r="DE2431" s="27"/>
      <c r="DF2431" s="27"/>
      <c r="DG2431" s="27"/>
      <c r="DH2431" s="27"/>
      <c r="DI2431" s="27"/>
      <c r="DJ2431" s="27"/>
      <c r="DK2431" s="27"/>
      <c r="DL2431" s="27"/>
    </row>
    <row r="2432" spans="1:116" ht="31.5" customHeight="1">
      <c r="A2432" s="4" t="s">
        <v>4063</v>
      </c>
      <c r="B2432" s="5">
        <v>2430</v>
      </c>
      <c r="C2432" s="6">
        <v>1204</v>
      </c>
      <c r="D2432" s="6"/>
      <c r="E2432" s="3" t="s">
        <v>9993</v>
      </c>
      <c r="F2432" s="3" t="s">
        <v>9994</v>
      </c>
      <c r="G2432" s="3" t="s">
        <v>9995</v>
      </c>
      <c r="H2432" s="4" t="s">
        <v>66</v>
      </c>
      <c r="I2432" s="3" t="s">
        <v>1962</v>
      </c>
      <c r="J2432" s="3" t="s">
        <v>9865</v>
      </c>
      <c r="K2432" s="5">
        <v>500</v>
      </c>
      <c r="L2432" s="3" t="s">
        <v>81</v>
      </c>
      <c r="M2432" s="6">
        <v>1</v>
      </c>
      <c r="N2432" s="3" t="s">
        <v>45</v>
      </c>
      <c r="O2432" s="3" t="s">
        <v>9797</v>
      </c>
      <c r="P2432" s="3" t="s">
        <v>9997</v>
      </c>
      <c r="Q2432" s="3" t="s">
        <v>9998</v>
      </c>
      <c r="R2432" s="28">
        <v>1.21</v>
      </c>
      <c r="U2432" s="1" t="s">
        <v>56</v>
      </c>
      <c r="W2432" s="29">
        <v>1.127</v>
      </c>
      <c r="AN2432" s="32">
        <v>1.21</v>
      </c>
      <c r="AO2432" s="27" t="s">
        <v>49</v>
      </c>
      <c r="AP2432" s="31" t="s">
        <v>50</v>
      </c>
      <c r="AQ2432" s="27" t="e">
        <f t="shared" si="383"/>
        <v>#NUM!</v>
      </c>
      <c r="AR2432" s="27" t="e">
        <f t="shared" si="384"/>
        <v>#NUM!</v>
      </c>
      <c r="AS2432" s="27" t="e">
        <f t="shared" si="385"/>
        <v>#NUM!</v>
      </c>
      <c r="AT2432" s="27">
        <f t="shared" si="388"/>
        <v>0</v>
      </c>
      <c r="AU2432" s="27" t="e">
        <f t="shared" si="389"/>
        <v>#VALUE!</v>
      </c>
      <c r="AV2432" s="29" t="e">
        <f t="shared" si="387"/>
        <v>#VALUE!</v>
      </c>
      <c r="AW2432" s="33" t="s">
        <v>51</v>
      </c>
      <c r="AX2432" s="27" t="s">
        <v>50</v>
      </c>
      <c r="AY2432" s="32">
        <v>1.21</v>
      </c>
      <c r="AZ2432" s="34">
        <f t="shared" si="391"/>
        <v>0.30249999999999999</v>
      </c>
      <c r="BA2432" s="3">
        <f t="shared" si="382"/>
        <v>1.5125</v>
      </c>
      <c r="BB2432" s="36">
        <v>1.51</v>
      </c>
      <c r="BC2432" s="27" t="s">
        <v>12549</v>
      </c>
      <c r="BP2432" s="27"/>
      <c r="BQ2432" s="27"/>
      <c r="BR2432" s="27"/>
      <c r="BS2432" s="27"/>
      <c r="BT2432" s="27"/>
      <c r="BU2432" s="27"/>
      <c r="BV2432" s="27"/>
      <c r="BW2432" s="27"/>
      <c r="BX2432" s="27"/>
      <c r="BY2432" s="27"/>
      <c r="BZ2432" s="27"/>
      <c r="CA2432" s="27"/>
      <c r="CB2432" s="27"/>
      <c r="CC2432" s="27"/>
      <c r="CD2432" s="27"/>
      <c r="CE2432" s="27"/>
      <c r="CF2432" s="27"/>
      <c r="CG2432" s="27"/>
      <c r="CH2432" s="27"/>
      <c r="CI2432" s="27"/>
      <c r="CJ2432" s="27"/>
      <c r="CK2432" s="27"/>
      <c r="CL2432" s="27"/>
      <c r="CM2432" s="27"/>
      <c r="CN2432" s="27"/>
      <c r="CO2432" s="27"/>
      <c r="CP2432" s="27"/>
      <c r="CQ2432" s="27"/>
      <c r="CR2432" s="27"/>
      <c r="CS2432" s="27"/>
      <c r="CT2432" s="27"/>
      <c r="CU2432" s="27"/>
      <c r="CV2432" s="27"/>
      <c r="CW2432" s="27"/>
      <c r="CX2432" s="27"/>
      <c r="CY2432" s="27"/>
      <c r="CZ2432" s="27"/>
      <c r="DA2432" s="27"/>
      <c r="DB2432" s="27"/>
      <c r="DC2432" s="27"/>
      <c r="DD2432" s="27"/>
      <c r="DE2432" s="27"/>
      <c r="DF2432" s="27"/>
      <c r="DG2432" s="27"/>
      <c r="DH2432" s="27"/>
      <c r="DI2432" s="27"/>
      <c r="DJ2432" s="27"/>
      <c r="DK2432" s="27"/>
      <c r="DL2432" s="27"/>
    </row>
    <row r="2433" spans="1:116" ht="31.5" customHeight="1">
      <c r="A2433" s="4" t="s">
        <v>4063</v>
      </c>
      <c r="B2433" s="5">
        <v>2431</v>
      </c>
      <c r="C2433" s="6">
        <v>1202</v>
      </c>
      <c r="D2433" s="6"/>
      <c r="E2433" s="3" t="s">
        <v>10265</v>
      </c>
      <c r="F2433" s="3" t="s">
        <v>10266</v>
      </c>
      <c r="G2433" s="3" t="s">
        <v>9323</v>
      </c>
      <c r="H2433" s="4" t="s">
        <v>5624</v>
      </c>
      <c r="I2433" s="3" t="s">
        <v>1962</v>
      </c>
      <c r="J2433" s="3" t="s">
        <v>10268</v>
      </c>
      <c r="K2433" s="5">
        <v>500</v>
      </c>
      <c r="L2433" s="3" t="s">
        <v>81</v>
      </c>
      <c r="M2433" s="6">
        <v>1</v>
      </c>
      <c r="N2433" s="3" t="s">
        <v>45</v>
      </c>
      <c r="O2433" s="3" t="s">
        <v>9797</v>
      </c>
      <c r="P2433" s="3" t="s">
        <v>9802</v>
      </c>
      <c r="Q2433" s="3" t="s">
        <v>10267</v>
      </c>
      <c r="R2433" s="28">
        <v>1.21</v>
      </c>
      <c r="U2433" s="1" t="s">
        <v>56</v>
      </c>
      <c r="W2433" s="29">
        <v>1.127</v>
      </c>
      <c r="AN2433" s="32">
        <v>1.21</v>
      </c>
      <c r="AO2433" s="27" t="s">
        <v>49</v>
      </c>
      <c r="AP2433" s="31" t="s">
        <v>50</v>
      </c>
      <c r="AQ2433" s="27" t="e">
        <f t="shared" si="383"/>
        <v>#NUM!</v>
      </c>
      <c r="AR2433" s="27" t="e">
        <f t="shared" si="384"/>
        <v>#NUM!</v>
      </c>
      <c r="AS2433" s="27" t="e">
        <f t="shared" si="385"/>
        <v>#NUM!</v>
      </c>
      <c r="AT2433" s="27">
        <f t="shared" si="388"/>
        <v>0</v>
      </c>
      <c r="AU2433" s="27" t="e">
        <f t="shared" si="389"/>
        <v>#VALUE!</v>
      </c>
      <c r="AV2433" s="29" t="e">
        <f t="shared" si="387"/>
        <v>#VALUE!</v>
      </c>
      <c r="AW2433" s="33" t="s">
        <v>51</v>
      </c>
      <c r="AX2433" s="27" t="s">
        <v>50</v>
      </c>
      <c r="AY2433" s="32">
        <v>1.21</v>
      </c>
      <c r="AZ2433" s="34">
        <f t="shared" si="391"/>
        <v>0.30249999999999999</v>
      </c>
      <c r="BA2433" s="3">
        <f t="shared" si="382"/>
        <v>1.5125</v>
      </c>
      <c r="BB2433" s="36">
        <v>1.51</v>
      </c>
      <c r="BC2433" s="27" t="s">
        <v>12549</v>
      </c>
      <c r="BP2433" s="27"/>
      <c r="BQ2433" s="27"/>
      <c r="BR2433" s="27"/>
      <c r="BS2433" s="27"/>
      <c r="BT2433" s="27"/>
      <c r="BU2433" s="27"/>
      <c r="BV2433" s="27"/>
      <c r="BW2433" s="27"/>
      <c r="BX2433" s="27"/>
      <c r="BY2433" s="27"/>
      <c r="BZ2433" s="27"/>
      <c r="CA2433" s="27"/>
      <c r="CB2433" s="27"/>
      <c r="CC2433" s="27"/>
      <c r="CD2433" s="27"/>
      <c r="CE2433" s="27"/>
      <c r="CF2433" s="27"/>
      <c r="CG2433" s="27"/>
      <c r="CH2433" s="27"/>
      <c r="CI2433" s="27"/>
      <c r="CJ2433" s="27"/>
      <c r="CK2433" s="27"/>
      <c r="CL2433" s="27"/>
      <c r="CM2433" s="27"/>
      <c r="CN2433" s="27"/>
      <c r="CO2433" s="27"/>
      <c r="CP2433" s="27"/>
      <c r="CQ2433" s="27"/>
      <c r="CR2433" s="27"/>
      <c r="CS2433" s="27"/>
      <c r="CT2433" s="27"/>
      <c r="CU2433" s="27"/>
      <c r="CV2433" s="27"/>
      <c r="CW2433" s="27"/>
      <c r="CX2433" s="27"/>
      <c r="CY2433" s="27"/>
      <c r="CZ2433" s="27"/>
      <c r="DA2433" s="27"/>
      <c r="DB2433" s="27"/>
      <c r="DC2433" s="27"/>
      <c r="DD2433" s="27"/>
      <c r="DE2433" s="27"/>
      <c r="DF2433" s="27"/>
      <c r="DG2433" s="27"/>
      <c r="DH2433" s="27"/>
      <c r="DI2433" s="27"/>
      <c r="DJ2433" s="27"/>
      <c r="DK2433" s="27"/>
      <c r="DL2433" s="27"/>
    </row>
    <row r="2434" spans="1:116" ht="31.5" customHeight="1">
      <c r="A2434" s="4" t="s">
        <v>4063</v>
      </c>
      <c r="B2434" s="5">
        <v>2432</v>
      </c>
      <c r="C2434" s="6">
        <v>553</v>
      </c>
      <c r="D2434" s="6"/>
      <c r="E2434" s="3" t="s">
        <v>9800</v>
      </c>
      <c r="F2434" s="3" t="s">
        <v>9801</v>
      </c>
      <c r="G2434" s="3" t="s">
        <v>8013</v>
      </c>
      <c r="H2434" s="4" t="s">
        <v>1072</v>
      </c>
      <c r="I2434" s="3" t="s">
        <v>394</v>
      </c>
      <c r="J2434" s="3" t="s">
        <v>4085</v>
      </c>
      <c r="K2434" s="5">
        <v>1</v>
      </c>
      <c r="L2434" s="3" t="s">
        <v>81</v>
      </c>
      <c r="M2434" s="6">
        <v>10</v>
      </c>
      <c r="N2434" s="3" t="s">
        <v>45</v>
      </c>
      <c r="O2434" s="3" t="s">
        <v>9797</v>
      </c>
      <c r="P2434" s="3" t="s">
        <v>9802</v>
      </c>
      <c r="Q2434" s="3" t="s">
        <v>9803</v>
      </c>
      <c r="R2434" s="28">
        <v>4.9800000000000004</v>
      </c>
      <c r="T2434" s="30">
        <v>4.96</v>
      </c>
      <c r="U2434" s="1">
        <v>1.1299999999999999</v>
      </c>
      <c r="W2434" s="29">
        <v>4.9000000000000004</v>
      </c>
      <c r="AF2434" s="27">
        <v>4.9000000000000004</v>
      </c>
      <c r="AG2434" s="27">
        <v>3.113</v>
      </c>
      <c r="AN2434" s="32">
        <v>4.0065</v>
      </c>
      <c r="AO2434" s="27" t="s">
        <v>211</v>
      </c>
      <c r="AP2434" s="31" t="s">
        <v>212</v>
      </c>
      <c r="AQ2434" s="27">
        <f t="shared" si="383"/>
        <v>4.0065</v>
      </c>
      <c r="AR2434" s="27" t="str">
        <f t="shared" si="384"/>
        <v/>
      </c>
      <c r="AS2434" s="27" t="e">
        <f t="shared" si="385"/>
        <v>#NUM!</v>
      </c>
      <c r="AT2434" s="27">
        <f t="shared" si="388"/>
        <v>5.3319999999999999</v>
      </c>
      <c r="AU2434" s="27">
        <f t="shared" si="389"/>
        <v>1.2147499999999998</v>
      </c>
      <c r="AV2434" s="29">
        <f t="shared" si="387"/>
        <v>1.2147499999999998</v>
      </c>
      <c r="AW2434" s="27" t="s">
        <v>73</v>
      </c>
      <c r="AX2434" s="27" t="s">
        <v>74</v>
      </c>
      <c r="AY2434" s="32">
        <v>1.214</v>
      </c>
      <c r="AZ2434" s="34">
        <f t="shared" si="391"/>
        <v>0.30349999999999999</v>
      </c>
      <c r="BA2434" s="3">
        <f t="shared" si="382"/>
        <v>1.5175000000000001</v>
      </c>
      <c r="BB2434" s="32">
        <f t="shared" ref="BB2434:BB2457" si="392">BA2434+BA2434*0.08</f>
        <v>1.6389</v>
      </c>
      <c r="BC2434" s="27" t="s">
        <v>12549</v>
      </c>
      <c r="BP2434" s="27"/>
      <c r="BQ2434" s="27"/>
      <c r="BR2434" s="27"/>
      <c r="BS2434" s="27"/>
      <c r="BT2434" s="27"/>
      <c r="BU2434" s="27"/>
      <c r="BV2434" s="27"/>
      <c r="BW2434" s="27"/>
      <c r="BX2434" s="27"/>
      <c r="BY2434" s="27"/>
      <c r="BZ2434" s="27"/>
      <c r="CA2434" s="27"/>
      <c r="CB2434" s="27"/>
      <c r="CC2434" s="27"/>
      <c r="CD2434" s="27"/>
      <c r="CE2434" s="27"/>
      <c r="CF2434" s="27"/>
      <c r="CG2434" s="27"/>
      <c r="CH2434" s="27"/>
      <c r="CI2434" s="27"/>
      <c r="CJ2434" s="27"/>
      <c r="CK2434" s="27"/>
      <c r="CL2434" s="27"/>
      <c r="CM2434" s="27"/>
      <c r="CN2434" s="27"/>
      <c r="CO2434" s="27"/>
      <c r="CP2434" s="27"/>
      <c r="CQ2434" s="27"/>
      <c r="CR2434" s="27"/>
      <c r="CS2434" s="27"/>
      <c r="CT2434" s="27"/>
      <c r="CU2434" s="27"/>
      <c r="CV2434" s="27"/>
      <c r="CW2434" s="27"/>
      <c r="CX2434" s="27"/>
      <c r="CY2434" s="27"/>
      <c r="CZ2434" s="27"/>
      <c r="DA2434" s="27"/>
      <c r="DB2434" s="27"/>
      <c r="DC2434" s="27"/>
      <c r="DD2434" s="27"/>
      <c r="DE2434" s="27"/>
      <c r="DF2434" s="27"/>
      <c r="DG2434" s="27"/>
      <c r="DH2434" s="27"/>
      <c r="DI2434" s="27"/>
      <c r="DJ2434" s="27"/>
      <c r="DK2434" s="27"/>
      <c r="DL2434" s="27"/>
    </row>
    <row r="2435" spans="1:116" ht="31.5" customHeight="1">
      <c r="A2435" s="4" t="s">
        <v>4063</v>
      </c>
      <c r="B2435" s="5">
        <v>2433</v>
      </c>
      <c r="C2435" s="6">
        <v>5508</v>
      </c>
      <c r="D2435" s="6"/>
      <c r="E2435" s="3" t="s">
        <v>10320</v>
      </c>
      <c r="F2435" s="3" t="s">
        <v>1323</v>
      </c>
      <c r="G2435" s="3" t="s">
        <v>1324</v>
      </c>
      <c r="H2435" s="4" t="s">
        <v>4031</v>
      </c>
      <c r="I2435" s="3" t="s">
        <v>394</v>
      </c>
      <c r="J2435" s="3" t="s">
        <v>10321</v>
      </c>
      <c r="K2435" s="5">
        <v>2</v>
      </c>
      <c r="L2435" s="3" t="s">
        <v>81</v>
      </c>
      <c r="M2435" s="6">
        <v>10</v>
      </c>
      <c r="N2435" s="3" t="s">
        <v>45</v>
      </c>
      <c r="O2435" s="3" t="s">
        <v>9797</v>
      </c>
      <c r="P2435" s="3" t="s">
        <v>9824</v>
      </c>
      <c r="Q2435" s="3" t="s">
        <v>10322</v>
      </c>
      <c r="R2435" s="28">
        <v>3.69</v>
      </c>
      <c r="T2435" s="30">
        <v>3.48</v>
      </c>
      <c r="U2435" s="1">
        <v>1.1299999999999999</v>
      </c>
      <c r="W2435" s="29">
        <v>3.43</v>
      </c>
      <c r="AN2435" s="32">
        <v>3.69</v>
      </c>
      <c r="AO2435" s="27" t="s">
        <v>49</v>
      </c>
      <c r="AP2435" s="44" t="s">
        <v>50</v>
      </c>
      <c r="AQ2435" s="27" t="e">
        <f t="shared" si="383"/>
        <v>#NUM!</v>
      </c>
      <c r="AR2435" s="27" t="e">
        <f t="shared" si="384"/>
        <v>#NUM!</v>
      </c>
      <c r="AS2435" s="27" t="e">
        <f t="shared" si="385"/>
        <v>#NUM!</v>
      </c>
      <c r="AT2435" s="27">
        <f t="shared" si="388"/>
        <v>3.7409999999999997</v>
      </c>
      <c r="AU2435" s="27">
        <f t="shared" si="389"/>
        <v>1.2147499999999998</v>
      </c>
      <c r="AV2435" s="29">
        <f t="shared" si="387"/>
        <v>1.2147499999999998</v>
      </c>
      <c r="AW2435" s="27" t="s">
        <v>73</v>
      </c>
      <c r="AX2435" s="27" t="s">
        <v>74</v>
      </c>
      <c r="AY2435" s="32">
        <v>1.214</v>
      </c>
      <c r="AZ2435" s="34">
        <f t="shared" si="391"/>
        <v>0.30349999999999999</v>
      </c>
      <c r="BA2435" s="3">
        <f t="shared" ref="BA2435:BA2498" si="393">AZ2435+AY2435</f>
        <v>1.5175000000000001</v>
      </c>
      <c r="BB2435" s="32">
        <f t="shared" si="392"/>
        <v>1.6389</v>
      </c>
      <c r="BC2435" s="27" t="s">
        <v>12549</v>
      </c>
      <c r="BP2435" s="27"/>
      <c r="BQ2435" s="27"/>
      <c r="BR2435" s="27"/>
      <c r="BS2435" s="27"/>
      <c r="BT2435" s="27"/>
      <c r="BU2435" s="27"/>
      <c r="BV2435" s="27"/>
      <c r="BW2435" s="27"/>
      <c r="BX2435" s="27"/>
      <c r="BY2435" s="27"/>
      <c r="BZ2435" s="27"/>
      <c r="CA2435" s="27"/>
      <c r="CB2435" s="27"/>
      <c r="CC2435" s="27"/>
      <c r="CD2435" s="27"/>
      <c r="CE2435" s="27"/>
      <c r="CF2435" s="27"/>
      <c r="CG2435" s="27"/>
      <c r="CH2435" s="27"/>
      <c r="CI2435" s="27"/>
      <c r="CJ2435" s="27"/>
      <c r="CK2435" s="27"/>
      <c r="CL2435" s="27"/>
      <c r="CM2435" s="27"/>
      <c r="CN2435" s="27"/>
      <c r="CO2435" s="27"/>
      <c r="CP2435" s="27"/>
      <c r="CQ2435" s="27"/>
      <c r="CR2435" s="27"/>
      <c r="CS2435" s="27"/>
      <c r="CT2435" s="27"/>
      <c r="CU2435" s="27"/>
      <c r="CV2435" s="27"/>
      <c r="CW2435" s="27"/>
      <c r="CX2435" s="27"/>
      <c r="CY2435" s="27"/>
      <c r="CZ2435" s="27"/>
      <c r="DA2435" s="27"/>
      <c r="DB2435" s="27"/>
      <c r="DC2435" s="27"/>
      <c r="DD2435" s="27"/>
      <c r="DE2435" s="27"/>
      <c r="DF2435" s="27"/>
      <c r="DG2435" s="27"/>
      <c r="DH2435" s="27"/>
      <c r="DI2435" s="27"/>
      <c r="DJ2435" s="27"/>
      <c r="DK2435" s="27"/>
      <c r="DL2435" s="27"/>
    </row>
    <row r="2436" spans="1:116" ht="31.5" customHeight="1">
      <c r="A2436" s="4" t="s">
        <v>4063</v>
      </c>
      <c r="B2436" s="5">
        <v>2434</v>
      </c>
      <c r="C2436" s="6">
        <v>874</v>
      </c>
      <c r="D2436" s="6"/>
      <c r="E2436" s="3" t="s">
        <v>10075</v>
      </c>
      <c r="F2436" s="3" t="s">
        <v>10076</v>
      </c>
      <c r="G2436" s="3" t="s">
        <v>1064</v>
      </c>
      <c r="H2436" s="4" t="s">
        <v>1065</v>
      </c>
      <c r="I2436" s="3" t="s">
        <v>104</v>
      </c>
      <c r="J2436" s="3" t="s">
        <v>10071</v>
      </c>
      <c r="K2436" s="5"/>
      <c r="L2436" s="3"/>
      <c r="M2436" s="6">
        <v>30</v>
      </c>
      <c r="N2436" s="3" t="s">
        <v>45</v>
      </c>
      <c r="O2436" s="3" t="s">
        <v>9797</v>
      </c>
      <c r="P2436" s="3" t="s">
        <v>10077</v>
      </c>
      <c r="Q2436" s="3" t="s">
        <v>10078</v>
      </c>
      <c r="R2436" s="28">
        <v>8.74</v>
      </c>
      <c r="T2436" s="30">
        <v>8.24</v>
      </c>
      <c r="U2436" s="1">
        <v>1.1399999999999999</v>
      </c>
      <c r="W2436" s="29">
        <v>8.1305999999999994</v>
      </c>
      <c r="AN2436" s="32">
        <v>8.74</v>
      </c>
      <c r="AO2436" s="27" t="s">
        <v>49</v>
      </c>
      <c r="AP2436" s="31" t="s">
        <v>50</v>
      </c>
      <c r="AQ2436" s="27" t="e">
        <f t="shared" si="383"/>
        <v>#NUM!</v>
      </c>
      <c r="AR2436" s="27" t="e">
        <f t="shared" si="384"/>
        <v>#NUM!</v>
      </c>
      <c r="AS2436" s="27" t="e">
        <f t="shared" si="385"/>
        <v>#NUM!</v>
      </c>
      <c r="AT2436" s="27">
        <f t="shared" si="388"/>
        <v>8.8580000000000005</v>
      </c>
      <c r="AU2436" s="27">
        <f t="shared" si="389"/>
        <v>1.2254999999999998</v>
      </c>
      <c r="AV2436" s="29">
        <f t="shared" si="387"/>
        <v>1.2254999999999998</v>
      </c>
      <c r="AW2436" s="27" t="s">
        <v>73</v>
      </c>
      <c r="AX2436" s="27" t="s">
        <v>74</v>
      </c>
      <c r="AY2436" s="32">
        <v>1.2255</v>
      </c>
      <c r="AZ2436" s="34">
        <f t="shared" si="391"/>
        <v>0.30637500000000001</v>
      </c>
      <c r="BA2436" s="3">
        <f t="shared" si="393"/>
        <v>1.5318750000000001</v>
      </c>
      <c r="BB2436" s="32">
        <f t="shared" si="392"/>
        <v>1.654425</v>
      </c>
      <c r="BC2436" s="27" t="s">
        <v>12549</v>
      </c>
      <c r="BP2436" s="27"/>
      <c r="BQ2436" s="27"/>
      <c r="BR2436" s="27"/>
      <c r="BS2436" s="27"/>
      <c r="BT2436" s="27"/>
      <c r="BU2436" s="27"/>
      <c r="BV2436" s="27"/>
      <c r="BW2436" s="27"/>
      <c r="BX2436" s="27"/>
      <c r="BY2436" s="27"/>
      <c r="BZ2436" s="27"/>
      <c r="CA2436" s="27"/>
      <c r="CB2436" s="27"/>
      <c r="CC2436" s="27"/>
      <c r="CD2436" s="27"/>
      <c r="CE2436" s="27"/>
      <c r="CF2436" s="27"/>
      <c r="CG2436" s="27"/>
      <c r="CH2436" s="27"/>
      <c r="CI2436" s="27"/>
      <c r="CJ2436" s="27"/>
      <c r="CK2436" s="27"/>
      <c r="CL2436" s="27"/>
      <c r="CM2436" s="27"/>
      <c r="CN2436" s="27"/>
      <c r="CO2436" s="27"/>
      <c r="CP2436" s="27"/>
      <c r="CQ2436" s="27"/>
      <c r="CR2436" s="27"/>
      <c r="CS2436" s="27"/>
      <c r="CT2436" s="27"/>
      <c r="CU2436" s="27"/>
      <c r="CV2436" s="27"/>
      <c r="CW2436" s="27"/>
      <c r="CX2436" s="27"/>
      <c r="CY2436" s="27"/>
      <c r="CZ2436" s="27"/>
      <c r="DA2436" s="27"/>
      <c r="DB2436" s="27"/>
      <c r="DC2436" s="27"/>
      <c r="DD2436" s="27"/>
      <c r="DE2436" s="27"/>
      <c r="DF2436" s="27"/>
      <c r="DG2436" s="27"/>
      <c r="DH2436" s="27"/>
      <c r="DI2436" s="27"/>
      <c r="DJ2436" s="27"/>
      <c r="DK2436" s="27"/>
      <c r="DL2436" s="27"/>
    </row>
    <row r="2437" spans="1:116" ht="31.5" customHeight="1">
      <c r="A2437" s="4" t="s">
        <v>4063</v>
      </c>
      <c r="B2437" s="5">
        <v>2435</v>
      </c>
      <c r="C2437" s="6">
        <v>5746</v>
      </c>
      <c r="D2437" s="6"/>
      <c r="E2437" s="3" t="s">
        <v>9830</v>
      </c>
      <c r="F2437" s="3" t="s">
        <v>5753</v>
      </c>
      <c r="G2437" s="3" t="s">
        <v>2640</v>
      </c>
      <c r="H2437" s="4" t="s">
        <v>5754</v>
      </c>
      <c r="I2437" s="3" t="s">
        <v>394</v>
      </c>
      <c r="J2437" s="3" t="s">
        <v>9833</v>
      </c>
      <c r="K2437" s="5">
        <v>5</v>
      </c>
      <c r="L2437" s="3" t="s">
        <v>81</v>
      </c>
      <c r="M2437" s="6">
        <v>10</v>
      </c>
      <c r="N2437" s="3" t="s">
        <v>45</v>
      </c>
      <c r="O2437" s="3" t="s">
        <v>9797</v>
      </c>
      <c r="P2437" s="3" t="s">
        <v>9834</v>
      </c>
      <c r="Q2437" s="3" t="s">
        <v>9835</v>
      </c>
      <c r="R2437" s="28">
        <v>10.64</v>
      </c>
      <c r="T2437" s="30">
        <v>10.029999999999999</v>
      </c>
      <c r="U2437" s="1">
        <v>1.2</v>
      </c>
      <c r="W2437" s="29">
        <v>9.8979999999999997</v>
      </c>
      <c r="AN2437" s="32">
        <v>10.64</v>
      </c>
      <c r="AO2437" s="27" t="s">
        <v>49</v>
      </c>
      <c r="AP2437" s="31" t="s">
        <v>50</v>
      </c>
      <c r="AQ2437" s="27" t="e">
        <f t="shared" ref="AQ2437:AQ2500" si="394">AVERAGE(SMALL(AE2437:AI2437,1),SMALL(AE2437:AI2437,2))</f>
        <v>#NUM!</v>
      </c>
      <c r="AR2437" s="27" t="e">
        <f t="shared" ref="AR2437:AR2500" si="395">IF(R2437 &lt;=( AVERAGE(SMALL(AE2437:AI2437,1),SMALL(AE2437:AI2437,2))), R2437, "")</f>
        <v>#NUM!</v>
      </c>
      <c r="AS2437" s="27" t="e">
        <f t="shared" ref="AS2437:AS2500" si="396">AVERAGE(SMALL(AJ2437:AM2437,1),SMALL(AJ2437:AM2437,2))</f>
        <v>#NUM!</v>
      </c>
      <c r="AT2437" s="27">
        <f t="shared" si="388"/>
        <v>10.782249999999999</v>
      </c>
      <c r="AU2437" s="27">
        <f t="shared" si="389"/>
        <v>1.2899999999999998</v>
      </c>
      <c r="AV2437" s="29">
        <f t="shared" si="387"/>
        <v>1.2899999999999998</v>
      </c>
      <c r="AW2437" s="27" t="s">
        <v>73</v>
      </c>
      <c r="AX2437" s="27" t="s">
        <v>74</v>
      </c>
      <c r="AY2437" s="32">
        <v>1.29</v>
      </c>
      <c r="AZ2437" s="34">
        <f t="shared" si="391"/>
        <v>0.32250000000000001</v>
      </c>
      <c r="BA2437" s="3">
        <f t="shared" si="393"/>
        <v>1.6125</v>
      </c>
      <c r="BB2437" s="32">
        <f t="shared" si="392"/>
        <v>1.7415</v>
      </c>
      <c r="BC2437" s="27" t="s">
        <v>12549</v>
      </c>
      <c r="BP2437" s="27"/>
      <c r="BQ2437" s="27"/>
      <c r="BR2437" s="27"/>
      <c r="BS2437" s="27"/>
      <c r="BT2437" s="27"/>
      <c r="BU2437" s="27"/>
      <c r="BV2437" s="27"/>
      <c r="BW2437" s="27"/>
      <c r="BX2437" s="27"/>
      <c r="BY2437" s="27"/>
      <c r="BZ2437" s="27"/>
      <c r="CA2437" s="27"/>
      <c r="CB2437" s="27"/>
      <c r="CC2437" s="27"/>
      <c r="CD2437" s="27"/>
      <c r="CE2437" s="27"/>
      <c r="CF2437" s="27"/>
      <c r="CG2437" s="27"/>
      <c r="CH2437" s="27"/>
      <c r="CI2437" s="27"/>
      <c r="CJ2437" s="27"/>
      <c r="CK2437" s="27"/>
      <c r="CL2437" s="27"/>
      <c r="CM2437" s="27"/>
      <c r="CN2437" s="27"/>
      <c r="CO2437" s="27"/>
      <c r="CP2437" s="27"/>
      <c r="CQ2437" s="27"/>
      <c r="CR2437" s="27"/>
      <c r="CS2437" s="27"/>
      <c r="CT2437" s="27"/>
      <c r="CU2437" s="27"/>
      <c r="CV2437" s="27"/>
      <c r="CW2437" s="27"/>
      <c r="CX2437" s="27"/>
      <c r="CY2437" s="27"/>
      <c r="CZ2437" s="27"/>
      <c r="DA2437" s="27"/>
      <c r="DB2437" s="27"/>
      <c r="DC2437" s="27"/>
      <c r="DD2437" s="27"/>
      <c r="DE2437" s="27"/>
      <c r="DF2437" s="27"/>
      <c r="DG2437" s="27"/>
      <c r="DH2437" s="27"/>
      <c r="DI2437" s="27"/>
      <c r="DJ2437" s="27"/>
      <c r="DK2437" s="27"/>
      <c r="DL2437" s="27"/>
    </row>
    <row r="2438" spans="1:116" ht="31.5" customHeight="1">
      <c r="A2438" s="4" t="s">
        <v>4063</v>
      </c>
      <c r="B2438" s="5">
        <v>2436</v>
      </c>
      <c r="C2438" s="6">
        <v>536</v>
      </c>
      <c r="D2438" s="6"/>
      <c r="E2438" s="3" t="s">
        <v>9913</v>
      </c>
      <c r="F2438" s="3" t="s">
        <v>9914</v>
      </c>
      <c r="G2438" s="3" t="s">
        <v>840</v>
      </c>
      <c r="H2438" s="4" t="s">
        <v>841</v>
      </c>
      <c r="I2438" s="3" t="s">
        <v>394</v>
      </c>
      <c r="J2438" s="3" t="s">
        <v>4085</v>
      </c>
      <c r="K2438" s="5">
        <v>1</v>
      </c>
      <c r="L2438" s="3" t="s">
        <v>81</v>
      </c>
      <c r="M2438" s="6">
        <v>10</v>
      </c>
      <c r="N2438" s="3" t="s">
        <v>45</v>
      </c>
      <c r="O2438" s="3" t="s">
        <v>9797</v>
      </c>
      <c r="P2438" s="3" t="s">
        <v>607</v>
      </c>
      <c r="Q2438" s="3" t="s">
        <v>9915</v>
      </c>
      <c r="R2438" s="28">
        <v>5.27</v>
      </c>
      <c r="T2438" s="30">
        <v>4.96</v>
      </c>
      <c r="U2438" s="1">
        <v>1.2</v>
      </c>
      <c r="W2438" s="29">
        <v>4.9000000000000004</v>
      </c>
      <c r="AF2438" s="27">
        <v>6.5010000000000003</v>
      </c>
      <c r="AN2438" s="32">
        <v>5.27</v>
      </c>
      <c r="AO2438" s="27" t="s">
        <v>49</v>
      </c>
      <c r="AP2438" s="31" t="s">
        <v>50</v>
      </c>
      <c r="AQ2438" s="27" t="e">
        <f t="shared" si="394"/>
        <v>#NUM!</v>
      </c>
      <c r="AR2438" s="27" t="e">
        <f t="shared" si="395"/>
        <v>#NUM!</v>
      </c>
      <c r="AS2438" s="27" t="e">
        <f t="shared" si="396"/>
        <v>#NUM!</v>
      </c>
      <c r="AT2438" s="27">
        <f t="shared" si="388"/>
        <v>5.3319999999999999</v>
      </c>
      <c r="AU2438" s="27">
        <f t="shared" si="389"/>
        <v>1.2899999999999998</v>
      </c>
      <c r="AV2438" s="29">
        <f t="shared" si="387"/>
        <v>1.2899999999999998</v>
      </c>
      <c r="AW2438" s="27" t="s">
        <v>73</v>
      </c>
      <c r="AX2438" s="27" t="s">
        <v>74</v>
      </c>
      <c r="AY2438" s="32">
        <v>1.29</v>
      </c>
      <c r="AZ2438" s="34">
        <f t="shared" si="391"/>
        <v>0.32250000000000001</v>
      </c>
      <c r="BA2438" s="3">
        <f t="shared" si="393"/>
        <v>1.6125</v>
      </c>
      <c r="BB2438" s="32">
        <f t="shared" si="392"/>
        <v>1.7415</v>
      </c>
      <c r="BC2438" s="27" t="s">
        <v>12549</v>
      </c>
      <c r="BP2438" s="27"/>
      <c r="BQ2438" s="27"/>
      <c r="BR2438" s="27"/>
      <c r="BS2438" s="27"/>
      <c r="BT2438" s="27"/>
      <c r="BU2438" s="27"/>
      <c r="BV2438" s="27"/>
      <c r="BW2438" s="27"/>
      <c r="BX2438" s="27"/>
      <c r="BY2438" s="27"/>
      <c r="BZ2438" s="27"/>
      <c r="CA2438" s="27"/>
      <c r="CB2438" s="27"/>
      <c r="CC2438" s="27"/>
      <c r="CD2438" s="27"/>
      <c r="CE2438" s="27"/>
      <c r="CF2438" s="27"/>
      <c r="CG2438" s="27"/>
      <c r="CH2438" s="27"/>
      <c r="CI2438" s="27"/>
      <c r="CJ2438" s="27"/>
      <c r="CK2438" s="27"/>
      <c r="CL2438" s="27"/>
      <c r="CM2438" s="27"/>
      <c r="CN2438" s="27"/>
      <c r="CO2438" s="27"/>
      <c r="CP2438" s="27"/>
      <c r="CQ2438" s="27"/>
      <c r="CR2438" s="27"/>
      <c r="CS2438" s="27"/>
      <c r="CT2438" s="27"/>
      <c r="CU2438" s="27"/>
      <c r="CV2438" s="27"/>
      <c r="CW2438" s="27"/>
      <c r="CX2438" s="27"/>
      <c r="CY2438" s="27"/>
      <c r="CZ2438" s="27"/>
      <c r="DA2438" s="27"/>
      <c r="DB2438" s="27"/>
      <c r="DC2438" s="27"/>
      <c r="DD2438" s="27"/>
      <c r="DE2438" s="27"/>
      <c r="DF2438" s="27"/>
      <c r="DG2438" s="27"/>
      <c r="DH2438" s="27"/>
      <c r="DI2438" s="27"/>
      <c r="DJ2438" s="27"/>
      <c r="DK2438" s="27"/>
      <c r="DL2438" s="27"/>
    </row>
    <row r="2439" spans="1:116" ht="31.5" customHeight="1">
      <c r="A2439" s="4" t="s">
        <v>4063</v>
      </c>
      <c r="B2439" s="5">
        <v>2437</v>
      </c>
      <c r="C2439" s="6">
        <v>538</v>
      </c>
      <c r="D2439" s="6"/>
      <c r="E2439" s="3" t="s">
        <v>9916</v>
      </c>
      <c r="F2439" s="3" t="s">
        <v>9917</v>
      </c>
      <c r="G2439" s="3" t="s">
        <v>840</v>
      </c>
      <c r="H2439" s="4" t="s">
        <v>9918</v>
      </c>
      <c r="I2439" s="3" t="s">
        <v>394</v>
      </c>
      <c r="J2439" s="3" t="s">
        <v>9919</v>
      </c>
      <c r="K2439" s="5"/>
      <c r="L2439" s="3"/>
      <c r="M2439" s="6">
        <v>10</v>
      </c>
      <c r="N2439" s="3" t="s">
        <v>45</v>
      </c>
      <c r="O2439" s="3" t="s">
        <v>9797</v>
      </c>
      <c r="P2439" s="3" t="s">
        <v>9798</v>
      </c>
      <c r="Q2439" s="3" t="s">
        <v>9920</v>
      </c>
      <c r="R2439" s="28">
        <v>5.27</v>
      </c>
      <c r="T2439" s="30">
        <v>4.96</v>
      </c>
      <c r="U2439" s="1">
        <v>1.2</v>
      </c>
      <c r="W2439" s="29">
        <v>4.9000000000000004</v>
      </c>
      <c r="AF2439" s="27">
        <v>6.5010000000000003</v>
      </c>
      <c r="AN2439" s="32">
        <v>5.27</v>
      </c>
      <c r="AO2439" s="27" t="s">
        <v>49</v>
      </c>
      <c r="AP2439" s="31" t="s">
        <v>50</v>
      </c>
      <c r="AQ2439" s="27" t="e">
        <f t="shared" si="394"/>
        <v>#NUM!</v>
      </c>
      <c r="AR2439" s="27" t="e">
        <f t="shared" si="395"/>
        <v>#NUM!</v>
      </c>
      <c r="AS2439" s="27" t="e">
        <f t="shared" si="396"/>
        <v>#NUM!</v>
      </c>
      <c r="AT2439" s="27">
        <f t="shared" si="388"/>
        <v>5.3319999999999999</v>
      </c>
      <c r="AU2439" s="27">
        <f t="shared" si="389"/>
        <v>1.2899999999999998</v>
      </c>
      <c r="AV2439" s="29">
        <f t="shared" si="387"/>
        <v>1.2899999999999998</v>
      </c>
      <c r="AW2439" s="27" t="s">
        <v>73</v>
      </c>
      <c r="AX2439" s="27" t="s">
        <v>74</v>
      </c>
      <c r="AY2439" s="32">
        <v>1.29</v>
      </c>
      <c r="AZ2439" s="34">
        <f t="shared" si="391"/>
        <v>0.32250000000000001</v>
      </c>
      <c r="BA2439" s="3">
        <f t="shared" si="393"/>
        <v>1.6125</v>
      </c>
      <c r="BB2439" s="32">
        <f t="shared" si="392"/>
        <v>1.7415</v>
      </c>
      <c r="BC2439" s="27" t="s">
        <v>12549</v>
      </c>
      <c r="BP2439" s="35"/>
      <c r="BQ2439" s="35"/>
      <c r="BR2439" s="35"/>
      <c r="BS2439" s="35"/>
      <c r="BT2439" s="35"/>
      <c r="BU2439" s="35"/>
      <c r="BV2439" s="35"/>
      <c r="BW2439" s="35"/>
      <c r="BX2439" s="35"/>
      <c r="BY2439" s="35"/>
      <c r="BZ2439" s="35"/>
      <c r="CA2439" s="35"/>
      <c r="CB2439" s="35"/>
      <c r="CC2439" s="35"/>
      <c r="CD2439" s="35"/>
      <c r="CE2439" s="35"/>
      <c r="CF2439" s="35"/>
      <c r="CG2439" s="35"/>
      <c r="CH2439" s="35"/>
      <c r="CI2439" s="35"/>
      <c r="CJ2439" s="35"/>
      <c r="CK2439" s="35"/>
      <c r="CL2439" s="35"/>
      <c r="CM2439" s="35"/>
      <c r="CN2439" s="35"/>
      <c r="CO2439" s="35"/>
      <c r="CP2439" s="35"/>
      <c r="CQ2439" s="35"/>
      <c r="CR2439" s="35"/>
      <c r="CS2439" s="35"/>
      <c r="CT2439" s="35"/>
      <c r="CU2439" s="35"/>
      <c r="CV2439" s="35"/>
      <c r="CW2439" s="35"/>
      <c r="CX2439" s="35"/>
      <c r="CY2439" s="35"/>
      <c r="CZ2439" s="35"/>
      <c r="DA2439" s="35"/>
      <c r="DB2439" s="35"/>
      <c r="DC2439" s="35"/>
      <c r="DD2439" s="35"/>
      <c r="DE2439" s="35"/>
      <c r="DF2439" s="35"/>
      <c r="DG2439" s="35"/>
      <c r="DH2439" s="35"/>
      <c r="DI2439" s="35"/>
      <c r="DJ2439" s="35"/>
      <c r="DK2439" s="35"/>
      <c r="DL2439" s="35"/>
    </row>
    <row r="2440" spans="1:116" ht="31.5" customHeight="1">
      <c r="A2440" s="4" t="s">
        <v>4063</v>
      </c>
      <c r="B2440" s="5">
        <v>2438</v>
      </c>
      <c r="C2440" s="6">
        <v>5805</v>
      </c>
      <c r="D2440" s="6"/>
      <c r="E2440" s="3" t="s">
        <v>10033</v>
      </c>
      <c r="F2440" s="3" t="s">
        <v>8338</v>
      </c>
      <c r="G2440" s="3" t="s">
        <v>6152</v>
      </c>
      <c r="H2440" s="4" t="s">
        <v>6158</v>
      </c>
      <c r="I2440" s="3" t="s">
        <v>43</v>
      </c>
      <c r="J2440" s="3" t="s">
        <v>10031</v>
      </c>
      <c r="K2440" s="5"/>
      <c r="L2440" s="3"/>
      <c r="M2440" s="6">
        <v>30</v>
      </c>
      <c r="N2440" s="3" t="s">
        <v>45</v>
      </c>
      <c r="O2440" s="3" t="s">
        <v>9797</v>
      </c>
      <c r="P2440" s="3" t="s">
        <v>9818</v>
      </c>
      <c r="Q2440" s="3" t="s">
        <v>10034</v>
      </c>
      <c r="R2440" s="28">
        <v>2.69</v>
      </c>
      <c r="T2440" s="30">
        <v>2.5299999999999998</v>
      </c>
      <c r="U2440" s="1">
        <v>1.2</v>
      </c>
      <c r="W2440" s="29">
        <v>2.4990000000000001</v>
      </c>
      <c r="AF2440" s="27">
        <v>3.0960000000000001</v>
      </c>
      <c r="AN2440" s="32">
        <v>2.69</v>
      </c>
      <c r="AO2440" s="27" t="s">
        <v>49</v>
      </c>
      <c r="AP2440" s="31" t="s">
        <v>50</v>
      </c>
      <c r="AQ2440" s="27" t="e">
        <f t="shared" si="394"/>
        <v>#NUM!</v>
      </c>
      <c r="AR2440" s="27" t="e">
        <f t="shared" si="395"/>
        <v>#NUM!</v>
      </c>
      <c r="AS2440" s="27" t="e">
        <f t="shared" si="396"/>
        <v>#NUM!</v>
      </c>
      <c r="AT2440" s="27">
        <f t="shared" si="388"/>
        <v>2.7197499999999999</v>
      </c>
      <c r="AU2440" s="27">
        <f t="shared" si="389"/>
        <v>1.2899999999999998</v>
      </c>
      <c r="AV2440" s="29">
        <f t="shared" si="387"/>
        <v>1.2899999999999998</v>
      </c>
      <c r="AW2440" s="27" t="s">
        <v>73</v>
      </c>
      <c r="AX2440" s="27" t="s">
        <v>74</v>
      </c>
      <c r="AY2440" s="32">
        <v>1.29</v>
      </c>
      <c r="AZ2440" s="34">
        <f t="shared" si="391"/>
        <v>0.32250000000000001</v>
      </c>
      <c r="BA2440" s="3">
        <f t="shared" si="393"/>
        <v>1.6125</v>
      </c>
      <c r="BB2440" s="32">
        <f t="shared" si="392"/>
        <v>1.7415</v>
      </c>
      <c r="BC2440" s="27" t="s">
        <v>12549</v>
      </c>
      <c r="BP2440" s="27"/>
      <c r="BQ2440" s="27"/>
      <c r="BR2440" s="27"/>
      <c r="BS2440" s="27"/>
      <c r="BT2440" s="27"/>
      <c r="BU2440" s="27"/>
      <c r="BV2440" s="27"/>
      <c r="BW2440" s="27"/>
      <c r="BX2440" s="27"/>
      <c r="BY2440" s="27"/>
      <c r="BZ2440" s="27"/>
      <c r="CA2440" s="27"/>
      <c r="CB2440" s="27"/>
      <c r="CC2440" s="27"/>
      <c r="CD2440" s="27"/>
      <c r="CE2440" s="27"/>
      <c r="CF2440" s="27"/>
      <c r="CG2440" s="27"/>
      <c r="CH2440" s="27"/>
      <c r="CI2440" s="27"/>
      <c r="CJ2440" s="27"/>
      <c r="CK2440" s="27"/>
      <c r="CL2440" s="27"/>
      <c r="CM2440" s="27"/>
      <c r="CN2440" s="27"/>
      <c r="CO2440" s="27"/>
      <c r="CP2440" s="27"/>
      <c r="CQ2440" s="27"/>
      <c r="CR2440" s="27"/>
      <c r="CS2440" s="27"/>
      <c r="CT2440" s="27"/>
      <c r="CU2440" s="27"/>
      <c r="CV2440" s="27"/>
      <c r="CW2440" s="27"/>
      <c r="CX2440" s="27"/>
      <c r="CY2440" s="27"/>
      <c r="CZ2440" s="27"/>
      <c r="DA2440" s="27"/>
      <c r="DB2440" s="27"/>
      <c r="DC2440" s="27"/>
      <c r="DD2440" s="27"/>
      <c r="DE2440" s="27"/>
      <c r="DF2440" s="27"/>
      <c r="DG2440" s="27"/>
      <c r="DH2440" s="27"/>
      <c r="DI2440" s="27"/>
      <c r="DJ2440" s="27"/>
      <c r="DK2440" s="27"/>
      <c r="DL2440" s="27"/>
    </row>
    <row r="2441" spans="1:116" ht="31.5" customHeight="1">
      <c r="A2441" s="4" t="s">
        <v>4063</v>
      </c>
      <c r="B2441" s="5">
        <v>2439</v>
      </c>
      <c r="C2441" s="6">
        <v>1218</v>
      </c>
      <c r="D2441" s="6"/>
      <c r="E2441" s="3" t="s">
        <v>9804</v>
      </c>
      <c r="F2441" s="3" t="s">
        <v>9805</v>
      </c>
      <c r="G2441" s="3" t="s">
        <v>9806</v>
      </c>
      <c r="H2441" s="4" t="s">
        <v>42</v>
      </c>
      <c r="I2441" s="3" t="s">
        <v>104</v>
      </c>
      <c r="J2441" s="3" t="s">
        <v>8916</v>
      </c>
      <c r="K2441" s="5"/>
      <c r="L2441" s="3"/>
      <c r="M2441" s="6">
        <v>50</v>
      </c>
      <c r="N2441" s="3" t="s">
        <v>45</v>
      </c>
      <c r="O2441" s="3" t="s">
        <v>9797</v>
      </c>
      <c r="P2441" s="3" t="s">
        <v>9807</v>
      </c>
      <c r="Q2441" s="3" t="s">
        <v>9808</v>
      </c>
      <c r="R2441" s="28">
        <v>5.61</v>
      </c>
      <c r="T2441" s="30">
        <v>5.61</v>
      </c>
      <c r="U2441" s="1">
        <v>1.21</v>
      </c>
      <c r="W2441" s="29">
        <v>5.5369999999999999</v>
      </c>
      <c r="AF2441" s="27">
        <v>7.3449999999999998</v>
      </c>
      <c r="AN2441" s="32">
        <v>5.6</v>
      </c>
      <c r="AO2441" s="27" t="s">
        <v>49</v>
      </c>
      <c r="AP2441" s="31" t="s">
        <v>50</v>
      </c>
      <c r="AQ2441" s="27" t="e">
        <f t="shared" si="394"/>
        <v>#NUM!</v>
      </c>
      <c r="AR2441" s="27" t="e">
        <f t="shared" si="395"/>
        <v>#NUM!</v>
      </c>
      <c r="AS2441" s="27" t="e">
        <f t="shared" si="396"/>
        <v>#NUM!</v>
      </c>
      <c r="AT2441" s="27">
        <f t="shared" si="388"/>
        <v>6.0307500000000003</v>
      </c>
      <c r="AU2441" s="27">
        <f t="shared" si="389"/>
        <v>1.3007499999999999</v>
      </c>
      <c r="AV2441" s="29">
        <f t="shared" si="387"/>
        <v>1.3007499999999999</v>
      </c>
      <c r="AW2441" s="27" t="s">
        <v>73</v>
      </c>
      <c r="AX2441" s="27" t="s">
        <v>74</v>
      </c>
      <c r="AY2441" s="32">
        <v>1.3</v>
      </c>
      <c r="AZ2441" s="34">
        <f t="shared" si="391"/>
        <v>0.32500000000000001</v>
      </c>
      <c r="BA2441" s="3">
        <f t="shared" si="393"/>
        <v>1.625</v>
      </c>
      <c r="BB2441" s="32">
        <f t="shared" si="392"/>
        <v>1.7549999999999999</v>
      </c>
      <c r="BC2441" s="27" t="s">
        <v>12549</v>
      </c>
      <c r="BP2441" s="27"/>
      <c r="BQ2441" s="27"/>
      <c r="BR2441" s="27"/>
      <c r="BS2441" s="27"/>
      <c r="BT2441" s="27"/>
      <c r="BU2441" s="27"/>
      <c r="BV2441" s="27"/>
      <c r="BW2441" s="27"/>
      <c r="BX2441" s="27"/>
      <c r="BY2441" s="27"/>
      <c r="BZ2441" s="27"/>
      <c r="CA2441" s="27"/>
      <c r="CB2441" s="27"/>
      <c r="CC2441" s="27"/>
      <c r="CD2441" s="27"/>
      <c r="CE2441" s="27"/>
      <c r="CF2441" s="27"/>
      <c r="CG2441" s="27"/>
      <c r="CH2441" s="27"/>
      <c r="CI2441" s="27"/>
      <c r="CJ2441" s="27"/>
      <c r="CK2441" s="27"/>
      <c r="CL2441" s="27"/>
      <c r="CM2441" s="27"/>
      <c r="CN2441" s="27"/>
      <c r="CO2441" s="27"/>
      <c r="CP2441" s="27"/>
      <c r="CQ2441" s="27"/>
      <c r="CR2441" s="27"/>
      <c r="CS2441" s="27"/>
      <c r="CT2441" s="27"/>
      <c r="CU2441" s="27"/>
      <c r="CV2441" s="27"/>
      <c r="CW2441" s="27"/>
      <c r="CX2441" s="27"/>
      <c r="CY2441" s="27"/>
      <c r="CZ2441" s="27"/>
      <c r="DA2441" s="27"/>
      <c r="DB2441" s="27"/>
      <c r="DC2441" s="27"/>
      <c r="DD2441" s="27"/>
      <c r="DE2441" s="27"/>
      <c r="DF2441" s="27"/>
      <c r="DG2441" s="27"/>
      <c r="DH2441" s="27"/>
      <c r="DI2441" s="27"/>
      <c r="DJ2441" s="27"/>
      <c r="DK2441" s="27"/>
      <c r="DL2441" s="27"/>
    </row>
    <row r="2442" spans="1:116" ht="31.5" customHeight="1">
      <c r="A2442" s="4" t="s">
        <v>4063</v>
      </c>
      <c r="B2442" s="5">
        <v>2440</v>
      </c>
      <c r="C2442" s="6">
        <v>1043</v>
      </c>
      <c r="D2442" s="6"/>
      <c r="E2442" s="3" t="s">
        <v>9983</v>
      </c>
      <c r="F2442" s="3" t="s">
        <v>9984</v>
      </c>
      <c r="G2442" s="3" t="s">
        <v>5811</v>
      </c>
      <c r="H2442" s="4" t="s">
        <v>9985</v>
      </c>
      <c r="I2442" s="3" t="s">
        <v>394</v>
      </c>
      <c r="J2442" s="3" t="s">
        <v>9831</v>
      </c>
      <c r="K2442" s="5">
        <v>2</v>
      </c>
      <c r="L2442" s="3" t="s">
        <v>81</v>
      </c>
      <c r="M2442" s="6">
        <v>10</v>
      </c>
      <c r="N2442" s="3" t="s">
        <v>45</v>
      </c>
      <c r="O2442" s="3" t="s">
        <v>9797</v>
      </c>
      <c r="P2442" s="3" t="s">
        <v>9824</v>
      </c>
      <c r="Q2442" s="3" t="s">
        <v>9986</v>
      </c>
      <c r="R2442" s="28">
        <v>2</v>
      </c>
      <c r="T2442" s="30">
        <v>1.89</v>
      </c>
      <c r="U2442" s="1">
        <v>1.21</v>
      </c>
      <c r="W2442" s="29">
        <v>1.8620000000000001</v>
      </c>
      <c r="AF2442" s="27">
        <v>2.4700000000000002</v>
      </c>
      <c r="AN2442" s="32">
        <v>2</v>
      </c>
      <c r="AO2442" s="27" t="s">
        <v>49</v>
      </c>
      <c r="AP2442" s="31" t="s">
        <v>50</v>
      </c>
      <c r="AQ2442" s="27" t="e">
        <f t="shared" si="394"/>
        <v>#NUM!</v>
      </c>
      <c r="AR2442" s="27" t="e">
        <f t="shared" si="395"/>
        <v>#NUM!</v>
      </c>
      <c r="AS2442" s="27" t="e">
        <f t="shared" si="396"/>
        <v>#NUM!</v>
      </c>
      <c r="AT2442" s="27">
        <f t="shared" si="388"/>
        <v>2.0317499999999997</v>
      </c>
      <c r="AU2442" s="27">
        <f t="shared" si="389"/>
        <v>1.3007499999999999</v>
      </c>
      <c r="AV2442" s="29">
        <f t="shared" si="387"/>
        <v>1.3007499999999999</v>
      </c>
      <c r="AW2442" s="27" t="s">
        <v>73</v>
      </c>
      <c r="AX2442" s="27" t="s">
        <v>74</v>
      </c>
      <c r="AY2442" s="32">
        <v>1.3</v>
      </c>
      <c r="AZ2442" s="34">
        <f t="shared" si="391"/>
        <v>0.32500000000000001</v>
      </c>
      <c r="BA2442" s="3">
        <f t="shared" si="393"/>
        <v>1.625</v>
      </c>
      <c r="BB2442" s="32">
        <f t="shared" si="392"/>
        <v>1.7549999999999999</v>
      </c>
      <c r="BC2442" s="27" t="s">
        <v>12549</v>
      </c>
      <c r="BP2442" s="27"/>
      <c r="BQ2442" s="27"/>
      <c r="BR2442" s="27"/>
      <c r="BS2442" s="27"/>
      <c r="BT2442" s="27"/>
      <c r="BU2442" s="27"/>
      <c r="BV2442" s="27"/>
      <c r="BW2442" s="27"/>
      <c r="BX2442" s="27"/>
      <c r="BY2442" s="27"/>
      <c r="BZ2442" s="27"/>
      <c r="CA2442" s="27"/>
      <c r="CB2442" s="27"/>
      <c r="CC2442" s="27"/>
      <c r="CD2442" s="27"/>
      <c r="CE2442" s="27"/>
      <c r="CF2442" s="27"/>
      <c r="CG2442" s="27"/>
      <c r="CH2442" s="27"/>
      <c r="CI2442" s="27"/>
      <c r="CJ2442" s="27"/>
      <c r="CK2442" s="27"/>
      <c r="CL2442" s="27"/>
      <c r="CM2442" s="27"/>
      <c r="CN2442" s="27"/>
      <c r="CO2442" s="27"/>
      <c r="CP2442" s="27"/>
      <c r="CQ2442" s="27"/>
      <c r="CR2442" s="27"/>
      <c r="CS2442" s="27"/>
      <c r="CT2442" s="27"/>
      <c r="CU2442" s="27"/>
      <c r="CV2442" s="27"/>
      <c r="CW2442" s="27"/>
      <c r="CX2442" s="27"/>
      <c r="CY2442" s="27"/>
      <c r="CZ2442" s="27"/>
      <c r="DA2442" s="27"/>
      <c r="DB2442" s="27"/>
      <c r="DC2442" s="27"/>
      <c r="DD2442" s="27"/>
      <c r="DE2442" s="27"/>
      <c r="DF2442" s="27"/>
      <c r="DG2442" s="27"/>
      <c r="DH2442" s="27"/>
      <c r="DI2442" s="27"/>
      <c r="DJ2442" s="27"/>
      <c r="DK2442" s="27"/>
      <c r="DL2442" s="27"/>
    </row>
    <row r="2443" spans="1:116" ht="31.5" customHeight="1">
      <c r="A2443" s="4" t="s">
        <v>4063</v>
      </c>
      <c r="B2443" s="5">
        <v>2441</v>
      </c>
      <c r="C2443" s="6">
        <v>5188</v>
      </c>
      <c r="D2443" s="6"/>
      <c r="E2443" s="3" t="s">
        <v>10053</v>
      </c>
      <c r="F2443" s="3" t="s">
        <v>10054</v>
      </c>
      <c r="G2443" s="3" t="s">
        <v>2272</v>
      </c>
      <c r="H2443" s="4" t="s">
        <v>103</v>
      </c>
      <c r="I2443" s="3" t="s">
        <v>43</v>
      </c>
      <c r="J2443" s="3" t="s">
        <v>10055</v>
      </c>
      <c r="K2443" s="5"/>
      <c r="L2443" s="3"/>
      <c r="M2443" s="6">
        <v>30</v>
      </c>
      <c r="N2443" s="3" t="s">
        <v>45</v>
      </c>
      <c r="O2443" s="3" t="s">
        <v>9797</v>
      </c>
      <c r="P2443" s="3" t="s">
        <v>9834</v>
      </c>
      <c r="Q2443" s="3" t="s">
        <v>10056</v>
      </c>
      <c r="R2443" s="28">
        <v>1.9</v>
      </c>
      <c r="T2443" s="30">
        <v>1.79</v>
      </c>
      <c r="U2443" s="1">
        <v>1.21</v>
      </c>
      <c r="W2443" s="29">
        <v>1.764</v>
      </c>
      <c r="AN2443" s="32">
        <v>1.9</v>
      </c>
      <c r="AO2443" s="27" t="s">
        <v>49</v>
      </c>
      <c r="AP2443" s="31" t="s">
        <v>50</v>
      </c>
      <c r="AQ2443" s="27" t="e">
        <f t="shared" si="394"/>
        <v>#NUM!</v>
      </c>
      <c r="AR2443" s="27" t="e">
        <f t="shared" si="395"/>
        <v>#NUM!</v>
      </c>
      <c r="AS2443" s="27" t="e">
        <f t="shared" si="396"/>
        <v>#NUM!</v>
      </c>
      <c r="AT2443" s="27">
        <f t="shared" si="388"/>
        <v>1.92425</v>
      </c>
      <c r="AU2443" s="27">
        <f t="shared" si="389"/>
        <v>1.3007499999999999</v>
      </c>
      <c r="AV2443" s="29">
        <f t="shared" si="387"/>
        <v>1.3007499999999999</v>
      </c>
      <c r="AW2443" s="27" t="s">
        <v>73</v>
      </c>
      <c r="AX2443" s="27" t="s">
        <v>74</v>
      </c>
      <c r="AY2443" s="32">
        <v>1.3</v>
      </c>
      <c r="AZ2443" s="34">
        <f t="shared" si="391"/>
        <v>0.32500000000000001</v>
      </c>
      <c r="BA2443" s="3">
        <f t="shared" si="393"/>
        <v>1.625</v>
      </c>
      <c r="BB2443" s="32">
        <f t="shared" si="392"/>
        <v>1.7549999999999999</v>
      </c>
      <c r="BC2443" s="27" t="s">
        <v>12549</v>
      </c>
      <c r="BP2443" s="35"/>
      <c r="BQ2443" s="35"/>
      <c r="BR2443" s="35"/>
      <c r="BS2443" s="35"/>
      <c r="BT2443" s="35"/>
      <c r="BU2443" s="35"/>
      <c r="BV2443" s="35"/>
      <c r="BW2443" s="35"/>
      <c r="BX2443" s="35"/>
      <c r="BY2443" s="35"/>
      <c r="BZ2443" s="35"/>
      <c r="CA2443" s="35"/>
      <c r="CB2443" s="35"/>
      <c r="CC2443" s="35"/>
      <c r="CD2443" s="35"/>
      <c r="CE2443" s="35"/>
      <c r="CF2443" s="35"/>
      <c r="CG2443" s="35"/>
      <c r="CH2443" s="35"/>
      <c r="CI2443" s="35"/>
      <c r="CJ2443" s="35"/>
      <c r="CK2443" s="35"/>
      <c r="CL2443" s="35"/>
      <c r="CM2443" s="35"/>
      <c r="CN2443" s="35"/>
      <c r="CO2443" s="35"/>
      <c r="CP2443" s="35"/>
      <c r="CQ2443" s="35"/>
      <c r="CR2443" s="35"/>
      <c r="CS2443" s="35"/>
      <c r="CT2443" s="35"/>
      <c r="CU2443" s="35"/>
      <c r="CV2443" s="35"/>
      <c r="CW2443" s="35"/>
      <c r="CX2443" s="35"/>
      <c r="CY2443" s="35"/>
      <c r="CZ2443" s="35"/>
      <c r="DA2443" s="35"/>
      <c r="DB2443" s="35"/>
      <c r="DC2443" s="35"/>
      <c r="DD2443" s="35"/>
      <c r="DE2443" s="35"/>
      <c r="DF2443" s="35"/>
      <c r="DG2443" s="35"/>
      <c r="DH2443" s="35"/>
      <c r="DI2443" s="35"/>
      <c r="DJ2443" s="35"/>
      <c r="DK2443" s="35"/>
      <c r="DL2443" s="35"/>
    </row>
    <row r="2444" spans="1:116" ht="31.5" customHeight="1">
      <c r="A2444" s="4" t="s">
        <v>4063</v>
      </c>
      <c r="B2444" s="5">
        <v>2442</v>
      </c>
      <c r="C2444" s="6">
        <v>6966</v>
      </c>
      <c r="D2444" s="6"/>
      <c r="E2444" s="3" t="s">
        <v>10274</v>
      </c>
      <c r="F2444" s="3" t="s">
        <v>10277</v>
      </c>
      <c r="G2444" s="3" t="s">
        <v>4932</v>
      </c>
      <c r="H2444" s="4" t="s">
        <v>535</v>
      </c>
      <c r="I2444" s="3" t="s">
        <v>104</v>
      </c>
      <c r="J2444" s="3" t="s">
        <v>606</v>
      </c>
      <c r="K2444" s="5"/>
      <c r="L2444" s="3"/>
      <c r="M2444" s="6">
        <v>30</v>
      </c>
      <c r="N2444" s="3" t="s">
        <v>45</v>
      </c>
      <c r="O2444" s="3" t="s">
        <v>9797</v>
      </c>
      <c r="P2444" s="3" t="s">
        <v>9824</v>
      </c>
      <c r="Q2444" s="3" t="s">
        <v>10278</v>
      </c>
      <c r="R2444" s="28">
        <v>4.42</v>
      </c>
      <c r="T2444" s="30">
        <v>4.17</v>
      </c>
      <c r="U2444" s="1">
        <v>1.21</v>
      </c>
      <c r="W2444" s="29">
        <v>4.1159999999999997</v>
      </c>
      <c r="AF2444" s="27">
        <v>5.4630000000000001</v>
      </c>
      <c r="AN2444" s="32">
        <v>4.42</v>
      </c>
      <c r="AO2444" s="27" t="s">
        <v>49</v>
      </c>
      <c r="AP2444" s="31" t="s">
        <v>50</v>
      </c>
      <c r="AQ2444" s="27" t="e">
        <f t="shared" si="394"/>
        <v>#NUM!</v>
      </c>
      <c r="AR2444" s="27" t="e">
        <f t="shared" si="395"/>
        <v>#NUM!</v>
      </c>
      <c r="AS2444" s="27" t="e">
        <f t="shared" si="396"/>
        <v>#NUM!</v>
      </c>
      <c r="AT2444" s="27">
        <f t="shared" si="388"/>
        <v>4.4827499999999993</v>
      </c>
      <c r="AU2444" s="27">
        <f t="shared" si="389"/>
        <v>1.3007499999999999</v>
      </c>
      <c r="AV2444" s="29">
        <f t="shared" si="387"/>
        <v>1.3007499999999999</v>
      </c>
      <c r="AW2444" s="27" t="s">
        <v>73</v>
      </c>
      <c r="AX2444" s="27" t="s">
        <v>74</v>
      </c>
      <c r="AY2444" s="32">
        <v>1.3</v>
      </c>
      <c r="AZ2444" s="34">
        <f t="shared" si="391"/>
        <v>0.32500000000000001</v>
      </c>
      <c r="BA2444" s="3">
        <f t="shared" si="393"/>
        <v>1.625</v>
      </c>
      <c r="BB2444" s="32">
        <f t="shared" si="392"/>
        <v>1.7549999999999999</v>
      </c>
      <c r="BC2444" s="27" t="s">
        <v>12549</v>
      </c>
      <c r="BP2444" s="27"/>
      <c r="BQ2444" s="27"/>
      <c r="BR2444" s="27"/>
      <c r="BS2444" s="27"/>
      <c r="BT2444" s="27"/>
      <c r="BU2444" s="27"/>
      <c r="BV2444" s="27"/>
      <c r="BW2444" s="27"/>
      <c r="BX2444" s="27"/>
      <c r="BY2444" s="27"/>
      <c r="BZ2444" s="27"/>
      <c r="CA2444" s="27"/>
      <c r="CB2444" s="27"/>
      <c r="CC2444" s="27"/>
      <c r="CD2444" s="27"/>
      <c r="CE2444" s="27"/>
      <c r="CF2444" s="27"/>
      <c r="CG2444" s="27"/>
      <c r="CH2444" s="27"/>
      <c r="CI2444" s="27"/>
      <c r="CJ2444" s="27"/>
      <c r="CK2444" s="27"/>
      <c r="CL2444" s="27"/>
      <c r="CM2444" s="27"/>
      <c r="CN2444" s="27"/>
      <c r="CO2444" s="27"/>
      <c r="CP2444" s="27"/>
      <c r="CQ2444" s="27"/>
      <c r="CR2444" s="27"/>
      <c r="CS2444" s="27"/>
      <c r="CT2444" s="27"/>
      <c r="CU2444" s="27"/>
      <c r="CV2444" s="27"/>
      <c r="CW2444" s="27"/>
      <c r="CX2444" s="27"/>
      <c r="CY2444" s="27"/>
      <c r="CZ2444" s="27"/>
      <c r="DA2444" s="27"/>
      <c r="DB2444" s="27"/>
      <c r="DC2444" s="27"/>
      <c r="DD2444" s="27"/>
      <c r="DE2444" s="27"/>
      <c r="DF2444" s="27"/>
      <c r="DG2444" s="27"/>
      <c r="DH2444" s="27"/>
      <c r="DI2444" s="27"/>
      <c r="DJ2444" s="27"/>
      <c r="DK2444" s="27"/>
      <c r="DL2444" s="27"/>
    </row>
    <row r="2445" spans="1:116" ht="31.5" customHeight="1">
      <c r="A2445" s="4" t="s">
        <v>4063</v>
      </c>
      <c r="B2445" s="5">
        <v>2443</v>
      </c>
      <c r="C2445" s="6">
        <v>5501</v>
      </c>
      <c r="D2445" s="6"/>
      <c r="E2445" s="3" t="s">
        <v>9838</v>
      </c>
      <c r="F2445" s="3" t="s">
        <v>9842</v>
      </c>
      <c r="G2445" s="3" t="s">
        <v>675</v>
      </c>
      <c r="H2445" s="4" t="s">
        <v>103</v>
      </c>
      <c r="I2445" s="3" t="s">
        <v>43</v>
      </c>
      <c r="J2445" s="3" t="s">
        <v>9843</v>
      </c>
      <c r="K2445" s="5"/>
      <c r="L2445" s="3"/>
      <c r="M2445" s="6">
        <v>30</v>
      </c>
      <c r="N2445" s="3" t="s">
        <v>45</v>
      </c>
      <c r="O2445" s="3" t="s">
        <v>9797</v>
      </c>
      <c r="P2445" s="3" t="s">
        <v>9844</v>
      </c>
      <c r="Q2445" s="3" t="s">
        <v>9845</v>
      </c>
      <c r="R2445" s="28">
        <v>1.36</v>
      </c>
      <c r="T2445" s="30">
        <v>1.28</v>
      </c>
      <c r="U2445" s="1" t="s">
        <v>56</v>
      </c>
      <c r="W2445" s="29">
        <v>1.2642</v>
      </c>
      <c r="AN2445" s="32">
        <v>1.36</v>
      </c>
      <c r="AO2445" s="27" t="s">
        <v>49</v>
      </c>
      <c r="AP2445" s="31" t="s">
        <v>50</v>
      </c>
      <c r="AQ2445" s="27" t="e">
        <f t="shared" si="394"/>
        <v>#NUM!</v>
      </c>
      <c r="AR2445" s="27" t="e">
        <f t="shared" si="395"/>
        <v>#NUM!</v>
      </c>
      <c r="AS2445" s="27" t="e">
        <f t="shared" si="396"/>
        <v>#NUM!</v>
      </c>
      <c r="AT2445" s="27">
        <f t="shared" si="388"/>
        <v>1.3759999999999999</v>
      </c>
      <c r="AU2445" s="27" t="e">
        <f t="shared" si="389"/>
        <v>#VALUE!</v>
      </c>
      <c r="AV2445" s="29" t="e">
        <f t="shared" si="387"/>
        <v>#VALUE!</v>
      </c>
      <c r="AW2445" s="33" t="s">
        <v>51</v>
      </c>
      <c r="AX2445" s="33" t="s">
        <v>50</v>
      </c>
      <c r="AY2445" s="32">
        <v>1.36</v>
      </c>
      <c r="AZ2445" s="34">
        <f t="shared" si="391"/>
        <v>0.34</v>
      </c>
      <c r="BA2445" s="3">
        <f t="shared" si="393"/>
        <v>1.7000000000000002</v>
      </c>
      <c r="BB2445" s="32">
        <f t="shared" si="392"/>
        <v>1.8360000000000003</v>
      </c>
      <c r="BC2445" s="27" t="s">
        <v>12549</v>
      </c>
      <c r="BP2445" s="27"/>
      <c r="BQ2445" s="27"/>
      <c r="BR2445" s="27"/>
      <c r="BS2445" s="27"/>
      <c r="BT2445" s="27"/>
      <c r="BU2445" s="27"/>
      <c r="BV2445" s="27"/>
      <c r="BW2445" s="27"/>
      <c r="BX2445" s="27"/>
      <c r="BY2445" s="27"/>
      <c r="BZ2445" s="27"/>
      <c r="CA2445" s="27"/>
      <c r="CB2445" s="27"/>
      <c r="CC2445" s="27"/>
      <c r="CD2445" s="27"/>
      <c r="CE2445" s="27"/>
      <c r="CF2445" s="27"/>
      <c r="CG2445" s="27"/>
      <c r="CH2445" s="27"/>
      <c r="CI2445" s="27"/>
      <c r="CJ2445" s="27"/>
      <c r="CK2445" s="27"/>
      <c r="CL2445" s="27"/>
      <c r="CM2445" s="27"/>
      <c r="CN2445" s="27"/>
      <c r="CO2445" s="27"/>
      <c r="CP2445" s="27"/>
      <c r="CQ2445" s="27"/>
      <c r="CR2445" s="27"/>
      <c r="CS2445" s="27"/>
      <c r="CT2445" s="27"/>
      <c r="CU2445" s="27"/>
      <c r="CV2445" s="27"/>
      <c r="CW2445" s="27"/>
      <c r="CX2445" s="27"/>
      <c r="CY2445" s="27"/>
      <c r="CZ2445" s="27"/>
      <c r="DA2445" s="27"/>
      <c r="DB2445" s="27"/>
      <c r="DC2445" s="27"/>
      <c r="DD2445" s="27"/>
      <c r="DE2445" s="27"/>
      <c r="DF2445" s="27"/>
      <c r="DG2445" s="27"/>
      <c r="DH2445" s="27"/>
      <c r="DI2445" s="27"/>
      <c r="DJ2445" s="27"/>
      <c r="DK2445" s="27"/>
      <c r="DL2445" s="27"/>
    </row>
    <row r="2446" spans="1:116" ht="31.5" customHeight="1">
      <c r="A2446" s="4" t="s">
        <v>4063</v>
      </c>
      <c r="B2446" s="5">
        <v>2444</v>
      </c>
      <c r="C2446" s="6">
        <v>5745</v>
      </c>
      <c r="D2446" s="6"/>
      <c r="E2446" s="3" t="s">
        <v>9906</v>
      </c>
      <c r="F2446" s="3" t="s">
        <v>1486</v>
      </c>
      <c r="G2446" s="3" t="s">
        <v>1487</v>
      </c>
      <c r="H2446" s="4" t="s">
        <v>810</v>
      </c>
      <c r="I2446" s="3" t="s">
        <v>67</v>
      </c>
      <c r="J2446" s="3" t="s">
        <v>9907</v>
      </c>
      <c r="K2446" s="5">
        <v>30</v>
      </c>
      <c r="L2446" s="3" t="s">
        <v>69</v>
      </c>
      <c r="M2446" s="6">
        <v>1</v>
      </c>
      <c r="N2446" s="3" t="s">
        <v>45</v>
      </c>
      <c r="O2446" s="3" t="s">
        <v>9797</v>
      </c>
      <c r="P2446" s="3" t="s">
        <v>9807</v>
      </c>
      <c r="Q2446" s="3" t="s">
        <v>9908</v>
      </c>
      <c r="R2446" s="28">
        <v>3.48</v>
      </c>
      <c r="T2446" s="30">
        <v>3.28</v>
      </c>
      <c r="U2446" s="1">
        <v>1.29</v>
      </c>
      <c r="W2446" s="29">
        <v>3.234</v>
      </c>
      <c r="AN2446" s="32">
        <v>3.08</v>
      </c>
      <c r="AO2446" s="27" t="s">
        <v>336</v>
      </c>
      <c r="AP2446" s="31" t="s">
        <v>337</v>
      </c>
      <c r="AQ2446" s="27" t="e">
        <f t="shared" si="394"/>
        <v>#NUM!</v>
      </c>
      <c r="AR2446" s="27" t="e">
        <f t="shared" si="395"/>
        <v>#NUM!</v>
      </c>
      <c r="AS2446" s="27" t="e">
        <f t="shared" si="396"/>
        <v>#NUM!</v>
      </c>
      <c r="AT2446" s="27">
        <f t="shared" si="388"/>
        <v>3.5259999999999998</v>
      </c>
      <c r="AU2446" s="27">
        <f t="shared" si="389"/>
        <v>1.3867499999999999</v>
      </c>
      <c r="AV2446" s="29">
        <f t="shared" si="387"/>
        <v>1.3867499999999999</v>
      </c>
      <c r="AW2446" s="27" t="s">
        <v>73</v>
      </c>
      <c r="AX2446" s="27" t="s">
        <v>74</v>
      </c>
      <c r="AY2446" s="32">
        <v>1.39</v>
      </c>
      <c r="AZ2446" s="34">
        <f t="shared" si="391"/>
        <v>0.34749999999999998</v>
      </c>
      <c r="BA2446" s="3">
        <f t="shared" si="393"/>
        <v>1.7374999999999998</v>
      </c>
      <c r="BB2446" s="32">
        <f t="shared" si="392"/>
        <v>1.8764999999999998</v>
      </c>
      <c r="BC2446" s="27" t="s">
        <v>12549</v>
      </c>
      <c r="BP2446" s="27"/>
      <c r="BQ2446" s="27"/>
      <c r="BR2446" s="27"/>
      <c r="BS2446" s="27"/>
      <c r="BT2446" s="27"/>
      <c r="BU2446" s="27"/>
      <c r="BV2446" s="27"/>
      <c r="BW2446" s="27"/>
      <c r="BX2446" s="27"/>
      <c r="BY2446" s="27"/>
      <c r="BZ2446" s="27"/>
      <c r="CA2446" s="27"/>
      <c r="CB2446" s="27"/>
      <c r="CC2446" s="27"/>
      <c r="CD2446" s="27"/>
      <c r="CE2446" s="27"/>
      <c r="CF2446" s="27"/>
      <c r="CG2446" s="27"/>
      <c r="CH2446" s="27"/>
      <c r="CI2446" s="27"/>
      <c r="CJ2446" s="27"/>
      <c r="CK2446" s="27"/>
      <c r="CL2446" s="27"/>
      <c r="CM2446" s="27"/>
      <c r="CN2446" s="27"/>
      <c r="CO2446" s="27"/>
      <c r="CP2446" s="27"/>
      <c r="CQ2446" s="27"/>
      <c r="CR2446" s="27"/>
      <c r="CS2446" s="27"/>
      <c r="CT2446" s="27"/>
      <c r="CU2446" s="27"/>
      <c r="CV2446" s="27"/>
      <c r="CW2446" s="27"/>
      <c r="CX2446" s="27"/>
      <c r="CY2446" s="27"/>
      <c r="CZ2446" s="27"/>
      <c r="DA2446" s="27"/>
      <c r="DB2446" s="27"/>
      <c r="DC2446" s="27"/>
      <c r="DD2446" s="27"/>
      <c r="DE2446" s="27"/>
      <c r="DF2446" s="27"/>
      <c r="DG2446" s="27"/>
      <c r="DH2446" s="27"/>
      <c r="DI2446" s="27"/>
      <c r="DJ2446" s="27"/>
      <c r="DK2446" s="27"/>
      <c r="DL2446" s="27"/>
    </row>
    <row r="2447" spans="1:116" ht="31.5" customHeight="1">
      <c r="A2447" s="4" t="s">
        <v>4063</v>
      </c>
      <c r="B2447" s="5">
        <v>2445</v>
      </c>
      <c r="C2447" s="6">
        <v>5545</v>
      </c>
      <c r="D2447" s="6"/>
      <c r="E2447" s="3" t="s">
        <v>10028</v>
      </c>
      <c r="F2447" s="3" t="s">
        <v>10029</v>
      </c>
      <c r="G2447" s="3" t="s">
        <v>8331</v>
      </c>
      <c r="H2447" s="4" t="s">
        <v>517</v>
      </c>
      <c r="I2447" s="3" t="s">
        <v>43</v>
      </c>
      <c r="J2447" s="3" t="s">
        <v>3141</v>
      </c>
      <c r="K2447" s="5"/>
      <c r="L2447" s="3"/>
      <c r="M2447" s="6">
        <v>30</v>
      </c>
      <c r="N2447" s="3" t="s">
        <v>45</v>
      </c>
      <c r="O2447" s="3" t="s">
        <v>9797</v>
      </c>
      <c r="P2447" s="3" t="s">
        <v>9856</v>
      </c>
      <c r="Q2447" s="3" t="s">
        <v>10030</v>
      </c>
      <c r="R2447" s="28">
        <v>2.4300000000000002</v>
      </c>
      <c r="T2447" s="30">
        <v>2.29</v>
      </c>
      <c r="U2447" s="1">
        <v>1.3</v>
      </c>
      <c r="W2447" s="29">
        <v>2.2637999999999998</v>
      </c>
      <c r="AF2447" s="27">
        <v>2.8050000000000002</v>
      </c>
      <c r="AN2447" s="32">
        <v>2.4300000000000002</v>
      </c>
      <c r="AO2447" s="27" t="s">
        <v>49</v>
      </c>
      <c r="AP2447" s="31" t="s">
        <v>50</v>
      </c>
      <c r="AQ2447" s="27" t="e">
        <f t="shared" si="394"/>
        <v>#NUM!</v>
      </c>
      <c r="AR2447" s="27" t="e">
        <f t="shared" si="395"/>
        <v>#NUM!</v>
      </c>
      <c r="AS2447" s="27" t="e">
        <f t="shared" si="396"/>
        <v>#NUM!</v>
      </c>
      <c r="AT2447" s="27">
        <f t="shared" si="388"/>
        <v>2.4617499999999999</v>
      </c>
      <c r="AU2447" s="27">
        <f t="shared" si="389"/>
        <v>1.3975</v>
      </c>
      <c r="AV2447" s="29">
        <f t="shared" si="387"/>
        <v>1.3975</v>
      </c>
      <c r="AW2447" s="27" t="s">
        <v>73</v>
      </c>
      <c r="AX2447" s="27" t="s">
        <v>74</v>
      </c>
      <c r="AY2447" s="32">
        <v>1.397</v>
      </c>
      <c r="AZ2447" s="34">
        <f t="shared" si="391"/>
        <v>0.34925</v>
      </c>
      <c r="BA2447" s="3">
        <f t="shared" si="393"/>
        <v>1.7462500000000001</v>
      </c>
      <c r="BB2447" s="32">
        <f t="shared" si="392"/>
        <v>1.88595</v>
      </c>
      <c r="BC2447" s="27" t="s">
        <v>12549</v>
      </c>
      <c r="BP2447" s="27"/>
      <c r="BQ2447" s="27"/>
      <c r="BR2447" s="27"/>
      <c r="BS2447" s="27"/>
      <c r="BT2447" s="27"/>
      <c r="BU2447" s="27"/>
      <c r="BV2447" s="27"/>
      <c r="BW2447" s="27"/>
      <c r="BX2447" s="27"/>
      <c r="BY2447" s="27"/>
      <c r="BZ2447" s="27"/>
      <c r="CA2447" s="27"/>
      <c r="CB2447" s="27"/>
      <c r="CC2447" s="27"/>
      <c r="CD2447" s="27"/>
      <c r="CE2447" s="27"/>
      <c r="CF2447" s="27"/>
      <c r="CG2447" s="27"/>
      <c r="CH2447" s="27"/>
      <c r="CI2447" s="27"/>
      <c r="CJ2447" s="27"/>
      <c r="CK2447" s="27"/>
      <c r="CL2447" s="27"/>
      <c r="CM2447" s="27"/>
      <c r="CN2447" s="27"/>
      <c r="CO2447" s="27"/>
      <c r="CP2447" s="27"/>
      <c r="CQ2447" s="27"/>
      <c r="CR2447" s="27"/>
      <c r="CS2447" s="27"/>
      <c r="CT2447" s="27"/>
      <c r="CU2447" s="27"/>
      <c r="CV2447" s="27"/>
      <c r="CW2447" s="27"/>
      <c r="CX2447" s="27"/>
      <c r="CY2447" s="27"/>
      <c r="CZ2447" s="27"/>
      <c r="DA2447" s="27"/>
      <c r="DB2447" s="27"/>
      <c r="DC2447" s="27"/>
      <c r="DD2447" s="27"/>
      <c r="DE2447" s="27"/>
      <c r="DF2447" s="27"/>
      <c r="DG2447" s="27"/>
      <c r="DH2447" s="27"/>
      <c r="DI2447" s="27"/>
      <c r="DJ2447" s="27"/>
      <c r="DK2447" s="27"/>
      <c r="DL2447" s="27"/>
    </row>
    <row r="2448" spans="1:116" ht="31.5" customHeight="1">
      <c r="A2448" s="4" t="s">
        <v>4063</v>
      </c>
      <c r="B2448" s="5">
        <v>2446</v>
      </c>
      <c r="C2448" s="6">
        <v>5303</v>
      </c>
      <c r="D2448" s="6"/>
      <c r="E2448" s="3" t="s">
        <v>10153</v>
      </c>
      <c r="F2448" s="3" t="s">
        <v>10154</v>
      </c>
      <c r="G2448" s="3" t="s">
        <v>1146</v>
      </c>
      <c r="H2448" s="4" t="s">
        <v>303</v>
      </c>
      <c r="I2448" s="3" t="s">
        <v>104</v>
      </c>
      <c r="J2448" s="3" t="s">
        <v>10155</v>
      </c>
      <c r="K2448" s="5"/>
      <c r="L2448" s="3"/>
      <c r="M2448" s="6">
        <v>30</v>
      </c>
      <c r="N2448" s="3" t="s">
        <v>45</v>
      </c>
      <c r="O2448" s="3" t="s">
        <v>9797</v>
      </c>
      <c r="P2448" s="3" t="s">
        <v>9856</v>
      </c>
      <c r="Q2448" s="3" t="s">
        <v>10156</v>
      </c>
      <c r="R2448" s="28">
        <v>3.16</v>
      </c>
      <c r="T2448" s="30">
        <v>2.98</v>
      </c>
      <c r="U2448" s="1">
        <v>1.32</v>
      </c>
      <c r="W2448" s="29">
        <v>2.94</v>
      </c>
      <c r="AF2448" s="27">
        <v>3.9</v>
      </c>
      <c r="AN2448" s="32">
        <v>6.6515000000000004</v>
      </c>
      <c r="AO2448" s="27" t="s">
        <v>49</v>
      </c>
      <c r="AP2448" s="31" t="s">
        <v>50</v>
      </c>
      <c r="AQ2448" s="27" t="e">
        <f t="shared" si="394"/>
        <v>#NUM!</v>
      </c>
      <c r="AR2448" s="27" t="e">
        <f t="shared" si="395"/>
        <v>#NUM!</v>
      </c>
      <c r="AS2448" s="27" t="e">
        <f t="shared" si="396"/>
        <v>#NUM!</v>
      </c>
      <c r="AT2448" s="27">
        <f t="shared" si="388"/>
        <v>3.2035</v>
      </c>
      <c r="AU2448" s="27">
        <f t="shared" si="389"/>
        <v>1.419</v>
      </c>
      <c r="AV2448" s="29">
        <f t="shared" si="387"/>
        <v>1.419</v>
      </c>
      <c r="AW2448" s="27" t="s">
        <v>73</v>
      </c>
      <c r="AX2448" s="27" t="s">
        <v>74</v>
      </c>
      <c r="AY2448" s="32">
        <v>1.42</v>
      </c>
      <c r="AZ2448" s="34">
        <f t="shared" si="391"/>
        <v>0.35499999999999998</v>
      </c>
      <c r="BA2448" s="3">
        <f t="shared" si="393"/>
        <v>1.7749999999999999</v>
      </c>
      <c r="BB2448" s="32">
        <f t="shared" si="392"/>
        <v>1.9169999999999998</v>
      </c>
      <c r="BC2448" s="27" t="s">
        <v>12549</v>
      </c>
      <c r="BP2448" s="27"/>
      <c r="BQ2448" s="27"/>
      <c r="BR2448" s="27"/>
      <c r="BS2448" s="27"/>
      <c r="BT2448" s="27"/>
      <c r="BU2448" s="27"/>
      <c r="BV2448" s="27"/>
      <c r="BW2448" s="27"/>
      <c r="BX2448" s="27"/>
      <c r="BY2448" s="27"/>
      <c r="BZ2448" s="27"/>
      <c r="CA2448" s="27"/>
      <c r="CB2448" s="27"/>
      <c r="CC2448" s="27"/>
      <c r="CD2448" s="27"/>
      <c r="CE2448" s="27"/>
      <c r="CF2448" s="27"/>
      <c r="CG2448" s="27"/>
      <c r="CH2448" s="27"/>
      <c r="CI2448" s="27"/>
      <c r="CJ2448" s="27"/>
      <c r="CK2448" s="27"/>
      <c r="CL2448" s="27"/>
      <c r="CM2448" s="27"/>
      <c r="CN2448" s="27"/>
      <c r="CO2448" s="27"/>
      <c r="CP2448" s="27"/>
      <c r="CQ2448" s="27"/>
      <c r="CR2448" s="27"/>
      <c r="CS2448" s="27"/>
      <c r="CT2448" s="27"/>
      <c r="CU2448" s="27"/>
      <c r="CV2448" s="27"/>
      <c r="CW2448" s="27"/>
      <c r="CX2448" s="27"/>
      <c r="CY2448" s="27"/>
      <c r="CZ2448" s="27"/>
      <c r="DA2448" s="27"/>
      <c r="DB2448" s="27"/>
      <c r="DC2448" s="27"/>
      <c r="DD2448" s="27"/>
      <c r="DE2448" s="27"/>
      <c r="DF2448" s="27"/>
      <c r="DG2448" s="27"/>
      <c r="DH2448" s="27"/>
      <c r="DI2448" s="27"/>
      <c r="DJ2448" s="27"/>
      <c r="DK2448" s="27"/>
      <c r="DL2448" s="27"/>
    </row>
    <row r="2449" spans="1:116" ht="31.5" customHeight="1">
      <c r="A2449" s="4" t="s">
        <v>4063</v>
      </c>
      <c r="B2449" s="5">
        <v>2447</v>
      </c>
      <c r="C2449" s="6">
        <v>19428</v>
      </c>
      <c r="D2449" s="6"/>
      <c r="E2449" s="3" t="s">
        <v>9894</v>
      </c>
      <c r="F2449" s="3" t="s">
        <v>6784</v>
      </c>
      <c r="G2449" s="3" t="s">
        <v>818</v>
      </c>
      <c r="H2449" s="4" t="s">
        <v>9895</v>
      </c>
      <c r="I2449" s="3" t="s">
        <v>820</v>
      </c>
      <c r="J2449" s="3" t="s">
        <v>9896</v>
      </c>
      <c r="K2449" s="5">
        <v>10</v>
      </c>
      <c r="L2449" s="3" t="s">
        <v>81</v>
      </c>
      <c r="M2449" s="6">
        <v>5</v>
      </c>
      <c r="N2449" s="3" t="s">
        <v>45</v>
      </c>
      <c r="O2449" s="3" t="s">
        <v>9797</v>
      </c>
      <c r="P2449" s="3" t="s">
        <v>9810</v>
      </c>
      <c r="Q2449" s="3" t="s">
        <v>9897</v>
      </c>
      <c r="R2449" s="28">
        <v>3.16</v>
      </c>
      <c r="T2449" s="30">
        <v>2.98</v>
      </c>
      <c r="U2449" s="1">
        <v>1.4</v>
      </c>
      <c r="W2449" s="29">
        <v>2.94</v>
      </c>
      <c r="AG2449" s="27">
        <v>4.851</v>
      </c>
      <c r="AN2449" s="32">
        <v>3.16</v>
      </c>
      <c r="AO2449" s="27" t="s">
        <v>49</v>
      </c>
      <c r="AP2449" s="31" t="s">
        <v>50</v>
      </c>
      <c r="AQ2449" s="27" t="e">
        <f t="shared" si="394"/>
        <v>#NUM!</v>
      </c>
      <c r="AR2449" s="27" t="e">
        <f t="shared" si="395"/>
        <v>#NUM!</v>
      </c>
      <c r="AS2449" s="27" t="e">
        <f t="shared" si="396"/>
        <v>#NUM!</v>
      </c>
      <c r="AT2449" s="27">
        <f t="shared" si="388"/>
        <v>3.2035</v>
      </c>
      <c r="AU2449" s="27">
        <f t="shared" si="389"/>
        <v>1.5049999999999999</v>
      </c>
      <c r="AV2449" s="29">
        <f t="shared" si="387"/>
        <v>1.5049999999999999</v>
      </c>
      <c r="AW2449" s="27" t="s">
        <v>73</v>
      </c>
      <c r="AX2449" s="27" t="s">
        <v>74</v>
      </c>
      <c r="AY2449" s="32">
        <v>1.51</v>
      </c>
      <c r="AZ2449" s="34">
        <f t="shared" si="391"/>
        <v>0.3775</v>
      </c>
      <c r="BA2449" s="3">
        <f t="shared" si="393"/>
        <v>1.8875</v>
      </c>
      <c r="BB2449" s="32">
        <f t="shared" si="392"/>
        <v>2.0385</v>
      </c>
      <c r="BC2449" s="27" t="s">
        <v>12549</v>
      </c>
      <c r="BP2449" s="27"/>
      <c r="BQ2449" s="27"/>
      <c r="BR2449" s="27"/>
      <c r="BS2449" s="27"/>
      <c r="BT2449" s="27"/>
      <c r="BU2449" s="27"/>
      <c r="BV2449" s="27"/>
      <c r="BW2449" s="27"/>
      <c r="BX2449" s="27"/>
      <c r="BY2449" s="27"/>
      <c r="BZ2449" s="27"/>
      <c r="CA2449" s="27"/>
      <c r="CB2449" s="27"/>
      <c r="CC2449" s="27"/>
      <c r="CD2449" s="27"/>
      <c r="CE2449" s="27"/>
      <c r="CF2449" s="27"/>
      <c r="CG2449" s="27"/>
      <c r="CH2449" s="27"/>
      <c r="CI2449" s="27"/>
      <c r="CJ2449" s="27"/>
      <c r="CK2449" s="27"/>
      <c r="CL2449" s="27"/>
      <c r="CM2449" s="27"/>
      <c r="CN2449" s="27"/>
      <c r="CO2449" s="27"/>
      <c r="CP2449" s="27"/>
      <c r="CQ2449" s="27"/>
      <c r="CR2449" s="27"/>
      <c r="CS2449" s="27"/>
      <c r="CT2449" s="27"/>
      <c r="CU2449" s="27"/>
      <c r="CV2449" s="27"/>
      <c r="CW2449" s="27"/>
      <c r="CX2449" s="27"/>
      <c r="CY2449" s="27"/>
      <c r="CZ2449" s="27"/>
      <c r="DA2449" s="27"/>
      <c r="DB2449" s="27"/>
      <c r="DC2449" s="27"/>
      <c r="DD2449" s="27"/>
      <c r="DE2449" s="27"/>
      <c r="DF2449" s="27"/>
      <c r="DG2449" s="27"/>
      <c r="DH2449" s="27"/>
      <c r="DI2449" s="27"/>
      <c r="DJ2449" s="27"/>
      <c r="DK2449" s="27"/>
      <c r="DL2449" s="27"/>
    </row>
    <row r="2450" spans="1:116" ht="31.5" customHeight="1">
      <c r="A2450" s="4" t="s">
        <v>4063</v>
      </c>
      <c r="B2450" s="5">
        <v>2448</v>
      </c>
      <c r="C2450" s="6">
        <v>3893</v>
      </c>
      <c r="D2450" s="6"/>
      <c r="E2450" s="3" t="s">
        <v>10009</v>
      </c>
      <c r="F2450" s="3" t="s">
        <v>10010</v>
      </c>
      <c r="G2450" s="3" t="s">
        <v>4468</v>
      </c>
      <c r="H2450" s="4" t="s">
        <v>124</v>
      </c>
      <c r="I2450" s="3" t="s">
        <v>394</v>
      </c>
      <c r="J2450" s="3" t="s">
        <v>10011</v>
      </c>
      <c r="K2450" s="5">
        <v>1</v>
      </c>
      <c r="L2450" s="3" t="s">
        <v>81</v>
      </c>
      <c r="M2450" s="6">
        <v>10</v>
      </c>
      <c r="N2450" s="3" t="s">
        <v>45</v>
      </c>
      <c r="O2450" s="3" t="s">
        <v>9797</v>
      </c>
      <c r="P2450" s="3" t="s">
        <v>9828</v>
      </c>
      <c r="Q2450" s="3" t="s">
        <v>10012</v>
      </c>
      <c r="R2450" s="28">
        <v>2.74</v>
      </c>
      <c r="T2450" s="30">
        <v>2.58</v>
      </c>
      <c r="U2450" s="1">
        <v>1.4</v>
      </c>
      <c r="W2450" s="29">
        <v>2.548</v>
      </c>
      <c r="AG2450" s="27">
        <v>2.29</v>
      </c>
      <c r="AN2450" s="32">
        <v>2.74</v>
      </c>
      <c r="AO2450" s="27" t="s">
        <v>49</v>
      </c>
      <c r="AP2450" s="31" t="s">
        <v>50</v>
      </c>
      <c r="AQ2450" s="27" t="e">
        <f t="shared" si="394"/>
        <v>#NUM!</v>
      </c>
      <c r="AR2450" s="27" t="e">
        <f t="shared" si="395"/>
        <v>#NUM!</v>
      </c>
      <c r="AS2450" s="27" t="e">
        <f t="shared" si="396"/>
        <v>#NUM!</v>
      </c>
      <c r="AT2450" s="27">
        <f t="shared" si="388"/>
        <v>2.7734999999999999</v>
      </c>
      <c r="AU2450" s="27">
        <f t="shared" si="389"/>
        <v>1.5049999999999999</v>
      </c>
      <c r="AV2450" s="29">
        <f t="shared" si="387"/>
        <v>1.5049999999999999</v>
      </c>
      <c r="AW2450" s="27" t="s">
        <v>73</v>
      </c>
      <c r="AX2450" s="27" t="s">
        <v>74</v>
      </c>
      <c r="AY2450" s="32">
        <v>1.51</v>
      </c>
      <c r="AZ2450" s="34">
        <f t="shared" si="391"/>
        <v>0.3775</v>
      </c>
      <c r="BA2450" s="3">
        <f t="shared" si="393"/>
        <v>1.8875</v>
      </c>
      <c r="BB2450" s="32">
        <f t="shared" si="392"/>
        <v>2.0385</v>
      </c>
      <c r="BC2450" s="27" t="s">
        <v>12549</v>
      </c>
      <c r="BP2450" s="27"/>
      <c r="BQ2450" s="27"/>
      <c r="BR2450" s="27"/>
      <c r="BS2450" s="27"/>
      <c r="BT2450" s="27"/>
      <c r="BU2450" s="27"/>
      <c r="BV2450" s="27"/>
      <c r="BW2450" s="27"/>
      <c r="BX2450" s="27"/>
      <c r="BY2450" s="27"/>
      <c r="BZ2450" s="27"/>
      <c r="CA2450" s="27"/>
      <c r="CB2450" s="27"/>
      <c r="CC2450" s="27"/>
      <c r="CD2450" s="27"/>
      <c r="CE2450" s="27"/>
      <c r="CF2450" s="27"/>
      <c r="CG2450" s="27"/>
      <c r="CH2450" s="27"/>
      <c r="CI2450" s="27"/>
      <c r="CJ2450" s="27"/>
      <c r="CK2450" s="27"/>
      <c r="CL2450" s="27"/>
      <c r="CM2450" s="27"/>
      <c r="CN2450" s="27"/>
      <c r="CO2450" s="27"/>
      <c r="CP2450" s="27"/>
      <c r="CQ2450" s="27"/>
      <c r="CR2450" s="27"/>
      <c r="CS2450" s="27"/>
      <c r="CT2450" s="27"/>
      <c r="CU2450" s="27"/>
      <c r="CV2450" s="27"/>
      <c r="CW2450" s="27"/>
      <c r="CX2450" s="27"/>
      <c r="CY2450" s="27"/>
      <c r="CZ2450" s="27"/>
      <c r="DA2450" s="27"/>
      <c r="DB2450" s="27"/>
      <c r="DC2450" s="27"/>
      <c r="DD2450" s="27"/>
      <c r="DE2450" s="27"/>
      <c r="DF2450" s="27"/>
      <c r="DG2450" s="27"/>
      <c r="DH2450" s="27"/>
      <c r="DI2450" s="27"/>
      <c r="DJ2450" s="27"/>
      <c r="DK2450" s="27"/>
      <c r="DL2450" s="27"/>
    </row>
    <row r="2451" spans="1:116" ht="31.5" customHeight="1">
      <c r="A2451" s="4" t="s">
        <v>4063</v>
      </c>
      <c r="B2451" s="5">
        <v>2449</v>
      </c>
      <c r="C2451" s="6">
        <v>3892</v>
      </c>
      <c r="D2451" s="6"/>
      <c r="E2451" s="3" t="s">
        <v>10157</v>
      </c>
      <c r="F2451" s="3" t="s">
        <v>10158</v>
      </c>
      <c r="G2451" s="3" t="s">
        <v>3871</v>
      </c>
      <c r="H2451" s="4" t="s">
        <v>10159</v>
      </c>
      <c r="I2451" s="3" t="s">
        <v>1218</v>
      </c>
      <c r="J2451" s="3" t="s">
        <v>7515</v>
      </c>
      <c r="K2451" s="5">
        <v>30</v>
      </c>
      <c r="L2451" s="3" t="s">
        <v>69</v>
      </c>
      <c r="M2451" s="6">
        <v>1</v>
      </c>
      <c r="N2451" s="3" t="s">
        <v>45</v>
      </c>
      <c r="O2451" s="3" t="s">
        <v>9797</v>
      </c>
      <c r="P2451" s="3" t="s">
        <v>10087</v>
      </c>
      <c r="Q2451" s="3" t="s">
        <v>10160</v>
      </c>
      <c r="R2451" s="28">
        <v>2.95</v>
      </c>
      <c r="T2451" s="30">
        <v>2.78</v>
      </c>
      <c r="U2451" s="1">
        <v>1.4</v>
      </c>
      <c r="W2451" s="29">
        <v>2.7440000000000002</v>
      </c>
      <c r="AF2451" s="27">
        <v>3.641</v>
      </c>
      <c r="AN2451" s="32">
        <v>2.95</v>
      </c>
      <c r="AO2451" s="27" t="s">
        <v>49</v>
      </c>
      <c r="AP2451" s="31" t="s">
        <v>50</v>
      </c>
      <c r="AQ2451" s="27" t="e">
        <f t="shared" si="394"/>
        <v>#NUM!</v>
      </c>
      <c r="AR2451" s="27" t="e">
        <f t="shared" si="395"/>
        <v>#NUM!</v>
      </c>
      <c r="AS2451" s="27" t="e">
        <f t="shared" si="396"/>
        <v>#NUM!</v>
      </c>
      <c r="AT2451" s="27">
        <f t="shared" si="388"/>
        <v>2.9884999999999997</v>
      </c>
      <c r="AU2451" s="27">
        <f t="shared" si="389"/>
        <v>1.5049999999999999</v>
      </c>
      <c r="AV2451" s="29">
        <f t="shared" si="387"/>
        <v>1.5049999999999999</v>
      </c>
      <c r="AW2451" s="27" t="s">
        <v>73</v>
      </c>
      <c r="AX2451" s="27" t="s">
        <v>74</v>
      </c>
      <c r="AY2451" s="32">
        <v>1.51</v>
      </c>
      <c r="AZ2451" s="34">
        <f t="shared" si="391"/>
        <v>0.3775</v>
      </c>
      <c r="BA2451" s="3">
        <f t="shared" si="393"/>
        <v>1.8875</v>
      </c>
      <c r="BB2451" s="32">
        <f t="shared" si="392"/>
        <v>2.0385</v>
      </c>
      <c r="BC2451" s="27" t="s">
        <v>12549</v>
      </c>
      <c r="BP2451" s="27"/>
      <c r="BQ2451" s="27"/>
      <c r="BR2451" s="27"/>
      <c r="BS2451" s="27"/>
      <c r="BT2451" s="27"/>
      <c r="BU2451" s="27"/>
      <c r="BV2451" s="27"/>
      <c r="BW2451" s="27"/>
      <c r="BX2451" s="27"/>
      <c r="BY2451" s="27"/>
      <c r="BZ2451" s="27"/>
      <c r="CA2451" s="27"/>
      <c r="CB2451" s="27"/>
      <c r="CC2451" s="27"/>
      <c r="CD2451" s="27"/>
      <c r="CE2451" s="27"/>
      <c r="CF2451" s="27"/>
      <c r="CG2451" s="27"/>
      <c r="CH2451" s="27"/>
      <c r="CI2451" s="27"/>
      <c r="CJ2451" s="27"/>
      <c r="CK2451" s="27"/>
      <c r="CL2451" s="27"/>
      <c r="CM2451" s="27"/>
      <c r="CN2451" s="27"/>
      <c r="CO2451" s="27"/>
      <c r="CP2451" s="27"/>
      <c r="CQ2451" s="27"/>
      <c r="CR2451" s="27"/>
      <c r="CS2451" s="27"/>
      <c r="CT2451" s="27"/>
      <c r="CU2451" s="27"/>
      <c r="CV2451" s="27"/>
      <c r="CW2451" s="27"/>
      <c r="CX2451" s="27"/>
      <c r="CY2451" s="27"/>
      <c r="CZ2451" s="27"/>
      <c r="DA2451" s="27"/>
      <c r="DB2451" s="27"/>
      <c r="DC2451" s="27"/>
      <c r="DD2451" s="27"/>
      <c r="DE2451" s="27"/>
      <c r="DF2451" s="27"/>
      <c r="DG2451" s="27"/>
      <c r="DH2451" s="27"/>
      <c r="DI2451" s="27"/>
      <c r="DJ2451" s="27"/>
      <c r="DK2451" s="27"/>
      <c r="DL2451" s="27"/>
    </row>
    <row r="2452" spans="1:116" ht="31.5" customHeight="1">
      <c r="A2452" s="4" t="s">
        <v>4063</v>
      </c>
      <c r="B2452" s="5">
        <v>2450</v>
      </c>
      <c r="C2452" s="6">
        <v>5845</v>
      </c>
      <c r="D2452" s="6"/>
      <c r="E2452" s="3" t="s">
        <v>10005</v>
      </c>
      <c r="F2452" s="3" t="s">
        <v>1500</v>
      </c>
      <c r="G2452" s="3" t="s">
        <v>1501</v>
      </c>
      <c r="H2452" s="4" t="s">
        <v>810</v>
      </c>
      <c r="I2452" s="3" t="s">
        <v>1218</v>
      </c>
      <c r="J2452" s="3" t="s">
        <v>10006</v>
      </c>
      <c r="K2452" s="5">
        <v>30</v>
      </c>
      <c r="L2452" s="3" t="s">
        <v>69</v>
      </c>
      <c r="M2452" s="6">
        <v>1</v>
      </c>
      <c r="N2452" s="3" t="s">
        <v>45</v>
      </c>
      <c r="O2452" s="3" t="s">
        <v>9797</v>
      </c>
      <c r="P2452" s="3" t="s">
        <v>10007</v>
      </c>
      <c r="Q2452" s="3" t="s">
        <v>10008</v>
      </c>
      <c r="R2452" s="28">
        <v>4.21</v>
      </c>
      <c r="T2452" s="30">
        <v>3.97</v>
      </c>
      <c r="U2452" s="1">
        <v>1.45</v>
      </c>
      <c r="W2452" s="29">
        <v>3.92</v>
      </c>
      <c r="AN2452" s="32">
        <v>4.21</v>
      </c>
      <c r="AO2452" s="27" t="s">
        <v>211</v>
      </c>
      <c r="AP2452" s="31" t="s">
        <v>212</v>
      </c>
      <c r="AQ2452" s="27" t="e">
        <f t="shared" si="394"/>
        <v>#NUM!</v>
      </c>
      <c r="AR2452" s="27" t="e">
        <f t="shared" si="395"/>
        <v>#NUM!</v>
      </c>
      <c r="AS2452" s="27" t="e">
        <f t="shared" si="396"/>
        <v>#NUM!</v>
      </c>
      <c r="AT2452" s="27">
        <f t="shared" si="388"/>
        <v>4.2677500000000004</v>
      </c>
      <c r="AU2452" s="27">
        <f t="shared" si="389"/>
        <v>1.5587499999999999</v>
      </c>
      <c r="AV2452" s="29">
        <f t="shared" si="387"/>
        <v>1.5587499999999999</v>
      </c>
      <c r="AW2452" s="27" t="s">
        <v>73</v>
      </c>
      <c r="AX2452" s="27" t="s">
        <v>74</v>
      </c>
      <c r="AY2452" s="32">
        <v>1.56</v>
      </c>
      <c r="AZ2452" s="34">
        <f t="shared" si="391"/>
        <v>0.39</v>
      </c>
      <c r="BA2452" s="3">
        <f t="shared" si="393"/>
        <v>1.9500000000000002</v>
      </c>
      <c r="BB2452" s="32">
        <f t="shared" si="392"/>
        <v>2.1060000000000003</v>
      </c>
      <c r="BC2452" s="27" t="s">
        <v>12549</v>
      </c>
      <c r="BP2452" s="27"/>
      <c r="BQ2452" s="27"/>
      <c r="BR2452" s="27"/>
      <c r="BS2452" s="27"/>
      <c r="BT2452" s="27"/>
      <c r="BU2452" s="27"/>
      <c r="BV2452" s="27"/>
      <c r="BW2452" s="27"/>
      <c r="BX2452" s="27"/>
      <c r="BY2452" s="27"/>
      <c r="BZ2452" s="27"/>
      <c r="CA2452" s="27"/>
      <c r="CB2452" s="27"/>
      <c r="CC2452" s="27"/>
      <c r="CD2452" s="27"/>
      <c r="CE2452" s="27"/>
      <c r="CF2452" s="27"/>
      <c r="CG2452" s="27"/>
      <c r="CH2452" s="27"/>
      <c r="CI2452" s="27"/>
      <c r="CJ2452" s="27"/>
      <c r="CK2452" s="27"/>
      <c r="CL2452" s="27"/>
      <c r="CM2452" s="27"/>
      <c r="CN2452" s="27"/>
      <c r="CO2452" s="27"/>
      <c r="CP2452" s="27"/>
      <c r="CQ2452" s="27"/>
      <c r="CR2452" s="27"/>
      <c r="CS2452" s="27"/>
      <c r="CT2452" s="27"/>
      <c r="CU2452" s="27"/>
      <c r="CV2452" s="27"/>
      <c r="CW2452" s="27"/>
      <c r="CX2452" s="27"/>
      <c r="CY2452" s="27"/>
      <c r="CZ2452" s="27"/>
      <c r="DA2452" s="27"/>
      <c r="DB2452" s="27"/>
      <c r="DC2452" s="27"/>
      <c r="DD2452" s="27"/>
      <c r="DE2452" s="27"/>
      <c r="DF2452" s="27"/>
      <c r="DG2452" s="27"/>
      <c r="DH2452" s="27"/>
      <c r="DI2452" s="27"/>
      <c r="DJ2452" s="27"/>
      <c r="DK2452" s="27"/>
      <c r="DL2452" s="27"/>
    </row>
    <row r="2453" spans="1:116" ht="31.5" customHeight="1">
      <c r="A2453" s="4" t="s">
        <v>4063</v>
      </c>
      <c r="B2453" s="5">
        <v>2451</v>
      </c>
      <c r="C2453" s="6">
        <v>5823</v>
      </c>
      <c r="D2453" s="6"/>
      <c r="E2453" s="3" t="s">
        <v>10149</v>
      </c>
      <c r="F2453" s="3" t="s">
        <v>3803</v>
      </c>
      <c r="G2453" s="3" t="s">
        <v>1868</v>
      </c>
      <c r="H2453" s="4" t="s">
        <v>205</v>
      </c>
      <c r="I2453" s="3" t="s">
        <v>8780</v>
      </c>
      <c r="J2453" s="3" t="s">
        <v>10150</v>
      </c>
      <c r="K2453" s="5"/>
      <c r="L2453" s="3"/>
      <c r="M2453" s="6">
        <v>20</v>
      </c>
      <c r="N2453" s="3" t="s">
        <v>45</v>
      </c>
      <c r="O2453" s="3" t="s">
        <v>9797</v>
      </c>
      <c r="P2453" s="3" t="s">
        <v>10151</v>
      </c>
      <c r="Q2453" s="3" t="s">
        <v>10152</v>
      </c>
      <c r="R2453" s="28">
        <v>3.79</v>
      </c>
      <c r="T2453" s="30">
        <v>3.57</v>
      </c>
      <c r="U2453" s="1">
        <v>1.5</v>
      </c>
      <c r="W2453" s="29">
        <v>3.528</v>
      </c>
      <c r="AF2453" s="27">
        <v>4.6820000000000004</v>
      </c>
      <c r="AN2453" s="32">
        <v>3.79</v>
      </c>
      <c r="AO2453" s="27" t="s">
        <v>49</v>
      </c>
      <c r="AP2453" s="31" t="s">
        <v>50</v>
      </c>
      <c r="AQ2453" s="27" t="e">
        <f t="shared" si="394"/>
        <v>#NUM!</v>
      </c>
      <c r="AR2453" s="27" t="e">
        <f t="shared" si="395"/>
        <v>#NUM!</v>
      </c>
      <c r="AS2453" s="27" t="e">
        <f t="shared" si="396"/>
        <v>#NUM!</v>
      </c>
      <c r="AT2453" s="27">
        <f t="shared" si="388"/>
        <v>3.8377499999999998</v>
      </c>
      <c r="AU2453" s="27">
        <f t="shared" si="389"/>
        <v>1.6124999999999998</v>
      </c>
      <c r="AV2453" s="29">
        <f t="shared" si="387"/>
        <v>1.6124999999999998</v>
      </c>
      <c r="AW2453" s="27" t="s">
        <v>73</v>
      </c>
      <c r="AX2453" s="27" t="s">
        <v>74</v>
      </c>
      <c r="AY2453" s="32">
        <v>1.61</v>
      </c>
      <c r="AZ2453" s="34">
        <f t="shared" si="391"/>
        <v>0.40250000000000002</v>
      </c>
      <c r="BA2453" s="3">
        <f t="shared" si="393"/>
        <v>2.0125000000000002</v>
      </c>
      <c r="BB2453" s="32">
        <f t="shared" si="392"/>
        <v>2.1735000000000002</v>
      </c>
      <c r="BC2453" s="27" t="s">
        <v>12549</v>
      </c>
      <c r="BP2453" s="27"/>
      <c r="BQ2453" s="27"/>
      <c r="BR2453" s="27"/>
      <c r="BS2453" s="27"/>
      <c r="BT2453" s="27"/>
      <c r="BU2453" s="27"/>
      <c r="BV2453" s="27"/>
      <c r="BW2453" s="27"/>
      <c r="BX2453" s="27"/>
      <c r="BY2453" s="27"/>
      <c r="BZ2453" s="27"/>
      <c r="CA2453" s="27"/>
      <c r="CB2453" s="27"/>
      <c r="CC2453" s="27"/>
      <c r="CD2453" s="27"/>
      <c r="CE2453" s="27"/>
      <c r="CF2453" s="27"/>
      <c r="CG2453" s="27"/>
      <c r="CH2453" s="27"/>
      <c r="CI2453" s="27"/>
      <c r="CJ2453" s="27"/>
      <c r="CK2453" s="27"/>
      <c r="CL2453" s="27"/>
      <c r="CM2453" s="27"/>
      <c r="CN2453" s="27"/>
      <c r="CO2453" s="27"/>
      <c r="CP2453" s="27"/>
      <c r="CQ2453" s="27"/>
      <c r="CR2453" s="27"/>
      <c r="CS2453" s="27"/>
      <c r="CT2453" s="27"/>
      <c r="CU2453" s="27"/>
      <c r="CV2453" s="27"/>
      <c r="CW2453" s="27"/>
      <c r="CX2453" s="27"/>
      <c r="CY2453" s="27"/>
      <c r="CZ2453" s="27"/>
      <c r="DA2453" s="27"/>
      <c r="DB2453" s="27"/>
      <c r="DC2453" s="27"/>
      <c r="DD2453" s="27"/>
      <c r="DE2453" s="27"/>
      <c r="DF2453" s="27"/>
      <c r="DG2453" s="27"/>
      <c r="DH2453" s="27"/>
      <c r="DI2453" s="27"/>
      <c r="DJ2453" s="27"/>
      <c r="DK2453" s="27"/>
      <c r="DL2453" s="27"/>
    </row>
    <row r="2454" spans="1:116" ht="31.5" customHeight="1">
      <c r="A2454" s="4" t="s">
        <v>4063</v>
      </c>
      <c r="B2454" s="5">
        <v>2452</v>
      </c>
      <c r="C2454" s="6">
        <v>1045</v>
      </c>
      <c r="D2454" s="6"/>
      <c r="E2454" s="3" t="s">
        <v>10240</v>
      </c>
      <c r="F2454" s="3" t="s">
        <v>1534</v>
      </c>
      <c r="G2454" s="3" t="s">
        <v>1535</v>
      </c>
      <c r="H2454" s="4" t="s">
        <v>2483</v>
      </c>
      <c r="I2454" s="3" t="s">
        <v>394</v>
      </c>
      <c r="J2454" s="3" t="s">
        <v>10241</v>
      </c>
      <c r="K2454" s="5"/>
      <c r="L2454" s="3"/>
      <c r="M2454" s="6">
        <v>10</v>
      </c>
      <c r="N2454" s="3" t="s">
        <v>45</v>
      </c>
      <c r="O2454" s="3" t="s">
        <v>9797</v>
      </c>
      <c r="P2454" s="3" t="s">
        <v>9997</v>
      </c>
      <c r="Q2454" s="3" t="s">
        <v>10242</v>
      </c>
      <c r="R2454" s="28">
        <v>5.0599999999999996</v>
      </c>
      <c r="T2454" s="30">
        <v>4.7699999999999996</v>
      </c>
      <c r="U2454" s="1">
        <v>1.5</v>
      </c>
      <c r="W2454" s="29">
        <v>4.7039999999999997</v>
      </c>
      <c r="AE2454" s="31">
        <v>4.7</v>
      </c>
      <c r="AF2454" s="27">
        <v>6.242</v>
      </c>
      <c r="AN2454" s="32">
        <v>5.0599999999999996</v>
      </c>
      <c r="AO2454" s="27" t="s">
        <v>49</v>
      </c>
      <c r="AP2454" s="31" t="s">
        <v>50</v>
      </c>
      <c r="AQ2454" s="27">
        <f t="shared" si="394"/>
        <v>5.4710000000000001</v>
      </c>
      <c r="AR2454" s="27">
        <f t="shared" si="395"/>
        <v>5.0599999999999996</v>
      </c>
      <c r="AS2454" s="27" t="e">
        <f t="shared" si="396"/>
        <v>#NUM!</v>
      </c>
      <c r="AT2454" s="27">
        <f t="shared" si="388"/>
        <v>5.1277499999999989</v>
      </c>
      <c r="AU2454" s="27">
        <f t="shared" si="389"/>
        <v>1.6124999999999998</v>
      </c>
      <c r="AV2454" s="29">
        <f t="shared" si="387"/>
        <v>1.6124999999999998</v>
      </c>
      <c r="AW2454" s="27" t="s">
        <v>73</v>
      </c>
      <c r="AX2454" s="27" t="s">
        <v>74</v>
      </c>
      <c r="AY2454" s="32">
        <v>1.61</v>
      </c>
      <c r="AZ2454" s="34">
        <f t="shared" si="391"/>
        <v>0.40250000000000002</v>
      </c>
      <c r="BA2454" s="3">
        <f t="shared" si="393"/>
        <v>2.0125000000000002</v>
      </c>
      <c r="BB2454" s="32">
        <f t="shared" si="392"/>
        <v>2.1735000000000002</v>
      </c>
      <c r="BC2454" s="27" t="s">
        <v>12549</v>
      </c>
      <c r="BP2454" s="27"/>
      <c r="BQ2454" s="27"/>
      <c r="BR2454" s="27"/>
      <c r="BS2454" s="27"/>
      <c r="BT2454" s="27"/>
      <c r="BU2454" s="27"/>
      <c r="BV2454" s="27"/>
      <c r="BW2454" s="27"/>
      <c r="BX2454" s="27"/>
      <c r="BY2454" s="27"/>
      <c r="BZ2454" s="27"/>
      <c r="CA2454" s="27"/>
      <c r="CB2454" s="27"/>
      <c r="CC2454" s="27"/>
      <c r="CD2454" s="27"/>
      <c r="CE2454" s="27"/>
      <c r="CF2454" s="27"/>
      <c r="CG2454" s="27"/>
      <c r="CH2454" s="27"/>
      <c r="CI2454" s="27"/>
      <c r="CJ2454" s="27"/>
      <c r="CK2454" s="27"/>
      <c r="CL2454" s="27"/>
      <c r="CM2454" s="27"/>
      <c r="CN2454" s="27"/>
      <c r="CO2454" s="27"/>
      <c r="CP2454" s="27"/>
      <c r="CQ2454" s="27"/>
      <c r="CR2454" s="27"/>
      <c r="CS2454" s="27"/>
      <c r="CT2454" s="27"/>
      <c r="CU2454" s="27"/>
      <c r="CV2454" s="27"/>
      <c r="CW2454" s="27"/>
      <c r="CX2454" s="27"/>
      <c r="CY2454" s="27"/>
      <c r="CZ2454" s="27"/>
      <c r="DA2454" s="27"/>
      <c r="DB2454" s="27"/>
      <c r="DC2454" s="27"/>
      <c r="DD2454" s="27"/>
      <c r="DE2454" s="27"/>
      <c r="DF2454" s="27"/>
      <c r="DG2454" s="27"/>
      <c r="DH2454" s="27"/>
      <c r="DI2454" s="27"/>
      <c r="DJ2454" s="27"/>
      <c r="DK2454" s="27"/>
      <c r="DL2454" s="27"/>
    </row>
    <row r="2455" spans="1:116" ht="31.5" customHeight="1">
      <c r="A2455" s="4" t="s">
        <v>4063</v>
      </c>
      <c r="B2455" s="5">
        <v>2453</v>
      </c>
      <c r="C2455" s="6">
        <v>16380</v>
      </c>
      <c r="D2455" s="6"/>
      <c r="E2455" s="3" t="s">
        <v>10250</v>
      </c>
      <c r="F2455" s="3" t="s">
        <v>2950</v>
      </c>
      <c r="G2455" s="3" t="s">
        <v>1250</v>
      </c>
      <c r="H2455" s="4" t="s">
        <v>1072</v>
      </c>
      <c r="I2455" s="3" t="s">
        <v>259</v>
      </c>
      <c r="J2455" s="3" t="s">
        <v>10251</v>
      </c>
      <c r="K2455" s="5">
        <v>30</v>
      </c>
      <c r="L2455" s="3" t="s">
        <v>81</v>
      </c>
      <c r="M2455" s="6">
        <v>1</v>
      </c>
      <c r="N2455" s="3" t="s">
        <v>45</v>
      </c>
      <c r="O2455" s="3" t="s">
        <v>9797</v>
      </c>
      <c r="P2455" s="3" t="s">
        <v>9834</v>
      </c>
      <c r="Q2455" s="3" t="s">
        <v>10252</v>
      </c>
      <c r="R2455" s="28">
        <v>2.87</v>
      </c>
      <c r="T2455" s="30">
        <v>2.7</v>
      </c>
      <c r="U2455" s="1">
        <v>1.5</v>
      </c>
      <c r="W2455" s="29">
        <v>2.6665000000000001</v>
      </c>
      <c r="AF2455" s="27">
        <v>3.1496</v>
      </c>
      <c r="AN2455" s="32">
        <v>2.87</v>
      </c>
      <c r="AO2455" s="27" t="s">
        <v>49</v>
      </c>
      <c r="AP2455" s="31" t="s">
        <v>50</v>
      </c>
      <c r="AQ2455" s="27" t="e">
        <f t="shared" si="394"/>
        <v>#NUM!</v>
      </c>
      <c r="AR2455" s="27" t="e">
        <f t="shared" si="395"/>
        <v>#NUM!</v>
      </c>
      <c r="AS2455" s="27" t="e">
        <f t="shared" si="396"/>
        <v>#NUM!</v>
      </c>
      <c r="AT2455" s="27">
        <f t="shared" si="388"/>
        <v>2.9024999999999999</v>
      </c>
      <c r="AU2455" s="27">
        <f t="shared" si="389"/>
        <v>1.6124999999999998</v>
      </c>
      <c r="AV2455" s="29">
        <f t="shared" ref="AV2455:AV2518" si="397">MIN(AN2455,AT2455,AU2455)</f>
        <v>1.6124999999999998</v>
      </c>
      <c r="AW2455" s="27" t="s">
        <v>73</v>
      </c>
      <c r="AX2455" s="27" t="s">
        <v>74</v>
      </c>
      <c r="AY2455" s="32">
        <v>1.6120000000000001</v>
      </c>
      <c r="AZ2455" s="34">
        <f t="shared" si="391"/>
        <v>0.40300000000000002</v>
      </c>
      <c r="BA2455" s="3">
        <f t="shared" si="393"/>
        <v>2.0150000000000001</v>
      </c>
      <c r="BB2455" s="32">
        <f t="shared" si="392"/>
        <v>2.1762000000000001</v>
      </c>
      <c r="BC2455" s="27" t="s">
        <v>12549</v>
      </c>
      <c r="BP2455" s="27"/>
      <c r="BQ2455" s="27"/>
      <c r="BR2455" s="27"/>
      <c r="BS2455" s="27"/>
      <c r="BT2455" s="27"/>
      <c r="BU2455" s="27"/>
      <c r="BV2455" s="27"/>
      <c r="BW2455" s="27"/>
      <c r="BX2455" s="27"/>
      <c r="BY2455" s="27"/>
      <c r="BZ2455" s="27"/>
      <c r="CA2455" s="27"/>
      <c r="CB2455" s="27"/>
      <c r="CC2455" s="27"/>
      <c r="CD2455" s="27"/>
      <c r="CE2455" s="27"/>
      <c r="CF2455" s="27"/>
      <c r="CG2455" s="27"/>
      <c r="CH2455" s="27"/>
      <c r="CI2455" s="27"/>
      <c r="CJ2455" s="27"/>
      <c r="CK2455" s="27"/>
      <c r="CL2455" s="27"/>
      <c r="CM2455" s="27"/>
      <c r="CN2455" s="27"/>
      <c r="CO2455" s="27"/>
      <c r="CP2455" s="27"/>
      <c r="CQ2455" s="27"/>
      <c r="CR2455" s="27"/>
      <c r="CS2455" s="27"/>
      <c r="CT2455" s="27"/>
      <c r="CU2455" s="27"/>
      <c r="CV2455" s="27"/>
      <c r="CW2455" s="27"/>
      <c r="CX2455" s="27"/>
      <c r="CY2455" s="27"/>
      <c r="CZ2455" s="27"/>
      <c r="DA2455" s="27"/>
      <c r="DB2455" s="27"/>
      <c r="DC2455" s="27"/>
      <c r="DD2455" s="27"/>
      <c r="DE2455" s="27"/>
      <c r="DF2455" s="27"/>
      <c r="DG2455" s="27"/>
      <c r="DH2455" s="27"/>
      <c r="DI2455" s="27"/>
      <c r="DJ2455" s="27"/>
      <c r="DK2455" s="27"/>
      <c r="DL2455" s="27"/>
    </row>
    <row r="2456" spans="1:116" ht="31.5" customHeight="1">
      <c r="A2456" s="4" t="s">
        <v>4063</v>
      </c>
      <c r="B2456" s="5">
        <v>2454</v>
      </c>
      <c r="C2456" s="6">
        <v>5521</v>
      </c>
      <c r="D2456" s="6"/>
      <c r="E2456" s="3" t="s">
        <v>10178</v>
      </c>
      <c r="F2456" s="3" t="s">
        <v>10179</v>
      </c>
      <c r="G2456" s="3" t="s">
        <v>2541</v>
      </c>
      <c r="H2456" s="4" t="s">
        <v>58</v>
      </c>
      <c r="I2456" s="3" t="s">
        <v>43</v>
      </c>
      <c r="J2456" s="3" t="s">
        <v>10031</v>
      </c>
      <c r="K2456" s="5"/>
      <c r="L2456" s="3"/>
      <c r="M2456" s="6">
        <v>30</v>
      </c>
      <c r="N2456" s="3" t="s">
        <v>45</v>
      </c>
      <c r="O2456" s="3" t="s">
        <v>9797</v>
      </c>
      <c r="P2456" s="3" t="s">
        <v>9856</v>
      </c>
      <c r="Q2456" s="3" t="s">
        <v>10180</v>
      </c>
      <c r="R2456" s="28">
        <v>2.36</v>
      </c>
      <c r="T2456" s="30">
        <v>2.2200000000000002</v>
      </c>
      <c r="U2456" s="1">
        <v>1.53</v>
      </c>
      <c r="W2456" s="29">
        <v>2.1951999999999998</v>
      </c>
      <c r="AN2456" s="32">
        <v>2.36</v>
      </c>
      <c r="AO2456" s="27" t="s">
        <v>49</v>
      </c>
      <c r="AP2456" s="31" t="s">
        <v>50</v>
      </c>
      <c r="AQ2456" s="27" t="e">
        <f t="shared" si="394"/>
        <v>#NUM!</v>
      </c>
      <c r="AR2456" s="27" t="e">
        <f t="shared" si="395"/>
        <v>#NUM!</v>
      </c>
      <c r="AS2456" s="27" t="e">
        <f t="shared" si="396"/>
        <v>#NUM!</v>
      </c>
      <c r="AT2456" s="27">
        <f t="shared" si="388"/>
        <v>2.3865000000000003</v>
      </c>
      <c r="AU2456" s="27">
        <f t="shared" si="389"/>
        <v>1.6447499999999999</v>
      </c>
      <c r="AV2456" s="29">
        <f t="shared" si="397"/>
        <v>1.6447499999999999</v>
      </c>
      <c r="AW2456" s="27" t="s">
        <v>73</v>
      </c>
      <c r="AX2456" s="27" t="s">
        <v>74</v>
      </c>
      <c r="AY2456" s="32">
        <v>1.6444749999999999</v>
      </c>
      <c r="AZ2456" s="34">
        <f t="shared" si="391"/>
        <v>0.41111874999999998</v>
      </c>
      <c r="BA2456" s="3">
        <f t="shared" si="393"/>
        <v>2.0555937499999999</v>
      </c>
      <c r="BB2456" s="32">
        <f t="shared" si="392"/>
        <v>2.22004125</v>
      </c>
      <c r="BC2456" s="27" t="s">
        <v>12549</v>
      </c>
      <c r="BP2456" s="27"/>
      <c r="BQ2456" s="27"/>
      <c r="BR2456" s="27"/>
      <c r="BS2456" s="27"/>
      <c r="BT2456" s="27"/>
      <c r="BU2456" s="27"/>
      <c r="BV2456" s="27"/>
      <c r="BW2456" s="27"/>
      <c r="BX2456" s="27"/>
      <c r="BY2456" s="27"/>
      <c r="BZ2456" s="27"/>
      <c r="CA2456" s="27"/>
      <c r="CB2456" s="27"/>
      <c r="CC2456" s="27"/>
      <c r="CD2456" s="27"/>
      <c r="CE2456" s="27"/>
      <c r="CF2456" s="27"/>
      <c r="CG2456" s="27"/>
      <c r="CH2456" s="27"/>
      <c r="CI2456" s="27"/>
      <c r="CJ2456" s="27"/>
      <c r="CK2456" s="27"/>
      <c r="CL2456" s="27"/>
      <c r="CM2456" s="27"/>
      <c r="CN2456" s="27"/>
      <c r="CO2456" s="27"/>
      <c r="CP2456" s="27"/>
      <c r="CQ2456" s="27"/>
      <c r="CR2456" s="27"/>
      <c r="CS2456" s="27"/>
      <c r="CT2456" s="27"/>
      <c r="CU2456" s="27"/>
      <c r="CV2456" s="27"/>
      <c r="CW2456" s="27"/>
      <c r="CX2456" s="27"/>
      <c r="CY2456" s="27"/>
      <c r="CZ2456" s="27"/>
      <c r="DA2456" s="27"/>
      <c r="DB2456" s="27"/>
      <c r="DC2456" s="27"/>
      <c r="DD2456" s="27"/>
      <c r="DE2456" s="27"/>
      <c r="DF2456" s="27"/>
      <c r="DG2456" s="27"/>
      <c r="DH2456" s="27"/>
      <c r="DI2456" s="27"/>
      <c r="DJ2456" s="27"/>
      <c r="DK2456" s="27"/>
      <c r="DL2456" s="27"/>
    </row>
    <row r="2457" spans="1:116" ht="31.5" customHeight="1">
      <c r="A2457" s="4" t="s">
        <v>4063</v>
      </c>
      <c r="B2457" s="5">
        <v>2455</v>
      </c>
      <c r="C2457" s="6">
        <v>5237</v>
      </c>
      <c r="D2457" s="6"/>
      <c r="E2457" s="3" t="s">
        <v>9967</v>
      </c>
      <c r="F2457" s="3" t="s">
        <v>9968</v>
      </c>
      <c r="G2457" s="3" t="s">
        <v>9969</v>
      </c>
      <c r="H2457" s="4" t="s">
        <v>4791</v>
      </c>
      <c r="I2457" s="3" t="s">
        <v>43</v>
      </c>
      <c r="J2457" s="3" t="s">
        <v>346</v>
      </c>
      <c r="K2457" s="5"/>
      <c r="L2457" s="3"/>
      <c r="M2457" s="6">
        <v>30</v>
      </c>
      <c r="N2457" s="3" t="s">
        <v>45</v>
      </c>
      <c r="O2457" s="3" t="s">
        <v>9797</v>
      </c>
      <c r="P2457" s="3" t="s">
        <v>9818</v>
      </c>
      <c r="Q2457" s="3" t="s">
        <v>9970</v>
      </c>
      <c r="R2457" s="28">
        <v>7.11</v>
      </c>
      <c r="T2457" s="30">
        <v>6.7</v>
      </c>
      <c r="U2457" s="1">
        <v>1.61</v>
      </c>
      <c r="W2457" s="29">
        <v>6.6150000000000002</v>
      </c>
      <c r="AN2457" s="32">
        <v>7.11</v>
      </c>
      <c r="AO2457" s="27" t="s">
        <v>49</v>
      </c>
      <c r="AP2457" s="31" t="s">
        <v>50</v>
      </c>
      <c r="AQ2457" s="27" t="e">
        <f t="shared" si="394"/>
        <v>#NUM!</v>
      </c>
      <c r="AR2457" s="27" t="e">
        <f t="shared" si="395"/>
        <v>#NUM!</v>
      </c>
      <c r="AS2457" s="27" t="e">
        <f t="shared" si="396"/>
        <v>#NUM!</v>
      </c>
      <c r="AT2457" s="27">
        <f t="shared" si="388"/>
        <v>7.2024999999999997</v>
      </c>
      <c r="AU2457" s="27">
        <f t="shared" si="389"/>
        <v>1.73075</v>
      </c>
      <c r="AV2457" s="29">
        <f t="shared" si="397"/>
        <v>1.73075</v>
      </c>
      <c r="AW2457" s="27" t="s">
        <v>73</v>
      </c>
      <c r="AX2457" s="27" t="s">
        <v>74</v>
      </c>
      <c r="AY2457" s="32">
        <v>1.73</v>
      </c>
      <c r="AZ2457" s="34">
        <f t="shared" si="391"/>
        <v>0.4325</v>
      </c>
      <c r="BA2457" s="3">
        <f t="shared" si="393"/>
        <v>2.1625000000000001</v>
      </c>
      <c r="BB2457" s="32">
        <f t="shared" si="392"/>
        <v>2.3355000000000001</v>
      </c>
      <c r="BC2457" s="27" t="s">
        <v>12549</v>
      </c>
      <c r="BP2457" s="35"/>
      <c r="BQ2457" s="35"/>
      <c r="BR2457" s="35"/>
      <c r="BS2457" s="35"/>
      <c r="BT2457" s="35"/>
      <c r="BU2457" s="35"/>
      <c r="BV2457" s="35"/>
      <c r="BW2457" s="35"/>
      <c r="BX2457" s="35"/>
      <c r="BY2457" s="35"/>
      <c r="BZ2457" s="35"/>
      <c r="CA2457" s="35"/>
      <c r="CB2457" s="35"/>
      <c r="CC2457" s="35"/>
      <c r="CD2457" s="35"/>
      <c r="CE2457" s="35"/>
      <c r="CF2457" s="35"/>
      <c r="CG2457" s="35"/>
      <c r="CH2457" s="35"/>
      <c r="CI2457" s="35"/>
      <c r="CJ2457" s="35"/>
      <c r="CK2457" s="35"/>
      <c r="CL2457" s="35"/>
      <c r="CM2457" s="35"/>
      <c r="CN2457" s="35"/>
      <c r="CO2457" s="35"/>
      <c r="CP2457" s="35"/>
      <c r="CQ2457" s="35"/>
      <c r="CR2457" s="35"/>
      <c r="CS2457" s="35"/>
      <c r="CT2457" s="35"/>
      <c r="CU2457" s="35"/>
      <c r="CV2457" s="35"/>
      <c r="CW2457" s="35"/>
      <c r="CX2457" s="35"/>
      <c r="CY2457" s="35"/>
      <c r="CZ2457" s="35"/>
      <c r="DA2457" s="35"/>
      <c r="DB2457" s="35"/>
      <c r="DC2457" s="35"/>
      <c r="DD2457" s="35"/>
      <c r="DE2457" s="35"/>
      <c r="DF2457" s="35"/>
      <c r="DG2457" s="35"/>
      <c r="DH2457" s="35"/>
      <c r="DI2457" s="35"/>
      <c r="DJ2457" s="35"/>
      <c r="DK2457" s="35"/>
      <c r="DL2457" s="35"/>
    </row>
    <row r="2458" spans="1:116" ht="31.5" customHeight="1">
      <c r="A2458" s="4" t="s">
        <v>4063</v>
      </c>
      <c r="B2458" s="5">
        <v>2456</v>
      </c>
      <c r="C2458" s="6">
        <v>5133</v>
      </c>
      <c r="D2458" s="6"/>
      <c r="E2458" s="3" t="s">
        <v>10219</v>
      </c>
      <c r="F2458" s="3" t="s">
        <v>10220</v>
      </c>
      <c r="G2458" s="3" t="s">
        <v>10221</v>
      </c>
      <c r="H2458" s="4" t="s">
        <v>10222</v>
      </c>
      <c r="I2458" s="3" t="s">
        <v>394</v>
      </c>
      <c r="J2458" s="3" t="s">
        <v>10223</v>
      </c>
      <c r="K2458" s="5">
        <v>10</v>
      </c>
      <c r="L2458" s="3" t="s">
        <v>81</v>
      </c>
      <c r="M2458" s="6">
        <v>10</v>
      </c>
      <c r="N2458" s="3" t="s">
        <v>45</v>
      </c>
      <c r="O2458" s="3" t="s">
        <v>9797</v>
      </c>
      <c r="P2458" s="3" t="s">
        <v>9818</v>
      </c>
      <c r="Q2458" s="3" t="s">
        <v>10224</v>
      </c>
      <c r="R2458" s="28">
        <v>5.79</v>
      </c>
      <c r="T2458" s="30">
        <v>5.46</v>
      </c>
      <c r="U2458" s="1">
        <v>1.61</v>
      </c>
      <c r="W2458" s="29">
        <v>5.39</v>
      </c>
      <c r="AN2458" s="32">
        <v>5.79</v>
      </c>
      <c r="AO2458" s="27" t="s">
        <v>49</v>
      </c>
      <c r="AP2458" s="31" t="s">
        <v>50</v>
      </c>
      <c r="AQ2458" s="27" t="e">
        <f t="shared" si="394"/>
        <v>#NUM!</v>
      </c>
      <c r="AR2458" s="27" t="e">
        <f t="shared" si="395"/>
        <v>#NUM!</v>
      </c>
      <c r="AS2458" s="27" t="e">
        <f t="shared" si="396"/>
        <v>#NUM!</v>
      </c>
      <c r="AT2458" s="27">
        <f t="shared" si="388"/>
        <v>5.8694999999999995</v>
      </c>
      <c r="AU2458" s="27">
        <f t="shared" si="389"/>
        <v>1.73075</v>
      </c>
      <c r="AV2458" s="29">
        <f t="shared" si="397"/>
        <v>1.73075</v>
      </c>
      <c r="AW2458" s="27" t="s">
        <v>73</v>
      </c>
      <c r="AX2458" s="27" t="s">
        <v>74</v>
      </c>
      <c r="AY2458" s="32">
        <v>1.73</v>
      </c>
      <c r="AZ2458" s="34">
        <f t="shared" si="391"/>
        <v>0.4325</v>
      </c>
      <c r="BA2458" s="3">
        <f t="shared" si="393"/>
        <v>2.1625000000000001</v>
      </c>
      <c r="BB2458" s="36">
        <v>2.16</v>
      </c>
      <c r="BC2458" s="27" t="s">
        <v>12549</v>
      </c>
      <c r="BP2458" s="27"/>
      <c r="BQ2458" s="27"/>
      <c r="BR2458" s="27"/>
      <c r="BS2458" s="27"/>
      <c r="BT2458" s="27"/>
      <c r="BU2458" s="27"/>
      <c r="BV2458" s="27"/>
      <c r="BW2458" s="27"/>
      <c r="BX2458" s="27"/>
      <c r="BY2458" s="27"/>
      <c r="BZ2458" s="27"/>
      <c r="CA2458" s="27"/>
      <c r="CB2458" s="27"/>
      <c r="CC2458" s="27"/>
      <c r="CD2458" s="27"/>
      <c r="CE2458" s="27"/>
      <c r="CF2458" s="27"/>
      <c r="CG2458" s="27"/>
      <c r="CH2458" s="27"/>
      <c r="CI2458" s="27"/>
      <c r="CJ2458" s="27"/>
      <c r="CK2458" s="27"/>
      <c r="CL2458" s="27"/>
      <c r="CM2458" s="27"/>
      <c r="CN2458" s="27"/>
      <c r="CO2458" s="27"/>
      <c r="CP2458" s="27"/>
      <c r="CQ2458" s="27"/>
      <c r="CR2458" s="27"/>
      <c r="CS2458" s="27"/>
      <c r="CT2458" s="27"/>
      <c r="CU2458" s="27"/>
      <c r="CV2458" s="27"/>
      <c r="CW2458" s="27"/>
      <c r="CX2458" s="27"/>
      <c r="CY2458" s="27"/>
      <c r="CZ2458" s="27"/>
      <c r="DA2458" s="27"/>
      <c r="DB2458" s="27"/>
      <c r="DC2458" s="27"/>
      <c r="DD2458" s="27"/>
      <c r="DE2458" s="27"/>
      <c r="DF2458" s="27"/>
      <c r="DG2458" s="27"/>
      <c r="DH2458" s="27"/>
      <c r="DI2458" s="27"/>
      <c r="DJ2458" s="27"/>
      <c r="DK2458" s="27"/>
      <c r="DL2458" s="27"/>
    </row>
    <row r="2459" spans="1:116" ht="31.5" customHeight="1">
      <c r="A2459" s="4" t="s">
        <v>4063</v>
      </c>
      <c r="B2459" s="5">
        <v>2457</v>
      </c>
      <c r="C2459" s="6">
        <v>463</v>
      </c>
      <c r="D2459" s="6"/>
      <c r="E2459" s="3" t="s">
        <v>10279</v>
      </c>
      <c r="F2459" s="3" t="s">
        <v>10280</v>
      </c>
      <c r="G2459" s="3" t="s">
        <v>10281</v>
      </c>
      <c r="H2459" s="4" t="s">
        <v>10282</v>
      </c>
      <c r="I2459" s="3" t="s">
        <v>104</v>
      </c>
      <c r="J2459" s="3" t="s">
        <v>10283</v>
      </c>
      <c r="K2459" s="5"/>
      <c r="L2459" s="3"/>
      <c r="M2459" s="6">
        <v>20</v>
      </c>
      <c r="N2459" s="3" t="s">
        <v>45</v>
      </c>
      <c r="O2459" s="3" t="s">
        <v>9797</v>
      </c>
      <c r="P2459" s="3" t="s">
        <v>9798</v>
      </c>
      <c r="Q2459" s="3" t="s">
        <v>10284</v>
      </c>
      <c r="R2459" s="28">
        <v>1.79</v>
      </c>
      <c r="U2459" s="1" t="s">
        <v>56</v>
      </c>
      <c r="W2459" s="29">
        <v>1.66</v>
      </c>
      <c r="AF2459" s="27">
        <v>1.4739</v>
      </c>
      <c r="AN2459" s="32">
        <v>1.79</v>
      </c>
      <c r="AO2459" s="27" t="s">
        <v>49</v>
      </c>
      <c r="AP2459" s="31" t="s">
        <v>50</v>
      </c>
      <c r="AQ2459" s="27" t="e">
        <f t="shared" si="394"/>
        <v>#NUM!</v>
      </c>
      <c r="AR2459" s="27" t="e">
        <f t="shared" si="395"/>
        <v>#NUM!</v>
      </c>
      <c r="AS2459" s="27" t="e">
        <f t="shared" si="396"/>
        <v>#NUM!</v>
      </c>
      <c r="AT2459" s="27">
        <f t="shared" si="388"/>
        <v>0</v>
      </c>
      <c r="AU2459" s="27" t="e">
        <f t="shared" si="389"/>
        <v>#VALUE!</v>
      </c>
      <c r="AV2459" s="29" t="e">
        <f t="shared" si="397"/>
        <v>#VALUE!</v>
      </c>
      <c r="AW2459" s="33" t="s">
        <v>51</v>
      </c>
      <c r="AX2459" s="27" t="s">
        <v>50</v>
      </c>
      <c r="AY2459" s="32">
        <v>1.79</v>
      </c>
      <c r="AZ2459" s="34">
        <f t="shared" si="391"/>
        <v>0.44750000000000001</v>
      </c>
      <c r="BA2459" s="3">
        <f t="shared" si="393"/>
        <v>2.2374999999999998</v>
      </c>
      <c r="BB2459" s="32">
        <f>BA2459+BA2459*0.08</f>
        <v>2.4164999999999996</v>
      </c>
      <c r="BC2459" s="27" t="s">
        <v>12549</v>
      </c>
      <c r="BP2459" s="27"/>
      <c r="BQ2459" s="27"/>
      <c r="BR2459" s="27"/>
      <c r="BS2459" s="27"/>
      <c r="BT2459" s="27"/>
      <c r="BU2459" s="27"/>
      <c r="BV2459" s="27"/>
      <c r="BW2459" s="27"/>
      <c r="BX2459" s="27"/>
      <c r="BY2459" s="27"/>
      <c r="BZ2459" s="27"/>
      <c r="CA2459" s="27"/>
      <c r="CB2459" s="27"/>
      <c r="CC2459" s="27"/>
      <c r="CD2459" s="27"/>
      <c r="CE2459" s="27"/>
      <c r="CF2459" s="27"/>
      <c r="CG2459" s="27"/>
      <c r="CH2459" s="27"/>
      <c r="CI2459" s="27"/>
      <c r="CJ2459" s="27"/>
      <c r="CK2459" s="27"/>
      <c r="CL2459" s="27"/>
      <c r="CM2459" s="27"/>
      <c r="CN2459" s="27"/>
      <c r="CO2459" s="27"/>
      <c r="CP2459" s="27"/>
      <c r="CQ2459" s="27"/>
      <c r="CR2459" s="27"/>
      <c r="CS2459" s="27"/>
      <c r="CT2459" s="27"/>
      <c r="CU2459" s="27"/>
      <c r="CV2459" s="27"/>
      <c r="CW2459" s="27"/>
      <c r="CX2459" s="27"/>
      <c r="CY2459" s="27"/>
      <c r="CZ2459" s="27"/>
      <c r="DA2459" s="27"/>
      <c r="DB2459" s="27"/>
      <c r="DC2459" s="27"/>
      <c r="DD2459" s="27"/>
      <c r="DE2459" s="27"/>
      <c r="DF2459" s="27"/>
      <c r="DG2459" s="27"/>
      <c r="DH2459" s="27"/>
      <c r="DI2459" s="27"/>
      <c r="DJ2459" s="27"/>
      <c r="DK2459" s="27"/>
      <c r="DL2459" s="27"/>
    </row>
    <row r="2460" spans="1:116" ht="31.5" customHeight="1">
      <c r="A2460" s="4" t="s">
        <v>4063</v>
      </c>
      <c r="B2460" s="5">
        <v>2458</v>
      </c>
      <c r="C2460" s="6">
        <v>1203</v>
      </c>
      <c r="D2460" s="6"/>
      <c r="E2460" s="3" t="s">
        <v>9861</v>
      </c>
      <c r="F2460" s="3" t="s">
        <v>9862</v>
      </c>
      <c r="G2460" s="3" t="s">
        <v>9863</v>
      </c>
      <c r="H2460" s="4" t="s">
        <v>9864</v>
      </c>
      <c r="I2460" s="3" t="s">
        <v>1962</v>
      </c>
      <c r="J2460" s="3" t="s">
        <v>9865</v>
      </c>
      <c r="K2460" s="5">
        <v>500</v>
      </c>
      <c r="L2460" s="3" t="s">
        <v>81</v>
      </c>
      <c r="M2460" s="6">
        <v>1</v>
      </c>
      <c r="N2460" s="3" t="s">
        <v>45</v>
      </c>
      <c r="O2460" s="3" t="s">
        <v>9797</v>
      </c>
      <c r="P2460" s="3" t="s">
        <v>9802</v>
      </c>
      <c r="Q2460" s="3" t="s">
        <v>9866</v>
      </c>
      <c r="R2460" s="28">
        <v>1.9</v>
      </c>
      <c r="U2460" s="1" t="s">
        <v>56</v>
      </c>
      <c r="W2460" s="29">
        <v>1.764</v>
      </c>
      <c r="AN2460" s="32">
        <v>1.9</v>
      </c>
      <c r="AO2460" s="27" t="s">
        <v>49</v>
      </c>
      <c r="AP2460" s="31" t="s">
        <v>50</v>
      </c>
      <c r="AQ2460" s="27" t="e">
        <f t="shared" si="394"/>
        <v>#NUM!</v>
      </c>
      <c r="AR2460" s="27" t="e">
        <f t="shared" si="395"/>
        <v>#NUM!</v>
      </c>
      <c r="AS2460" s="27" t="e">
        <f t="shared" si="396"/>
        <v>#NUM!</v>
      </c>
      <c r="AT2460" s="27">
        <f t="shared" si="388"/>
        <v>0</v>
      </c>
      <c r="AU2460" s="27" t="e">
        <f t="shared" si="389"/>
        <v>#VALUE!</v>
      </c>
      <c r="AV2460" s="29" t="e">
        <f t="shared" si="397"/>
        <v>#VALUE!</v>
      </c>
      <c r="AW2460" s="33" t="s">
        <v>51</v>
      </c>
      <c r="AX2460" s="33" t="s">
        <v>50</v>
      </c>
      <c r="AY2460" s="32">
        <v>1.9</v>
      </c>
      <c r="AZ2460" s="34">
        <f t="shared" si="391"/>
        <v>0.47499999999999998</v>
      </c>
      <c r="BA2460" s="3">
        <f t="shared" si="393"/>
        <v>2.375</v>
      </c>
      <c r="BB2460" s="32">
        <f>BA2460+BA2460*0.08</f>
        <v>2.5649999999999999</v>
      </c>
      <c r="BC2460" s="27" t="s">
        <v>12549</v>
      </c>
      <c r="BP2460" s="27"/>
      <c r="BQ2460" s="27"/>
      <c r="BR2460" s="27"/>
      <c r="BS2460" s="27"/>
      <c r="BT2460" s="27"/>
      <c r="BU2460" s="27"/>
      <c r="BV2460" s="27"/>
      <c r="BW2460" s="27"/>
      <c r="BX2460" s="27"/>
      <c r="BY2460" s="27"/>
      <c r="BZ2460" s="27"/>
      <c r="CA2460" s="27"/>
      <c r="CB2460" s="27"/>
      <c r="CC2460" s="27"/>
      <c r="CD2460" s="27"/>
      <c r="CE2460" s="27"/>
      <c r="CF2460" s="27"/>
      <c r="CG2460" s="27"/>
      <c r="CH2460" s="27"/>
      <c r="CI2460" s="27"/>
      <c r="CJ2460" s="27"/>
      <c r="CK2460" s="27"/>
      <c r="CL2460" s="27"/>
      <c r="CM2460" s="27"/>
      <c r="CN2460" s="27"/>
      <c r="CO2460" s="27"/>
      <c r="CP2460" s="27"/>
      <c r="CQ2460" s="27"/>
      <c r="CR2460" s="27"/>
      <c r="CS2460" s="27"/>
      <c r="CT2460" s="27"/>
      <c r="CU2460" s="27"/>
      <c r="CV2460" s="27"/>
      <c r="CW2460" s="27"/>
      <c r="CX2460" s="27"/>
      <c r="CY2460" s="27"/>
      <c r="CZ2460" s="27"/>
      <c r="DA2460" s="27"/>
      <c r="DB2460" s="27"/>
      <c r="DC2460" s="27"/>
      <c r="DD2460" s="27"/>
      <c r="DE2460" s="27"/>
      <c r="DF2460" s="27"/>
      <c r="DG2460" s="27"/>
      <c r="DH2460" s="27"/>
      <c r="DI2460" s="27"/>
      <c r="DJ2460" s="27"/>
      <c r="DK2460" s="27"/>
      <c r="DL2460" s="27"/>
    </row>
    <row r="2461" spans="1:116" ht="31.5" customHeight="1">
      <c r="A2461" s="4" t="s">
        <v>4063</v>
      </c>
      <c r="B2461" s="5">
        <v>2459</v>
      </c>
      <c r="C2461" s="6">
        <v>5325</v>
      </c>
      <c r="D2461" s="6"/>
      <c r="E2461" s="3" t="s">
        <v>10260</v>
      </c>
      <c r="F2461" s="3" t="s">
        <v>10261</v>
      </c>
      <c r="G2461" s="3" t="s">
        <v>5495</v>
      </c>
      <c r="H2461" s="4" t="s">
        <v>10262</v>
      </c>
      <c r="I2461" s="3" t="s">
        <v>394</v>
      </c>
      <c r="J2461" s="3" t="s">
        <v>10263</v>
      </c>
      <c r="K2461" s="5">
        <v>10</v>
      </c>
      <c r="L2461" s="3" t="s">
        <v>81</v>
      </c>
      <c r="M2461" s="6">
        <v>1</v>
      </c>
      <c r="N2461" s="3" t="s">
        <v>45</v>
      </c>
      <c r="O2461" s="3" t="s">
        <v>9797</v>
      </c>
      <c r="P2461" s="3" t="s">
        <v>9828</v>
      </c>
      <c r="Q2461" s="3" t="s">
        <v>10264</v>
      </c>
      <c r="R2461" s="28">
        <v>5.27</v>
      </c>
      <c r="T2461" s="30">
        <v>4.96</v>
      </c>
      <c r="U2461" s="1">
        <v>1.77</v>
      </c>
      <c r="W2461" s="29">
        <v>4.9000000000000004</v>
      </c>
      <c r="AN2461" s="32">
        <v>5.27</v>
      </c>
      <c r="AO2461" s="27" t="s">
        <v>49</v>
      </c>
      <c r="AP2461" s="31" t="s">
        <v>50</v>
      </c>
      <c r="AQ2461" s="27" t="e">
        <f t="shared" si="394"/>
        <v>#NUM!</v>
      </c>
      <c r="AR2461" s="27" t="e">
        <f t="shared" si="395"/>
        <v>#NUM!</v>
      </c>
      <c r="AS2461" s="27" t="e">
        <f t="shared" si="396"/>
        <v>#NUM!</v>
      </c>
      <c r="AT2461" s="27">
        <f t="shared" si="388"/>
        <v>5.3319999999999999</v>
      </c>
      <c r="AU2461" s="27">
        <f t="shared" si="389"/>
        <v>1.9027499999999999</v>
      </c>
      <c r="AV2461" s="29">
        <f t="shared" si="397"/>
        <v>1.9027499999999999</v>
      </c>
      <c r="AW2461" s="27" t="s">
        <v>73</v>
      </c>
      <c r="AX2461" s="27" t="s">
        <v>74</v>
      </c>
      <c r="AY2461" s="32">
        <v>1.9</v>
      </c>
      <c r="AZ2461" s="34">
        <f t="shared" si="391"/>
        <v>0.47499999999999998</v>
      </c>
      <c r="BA2461" s="3">
        <f t="shared" si="393"/>
        <v>2.375</v>
      </c>
      <c r="BB2461" s="36">
        <v>2.38</v>
      </c>
      <c r="BC2461" s="27" t="s">
        <v>12549</v>
      </c>
      <c r="BP2461" s="35"/>
      <c r="BQ2461" s="35"/>
      <c r="BR2461" s="35"/>
      <c r="BS2461" s="35"/>
      <c r="BT2461" s="35"/>
      <c r="BU2461" s="35"/>
      <c r="BV2461" s="35"/>
      <c r="BW2461" s="35"/>
      <c r="BX2461" s="35"/>
      <c r="BY2461" s="35"/>
      <c r="BZ2461" s="35"/>
      <c r="CA2461" s="35"/>
      <c r="CB2461" s="35"/>
      <c r="CC2461" s="35"/>
      <c r="CD2461" s="35"/>
      <c r="CE2461" s="35"/>
      <c r="CF2461" s="35"/>
      <c r="CG2461" s="35"/>
      <c r="CH2461" s="35"/>
      <c r="CI2461" s="35"/>
      <c r="CJ2461" s="35"/>
      <c r="CK2461" s="35"/>
      <c r="CL2461" s="35"/>
      <c r="CM2461" s="35"/>
      <c r="CN2461" s="35"/>
      <c r="CO2461" s="35"/>
      <c r="CP2461" s="35"/>
      <c r="CQ2461" s="35"/>
      <c r="CR2461" s="35"/>
      <c r="CS2461" s="35"/>
      <c r="CT2461" s="35"/>
      <c r="CU2461" s="35"/>
      <c r="CV2461" s="35"/>
      <c r="CW2461" s="35"/>
      <c r="CX2461" s="35"/>
      <c r="CY2461" s="35"/>
      <c r="CZ2461" s="35"/>
      <c r="DA2461" s="35"/>
      <c r="DB2461" s="35"/>
      <c r="DC2461" s="35"/>
      <c r="DD2461" s="35"/>
      <c r="DE2461" s="35"/>
      <c r="DF2461" s="35"/>
      <c r="DG2461" s="35"/>
      <c r="DH2461" s="35"/>
      <c r="DI2461" s="35"/>
      <c r="DJ2461" s="35"/>
      <c r="DK2461" s="35"/>
      <c r="DL2461" s="35"/>
    </row>
    <row r="2462" spans="1:116" ht="31.5" customHeight="1">
      <c r="A2462" s="4" t="s">
        <v>4063</v>
      </c>
      <c r="B2462" s="5">
        <v>2460</v>
      </c>
      <c r="C2462" s="6">
        <v>5520</v>
      </c>
      <c r="D2462" s="6"/>
      <c r="E2462" s="3" t="s">
        <v>10041</v>
      </c>
      <c r="F2462" s="3" t="s">
        <v>4623</v>
      </c>
      <c r="G2462" s="3" t="s">
        <v>4594</v>
      </c>
      <c r="H2462" s="4" t="s">
        <v>169</v>
      </c>
      <c r="I2462" s="3" t="s">
        <v>3385</v>
      </c>
      <c r="J2462" s="3" t="s">
        <v>10042</v>
      </c>
      <c r="K2462" s="5"/>
      <c r="L2462" s="3"/>
      <c r="M2462" s="6">
        <v>30</v>
      </c>
      <c r="N2462" s="3" t="s">
        <v>45</v>
      </c>
      <c r="O2462" s="3" t="s">
        <v>9797</v>
      </c>
      <c r="P2462" s="3" t="s">
        <v>9856</v>
      </c>
      <c r="Q2462" s="3" t="s">
        <v>10043</v>
      </c>
      <c r="R2462" s="28">
        <v>3.06</v>
      </c>
      <c r="T2462" s="30">
        <v>2.76</v>
      </c>
      <c r="U2462" s="1">
        <v>1.98</v>
      </c>
      <c r="W2462" s="29">
        <v>2.8420000000000001</v>
      </c>
      <c r="AN2462" s="32">
        <v>3.06</v>
      </c>
      <c r="AO2462" s="27" t="s">
        <v>49</v>
      </c>
      <c r="AP2462" s="31" t="s">
        <v>50</v>
      </c>
      <c r="AQ2462" s="27" t="e">
        <f t="shared" si="394"/>
        <v>#NUM!</v>
      </c>
      <c r="AR2462" s="27" t="e">
        <f t="shared" si="395"/>
        <v>#NUM!</v>
      </c>
      <c r="AS2462" s="27" t="e">
        <f t="shared" si="396"/>
        <v>#NUM!</v>
      </c>
      <c r="AT2462" s="27">
        <f t="shared" si="388"/>
        <v>2.9669999999999996</v>
      </c>
      <c r="AU2462" s="27">
        <f t="shared" si="389"/>
        <v>2.1284999999999998</v>
      </c>
      <c r="AV2462" s="29">
        <f t="shared" si="397"/>
        <v>2.1284999999999998</v>
      </c>
      <c r="AW2462" s="27" t="s">
        <v>73</v>
      </c>
      <c r="AX2462" s="27" t="s">
        <v>74</v>
      </c>
      <c r="AY2462" s="32">
        <v>2.1280000000000001</v>
      </c>
      <c r="AZ2462" s="34">
        <f t="shared" si="391"/>
        <v>0.53200000000000003</v>
      </c>
      <c r="BA2462" s="3">
        <f t="shared" si="393"/>
        <v>2.66</v>
      </c>
      <c r="BB2462" s="32">
        <f t="shared" ref="BB2462:BB2469" si="398">BA2462+BA2462*0.08</f>
        <v>2.8728000000000002</v>
      </c>
      <c r="BC2462" s="27" t="s">
        <v>12549</v>
      </c>
      <c r="BP2462" s="27"/>
      <c r="BQ2462" s="27"/>
      <c r="BR2462" s="27"/>
      <c r="BS2462" s="27"/>
      <c r="BT2462" s="27"/>
      <c r="BU2462" s="27"/>
      <c r="BV2462" s="27"/>
      <c r="BW2462" s="27"/>
      <c r="BX2462" s="27"/>
      <c r="BY2462" s="27"/>
      <c r="BZ2462" s="27"/>
      <c r="CA2462" s="27"/>
      <c r="CB2462" s="27"/>
      <c r="CC2462" s="27"/>
      <c r="CD2462" s="27"/>
      <c r="CE2462" s="27"/>
      <c r="CF2462" s="27"/>
      <c r="CG2462" s="27"/>
      <c r="CH2462" s="27"/>
      <c r="CI2462" s="27"/>
      <c r="CJ2462" s="27"/>
      <c r="CK2462" s="27"/>
      <c r="CL2462" s="27"/>
      <c r="CM2462" s="27"/>
      <c r="CN2462" s="27"/>
      <c r="CO2462" s="27"/>
      <c r="CP2462" s="27"/>
      <c r="CQ2462" s="27"/>
      <c r="CR2462" s="27"/>
      <c r="CS2462" s="27"/>
      <c r="CT2462" s="27"/>
      <c r="CU2462" s="27"/>
      <c r="CV2462" s="27"/>
      <c r="CW2462" s="27"/>
      <c r="CX2462" s="27"/>
      <c r="CY2462" s="27"/>
      <c r="CZ2462" s="27"/>
      <c r="DA2462" s="27"/>
      <c r="DB2462" s="27"/>
      <c r="DC2462" s="27"/>
      <c r="DD2462" s="27"/>
      <c r="DE2462" s="27"/>
      <c r="DF2462" s="27"/>
      <c r="DG2462" s="27"/>
      <c r="DH2462" s="27"/>
      <c r="DI2462" s="27"/>
      <c r="DJ2462" s="27"/>
      <c r="DK2462" s="27"/>
      <c r="DL2462" s="27"/>
    </row>
    <row r="2463" spans="1:116" ht="31.5" customHeight="1">
      <c r="A2463" s="4" t="s">
        <v>4063</v>
      </c>
      <c r="B2463" s="5">
        <v>2461</v>
      </c>
      <c r="C2463" s="6">
        <v>5544</v>
      </c>
      <c r="D2463" s="6"/>
      <c r="E2463" s="3" t="s">
        <v>10028</v>
      </c>
      <c r="F2463" s="3" t="s">
        <v>10029</v>
      </c>
      <c r="G2463" s="3" t="s">
        <v>8331</v>
      </c>
      <c r="H2463" s="4" t="s">
        <v>2249</v>
      </c>
      <c r="I2463" s="3" t="s">
        <v>43</v>
      </c>
      <c r="J2463" s="3" t="s">
        <v>10031</v>
      </c>
      <c r="K2463" s="5"/>
      <c r="L2463" s="3"/>
      <c r="M2463" s="6">
        <v>30</v>
      </c>
      <c r="N2463" s="3" t="s">
        <v>45</v>
      </c>
      <c r="O2463" s="3" t="s">
        <v>9797</v>
      </c>
      <c r="P2463" s="3" t="s">
        <v>9856</v>
      </c>
      <c r="Q2463" s="3" t="s">
        <v>10032</v>
      </c>
      <c r="R2463" s="28">
        <v>3.98</v>
      </c>
      <c r="T2463" s="30">
        <v>3.75</v>
      </c>
      <c r="U2463" s="1">
        <v>2</v>
      </c>
      <c r="W2463" s="29">
        <v>3.7044000000000001</v>
      </c>
      <c r="AF2463" s="27">
        <v>4.59</v>
      </c>
      <c r="AN2463" s="32">
        <v>3.98</v>
      </c>
      <c r="AO2463" s="27" t="s">
        <v>49</v>
      </c>
      <c r="AP2463" s="31" t="s">
        <v>50</v>
      </c>
      <c r="AQ2463" s="27" t="e">
        <f t="shared" si="394"/>
        <v>#NUM!</v>
      </c>
      <c r="AR2463" s="27" t="e">
        <f t="shared" si="395"/>
        <v>#NUM!</v>
      </c>
      <c r="AS2463" s="27" t="e">
        <f t="shared" si="396"/>
        <v>#NUM!</v>
      </c>
      <c r="AT2463" s="27">
        <f t="shared" si="388"/>
        <v>4.03125</v>
      </c>
      <c r="AU2463" s="27">
        <f t="shared" si="389"/>
        <v>2.15</v>
      </c>
      <c r="AV2463" s="29">
        <f t="shared" si="397"/>
        <v>2.15</v>
      </c>
      <c r="AW2463" s="27" t="s">
        <v>73</v>
      </c>
      <c r="AX2463" s="27" t="s">
        <v>74</v>
      </c>
      <c r="AY2463" s="32">
        <v>2.15</v>
      </c>
      <c r="AZ2463" s="34">
        <f t="shared" si="391"/>
        <v>0.53749999999999998</v>
      </c>
      <c r="BA2463" s="3">
        <f t="shared" si="393"/>
        <v>2.6875</v>
      </c>
      <c r="BB2463" s="32">
        <f t="shared" si="398"/>
        <v>2.9024999999999999</v>
      </c>
      <c r="BC2463" s="27" t="s">
        <v>12549</v>
      </c>
      <c r="BP2463" s="27"/>
      <c r="BQ2463" s="27"/>
      <c r="BR2463" s="27"/>
      <c r="BS2463" s="27"/>
      <c r="BT2463" s="27"/>
      <c r="BU2463" s="27"/>
      <c r="BV2463" s="27"/>
      <c r="BW2463" s="27"/>
      <c r="BX2463" s="27"/>
      <c r="BY2463" s="27"/>
      <c r="BZ2463" s="27"/>
      <c r="CA2463" s="27"/>
      <c r="CB2463" s="27"/>
      <c r="CC2463" s="27"/>
      <c r="CD2463" s="27"/>
      <c r="CE2463" s="27"/>
      <c r="CF2463" s="27"/>
      <c r="CG2463" s="27"/>
      <c r="CH2463" s="27"/>
      <c r="CI2463" s="27"/>
      <c r="CJ2463" s="27"/>
      <c r="CK2463" s="27"/>
      <c r="CL2463" s="27"/>
      <c r="CM2463" s="27"/>
      <c r="CN2463" s="27"/>
      <c r="CO2463" s="27"/>
      <c r="CP2463" s="27"/>
      <c r="CQ2463" s="27"/>
      <c r="CR2463" s="27"/>
      <c r="CS2463" s="27"/>
      <c r="CT2463" s="27"/>
      <c r="CU2463" s="27"/>
      <c r="CV2463" s="27"/>
      <c r="CW2463" s="27"/>
      <c r="CX2463" s="27"/>
      <c r="CY2463" s="27"/>
      <c r="CZ2463" s="27"/>
      <c r="DA2463" s="27"/>
      <c r="DB2463" s="27"/>
      <c r="DC2463" s="27"/>
      <c r="DD2463" s="27"/>
      <c r="DE2463" s="27"/>
      <c r="DF2463" s="27"/>
      <c r="DG2463" s="27"/>
      <c r="DH2463" s="27"/>
      <c r="DI2463" s="27"/>
      <c r="DJ2463" s="27"/>
      <c r="DK2463" s="27"/>
      <c r="DL2463" s="27"/>
    </row>
    <row r="2464" spans="1:116" ht="31.5" customHeight="1">
      <c r="A2464" s="4" t="s">
        <v>4063</v>
      </c>
      <c r="B2464" s="5">
        <v>2462</v>
      </c>
      <c r="C2464" s="6">
        <v>5804</v>
      </c>
      <c r="D2464" s="6"/>
      <c r="E2464" s="3" t="s">
        <v>10033</v>
      </c>
      <c r="F2464" s="3" t="s">
        <v>8338</v>
      </c>
      <c r="G2464" s="3" t="s">
        <v>6152</v>
      </c>
      <c r="H2464" s="4" t="s">
        <v>6153</v>
      </c>
      <c r="I2464" s="3" t="s">
        <v>43</v>
      </c>
      <c r="J2464" s="3" t="s">
        <v>10031</v>
      </c>
      <c r="K2464" s="5"/>
      <c r="L2464" s="3"/>
      <c r="M2464" s="6">
        <v>30</v>
      </c>
      <c r="N2464" s="3" t="s">
        <v>45</v>
      </c>
      <c r="O2464" s="3" t="s">
        <v>9797</v>
      </c>
      <c r="P2464" s="3" t="s">
        <v>9818</v>
      </c>
      <c r="Q2464" s="3" t="s">
        <v>10035</v>
      </c>
      <c r="R2464" s="28">
        <v>5.54</v>
      </c>
      <c r="T2464" s="30">
        <v>2</v>
      </c>
      <c r="U2464" s="1">
        <v>2</v>
      </c>
      <c r="W2464" s="29">
        <v>5.1574999999999998</v>
      </c>
      <c r="AF2464" s="27">
        <v>6.0119999999999996</v>
      </c>
      <c r="AN2464" s="32">
        <v>5.54</v>
      </c>
      <c r="AO2464" s="27" t="s">
        <v>49</v>
      </c>
      <c r="AP2464" s="31" t="s">
        <v>50</v>
      </c>
      <c r="AQ2464" s="27" t="e">
        <f t="shared" si="394"/>
        <v>#NUM!</v>
      </c>
      <c r="AR2464" s="27" t="e">
        <f t="shared" si="395"/>
        <v>#NUM!</v>
      </c>
      <c r="AS2464" s="27" t="e">
        <f t="shared" si="396"/>
        <v>#NUM!</v>
      </c>
      <c r="AT2464" s="27">
        <f t="shared" si="388"/>
        <v>2.15</v>
      </c>
      <c r="AU2464" s="27">
        <f t="shared" si="389"/>
        <v>2.15</v>
      </c>
      <c r="AV2464" s="29">
        <f t="shared" si="397"/>
        <v>2.15</v>
      </c>
      <c r="AW2464" s="27" t="s">
        <v>73</v>
      </c>
      <c r="AX2464" s="27" t="s">
        <v>74</v>
      </c>
      <c r="AY2464" s="32">
        <v>2.15</v>
      </c>
      <c r="AZ2464" s="34">
        <f t="shared" si="391"/>
        <v>0.53749999999999998</v>
      </c>
      <c r="BA2464" s="3">
        <f t="shared" si="393"/>
        <v>2.6875</v>
      </c>
      <c r="BB2464" s="32">
        <f t="shared" si="398"/>
        <v>2.9024999999999999</v>
      </c>
      <c r="BC2464" s="27" t="s">
        <v>12549</v>
      </c>
      <c r="BP2464" s="27"/>
      <c r="BQ2464" s="27"/>
      <c r="BR2464" s="27"/>
      <c r="BS2464" s="27"/>
      <c r="BT2464" s="27"/>
      <c r="BU2464" s="27"/>
      <c r="BV2464" s="27"/>
      <c r="BW2464" s="27"/>
      <c r="BX2464" s="27"/>
      <c r="BY2464" s="27"/>
      <c r="BZ2464" s="27"/>
      <c r="CA2464" s="27"/>
      <c r="CB2464" s="27"/>
      <c r="CC2464" s="27"/>
      <c r="CD2464" s="27"/>
      <c r="CE2464" s="27"/>
      <c r="CF2464" s="27"/>
      <c r="CG2464" s="27"/>
      <c r="CH2464" s="27"/>
      <c r="CI2464" s="27"/>
      <c r="CJ2464" s="27"/>
      <c r="CK2464" s="27"/>
      <c r="CL2464" s="27"/>
      <c r="CM2464" s="27"/>
      <c r="CN2464" s="27"/>
      <c r="CO2464" s="27"/>
      <c r="CP2464" s="27"/>
      <c r="CQ2464" s="27"/>
      <c r="CR2464" s="27"/>
      <c r="CS2464" s="27"/>
      <c r="CT2464" s="27"/>
      <c r="CU2464" s="27"/>
      <c r="CV2464" s="27"/>
      <c r="CW2464" s="27"/>
      <c r="CX2464" s="27"/>
      <c r="CY2464" s="27"/>
      <c r="CZ2464" s="27"/>
      <c r="DA2464" s="27"/>
      <c r="DB2464" s="27"/>
      <c r="DC2464" s="27"/>
      <c r="DD2464" s="27"/>
      <c r="DE2464" s="27"/>
      <c r="DF2464" s="27"/>
      <c r="DG2464" s="27"/>
      <c r="DH2464" s="27"/>
      <c r="DI2464" s="27"/>
      <c r="DJ2464" s="27"/>
      <c r="DK2464" s="27"/>
      <c r="DL2464" s="27"/>
    </row>
    <row r="2465" spans="1:116" ht="31.5" customHeight="1">
      <c r="A2465" s="4" t="s">
        <v>4063</v>
      </c>
      <c r="B2465" s="5">
        <v>2463</v>
      </c>
      <c r="C2465" s="6">
        <v>19426</v>
      </c>
      <c r="D2465" s="6"/>
      <c r="E2465" s="3" t="s">
        <v>10139</v>
      </c>
      <c r="F2465" s="3" t="s">
        <v>10140</v>
      </c>
      <c r="G2465" s="3" t="s">
        <v>1133</v>
      </c>
      <c r="H2465" s="4" t="s">
        <v>10141</v>
      </c>
      <c r="I2465" s="3" t="s">
        <v>1962</v>
      </c>
      <c r="J2465" s="3" t="s">
        <v>10142</v>
      </c>
      <c r="K2465" s="5">
        <v>250</v>
      </c>
      <c r="L2465" s="3" t="s">
        <v>81</v>
      </c>
      <c r="M2465" s="6">
        <v>1</v>
      </c>
      <c r="N2465" s="3" t="s">
        <v>45</v>
      </c>
      <c r="O2465" s="3" t="s">
        <v>9797</v>
      </c>
      <c r="P2465" s="3" t="s">
        <v>9810</v>
      </c>
      <c r="Q2465" s="3" t="s">
        <v>10143</v>
      </c>
      <c r="R2465" s="28">
        <v>16.309999999999999</v>
      </c>
      <c r="T2465" s="30">
        <v>15.38</v>
      </c>
      <c r="U2465" s="1">
        <v>2</v>
      </c>
      <c r="W2465" s="29">
        <v>15.175700000000001</v>
      </c>
      <c r="AN2465" s="32">
        <v>16.309999999999999</v>
      </c>
      <c r="AO2465" s="27" t="s">
        <v>49</v>
      </c>
      <c r="AP2465" s="31" t="s">
        <v>50</v>
      </c>
      <c r="AQ2465" s="27" t="e">
        <f t="shared" si="394"/>
        <v>#NUM!</v>
      </c>
      <c r="AR2465" s="27" t="e">
        <f t="shared" si="395"/>
        <v>#NUM!</v>
      </c>
      <c r="AS2465" s="27" t="e">
        <f t="shared" si="396"/>
        <v>#NUM!</v>
      </c>
      <c r="AT2465" s="27">
        <f t="shared" si="388"/>
        <v>16.5335</v>
      </c>
      <c r="AU2465" s="27">
        <f t="shared" si="389"/>
        <v>2.15</v>
      </c>
      <c r="AV2465" s="29">
        <f t="shared" si="397"/>
        <v>2.15</v>
      </c>
      <c r="AW2465" s="27" t="s">
        <v>73</v>
      </c>
      <c r="AX2465" s="27" t="s">
        <v>74</v>
      </c>
      <c r="AY2465" s="32">
        <v>2.15</v>
      </c>
      <c r="AZ2465" s="34">
        <f t="shared" si="391"/>
        <v>0.53749999999999998</v>
      </c>
      <c r="BA2465" s="3">
        <f t="shared" si="393"/>
        <v>2.6875</v>
      </c>
      <c r="BB2465" s="32">
        <f t="shared" si="398"/>
        <v>2.9024999999999999</v>
      </c>
      <c r="BC2465" s="27" t="s">
        <v>12549</v>
      </c>
      <c r="BP2465" s="27"/>
      <c r="BQ2465" s="27"/>
      <c r="BR2465" s="27"/>
      <c r="BS2465" s="27"/>
      <c r="BT2465" s="27"/>
      <c r="BU2465" s="27"/>
      <c r="BV2465" s="27"/>
      <c r="BW2465" s="27"/>
      <c r="BX2465" s="27"/>
      <c r="BY2465" s="27"/>
      <c r="BZ2465" s="27"/>
      <c r="CA2465" s="27"/>
      <c r="CB2465" s="27"/>
      <c r="CC2465" s="27"/>
      <c r="CD2465" s="27"/>
      <c r="CE2465" s="27"/>
      <c r="CF2465" s="27"/>
      <c r="CG2465" s="27"/>
      <c r="CH2465" s="27"/>
      <c r="CI2465" s="27"/>
      <c r="CJ2465" s="27"/>
      <c r="CK2465" s="27"/>
      <c r="CL2465" s="27"/>
      <c r="CM2465" s="27"/>
      <c r="CN2465" s="27"/>
      <c r="CO2465" s="27"/>
      <c r="CP2465" s="27"/>
      <c r="CQ2465" s="27"/>
      <c r="CR2465" s="27"/>
      <c r="CS2465" s="27"/>
      <c r="CT2465" s="27"/>
      <c r="CU2465" s="27"/>
      <c r="CV2465" s="27"/>
      <c r="CW2465" s="27"/>
      <c r="CX2465" s="27"/>
      <c r="CY2465" s="27"/>
      <c r="CZ2465" s="27"/>
      <c r="DA2465" s="27"/>
      <c r="DB2465" s="27"/>
      <c r="DC2465" s="27"/>
      <c r="DD2465" s="27"/>
      <c r="DE2465" s="27"/>
      <c r="DF2465" s="27"/>
      <c r="DG2465" s="27"/>
      <c r="DH2465" s="27"/>
      <c r="DI2465" s="27"/>
      <c r="DJ2465" s="27"/>
      <c r="DK2465" s="27"/>
      <c r="DL2465" s="27"/>
    </row>
    <row r="2466" spans="1:116" ht="31.5" customHeight="1">
      <c r="A2466" s="4" t="s">
        <v>4063</v>
      </c>
      <c r="B2466" s="5">
        <v>2464</v>
      </c>
      <c r="C2466" s="6">
        <v>728</v>
      </c>
      <c r="D2466" s="6"/>
      <c r="E2466" s="3" t="s">
        <v>9881</v>
      </c>
      <c r="F2466" s="3" t="s">
        <v>9882</v>
      </c>
      <c r="G2466" s="3" t="s">
        <v>9883</v>
      </c>
      <c r="H2466" s="4" t="s">
        <v>42</v>
      </c>
      <c r="I2466" s="3" t="s">
        <v>43</v>
      </c>
      <c r="J2466" s="3" t="s">
        <v>9884</v>
      </c>
      <c r="K2466" s="5"/>
      <c r="L2466" s="3"/>
      <c r="M2466" s="6">
        <v>60</v>
      </c>
      <c r="N2466" s="3" t="s">
        <v>45</v>
      </c>
      <c r="O2466" s="3" t="s">
        <v>9797</v>
      </c>
      <c r="P2466" s="3" t="s">
        <v>9885</v>
      </c>
      <c r="Q2466" s="3" t="s">
        <v>9886</v>
      </c>
      <c r="R2466" s="28">
        <v>6.32</v>
      </c>
      <c r="T2466" s="30">
        <v>5.96</v>
      </c>
      <c r="U2466" s="1">
        <v>2.02</v>
      </c>
      <c r="W2466" s="29">
        <v>5.88</v>
      </c>
      <c r="AF2466" s="27">
        <v>7.8010000000000002</v>
      </c>
      <c r="AN2466" s="32">
        <v>6.32</v>
      </c>
      <c r="AO2466" s="27" t="s">
        <v>49</v>
      </c>
      <c r="AP2466" s="31" t="s">
        <v>50</v>
      </c>
      <c r="AQ2466" s="27" t="e">
        <f t="shared" si="394"/>
        <v>#NUM!</v>
      </c>
      <c r="AR2466" s="27" t="e">
        <f t="shared" si="395"/>
        <v>#NUM!</v>
      </c>
      <c r="AS2466" s="27" t="e">
        <f t="shared" si="396"/>
        <v>#NUM!</v>
      </c>
      <c r="AT2466" s="27">
        <f t="shared" si="388"/>
        <v>6.407</v>
      </c>
      <c r="AU2466" s="27">
        <f t="shared" si="389"/>
        <v>2.1715</v>
      </c>
      <c r="AV2466" s="29">
        <f t="shared" si="397"/>
        <v>2.1715</v>
      </c>
      <c r="AW2466" s="27" t="s">
        <v>73</v>
      </c>
      <c r="AX2466" s="27" t="s">
        <v>74</v>
      </c>
      <c r="AY2466" s="32">
        <v>2.17</v>
      </c>
      <c r="AZ2466" s="34">
        <f t="shared" si="391"/>
        <v>0.54249999999999998</v>
      </c>
      <c r="BA2466" s="3">
        <f t="shared" si="393"/>
        <v>2.7124999999999999</v>
      </c>
      <c r="BB2466" s="32">
        <f t="shared" si="398"/>
        <v>2.9295</v>
      </c>
      <c r="BC2466" s="27" t="s">
        <v>12549</v>
      </c>
      <c r="BP2466" s="35"/>
      <c r="BQ2466" s="35"/>
      <c r="BR2466" s="35"/>
      <c r="BS2466" s="35"/>
      <c r="BT2466" s="35"/>
      <c r="BU2466" s="35"/>
      <c r="BV2466" s="35"/>
      <c r="BW2466" s="35"/>
      <c r="BX2466" s="35"/>
      <c r="BY2466" s="35"/>
      <c r="BZ2466" s="35"/>
      <c r="CA2466" s="35"/>
      <c r="CB2466" s="35"/>
      <c r="CC2466" s="35"/>
      <c r="CD2466" s="35"/>
      <c r="CE2466" s="35"/>
      <c r="CF2466" s="35"/>
      <c r="CG2466" s="35"/>
      <c r="CH2466" s="35"/>
      <c r="CI2466" s="35"/>
      <c r="CJ2466" s="35"/>
      <c r="CK2466" s="35"/>
      <c r="CL2466" s="35"/>
      <c r="CM2466" s="35"/>
      <c r="CN2466" s="35"/>
      <c r="CO2466" s="35"/>
      <c r="CP2466" s="35"/>
      <c r="CQ2466" s="35"/>
      <c r="CR2466" s="35"/>
      <c r="CS2466" s="35"/>
      <c r="CT2466" s="35"/>
      <c r="CU2466" s="35"/>
      <c r="CV2466" s="35"/>
      <c r="CW2466" s="35"/>
      <c r="CX2466" s="35"/>
      <c r="CY2466" s="35"/>
      <c r="CZ2466" s="35"/>
      <c r="DA2466" s="35"/>
      <c r="DB2466" s="35"/>
      <c r="DC2466" s="35"/>
      <c r="DD2466" s="35"/>
      <c r="DE2466" s="35"/>
      <c r="DF2466" s="35"/>
      <c r="DG2466" s="35"/>
      <c r="DH2466" s="35"/>
      <c r="DI2466" s="35"/>
      <c r="DJ2466" s="35"/>
      <c r="DK2466" s="35"/>
      <c r="DL2466" s="35"/>
    </row>
    <row r="2467" spans="1:116" ht="31.5" customHeight="1">
      <c r="A2467" s="4" t="s">
        <v>4063</v>
      </c>
      <c r="B2467" s="5">
        <v>2465</v>
      </c>
      <c r="C2467" s="6">
        <v>11702</v>
      </c>
      <c r="D2467" s="6"/>
      <c r="E2467" s="3" t="s">
        <v>10257</v>
      </c>
      <c r="F2467" s="3" t="s">
        <v>4479</v>
      </c>
      <c r="G2467" s="3" t="s">
        <v>3462</v>
      </c>
      <c r="H2467" s="4" t="s">
        <v>1536</v>
      </c>
      <c r="I2467" s="3" t="s">
        <v>67</v>
      </c>
      <c r="J2467" s="3" t="s">
        <v>10258</v>
      </c>
      <c r="K2467" s="5">
        <v>50</v>
      </c>
      <c r="L2467" s="3" t="s">
        <v>69</v>
      </c>
      <c r="M2467" s="6">
        <v>1</v>
      </c>
      <c r="N2467" s="3" t="s">
        <v>45</v>
      </c>
      <c r="O2467" s="3" t="s">
        <v>9797</v>
      </c>
      <c r="P2467" s="3" t="s">
        <v>9818</v>
      </c>
      <c r="Q2467" s="3" t="s">
        <v>10259</v>
      </c>
      <c r="R2467" s="28">
        <v>2.3199999999999998</v>
      </c>
      <c r="T2467" s="30">
        <v>2.1800000000000002</v>
      </c>
      <c r="U2467" s="1" t="s">
        <v>56</v>
      </c>
      <c r="W2467" s="29">
        <v>2.1560000000000001</v>
      </c>
      <c r="AF2467" s="27">
        <v>2.8607999999999998</v>
      </c>
      <c r="AN2467" s="32">
        <v>2.3199999999999998</v>
      </c>
      <c r="AO2467" s="27" t="s">
        <v>49</v>
      </c>
      <c r="AP2467" s="31" t="s">
        <v>50</v>
      </c>
      <c r="AQ2467" s="27" t="e">
        <f t="shared" si="394"/>
        <v>#NUM!</v>
      </c>
      <c r="AR2467" s="27" t="e">
        <f t="shared" si="395"/>
        <v>#NUM!</v>
      </c>
      <c r="AS2467" s="27" t="e">
        <f t="shared" si="396"/>
        <v>#NUM!</v>
      </c>
      <c r="AT2467" s="27">
        <f t="shared" si="388"/>
        <v>2.3435000000000001</v>
      </c>
      <c r="AU2467" s="27" t="e">
        <f t="shared" si="389"/>
        <v>#VALUE!</v>
      </c>
      <c r="AV2467" s="29" t="e">
        <f t="shared" si="397"/>
        <v>#VALUE!</v>
      </c>
      <c r="AW2467" s="33" t="s">
        <v>51</v>
      </c>
      <c r="AX2467" s="27" t="s">
        <v>50</v>
      </c>
      <c r="AY2467" s="32">
        <v>2.3199999999999998</v>
      </c>
      <c r="AZ2467" s="34">
        <f t="shared" si="391"/>
        <v>0.57999999999999996</v>
      </c>
      <c r="BA2467" s="3">
        <f t="shared" si="393"/>
        <v>2.9</v>
      </c>
      <c r="BB2467" s="32">
        <f t="shared" si="398"/>
        <v>3.1319999999999997</v>
      </c>
      <c r="BC2467" s="27" t="s">
        <v>12549</v>
      </c>
      <c r="BP2467" s="27"/>
      <c r="BQ2467" s="27"/>
      <c r="BR2467" s="27"/>
      <c r="BS2467" s="27"/>
      <c r="BT2467" s="27"/>
      <c r="BU2467" s="27"/>
      <c r="BV2467" s="27"/>
      <c r="BW2467" s="27"/>
      <c r="BX2467" s="27"/>
      <c r="BY2467" s="27"/>
      <c r="BZ2467" s="27"/>
      <c r="CA2467" s="27"/>
      <c r="CB2467" s="27"/>
      <c r="CC2467" s="27"/>
      <c r="CD2467" s="27"/>
      <c r="CE2467" s="27"/>
      <c r="CF2467" s="27"/>
      <c r="CG2467" s="27"/>
      <c r="CH2467" s="27"/>
      <c r="CI2467" s="27"/>
      <c r="CJ2467" s="27"/>
      <c r="CK2467" s="27"/>
      <c r="CL2467" s="27"/>
      <c r="CM2467" s="27"/>
      <c r="CN2467" s="27"/>
      <c r="CO2467" s="27"/>
      <c r="CP2467" s="27"/>
      <c r="CQ2467" s="27"/>
      <c r="CR2467" s="27"/>
      <c r="CS2467" s="27"/>
      <c r="CT2467" s="27"/>
      <c r="CU2467" s="27"/>
      <c r="CV2467" s="27"/>
      <c r="CW2467" s="27"/>
      <c r="CX2467" s="27"/>
      <c r="CY2467" s="27"/>
      <c r="CZ2467" s="27"/>
      <c r="DA2467" s="27"/>
      <c r="DB2467" s="27"/>
      <c r="DC2467" s="27"/>
      <c r="DD2467" s="27"/>
      <c r="DE2467" s="27"/>
      <c r="DF2467" s="27"/>
      <c r="DG2467" s="27"/>
      <c r="DH2467" s="27"/>
      <c r="DI2467" s="27"/>
      <c r="DJ2467" s="27"/>
      <c r="DK2467" s="27"/>
      <c r="DL2467" s="27"/>
    </row>
    <row r="2468" spans="1:116" ht="31.5" customHeight="1">
      <c r="A2468" s="4" t="s">
        <v>4063</v>
      </c>
      <c r="B2468" s="5">
        <v>2466</v>
      </c>
      <c r="C2468" s="6">
        <v>3936</v>
      </c>
      <c r="D2468" s="6"/>
      <c r="E2468" s="3" t="s">
        <v>10044</v>
      </c>
      <c r="F2468" s="3" t="s">
        <v>10045</v>
      </c>
      <c r="G2468" s="3" t="s">
        <v>4656</v>
      </c>
      <c r="H2468" s="4" t="s">
        <v>4894</v>
      </c>
      <c r="I2468" s="3" t="s">
        <v>394</v>
      </c>
      <c r="J2468" s="3" t="s">
        <v>10046</v>
      </c>
      <c r="K2468" s="5">
        <v>1</v>
      </c>
      <c r="L2468" s="3" t="s">
        <v>81</v>
      </c>
      <c r="M2468" s="6">
        <v>10</v>
      </c>
      <c r="N2468" s="3" t="s">
        <v>45</v>
      </c>
      <c r="O2468" s="3" t="s">
        <v>9797</v>
      </c>
      <c r="P2468" s="3" t="s">
        <v>9834</v>
      </c>
      <c r="Q2468" s="3" t="s">
        <v>10047</v>
      </c>
      <c r="R2468" s="28">
        <v>10.54</v>
      </c>
      <c r="T2468" s="30">
        <v>9.93</v>
      </c>
      <c r="U2468" s="1">
        <v>2.1800000000000002</v>
      </c>
      <c r="W2468" s="29">
        <v>9.8000000000000007</v>
      </c>
      <c r="AN2468" s="32">
        <v>10.54</v>
      </c>
      <c r="AO2468" s="27" t="s">
        <v>49</v>
      </c>
      <c r="AP2468" s="31" t="s">
        <v>50</v>
      </c>
      <c r="AQ2468" s="27" t="e">
        <f t="shared" si="394"/>
        <v>#NUM!</v>
      </c>
      <c r="AR2468" s="27" t="e">
        <f t="shared" si="395"/>
        <v>#NUM!</v>
      </c>
      <c r="AS2468" s="27" t="e">
        <f t="shared" si="396"/>
        <v>#NUM!</v>
      </c>
      <c r="AT2468" s="27">
        <f t="shared" si="388"/>
        <v>10.67475</v>
      </c>
      <c r="AU2468" s="27">
        <f t="shared" si="389"/>
        <v>2.3435000000000001</v>
      </c>
      <c r="AV2468" s="29">
        <f t="shared" si="397"/>
        <v>2.3435000000000001</v>
      </c>
      <c r="AW2468" s="27" t="s">
        <v>73</v>
      </c>
      <c r="AX2468" s="27" t="s">
        <v>74</v>
      </c>
      <c r="AY2468" s="32">
        <v>2.34</v>
      </c>
      <c r="AZ2468" s="34">
        <f t="shared" si="391"/>
        <v>0.58499999999999996</v>
      </c>
      <c r="BA2468" s="3">
        <f t="shared" si="393"/>
        <v>2.9249999999999998</v>
      </c>
      <c r="BB2468" s="32">
        <f t="shared" si="398"/>
        <v>3.1589999999999998</v>
      </c>
      <c r="BC2468" s="27" t="s">
        <v>12549</v>
      </c>
      <c r="BP2468" s="27"/>
      <c r="BQ2468" s="27"/>
      <c r="BR2468" s="27"/>
      <c r="BS2468" s="27"/>
      <c r="BT2468" s="27"/>
      <c r="BU2468" s="27"/>
      <c r="BV2468" s="27"/>
      <c r="BW2468" s="27"/>
      <c r="BX2468" s="27"/>
      <c r="BY2468" s="27"/>
      <c r="BZ2468" s="27"/>
      <c r="CA2468" s="27"/>
      <c r="CB2468" s="27"/>
      <c r="CC2468" s="27"/>
      <c r="CD2468" s="27"/>
      <c r="CE2468" s="27"/>
      <c r="CF2468" s="27"/>
      <c r="CG2468" s="27"/>
      <c r="CH2468" s="27"/>
      <c r="CI2468" s="27"/>
      <c r="CJ2468" s="27"/>
      <c r="CK2468" s="27"/>
      <c r="CL2468" s="27"/>
      <c r="CM2468" s="27"/>
      <c r="CN2468" s="27"/>
      <c r="CO2468" s="27"/>
      <c r="CP2468" s="27"/>
      <c r="CQ2468" s="27"/>
      <c r="CR2468" s="27"/>
      <c r="CS2468" s="27"/>
      <c r="CT2468" s="27"/>
      <c r="CU2468" s="27"/>
      <c r="CV2468" s="27"/>
      <c r="CW2468" s="27"/>
      <c r="CX2468" s="27"/>
      <c r="CY2468" s="27"/>
      <c r="CZ2468" s="27"/>
      <c r="DA2468" s="27"/>
      <c r="DB2468" s="27"/>
      <c r="DC2468" s="27"/>
      <c r="DD2468" s="27"/>
      <c r="DE2468" s="27"/>
      <c r="DF2468" s="27"/>
      <c r="DG2468" s="27"/>
      <c r="DH2468" s="27"/>
      <c r="DI2468" s="27"/>
      <c r="DJ2468" s="27"/>
      <c r="DK2468" s="27"/>
      <c r="DL2468" s="27"/>
    </row>
    <row r="2469" spans="1:116" ht="31.5" customHeight="1">
      <c r="A2469" s="4" t="s">
        <v>4063</v>
      </c>
      <c r="B2469" s="5">
        <v>2467</v>
      </c>
      <c r="C2469" s="6">
        <v>5803</v>
      </c>
      <c r="D2469" s="6"/>
      <c r="E2469" s="3" t="s">
        <v>10033</v>
      </c>
      <c r="F2469" s="3" t="s">
        <v>8338</v>
      </c>
      <c r="G2469" s="3" t="s">
        <v>6152</v>
      </c>
      <c r="H2469" s="4" t="s">
        <v>8340</v>
      </c>
      <c r="I2469" s="3" t="s">
        <v>43</v>
      </c>
      <c r="J2469" s="3" t="s">
        <v>10031</v>
      </c>
      <c r="K2469" s="5"/>
      <c r="L2469" s="3"/>
      <c r="M2469" s="6">
        <v>30</v>
      </c>
      <c r="N2469" s="3" t="s">
        <v>45</v>
      </c>
      <c r="O2469" s="3" t="s">
        <v>9797</v>
      </c>
      <c r="P2469" s="3" t="s">
        <v>9818</v>
      </c>
      <c r="Q2469" s="3" t="s">
        <v>10036</v>
      </c>
      <c r="R2469" s="28">
        <v>5.21</v>
      </c>
      <c r="T2469" s="30">
        <v>5.23</v>
      </c>
      <c r="U2469" s="1">
        <v>2.2000000000000002</v>
      </c>
      <c r="W2469" s="29">
        <v>4.851</v>
      </c>
      <c r="AF2469" s="27">
        <v>6.391</v>
      </c>
      <c r="AN2469" s="32">
        <v>5.21</v>
      </c>
      <c r="AO2469" s="27" t="s">
        <v>49</v>
      </c>
      <c r="AP2469" s="31" t="s">
        <v>50</v>
      </c>
      <c r="AQ2469" s="27" t="e">
        <f t="shared" si="394"/>
        <v>#NUM!</v>
      </c>
      <c r="AR2469" s="27" t="e">
        <f t="shared" si="395"/>
        <v>#NUM!</v>
      </c>
      <c r="AS2469" s="27" t="e">
        <f t="shared" si="396"/>
        <v>#NUM!</v>
      </c>
      <c r="AT2469" s="27">
        <f t="shared" si="388"/>
        <v>5.6222500000000002</v>
      </c>
      <c r="AU2469" s="27">
        <f t="shared" si="389"/>
        <v>2.3650000000000002</v>
      </c>
      <c r="AV2469" s="29">
        <f t="shared" si="397"/>
        <v>2.3650000000000002</v>
      </c>
      <c r="AW2469" s="27" t="s">
        <v>73</v>
      </c>
      <c r="AX2469" s="27" t="s">
        <v>74</v>
      </c>
      <c r="AY2469" s="32">
        <v>2.37</v>
      </c>
      <c r="AZ2469" s="34">
        <f t="shared" si="391"/>
        <v>0.59250000000000003</v>
      </c>
      <c r="BA2469" s="3">
        <f t="shared" si="393"/>
        <v>2.9625000000000004</v>
      </c>
      <c r="BB2469" s="32">
        <f t="shared" si="398"/>
        <v>3.1995000000000005</v>
      </c>
      <c r="BC2469" s="27" t="s">
        <v>12549</v>
      </c>
      <c r="BP2469" s="27"/>
      <c r="BQ2469" s="27"/>
      <c r="BR2469" s="27"/>
      <c r="BS2469" s="27"/>
      <c r="BT2469" s="27"/>
      <c r="BU2469" s="27"/>
      <c r="BV2469" s="27"/>
      <c r="BW2469" s="27"/>
      <c r="BX2469" s="27"/>
      <c r="BY2469" s="27"/>
      <c r="BZ2469" s="27"/>
      <c r="CA2469" s="27"/>
      <c r="CB2469" s="27"/>
      <c r="CC2469" s="27"/>
      <c r="CD2469" s="27"/>
      <c r="CE2469" s="27"/>
      <c r="CF2469" s="27"/>
      <c r="CG2469" s="27"/>
      <c r="CH2469" s="27"/>
      <c r="CI2469" s="27"/>
      <c r="CJ2469" s="27"/>
      <c r="CK2469" s="27"/>
      <c r="CL2469" s="27"/>
      <c r="CM2469" s="27"/>
      <c r="CN2469" s="27"/>
      <c r="CO2469" s="27"/>
      <c r="CP2469" s="27"/>
      <c r="CQ2469" s="27"/>
      <c r="CR2469" s="27"/>
      <c r="CS2469" s="27"/>
      <c r="CT2469" s="27"/>
      <c r="CU2469" s="27"/>
      <c r="CV2469" s="27"/>
      <c r="CW2469" s="27"/>
      <c r="CX2469" s="27"/>
      <c r="CY2469" s="27"/>
      <c r="CZ2469" s="27"/>
      <c r="DA2469" s="27"/>
      <c r="DB2469" s="27"/>
      <c r="DC2469" s="27"/>
      <c r="DD2469" s="27"/>
      <c r="DE2469" s="27"/>
      <c r="DF2469" s="27"/>
      <c r="DG2469" s="27"/>
      <c r="DH2469" s="27"/>
      <c r="DI2469" s="27"/>
      <c r="DJ2469" s="27"/>
      <c r="DK2469" s="27"/>
      <c r="DL2469" s="27"/>
    </row>
    <row r="2470" spans="1:116" ht="31.5" customHeight="1">
      <c r="A2470" s="4" t="s">
        <v>4063</v>
      </c>
      <c r="B2470" s="5">
        <v>2468</v>
      </c>
      <c r="C2470" s="6">
        <v>5169</v>
      </c>
      <c r="D2470" s="6"/>
      <c r="E2470" s="3" t="s">
        <v>10089</v>
      </c>
      <c r="F2470" s="3" t="s">
        <v>10090</v>
      </c>
      <c r="G2470" s="3" t="s">
        <v>10091</v>
      </c>
      <c r="H2470" s="4" t="s">
        <v>10092</v>
      </c>
      <c r="I2470" s="3" t="s">
        <v>394</v>
      </c>
      <c r="J2470" s="3" t="s">
        <v>10093</v>
      </c>
      <c r="K2470" s="5">
        <v>10</v>
      </c>
      <c r="L2470" s="3" t="s">
        <v>81</v>
      </c>
      <c r="M2470" s="6">
        <v>10</v>
      </c>
      <c r="N2470" s="3" t="s">
        <v>45</v>
      </c>
      <c r="O2470" s="3" t="s">
        <v>9797</v>
      </c>
      <c r="P2470" s="3" t="s">
        <v>9853</v>
      </c>
      <c r="Q2470" s="3" t="s">
        <v>10094</v>
      </c>
      <c r="R2470" s="28">
        <v>4.6399999999999997</v>
      </c>
      <c r="T2470" s="30">
        <v>4.37</v>
      </c>
      <c r="U2470" s="1">
        <v>2.2000000000000002</v>
      </c>
      <c r="W2470" s="29">
        <v>4.3120000000000003</v>
      </c>
      <c r="AF2470" s="27">
        <v>5.72</v>
      </c>
      <c r="AN2470" s="32">
        <v>4.6399999999999997</v>
      </c>
      <c r="AO2470" s="27" t="s">
        <v>49</v>
      </c>
      <c r="AP2470" s="31" t="s">
        <v>50</v>
      </c>
      <c r="AQ2470" s="27" t="e">
        <f t="shared" si="394"/>
        <v>#NUM!</v>
      </c>
      <c r="AR2470" s="27" t="e">
        <f t="shared" si="395"/>
        <v>#NUM!</v>
      </c>
      <c r="AS2470" s="27" t="e">
        <f t="shared" si="396"/>
        <v>#NUM!</v>
      </c>
      <c r="AT2470" s="27">
        <f t="shared" ref="AT2470:AT2533" si="399">T2470*1.075</f>
        <v>4.6977500000000001</v>
      </c>
      <c r="AU2470" s="27">
        <f t="shared" ref="AU2470:AU2533" si="400">U2470*1.075</f>
        <v>2.3650000000000002</v>
      </c>
      <c r="AV2470" s="29">
        <f t="shared" si="397"/>
        <v>2.3650000000000002</v>
      </c>
      <c r="AW2470" s="27" t="s">
        <v>73</v>
      </c>
      <c r="AX2470" s="27" t="s">
        <v>74</v>
      </c>
      <c r="AY2470" s="32">
        <v>2.37</v>
      </c>
      <c r="AZ2470" s="34">
        <f t="shared" si="391"/>
        <v>0.59250000000000003</v>
      </c>
      <c r="BA2470" s="3">
        <f t="shared" si="393"/>
        <v>2.9625000000000004</v>
      </c>
      <c r="BB2470" s="36">
        <v>2.96</v>
      </c>
      <c r="BC2470" s="27" t="s">
        <v>12549</v>
      </c>
      <c r="BP2470" s="27"/>
      <c r="BQ2470" s="27"/>
      <c r="BR2470" s="27"/>
      <c r="BS2470" s="27"/>
      <c r="BT2470" s="27"/>
      <c r="BU2470" s="27"/>
      <c r="BV2470" s="27"/>
      <c r="BW2470" s="27"/>
      <c r="BX2470" s="27"/>
      <c r="BY2470" s="27"/>
      <c r="BZ2470" s="27"/>
      <c r="CA2470" s="27"/>
      <c r="CB2470" s="27"/>
      <c r="CC2470" s="27"/>
      <c r="CD2470" s="27"/>
      <c r="CE2470" s="27"/>
      <c r="CF2470" s="27"/>
      <c r="CG2470" s="27"/>
      <c r="CH2470" s="27"/>
      <c r="CI2470" s="27"/>
      <c r="CJ2470" s="27"/>
      <c r="CK2470" s="27"/>
      <c r="CL2470" s="27"/>
      <c r="CM2470" s="27"/>
      <c r="CN2470" s="27"/>
      <c r="CO2470" s="27"/>
      <c r="CP2470" s="27"/>
      <c r="CQ2470" s="27"/>
      <c r="CR2470" s="27"/>
      <c r="CS2470" s="27"/>
      <c r="CT2470" s="27"/>
      <c r="CU2470" s="27"/>
      <c r="CV2470" s="27"/>
      <c r="CW2470" s="27"/>
      <c r="CX2470" s="27"/>
      <c r="CY2470" s="27"/>
      <c r="CZ2470" s="27"/>
      <c r="DA2470" s="27"/>
      <c r="DB2470" s="27"/>
      <c r="DC2470" s="27"/>
      <c r="DD2470" s="27"/>
      <c r="DE2470" s="27"/>
      <c r="DF2470" s="27"/>
      <c r="DG2470" s="27"/>
      <c r="DH2470" s="27"/>
      <c r="DI2470" s="27"/>
      <c r="DJ2470" s="27"/>
      <c r="DK2470" s="27"/>
      <c r="DL2470" s="27"/>
    </row>
    <row r="2471" spans="1:116" ht="31.5" customHeight="1">
      <c r="A2471" s="4" t="s">
        <v>4063</v>
      </c>
      <c r="B2471" s="5">
        <v>2469</v>
      </c>
      <c r="C2471" s="6">
        <v>2349</v>
      </c>
      <c r="D2471" s="6"/>
      <c r="E2471" s="3" t="s">
        <v>9812</v>
      </c>
      <c r="F2471" s="3" t="s">
        <v>9813</v>
      </c>
      <c r="G2471" s="3" t="s">
        <v>9814</v>
      </c>
      <c r="H2471" s="4" t="s">
        <v>140</v>
      </c>
      <c r="I2471" s="3" t="s">
        <v>104</v>
      </c>
      <c r="J2471" s="3" t="s">
        <v>606</v>
      </c>
      <c r="K2471" s="5"/>
      <c r="L2471" s="3"/>
      <c r="M2471" s="6">
        <v>30</v>
      </c>
      <c r="N2471" s="3" t="s">
        <v>45</v>
      </c>
      <c r="O2471" s="3" t="s">
        <v>9797</v>
      </c>
      <c r="P2471" s="3" t="s">
        <v>9802</v>
      </c>
      <c r="Q2471" s="3" t="s">
        <v>9815</v>
      </c>
      <c r="R2471" s="28">
        <v>2.4700000000000002</v>
      </c>
      <c r="T2471" s="30">
        <v>2.3199999999999998</v>
      </c>
      <c r="U2471" s="1" t="s">
        <v>56</v>
      </c>
      <c r="W2471" s="29">
        <v>2.2932000000000001</v>
      </c>
      <c r="AF2471" s="27">
        <v>3.0449999999999999</v>
      </c>
      <c r="AN2471" s="32">
        <v>2.4700000000000002</v>
      </c>
      <c r="AO2471" s="27" t="s">
        <v>49</v>
      </c>
      <c r="AP2471" s="31" t="s">
        <v>50</v>
      </c>
      <c r="AQ2471" s="27" t="e">
        <f t="shared" si="394"/>
        <v>#NUM!</v>
      </c>
      <c r="AR2471" s="27" t="e">
        <f t="shared" si="395"/>
        <v>#NUM!</v>
      </c>
      <c r="AS2471" s="27" t="e">
        <f t="shared" si="396"/>
        <v>#NUM!</v>
      </c>
      <c r="AT2471" s="27">
        <f t="shared" si="399"/>
        <v>2.4939999999999998</v>
      </c>
      <c r="AU2471" s="27" t="e">
        <f t="shared" si="400"/>
        <v>#VALUE!</v>
      </c>
      <c r="AV2471" s="29" t="e">
        <f t="shared" si="397"/>
        <v>#VALUE!</v>
      </c>
      <c r="AW2471" s="33" t="s">
        <v>51</v>
      </c>
      <c r="AX2471" s="33" t="s">
        <v>50</v>
      </c>
      <c r="AY2471" s="32">
        <v>2.4700000000000002</v>
      </c>
      <c r="AZ2471" s="34">
        <f t="shared" si="391"/>
        <v>0.61750000000000005</v>
      </c>
      <c r="BA2471" s="3">
        <f t="shared" si="393"/>
        <v>3.0875000000000004</v>
      </c>
      <c r="BB2471" s="32">
        <f t="shared" ref="BB2471:BB2495" si="401">BA2471+BA2471*0.08</f>
        <v>3.3345000000000002</v>
      </c>
      <c r="BC2471" s="27" t="s">
        <v>12549</v>
      </c>
      <c r="BP2471" s="27"/>
      <c r="BQ2471" s="27"/>
      <c r="BR2471" s="27"/>
      <c r="BS2471" s="27"/>
      <c r="BT2471" s="27"/>
      <c r="BU2471" s="27"/>
      <c r="BV2471" s="27"/>
      <c r="BW2471" s="27"/>
      <c r="BX2471" s="27"/>
      <c r="BY2471" s="27"/>
      <c r="BZ2471" s="27"/>
      <c r="CA2471" s="27"/>
      <c r="CB2471" s="27"/>
      <c r="CC2471" s="27"/>
      <c r="CD2471" s="27"/>
      <c r="CE2471" s="27"/>
      <c r="CF2471" s="27"/>
      <c r="CG2471" s="27"/>
      <c r="CH2471" s="27"/>
      <c r="CI2471" s="27"/>
      <c r="CJ2471" s="27"/>
      <c r="CK2471" s="27"/>
      <c r="CL2471" s="27"/>
      <c r="CM2471" s="27"/>
      <c r="CN2471" s="27"/>
      <c r="CO2471" s="27"/>
      <c r="CP2471" s="27"/>
      <c r="CQ2471" s="27"/>
      <c r="CR2471" s="27"/>
      <c r="CS2471" s="27"/>
      <c r="CT2471" s="27"/>
      <c r="CU2471" s="27"/>
      <c r="CV2471" s="27"/>
      <c r="CW2471" s="27"/>
      <c r="CX2471" s="27"/>
      <c r="CY2471" s="27"/>
      <c r="CZ2471" s="27"/>
      <c r="DA2471" s="27"/>
      <c r="DB2471" s="27"/>
      <c r="DC2471" s="27"/>
      <c r="DD2471" s="27"/>
      <c r="DE2471" s="27"/>
      <c r="DF2471" s="27"/>
      <c r="DG2471" s="27"/>
      <c r="DH2471" s="27"/>
      <c r="DI2471" s="27"/>
      <c r="DJ2471" s="27"/>
      <c r="DK2471" s="27"/>
      <c r="DL2471" s="27"/>
    </row>
    <row r="2472" spans="1:116" ht="31.5" customHeight="1">
      <c r="A2472" s="4" t="s">
        <v>4063</v>
      </c>
      <c r="B2472" s="5">
        <v>2470</v>
      </c>
      <c r="C2472" s="6">
        <v>5719</v>
      </c>
      <c r="D2472" s="6"/>
      <c r="E2472" s="3" t="s">
        <v>9971</v>
      </c>
      <c r="F2472" s="3" t="s">
        <v>7173</v>
      </c>
      <c r="G2472" s="3" t="s">
        <v>7174</v>
      </c>
      <c r="H2472" s="4" t="s">
        <v>7175</v>
      </c>
      <c r="I2472" s="3" t="s">
        <v>314</v>
      </c>
      <c r="J2472" s="3" t="s">
        <v>9972</v>
      </c>
      <c r="K2472" s="5">
        <v>30</v>
      </c>
      <c r="L2472" s="3" t="s">
        <v>69</v>
      </c>
      <c r="M2472" s="6">
        <v>1</v>
      </c>
      <c r="N2472" s="3" t="s">
        <v>45</v>
      </c>
      <c r="O2472" s="3" t="s">
        <v>9797</v>
      </c>
      <c r="P2472" s="3" t="s">
        <v>9807</v>
      </c>
      <c r="Q2472" s="3" t="s">
        <v>9973</v>
      </c>
      <c r="R2472" s="28">
        <v>7.16</v>
      </c>
      <c r="T2472" s="30">
        <v>6.75</v>
      </c>
      <c r="U2472" s="1">
        <v>2.42</v>
      </c>
      <c r="W2472" s="29">
        <v>6.6639999999999997</v>
      </c>
      <c r="AN2472" s="32">
        <v>7.16</v>
      </c>
      <c r="AO2472" s="27" t="s">
        <v>49</v>
      </c>
      <c r="AP2472" s="31" t="s">
        <v>50</v>
      </c>
      <c r="AQ2472" s="27" t="e">
        <f t="shared" si="394"/>
        <v>#NUM!</v>
      </c>
      <c r="AR2472" s="27" t="e">
        <f t="shared" si="395"/>
        <v>#NUM!</v>
      </c>
      <c r="AS2472" s="27" t="e">
        <f t="shared" si="396"/>
        <v>#NUM!</v>
      </c>
      <c r="AT2472" s="27">
        <f t="shared" si="399"/>
        <v>7.2562499999999996</v>
      </c>
      <c r="AU2472" s="27">
        <f t="shared" si="400"/>
        <v>2.6014999999999997</v>
      </c>
      <c r="AV2472" s="29">
        <f t="shared" si="397"/>
        <v>2.6014999999999997</v>
      </c>
      <c r="AW2472" s="27" t="s">
        <v>73</v>
      </c>
      <c r="AX2472" s="27" t="s">
        <v>74</v>
      </c>
      <c r="AY2472" s="32">
        <v>2.6</v>
      </c>
      <c r="AZ2472" s="34">
        <f t="shared" si="391"/>
        <v>0.65</v>
      </c>
      <c r="BA2472" s="3">
        <f t="shared" si="393"/>
        <v>3.25</v>
      </c>
      <c r="BB2472" s="32">
        <f t="shared" si="401"/>
        <v>3.51</v>
      </c>
      <c r="BC2472" s="27" t="s">
        <v>12549</v>
      </c>
      <c r="BP2472" s="27"/>
      <c r="BQ2472" s="27"/>
      <c r="BR2472" s="27"/>
      <c r="BS2472" s="27"/>
      <c r="BT2472" s="27"/>
      <c r="BU2472" s="27"/>
      <c r="BV2472" s="27"/>
      <c r="BW2472" s="27"/>
      <c r="BX2472" s="27"/>
      <c r="BY2472" s="27"/>
      <c r="BZ2472" s="27"/>
      <c r="CA2472" s="27"/>
      <c r="CB2472" s="27"/>
      <c r="CC2472" s="27"/>
      <c r="CD2472" s="27"/>
      <c r="CE2472" s="27"/>
      <c r="CF2472" s="27"/>
      <c r="CG2472" s="27"/>
      <c r="CH2472" s="27"/>
      <c r="CI2472" s="27"/>
      <c r="CJ2472" s="27"/>
      <c r="CK2472" s="27"/>
      <c r="CL2472" s="27"/>
      <c r="CM2472" s="27"/>
      <c r="CN2472" s="27"/>
      <c r="CO2472" s="27"/>
      <c r="CP2472" s="27"/>
      <c r="CQ2472" s="27"/>
      <c r="CR2472" s="27"/>
      <c r="CS2472" s="27"/>
      <c r="CT2472" s="27"/>
      <c r="CU2472" s="27"/>
      <c r="CV2472" s="27"/>
      <c r="CW2472" s="27"/>
      <c r="CX2472" s="27"/>
      <c r="CY2472" s="27"/>
      <c r="CZ2472" s="27"/>
      <c r="DA2472" s="27"/>
      <c r="DB2472" s="27"/>
      <c r="DC2472" s="27"/>
      <c r="DD2472" s="27"/>
      <c r="DE2472" s="27"/>
      <c r="DF2472" s="27"/>
      <c r="DG2472" s="27"/>
      <c r="DH2472" s="27"/>
      <c r="DI2472" s="27"/>
      <c r="DJ2472" s="27"/>
      <c r="DK2472" s="27"/>
      <c r="DL2472" s="27"/>
    </row>
    <row r="2473" spans="1:116" ht="31.5" customHeight="1">
      <c r="A2473" s="4" t="s">
        <v>4063</v>
      </c>
      <c r="B2473" s="5">
        <v>2471</v>
      </c>
      <c r="C2473" s="6">
        <v>1199</v>
      </c>
      <c r="D2473" s="6"/>
      <c r="E2473" s="3" t="s">
        <v>10285</v>
      </c>
      <c r="F2473" s="3" t="s">
        <v>1308</v>
      </c>
      <c r="G2473" s="3" t="s">
        <v>1309</v>
      </c>
      <c r="H2473" s="4" t="s">
        <v>1310</v>
      </c>
      <c r="I2473" s="3" t="s">
        <v>159</v>
      </c>
      <c r="J2473" s="3" t="s">
        <v>10286</v>
      </c>
      <c r="K2473" s="5"/>
      <c r="L2473" s="3"/>
      <c r="M2473" s="6">
        <v>20</v>
      </c>
      <c r="N2473" s="3" t="s">
        <v>45</v>
      </c>
      <c r="O2473" s="3" t="s">
        <v>9797</v>
      </c>
      <c r="P2473" s="3" t="s">
        <v>9807</v>
      </c>
      <c r="Q2473" s="3" t="s">
        <v>10287</v>
      </c>
      <c r="R2473" s="28">
        <v>2.63</v>
      </c>
      <c r="T2473" s="30">
        <v>2.56</v>
      </c>
      <c r="U2473" s="1" t="s">
        <v>56</v>
      </c>
      <c r="W2473" s="29">
        <v>2.4500000000000002</v>
      </c>
      <c r="AF2473" s="27">
        <v>3.2509000000000001</v>
      </c>
      <c r="AN2473" s="32">
        <v>2.63</v>
      </c>
      <c r="AO2473" s="27" t="s">
        <v>49</v>
      </c>
      <c r="AP2473" s="31" t="s">
        <v>50</v>
      </c>
      <c r="AQ2473" s="27" t="e">
        <f t="shared" si="394"/>
        <v>#NUM!</v>
      </c>
      <c r="AR2473" s="27" t="e">
        <f t="shared" si="395"/>
        <v>#NUM!</v>
      </c>
      <c r="AS2473" s="27" t="e">
        <f t="shared" si="396"/>
        <v>#NUM!</v>
      </c>
      <c r="AT2473" s="27">
        <f t="shared" si="399"/>
        <v>2.7519999999999998</v>
      </c>
      <c r="AU2473" s="27" t="e">
        <f t="shared" si="400"/>
        <v>#VALUE!</v>
      </c>
      <c r="AV2473" s="29" t="e">
        <f t="shared" si="397"/>
        <v>#VALUE!</v>
      </c>
      <c r="AW2473" s="33" t="s">
        <v>51</v>
      </c>
      <c r="AX2473" s="27" t="s">
        <v>50</v>
      </c>
      <c r="AY2473" s="32">
        <v>2.63</v>
      </c>
      <c r="AZ2473" s="34">
        <f t="shared" si="391"/>
        <v>0.65749999999999997</v>
      </c>
      <c r="BA2473" s="3">
        <f t="shared" si="393"/>
        <v>3.2874999999999996</v>
      </c>
      <c r="BB2473" s="32">
        <f t="shared" si="401"/>
        <v>3.5504999999999995</v>
      </c>
      <c r="BC2473" s="27" t="s">
        <v>12549</v>
      </c>
      <c r="BP2473" s="27"/>
      <c r="BQ2473" s="27"/>
      <c r="BR2473" s="27"/>
      <c r="BS2473" s="27"/>
      <c r="BT2473" s="27"/>
      <c r="BU2473" s="27"/>
      <c r="BV2473" s="27"/>
      <c r="BW2473" s="27"/>
      <c r="BX2473" s="27"/>
      <c r="BY2473" s="27"/>
      <c r="BZ2473" s="27"/>
      <c r="CA2473" s="27"/>
      <c r="CB2473" s="27"/>
      <c r="CC2473" s="27"/>
      <c r="CD2473" s="27"/>
      <c r="CE2473" s="27"/>
      <c r="CF2473" s="27"/>
      <c r="CG2473" s="27"/>
      <c r="CH2473" s="27"/>
      <c r="CI2473" s="27"/>
      <c r="CJ2473" s="27"/>
      <c r="CK2473" s="27"/>
      <c r="CL2473" s="27"/>
      <c r="CM2473" s="27"/>
      <c r="CN2473" s="27"/>
      <c r="CO2473" s="27"/>
      <c r="CP2473" s="27"/>
      <c r="CQ2473" s="27"/>
      <c r="CR2473" s="27"/>
      <c r="CS2473" s="27"/>
      <c r="CT2473" s="27"/>
      <c r="CU2473" s="27"/>
      <c r="CV2473" s="27"/>
      <c r="CW2473" s="27"/>
      <c r="CX2473" s="27"/>
      <c r="CY2473" s="27"/>
      <c r="CZ2473" s="27"/>
      <c r="DA2473" s="27"/>
      <c r="DB2473" s="27"/>
      <c r="DC2473" s="27"/>
      <c r="DD2473" s="27"/>
      <c r="DE2473" s="27"/>
      <c r="DF2473" s="27"/>
      <c r="DG2473" s="27"/>
      <c r="DH2473" s="27"/>
      <c r="DI2473" s="27"/>
      <c r="DJ2473" s="27"/>
      <c r="DK2473" s="27"/>
      <c r="DL2473" s="27"/>
    </row>
    <row r="2474" spans="1:116" ht="31.5" customHeight="1">
      <c r="A2474" s="4" t="s">
        <v>4063</v>
      </c>
      <c r="B2474" s="5">
        <v>2472</v>
      </c>
      <c r="C2474" s="6">
        <v>3769</v>
      </c>
      <c r="D2474" s="6"/>
      <c r="E2474" s="3" t="s">
        <v>10134</v>
      </c>
      <c r="F2474" s="3" t="s">
        <v>10135</v>
      </c>
      <c r="G2474" s="3" t="s">
        <v>1127</v>
      </c>
      <c r="H2474" s="4" t="s">
        <v>107</v>
      </c>
      <c r="I2474" s="3" t="s">
        <v>394</v>
      </c>
      <c r="J2474" s="3" t="s">
        <v>10136</v>
      </c>
      <c r="K2474" s="5">
        <v>1</v>
      </c>
      <c r="L2474" s="3" t="s">
        <v>81</v>
      </c>
      <c r="M2474" s="6">
        <v>10</v>
      </c>
      <c r="N2474" s="3" t="s">
        <v>45</v>
      </c>
      <c r="O2474" s="3" t="s">
        <v>9797</v>
      </c>
      <c r="P2474" s="3" t="s">
        <v>10137</v>
      </c>
      <c r="Q2474" s="3" t="s">
        <v>10138</v>
      </c>
      <c r="R2474" s="28">
        <v>16.86</v>
      </c>
      <c r="T2474" s="30">
        <v>2.5</v>
      </c>
      <c r="U2474" s="1">
        <v>2.5</v>
      </c>
      <c r="W2474" s="29">
        <v>15.68</v>
      </c>
      <c r="AF2474" s="27">
        <v>19.43</v>
      </c>
      <c r="AN2474" s="32">
        <v>16.86</v>
      </c>
      <c r="AO2474" s="27" t="s">
        <v>49</v>
      </c>
      <c r="AP2474" s="31" t="s">
        <v>50</v>
      </c>
      <c r="AQ2474" s="27" t="e">
        <f t="shared" si="394"/>
        <v>#NUM!</v>
      </c>
      <c r="AR2474" s="27" t="e">
        <f t="shared" si="395"/>
        <v>#NUM!</v>
      </c>
      <c r="AS2474" s="27" t="e">
        <f t="shared" si="396"/>
        <v>#NUM!</v>
      </c>
      <c r="AT2474" s="27">
        <f t="shared" si="399"/>
        <v>2.6875</v>
      </c>
      <c r="AU2474" s="27">
        <f t="shared" si="400"/>
        <v>2.6875</v>
      </c>
      <c r="AV2474" s="29">
        <f t="shared" si="397"/>
        <v>2.6875</v>
      </c>
      <c r="AW2474" s="27" t="s">
        <v>73</v>
      </c>
      <c r="AX2474" s="27" t="s">
        <v>74</v>
      </c>
      <c r="AY2474" s="32">
        <v>2.6869999999999998</v>
      </c>
      <c r="AZ2474" s="34">
        <f t="shared" si="391"/>
        <v>0.67174999999999996</v>
      </c>
      <c r="BA2474" s="3">
        <f t="shared" si="393"/>
        <v>3.3587499999999997</v>
      </c>
      <c r="BB2474" s="32">
        <f t="shared" si="401"/>
        <v>3.6274499999999996</v>
      </c>
      <c r="BC2474" s="27" t="s">
        <v>12549</v>
      </c>
      <c r="BP2474" s="27"/>
      <c r="BQ2474" s="27"/>
      <c r="BR2474" s="27"/>
      <c r="BS2474" s="27"/>
      <c r="BT2474" s="27"/>
      <c r="BU2474" s="27"/>
      <c r="BV2474" s="27"/>
      <c r="BW2474" s="27"/>
      <c r="BX2474" s="27"/>
      <c r="BY2474" s="27"/>
      <c r="BZ2474" s="27"/>
      <c r="CA2474" s="27"/>
      <c r="CB2474" s="27"/>
      <c r="CC2474" s="27"/>
      <c r="CD2474" s="27"/>
      <c r="CE2474" s="27"/>
      <c r="CF2474" s="27"/>
      <c r="CG2474" s="27"/>
      <c r="CH2474" s="27"/>
      <c r="CI2474" s="27"/>
      <c r="CJ2474" s="27"/>
      <c r="CK2474" s="27"/>
      <c r="CL2474" s="27"/>
      <c r="CM2474" s="27"/>
      <c r="CN2474" s="27"/>
      <c r="CO2474" s="27"/>
      <c r="CP2474" s="27"/>
      <c r="CQ2474" s="27"/>
      <c r="CR2474" s="27"/>
      <c r="CS2474" s="27"/>
      <c r="CT2474" s="27"/>
      <c r="CU2474" s="27"/>
      <c r="CV2474" s="27"/>
      <c r="CW2474" s="27"/>
      <c r="CX2474" s="27"/>
      <c r="CY2474" s="27"/>
      <c r="CZ2474" s="27"/>
      <c r="DA2474" s="27"/>
      <c r="DB2474" s="27"/>
      <c r="DC2474" s="27"/>
      <c r="DD2474" s="27"/>
      <c r="DE2474" s="27"/>
      <c r="DF2474" s="27"/>
      <c r="DG2474" s="27"/>
      <c r="DH2474" s="27"/>
      <c r="DI2474" s="27"/>
      <c r="DJ2474" s="27"/>
      <c r="DK2474" s="27"/>
      <c r="DL2474" s="27"/>
    </row>
    <row r="2475" spans="1:116" ht="31.5" customHeight="1">
      <c r="A2475" s="4" t="s">
        <v>4063</v>
      </c>
      <c r="B2475" s="5">
        <v>2473</v>
      </c>
      <c r="C2475" s="6">
        <v>1086</v>
      </c>
      <c r="D2475" s="6"/>
      <c r="E2475" s="3" t="s">
        <v>9978</v>
      </c>
      <c r="F2475" s="3" t="s">
        <v>4343</v>
      </c>
      <c r="G2475" s="3" t="s">
        <v>7520</v>
      </c>
      <c r="H2475" s="4" t="s">
        <v>58</v>
      </c>
      <c r="I2475" s="3" t="s">
        <v>67</v>
      </c>
      <c r="J2475" s="3" t="s">
        <v>9979</v>
      </c>
      <c r="K2475" s="5">
        <v>30</v>
      </c>
      <c r="L2475" s="3" t="s">
        <v>69</v>
      </c>
      <c r="M2475" s="6">
        <v>1</v>
      </c>
      <c r="N2475" s="3" t="s">
        <v>45</v>
      </c>
      <c r="O2475" s="3" t="s">
        <v>9797</v>
      </c>
      <c r="P2475" s="3" t="s">
        <v>9807</v>
      </c>
      <c r="Q2475" s="3" t="s">
        <v>9980</v>
      </c>
      <c r="R2475" s="28">
        <v>4</v>
      </c>
      <c r="T2475" s="30">
        <v>3.77</v>
      </c>
      <c r="U2475" s="1">
        <v>2.5</v>
      </c>
      <c r="W2475" s="29">
        <v>3.7240000000000002</v>
      </c>
      <c r="AN2475" s="32">
        <v>4</v>
      </c>
      <c r="AO2475" s="27" t="s">
        <v>49</v>
      </c>
      <c r="AP2475" s="31" t="s">
        <v>50</v>
      </c>
      <c r="AQ2475" s="27" t="e">
        <f t="shared" si="394"/>
        <v>#NUM!</v>
      </c>
      <c r="AR2475" s="27" t="e">
        <f t="shared" si="395"/>
        <v>#NUM!</v>
      </c>
      <c r="AS2475" s="27" t="e">
        <f t="shared" si="396"/>
        <v>#NUM!</v>
      </c>
      <c r="AT2475" s="27">
        <f t="shared" si="399"/>
        <v>4.0527499999999996</v>
      </c>
      <c r="AU2475" s="27">
        <f t="shared" si="400"/>
        <v>2.6875</v>
      </c>
      <c r="AV2475" s="29">
        <f t="shared" si="397"/>
        <v>2.6875</v>
      </c>
      <c r="AW2475" s="27" t="s">
        <v>73</v>
      </c>
      <c r="AX2475" s="27" t="s">
        <v>74</v>
      </c>
      <c r="AY2475" s="32">
        <v>2.6875</v>
      </c>
      <c r="AZ2475" s="34">
        <f t="shared" si="391"/>
        <v>0.671875</v>
      </c>
      <c r="BA2475" s="3">
        <f t="shared" si="393"/>
        <v>3.359375</v>
      </c>
      <c r="BB2475" s="32">
        <f t="shared" si="401"/>
        <v>3.6281249999999998</v>
      </c>
      <c r="BC2475" s="27" t="s">
        <v>12549</v>
      </c>
      <c r="BP2475" s="35"/>
      <c r="BQ2475" s="35"/>
      <c r="BR2475" s="35"/>
      <c r="BS2475" s="35"/>
      <c r="BT2475" s="35"/>
      <c r="BU2475" s="35"/>
      <c r="BV2475" s="35"/>
      <c r="BW2475" s="35"/>
      <c r="BX2475" s="35"/>
      <c r="BY2475" s="35"/>
      <c r="BZ2475" s="35"/>
      <c r="CA2475" s="35"/>
      <c r="CB2475" s="35"/>
      <c r="CC2475" s="35"/>
      <c r="CD2475" s="35"/>
      <c r="CE2475" s="35"/>
      <c r="CF2475" s="35"/>
      <c r="CG2475" s="35"/>
      <c r="CH2475" s="35"/>
      <c r="CI2475" s="35"/>
      <c r="CJ2475" s="35"/>
      <c r="CK2475" s="35"/>
      <c r="CL2475" s="35"/>
      <c r="CM2475" s="35"/>
      <c r="CN2475" s="35"/>
      <c r="CO2475" s="35"/>
      <c r="CP2475" s="35"/>
      <c r="CQ2475" s="35"/>
      <c r="CR2475" s="35"/>
      <c r="CS2475" s="35"/>
      <c r="CT2475" s="35"/>
      <c r="CU2475" s="35"/>
      <c r="CV2475" s="35"/>
      <c r="CW2475" s="35"/>
      <c r="CX2475" s="35"/>
      <c r="CY2475" s="35"/>
      <c r="CZ2475" s="35"/>
      <c r="DA2475" s="35"/>
      <c r="DB2475" s="35"/>
      <c r="DC2475" s="35"/>
      <c r="DD2475" s="35"/>
      <c r="DE2475" s="35"/>
      <c r="DF2475" s="35"/>
      <c r="DG2475" s="35"/>
      <c r="DH2475" s="35"/>
      <c r="DI2475" s="35"/>
      <c r="DJ2475" s="35"/>
      <c r="DK2475" s="35"/>
      <c r="DL2475" s="35"/>
    </row>
    <row r="2476" spans="1:116" ht="31.5" customHeight="1">
      <c r="A2476" s="4" t="s">
        <v>4063</v>
      </c>
      <c r="B2476" s="5">
        <v>2474</v>
      </c>
      <c r="C2476" s="6">
        <v>826</v>
      </c>
      <c r="D2476" s="6"/>
      <c r="E2476" s="3" t="s">
        <v>10194</v>
      </c>
      <c r="F2476" s="3" t="s">
        <v>10195</v>
      </c>
      <c r="G2476" s="3" t="s">
        <v>10196</v>
      </c>
      <c r="H2476" s="4" t="s">
        <v>303</v>
      </c>
      <c r="I2476" s="3" t="s">
        <v>104</v>
      </c>
      <c r="J2476" s="3" t="s">
        <v>10197</v>
      </c>
      <c r="K2476" s="5"/>
      <c r="L2476" s="3"/>
      <c r="M2476" s="6">
        <v>30</v>
      </c>
      <c r="N2476" s="3" t="s">
        <v>45</v>
      </c>
      <c r="O2476" s="3" t="s">
        <v>9797</v>
      </c>
      <c r="P2476" s="3" t="s">
        <v>10198</v>
      </c>
      <c r="Q2476" s="3" t="s">
        <v>10199</v>
      </c>
      <c r="R2476" s="28">
        <v>2.75</v>
      </c>
      <c r="T2476" s="30">
        <v>2.59</v>
      </c>
      <c r="U2476" s="1" t="s">
        <v>56</v>
      </c>
      <c r="W2476" s="29">
        <v>2.5577999999999999</v>
      </c>
      <c r="AN2476" s="32">
        <v>2.75</v>
      </c>
      <c r="AO2476" s="27" t="s">
        <v>49</v>
      </c>
      <c r="AP2476" s="31" t="s">
        <v>50</v>
      </c>
      <c r="AQ2476" s="27" t="e">
        <f t="shared" si="394"/>
        <v>#NUM!</v>
      </c>
      <c r="AR2476" s="27" t="e">
        <f t="shared" si="395"/>
        <v>#NUM!</v>
      </c>
      <c r="AS2476" s="27" t="e">
        <f t="shared" si="396"/>
        <v>#NUM!</v>
      </c>
      <c r="AT2476" s="27">
        <f t="shared" si="399"/>
        <v>2.7842499999999997</v>
      </c>
      <c r="AU2476" s="27" t="e">
        <f t="shared" si="400"/>
        <v>#VALUE!</v>
      </c>
      <c r="AV2476" s="29" t="e">
        <f t="shared" si="397"/>
        <v>#VALUE!</v>
      </c>
      <c r="AW2476" s="33" t="s">
        <v>51</v>
      </c>
      <c r="AX2476" s="27" t="s">
        <v>50</v>
      </c>
      <c r="AY2476" s="32">
        <v>2.75</v>
      </c>
      <c r="AZ2476" s="34">
        <f t="shared" si="391"/>
        <v>0.6875</v>
      </c>
      <c r="BA2476" s="3">
        <f t="shared" si="393"/>
        <v>3.4375</v>
      </c>
      <c r="BB2476" s="32">
        <f t="shared" si="401"/>
        <v>3.7124999999999999</v>
      </c>
      <c r="BC2476" s="27" t="s">
        <v>12549</v>
      </c>
      <c r="BP2476" s="27"/>
      <c r="BQ2476" s="27"/>
      <c r="BR2476" s="27"/>
      <c r="BS2476" s="27"/>
      <c r="BT2476" s="27"/>
      <c r="BU2476" s="27"/>
      <c r="BV2476" s="27"/>
      <c r="BW2476" s="27"/>
      <c r="BX2476" s="27"/>
      <c r="BY2476" s="27"/>
      <c r="BZ2476" s="27"/>
      <c r="CA2476" s="27"/>
      <c r="CB2476" s="27"/>
      <c r="CC2476" s="27"/>
      <c r="CD2476" s="27"/>
      <c r="CE2476" s="27"/>
      <c r="CF2476" s="27"/>
      <c r="CG2476" s="27"/>
      <c r="CH2476" s="27"/>
      <c r="CI2476" s="27"/>
      <c r="CJ2476" s="27"/>
      <c r="CK2476" s="27"/>
      <c r="CL2476" s="27"/>
      <c r="CM2476" s="27"/>
      <c r="CN2476" s="27"/>
      <c r="CO2476" s="27"/>
      <c r="CP2476" s="27"/>
      <c r="CQ2476" s="27"/>
      <c r="CR2476" s="27"/>
      <c r="CS2476" s="27"/>
      <c r="CT2476" s="27"/>
      <c r="CU2476" s="27"/>
      <c r="CV2476" s="27"/>
      <c r="CW2476" s="27"/>
      <c r="CX2476" s="27"/>
      <c r="CY2476" s="27"/>
      <c r="CZ2476" s="27"/>
      <c r="DA2476" s="27"/>
      <c r="DB2476" s="27"/>
      <c r="DC2476" s="27"/>
      <c r="DD2476" s="27"/>
      <c r="DE2476" s="27"/>
      <c r="DF2476" s="27"/>
      <c r="DG2476" s="27"/>
      <c r="DH2476" s="27"/>
      <c r="DI2476" s="27"/>
      <c r="DJ2476" s="27"/>
      <c r="DK2476" s="27"/>
      <c r="DL2476" s="27"/>
    </row>
    <row r="2477" spans="1:116" ht="31.5" customHeight="1">
      <c r="A2477" s="4" t="s">
        <v>4063</v>
      </c>
      <c r="B2477" s="5">
        <v>2475</v>
      </c>
      <c r="C2477" s="6">
        <v>5509</v>
      </c>
      <c r="D2477" s="6"/>
      <c r="E2477" s="3" t="s">
        <v>9876</v>
      </c>
      <c r="F2477" s="3" t="s">
        <v>9877</v>
      </c>
      <c r="G2477" s="3" t="s">
        <v>1513</v>
      </c>
      <c r="H2477" s="4" t="s">
        <v>9878</v>
      </c>
      <c r="I2477" s="3" t="s">
        <v>320</v>
      </c>
      <c r="J2477" s="3" t="s">
        <v>9879</v>
      </c>
      <c r="K2477" s="5"/>
      <c r="L2477" s="3"/>
      <c r="M2477" s="6">
        <v>12</v>
      </c>
      <c r="N2477" s="3" t="s">
        <v>45</v>
      </c>
      <c r="O2477" s="3" t="s">
        <v>9797</v>
      </c>
      <c r="P2477" s="3" t="s">
        <v>9844</v>
      </c>
      <c r="Q2477" s="3" t="s">
        <v>9880</v>
      </c>
      <c r="R2477" s="28">
        <v>9.48</v>
      </c>
      <c r="T2477" s="30">
        <v>8.94</v>
      </c>
      <c r="U2477" s="1">
        <v>2.9</v>
      </c>
      <c r="W2477" s="29">
        <v>8.82</v>
      </c>
      <c r="AF2477" s="45">
        <v>11.702999999999999</v>
      </c>
      <c r="AN2477" s="32">
        <v>9.48</v>
      </c>
      <c r="AO2477" s="27" t="s">
        <v>49</v>
      </c>
      <c r="AP2477" s="31" t="s">
        <v>50</v>
      </c>
      <c r="AQ2477" s="27" t="e">
        <f t="shared" si="394"/>
        <v>#NUM!</v>
      </c>
      <c r="AR2477" s="27" t="e">
        <f t="shared" si="395"/>
        <v>#NUM!</v>
      </c>
      <c r="AS2477" s="27" t="e">
        <f t="shared" si="396"/>
        <v>#NUM!</v>
      </c>
      <c r="AT2477" s="27">
        <f t="shared" si="399"/>
        <v>9.6104999999999983</v>
      </c>
      <c r="AU2477" s="27">
        <f t="shared" si="400"/>
        <v>3.1174999999999997</v>
      </c>
      <c r="AV2477" s="29">
        <f t="shared" si="397"/>
        <v>3.1174999999999997</v>
      </c>
      <c r="AW2477" s="27" t="s">
        <v>73</v>
      </c>
      <c r="AX2477" s="27" t="s">
        <v>74</v>
      </c>
      <c r="AY2477" s="32">
        <v>3.117</v>
      </c>
      <c r="AZ2477" s="34">
        <f t="shared" si="391"/>
        <v>0.77925</v>
      </c>
      <c r="BA2477" s="3">
        <f t="shared" si="393"/>
        <v>3.8962500000000002</v>
      </c>
      <c r="BB2477" s="32">
        <f t="shared" si="401"/>
        <v>4.2079500000000003</v>
      </c>
      <c r="BC2477" s="27" t="s">
        <v>12549</v>
      </c>
      <c r="BP2477" s="27"/>
      <c r="BQ2477" s="27"/>
      <c r="BR2477" s="27"/>
      <c r="BS2477" s="27"/>
      <c r="BT2477" s="27"/>
      <c r="BU2477" s="27"/>
      <c r="BV2477" s="27"/>
      <c r="BW2477" s="27"/>
      <c r="BX2477" s="27"/>
      <c r="BY2477" s="27"/>
      <c r="BZ2477" s="27"/>
      <c r="CA2477" s="27"/>
      <c r="CB2477" s="27"/>
      <c r="CC2477" s="27"/>
      <c r="CD2477" s="27"/>
      <c r="CE2477" s="27"/>
      <c r="CF2477" s="27"/>
      <c r="CG2477" s="27"/>
      <c r="CH2477" s="27"/>
      <c r="CI2477" s="27"/>
      <c r="CJ2477" s="27"/>
      <c r="CK2477" s="27"/>
      <c r="CL2477" s="27"/>
      <c r="CM2477" s="27"/>
      <c r="CN2477" s="27"/>
      <c r="CO2477" s="27"/>
      <c r="CP2477" s="27"/>
      <c r="CQ2477" s="27"/>
      <c r="CR2477" s="27"/>
      <c r="CS2477" s="27"/>
      <c r="CT2477" s="27"/>
      <c r="CU2477" s="27"/>
      <c r="CV2477" s="27"/>
      <c r="CW2477" s="27"/>
      <c r="CX2477" s="27"/>
      <c r="CY2477" s="27"/>
      <c r="CZ2477" s="27"/>
      <c r="DA2477" s="27"/>
      <c r="DB2477" s="27"/>
      <c r="DC2477" s="27"/>
      <c r="DD2477" s="27"/>
      <c r="DE2477" s="27"/>
      <c r="DF2477" s="27"/>
      <c r="DG2477" s="27"/>
      <c r="DH2477" s="27"/>
      <c r="DI2477" s="27"/>
      <c r="DJ2477" s="27"/>
      <c r="DK2477" s="27"/>
      <c r="DL2477" s="27"/>
    </row>
    <row r="2478" spans="1:116" ht="31.5" customHeight="1">
      <c r="A2478" s="4" t="s">
        <v>4063</v>
      </c>
      <c r="B2478" s="5">
        <v>2476</v>
      </c>
      <c r="C2478" s="6">
        <v>1113</v>
      </c>
      <c r="D2478" s="6"/>
      <c r="E2478" s="3" t="s">
        <v>9978</v>
      </c>
      <c r="F2478" s="3" t="s">
        <v>9981</v>
      </c>
      <c r="G2478" s="3" t="s">
        <v>7520</v>
      </c>
      <c r="H2478" s="4" t="s">
        <v>58</v>
      </c>
      <c r="I2478" s="3" t="s">
        <v>1218</v>
      </c>
      <c r="J2478" s="3" t="s">
        <v>9979</v>
      </c>
      <c r="K2478" s="5">
        <v>30</v>
      </c>
      <c r="L2478" s="3" t="s">
        <v>69</v>
      </c>
      <c r="M2478" s="6">
        <v>1</v>
      </c>
      <c r="N2478" s="3" t="s">
        <v>45</v>
      </c>
      <c r="O2478" s="3" t="s">
        <v>9797</v>
      </c>
      <c r="P2478" s="3" t="s">
        <v>9807</v>
      </c>
      <c r="Q2478" s="3" t="s">
        <v>9982</v>
      </c>
      <c r="R2478" s="28">
        <v>4</v>
      </c>
      <c r="T2478" s="30">
        <v>3.77</v>
      </c>
      <c r="U2478" s="1">
        <v>2.9</v>
      </c>
      <c r="W2478" s="29">
        <v>3.7240000000000002</v>
      </c>
      <c r="AN2478" s="32">
        <v>4</v>
      </c>
      <c r="AO2478" s="27" t="s">
        <v>49</v>
      </c>
      <c r="AP2478" s="31" t="s">
        <v>50</v>
      </c>
      <c r="AQ2478" s="27" t="e">
        <f t="shared" si="394"/>
        <v>#NUM!</v>
      </c>
      <c r="AR2478" s="27" t="e">
        <f t="shared" si="395"/>
        <v>#NUM!</v>
      </c>
      <c r="AS2478" s="27" t="e">
        <f t="shared" si="396"/>
        <v>#NUM!</v>
      </c>
      <c r="AT2478" s="27">
        <f t="shared" si="399"/>
        <v>4.0527499999999996</v>
      </c>
      <c r="AU2478" s="27">
        <f t="shared" si="400"/>
        <v>3.1174999999999997</v>
      </c>
      <c r="AV2478" s="29">
        <f t="shared" si="397"/>
        <v>3.1174999999999997</v>
      </c>
      <c r="AW2478" s="27" t="s">
        <v>73</v>
      </c>
      <c r="AX2478" s="27" t="s">
        <v>74</v>
      </c>
      <c r="AY2478" s="32">
        <v>3.117</v>
      </c>
      <c r="AZ2478" s="34">
        <f t="shared" si="391"/>
        <v>0.77925</v>
      </c>
      <c r="BA2478" s="3">
        <f t="shared" si="393"/>
        <v>3.8962500000000002</v>
      </c>
      <c r="BB2478" s="32">
        <f t="shared" si="401"/>
        <v>4.2079500000000003</v>
      </c>
      <c r="BC2478" s="27" t="s">
        <v>12549</v>
      </c>
      <c r="BP2478" s="27"/>
      <c r="BQ2478" s="27"/>
      <c r="BR2478" s="27"/>
      <c r="BS2478" s="27"/>
      <c r="BT2478" s="27"/>
      <c r="BU2478" s="27"/>
      <c r="BV2478" s="27"/>
      <c r="BW2478" s="27"/>
      <c r="BX2478" s="27"/>
      <c r="BY2478" s="27"/>
      <c r="BZ2478" s="27"/>
      <c r="CA2478" s="27"/>
      <c r="CB2478" s="27"/>
      <c r="CC2478" s="27"/>
      <c r="CD2478" s="27"/>
      <c r="CE2478" s="27"/>
      <c r="CF2478" s="27"/>
      <c r="CG2478" s="27"/>
      <c r="CH2478" s="27"/>
      <c r="CI2478" s="27"/>
      <c r="CJ2478" s="27"/>
      <c r="CK2478" s="27"/>
      <c r="CL2478" s="27"/>
      <c r="CM2478" s="27"/>
      <c r="CN2478" s="27"/>
      <c r="CO2478" s="27"/>
      <c r="CP2478" s="27"/>
      <c r="CQ2478" s="27"/>
      <c r="CR2478" s="27"/>
      <c r="CS2478" s="27"/>
      <c r="CT2478" s="27"/>
      <c r="CU2478" s="27"/>
      <c r="CV2478" s="27"/>
      <c r="CW2478" s="27"/>
      <c r="CX2478" s="27"/>
      <c r="CY2478" s="27"/>
      <c r="CZ2478" s="27"/>
      <c r="DA2478" s="27"/>
      <c r="DB2478" s="27"/>
      <c r="DC2478" s="27"/>
      <c r="DD2478" s="27"/>
      <c r="DE2478" s="27"/>
      <c r="DF2478" s="27"/>
      <c r="DG2478" s="27"/>
      <c r="DH2478" s="27"/>
      <c r="DI2478" s="27"/>
      <c r="DJ2478" s="27"/>
      <c r="DK2478" s="27"/>
      <c r="DL2478" s="27"/>
    </row>
    <row r="2479" spans="1:116" ht="31.5" customHeight="1">
      <c r="A2479" s="4" t="s">
        <v>4063</v>
      </c>
      <c r="B2479" s="5">
        <v>2477</v>
      </c>
      <c r="C2479" s="6">
        <v>5163</v>
      </c>
      <c r="D2479" s="6"/>
      <c r="E2479" s="3" t="s">
        <v>9936</v>
      </c>
      <c r="F2479" s="3" t="s">
        <v>845</v>
      </c>
      <c r="G2479" s="3" t="s">
        <v>846</v>
      </c>
      <c r="H2479" s="4" t="s">
        <v>9937</v>
      </c>
      <c r="I2479" s="3" t="s">
        <v>9938</v>
      </c>
      <c r="J2479" s="3" t="s">
        <v>9939</v>
      </c>
      <c r="K2479" s="5"/>
      <c r="L2479" s="3"/>
      <c r="M2479" s="6">
        <v>5</v>
      </c>
      <c r="N2479" s="3" t="s">
        <v>45</v>
      </c>
      <c r="O2479" s="3" t="s">
        <v>9797</v>
      </c>
      <c r="P2479" s="3" t="s">
        <v>9818</v>
      </c>
      <c r="Q2479" s="3" t="s">
        <v>9940</v>
      </c>
      <c r="R2479" s="28">
        <v>4.9800000000000004</v>
      </c>
      <c r="T2479" s="30">
        <v>4.96</v>
      </c>
      <c r="U2479" s="1">
        <v>3.02</v>
      </c>
      <c r="W2479" s="29">
        <v>4.9000000000000004</v>
      </c>
      <c r="AN2479" s="32">
        <v>4.9800000000000004</v>
      </c>
      <c r="AO2479" s="27" t="s">
        <v>49</v>
      </c>
      <c r="AP2479" s="31" t="s">
        <v>50</v>
      </c>
      <c r="AQ2479" s="27" t="e">
        <f t="shared" si="394"/>
        <v>#NUM!</v>
      </c>
      <c r="AR2479" s="27" t="e">
        <f t="shared" si="395"/>
        <v>#NUM!</v>
      </c>
      <c r="AS2479" s="27" t="e">
        <f t="shared" si="396"/>
        <v>#NUM!</v>
      </c>
      <c r="AT2479" s="27">
        <f t="shared" si="399"/>
        <v>5.3319999999999999</v>
      </c>
      <c r="AU2479" s="27">
        <f t="shared" si="400"/>
        <v>3.2464999999999997</v>
      </c>
      <c r="AV2479" s="29">
        <f t="shared" si="397"/>
        <v>3.2464999999999997</v>
      </c>
      <c r="AW2479" s="27" t="s">
        <v>73</v>
      </c>
      <c r="AX2479" s="27" t="s">
        <v>74</v>
      </c>
      <c r="AY2479" s="32">
        <v>3.25</v>
      </c>
      <c r="AZ2479" s="34">
        <f t="shared" si="391"/>
        <v>0.8125</v>
      </c>
      <c r="BA2479" s="3">
        <f t="shared" si="393"/>
        <v>4.0625</v>
      </c>
      <c r="BB2479" s="32">
        <f t="shared" si="401"/>
        <v>4.3875000000000002</v>
      </c>
      <c r="BC2479" s="27" t="s">
        <v>12549</v>
      </c>
      <c r="BP2479" s="27"/>
      <c r="BQ2479" s="27"/>
      <c r="BR2479" s="27"/>
      <c r="BS2479" s="27"/>
      <c r="BT2479" s="27"/>
      <c r="BU2479" s="27"/>
      <c r="BV2479" s="27"/>
      <c r="BW2479" s="27"/>
      <c r="BX2479" s="27"/>
      <c r="BY2479" s="27"/>
      <c r="BZ2479" s="27"/>
      <c r="CA2479" s="27"/>
      <c r="CB2479" s="27"/>
      <c r="CC2479" s="27"/>
      <c r="CD2479" s="27"/>
      <c r="CE2479" s="27"/>
      <c r="CF2479" s="27"/>
      <c r="CG2479" s="27"/>
      <c r="CH2479" s="27"/>
      <c r="CI2479" s="27"/>
      <c r="CJ2479" s="27"/>
      <c r="CK2479" s="27"/>
      <c r="CL2479" s="27"/>
      <c r="CM2479" s="27"/>
      <c r="CN2479" s="27"/>
      <c r="CO2479" s="27"/>
      <c r="CP2479" s="27"/>
      <c r="CQ2479" s="27"/>
      <c r="CR2479" s="27"/>
      <c r="CS2479" s="27"/>
      <c r="CT2479" s="27"/>
      <c r="CU2479" s="27"/>
      <c r="CV2479" s="27"/>
      <c r="CW2479" s="27"/>
      <c r="CX2479" s="27"/>
      <c r="CY2479" s="27"/>
      <c r="CZ2479" s="27"/>
      <c r="DA2479" s="27"/>
      <c r="DB2479" s="27"/>
      <c r="DC2479" s="27"/>
      <c r="DD2479" s="27"/>
      <c r="DE2479" s="27"/>
      <c r="DF2479" s="27"/>
      <c r="DG2479" s="27"/>
      <c r="DH2479" s="27"/>
      <c r="DI2479" s="27"/>
      <c r="DJ2479" s="27"/>
      <c r="DK2479" s="27"/>
      <c r="DL2479" s="27"/>
    </row>
    <row r="2480" spans="1:116" ht="31.5" customHeight="1">
      <c r="A2480" s="4" t="s">
        <v>4063</v>
      </c>
      <c r="B2480" s="5">
        <v>2478</v>
      </c>
      <c r="C2480" s="6">
        <v>7106</v>
      </c>
      <c r="D2480" s="6"/>
      <c r="E2480" s="3" t="s">
        <v>10205</v>
      </c>
      <c r="F2480" s="3" t="s">
        <v>1177</v>
      </c>
      <c r="G2480" s="3" t="s">
        <v>1178</v>
      </c>
      <c r="H2480" s="4" t="s">
        <v>1182</v>
      </c>
      <c r="I2480" s="3" t="s">
        <v>125</v>
      </c>
      <c r="J2480" s="3" t="s">
        <v>10206</v>
      </c>
      <c r="K2480" s="5">
        <v>120</v>
      </c>
      <c r="L2480" s="3" t="s">
        <v>81</v>
      </c>
      <c r="M2480" s="6">
        <v>1</v>
      </c>
      <c r="N2480" s="3" t="s">
        <v>45</v>
      </c>
      <c r="O2480" s="3" t="s">
        <v>9797</v>
      </c>
      <c r="P2480" s="3" t="s">
        <v>9798</v>
      </c>
      <c r="Q2480" s="3" t="s">
        <v>10207</v>
      </c>
      <c r="R2480" s="28">
        <v>3.37</v>
      </c>
      <c r="U2480" s="1" t="s">
        <v>56</v>
      </c>
      <c r="W2480" s="29">
        <v>3.1360000000000001</v>
      </c>
      <c r="AN2480" s="32">
        <v>3.37</v>
      </c>
      <c r="AO2480" s="27" t="s">
        <v>49</v>
      </c>
      <c r="AP2480" s="31" t="s">
        <v>50</v>
      </c>
      <c r="AQ2480" s="27" t="e">
        <f t="shared" si="394"/>
        <v>#NUM!</v>
      </c>
      <c r="AR2480" s="27" t="e">
        <f t="shared" si="395"/>
        <v>#NUM!</v>
      </c>
      <c r="AS2480" s="27" t="e">
        <f t="shared" si="396"/>
        <v>#NUM!</v>
      </c>
      <c r="AT2480" s="27">
        <f t="shared" si="399"/>
        <v>0</v>
      </c>
      <c r="AU2480" s="27" t="e">
        <f t="shared" si="400"/>
        <v>#VALUE!</v>
      </c>
      <c r="AV2480" s="29" t="e">
        <f t="shared" si="397"/>
        <v>#VALUE!</v>
      </c>
      <c r="AW2480" s="33" t="s">
        <v>51</v>
      </c>
      <c r="AX2480" s="27" t="s">
        <v>50</v>
      </c>
      <c r="AY2480" s="32">
        <v>3.37</v>
      </c>
      <c r="AZ2480" s="34">
        <f t="shared" si="391"/>
        <v>0.84250000000000003</v>
      </c>
      <c r="BA2480" s="3">
        <f t="shared" si="393"/>
        <v>4.2125000000000004</v>
      </c>
      <c r="BB2480" s="32">
        <f t="shared" si="401"/>
        <v>4.5495000000000001</v>
      </c>
      <c r="BC2480" s="27" t="s">
        <v>12549</v>
      </c>
      <c r="BP2480" s="27"/>
      <c r="BQ2480" s="27"/>
      <c r="BR2480" s="27"/>
      <c r="BS2480" s="27"/>
      <c r="BT2480" s="27"/>
      <c r="BU2480" s="27"/>
      <c r="BV2480" s="27"/>
      <c r="BW2480" s="27"/>
      <c r="BX2480" s="27"/>
      <c r="BY2480" s="27"/>
      <c r="BZ2480" s="27"/>
      <c r="CA2480" s="27"/>
      <c r="CB2480" s="27"/>
      <c r="CC2480" s="27"/>
      <c r="CD2480" s="27"/>
      <c r="CE2480" s="27"/>
      <c r="CF2480" s="27"/>
      <c r="CG2480" s="27"/>
      <c r="CH2480" s="27"/>
      <c r="CI2480" s="27"/>
      <c r="CJ2480" s="27"/>
      <c r="CK2480" s="27"/>
      <c r="CL2480" s="27"/>
      <c r="CM2480" s="27"/>
      <c r="CN2480" s="27"/>
      <c r="CO2480" s="27"/>
      <c r="CP2480" s="27"/>
      <c r="CQ2480" s="27"/>
      <c r="CR2480" s="27"/>
      <c r="CS2480" s="27"/>
      <c r="CT2480" s="27"/>
      <c r="CU2480" s="27"/>
      <c r="CV2480" s="27"/>
      <c r="CW2480" s="27"/>
      <c r="CX2480" s="27"/>
      <c r="CY2480" s="27"/>
      <c r="CZ2480" s="27"/>
      <c r="DA2480" s="27"/>
      <c r="DB2480" s="27"/>
      <c r="DC2480" s="27"/>
      <c r="DD2480" s="27"/>
      <c r="DE2480" s="27"/>
      <c r="DF2480" s="27"/>
      <c r="DG2480" s="27"/>
      <c r="DH2480" s="27"/>
      <c r="DI2480" s="27"/>
      <c r="DJ2480" s="27"/>
      <c r="DK2480" s="27"/>
      <c r="DL2480" s="27"/>
    </row>
    <row r="2481" spans="1:116" ht="31.5" customHeight="1">
      <c r="A2481" s="4" t="s">
        <v>4063</v>
      </c>
      <c r="B2481" s="5">
        <v>2479</v>
      </c>
      <c r="C2481" s="6">
        <v>5841</v>
      </c>
      <c r="D2481" s="6"/>
      <c r="E2481" s="3" t="s">
        <v>10184</v>
      </c>
      <c r="F2481" s="3" t="s">
        <v>10185</v>
      </c>
      <c r="G2481" s="3" t="s">
        <v>3556</v>
      </c>
      <c r="H2481" s="4" t="s">
        <v>9292</v>
      </c>
      <c r="I2481" s="3" t="s">
        <v>394</v>
      </c>
      <c r="J2481" s="3" t="s">
        <v>10186</v>
      </c>
      <c r="K2481" s="5">
        <v>4</v>
      </c>
      <c r="L2481" s="3" t="s">
        <v>81</v>
      </c>
      <c r="M2481" s="6">
        <v>10</v>
      </c>
      <c r="N2481" s="3" t="s">
        <v>45</v>
      </c>
      <c r="O2481" s="3" t="s">
        <v>9797</v>
      </c>
      <c r="P2481" s="3" t="s">
        <v>9834</v>
      </c>
      <c r="Q2481" s="3" t="s">
        <v>10187</v>
      </c>
      <c r="R2481" s="28">
        <v>26.34</v>
      </c>
      <c r="T2481" s="30">
        <v>24.82</v>
      </c>
      <c r="U2481" s="1">
        <v>3.3</v>
      </c>
      <c r="W2481" s="29">
        <v>24.5</v>
      </c>
      <c r="AN2481" s="32">
        <v>26.34</v>
      </c>
      <c r="AO2481" s="27" t="s">
        <v>49</v>
      </c>
      <c r="AP2481" s="31" t="s">
        <v>50</v>
      </c>
      <c r="AQ2481" s="27" t="e">
        <f t="shared" si="394"/>
        <v>#NUM!</v>
      </c>
      <c r="AR2481" s="27" t="e">
        <f t="shared" si="395"/>
        <v>#NUM!</v>
      </c>
      <c r="AS2481" s="27" t="e">
        <f t="shared" si="396"/>
        <v>#NUM!</v>
      </c>
      <c r="AT2481" s="27">
        <f t="shared" si="399"/>
        <v>26.6815</v>
      </c>
      <c r="AU2481" s="27">
        <f t="shared" si="400"/>
        <v>3.5474999999999999</v>
      </c>
      <c r="AV2481" s="29">
        <f t="shared" si="397"/>
        <v>3.5474999999999999</v>
      </c>
      <c r="AW2481" s="27" t="s">
        <v>73</v>
      </c>
      <c r="AX2481" s="27" t="s">
        <v>74</v>
      </c>
      <c r="AY2481" s="32">
        <v>3.5470000000000002</v>
      </c>
      <c r="AZ2481" s="34">
        <f t="shared" si="391"/>
        <v>0.88675000000000004</v>
      </c>
      <c r="BA2481" s="3">
        <f t="shared" si="393"/>
        <v>4.4337499999999999</v>
      </c>
      <c r="BB2481" s="32">
        <f t="shared" si="401"/>
        <v>4.7884500000000001</v>
      </c>
      <c r="BC2481" s="27" t="s">
        <v>12549</v>
      </c>
      <c r="BP2481" s="27"/>
      <c r="BQ2481" s="27"/>
      <c r="BR2481" s="27"/>
      <c r="BS2481" s="27"/>
      <c r="BT2481" s="27"/>
      <c r="BU2481" s="27"/>
      <c r="BV2481" s="27"/>
      <c r="BW2481" s="27"/>
      <c r="BX2481" s="27"/>
      <c r="BY2481" s="27"/>
      <c r="BZ2481" s="27"/>
      <c r="CA2481" s="27"/>
      <c r="CB2481" s="27"/>
      <c r="CC2481" s="27"/>
      <c r="CD2481" s="27"/>
      <c r="CE2481" s="27"/>
      <c r="CF2481" s="27"/>
      <c r="CG2481" s="27"/>
      <c r="CH2481" s="27"/>
      <c r="CI2481" s="27"/>
      <c r="CJ2481" s="27"/>
      <c r="CK2481" s="27"/>
      <c r="CL2481" s="27"/>
      <c r="CM2481" s="27"/>
      <c r="CN2481" s="27"/>
      <c r="CO2481" s="27"/>
      <c r="CP2481" s="27"/>
      <c r="CQ2481" s="27"/>
      <c r="CR2481" s="27"/>
      <c r="CS2481" s="27"/>
      <c r="CT2481" s="27"/>
      <c r="CU2481" s="27"/>
      <c r="CV2481" s="27"/>
      <c r="CW2481" s="27"/>
      <c r="CX2481" s="27"/>
      <c r="CY2481" s="27"/>
      <c r="CZ2481" s="27"/>
      <c r="DA2481" s="27"/>
      <c r="DB2481" s="27"/>
      <c r="DC2481" s="27"/>
      <c r="DD2481" s="27"/>
      <c r="DE2481" s="27"/>
      <c r="DF2481" s="27"/>
      <c r="DG2481" s="27"/>
      <c r="DH2481" s="27"/>
      <c r="DI2481" s="27"/>
      <c r="DJ2481" s="27"/>
      <c r="DK2481" s="27"/>
      <c r="DL2481" s="27"/>
    </row>
    <row r="2482" spans="1:116" ht="31.5" customHeight="1">
      <c r="A2482" s="4" t="s">
        <v>4063</v>
      </c>
      <c r="B2482" s="5">
        <v>2480</v>
      </c>
      <c r="C2482" s="6">
        <v>2348</v>
      </c>
      <c r="D2482" s="6"/>
      <c r="E2482" s="3" t="s">
        <v>10172</v>
      </c>
      <c r="F2482" s="3" t="s">
        <v>10173</v>
      </c>
      <c r="G2482" s="3" t="s">
        <v>1673</v>
      </c>
      <c r="H2482" s="4" t="s">
        <v>1674</v>
      </c>
      <c r="I2482" s="3" t="s">
        <v>474</v>
      </c>
      <c r="J2482" s="3" t="s">
        <v>10174</v>
      </c>
      <c r="K2482" s="5">
        <v>30</v>
      </c>
      <c r="L2482" s="3" t="s">
        <v>81</v>
      </c>
      <c r="M2482" s="6">
        <v>1</v>
      </c>
      <c r="N2482" s="3" t="s">
        <v>45</v>
      </c>
      <c r="O2482" s="3" t="s">
        <v>9797</v>
      </c>
      <c r="P2482" s="3" t="s">
        <v>9802</v>
      </c>
      <c r="Q2482" s="3" t="s">
        <v>10175</v>
      </c>
      <c r="R2482" s="28">
        <v>3.58</v>
      </c>
      <c r="T2482" s="30">
        <v>3.38</v>
      </c>
      <c r="U2482" s="1" t="s">
        <v>56</v>
      </c>
      <c r="W2482" s="29">
        <v>3.3319999999999999</v>
      </c>
      <c r="AN2482" s="32">
        <v>3.58</v>
      </c>
      <c r="AO2482" s="27" t="s">
        <v>49</v>
      </c>
      <c r="AP2482" s="31" t="s">
        <v>50</v>
      </c>
      <c r="AQ2482" s="27" t="e">
        <f t="shared" si="394"/>
        <v>#NUM!</v>
      </c>
      <c r="AR2482" s="27" t="e">
        <f t="shared" si="395"/>
        <v>#NUM!</v>
      </c>
      <c r="AS2482" s="27" t="e">
        <f t="shared" si="396"/>
        <v>#NUM!</v>
      </c>
      <c r="AT2482" s="27">
        <f t="shared" si="399"/>
        <v>3.6334999999999997</v>
      </c>
      <c r="AU2482" s="27" t="e">
        <f t="shared" si="400"/>
        <v>#VALUE!</v>
      </c>
      <c r="AV2482" s="29" t="e">
        <f t="shared" si="397"/>
        <v>#VALUE!</v>
      </c>
      <c r="AW2482" s="27" t="s">
        <v>73</v>
      </c>
      <c r="AX2482" s="27" t="s">
        <v>74</v>
      </c>
      <c r="AY2482" s="32">
        <v>3.633</v>
      </c>
      <c r="AZ2482" s="34">
        <f t="shared" si="391"/>
        <v>0.90825</v>
      </c>
      <c r="BA2482" s="3">
        <f t="shared" si="393"/>
        <v>4.5412499999999998</v>
      </c>
      <c r="BB2482" s="32">
        <f t="shared" si="401"/>
        <v>4.9045499999999995</v>
      </c>
      <c r="BC2482" s="27" t="s">
        <v>12549</v>
      </c>
      <c r="BP2482" s="27"/>
      <c r="BQ2482" s="27"/>
      <c r="BR2482" s="27"/>
      <c r="BS2482" s="27"/>
      <c r="BT2482" s="27"/>
      <c r="BU2482" s="27"/>
      <c r="BV2482" s="27"/>
      <c r="BW2482" s="27"/>
      <c r="BX2482" s="27"/>
      <c r="BY2482" s="27"/>
      <c r="BZ2482" s="27"/>
      <c r="CA2482" s="27"/>
      <c r="CB2482" s="27"/>
      <c r="CC2482" s="27"/>
      <c r="CD2482" s="27"/>
      <c r="CE2482" s="27"/>
      <c r="CF2482" s="27"/>
      <c r="CG2482" s="27"/>
      <c r="CH2482" s="27"/>
      <c r="CI2482" s="27"/>
      <c r="CJ2482" s="27"/>
      <c r="CK2482" s="27"/>
      <c r="CL2482" s="27"/>
      <c r="CM2482" s="27"/>
      <c r="CN2482" s="27"/>
      <c r="CO2482" s="27"/>
      <c r="CP2482" s="27"/>
      <c r="CQ2482" s="27"/>
      <c r="CR2482" s="27"/>
      <c r="CS2482" s="27"/>
      <c r="CT2482" s="27"/>
      <c r="CU2482" s="27"/>
      <c r="CV2482" s="27"/>
      <c r="CW2482" s="27"/>
      <c r="CX2482" s="27"/>
      <c r="CY2482" s="27"/>
      <c r="CZ2482" s="27"/>
      <c r="DA2482" s="27"/>
      <c r="DB2482" s="27"/>
      <c r="DC2482" s="27"/>
      <c r="DD2482" s="27"/>
      <c r="DE2482" s="27"/>
      <c r="DF2482" s="27"/>
      <c r="DG2482" s="27"/>
      <c r="DH2482" s="27"/>
      <c r="DI2482" s="27"/>
      <c r="DJ2482" s="27"/>
      <c r="DK2482" s="27"/>
      <c r="DL2482" s="27"/>
    </row>
    <row r="2483" spans="1:116" ht="31.5" customHeight="1">
      <c r="A2483" s="4" t="s">
        <v>4063</v>
      </c>
      <c r="B2483" s="5">
        <v>2481</v>
      </c>
      <c r="C2483" s="6">
        <v>5214</v>
      </c>
      <c r="D2483" s="6"/>
      <c r="E2483" s="3" t="s">
        <v>10230</v>
      </c>
      <c r="F2483" s="3" t="s">
        <v>10231</v>
      </c>
      <c r="G2483" s="3" t="s">
        <v>1625</v>
      </c>
      <c r="H2483" s="4" t="s">
        <v>303</v>
      </c>
      <c r="I2483" s="3" t="s">
        <v>104</v>
      </c>
      <c r="J2483" s="3" t="s">
        <v>1005</v>
      </c>
      <c r="K2483" s="5"/>
      <c r="L2483" s="3"/>
      <c r="M2483" s="6">
        <v>60</v>
      </c>
      <c r="N2483" s="3" t="s">
        <v>45</v>
      </c>
      <c r="O2483" s="3" t="s">
        <v>9797</v>
      </c>
      <c r="P2483" s="3" t="s">
        <v>9997</v>
      </c>
      <c r="Q2483" s="3" t="s">
        <v>10232</v>
      </c>
      <c r="R2483" s="28">
        <v>3.95</v>
      </c>
      <c r="T2483" s="30">
        <v>3.72</v>
      </c>
      <c r="U2483" s="1" t="s">
        <v>56</v>
      </c>
      <c r="W2483" s="29">
        <v>3.6749999999999998</v>
      </c>
      <c r="AH2483" s="27">
        <f>3*AH2484</f>
        <v>0</v>
      </c>
      <c r="AN2483" s="32">
        <v>3.95</v>
      </c>
      <c r="AO2483" s="27" t="s">
        <v>49</v>
      </c>
      <c r="AP2483" s="31" t="s">
        <v>50</v>
      </c>
      <c r="AQ2483" s="27" t="e">
        <f t="shared" si="394"/>
        <v>#NUM!</v>
      </c>
      <c r="AR2483" s="27" t="e">
        <f t="shared" si="395"/>
        <v>#NUM!</v>
      </c>
      <c r="AS2483" s="27" t="e">
        <f t="shared" si="396"/>
        <v>#NUM!</v>
      </c>
      <c r="AT2483" s="27">
        <f t="shared" si="399"/>
        <v>3.9990000000000001</v>
      </c>
      <c r="AU2483" s="27" t="e">
        <f t="shared" si="400"/>
        <v>#VALUE!</v>
      </c>
      <c r="AV2483" s="29" t="e">
        <f t="shared" si="397"/>
        <v>#VALUE!</v>
      </c>
      <c r="AW2483" s="33" t="s">
        <v>51</v>
      </c>
      <c r="AX2483" s="27" t="s">
        <v>50</v>
      </c>
      <c r="AY2483" s="32">
        <v>3.9990000000000001</v>
      </c>
      <c r="AZ2483" s="34">
        <f t="shared" si="391"/>
        <v>0.99975000000000003</v>
      </c>
      <c r="BA2483" s="3">
        <f t="shared" si="393"/>
        <v>4.9987500000000002</v>
      </c>
      <c r="BB2483" s="32">
        <f t="shared" si="401"/>
        <v>5.3986499999999999</v>
      </c>
      <c r="BC2483" s="27" t="s">
        <v>12549</v>
      </c>
      <c r="BP2483" s="35"/>
      <c r="BQ2483" s="35"/>
      <c r="BR2483" s="35"/>
      <c r="BS2483" s="35"/>
      <c r="BT2483" s="35"/>
      <c r="BU2483" s="35"/>
      <c r="BV2483" s="35"/>
      <c r="BW2483" s="35"/>
      <c r="BX2483" s="35"/>
      <c r="BY2483" s="35"/>
      <c r="BZ2483" s="35"/>
      <c r="CA2483" s="35"/>
      <c r="CB2483" s="35"/>
      <c r="CC2483" s="35"/>
      <c r="CD2483" s="35"/>
      <c r="CE2483" s="35"/>
      <c r="CF2483" s="35"/>
      <c r="CG2483" s="35"/>
      <c r="CH2483" s="35"/>
      <c r="CI2483" s="35"/>
      <c r="CJ2483" s="35"/>
      <c r="CK2483" s="35"/>
      <c r="CL2483" s="35"/>
      <c r="CM2483" s="35"/>
      <c r="CN2483" s="35"/>
      <c r="CO2483" s="35"/>
      <c r="CP2483" s="35"/>
      <c r="CQ2483" s="35"/>
      <c r="CR2483" s="35"/>
      <c r="CS2483" s="35"/>
      <c r="CT2483" s="35"/>
      <c r="CU2483" s="35"/>
      <c r="CV2483" s="35"/>
      <c r="CW2483" s="35"/>
      <c r="CX2483" s="35"/>
      <c r="CY2483" s="35"/>
      <c r="CZ2483" s="35"/>
      <c r="DA2483" s="35"/>
      <c r="DB2483" s="35"/>
      <c r="DC2483" s="35"/>
      <c r="DD2483" s="35"/>
      <c r="DE2483" s="35"/>
      <c r="DF2483" s="35"/>
      <c r="DG2483" s="35"/>
      <c r="DH2483" s="35"/>
      <c r="DI2483" s="35"/>
      <c r="DJ2483" s="35"/>
      <c r="DK2483" s="35"/>
      <c r="DL2483" s="35"/>
    </row>
    <row r="2484" spans="1:116" ht="31.5" customHeight="1">
      <c r="A2484" s="4" t="s">
        <v>4063</v>
      </c>
      <c r="B2484" s="5">
        <v>2482</v>
      </c>
      <c r="C2484" s="6">
        <v>3476</v>
      </c>
      <c r="D2484" s="6"/>
      <c r="E2484" s="3" t="s">
        <v>9872</v>
      </c>
      <c r="F2484" s="3" t="s">
        <v>734</v>
      </c>
      <c r="G2484" s="3" t="s">
        <v>735</v>
      </c>
      <c r="H2484" s="4" t="s">
        <v>779</v>
      </c>
      <c r="I2484" s="3" t="s">
        <v>125</v>
      </c>
      <c r="J2484" s="3" t="s">
        <v>9870</v>
      </c>
      <c r="K2484" s="5">
        <v>150</v>
      </c>
      <c r="L2484" s="3" t="s">
        <v>81</v>
      </c>
      <c r="M2484" s="6">
        <v>1</v>
      </c>
      <c r="N2484" s="3" t="s">
        <v>45</v>
      </c>
      <c r="O2484" s="3" t="s">
        <v>9797</v>
      </c>
      <c r="P2484" s="3" t="s">
        <v>9802</v>
      </c>
      <c r="Q2484" s="3" t="s">
        <v>9873</v>
      </c>
      <c r="R2484" s="28">
        <v>4.42</v>
      </c>
      <c r="T2484" s="30">
        <v>4.17</v>
      </c>
      <c r="U2484" s="1" t="s">
        <v>56</v>
      </c>
      <c r="W2484" s="29">
        <v>4.1159999999999997</v>
      </c>
      <c r="AN2484" s="32">
        <v>4.42</v>
      </c>
      <c r="AO2484" s="27" t="s">
        <v>49</v>
      </c>
      <c r="AP2484" s="31" t="s">
        <v>50</v>
      </c>
      <c r="AQ2484" s="27" t="e">
        <f t="shared" si="394"/>
        <v>#NUM!</v>
      </c>
      <c r="AR2484" s="27" t="e">
        <f t="shared" si="395"/>
        <v>#NUM!</v>
      </c>
      <c r="AS2484" s="27" t="e">
        <f t="shared" si="396"/>
        <v>#NUM!</v>
      </c>
      <c r="AT2484" s="27">
        <f t="shared" si="399"/>
        <v>4.4827499999999993</v>
      </c>
      <c r="AU2484" s="27" t="e">
        <f t="shared" si="400"/>
        <v>#VALUE!</v>
      </c>
      <c r="AV2484" s="29" t="e">
        <f t="shared" si="397"/>
        <v>#VALUE!</v>
      </c>
      <c r="AW2484" s="33" t="s">
        <v>51</v>
      </c>
      <c r="AX2484" s="33" t="s">
        <v>50</v>
      </c>
      <c r="AY2484" s="32">
        <v>4.42</v>
      </c>
      <c r="AZ2484" s="34">
        <f t="shared" si="391"/>
        <v>1.105</v>
      </c>
      <c r="BA2484" s="3">
        <f t="shared" si="393"/>
        <v>5.5250000000000004</v>
      </c>
      <c r="BB2484" s="32">
        <f t="shared" si="401"/>
        <v>5.9670000000000005</v>
      </c>
      <c r="BC2484" s="27" t="s">
        <v>12549</v>
      </c>
      <c r="BP2484" s="27"/>
      <c r="BQ2484" s="27"/>
      <c r="BR2484" s="27"/>
      <c r="BS2484" s="27"/>
      <c r="BT2484" s="27"/>
      <c r="BU2484" s="27"/>
      <c r="BV2484" s="27"/>
      <c r="BW2484" s="27"/>
      <c r="BX2484" s="27"/>
      <c r="BY2484" s="27"/>
      <c r="BZ2484" s="27"/>
      <c r="CA2484" s="27"/>
      <c r="CB2484" s="27"/>
      <c r="CC2484" s="27"/>
      <c r="CD2484" s="27"/>
      <c r="CE2484" s="27"/>
      <c r="CF2484" s="27"/>
      <c r="CG2484" s="27"/>
      <c r="CH2484" s="27"/>
      <c r="CI2484" s="27"/>
      <c r="CJ2484" s="27"/>
      <c r="CK2484" s="27"/>
      <c r="CL2484" s="27"/>
      <c r="CM2484" s="27"/>
      <c r="CN2484" s="27"/>
      <c r="CO2484" s="27"/>
      <c r="CP2484" s="27"/>
      <c r="CQ2484" s="27"/>
      <c r="CR2484" s="27"/>
      <c r="CS2484" s="27"/>
      <c r="CT2484" s="27"/>
      <c r="CU2484" s="27"/>
      <c r="CV2484" s="27"/>
      <c r="CW2484" s="27"/>
      <c r="CX2484" s="27"/>
      <c r="CY2484" s="27"/>
      <c r="CZ2484" s="27"/>
      <c r="DA2484" s="27"/>
      <c r="DB2484" s="27"/>
      <c r="DC2484" s="27"/>
      <c r="DD2484" s="27"/>
      <c r="DE2484" s="27"/>
      <c r="DF2484" s="27"/>
      <c r="DG2484" s="27"/>
      <c r="DH2484" s="27"/>
      <c r="DI2484" s="27"/>
      <c r="DJ2484" s="27"/>
      <c r="DK2484" s="27"/>
      <c r="DL2484" s="27"/>
    </row>
    <row r="2485" spans="1:116" ht="31.5" customHeight="1">
      <c r="A2485" s="4" t="s">
        <v>4063</v>
      </c>
      <c r="B2485" s="5">
        <v>2483</v>
      </c>
      <c r="C2485" s="6">
        <v>3475</v>
      </c>
      <c r="D2485" s="6"/>
      <c r="E2485" s="3" t="s">
        <v>9869</v>
      </c>
      <c r="F2485" s="3" t="s">
        <v>734</v>
      </c>
      <c r="G2485" s="3" t="s">
        <v>735</v>
      </c>
      <c r="H2485" s="4" t="s">
        <v>641</v>
      </c>
      <c r="I2485" s="3" t="s">
        <v>125</v>
      </c>
      <c r="J2485" s="3" t="s">
        <v>9870</v>
      </c>
      <c r="K2485" s="5">
        <v>150</v>
      </c>
      <c r="L2485" s="3" t="s">
        <v>81</v>
      </c>
      <c r="M2485" s="6">
        <v>1</v>
      </c>
      <c r="N2485" s="3" t="s">
        <v>45</v>
      </c>
      <c r="O2485" s="3" t="s">
        <v>9797</v>
      </c>
      <c r="P2485" s="3" t="s">
        <v>9802</v>
      </c>
      <c r="Q2485" s="3" t="s">
        <v>9871</v>
      </c>
      <c r="R2485" s="28">
        <v>4.74</v>
      </c>
      <c r="T2485" s="30">
        <v>4.47</v>
      </c>
      <c r="U2485" s="1" t="s">
        <v>56</v>
      </c>
      <c r="W2485" s="29">
        <v>4.41</v>
      </c>
      <c r="AN2485" s="32">
        <v>4.74</v>
      </c>
      <c r="AO2485" s="27" t="s">
        <v>49</v>
      </c>
      <c r="AP2485" s="31" t="s">
        <v>50</v>
      </c>
      <c r="AQ2485" s="27" t="e">
        <f t="shared" si="394"/>
        <v>#NUM!</v>
      </c>
      <c r="AR2485" s="27" t="e">
        <f t="shared" si="395"/>
        <v>#NUM!</v>
      </c>
      <c r="AS2485" s="27" t="e">
        <f t="shared" si="396"/>
        <v>#NUM!</v>
      </c>
      <c r="AT2485" s="27">
        <f t="shared" si="399"/>
        <v>4.8052499999999991</v>
      </c>
      <c r="AU2485" s="27" t="e">
        <f t="shared" si="400"/>
        <v>#VALUE!</v>
      </c>
      <c r="AV2485" s="29" t="e">
        <f t="shared" si="397"/>
        <v>#VALUE!</v>
      </c>
      <c r="AW2485" s="33" t="s">
        <v>51</v>
      </c>
      <c r="AX2485" s="33" t="s">
        <v>50</v>
      </c>
      <c r="AY2485" s="32">
        <v>4.74</v>
      </c>
      <c r="AZ2485" s="34">
        <f t="shared" ref="AZ2485:AZ2548" si="402">IF(AND(AY2485&gt;0,AY2485&lt;=10),AY2485*0.25,IF(AND(AY2485&gt;10,AY2485&lt;=50),AY2485*0.17,IF(AND(AY2485&gt;10,AY2485&lt;=100),AY2485*0.12,IF(AY2485&gt;100,AY2485*0.1))))</f>
        <v>1.1850000000000001</v>
      </c>
      <c r="BA2485" s="3">
        <f t="shared" si="393"/>
        <v>5.9250000000000007</v>
      </c>
      <c r="BB2485" s="32">
        <f t="shared" si="401"/>
        <v>6.3990000000000009</v>
      </c>
      <c r="BC2485" s="27" t="s">
        <v>12549</v>
      </c>
      <c r="BP2485" s="27"/>
      <c r="BQ2485" s="27"/>
      <c r="BR2485" s="27"/>
      <c r="BS2485" s="27"/>
      <c r="BT2485" s="27"/>
      <c r="BU2485" s="27"/>
      <c r="BV2485" s="27"/>
      <c r="BW2485" s="27"/>
      <c r="BX2485" s="27"/>
      <c r="BY2485" s="27"/>
      <c r="BZ2485" s="27"/>
      <c r="CA2485" s="27"/>
      <c r="CB2485" s="27"/>
      <c r="CC2485" s="27"/>
      <c r="CD2485" s="27"/>
      <c r="CE2485" s="27"/>
      <c r="CF2485" s="27"/>
      <c r="CG2485" s="27"/>
      <c r="CH2485" s="27"/>
      <c r="CI2485" s="27"/>
      <c r="CJ2485" s="27"/>
      <c r="CK2485" s="27"/>
      <c r="CL2485" s="27"/>
      <c r="CM2485" s="27"/>
      <c r="CN2485" s="27"/>
      <c r="CO2485" s="27"/>
      <c r="CP2485" s="27"/>
      <c r="CQ2485" s="27"/>
      <c r="CR2485" s="27"/>
      <c r="CS2485" s="27"/>
      <c r="CT2485" s="27"/>
      <c r="CU2485" s="27"/>
      <c r="CV2485" s="27"/>
      <c r="CW2485" s="27"/>
      <c r="CX2485" s="27"/>
      <c r="CY2485" s="27"/>
      <c r="CZ2485" s="27"/>
      <c r="DA2485" s="27"/>
      <c r="DB2485" s="27"/>
      <c r="DC2485" s="27"/>
      <c r="DD2485" s="27"/>
      <c r="DE2485" s="27"/>
      <c r="DF2485" s="27"/>
      <c r="DG2485" s="27"/>
      <c r="DH2485" s="27"/>
      <c r="DI2485" s="27"/>
      <c r="DJ2485" s="27"/>
      <c r="DK2485" s="27"/>
      <c r="DL2485" s="27"/>
    </row>
    <row r="2486" spans="1:116" ht="31.5" customHeight="1">
      <c r="A2486" s="4" t="s">
        <v>4063</v>
      </c>
      <c r="B2486" s="5">
        <v>2484</v>
      </c>
      <c r="C2486" s="6">
        <v>17684</v>
      </c>
      <c r="D2486" s="6"/>
      <c r="E2486" s="3" t="s">
        <v>10161</v>
      </c>
      <c r="F2486" s="3" t="s">
        <v>10162</v>
      </c>
      <c r="G2486" s="3" t="s">
        <v>3750</v>
      </c>
      <c r="H2486" s="4" t="s">
        <v>10163</v>
      </c>
      <c r="I2486" s="3" t="s">
        <v>394</v>
      </c>
      <c r="J2486" s="3" t="s">
        <v>10164</v>
      </c>
      <c r="K2486" s="5"/>
      <c r="L2486" s="3"/>
      <c r="M2486" s="6">
        <v>10</v>
      </c>
      <c r="N2486" s="3" t="s">
        <v>45</v>
      </c>
      <c r="O2486" s="3" t="s">
        <v>9797</v>
      </c>
      <c r="P2486" s="3" t="s">
        <v>10087</v>
      </c>
      <c r="Q2486" s="3" t="s">
        <v>10165</v>
      </c>
      <c r="R2486" s="28">
        <v>5.16</v>
      </c>
      <c r="T2486" s="30">
        <v>4.87</v>
      </c>
      <c r="U2486" s="1" t="s">
        <v>56</v>
      </c>
      <c r="W2486" s="29">
        <v>4.8019999999999996</v>
      </c>
      <c r="AN2486" s="32">
        <v>5.16</v>
      </c>
      <c r="AO2486" s="27" t="s">
        <v>49</v>
      </c>
      <c r="AP2486" s="31" t="s">
        <v>50</v>
      </c>
      <c r="AQ2486" s="27" t="e">
        <f t="shared" si="394"/>
        <v>#NUM!</v>
      </c>
      <c r="AR2486" s="27" t="e">
        <f t="shared" si="395"/>
        <v>#NUM!</v>
      </c>
      <c r="AS2486" s="27" t="e">
        <f t="shared" si="396"/>
        <v>#NUM!</v>
      </c>
      <c r="AT2486" s="27">
        <f t="shared" si="399"/>
        <v>5.2352499999999997</v>
      </c>
      <c r="AU2486" s="27" t="e">
        <f t="shared" si="400"/>
        <v>#VALUE!</v>
      </c>
      <c r="AV2486" s="29" t="e">
        <f t="shared" si="397"/>
        <v>#VALUE!</v>
      </c>
      <c r="AW2486" s="33" t="s">
        <v>51</v>
      </c>
      <c r="AX2486" s="27" t="s">
        <v>50</v>
      </c>
      <c r="AY2486" s="32">
        <v>5.16</v>
      </c>
      <c r="AZ2486" s="34">
        <f t="shared" si="402"/>
        <v>1.29</v>
      </c>
      <c r="BA2486" s="3">
        <f t="shared" si="393"/>
        <v>6.45</v>
      </c>
      <c r="BB2486" s="32">
        <f t="shared" si="401"/>
        <v>6.9660000000000002</v>
      </c>
      <c r="BC2486" s="27" t="s">
        <v>12549</v>
      </c>
      <c r="BP2486" s="27"/>
      <c r="BQ2486" s="27"/>
      <c r="BR2486" s="27"/>
      <c r="BS2486" s="27"/>
      <c r="BT2486" s="27"/>
      <c r="BU2486" s="27"/>
      <c r="BV2486" s="27"/>
      <c r="BW2486" s="27"/>
      <c r="BX2486" s="27"/>
      <c r="BY2486" s="27"/>
      <c r="BZ2486" s="27"/>
      <c r="CA2486" s="27"/>
      <c r="CB2486" s="27"/>
      <c r="CC2486" s="27"/>
      <c r="CD2486" s="27"/>
      <c r="CE2486" s="27"/>
      <c r="CF2486" s="27"/>
      <c r="CG2486" s="27"/>
      <c r="CH2486" s="27"/>
      <c r="CI2486" s="27"/>
      <c r="CJ2486" s="27"/>
      <c r="CK2486" s="27"/>
      <c r="CL2486" s="27"/>
      <c r="CM2486" s="27"/>
      <c r="CN2486" s="27"/>
      <c r="CO2486" s="27"/>
      <c r="CP2486" s="27"/>
      <c r="CQ2486" s="27"/>
      <c r="CR2486" s="27"/>
      <c r="CS2486" s="27"/>
      <c r="CT2486" s="27"/>
      <c r="CU2486" s="27"/>
      <c r="CV2486" s="27"/>
      <c r="CW2486" s="27"/>
      <c r="CX2486" s="27"/>
      <c r="CY2486" s="27"/>
      <c r="CZ2486" s="27"/>
      <c r="DA2486" s="27"/>
      <c r="DB2486" s="27"/>
      <c r="DC2486" s="27"/>
      <c r="DD2486" s="27"/>
      <c r="DE2486" s="27"/>
      <c r="DF2486" s="27"/>
      <c r="DG2486" s="27"/>
      <c r="DH2486" s="27"/>
      <c r="DI2486" s="27"/>
      <c r="DJ2486" s="27"/>
      <c r="DK2486" s="27"/>
      <c r="DL2486" s="27"/>
    </row>
    <row r="2487" spans="1:116" ht="31.5" customHeight="1">
      <c r="A2487" s="4" t="s">
        <v>4063</v>
      </c>
      <c r="B2487" s="5">
        <v>2485</v>
      </c>
      <c r="C2487" s="6">
        <v>1236</v>
      </c>
      <c r="D2487" s="6"/>
      <c r="E2487" s="3" t="s">
        <v>10288</v>
      </c>
      <c r="F2487" s="3" t="s">
        <v>10289</v>
      </c>
      <c r="G2487" s="3" t="s">
        <v>7973</v>
      </c>
      <c r="H2487" s="4" t="s">
        <v>303</v>
      </c>
      <c r="I2487" s="3" t="s">
        <v>104</v>
      </c>
      <c r="J2487" s="3" t="s">
        <v>606</v>
      </c>
      <c r="K2487" s="5"/>
      <c r="L2487" s="3"/>
      <c r="M2487" s="6">
        <v>30</v>
      </c>
      <c r="N2487" s="3" t="s">
        <v>45</v>
      </c>
      <c r="O2487" s="3" t="s">
        <v>9797</v>
      </c>
      <c r="P2487" s="3" t="s">
        <v>10290</v>
      </c>
      <c r="Q2487" s="3" t="s">
        <v>10291</v>
      </c>
      <c r="R2487" s="28">
        <v>5.27</v>
      </c>
      <c r="T2487" s="30">
        <v>4.96</v>
      </c>
      <c r="U2487" s="1" t="s">
        <v>56</v>
      </c>
      <c r="W2487" s="29">
        <v>4.9000000000000004</v>
      </c>
      <c r="AF2487" s="27">
        <v>6.5018000000000002</v>
      </c>
      <c r="AN2487" s="32">
        <v>5.27</v>
      </c>
      <c r="AO2487" s="27" t="s">
        <v>49</v>
      </c>
      <c r="AP2487" s="31" t="s">
        <v>50</v>
      </c>
      <c r="AQ2487" s="27" t="e">
        <f t="shared" si="394"/>
        <v>#NUM!</v>
      </c>
      <c r="AR2487" s="27" t="e">
        <f t="shared" si="395"/>
        <v>#NUM!</v>
      </c>
      <c r="AS2487" s="27" t="e">
        <f t="shared" si="396"/>
        <v>#NUM!</v>
      </c>
      <c r="AT2487" s="27">
        <f t="shared" si="399"/>
        <v>5.3319999999999999</v>
      </c>
      <c r="AU2487" s="27" t="e">
        <f t="shared" si="400"/>
        <v>#VALUE!</v>
      </c>
      <c r="AV2487" s="29" t="e">
        <f t="shared" si="397"/>
        <v>#VALUE!</v>
      </c>
      <c r="AW2487" s="33" t="s">
        <v>51</v>
      </c>
      <c r="AX2487" s="27" t="s">
        <v>50</v>
      </c>
      <c r="AY2487" s="32">
        <v>5.27</v>
      </c>
      <c r="AZ2487" s="34">
        <f t="shared" si="402"/>
        <v>1.3174999999999999</v>
      </c>
      <c r="BA2487" s="3">
        <f t="shared" si="393"/>
        <v>6.5874999999999995</v>
      </c>
      <c r="BB2487" s="32">
        <f t="shared" si="401"/>
        <v>7.1144999999999996</v>
      </c>
      <c r="BC2487" s="27" t="s">
        <v>12549</v>
      </c>
      <c r="BP2487" s="27"/>
      <c r="BQ2487" s="27"/>
      <c r="BR2487" s="27"/>
      <c r="BS2487" s="27"/>
      <c r="BT2487" s="27"/>
      <c r="BU2487" s="27"/>
      <c r="BV2487" s="27"/>
      <c r="BW2487" s="27"/>
      <c r="BX2487" s="27"/>
      <c r="BY2487" s="27"/>
      <c r="BZ2487" s="27"/>
      <c r="CA2487" s="27"/>
      <c r="CB2487" s="27"/>
      <c r="CC2487" s="27"/>
      <c r="CD2487" s="27"/>
      <c r="CE2487" s="27"/>
      <c r="CF2487" s="27"/>
      <c r="CG2487" s="27"/>
      <c r="CH2487" s="27"/>
      <c r="CI2487" s="27"/>
      <c r="CJ2487" s="27"/>
      <c r="CK2487" s="27"/>
      <c r="CL2487" s="27"/>
      <c r="CM2487" s="27"/>
      <c r="CN2487" s="27"/>
      <c r="CO2487" s="27"/>
      <c r="CP2487" s="27"/>
      <c r="CQ2487" s="27"/>
      <c r="CR2487" s="27"/>
      <c r="CS2487" s="27"/>
      <c r="CT2487" s="27"/>
      <c r="CU2487" s="27"/>
      <c r="CV2487" s="27"/>
      <c r="CW2487" s="27"/>
      <c r="CX2487" s="27"/>
      <c r="CY2487" s="27"/>
      <c r="CZ2487" s="27"/>
      <c r="DA2487" s="27"/>
      <c r="DB2487" s="27"/>
      <c r="DC2487" s="27"/>
      <c r="DD2487" s="27"/>
      <c r="DE2487" s="27"/>
      <c r="DF2487" s="27"/>
      <c r="DG2487" s="27"/>
      <c r="DH2487" s="27"/>
      <c r="DI2487" s="27"/>
      <c r="DJ2487" s="27"/>
      <c r="DK2487" s="27"/>
      <c r="DL2487" s="27"/>
    </row>
    <row r="2488" spans="1:116" ht="31.5" customHeight="1">
      <c r="A2488" s="4" t="s">
        <v>4063</v>
      </c>
      <c r="B2488" s="5">
        <v>2486</v>
      </c>
      <c r="C2488" s="6">
        <v>11833</v>
      </c>
      <c r="D2488" s="6"/>
      <c r="E2488" s="3" t="s">
        <v>10323</v>
      </c>
      <c r="F2488" s="3" t="s">
        <v>10324</v>
      </c>
      <c r="G2488" s="3" t="s">
        <v>10325</v>
      </c>
      <c r="H2488" s="4" t="s">
        <v>5754</v>
      </c>
      <c r="I2488" s="3" t="s">
        <v>394</v>
      </c>
      <c r="J2488" s="3" t="s">
        <v>9833</v>
      </c>
      <c r="K2488" s="5">
        <v>5</v>
      </c>
      <c r="L2488" s="3" t="s">
        <v>81</v>
      </c>
      <c r="M2488" s="6">
        <v>10</v>
      </c>
      <c r="N2488" s="3" t="s">
        <v>45</v>
      </c>
      <c r="O2488" s="3" t="s">
        <v>9797</v>
      </c>
      <c r="P2488" s="3" t="s">
        <v>9818</v>
      </c>
      <c r="Q2488" s="3" t="s">
        <v>10326</v>
      </c>
      <c r="R2488" s="28">
        <v>14.75</v>
      </c>
      <c r="T2488" s="30">
        <v>13.9</v>
      </c>
      <c r="U2488" s="1">
        <v>5.24</v>
      </c>
      <c r="W2488" s="29">
        <v>13.72</v>
      </c>
      <c r="AN2488" s="32">
        <v>14.75</v>
      </c>
      <c r="AO2488" s="27" t="s">
        <v>49</v>
      </c>
      <c r="AP2488" s="31" t="s">
        <v>50</v>
      </c>
      <c r="AQ2488" s="27" t="e">
        <f t="shared" si="394"/>
        <v>#NUM!</v>
      </c>
      <c r="AR2488" s="27" t="e">
        <f t="shared" si="395"/>
        <v>#NUM!</v>
      </c>
      <c r="AS2488" s="27" t="e">
        <f t="shared" si="396"/>
        <v>#NUM!</v>
      </c>
      <c r="AT2488" s="27">
        <f t="shared" si="399"/>
        <v>14.942499999999999</v>
      </c>
      <c r="AU2488" s="27">
        <f t="shared" si="400"/>
        <v>5.633</v>
      </c>
      <c r="AV2488" s="29">
        <f t="shared" si="397"/>
        <v>5.633</v>
      </c>
      <c r="AW2488" s="27" t="s">
        <v>73</v>
      </c>
      <c r="AX2488" s="27" t="s">
        <v>74</v>
      </c>
      <c r="AY2488" s="32">
        <v>5.63</v>
      </c>
      <c r="AZ2488" s="34">
        <f t="shared" si="402"/>
        <v>1.4075</v>
      </c>
      <c r="BA2488" s="3">
        <f t="shared" si="393"/>
        <v>7.0374999999999996</v>
      </c>
      <c r="BB2488" s="32">
        <f t="shared" si="401"/>
        <v>7.6004999999999994</v>
      </c>
      <c r="BC2488" s="27" t="s">
        <v>12549</v>
      </c>
      <c r="BP2488" s="27"/>
      <c r="BQ2488" s="27"/>
      <c r="BR2488" s="27"/>
      <c r="BS2488" s="27"/>
      <c r="BT2488" s="27"/>
      <c r="BU2488" s="27"/>
      <c r="BV2488" s="27"/>
      <c r="BW2488" s="27"/>
      <c r="BX2488" s="27"/>
      <c r="BY2488" s="27"/>
      <c r="BZ2488" s="27"/>
      <c r="CA2488" s="27"/>
      <c r="CB2488" s="27"/>
      <c r="CC2488" s="27"/>
      <c r="CD2488" s="27"/>
      <c r="CE2488" s="27"/>
      <c r="CF2488" s="27"/>
      <c r="CG2488" s="27"/>
      <c r="CH2488" s="27"/>
      <c r="CI2488" s="27"/>
      <c r="CJ2488" s="27"/>
      <c r="CK2488" s="27"/>
      <c r="CL2488" s="27"/>
      <c r="CM2488" s="27"/>
      <c r="CN2488" s="27"/>
      <c r="CO2488" s="27"/>
      <c r="CP2488" s="27"/>
      <c r="CQ2488" s="27"/>
      <c r="CR2488" s="27"/>
      <c r="CS2488" s="27"/>
      <c r="CT2488" s="27"/>
      <c r="CU2488" s="27"/>
      <c r="CV2488" s="27"/>
      <c r="CW2488" s="27"/>
      <c r="CX2488" s="27"/>
      <c r="CY2488" s="27"/>
      <c r="CZ2488" s="27"/>
      <c r="DA2488" s="27"/>
      <c r="DB2488" s="27"/>
      <c r="DC2488" s="27"/>
      <c r="DD2488" s="27"/>
      <c r="DE2488" s="27"/>
      <c r="DF2488" s="27"/>
      <c r="DG2488" s="27"/>
      <c r="DH2488" s="27"/>
      <c r="DI2488" s="27"/>
      <c r="DJ2488" s="27"/>
      <c r="DK2488" s="27"/>
      <c r="DL2488" s="27"/>
    </row>
    <row r="2489" spans="1:116" ht="31.5" customHeight="1">
      <c r="A2489" s="4" t="s">
        <v>4063</v>
      </c>
      <c r="B2489" s="5">
        <v>2487</v>
      </c>
      <c r="C2489" s="6">
        <v>5718</v>
      </c>
      <c r="D2489" s="6"/>
      <c r="E2489" s="3" t="s">
        <v>10225</v>
      </c>
      <c r="F2489" s="3" t="s">
        <v>10226</v>
      </c>
      <c r="G2489" s="3" t="s">
        <v>10227</v>
      </c>
      <c r="H2489" s="4" t="s">
        <v>303</v>
      </c>
      <c r="I2489" s="3" t="s">
        <v>104</v>
      </c>
      <c r="J2489" s="3" t="s">
        <v>10228</v>
      </c>
      <c r="K2489" s="5"/>
      <c r="L2489" s="3"/>
      <c r="M2489" s="6">
        <v>20</v>
      </c>
      <c r="N2489" s="3" t="s">
        <v>45</v>
      </c>
      <c r="O2489" s="3" t="s">
        <v>9797</v>
      </c>
      <c r="P2489" s="3" t="s">
        <v>9856</v>
      </c>
      <c r="Q2489" s="3" t="s">
        <v>10229</v>
      </c>
      <c r="R2489" s="28">
        <v>5.79</v>
      </c>
      <c r="T2489" s="30">
        <v>5.46</v>
      </c>
      <c r="U2489" s="1" t="s">
        <v>56</v>
      </c>
      <c r="W2489" s="29">
        <v>5.39</v>
      </c>
      <c r="AN2489" s="32">
        <v>5.79</v>
      </c>
      <c r="AO2489" s="27" t="s">
        <v>49</v>
      </c>
      <c r="AP2489" s="31" t="s">
        <v>50</v>
      </c>
      <c r="AQ2489" s="27" t="e">
        <f t="shared" si="394"/>
        <v>#NUM!</v>
      </c>
      <c r="AR2489" s="27" t="e">
        <f t="shared" si="395"/>
        <v>#NUM!</v>
      </c>
      <c r="AS2489" s="27" t="e">
        <f t="shared" si="396"/>
        <v>#NUM!</v>
      </c>
      <c r="AT2489" s="27">
        <f t="shared" si="399"/>
        <v>5.8694999999999995</v>
      </c>
      <c r="AU2489" s="27" t="e">
        <f t="shared" si="400"/>
        <v>#VALUE!</v>
      </c>
      <c r="AV2489" s="29" t="e">
        <f t="shared" si="397"/>
        <v>#VALUE!</v>
      </c>
      <c r="AW2489" s="33" t="s">
        <v>51</v>
      </c>
      <c r="AX2489" s="27" t="s">
        <v>50</v>
      </c>
      <c r="AY2489" s="32">
        <v>5.79</v>
      </c>
      <c r="AZ2489" s="34">
        <f t="shared" si="402"/>
        <v>1.4475</v>
      </c>
      <c r="BA2489" s="3">
        <f t="shared" si="393"/>
        <v>7.2374999999999998</v>
      </c>
      <c r="BB2489" s="32">
        <f t="shared" si="401"/>
        <v>7.8164999999999996</v>
      </c>
      <c r="BC2489" s="27" t="s">
        <v>12549</v>
      </c>
      <c r="BP2489" s="27"/>
      <c r="BQ2489" s="27"/>
      <c r="BR2489" s="27"/>
      <c r="BS2489" s="27"/>
      <c r="BT2489" s="27"/>
      <c r="BU2489" s="27"/>
      <c r="BV2489" s="27"/>
      <c r="BW2489" s="27"/>
      <c r="BX2489" s="27"/>
      <c r="BY2489" s="27"/>
      <c r="BZ2489" s="27"/>
      <c r="CA2489" s="27"/>
      <c r="CB2489" s="27"/>
      <c r="CC2489" s="27"/>
      <c r="CD2489" s="27"/>
      <c r="CE2489" s="27"/>
      <c r="CF2489" s="27"/>
      <c r="CG2489" s="27"/>
      <c r="CH2489" s="27"/>
      <c r="CI2489" s="27"/>
      <c r="CJ2489" s="27"/>
      <c r="CK2489" s="27"/>
      <c r="CL2489" s="27"/>
      <c r="CM2489" s="27"/>
      <c r="CN2489" s="27"/>
      <c r="CO2489" s="27"/>
      <c r="CP2489" s="27"/>
      <c r="CQ2489" s="27"/>
      <c r="CR2489" s="27"/>
      <c r="CS2489" s="27"/>
      <c r="CT2489" s="27"/>
      <c r="CU2489" s="27"/>
      <c r="CV2489" s="27"/>
      <c r="CW2489" s="27"/>
      <c r="CX2489" s="27"/>
      <c r="CY2489" s="27"/>
      <c r="CZ2489" s="27"/>
      <c r="DA2489" s="27"/>
      <c r="DB2489" s="27"/>
      <c r="DC2489" s="27"/>
      <c r="DD2489" s="27"/>
      <c r="DE2489" s="27"/>
      <c r="DF2489" s="27"/>
      <c r="DG2489" s="27"/>
      <c r="DH2489" s="27"/>
      <c r="DI2489" s="27"/>
      <c r="DJ2489" s="27"/>
      <c r="DK2489" s="27"/>
      <c r="DL2489" s="27"/>
    </row>
    <row r="2490" spans="1:116" ht="31.5" customHeight="1">
      <c r="A2490" s="4" t="s">
        <v>4063</v>
      </c>
      <c r="B2490" s="5">
        <v>2488</v>
      </c>
      <c r="C2490" s="6">
        <v>5546</v>
      </c>
      <c r="D2490" s="6"/>
      <c r="E2490" s="3" t="s">
        <v>10200</v>
      </c>
      <c r="F2490" s="3" t="s">
        <v>10201</v>
      </c>
      <c r="G2490" s="3" t="s">
        <v>10202</v>
      </c>
      <c r="H2490" s="4" t="s">
        <v>2802</v>
      </c>
      <c r="I2490" s="3" t="s">
        <v>394</v>
      </c>
      <c r="J2490" s="3" t="s">
        <v>10203</v>
      </c>
      <c r="K2490" s="5"/>
      <c r="L2490" s="3"/>
      <c r="M2490" s="6">
        <v>10</v>
      </c>
      <c r="N2490" s="3" t="s">
        <v>45</v>
      </c>
      <c r="O2490" s="3" t="s">
        <v>9797</v>
      </c>
      <c r="P2490" s="3" t="s">
        <v>9824</v>
      </c>
      <c r="Q2490" s="3" t="s">
        <v>10204</v>
      </c>
      <c r="R2490" s="28">
        <v>21.07</v>
      </c>
      <c r="T2490" s="30">
        <v>19.86</v>
      </c>
      <c r="U2490" s="1">
        <v>6</v>
      </c>
      <c r="W2490" s="29">
        <v>19.600000000000001</v>
      </c>
      <c r="AN2490" s="32">
        <v>21.07</v>
      </c>
      <c r="AO2490" s="27" t="s">
        <v>49</v>
      </c>
      <c r="AP2490" s="31" t="s">
        <v>50</v>
      </c>
      <c r="AQ2490" s="27" t="e">
        <f t="shared" si="394"/>
        <v>#NUM!</v>
      </c>
      <c r="AR2490" s="27" t="e">
        <f t="shared" si="395"/>
        <v>#NUM!</v>
      </c>
      <c r="AS2490" s="27" t="e">
        <f t="shared" si="396"/>
        <v>#NUM!</v>
      </c>
      <c r="AT2490" s="27">
        <f t="shared" si="399"/>
        <v>21.349499999999999</v>
      </c>
      <c r="AU2490" s="27">
        <f t="shared" si="400"/>
        <v>6.4499999999999993</v>
      </c>
      <c r="AV2490" s="29">
        <f t="shared" si="397"/>
        <v>6.4499999999999993</v>
      </c>
      <c r="AW2490" s="27" t="s">
        <v>73</v>
      </c>
      <c r="AX2490" s="27" t="s">
        <v>74</v>
      </c>
      <c r="AY2490" s="32">
        <v>6.45</v>
      </c>
      <c r="AZ2490" s="34">
        <f t="shared" si="402"/>
        <v>1.6125</v>
      </c>
      <c r="BA2490" s="3">
        <f t="shared" si="393"/>
        <v>8.0625</v>
      </c>
      <c r="BB2490" s="32">
        <f t="shared" si="401"/>
        <v>8.7074999999999996</v>
      </c>
      <c r="BC2490" s="27" t="s">
        <v>12549</v>
      </c>
      <c r="BP2490" s="27"/>
      <c r="BQ2490" s="27"/>
      <c r="BR2490" s="27"/>
      <c r="BS2490" s="27"/>
      <c r="BT2490" s="27"/>
      <c r="BU2490" s="27"/>
      <c r="BV2490" s="27"/>
      <c r="BW2490" s="27"/>
      <c r="BX2490" s="27"/>
      <c r="BY2490" s="27"/>
      <c r="BZ2490" s="27"/>
      <c r="CA2490" s="27"/>
      <c r="CB2490" s="27"/>
      <c r="CC2490" s="27"/>
      <c r="CD2490" s="27"/>
      <c r="CE2490" s="27"/>
      <c r="CF2490" s="27"/>
      <c r="CG2490" s="27"/>
      <c r="CH2490" s="27"/>
      <c r="CI2490" s="27"/>
      <c r="CJ2490" s="27"/>
      <c r="CK2490" s="27"/>
      <c r="CL2490" s="27"/>
      <c r="CM2490" s="27"/>
      <c r="CN2490" s="27"/>
      <c r="CO2490" s="27"/>
      <c r="CP2490" s="27"/>
      <c r="CQ2490" s="27"/>
      <c r="CR2490" s="27"/>
      <c r="CS2490" s="27"/>
      <c r="CT2490" s="27"/>
      <c r="CU2490" s="27"/>
      <c r="CV2490" s="27"/>
      <c r="CW2490" s="27"/>
      <c r="CX2490" s="27"/>
      <c r="CY2490" s="27"/>
      <c r="CZ2490" s="27"/>
      <c r="DA2490" s="27"/>
      <c r="DB2490" s="27"/>
      <c r="DC2490" s="27"/>
      <c r="DD2490" s="27"/>
      <c r="DE2490" s="27"/>
      <c r="DF2490" s="27"/>
      <c r="DG2490" s="27"/>
      <c r="DH2490" s="27"/>
      <c r="DI2490" s="27"/>
      <c r="DJ2490" s="27"/>
      <c r="DK2490" s="27"/>
      <c r="DL2490" s="27"/>
    </row>
    <row r="2491" spans="1:116" ht="31.5" customHeight="1">
      <c r="A2491" s="4" t="s">
        <v>4063</v>
      </c>
      <c r="B2491" s="5">
        <v>2489</v>
      </c>
      <c r="C2491" s="6">
        <v>14307</v>
      </c>
      <c r="D2491" s="6"/>
      <c r="E2491" s="3" t="s">
        <v>9804</v>
      </c>
      <c r="F2491" s="3" t="s">
        <v>9805</v>
      </c>
      <c r="G2491" s="3" t="s">
        <v>9806</v>
      </c>
      <c r="H2491" s="4" t="s">
        <v>2249</v>
      </c>
      <c r="I2491" s="3" t="s">
        <v>104</v>
      </c>
      <c r="J2491" s="3" t="s">
        <v>9809</v>
      </c>
      <c r="K2491" s="5"/>
      <c r="L2491" s="3"/>
      <c r="M2491" s="6">
        <v>50</v>
      </c>
      <c r="N2491" s="3" t="s">
        <v>45</v>
      </c>
      <c r="O2491" s="3" t="s">
        <v>9797</v>
      </c>
      <c r="P2491" s="3" t="s">
        <v>9810</v>
      </c>
      <c r="Q2491" s="3" t="s">
        <v>9811</v>
      </c>
      <c r="R2491" s="28">
        <v>11.2</v>
      </c>
      <c r="T2491" s="30">
        <v>11.27</v>
      </c>
      <c r="U2491" s="1" t="s">
        <v>56</v>
      </c>
      <c r="W2491" s="29">
        <v>11.122999999999999</v>
      </c>
      <c r="AN2491" s="32">
        <v>11.2</v>
      </c>
      <c r="AO2491" s="27" t="s">
        <v>49</v>
      </c>
      <c r="AP2491" s="31" t="s">
        <v>50</v>
      </c>
      <c r="AQ2491" s="27" t="e">
        <f t="shared" si="394"/>
        <v>#NUM!</v>
      </c>
      <c r="AR2491" s="27" t="e">
        <f t="shared" si="395"/>
        <v>#NUM!</v>
      </c>
      <c r="AS2491" s="27" t="e">
        <f t="shared" si="396"/>
        <v>#NUM!</v>
      </c>
      <c r="AT2491" s="27">
        <f t="shared" si="399"/>
        <v>12.11525</v>
      </c>
      <c r="AU2491" s="27" t="e">
        <f t="shared" si="400"/>
        <v>#VALUE!</v>
      </c>
      <c r="AV2491" s="29" t="e">
        <f t="shared" si="397"/>
        <v>#VALUE!</v>
      </c>
      <c r="AW2491" s="33" t="s">
        <v>51</v>
      </c>
      <c r="AX2491" s="33" t="s">
        <v>50</v>
      </c>
      <c r="AY2491" s="32">
        <v>11.2</v>
      </c>
      <c r="AZ2491" s="34">
        <f t="shared" si="402"/>
        <v>1.9039999999999999</v>
      </c>
      <c r="BA2491" s="3">
        <f t="shared" si="393"/>
        <v>13.103999999999999</v>
      </c>
      <c r="BB2491" s="32">
        <f t="shared" si="401"/>
        <v>14.15232</v>
      </c>
      <c r="BC2491" s="27" t="s">
        <v>12549</v>
      </c>
      <c r="BP2491" s="27"/>
      <c r="BQ2491" s="27"/>
      <c r="BR2491" s="27"/>
      <c r="BS2491" s="27"/>
      <c r="BT2491" s="27"/>
      <c r="BU2491" s="27"/>
      <c r="BV2491" s="27"/>
      <c r="BW2491" s="27"/>
      <c r="BX2491" s="27"/>
      <c r="BY2491" s="27"/>
      <c r="BZ2491" s="27"/>
      <c r="CA2491" s="27"/>
      <c r="CB2491" s="27"/>
      <c r="CC2491" s="27"/>
      <c r="CD2491" s="27"/>
      <c r="CE2491" s="27"/>
      <c r="CF2491" s="27"/>
      <c r="CG2491" s="27"/>
      <c r="CH2491" s="27"/>
      <c r="CI2491" s="27"/>
      <c r="CJ2491" s="27"/>
      <c r="CK2491" s="27"/>
      <c r="CL2491" s="27"/>
      <c r="CM2491" s="27"/>
      <c r="CN2491" s="27"/>
      <c r="CO2491" s="27"/>
      <c r="CP2491" s="27"/>
      <c r="CQ2491" s="27"/>
      <c r="CR2491" s="27"/>
      <c r="CS2491" s="27"/>
      <c r="CT2491" s="27"/>
      <c r="CU2491" s="27"/>
      <c r="CV2491" s="27"/>
      <c r="CW2491" s="27"/>
      <c r="CX2491" s="27"/>
      <c r="CY2491" s="27"/>
      <c r="CZ2491" s="27"/>
      <c r="DA2491" s="27"/>
      <c r="DB2491" s="27"/>
      <c r="DC2491" s="27"/>
      <c r="DD2491" s="27"/>
      <c r="DE2491" s="27"/>
      <c r="DF2491" s="27"/>
      <c r="DG2491" s="27"/>
      <c r="DH2491" s="27"/>
      <c r="DI2491" s="27"/>
      <c r="DJ2491" s="27"/>
      <c r="DK2491" s="27"/>
      <c r="DL2491" s="27"/>
    </row>
    <row r="2492" spans="1:116" ht="31.5" customHeight="1">
      <c r="A2492" s="4" t="s">
        <v>4063</v>
      </c>
      <c r="B2492" s="5">
        <v>2490</v>
      </c>
      <c r="C2492" s="6">
        <v>3938</v>
      </c>
      <c r="D2492" s="6"/>
      <c r="E2492" s="3" t="s">
        <v>10272</v>
      </c>
      <c r="F2492" s="3" t="s">
        <v>9322</v>
      </c>
      <c r="G2492" s="3" t="s">
        <v>9323</v>
      </c>
      <c r="H2492" s="4" t="s">
        <v>1217</v>
      </c>
      <c r="I2492" s="3" t="s">
        <v>394</v>
      </c>
      <c r="J2492" s="3" t="s">
        <v>395</v>
      </c>
      <c r="K2492" s="5"/>
      <c r="L2492" s="3"/>
      <c r="M2492" s="6">
        <v>10</v>
      </c>
      <c r="N2492" s="3" t="s">
        <v>45</v>
      </c>
      <c r="O2492" s="3" t="s">
        <v>9797</v>
      </c>
      <c r="P2492" s="3" t="s">
        <v>9950</v>
      </c>
      <c r="Q2492" s="3" t="s">
        <v>10273</v>
      </c>
      <c r="R2492" s="28">
        <v>5.79</v>
      </c>
      <c r="T2492" s="30">
        <v>5.46</v>
      </c>
      <c r="U2492" s="1">
        <v>2.2599999999999998</v>
      </c>
      <c r="W2492" s="29">
        <v>5.39</v>
      </c>
      <c r="AN2492" s="32">
        <v>5.79</v>
      </c>
      <c r="AO2492" s="27" t="s">
        <v>49</v>
      </c>
      <c r="AP2492" s="31" t="s">
        <v>50</v>
      </c>
      <c r="AQ2492" s="27" t="e">
        <f t="shared" si="394"/>
        <v>#NUM!</v>
      </c>
      <c r="AR2492" s="27" t="e">
        <f t="shared" si="395"/>
        <v>#NUM!</v>
      </c>
      <c r="AS2492" s="27" t="e">
        <f t="shared" si="396"/>
        <v>#NUM!</v>
      </c>
      <c r="AT2492" s="27">
        <f t="shared" si="399"/>
        <v>5.8694999999999995</v>
      </c>
      <c r="AU2492" s="27">
        <f t="shared" si="400"/>
        <v>2.4294999999999995</v>
      </c>
      <c r="AV2492" s="29">
        <f t="shared" si="397"/>
        <v>2.4294999999999995</v>
      </c>
      <c r="AW2492" s="27" t="s">
        <v>73</v>
      </c>
      <c r="AX2492" s="27" t="s">
        <v>74</v>
      </c>
      <c r="AY2492" s="32">
        <v>2.4300000000000002</v>
      </c>
      <c r="AZ2492" s="34">
        <f t="shared" si="402"/>
        <v>0.60750000000000004</v>
      </c>
      <c r="BA2492" s="3">
        <f t="shared" si="393"/>
        <v>3.0375000000000001</v>
      </c>
      <c r="BB2492" s="46">
        <f t="shared" si="401"/>
        <v>3.2805</v>
      </c>
      <c r="BC2492" s="27" t="s">
        <v>12549</v>
      </c>
      <c r="BP2492" s="27"/>
      <c r="BQ2492" s="27"/>
      <c r="BR2492" s="27"/>
      <c r="BS2492" s="27"/>
      <c r="BT2492" s="27"/>
      <c r="BU2492" s="27"/>
      <c r="BV2492" s="27"/>
      <c r="BW2492" s="27"/>
      <c r="BX2492" s="27"/>
      <c r="BY2492" s="27"/>
      <c r="BZ2492" s="27"/>
      <c r="CA2492" s="27"/>
      <c r="CB2492" s="27"/>
      <c r="CC2492" s="27"/>
      <c r="CD2492" s="27"/>
      <c r="CE2492" s="27"/>
      <c r="CF2492" s="27"/>
      <c r="CG2492" s="27"/>
      <c r="CH2492" s="27"/>
      <c r="CI2492" s="27"/>
      <c r="CJ2492" s="27"/>
      <c r="CK2492" s="27"/>
      <c r="CL2492" s="27"/>
      <c r="CM2492" s="27"/>
      <c r="CN2492" s="27"/>
      <c r="CO2492" s="27"/>
      <c r="CP2492" s="27"/>
      <c r="CQ2492" s="27"/>
      <c r="CR2492" s="27"/>
      <c r="CS2492" s="27"/>
      <c r="CT2492" s="27"/>
      <c r="CU2492" s="27"/>
      <c r="CV2492" s="27"/>
      <c r="CW2492" s="27"/>
      <c r="CX2492" s="27"/>
      <c r="CY2492" s="27"/>
      <c r="CZ2492" s="27"/>
      <c r="DA2492" s="27"/>
      <c r="DB2492" s="27"/>
      <c r="DC2492" s="27"/>
      <c r="DD2492" s="27"/>
      <c r="DE2492" s="27"/>
      <c r="DF2492" s="27"/>
      <c r="DG2492" s="27"/>
      <c r="DH2492" s="27"/>
      <c r="DI2492" s="27"/>
      <c r="DJ2492" s="27"/>
      <c r="DK2492" s="27"/>
      <c r="DL2492" s="27"/>
    </row>
    <row r="2493" spans="1:116" ht="31.5" customHeight="1">
      <c r="A2493" s="7" t="s">
        <v>3659</v>
      </c>
      <c r="B2493" s="5">
        <v>2491</v>
      </c>
      <c r="E2493" s="8" t="s">
        <v>10352</v>
      </c>
      <c r="F2493" s="8" t="s">
        <v>10358</v>
      </c>
      <c r="G2493" s="8" t="s">
        <v>10354</v>
      </c>
      <c r="H2493" s="7" t="s">
        <v>58</v>
      </c>
      <c r="I2493" s="8" t="s">
        <v>104</v>
      </c>
      <c r="J2493" s="8" t="s">
        <v>606</v>
      </c>
      <c r="M2493" s="10">
        <v>30</v>
      </c>
      <c r="N2493" s="8" t="s">
        <v>45</v>
      </c>
      <c r="O2493" s="8" t="s">
        <v>10349</v>
      </c>
      <c r="P2493" s="8" t="s">
        <v>10359</v>
      </c>
      <c r="Q2493" s="8" t="s">
        <v>10360</v>
      </c>
      <c r="R2493" s="28">
        <v>9.5</v>
      </c>
      <c r="S2493" s="29">
        <v>10.210000000000001</v>
      </c>
      <c r="U2493" s="1">
        <v>5.5</v>
      </c>
      <c r="W2493" s="29">
        <v>9.5</v>
      </c>
      <c r="AF2493" s="27">
        <v>8.5990000000000002</v>
      </c>
      <c r="AQ2493" s="27" t="e">
        <f t="shared" si="394"/>
        <v>#NUM!</v>
      </c>
      <c r="AR2493" s="27" t="e">
        <f t="shared" si="395"/>
        <v>#NUM!</v>
      </c>
      <c r="AS2493" s="27" t="e">
        <f t="shared" si="396"/>
        <v>#NUM!</v>
      </c>
      <c r="AT2493" s="27">
        <f t="shared" si="399"/>
        <v>0</v>
      </c>
      <c r="AU2493" s="27">
        <f t="shared" si="400"/>
        <v>5.9124999999999996</v>
      </c>
      <c r="AV2493" s="29">
        <f t="shared" si="397"/>
        <v>0</v>
      </c>
      <c r="AW2493" s="27" t="s">
        <v>73</v>
      </c>
      <c r="AX2493" s="27" t="s">
        <v>74</v>
      </c>
      <c r="AY2493" s="32">
        <v>5.91</v>
      </c>
      <c r="AZ2493" s="34">
        <f t="shared" si="402"/>
        <v>1.4775</v>
      </c>
      <c r="BA2493" s="3">
        <f t="shared" si="393"/>
        <v>7.3875000000000002</v>
      </c>
      <c r="BB2493" s="32">
        <f t="shared" si="401"/>
        <v>7.9785000000000004</v>
      </c>
      <c r="BC2493" s="27" t="s">
        <v>12549</v>
      </c>
    </row>
    <row r="2494" spans="1:116" ht="31.5" customHeight="1">
      <c r="A2494" s="7" t="s">
        <v>3659</v>
      </c>
      <c r="B2494" s="5">
        <v>2492</v>
      </c>
      <c r="E2494" s="8" t="s">
        <v>10352</v>
      </c>
      <c r="F2494" s="8" t="s">
        <v>10353</v>
      </c>
      <c r="G2494" s="8" t="s">
        <v>10354</v>
      </c>
      <c r="H2494" s="7" t="s">
        <v>58</v>
      </c>
      <c r="I2494" s="8" t="s">
        <v>1880</v>
      </c>
      <c r="J2494" s="8" t="s">
        <v>10355</v>
      </c>
      <c r="M2494" s="10">
        <v>30</v>
      </c>
      <c r="N2494" s="8" t="s">
        <v>45</v>
      </c>
      <c r="O2494" s="8" t="s">
        <v>10349</v>
      </c>
      <c r="P2494" s="8" t="s">
        <v>10356</v>
      </c>
      <c r="Q2494" s="8" t="s">
        <v>10357</v>
      </c>
      <c r="R2494" s="28">
        <v>10</v>
      </c>
      <c r="S2494" s="29">
        <v>10.75</v>
      </c>
      <c r="U2494" s="1">
        <v>6.5</v>
      </c>
      <c r="W2494" s="29">
        <v>10</v>
      </c>
      <c r="AF2494" s="27">
        <v>10.16</v>
      </c>
      <c r="AQ2494" s="27" t="e">
        <f t="shared" si="394"/>
        <v>#NUM!</v>
      </c>
      <c r="AR2494" s="27" t="e">
        <f t="shared" si="395"/>
        <v>#NUM!</v>
      </c>
      <c r="AS2494" s="27" t="e">
        <f t="shared" si="396"/>
        <v>#NUM!</v>
      </c>
      <c r="AT2494" s="27">
        <f t="shared" si="399"/>
        <v>0</v>
      </c>
      <c r="AU2494" s="27">
        <f t="shared" si="400"/>
        <v>6.9874999999999998</v>
      </c>
      <c r="AV2494" s="29">
        <f t="shared" si="397"/>
        <v>0</v>
      </c>
      <c r="AW2494" s="27" t="s">
        <v>73</v>
      </c>
      <c r="AX2494" s="27" t="s">
        <v>74</v>
      </c>
      <c r="AY2494" s="32">
        <v>6.9870000000000001</v>
      </c>
      <c r="AZ2494" s="34">
        <f t="shared" si="402"/>
        <v>1.74675</v>
      </c>
      <c r="BA2494" s="3">
        <f t="shared" si="393"/>
        <v>8.7337500000000006</v>
      </c>
      <c r="BB2494" s="32">
        <f t="shared" si="401"/>
        <v>9.4324500000000011</v>
      </c>
      <c r="BC2494" s="27" t="s">
        <v>12549</v>
      </c>
    </row>
    <row r="2495" spans="1:116" ht="31.5" customHeight="1">
      <c r="A2495" s="7" t="s">
        <v>3659</v>
      </c>
      <c r="B2495" s="5">
        <v>2493</v>
      </c>
      <c r="E2495" s="8" t="s">
        <v>10344</v>
      </c>
      <c r="F2495" s="8" t="s">
        <v>10345</v>
      </c>
      <c r="G2495" s="8" t="s">
        <v>10346</v>
      </c>
      <c r="H2495" s="7" t="s">
        <v>10347</v>
      </c>
      <c r="I2495" s="8" t="s">
        <v>3671</v>
      </c>
      <c r="J2495" s="8" t="s">
        <v>10348</v>
      </c>
      <c r="M2495" s="10">
        <v>20</v>
      </c>
      <c r="N2495" s="8" t="s">
        <v>45</v>
      </c>
      <c r="O2495" s="8" t="s">
        <v>10349</v>
      </c>
      <c r="P2495" s="8" t="s">
        <v>10350</v>
      </c>
      <c r="Q2495" s="8" t="s">
        <v>10351</v>
      </c>
      <c r="R2495" s="28">
        <v>16</v>
      </c>
      <c r="S2495" s="29">
        <v>17.2</v>
      </c>
      <c r="T2495" s="30">
        <v>16</v>
      </c>
      <c r="U2495" s="1">
        <v>8.5</v>
      </c>
      <c r="W2495" s="29">
        <v>16</v>
      </c>
      <c r="AQ2495" s="27" t="e">
        <f t="shared" si="394"/>
        <v>#NUM!</v>
      </c>
      <c r="AR2495" s="27" t="e">
        <f t="shared" si="395"/>
        <v>#NUM!</v>
      </c>
      <c r="AS2495" s="27" t="e">
        <f t="shared" si="396"/>
        <v>#NUM!</v>
      </c>
      <c r="AT2495" s="27">
        <f t="shared" si="399"/>
        <v>17.2</v>
      </c>
      <c r="AU2495" s="27">
        <f t="shared" si="400"/>
        <v>9.1374999999999993</v>
      </c>
      <c r="AV2495" s="29">
        <f t="shared" si="397"/>
        <v>9.1374999999999993</v>
      </c>
      <c r="AW2495" s="27" t="s">
        <v>73</v>
      </c>
      <c r="AX2495" s="27" t="s">
        <v>74</v>
      </c>
      <c r="AY2495" s="32">
        <v>9.1370000000000005</v>
      </c>
      <c r="AZ2495" s="34">
        <f t="shared" si="402"/>
        <v>2.2842500000000001</v>
      </c>
      <c r="BA2495" s="3">
        <f t="shared" si="393"/>
        <v>11.421250000000001</v>
      </c>
      <c r="BB2495" s="32">
        <f t="shared" si="401"/>
        <v>12.334950000000001</v>
      </c>
      <c r="BC2495" s="27" t="s">
        <v>12549</v>
      </c>
    </row>
    <row r="2496" spans="1:116" ht="31.5" customHeight="1">
      <c r="A2496" s="7" t="s">
        <v>10361</v>
      </c>
      <c r="B2496" s="5">
        <v>2494</v>
      </c>
      <c r="E2496" s="8" t="s">
        <v>10362</v>
      </c>
      <c r="F2496" s="8" t="s">
        <v>3808</v>
      </c>
      <c r="G2496" s="8" t="s">
        <v>3809</v>
      </c>
      <c r="H2496" s="7" t="s">
        <v>10363</v>
      </c>
      <c r="I2496" s="8" t="s">
        <v>1962</v>
      </c>
      <c r="J2496" s="8" t="s">
        <v>10364</v>
      </c>
      <c r="K2496" s="9">
        <v>50</v>
      </c>
      <c r="L2496" s="8" t="s">
        <v>81</v>
      </c>
      <c r="M2496" s="10">
        <v>1</v>
      </c>
      <c r="N2496" s="8" t="s">
        <v>45</v>
      </c>
      <c r="O2496" s="8" t="s">
        <v>10365</v>
      </c>
      <c r="P2496" s="8" t="s">
        <v>10366</v>
      </c>
      <c r="Q2496" s="8" t="s">
        <v>10367</v>
      </c>
      <c r="R2496" s="28">
        <v>62.33</v>
      </c>
      <c r="S2496" s="29">
        <v>21.19</v>
      </c>
      <c r="T2496" s="30">
        <v>18.5</v>
      </c>
      <c r="U2496" s="1">
        <v>18.5</v>
      </c>
      <c r="V2496" s="28">
        <v>54.94</v>
      </c>
      <c r="AQ2496" s="27" t="e">
        <f t="shared" si="394"/>
        <v>#NUM!</v>
      </c>
      <c r="AR2496" s="27" t="e">
        <f t="shared" si="395"/>
        <v>#NUM!</v>
      </c>
      <c r="AS2496" s="27" t="e">
        <f t="shared" si="396"/>
        <v>#NUM!</v>
      </c>
      <c r="AT2496" s="27">
        <f t="shared" si="399"/>
        <v>19.887499999999999</v>
      </c>
      <c r="AU2496" s="27">
        <f t="shared" si="400"/>
        <v>19.887499999999999</v>
      </c>
      <c r="AV2496" s="29">
        <f t="shared" si="397"/>
        <v>19.887499999999999</v>
      </c>
      <c r="AW2496" s="27" t="s">
        <v>336</v>
      </c>
      <c r="AX2496" s="27" t="s">
        <v>337</v>
      </c>
      <c r="AY2496" s="32">
        <v>18.920000000000002</v>
      </c>
      <c r="AZ2496" s="34">
        <f t="shared" si="402"/>
        <v>3.2164000000000006</v>
      </c>
      <c r="BA2496" s="3">
        <f t="shared" si="393"/>
        <v>22.136400000000002</v>
      </c>
      <c r="BB2496" s="36">
        <v>22.14</v>
      </c>
      <c r="BC2496" s="27" t="s">
        <v>12549</v>
      </c>
    </row>
    <row r="2497" spans="1:116" ht="31.5" customHeight="1">
      <c r="A2497" s="7" t="s">
        <v>10368</v>
      </c>
      <c r="B2497" s="5">
        <v>2495</v>
      </c>
      <c r="E2497" s="8" t="s">
        <v>10369</v>
      </c>
      <c r="F2497" s="8" t="s">
        <v>10370</v>
      </c>
      <c r="G2497" s="8" t="s">
        <v>3818</v>
      </c>
      <c r="H2497" s="7" t="s">
        <v>1874</v>
      </c>
      <c r="I2497" s="8" t="s">
        <v>1962</v>
      </c>
      <c r="J2497" s="8" t="s">
        <v>10371</v>
      </c>
      <c r="K2497" s="9">
        <v>25</v>
      </c>
      <c r="L2497" s="8" t="s">
        <v>81</v>
      </c>
      <c r="M2497" s="10">
        <v>1</v>
      </c>
      <c r="N2497" s="8" t="s">
        <v>45</v>
      </c>
      <c r="O2497" s="8" t="s">
        <v>10365</v>
      </c>
      <c r="P2497" s="8" t="s">
        <v>10366</v>
      </c>
      <c r="Q2497" s="8" t="s">
        <v>10372</v>
      </c>
      <c r="R2497" s="28">
        <v>245.54</v>
      </c>
      <c r="S2497" s="29">
        <v>161.43</v>
      </c>
      <c r="T2497" s="30" t="s">
        <v>56</v>
      </c>
      <c r="U2497" s="1">
        <v>135</v>
      </c>
      <c r="V2497" s="28">
        <v>237.07</v>
      </c>
      <c r="AD2497" s="29">
        <v>272.02</v>
      </c>
      <c r="AQ2497" s="27" t="e">
        <f t="shared" si="394"/>
        <v>#NUM!</v>
      </c>
      <c r="AR2497" s="27" t="e">
        <f t="shared" si="395"/>
        <v>#NUM!</v>
      </c>
      <c r="AS2497" s="27" t="e">
        <f t="shared" si="396"/>
        <v>#NUM!</v>
      </c>
      <c r="AT2497" s="27" t="e">
        <f t="shared" si="399"/>
        <v>#VALUE!</v>
      </c>
      <c r="AU2497" s="27">
        <f t="shared" si="400"/>
        <v>145.125</v>
      </c>
      <c r="AV2497" s="29" t="e">
        <f t="shared" si="397"/>
        <v>#VALUE!</v>
      </c>
      <c r="AW2497" s="27" t="s">
        <v>73</v>
      </c>
      <c r="AX2497" s="27" t="s">
        <v>74</v>
      </c>
      <c r="AY2497" s="32">
        <v>145.125</v>
      </c>
      <c r="AZ2497" s="34">
        <f t="shared" si="402"/>
        <v>14.512500000000001</v>
      </c>
      <c r="BA2497" s="3">
        <f t="shared" si="393"/>
        <v>159.63749999999999</v>
      </c>
      <c r="BB2497" s="32">
        <f t="shared" ref="BB2497:BB2528" si="403">BA2497+BA2497*0.08</f>
        <v>172.40849999999998</v>
      </c>
      <c r="BC2497" s="27" t="s">
        <v>12549</v>
      </c>
    </row>
    <row r="2498" spans="1:116" ht="31.5" customHeight="1">
      <c r="A2498" s="7" t="s">
        <v>10368</v>
      </c>
      <c r="B2498" s="5">
        <v>2496</v>
      </c>
      <c r="E2498" s="8" t="s">
        <v>10369</v>
      </c>
      <c r="F2498" s="8" t="s">
        <v>10370</v>
      </c>
      <c r="G2498" s="8" t="s">
        <v>3818</v>
      </c>
      <c r="H2498" s="7" t="s">
        <v>1874</v>
      </c>
      <c r="I2498" s="8" t="s">
        <v>1962</v>
      </c>
      <c r="J2498" s="8" t="s">
        <v>10373</v>
      </c>
      <c r="K2498" s="9">
        <v>100</v>
      </c>
      <c r="L2498" s="8" t="s">
        <v>81</v>
      </c>
      <c r="M2498" s="10">
        <v>1</v>
      </c>
      <c r="N2498" s="8" t="s">
        <v>45</v>
      </c>
      <c r="O2498" s="8" t="s">
        <v>10365</v>
      </c>
      <c r="P2498" s="8" t="s">
        <v>10366</v>
      </c>
      <c r="Q2498" s="8" t="s">
        <v>10374</v>
      </c>
      <c r="R2498" s="28">
        <v>1001.21</v>
      </c>
      <c r="S2498" s="29">
        <v>717.49</v>
      </c>
      <c r="T2498" s="30">
        <v>600</v>
      </c>
      <c r="U2498" s="1">
        <v>600</v>
      </c>
      <c r="V2498" s="28">
        <v>948.3</v>
      </c>
      <c r="AD2498" s="29">
        <v>272.02</v>
      </c>
      <c r="AQ2498" s="27" t="e">
        <f t="shared" si="394"/>
        <v>#NUM!</v>
      </c>
      <c r="AR2498" s="27" t="e">
        <f t="shared" si="395"/>
        <v>#NUM!</v>
      </c>
      <c r="AS2498" s="27" t="e">
        <f t="shared" si="396"/>
        <v>#NUM!</v>
      </c>
      <c r="AT2498" s="27">
        <f t="shared" si="399"/>
        <v>645</v>
      </c>
      <c r="AU2498" s="27">
        <f t="shared" si="400"/>
        <v>645</v>
      </c>
      <c r="AV2498" s="29">
        <f t="shared" si="397"/>
        <v>645</v>
      </c>
      <c r="AW2498" s="27" t="s">
        <v>73</v>
      </c>
      <c r="AX2498" s="27" t="s">
        <v>74</v>
      </c>
      <c r="AY2498" s="32">
        <v>645</v>
      </c>
      <c r="AZ2498" s="34">
        <f t="shared" si="402"/>
        <v>64.5</v>
      </c>
      <c r="BA2498" s="3">
        <f t="shared" si="393"/>
        <v>709.5</v>
      </c>
      <c r="BB2498" s="32">
        <f t="shared" si="403"/>
        <v>766.26</v>
      </c>
      <c r="BC2498" s="27" t="s">
        <v>12549</v>
      </c>
    </row>
    <row r="2499" spans="1:116" ht="31.5" customHeight="1">
      <c r="A2499" s="7" t="s">
        <v>10375</v>
      </c>
      <c r="B2499" s="5">
        <v>2497</v>
      </c>
      <c r="E2499" s="8" t="s">
        <v>10399</v>
      </c>
      <c r="F2499" s="8" t="s">
        <v>10400</v>
      </c>
      <c r="G2499" s="8" t="s">
        <v>94</v>
      </c>
      <c r="H2499" s="7" t="s">
        <v>87</v>
      </c>
      <c r="I2499" s="8" t="s">
        <v>1481</v>
      </c>
      <c r="J2499" s="8" t="s">
        <v>10401</v>
      </c>
      <c r="M2499" s="10">
        <v>1</v>
      </c>
      <c r="N2499" s="8" t="s">
        <v>45</v>
      </c>
      <c r="O2499" s="8" t="s">
        <v>10379</v>
      </c>
      <c r="P2499" s="8" t="s">
        <v>10402</v>
      </c>
      <c r="Q2499" s="8" t="s">
        <v>10403</v>
      </c>
      <c r="R2499" s="28">
        <v>2.59</v>
      </c>
      <c r="S2499" s="29">
        <v>2.78</v>
      </c>
      <c r="U2499" s="1" t="s">
        <v>56</v>
      </c>
      <c r="W2499" s="29">
        <v>2.59</v>
      </c>
      <c r="AQ2499" s="27" t="e">
        <f t="shared" si="394"/>
        <v>#NUM!</v>
      </c>
      <c r="AR2499" s="27" t="e">
        <f t="shared" si="395"/>
        <v>#NUM!</v>
      </c>
      <c r="AS2499" s="27" t="e">
        <f t="shared" si="396"/>
        <v>#NUM!</v>
      </c>
      <c r="AT2499" s="27">
        <f t="shared" si="399"/>
        <v>0</v>
      </c>
      <c r="AU2499" s="27" t="e">
        <f t="shared" si="400"/>
        <v>#VALUE!</v>
      </c>
      <c r="AV2499" s="29" t="e">
        <f t="shared" si="397"/>
        <v>#VALUE!</v>
      </c>
      <c r="AW2499" s="33" t="s">
        <v>51</v>
      </c>
      <c r="AX2499" s="33" t="s">
        <v>50</v>
      </c>
      <c r="AY2499" s="32">
        <v>2.59</v>
      </c>
      <c r="AZ2499" s="34">
        <f t="shared" si="402"/>
        <v>0.64749999999999996</v>
      </c>
      <c r="BA2499" s="3">
        <f t="shared" ref="BA2499:BA2562" si="404">AZ2499+AY2499</f>
        <v>3.2374999999999998</v>
      </c>
      <c r="BB2499" s="32">
        <f t="shared" si="403"/>
        <v>3.4964999999999997</v>
      </c>
      <c r="BC2499" s="27" t="s">
        <v>12549</v>
      </c>
    </row>
    <row r="2500" spans="1:116" ht="31.5" customHeight="1">
      <c r="A2500" s="7" t="s">
        <v>10375</v>
      </c>
      <c r="B2500" s="5">
        <v>2498</v>
      </c>
      <c r="E2500" s="8" t="s">
        <v>10382</v>
      </c>
      <c r="F2500" s="8" t="s">
        <v>10383</v>
      </c>
      <c r="G2500" s="8" t="s">
        <v>10384</v>
      </c>
      <c r="H2500" s="7" t="s">
        <v>87</v>
      </c>
      <c r="I2500" s="8" t="s">
        <v>1481</v>
      </c>
      <c r="J2500" s="8" t="s">
        <v>10385</v>
      </c>
      <c r="M2500" s="10">
        <v>1</v>
      </c>
      <c r="N2500" s="8" t="s">
        <v>45</v>
      </c>
      <c r="O2500" s="8" t="s">
        <v>10379</v>
      </c>
      <c r="P2500" s="8" t="s">
        <v>10386</v>
      </c>
      <c r="Q2500" s="8" t="s">
        <v>10387</v>
      </c>
      <c r="R2500" s="28">
        <v>6</v>
      </c>
      <c r="S2500" s="29">
        <v>6.45</v>
      </c>
      <c r="U2500" s="1">
        <v>3</v>
      </c>
      <c r="W2500" s="29">
        <v>6</v>
      </c>
      <c r="AQ2500" s="27" t="e">
        <f t="shared" si="394"/>
        <v>#NUM!</v>
      </c>
      <c r="AR2500" s="27" t="e">
        <f t="shared" si="395"/>
        <v>#NUM!</v>
      </c>
      <c r="AS2500" s="27" t="e">
        <f t="shared" si="396"/>
        <v>#NUM!</v>
      </c>
      <c r="AT2500" s="27">
        <f t="shared" si="399"/>
        <v>0</v>
      </c>
      <c r="AU2500" s="27">
        <f t="shared" si="400"/>
        <v>3.2249999999999996</v>
      </c>
      <c r="AV2500" s="29">
        <f t="shared" si="397"/>
        <v>0</v>
      </c>
      <c r="AW2500" s="27" t="s">
        <v>73</v>
      </c>
      <c r="AX2500" s="27" t="s">
        <v>74</v>
      </c>
      <c r="AY2500" s="32">
        <v>3.2250000000000001</v>
      </c>
      <c r="AZ2500" s="34">
        <f t="shared" si="402"/>
        <v>0.80625000000000002</v>
      </c>
      <c r="BA2500" s="3">
        <f t="shared" si="404"/>
        <v>4.03125</v>
      </c>
      <c r="BB2500" s="32">
        <f t="shared" si="403"/>
        <v>4.3537499999999998</v>
      </c>
      <c r="BC2500" s="27" t="s">
        <v>12549</v>
      </c>
    </row>
    <row r="2501" spans="1:116" ht="31.5" customHeight="1">
      <c r="A2501" s="7" t="s">
        <v>10375</v>
      </c>
      <c r="B2501" s="5">
        <v>2499</v>
      </c>
      <c r="E2501" s="8" t="s">
        <v>10376</v>
      </c>
      <c r="F2501" s="8" t="s">
        <v>10377</v>
      </c>
      <c r="G2501" s="8" t="s">
        <v>4152</v>
      </c>
      <c r="H2501" s="7" t="s">
        <v>87</v>
      </c>
      <c r="I2501" s="8" t="s">
        <v>1481</v>
      </c>
      <c r="J2501" s="8" t="s">
        <v>10378</v>
      </c>
      <c r="M2501" s="10">
        <v>100</v>
      </c>
      <c r="N2501" s="8" t="s">
        <v>45</v>
      </c>
      <c r="O2501" s="8" t="s">
        <v>10379</v>
      </c>
      <c r="P2501" s="8" t="s">
        <v>10380</v>
      </c>
      <c r="Q2501" s="8" t="s">
        <v>10381</v>
      </c>
      <c r="R2501" s="28">
        <v>100</v>
      </c>
      <c r="S2501" s="29">
        <v>107</v>
      </c>
      <c r="U2501" s="1">
        <v>60</v>
      </c>
      <c r="W2501" s="29">
        <v>100</v>
      </c>
      <c r="AH2501" s="27">
        <v>84.9</v>
      </c>
      <c r="AQ2501" s="27" t="e">
        <f t="shared" ref="AQ2501:AQ2564" si="405">AVERAGE(SMALL(AE2501:AI2501,1),SMALL(AE2501:AI2501,2))</f>
        <v>#NUM!</v>
      </c>
      <c r="AR2501" s="27" t="e">
        <f t="shared" ref="AR2501:AR2564" si="406">IF(R2501 &lt;=( AVERAGE(SMALL(AE2501:AI2501,1),SMALL(AE2501:AI2501,2))), R2501, "")</f>
        <v>#NUM!</v>
      </c>
      <c r="AS2501" s="27" t="e">
        <f t="shared" ref="AS2501:AS2564" si="407">AVERAGE(SMALL(AJ2501:AM2501,1),SMALL(AJ2501:AM2501,2))</f>
        <v>#NUM!</v>
      </c>
      <c r="AT2501" s="27">
        <f t="shared" si="399"/>
        <v>0</v>
      </c>
      <c r="AU2501" s="27">
        <f t="shared" si="400"/>
        <v>64.5</v>
      </c>
      <c r="AV2501" s="29">
        <f t="shared" si="397"/>
        <v>0</v>
      </c>
      <c r="AW2501" s="27" t="s">
        <v>73</v>
      </c>
      <c r="AX2501" s="27" t="s">
        <v>74</v>
      </c>
      <c r="AY2501" s="32">
        <v>64.5</v>
      </c>
      <c r="AZ2501" s="34">
        <f t="shared" si="402"/>
        <v>7.7399999999999993</v>
      </c>
      <c r="BA2501" s="3">
        <f t="shared" si="404"/>
        <v>72.239999999999995</v>
      </c>
      <c r="BB2501" s="32">
        <f t="shared" si="403"/>
        <v>78.019199999999998</v>
      </c>
      <c r="BC2501" s="27" t="s">
        <v>12549</v>
      </c>
    </row>
    <row r="2502" spans="1:116" ht="31.5" customHeight="1">
      <c r="A2502" s="7" t="s">
        <v>10375</v>
      </c>
      <c r="B2502" s="5">
        <v>2500</v>
      </c>
      <c r="E2502" s="8" t="s">
        <v>10399</v>
      </c>
      <c r="F2502" s="8" t="s">
        <v>10400</v>
      </c>
      <c r="G2502" s="8" t="s">
        <v>94</v>
      </c>
      <c r="H2502" s="7" t="s">
        <v>87</v>
      </c>
      <c r="I2502" s="8" t="s">
        <v>1481</v>
      </c>
      <c r="J2502" s="8" t="s">
        <v>10404</v>
      </c>
      <c r="M2502" s="10">
        <v>100</v>
      </c>
      <c r="N2502" s="8" t="s">
        <v>45</v>
      </c>
      <c r="O2502" s="8" t="s">
        <v>10379</v>
      </c>
      <c r="P2502" s="8" t="s">
        <v>10402</v>
      </c>
      <c r="Q2502" s="8" t="s">
        <v>10405</v>
      </c>
      <c r="R2502" s="28">
        <v>259</v>
      </c>
      <c r="S2502" s="29">
        <v>278.43</v>
      </c>
      <c r="U2502" s="1">
        <v>70</v>
      </c>
      <c r="W2502" s="29">
        <v>259</v>
      </c>
      <c r="AG2502" s="27">
        <v>65.917000000000002</v>
      </c>
      <c r="AH2502" s="27">
        <v>174.67</v>
      </c>
      <c r="AQ2502" s="27">
        <f t="shared" si="405"/>
        <v>120.29349999999999</v>
      </c>
      <c r="AR2502" s="27" t="str">
        <f t="shared" si="406"/>
        <v/>
      </c>
      <c r="AS2502" s="27" t="e">
        <f t="shared" si="407"/>
        <v>#NUM!</v>
      </c>
      <c r="AT2502" s="27">
        <f t="shared" si="399"/>
        <v>0</v>
      </c>
      <c r="AU2502" s="27">
        <f t="shared" si="400"/>
        <v>75.25</v>
      </c>
      <c r="AV2502" s="29">
        <f t="shared" si="397"/>
        <v>0</v>
      </c>
      <c r="AW2502" s="27" t="s">
        <v>73</v>
      </c>
      <c r="AX2502" s="27" t="s">
        <v>74</v>
      </c>
      <c r="AY2502" s="32">
        <v>75.25</v>
      </c>
      <c r="AZ2502" s="34">
        <f t="shared" si="402"/>
        <v>9.0299999999999994</v>
      </c>
      <c r="BA2502" s="3">
        <f t="shared" si="404"/>
        <v>84.28</v>
      </c>
      <c r="BB2502" s="32">
        <f t="shared" si="403"/>
        <v>91.022400000000005</v>
      </c>
      <c r="BC2502" s="27" t="s">
        <v>12549</v>
      </c>
    </row>
    <row r="2503" spans="1:116" ht="31.5" customHeight="1">
      <c r="A2503" s="7" t="s">
        <v>10375</v>
      </c>
      <c r="B2503" s="5">
        <v>2501</v>
      </c>
      <c r="E2503" s="8" t="s">
        <v>10393</v>
      </c>
      <c r="F2503" s="8" t="s">
        <v>10394</v>
      </c>
      <c r="G2503" s="8" t="s">
        <v>10395</v>
      </c>
      <c r="H2503" s="7" t="s">
        <v>87</v>
      </c>
      <c r="I2503" s="8" t="s">
        <v>1481</v>
      </c>
      <c r="J2503" s="8" t="s">
        <v>10396</v>
      </c>
      <c r="M2503" s="10">
        <v>50</v>
      </c>
      <c r="N2503" s="8" t="s">
        <v>45</v>
      </c>
      <c r="O2503" s="8" t="s">
        <v>10379</v>
      </c>
      <c r="P2503" s="8" t="s">
        <v>10397</v>
      </c>
      <c r="Q2503" s="8" t="s">
        <v>10398</v>
      </c>
      <c r="R2503" s="28">
        <v>150</v>
      </c>
      <c r="S2503" s="29">
        <v>161.25</v>
      </c>
      <c r="U2503" s="1" t="s">
        <v>56</v>
      </c>
      <c r="W2503" s="29">
        <v>150</v>
      </c>
      <c r="AQ2503" s="27" t="e">
        <f t="shared" si="405"/>
        <v>#NUM!</v>
      </c>
      <c r="AR2503" s="27" t="e">
        <f t="shared" si="406"/>
        <v>#NUM!</v>
      </c>
      <c r="AS2503" s="27" t="e">
        <f t="shared" si="407"/>
        <v>#NUM!</v>
      </c>
      <c r="AT2503" s="27">
        <f t="shared" si="399"/>
        <v>0</v>
      </c>
      <c r="AU2503" s="27" t="e">
        <f t="shared" si="400"/>
        <v>#VALUE!</v>
      </c>
      <c r="AV2503" s="29" t="e">
        <f t="shared" si="397"/>
        <v>#VALUE!</v>
      </c>
      <c r="AW2503" s="33" t="s">
        <v>51</v>
      </c>
      <c r="AX2503" s="33" t="s">
        <v>50</v>
      </c>
      <c r="AY2503" s="32">
        <v>150</v>
      </c>
      <c r="AZ2503" s="34">
        <f t="shared" si="402"/>
        <v>15</v>
      </c>
      <c r="BA2503" s="3">
        <f t="shared" si="404"/>
        <v>165</v>
      </c>
      <c r="BB2503" s="32">
        <f t="shared" si="403"/>
        <v>178.2</v>
      </c>
      <c r="BC2503" s="27" t="s">
        <v>12549</v>
      </c>
    </row>
    <row r="2504" spans="1:116" ht="31.5" customHeight="1">
      <c r="A2504" s="7" t="s">
        <v>10375</v>
      </c>
      <c r="B2504" s="5">
        <v>2502</v>
      </c>
      <c r="E2504" s="8" t="s">
        <v>10382</v>
      </c>
      <c r="F2504" s="8" t="s">
        <v>10390</v>
      </c>
      <c r="G2504" s="8" t="s">
        <v>10384</v>
      </c>
      <c r="H2504" s="7" t="s">
        <v>5534</v>
      </c>
      <c r="I2504" s="8" t="s">
        <v>1481</v>
      </c>
      <c r="J2504" s="8" t="s">
        <v>10391</v>
      </c>
      <c r="M2504" s="10">
        <v>50</v>
      </c>
      <c r="N2504" s="8" t="s">
        <v>45</v>
      </c>
      <c r="O2504" s="8" t="s">
        <v>10379</v>
      </c>
      <c r="P2504" s="8" t="s">
        <v>10386</v>
      </c>
      <c r="Q2504" s="8" t="s">
        <v>10392</v>
      </c>
      <c r="R2504" s="28">
        <v>400</v>
      </c>
      <c r="S2504" s="29">
        <v>430</v>
      </c>
      <c r="U2504" s="1">
        <v>200</v>
      </c>
      <c r="W2504" s="29">
        <v>400</v>
      </c>
      <c r="AQ2504" s="27" t="e">
        <f t="shared" si="405"/>
        <v>#NUM!</v>
      </c>
      <c r="AR2504" s="27" t="e">
        <f t="shared" si="406"/>
        <v>#NUM!</v>
      </c>
      <c r="AS2504" s="27" t="e">
        <f t="shared" si="407"/>
        <v>#NUM!</v>
      </c>
      <c r="AT2504" s="27">
        <f t="shared" si="399"/>
        <v>0</v>
      </c>
      <c r="AU2504" s="27">
        <f t="shared" si="400"/>
        <v>215</v>
      </c>
      <c r="AV2504" s="29">
        <f t="shared" si="397"/>
        <v>0</v>
      </c>
      <c r="AW2504" s="27" t="s">
        <v>73</v>
      </c>
      <c r="AX2504" s="27" t="s">
        <v>74</v>
      </c>
      <c r="AY2504" s="32">
        <v>215</v>
      </c>
      <c r="AZ2504" s="34">
        <f t="shared" si="402"/>
        <v>21.5</v>
      </c>
      <c r="BA2504" s="3">
        <f t="shared" si="404"/>
        <v>236.5</v>
      </c>
      <c r="BB2504" s="32">
        <f t="shared" si="403"/>
        <v>255.42000000000002</v>
      </c>
      <c r="BC2504" s="27" t="s">
        <v>12549</v>
      </c>
    </row>
    <row r="2505" spans="1:116" ht="31.5" customHeight="1">
      <c r="A2505" s="7" t="s">
        <v>10375</v>
      </c>
      <c r="B2505" s="5">
        <v>2503</v>
      </c>
      <c r="E2505" s="8" t="s">
        <v>10382</v>
      </c>
      <c r="F2505" s="8" t="s">
        <v>10383</v>
      </c>
      <c r="G2505" s="8" t="s">
        <v>10384</v>
      </c>
      <c r="H2505" s="7" t="s">
        <v>87</v>
      </c>
      <c r="I2505" s="8" t="s">
        <v>1481</v>
      </c>
      <c r="J2505" s="8" t="s">
        <v>10388</v>
      </c>
      <c r="M2505" s="10">
        <v>50</v>
      </c>
      <c r="N2505" s="8" t="s">
        <v>45</v>
      </c>
      <c r="O2505" s="8" t="s">
        <v>10379</v>
      </c>
      <c r="P2505" s="8" t="s">
        <v>10386</v>
      </c>
      <c r="Q2505" s="8" t="s">
        <v>10389</v>
      </c>
      <c r="R2505" s="28">
        <v>280</v>
      </c>
      <c r="S2505" s="29">
        <v>301</v>
      </c>
      <c r="U2505" s="1" t="s">
        <v>56</v>
      </c>
      <c r="W2505" s="29">
        <v>280</v>
      </c>
      <c r="AQ2505" s="27" t="e">
        <f t="shared" si="405"/>
        <v>#NUM!</v>
      </c>
      <c r="AR2505" s="27" t="e">
        <f t="shared" si="406"/>
        <v>#NUM!</v>
      </c>
      <c r="AS2505" s="27" t="e">
        <f t="shared" si="407"/>
        <v>#NUM!</v>
      </c>
      <c r="AT2505" s="27">
        <f t="shared" si="399"/>
        <v>0</v>
      </c>
      <c r="AU2505" s="27" t="e">
        <f t="shared" si="400"/>
        <v>#VALUE!</v>
      </c>
      <c r="AV2505" s="29" t="e">
        <f t="shared" si="397"/>
        <v>#VALUE!</v>
      </c>
      <c r="AW2505" s="33" t="s">
        <v>51</v>
      </c>
      <c r="AX2505" s="33" t="s">
        <v>50</v>
      </c>
      <c r="AY2505" s="32">
        <v>280</v>
      </c>
      <c r="AZ2505" s="34">
        <f t="shared" si="402"/>
        <v>28</v>
      </c>
      <c r="BA2505" s="3">
        <f t="shared" si="404"/>
        <v>308</v>
      </c>
      <c r="BB2505" s="32">
        <f t="shared" si="403"/>
        <v>332.64</v>
      </c>
      <c r="BC2505" s="27" t="s">
        <v>12549</v>
      </c>
    </row>
    <row r="2506" spans="1:116" ht="31.5" customHeight="1">
      <c r="A2506" s="7" t="s">
        <v>1577</v>
      </c>
      <c r="B2506" s="5">
        <v>2504</v>
      </c>
      <c r="E2506" s="8" t="s">
        <v>10406</v>
      </c>
      <c r="F2506" s="8" t="s">
        <v>10407</v>
      </c>
      <c r="G2506" s="8" t="s">
        <v>481</v>
      </c>
      <c r="H2506" s="7" t="s">
        <v>1507</v>
      </c>
      <c r="I2506" s="8" t="s">
        <v>104</v>
      </c>
      <c r="J2506" s="8" t="s">
        <v>10408</v>
      </c>
      <c r="M2506" s="10">
        <v>20</v>
      </c>
      <c r="N2506" s="8" t="s">
        <v>45</v>
      </c>
      <c r="O2506" s="8" t="s">
        <v>10409</v>
      </c>
      <c r="P2506" s="8" t="s">
        <v>10410</v>
      </c>
      <c r="Q2506" s="8" t="s">
        <v>10411</v>
      </c>
      <c r="R2506" s="28">
        <v>6.01</v>
      </c>
      <c r="S2506" s="29">
        <v>2.15</v>
      </c>
      <c r="U2506" s="1">
        <v>1.5</v>
      </c>
      <c r="V2506" s="28">
        <v>6.0077999999999996</v>
      </c>
      <c r="AB2506" s="29">
        <v>6.0077999999999996</v>
      </c>
      <c r="AK2506" s="27">
        <v>6.02</v>
      </c>
      <c r="AQ2506" s="27" t="e">
        <f t="shared" si="405"/>
        <v>#NUM!</v>
      </c>
      <c r="AR2506" s="27" t="e">
        <f t="shared" si="406"/>
        <v>#NUM!</v>
      </c>
      <c r="AS2506" s="27" t="e">
        <f t="shared" si="407"/>
        <v>#NUM!</v>
      </c>
      <c r="AT2506" s="27">
        <f t="shared" si="399"/>
        <v>0</v>
      </c>
      <c r="AU2506" s="27">
        <f t="shared" si="400"/>
        <v>1.6124999999999998</v>
      </c>
      <c r="AV2506" s="29">
        <f t="shared" si="397"/>
        <v>0</v>
      </c>
      <c r="AW2506" s="27" t="s">
        <v>73</v>
      </c>
      <c r="AX2506" s="27" t="s">
        <v>74</v>
      </c>
      <c r="AY2506" s="32">
        <v>1.6120000000000001</v>
      </c>
      <c r="AZ2506" s="34">
        <f t="shared" si="402"/>
        <v>0.40300000000000002</v>
      </c>
      <c r="BA2506" s="3">
        <f t="shared" si="404"/>
        <v>2.0150000000000001</v>
      </c>
      <c r="BB2506" s="32">
        <f t="shared" si="403"/>
        <v>2.1762000000000001</v>
      </c>
      <c r="BC2506" s="27" t="s">
        <v>12549</v>
      </c>
    </row>
    <row r="2507" spans="1:116" ht="31.5" customHeight="1">
      <c r="A2507" s="4" t="s">
        <v>10412</v>
      </c>
      <c r="B2507" s="5">
        <v>2505</v>
      </c>
      <c r="C2507" s="6">
        <v>11878</v>
      </c>
      <c r="D2507" s="6"/>
      <c r="E2507" s="3" t="s">
        <v>10413</v>
      </c>
      <c r="F2507" s="3" t="s">
        <v>955</v>
      </c>
      <c r="G2507" s="3" t="s">
        <v>723</v>
      </c>
      <c r="H2507" s="4" t="s">
        <v>966</v>
      </c>
      <c r="I2507" s="3" t="s">
        <v>474</v>
      </c>
      <c r="J2507" s="3" t="s">
        <v>10414</v>
      </c>
      <c r="K2507" s="5">
        <v>100</v>
      </c>
      <c r="L2507" s="3" t="s">
        <v>81</v>
      </c>
      <c r="M2507" s="6">
        <v>1</v>
      </c>
      <c r="N2507" s="3" t="s">
        <v>45</v>
      </c>
      <c r="O2507" s="3" t="s">
        <v>10415</v>
      </c>
      <c r="P2507" s="3" t="s">
        <v>10416</v>
      </c>
      <c r="Q2507" s="3" t="s">
        <v>10417</v>
      </c>
      <c r="R2507" s="28">
        <v>5.05</v>
      </c>
      <c r="T2507" s="30">
        <v>4.3099999999999996</v>
      </c>
      <c r="U2507" s="1">
        <v>2.63</v>
      </c>
      <c r="V2507" s="28">
        <v>5</v>
      </c>
      <c r="W2507" s="29">
        <v>7.48</v>
      </c>
      <c r="Z2507" s="29">
        <v>4.1500000000000004</v>
      </c>
      <c r="AE2507" s="31">
        <v>5</v>
      </c>
      <c r="AN2507" s="32">
        <v>4.1500000000000004</v>
      </c>
      <c r="AO2507" s="27" t="s">
        <v>378</v>
      </c>
      <c r="AP2507" s="31" t="s">
        <v>379</v>
      </c>
      <c r="AQ2507" s="27" t="e">
        <f t="shared" si="405"/>
        <v>#NUM!</v>
      </c>
      <c r="AR2507" s="27" t="e">
        <f t="shared" si="406"/>
        <v>#NUM!</v>
      </c>
      <c r="AS2507" s="27" t="e">
        <f t="shared" si="407"/>
        <v>#NUM!</v>
      </c>
      <c r="AT2507" s="27">
        <f t="shared" si="399"/>
        <v>4.6332499999999994</v>
      </c>
      <c r="AU2507" s="27">
        <f t="shared" si="400"/>
        <v>2.8272499999999998</v>
      </c>
      <c r="AV2507" s="29">
        <f t="shared" si="397"/>
        <v>2.8272499999999998</v>
      </c>
      <c r="AW2507" s="27" t="s">
        <v>73</v>
      </c>
      <c r="AX2507" s="27" t="s">
        <v>74</v>
      </c>
      <c r="AY2507" s="32">
        <v>2.827</v>
      </c>
      <c r="AZ2507" s="34">
        <f t="shared" si="402"/>
        <v>0.70674999999999999</v>
      </c>
      <c r="BA2507" s="3">
        <f t="shared" si="404"/>
        <v>3.5337499999999999</v>
      </c>
      <c r="BB2507" s="32">
        <f t="shared" si="403"/>
        <v>3.8164500000000001</v>
      </c>
      <c r="BC2507" s="27" t="s">
        <v>12549</v>
      </c>
    </row>
    <row r="2508" spans="1:116" ht="31.5" customHeight="1">
      <c r="A2508" s="4" t="s">
        <v>10447</v>
      </c>
      <c r="B2508" s="5">
        <v>2506</v>
      </c>
      <c r="C2508" s="6">
        <v>808</v>
      </c>
      <c r="D2508" s="6"/>
      <c r="E2508" s="3" t="s">
        <v>10448</v>
      </c>
      <c r="F2508" s="3" t="s">
        <v>955</v>
      </c>
      <c r="G2508" s="3" t="s">
        <v>723</v>
      </c>
      <c r="H2508" s="4" t="s">
        <v>3549</v>
      </c>
      <c r="I2508" s="3" t="s">
        <v>474</v>
      </c>
      <c r="J2508" s="3" t="s">
        <v>1236</v>
      </c>
      <c r="K2508" s="5">
        <v>100</v>
      </c>
      <c r="L2508" s="3" t="s">
        <v>81</v>
      </c>
      <c r="M2508" s="6">
        <v>1</v>
      </c>
      <c r="N2508" s="3" t="s">
        <v>45</v>
      </c>
      <c r="O2508" s="3" t="s">
        <v>10424</v>
      </c>
      <c r="P2508" s="3" t="s">
        <v>10449</v>
      </c>
      <c r="Q2508" s="3" t="s">
        <v>10450</v>
      </c>
      <c r="R2508" s="28">
        <v>5.81</v>
      </c>
      <c r="T2508" s="30">
        <v>3.19</v>
      </c>
      <c r="U2508" s="1">
        <v>2.04</v>
      </c>
      <c r="V2508" s="28">
        <v>5</v>
      </c>
      <c r="W2508" s="29">
        <v>7.48</v>
      </c>
      <c r="Z2508" s="29">
        <v>4.1500000000000004</v>
      </c>
      <c r="AE2508" s="31">
        <v>5</v>
      </c>
      <c r="AN2508" s="32">
        <v>4.1500000000000004</v>
      </c>
      <c r="AO2508" s="27" t="s">
        <v>378</v>
      </c>
      <c r="AP2508" s="31" t="s">
        <v>379</v>
      </c>
      <c r="AQ2508" s="27" t="e">
        <f t="shared" si="405"/>
        <v>#NUM!</v>
      </c>
      <c r="AR2508" s="27" t="e">
        <f t="shared" si="406"/>
        <v>#NUM!</v>
      </c>
      <c r="AS2508" s="27" t="e">
        <f t="shared" si="407"/>
        <v>#NUM!</v>
      </c>
      <c r="AT2508" s="27">
        <f t="shared" si="399"/>
        <v>3.4292499999999997</v>
      </c>
      <c r="AU2508" s="27">
        <f t="shared" si="400"/>
        <v>2.1930000000000001</v>
      </c>
      <c r="AV2508" s="29">
        <f t="shared" si="397"/>
        <v>2.1930000000000001</v>
      </c>
      <c r="AW2508" s="27" t="s">
        <v>73</v>
      </c>
      <c r="AX2508" s="27" t="s">
        <v>74</v>
      </c>
      <c r="AY2508" s="32">
        <v>2.1930000000000001</v>
      </c>
      <c r="AZ2508" s="34">
        <f t="shared" si="402"/>
        <v>0.54825000000000002</v>
      </c>
      <c r="BA2508" s="3">
        <f t="shared" si="404"/>
        <v>2.74125</v>
      </c>
      <c r="BB2508" s="32">
        <f t="shared" si="403"/>
        <v>2.96055</v>
      </c>
      <c r="BC2508" s="27" t="s">
        <v>12549</v>
      </c>
    </row>
    <row r="2509" spans="1:116" ht="31.5" customHeight="1">
      <c r="A2509" s="4" t="s">
        <v>10418</v>
      </c>
      <c r="B2509" s="5">
        <v>2507</v>
      </c>
      <c r="C2509" s="6">
        <v>5058</v>
      </c>
      <c r="D2509" s="6"/>
      <c r="E2509" s="3" t="s">
        <v>10419</v>
      </c>
      <c r="F2509" s="3" t="s">
        <v>10420</v>
      </c>
      <c r="G2509" s="3" t="s">
        <v>10421</v>
      </c>
      <c r="H2509" s="4" t="s">
        <v>10422</v>
      </c>
      <c r="I2509" s="3" t="s">
        <v>3303</v>
      </c>
      <c r="J2509" s="3" t="s">
        <v>10423</v>
      </c>
      <c r="K2509" s="5"/>
      <c r="L2509" s="3"/>
      <c r="M2509" s="6">
        <v>16</v>
      </c>
      <c r="N2509" s="3" t="s">
        <v>45</v>
      </c>
      <c r="O2509" s="3" t="s">
        <v>10424</v>
      </c>
      <c r="P2509" s="3" t="s">
        <v>10425</v>
      </c>
      <c r="Q2509" s="3" t="s">
        <v>10426</v>
      </c>
      <c r="R2509" s="28">
        <v>5.05</v>
      </c>
      <c r="T2509" s="30">
        <v>2.93</v>
      </c>
      <c r="U2509" s="1">
        <v>2.08</v>
      </c>
      <c r="V2509" s="28">
        <v>6</v>
      </c>
      <c r="W2509" s="29">
        <v>5.27</v>
      </c>
      <c r="Z2509" s="29">
        <v>4.83</v>
      </c>
      <c r="AE2509" s="31">
        <v>6</v>
      </c>
      <c r="AN2509" s="32">
        <v>5.05</v>
      </c>
      <c r="AO2509" s="27" t="s">
        <v>49</v>
      </c>
      <c r="AP2509" s="31" t="s">
        <v>50</v>
      </c>
      <c r="AQ2509" s="27" t="e">
        <f t="shared" si="405"/>
        <v>#NUM!</v>
      </c>
      <c r="AR2509" s="27" t="e">
        <f t="shared" si="406"/>
        <v>#NUM!</v>
      </c>
      <c r="AS2509" s="27" t="e">
        <f t="shared" si="407"/>
        <v>#NUM!</v>
      </c>
      <c r="AT2509" s="27">
        <f t="shared" si="399"/>
        <v>3.14975</v>
      </c>
      <c r="AU2509" s="27">
        <f t="shared" si="400"/>
        <v>2.2359999999999998</v>
      </c>
      <c r="AV2509" s="29">
        <f t="shared" si="397"/>
        <v>2.2359999999999998</v>
      </c>
      <c r="AW2509" s="27" t="s">
        <v>73</v>
      </c>
      <c r="AX2509" s="27" t="s">
        <v>74</v>
      </c>
      <c r="AY2509" s="32">
        <v>2.2360000000000002</v>
      </c>
      <c r="AZ2509" s="34">
        <f t="shared" si="402"/>
        <v>0.55900000000000005</v>
      </c>
      <c r="BA2509" s="3">
        <f t="shared" si="404"/>
        <v>2.7950000000000004</v>
      </c>
      <c r="BB2509" s="32">
        <f t="shared" si="403"/>
        <v>3.0186000000000002</v>
      </c>
      <c r="BC2509" s="27" t="s">
        <v>12549</v>
      </c>
      <c r="BP2509" s="27"/>
      <c r="BQ2509" s="27"/>
      <c r="BR2509" s="27"/>
      <c r="BS2509" s="27"/>
      <c r="BT2509" s="27"/>
      <c r="BU2509" s="27"/>
      <c r="BV2509" s="27"/>
      <c r="BW2509" s="27"/>
      <c r="BX2509" s="27"/>
      <c r="BY2509" s="27"/>
      <c r="BZ2509" s="27"/>
      <c r="CA2509" s="27"/>
      <c r="CB2509" s="27"/>
      <c r="CC2509" s="27"/>
      <c r="CD2509" s="27"/>
      <c r="CE2509" s="27"/>
      <c r="CF2509" s="27"/>
      <c r="CG2509" s="27"/>
      <c r="CH2509" s="27"/>
      <c r="CI2509" s="27"/>
      <c r="CJ2509" s="27"/>
      <c r="CK2509" s="27"/>
      <c r="CL2509" s="27"/>
      <c r="CM2509" s="27"/>
      <c r="CN2509" s="27"/>
      <c r="CO2509" s="27"/>
      <c r="CP2509" s="27"/>
      <c r="CQ2509" s="27"/>
      <c r="CR2509" s="27"/>
      <c r="CS2509" s="27"/>
      <c r="CT2509" s="27"/>
      <c r="CU2509" s="27"/>
      <c r="CV2509" s="27"/>
      <c r="CW2509" s="27"/>
      <c r="CX2509" s="27"/>
      <c r="CY2509" s="27"/>
      <c r="CZ2509" s="27"/>
      <c r="DA2509" s="27"/>
      <c r="DB2509" s="27"/>
      <c r="DC2509" s="27"/>
      <c r="DD2509" s="27"/>
      <c r="DE2509" s="27"/>
      <c r="DF2509" s="27"/>
      <c r="DG2509" s="27"/>
      <c r="DH2509" s="27"/>
      <c r="DI2509" s="27"/>
      <c r="DJ2509" s="27"/>
      <c r="DK2509" s="27"/>
      <c r="DL2509" s="27"/>
    </row>
    <row r="2510" spans="1:116" ht="31.5" customHeight="1">
      <c r="A2510" s="4" t="s">
        <v>10427</v>
      </c>
      <c r="B2510" s="5">
        <v>2508</v>
      </c>
      <c r="C2510" s="6">
        <v>55</v>
      </c>
      <c r="D2510" s="6"/>
      <c r="E2510" s="3" t="s">
        <v>10428</v>
      </c>
      <c r="F2510" s="3" t="s">
        <v>10429</v>
      </c>
      <c r="G2510" s="3" t="s">
        <v>10421</v>
      </c>
      <c r="H2510" s="4" t="s">
        <v>10430</v>
      </c>
      <c r="I2510" s="3" t="s">
        <v>10431</v>
      </c>
      <c r="J2510" s="3" t="s">
        <v>10432</v>
      </c>
      <c r="K2510" s="5"/>
      <c r="L2510" s="3"/>
      <c r="M2510" s="6">
        <v>24</v>
      </c>
      <c r="N2510" s="3" t="s">
        <v>45</v>
      </c>
      <c r="O2510" s="3" t="s">
        <v>10424</v>
      </c>
      <c r="P2510" s="3" t="s">
        <v>10433</v>
      </c>
      <c r="Q2510" s="3" t="s">
        <v>10434</v>
      </c>
      <c r="R2510" s="28">
        <v>5.05</v>
      </c>
      <c r="T2510" s="30">
        <v>2.93</v>
      </c>
      <c r="U2510" s="1">
        <v>2.08</v>
      </c>
      <c r="V2510" s="28">
        <v>5.8</v>
      </c>
      <c r="W2510" s="29">
        <v>5.27</v>
      </c>
      <c r="Z2510" s="29">
        <v>4.83</v>
      </c>
      <c r="AE2510" s="31">
        <v>5.8</v>
      </c>
      <c r="AN2510" s="32">
        <v>5.05</v>
      </c>
      <c r="AO2510" s="27" t="s">
        <v>49</v>
      </c>
      <c r="AP2510" s="31" t="s">
        <v>50</v>
      </c>
      <c r="AQ2510" s="27" t="e">
        <f t="shared" si="405"/>
        <v>#NUM!</v>
      </c>
      <c r="AR2510" s="27" t="e">
        <f t="shared" si="406"/>
        <v>#NUM!</v>
      </c>
      <c r="AS2510" s="27" t="e">
        <f t="shared" si="407"/>
        <v>#NUM!</v>
      </c>
      <c r="AT2510" s="27">
        <f t="shared" si="399"/>
        <v>3.14975</v>
      </c>
      <c r="AU2510" s="27">
        <f t="shared" si="400"/>
        <v>2.2359999999999998</v>
      </c>
      <c r="AV2510" s="29">
        <f t="shared" si="397"/>
        <v>2.2359999999999998</v>
      </c>
      <c r="AW2510" s="27" t="s">
        <v>73</v>
      </c>
      <c r="AX2510" s="27" t="s">
        <v>74</v>
      </c>
      <c r="AY2510" s="32">
        <v>2.2360000000000002</v>
      </c>
      <c r="AZ2510" s="34">
        <f t="shared" si="402"/>
        <v>0.55900000000000005</v>
      </c>
      <c r="BA2510" s="3">
        <f t="shared" si="404"/>
        <v>2.7950000000000004</v>
      </c>
      <c r="BB2510" s="32">
        <f t="shared" si="403"/>
        <v>3.0186000000000002</v>
      </c>
      <c r="BC2510" s="27" t="s">
        <v>12549</v>
      </c>
    </row>
    <row r="2511" spans="1:116" ht="31.5" customHeight="1">
      <c r="A2511" s="4" t="s">
        <v>10435</v>
      </c>
      <c r="B2511" s="5">
        <v>2509</v>
      </c>
      <c r="C2511" s="6">
        <v>850</v>
      </c>
      <c r="D2511" s="6"/>
      <c r="E2511" s="3" t="s">
        <v>10436</v>
      </c>
      <c r="F2511" s="3" t="s">
        <v>10437</v>
      </c>
      <c r="G2511" s="3" t="s">
        <v>10421</v>
      </c>
      <c r="H2511" s="4" t="s">
        <v>10438</v>
      </c>
      <c r="I2511" s="3" t="s">
        <v>10431</v>
      </c>
      <c r="J2511" s="3" t="s">
        <v>10439</v>
      </c>
      <c r="K2511" s="5"/>
      <c r="L2511" s="3"/>
      <c r="M2511" s="6">
        <v>24</v>
      </c>
      <c r="N2511" s="3" t="s">
        <v>45</v>
      </c>
      <c r="O2511" s="3" t="s">
        <v>10424</v>
      </c>
      <c r="P2511" s="3" t="s">
        <v>10433</v>
      </c>
      <c r="Q2511" s="3" t="s">
        <v>10440</v>
      </c>
      <c r="R2511" s="28">
        <v>5.05</v>
      </c>
      <c r="T2511" s="30">
        <v>2.93</v>
      </c>
      <c r="U2511" s="1">
        <v>2.08</v>
      </c>
      <c r="V2511" s="28">
        <v>5.8</v>
      </c>
      <c r="W2511" s="29">
        <v>5.27</v>
      </c>
      <c r="Z2511" s="29">
        <v>4.83</v>
      </c>
      <c r="AE2511" s="31">
        <v>5.8</v>
      </c>
      <c r="AN2511" s="32">
        <v>5.05</v>
      </c>
      <c r="AO2511" s="27" t="s">
        <v>49</v>
      </c>
      <c r="AP2511" s="31" t="s">
        <v>50</v>
      </c>
      <c r="AQ2511" s="27" t="e">
        <f t="shared" si="405"/>
        <v>#NUM!</v>
      </c>
      <c r="AR2511" s="27" t="e">
        <f t="shared" si="406"/>
        <v>#NUM!</v>
      </c>
      <c r="AS2511" s="27" t="e">
        <f t="shared" si="407"/>
        <v>#NUM!</v>
      </c>
      <c r="AT2511" s="27">
        <f t="shared" si="399"/>
        <v>3.14975</v>
      </c>
      <c r="AU2511" s="27">
        <f t="shared" si="400"/>
        <v>2.2359999999999998</v>
      </c>
      <c r="AV2511" s="29">
        <f t="shared" si="397"/>
        <v>2.2359999999999998</v>
      </c>
      <c r="AW2511" s="27" t="s">
        <v>73</v>
      </c>
      <c r="AX2511" s="27" t="s">
        <v>74</v>
      </c>
      <c r="AY2511" s="32">
        <v>2.2360000000000002</v>
      </c>
      <c r="AZ2511" s="34">
        <f t="shared" si="402"/>
        <v>0.55900000000000005</v>
      </c>
      <c r="BA2511" s="3">
        <f t="shared" si="404"/>
        <v>2.7950000000000004</v>
      </c>
      <c r="BB2511" s="32">
        <f t="shared" si="403"/>
        <v>3.0186000000000002</v>
      </c>
      <c r="BC2511" s="27" t="s">
        <v>12549</v>
      </c>
    </row>
    <row r="2512" spans="1:116" ht="31.5" customHeight="1">
      <c r="A2512" s="4" t="s">
        <v>10441</v>
      </c>
      <c r="B2512" s="5">
        <v>2510</v>
      </c>
      <c r="C2512" s="6">
        <v>3997</v>
      </c>
      <c r="D2512" s="6"/>
      <c r="E2512" s="3" t="s">
        <v>10442</v>
      </c>
      <c r="F2512" s="3" t="s">
        <v>10443</v>
      </c>
      <c r="G2512" s="3" t="s">
        <v>10444</v>
      </c>
      <c r="H2512" s="4" t="s">
        <v>10445</v>
      </c>
      <c r="I2512" s="3" t="s">
        <v>3303</v>
      </c>
      <c r="J2512" s="3" t="s">
        <v>10423</v>
      </c>
      <c r="K2512" s="5"/>
      <c r="L2512" s="3"/>
      <c r="M2512" s="6">
        <v>16</v>
      </c>
      <c r="N2512" s="3" t="s">
        <v>45</v>
      </c>
      <c r="O2512" s="3" t="s">
        <v>10424</v>
      </c>
      <c r="P2512" s="3" t="s">
        <v>10425</v>
      </c>
      <c r="Q2512" s="3" t="s">
        <v>10446</v>
      </c>
      <c r="R2512" s="28">
        <v>5.05</v>
      </c>
      <c r="T2512" s="30">
        <v>2.93</v>
      </c>
      <c r="U2512" s="1">
        <v>2.08</v>
      </c>
      <c r="V2512" s="28">
        <v>6</v>
      </c>
      <c r="W2512" s="29">
        <v>5.27</v>
      </c>
      <c r="Z2512" s="29">
        <v>4.83</v>
      </c>
      <c r="AE2512" s="31">
        <v>6</v>
      </c>
      <c r="AN2512" s="32">
        <v>5.05</v>
      </c>
      <c r="AO2512" s="27" t="s">
        <v>49</v>
      </c>
      <c r="AP2512" s="31" t="s">
        <v>50</v>
      </c>
      <c r="AQ2512" s="27" t="e">
        <f t="shared" si="405"/>
        <v>#NUM!</v>
      </c>
      <c r="AR2512" s="27" t="e">
        <f t="shared" si="406"/>
        <v>#NUM!</v>
      </c>
      <c r="AS2512" s="27" t="e">
        <f t="shared" si="407"/>
        <v>#NUM!</v>
      </c>
      <c r="AT2512" s="27">
        <f t="shared" si="399"/>
        <v>3.14975</v>
      </c>
      <c r="AU2512" s="27">
        <f t="shared" si="400"/>
        <v>2.2359999999999998</v>
      </c>
      <c r="AV2512" s="29">
        <f t="shared" si="397"/>
        <v>2.2359999999999998</v>
      </c>
      <c r="AW2512" s="27" t="s">
        <v>73</v>
      </c>
      <c r="AX2512" s="27" t="s">
        <v>74</v>
      </c>
      <c r="AY2512" s="32">
        <v>2.2400000000000002</v>
      </c>
      <c r="AZ2512" s="34">
        <f t="shared" si="402"/>
        <v>0.56000000000000005</v>
      </c>
      <c r="BA2512" s="3">
        <f t="shared" si="404"/>
        <v>2.8000000000000003</v>
      </c>
      <c r="BB2512" s="32">
        <f t="shared" si="403"/>
        <v>3.0240000000000005</v>
      </c>
      <c r="BC2512" s="27" t="s">
        <v>12549</v>
      </c>
    </row>
    <row r="2513" spans="1:116" ht="31.5" customHeight="1">
      <c r="A2513" s="4" t="s">
        <v>10451</v>
      </c>
      <c r="B2513" s="5">
        <v>2511</v>
      </c>
      <c r="C2513" s="6">
        <v>14711</v>
      </c>
      <c r="D2513" s="6"/>
      <c r="E2513" s="3" t="s">
        <v>10452</v>
      </c>
      <c r="F2513" s="3" t="s">
        <v>10453</v>
      </c>
      <c r="G2513" s="3" t="s">
        <v>3206</v>
      </c>
      <c r="H2513" s="4" t="s">
        <v>2462</v>
      </c>
      <c r="I2513" s="3" t="s">
        <v>43</v>
      </c>
      <c r="J2513" s="3" t="s">
        <v>10454</v>
      </c>
      <c r="K2513" s="5"/>
      <c r="L2513" s="3"/>
      <c r="M2513" s="6">
        <v>20</v>
      </c>
      <c r="N2513" s="3" t="s">
        <v>45</v>
      </c>
      <c r="O2513" s="3" t="s">
        <v>10455</v>
      </c>
      <c r="P2513" s="3" t="s">
        <v>10456</v>
      </c>
      <c r="Q2513" s="3" t="s">
        <v>10457</v>
      </c>
      <c r="R2513" s="28">
        <v>1.63</v>
      </c>
      <c r="U2513" s="1">
        <v>1.63</v>
      </c>
      <c r="V2513" s="28">
        <v>1.5170999999999999</v>
      </c>
      <c r="AE2513" s="31">
        <v>1.5170999999999999</v>
      </c>
      <c r="AN2513" s="32">
        <v>1.63</v>
      </c>
      <c r="AO2513" s="27" t="s">
        <v>49</v>
      </c>
      <c r="AP2513" s="31" t="s">
        <v>50</v>
      </c>
      <c r="AQ2513" s="27" t="e">
        <f t="shared" si="405"/>
        <v>#NUM!</v>
      </c>
      <c r="AR2513" s="27" t="e">
        <f t="shared" si="406"/>
        <v>#NUM!</v>
      </c>
      <c r="AS2513" s="27" t="e">
        <f t="shared" si="407"/>
        <v>#NUM!</v>
      </c>
      <c r="AT2513" s="27">
        <f t="shared" si="399"/>
        <v>0</v>
      </c>
      <c r="AU2513" s="27">
        <f t="shared" si="400"/>
        <v>1.7522499999999999</v>
      </c>
      <c r="AV2513" s="29">
        <f t="shared" si="397"/>
        <v>0</v>
      </c>
      <c r="AW2513" s="33" t="s">
        <v>51</v>
      </c>
      <c r="AX2513" s="27" t="s">
        <v>50</v>
      </c>
      <c r="AY2513" s="32">
        <v>1.63</v>
      </c>
      <c r="AZ2513" s="34">
        <f t="shared" si="402"/>
        <v>0.40749999999999997</v>
      </c>
      <c r="BA2513" s="3">
        <f t="shared" si="404"/>
        <v>2.0374999999999996</v>
      </c>
      <c r="BB2513" s="32">
        <f t="shared" si="403"/>
        <v>2.2004999999999995</v>
      </c>
      <c r="BC2513" s="27" t="s">
        <v>12549</v>
      </c>
      <c r="BP2513" s="27"/>
      <c r="BQ2513" s="27"/>
      <c r="BR2513" s="27"/>
      <c r="BS2513" s="27"/>
      <c r="BT2513" s="27"/>
      <c r="BU2513" s="27"/>
      <c r="BV2513" s="27"/>
      <c r="BW2513" s="27"/>
      <c r="BX2513" s="27"/>
      <c r="BY2513" s="27"/>
      <c r="BZ2513" s="27"/>
      <c r="CA2513" s="27"/>
      <c r="CB2513" s="27"/>
      <c r="CC2513" s="27"/>
      <c r="CD2513" s="27"/>
      <c r="CE2513" s="27"/>
      <c r="CF2513" s="27"/>
      <c r="CG2513" s="27"/>
      <c r="CH2513" s="27"/>
      <c r="CI2513" s="27"/>
      <c r="CJ2513" s="27"/>
      <c r="CK2513" s="27"/>
      <c r="CL2513" s="27"/>
      <c r="CM2513" s="27"/>
      <c r="CN2513" s="27"/>
      <c r="CO2513" s="27"/>
      <c r="CP2513" s="27"/>
      <c r="CQ2513" s="27"/>
      <c r="CR2513" s="27"/>
      <c r="CS2513" s="27"/>
      <c r="CT2513" s="27"/>
      <c r="CU2513" s="27"/>
      <c r="CV2513" s="27"/>
      <c r="CW2513" s="27"/>
      <c r="CX2513" s="27"/>
      <c r="CY2513" s="27"/>
      <c r="CZ2513" s="27"/>
      <c r="DA2513" s="27"/>
      <c r="DB2513" s="27"/>
      <c r="DC2513" s="27"/>
      <c r="DD2513" s="27"/>
      <c r="DE2513" s="27"/>
      <c r="DF2513" s="27"/>
      <c r="DG2513" s="27"/>
      <c r="DH2513" s="27"/>
      <c r="DI2513" s="27"/>
      <c r="DJ2513" s="27"/>
      <c r="DK2513" s="27"/>
      <c r="DL2513" s="27"/>
    </row>
    <row r="2514" spans="1:116" ht="31.5" customHeight="1">
      <c r="A2514" s="4" t="s">
        <v>10451</v>
      </c>
      <c r="B2514" s="5">
        <v>2512</v>
      </c>
      <c r="C2514" s="6">
        <v>14723</v>
      </c>
      <c r="D2514" s="6"/>
      <c r="E2514" s="3" t="s">
        <v>10458</v>
      </c>
      <c r="F2514" s="3" t="s">
        <v>10459</v>
      </c>
      <c r="G2514" s="3" t="s">
        <v>2795</v>
      </c>
      <c r="H2514" s="4" t="s">
        <v>4199</v>
      </c>
      <c r="I2514" s="3" t="s">
        <v>67</v>
      </c>
      <c r="J2514" s="3" t="s">
        <v>10460</v>
      </c>
      <c r="K2514" s="5">
        <v>30</v>
      </c>
      <c r="L2514" s="3" t="s">
        <v>69</v>
      </c>
      <c r="M2514" s="6">
        <v>1</v>
      </c>
      <c r="N2514" s="3" t="s">
        <v>45</v>
      </c>
      <c r="O2514" s="3" t="s">
        <v>10455</v>
      </c>
      <c r="P2514" s="3" t="s">
        <v>10456</v>
      </c>
      <c r="Q2514" s="3" t="s">
        <v>10461</v>
      </c>
      <c r="R2514" s="28">
        <v>2.76</v>
      </c>
      <c r="T2514" s="30">
        <v>3.29</v>
      </c>
      <c r="U2514" s="1">
        <v>3.29</v>
      </c>
      <c r="V2514" s="28">
        <v>1.7557</v>
      </c>
      <c r="W2514" s="29">
        <v>3.3925000000000001</v>
      </c>
      <c r="AE2514" s="31">
        <v>1.7557</v>
      </c>
      <c r="AN2514" s="32">
        <v>2.57</v>
      </c>
      <c r="AO2514" s="27" t="s">
        <v>211</v>
      </c>
      <c r="AP2514" s="31" t="s">
        <v>212</v>
      </c>
      <c r="AQ2514" s="27" t="e">
        <f t="shared" si="405"/>
        <v>#NUM!</v>
      </c>
      <c r="AR2514" s="27" t="e">
        <f t="shared" si="406"/>
        <v>#NUM!</v>
      </c>
      <c r="AS2514" s="27" t="e">
        <f t="shared" si="407"/>
        <v>#NUM!</v>
      </c>
      <c r="AT2514" s="27">
        <f t="shared" si="399"/>
        <v>3.5367500000000001</v>
      </c>
      <c r="AU2514" s="27">
        <f t="shared" si="400"/>
        <v>3.5367500000000001</v>
      </c>
      <c r="AV2514" s="29">
        <f t="shared" si="397"/>
        <v>2.57</v>
      </c>
      <c r="AW2514" s="33" t="s">
        <v>51</v>
      </c>
      <c r="AX2514" s="27" t="s">
        <v>50</v>
      </c>
      <c r="AY2514" s="32">
        <v>2.76</v>
      </c>
      <c r="AZ2514" s="34">
        <f t="shared" si="402"/>
        <v>0.69</v>
      </c>
      <c r="BA2514" s="3">
        <f t="shared" si="404"/>
        <v>3.4499999999999997</v>
      </c>
      <c r="BB2514" s="32">
        <f t="shared" si="403"/>
        <v>3.7259999999999995</v>
      </c>
      <c r="BC2514" s="27" t="s">
        <v>12549</v>
      </c>
      <c r="BP2514" s="27"/>
      <c r="BQ2514" s="27"/>
      <c r="BR2514" s="27"/>
      <c r="BS2514" s="27"/>
      <c r="BT2514" s="27"/>
      <c r="BU2514" s="27"/>
      <c r="BV2514" s="27"/>
      <c r="BW2514" s="27"/>
      <c r="BX2514" s="27"/>
      <c r="BY2514" s="27"/>
      <c r="BZ2514" s="27"/>
      <c r="CA2514" s="27"/>
      <c r="CB2514" s="27"/>
      <c r="CC2514" s="27"/>
      <c r="CD2514" s="27"/>
      <c r="CE2514" s="27"/>
      <c r="CF2514" s="27"/>
      <c r="CG2514" s="27"/>
      <c r="CH2514" s="27"/>
      <c r="CI2514" s="27"/>
      <c r="CJ2514" s="27"/>
      <c r="CK2514" s="27"/>
      <c r="CL2514" s="27"/>
      <c r="CM2514" s="27"/>
      <c r="CN2514" s="27"/>
      <c r="CO2514" s="27"/>
      <c r="CP2514" s="27"/>
      <c r="CQ2514" s="27"/>
      <c r="CR2514" s="27"/>
      <c r="CS2514" s="27"/>
      <c r="CT2514" s="27"/>
      <c r="CU2514" s="27"/>
      <c r="CV2514" s="27"/>
      <c r="CW2514" s="27"/>
      <c r="CX2514" s="27"/>
      <c r="CY2514" s="27"/>
      <c r="CZ2514" s="27"/>
      <c r="DA2514" s="27"/>
      <c r="DB2514" s="27"/>
      <c r="DC2514" s="27"/>
      <c r="DD2514" s="27"/>
      <c r="DE2514" s="27"/>
      <c r="DF2514" s="27"/>
      <c r="DG2514" s="27"/>
      <c r="DH2514" s="27"/>
      <c r="DI2514" s="27"/>
      <c r="DJ2514" s="27"/>
      <c r="DK2514" s="27"/>
      <c r="DL2514" s="27"/>
    </row>
    <row r="2515" spans="1:116" ht="31.5" customHeight="1">
      <c r="A2515" s="4" t="s">
        <v>10451</v>
      </c>
      <c r="B2515" s="5">
        <v>2513</v>
      </c>
      <c r="C2515" s="6">
        <v>14713</v>
      </c>
      <c r="D2515" s="6"/>
      <c r="E2515" s="3" t="s">
        <v>10458</v>
      </c>
      <c r="F2515" s="3" t="s">
        <v>10459</v>
      </c>
      <c r="G2515" s="3" t="s">
        <v>2795</v>
      </c>
      <c r="H2515" s="4" t="s">
        <v>4199</v>
      </c>
      <c r="I2515" s="3" t="s">
        <v>3346</v>
      </c>
      <c r="J2515" s="3" t="s">
        <v>10462</v>
      </c>
      <c r="K2515" s="5">
        <v>30</v>
      </c>
      <c r="L2515" s="3" t="s">
        <v>81</v>
      </c>
      <c r="M2515" s="6">
        <v>1</v>
      </c>
      <c r="N2515" s="3" t="s">
        <v>45</v>
      </c>
      <c r="O2515" s="3" t="s">
        <v>10455</v>
      </c>
      <c r="P2515" s="3" t="s">
        <v>10456</v>
      </c>
      <c r="Q2515" s="3" t="s">
        <v>10463</v>
      </c>
      <c r="R2515" s="28">
        <v>3.43</v>
      </c>
      <c r="T2515" s="30">
        <v>4.43</v>
      </c>
      <c r="U2515" s="1">
        <v>4.43</v>
      </c>
      <c r="V2515" s="28">
        <v>1.869</v>
      </c>
      <c r="W2515" s="29">
        <v>4.5232999999999999</v>
      </c>
      <c r="AE2515" s="31">
        <v>1.869</v>
      </c>
      <c r="AN2515" s="32">
        <v>3.2</v>
      </c>
      <c r="AO2515" s="27" t="s">
        <v>211</v>
      </c>
      <c r="AP2515" s="31" t="s">
        <v>212</v>
      </c>
      <c r="AQ2515" s="27" t="e">
        <f t="shared" si="405"/>
        <v>#NUM!</v>
      </c>
      <c r="AR2515" s="27" t="e">
        <f t="shared" si="406"/>
        <v>#NUM!</v>
      </c>
      <c r="AS2515" s="27" t="e">
        <f t="shared" si="407"/>
        <v>#NUM!</v>
      </c>
      <c r="AT2515" s="27">
        <f t="shared" si="399"/>
        <v>4.7622499999999999</v>
      </c>
      <c r="AU2515" s="27">
        <f t="shared" si="400"/>
        <v>4.7622499999999999</v>
      </c>
      <c r="AV2515" s="29">
        <f t="shared" si="397"/>
        <v>3.2</v>
      </c>
      <c r="AW2515" s="27" t="s">
        <v>49</v>
      </c>
      <c r="AX2515" s="27" t="s">
        <v>50</v>
      </c>
      <c r="AY2515" s="32">
        <v>3.43</v>
      </c>
      <c r="AZ2515" s="34">
        <f t="shared" si="402"/>
        <v>0.85750000000000004</v>
      </c>
      <c r="BA2515" s="3">
        <f t="shared" si="404"/>
        <v>4.2875000000000005</v>
      </c>
      <c r="BB2515" s="32">
        <f t="shared" si="403"/>
        <v>4.6305000000000005</v>
      </c>
      <c r="BC2515" s="27" t="s">
        <v>12549</v>
      </c>
      <c r="BP2515" s="27"/>
      <c r="BQ2515" s="27"/>
      <c r="BR2515" s="27"/>
      <c r="BS2515" s="27"/>
      <c r="BT2515" s="27"/>
      <c r="BU2515" s="27"/>
      <c r="BV2515" s="27"/>
      <c r="BW2515" s="27"/>
      <c r="BX2515" s="27"/>
      <c r="BY2515" s="27"/>
      <c r="BZ2515" s="27"/>
      <c r="CA2515" s="27"/>
      <c r="CB2515" s="27"/>
      <c r="CC2515" s="27"/>
      <c r="CD2515" s="27"/>
      <c r="CE2515" s="27"/>
      <c r="CF2515" s="27"/>
      <c r="CG2515" s="27"/>
      <c r="CH2515" s="27"/>
      <c r="CI2515" s="27"/>
      <c r="CJ2515" s="27"/>
      <c r="CK2515" s="27"/>
      <c r="CL2515" s="27"/>
      <c r="CM2515" s="27"/>
      <c r="CN2515" s="27"/>
      <c r="CO2515" s="27"/>
      <c r="CP2515" s="27"/>
      <c r="CQ2515" s="27"/>
      <c r="CR2515" s="27"/>
      <c r="CS2515" s="27"/>
      <c r="CT2515" s="27"/>
      <c r="CU2515" s="27"/>
      <c r="CV2515" s="27"/>
      <c r="CW2515" s="27"/>
      <c r="CX2515" s="27"/>
      <c r="CY2515" s="27"/>
      <c r="CZ2515" s="27"/>
      <c r="DA2515" s="27"/>
      <c r="DB2515" s="27"/>
      <c r="DC2515" s="27"/>
      <c r="DD2515" s="27"/>
      <c r="DE2515" s="27"/>
      <c r="DF2515" s="27"/>
      <c r="DG2515" s="27"/>
      <c r="DH2515" s="27"/>
      <c r="DI2515" s="27"/>
      <c r="DJ2515" s="27"/>
      <c r="DK2515" s="27"/>
      <c r="DL2515" s="27"/>
    </row>
    <row r="2516" spans="1:116" ht="31.5" customHeight="1">
      <c r="A2516" s="4" t="s">
        <v>10451</v>
      </c>
      <c r="B2516" s="5">
        <v>2514</v>
      </c>
      <c r="C2516" s="6">
        <v>14721</v>
      </c>
      <c r="D2516" s="6"/>
      <c r="E2516" s="3" t="s">
        <v>10458</v>
      </c>
      <c r="F2516" s="3" t="s">
        <v>10459</v>
      </c>
      <c r="G2516" s="3" t="s">
        <v>10464</v>
      </c>
      <c r="H2516" s="4" t="s">
        <v>140</v>
      </c>
      <c r="I2516" s="3" t="s">
        <v>104</v>
      </c>
      <c r="J2516" s="3" t="s">
        <v>10465</v>
      </c>
      <c r="K2516" s="5"/>
      <c r="L2516" s="3"/>
      <c r="M2516" s="6">
        <v>14</v>
      </c>
      <c r="N2516" s="3" t="s">
        <v>45</v>
      </c>
      <c r="O2516" s="3" t="s">
        <v>10455</v>
      </c>
      <c r="P2516" s="3" t="s">
        <v>10456</v>
      </c>
      <c r="Q2516" s="3" t="s">
        <v>10466</v>
      </c>
      <c r="R2516" s="28">
        <v>4.33</v>
      </c>
      <c r="T2516" s="30">
        <v>4.8099999999999996</v>
      </c>
      <c r="U2516" s="1">
        <v>4.8499999999999996</v>
      </c>
      <c r="V2516" s="28">
        <v>2.8408000000000002</v>
      </c>
      <c r="W2516" s="29">
        <v>5.2301000000000002</v>
      </c>
      <c r="AE2516" s="31">
        <v>2.8408000000000002</v>
      </c>
      <c r="AF2516" s="27">
        <v>6.4611999999999998</v>
      </c>
      <c r="AN2516" s="32">
        <v>4.33</v>
      </c>
      <c r="AO2516" s="27" t="s">
        <v>49</v>
      </c>
      <c r="AP2516" s="31" t="s">
        <v>50</v>
      </c>
      <c r="AQ2516" s="27">
        <f t="shared" si="405"/>
        <v>4.6509999999999998</v>
      </c>
      <c r="AR2516" s="27">
        <f t="shared" si="406"/>
        <v>4.33</v>
      </c>
      <c r="AS2516" s="27" t="e">
        <f t="shared" si="407"/>
        <v>#NUM!</v>
      </c>
      <c r="AT2516" s="27">
        <f t="shared" si="399"/>
        <v>5.1707499999999991</v>
      </c>
      <c r="AU2516" s="27">
        <f t="shared" si="400"/>
        <v>5.2137499999999992</v>
      </c>
      <c r="AV2516" s="29">
        <f t="shared" si="397"/>
        <v>4.33</v>
      </c>
      <c r="AW2516" s="33" t="s">
        <v>51</v>
      </c>
      <c r="AX2516" s="27" t="s">
        <v>50</v>
      </c>
      <c r="AY2516" s="32">
        <v>4.33</v>
      </c>
      <c r="AZ2516" s="34">
        <f t="shared" si="402"/>
        <v>1.0825</v>
      </c>
      <c r="BA2516" s="3">
        <f t="shared" si="404"/>
        <v>5.4124999999999996</v>
      </c>
      <c r="BB2516" s="32">
        <f t="shared" si="403"/>
        <v>5.8454999999999995</v>
      </c>
      <c r="BC2516" s="27" t="s">
        <v>12549</v>
      </c>
      <c r="BP2516" s="27"/>
      <c r="BQ2516" s="27"/>
      <c r="BR2516" s="27"/>
      <c r="BS2516" s="27"/>
      <c r="BT2516" s="27"/>
      <c r="BU2516" s="27"/>
      <c r="BV2516" s="27"/>
      <c r="BW2516" s="27"/>
      <c r="BX2516" s="27"/>
      <c r="BY2516" s="27"/>
      <c r="BZ2516" s="27"/>
      <c r="CA2516" s="27"/>
      <c r="CB2516" s="27"/>
      <c r="CC2516" s="27"/>
      <c r="CD2516" s="27"/>
      <c r="CE2516" s="27"/>
      <c r="CF2516" s="27"/>
      <c r="CG2516" s="27"/>
      <c r="CH2516" s="27"/>
      <c r="CI2516" s="27"/>
      <c r="CJ2516" s="27"/>
      <c r="CK2516" s="27"/>
      <c r="CL2516" s="27"/>
      <c r="CM2516" s="27"/>
      <c r="CN2516" s="27"/>
      <c r="CO2516" s="27"/>
      <c r="CP2516" s="27"/>
      <c r="CQ2516" s="27"/>
      <c r="CR2516" s="27"/>
      <c r="CS2516" s="27"/>
      <c r="CT2516" s="27"/>
      <c r="CU2516" s="27"/>
      <c r="CV2516" s="27"/>
      <c r="CW2516" s="27"/>
      <c r="CX2516" s="27"/>
      <c r="CY2516" s="27"/>
      <c r="CZ2516" s="27"/>
      <c r="DA2516" s="27"/>
      <c r="DB2516" s="27"/>
      <c r="DC2516" s="27"/>
      <c r="DD2516" s="27"/>
      <c r="DE2516" s="27"/>
      <c r="DF2516" s="27"/>
      <c r="DG2516" s="27"/>
      <c r="DH2516" s="27"/>
      <c r="DI2516" s="27"/>
      <c r="DJ2516" s="27"/>
      <c r="DK2516" s="27"/>
      <c r="DL2516" s="27"/>
    </row>
    <row r="2517" spans="1:116" ht="31.5" customHeight="1">
      <c r="A2517" s="4" t="s">
        <v>10467</v>
      </c>
      <c r="B2517" s="5">
        <v>2515</v>
      </c>
      <c r="C2517" s="6">
        <v>6961</v>
      </c>
      <c r="D2517" s="6"/>
      <c r="E2517" s="3" t="s">
        <v>10468</v>
      </c>
      <c r="F2517" s="3" t="s">
        <v>10469</v>
      </c>
      <c r="G2517" s="3" t="s">
        <v>1159</v>
      </c>
      <c r="H2517" s="4" t="s">
        <v>285</v>
      </c>
      <c r="I2517" s="3" t="s">
        <v>1161</v>
      </c>
      <c r="J2517" s="3" t="s">
        <v>10470</v>
      </c>
      <c r="K2517" s="5">
        <v>10</v>
      </c>
      <c r="L2517" s="3" t="s">
        <v>81</v>
      </c>
      <c r="M2517" s="6">
        <v>1</v>
      </c>
      <c r="N2517" s="3" t="s">
        <v>45</v>
      </c>
      <c r="O2517" s="3" t="s">
        <v>10471</v>
      </c>
      <c r="P2517" s="3" t="s">
        <v>7785</v>
      </c>
      <c r="Q2517" s="3" t="s">
        <v>10472</v>
      </c>
      <c r="R2517" s="28">
        <v>3.45</v>
      </c>
      <c r="U2517" s="1">
        <v>2.5499999999999998</v>
      </c>
      <c r="AN2517" s="32">
        <v>3.45</v>
      </c>
      <c r="AO2517" s="27" t="s">
        <v>49</v>
      </c>
      <c r="AP2517" s="31" t="s">
        <v>50</v>
      </c>
      <c r="AQ2517" s="27" t="e">
        <f t="shared" si="405"/>
        <v>#NUM!</v>
      </c>
      <c r="AR2517" s="27" t="e">
        <f t="shared" si="406"/>
        <v>#NUM!</v>
      </c>
      <c r="AS2517" s="27" t="e">
        <f t="shared" si="407"/>
        <v>#NUM!</v>
      </c>
      <c r="AT2517" s="27">
        <f t="shared" si="399"/>
        <v>0</v>
      </c>
      <c r="AU2517" s="27">
        <f t="shared" si="400"/>
        <v>2.7412499999999995</v>
      </c>
      <c r="AV2517" s="29">
        <f t="shared" si="397"/>
        <v>0</v>
      </c>
      <c r="AW2517" s="27" t="s">
        <v>73</v>
      </c>
      <c r="AX2517" s="27" t="s">
        <v>74</v>
      </c>
      <c r="AY2517" s="32">
        <v>2.74</v>
      </c>
      <c r="AZ2517" s="34">
        <f t="shared" si="402"/>
        <v>0.68500000000000005</v>
      </c>
      <c r="BA2517" s="3">
        <f t="shared" si="404"/>
        <v>3.4250000000000003</v>
      </c>
      <c r="BB2517" s="32">
        <f t="shared" si="403"/>
        <v>3.6990000000000003</v>
      </c>
      <c r="BC2517" s="27" t="s">
        <v>12549</v>
      </c>
      <c r="BP2517" s="27"/>
      <c r="BQ2517" s="27"/>
      <c r="BR2517" s="27"/>
      <c r="BS2517" s="27"/>
      <c r="BT2517" s="27"/>
      <c r="BU2517" s="27"/>
      <c r="BV2517" s="27"/>
      <c r="BW2517" s="27"/>
      <c r="BX2517" s="27"/>
      <c r="BY2517" s="27"/>
      <c r="BZ2517" s="27"/>
      <c r="CA2517" s="27"/>
      <c r="CB2517" s="27"/>
      <c r="CC2517" s="27"/>
      <c r="CD2517" s="27"/>
      <c r="CE2517" s="27"/>
      <c r="CF2517" s="27"/>
      <c r="CG2517" s="27"/>
      <c r="CH2517" s="27"/>
      <c r="CI2517" s="27"/>
      <c r="CJ2517" s="27"/>
      <c r="CK2517" s="27"/>
      <c r="CL2517" s="27"/>
      <c r="CM2517" s="27"/>
      <c r="CN2517" s="27"/>
      <c r="CO2517" s="27"/>
      <c r="CP2517" s="27"/>
      <c r="CQ2517" s="27"/>
      <c r="CR2517" s="27"/>
      <c r="CS2517" s="27"/>
      <c r="CT2517" s="27"/>
      <c r="CU2517" s="27"/>
      <c r="CV2517" s="27"/>
      <c r="CW2517" s="27"/>
      <c r="CX2517" s="27"/>
      <c r="CY2517" s="27"/>
      <c r="CZ2517" s="27"/>
      <c r="DA2517" s="27"/>
      <c r="DB2517" s="27"/>
      <c r="DC2517" s="27"/>
      <c r="DD2517" s="27"/>
      <c r="DE2517" s="27"/>
      <c r="DF2517" s="27"/>
      <c r="DG2517" s="27"/>
      <c r="DH2517" s="27"/>
      <c r="DI2517" s="27"/>
      <c r="DJ2517" s="27"/>
      <c r="DK2517" s="27"/>
      <c r="DL2517" s="27"/>
    </row>
    <row r="2518" spans="1:116" ht="31.5" customHeight="1">
      <c r="A2518" s="4" t="s">
        <v>10467</v>
      </c>
      <c r="B2518" s="5">
        <v>2516</v>
      </c>
      <c r="C2518" s="6">
        <v>6958</v>
      </c>
      <c r="D2518" s="6"/>
      <c r="E2518" s="3" t="s">
        <v>10473</v>
      </c>
      <c r="F2518" s="3" t="s">
        <v>10477</v>
      </c>
      <c r="G2518" s="3" t="s">
        <v>1159</v>
      </c>
      <c r="H2518" s="4" t="s">
        <v>10475</v>
      </c>
      <c r="I2518" s="3" t="s">
        <v>1758</v>
      </c>
      <c r="J2518" s="3" t="s">
        <v>10480</v>
      </c>
      <c r="K2518" s="5">
        <v>10</v>
      </c>
      <c r="L2518" s="3" t="s">
        <v>81</v>
      </c>
      <c r="M2518" s="6">
        <v>1</v>
      </c>
      <c r="N2518" s="3" t="s">
        <v>45</v>
      </c>
      <c r="O2518" s="3" t="s">
        <v>10471</v>
      </c>
      <c r="P2518" s="3" t="s">
        <v>7785</v>
      </c>
      <c r="Q2518" s="3" t="s">
        <v>10481</v>
      </c>
      <c r="R2518" s="28">
        <v>3.95</v>
      </c>
      <c r="U2518" s="1">
        <v>2.5499999999999998</v>
      </c>
      <c r="AN2518" s="32">
        <v>3.95</v>
      </c>
      <c r="AO2518" s="27" t="s">
        <v>49</v>
      </c>
      <c r="AP2518" s="31" t="s">
        <v>50</v>
      </c>
      <c r="AQ2518" s="27" t="e">
        <f t="shared" si="405"/>
        <v>#NUM!</v>
      </c>
      <c r="AR2518" s="27" t="e">
        <f t="shared" si="406"/>
        <v>#NUM!</v>
      </c>
      <c r="AS2518" s="27" t="e">
        <f t="shared" si="407"/>
        <v>#NUM!</v>
      </c>
      <c r="AT2518" s="27">
        <f t="shared" si="399"/>
        <v>0</v>
      </c>
      <c r="AU2518" s="27">
        <f t="shared" si="400"/>
        <v>2.7412499999999995</v>
      </c>
      <c r="AV2518" s="29">
        <f t="shared" si="397"/>
        <v>0</v>
      </c>
      <c r="AW2518" s="27" t="s">
        <v>73</v>
      </c>
      <c r="AX2518" s="27" t="s">
        <v>74</v>
      </c>
      <c r="AY2518" s="32">
        <v>2.74</v>
      </c>
      <c r="AZ2518" s="34">
        <f t="shared" si="402"/>
        <v>0.68500000000000005</v>
      </c>
      <c r="BA2518" s="3">
        <f t="shared" si="404"/>
        <v>3.4250000000000003</v>
      </c>
      <c r="BB2518" s="32">
        <f t="shared" si="403"/>
        <v>3.6990000000000003</v>
      </c>
      <c r="BC2518" s="27" t="s">
        <v>12549</v>
      </c>
      <c r="BP2518" s="27"/>
      <c r="BQ2518" s="27"/>
      <c r="BR2518" s="27"/>
      <c r="BS2518" s="27"/>
      <c r="BT2518" s="27"/>
      <c r="BU2518" s="27"/>
      <c r="BV2518" s="27"/>
      <c r="BW2518" s="27"/>
      <c r="BX2518" s="27"/>
      <c r="BY2518" s="27"/>
      <c r="BZ2518" s="27"/>
      <c r="CA2518" s="27"/>
      <c r="CB2518" s="27"/>
      <c r="CC2518" s="27"/>
      <c r="CD2518" s="27"/>
      <c r="CE2518" s="27"/>
      <c r="CF2518" s="27"/>
      <c r="CG2518" s="27"/>
      <c r="CH2518" s="27"/>
      <c r="CI2518" s="27"/>
      <c r="CJ2518" s="27"/>
      <c r="CK2518" s="27"/>
      <c r="CL2518" s="27"/>
      <c r="CM2518" s="27"/>
      <c r="CN2518" s="27"/>
      <c r="CO2518" s="27"/>
      <c r="CP2518" s="27"/>
      <c r="CQ2518" s="27"/>
      <c r="CR2518" s="27"/>
      <c r="CS2518" s="27"/>
      <c r="CT2518" s="27"/>
      <c r="CU2518" s="27"/>
      <c r="CV2518" s="27"/>
      <c r="CW2518" s="27"/>
      <c r="CX2518" s="27"/>
      <c r="CY2518" s="27"/>
      <c r="CZ2518" s="27"/>
      <c r="DA2518" s="27"/>
      <c r="DB2518" s="27"/>
      <c r="DC2518" s="27"/>
      <c r="DD2518" s="27"/>
      <c r="DE2518" s="27"/>
      <c r="DF2518" s="27"/>
      <c r="DG2518" s="27"/>
      <c r="DH2518" s="27"/>
      <c r="DI2518" s="27"/>
      <c r="DJ2518" s="27"/>
      <c r="DK2518" s="27"/>
      <c r="DL2518" s="27"/>
    </row>
    <row r="2519" spans="1:116" ht="31.5" customHeight="1">
      <c r="A2519" s="4" t="s">
        <v>10467</v>
      </c>
      <c r="B2519" s="5">
        <v>2517</v>
      </c>
      <c r="C2519" s="6">
        <v>6960</v>
      </c>
      <c r="D2519" s="6"/>
      <c r="E2519" s="3" t="s">
        <v>10468</v>
      </c>
      <c r="F2519" s="3" t="s">
        <v>10477</v>
      </c>
      <c r="G2519" s="3" t="s">
        <v>1159</v>
      </c>
      <c r="H2519" s="4" t="s">
        <v>285</v>
      </c>
      <c r="I2519" s="3" t="s">
        <v>1758</v>
      </c>
      <c r="J2519" s="3" t="s">
        <v>10478</v>
      </c>
      <c r="K2519" s="5">
        <v>10</v>
      </c>
      <c r="L2519" s="3" t="s">
        <v>81</v>
      </c>
      <c r="M2519" s="6">
        <v>1</v>
      </c>
      <c r="N2519" s="3" t="s">
        <v>45</v>
      </c>
      <c r="O2519" s="3" t="s">
        <v>10471</v>
      </c>
      <c r="P2519" s="3" t="s">
        <v>7785</v>
      </c>
      <c r="Q2519" s="3" t="s">
        <v>10479</v>
      </c>
      <c r="R2519" s="28">
        <v>4.1500000000000004</v>
      </c>
      <c r="U2519" s="1">
        <v>2.76</v>
      </c>
      <c r="AN2519" s="32">
        <v>4.1500000000000004</v>
      </c>
      <c r="AO2519" s="27" t="s">
        <v>49</v>
      </c>
      <c r="AP2519" s="31" t="s">
        <v>50</v>
      </c>
      <c r="AQ2519" s="27" t="e">
        <f t="shared" si="405"/>
        <v>#NUM!</v>
      </c>
      <c r="AR2519" s="27" t="e">
        <f t="shared" si="406"/>
        <v>#NUM!</v>
      </c>
      <c r="AS2519" s="27" t="e">
        <f t="shared" si="407"/>
        <v>#NUM!</v>
      </c>
      <c r="AT2519" s="27">
        <f t="shared" si="399"/>
        <v>0</v>
      </c>
      <c r="AU2519" s="27">
        <f t="shared" si="400"/>
        <v>2.9669999999999996</v>
      </c>
      <c r="AV2519" s="29">
        <f t="shared" ref="AV2519:AV2582" si="408">MIN(AN2519,AT2519,AU2519)</f>
        <v>0</v>
      </c>
      <c r="AW2519" s="27" t="s">
        <v>73</v>
      </c>
      <c r="AX2519" s="27" t="s">
        <v>74</v>
      </c>
      <c r="AY2519" s="32">
        <v>2.9670000000000001</v>
      </c>
      <c r="AZ2519" s="34">
        <f t="shared" si="402"/>
        <v>0.74175000000000002</v>
      </c>
      <c r="BA2519" s="3">
        <f t="shared" si="404"/>
        <v>3.7087500000000002</v>
      </c>
      <c r="BB2519" s="32">
        <f t="shared" si="403"/>
        <v>4.0054500000000006</v>
      </c>
      <c r="BC2519" s="27" t="s">
        <v>12549</v>
      </c>
      <c r="BP2519" s="27"/>
      <c r="BQ2519" s="27"/>
      <c r="BR2519" s="27"/>
      <c r="BS2519" s="27"/>
      <c r="BT2519" s="27"/>
      <c r="BU2519" s="27"/>
      <c r="BV2519" s="27"/>
      <c r="BW2519" s="27"/>
      <c r="BX2519" s="27"/>
      <c r="BY2519" s="27"/>
      <c r="BZ2519" s="27"/>
      <c r="CA2519" s="27"/>
      <c r="CB2519" s="27"/>
      <c r="CC2519" s="27"/>
      <c r="CD2519" s="27"/>
      <c r="CE2519" s="27"/>
      <c r="CF2519" s="27"/>
      <c r="CG2519" s="27"/>
      <c r="CH2519" s="27"/>
      <c r="CI2519" s="27"/>
      <c r="CJ2519" s="27"/>
      <c r="CK2519" s="27"/>
      <c r="CL2519" s="27"/>
      <c r="CM2519" s="27"/>
      <c r="CN2519" s="27"/>
      <c r="CO2519" s="27"/>
      <c r="CP2519" s="27"/>
      <c r="CQ2519" s="27"/>
      <c r="CR2519" s="27"/>
      <c r="CS2519" s="27"/>
      <c r="CT2519" s="27"/>
      <c r="CU2519" s="27"/>
      <c r="CV2519" s="27"/>
      <c r="CW2519" s="27"/>
      <c r="CX2519" s="27"/>
      <c r="CY2519" s="27"/>
      <c r="CZ2519" s="27"/>
      <c r="DA2519" s="27"/>
      <c r="DB2519" s="27"/>
      <c r="DC2519" s="27"/>
      <c r="DD2519" s="27"/>
      <c r="DE2519" s="27"/>
      <c r="DF2519" s="27"/>
      <c r="DG2519" s="27"/>
      <c r="DH2519" s="27"/>
      <c r="DI2519" s="27"/>
      <c r="DJ2519" s="27"/>
      <c r="DK2519" s="27"/>
      <c r="DL2519" s="27"/>
    </row>
    <row r="2520" spans="1:116" ht="31.5" customHeight="1">
      <c r="A2520" s="4" t="s">
        <v>10467</v>
      </c>
      <c r="B2520" s="5">
        <v>2518</v>
      </c>
      <c r="C2520" s="6">
        <v>6956</v>
      </c>
      <c r="D2520" s="6"/>
      <c r="E2520" s="3" t="s">
        <v>10473</v>
      </c>
      <c r="F2520" s="3" t="s">
        <v>10474</v>
      </c>
      <c r="G2520" s="3" t="s">
        <v>1159</v>
      </c>
      <c r="H2520" s="4" t="s">
        <v>10475</v>
      </c>
      <c r="I2520" s="3" t="s">
        <v>1161</v>
      </c>
      <c r="J2520" s="3" t="s">
        <v>10470</v>
      </c>
      <c r="K2520" s="5">
        <v>10</v>
      </c>
      <c r="L2520" s="3" t="s">
        <v>81</v>
      </c>
      <c r="M2520" s="6">
        <v>1</v>
      </c>
      <c r="N2520" s="3" t="s">
        <v>45</v>
      </c>
      <c r="O2520" s="3" t="s">
        <v>10471</v>
      </c>
      <c r="P2520" s="3" t="s">
        <v>7785</v>
      </c>
      <c r="Q2520" s="3" t="s">
        <v>10476</v>
      </c>
      <c r="R2520" s="28">
        <v>3.35</v>
      </c>
      <c r="U2520" s="1">
        <v>3.04</v>
      </c>
      <c r="AN2520" s="32">
        <v>3.35</v>
      </c>
      <c r="AO2520" s="27" t="s">
        <v>49</v>
      </c>
      <c r="AP2520" s="31" t="s">
        <v>50</v>
      </c>
      <c r="AQ2520" s="27" t="e">
        <f t="shared" si="405"/>
        <v>#NUM!</v>
      </c>
      <c r="AR2520" s="27" t="e">
        <f t="shared" si="406"/>
        <v>#NUM!</v>
      </c>
      <c r="AS2520" s="27" t="e">
        <f t="shared" si="407"/>
        <v>#NUM!</v>
      </c>
      <c r="AT2520" s="27">
        <f t="shared" si="399"/>
        <v>0</v>
      </c>
      <c r="AU2520" s="27">
        <f t="shared" si="400"/>
        <v>3.2679999999999998</v>
      </c>
      <c r="AV2520" s="29">
        <f t="shared" si="408"/>
        <v>0</v>
      </c>
      <c r="AW2520" s="27" t="s">
        <v>73</v>
      </c>
      <c r="AX2520" s="27" t="s">
        <v>74</v>
      </c>
      <c r="AY2520" s="32">
        <v>3.2679999999999998</v>
      </c>
      <c r="AZ2520" s="34">
        <f t="shared" si="402"/>
        <v>0.81699999999999995</v>
      </c>
      <c r="BA2520" s="3">
        <f t="shared" si="404"/>
        <v>4.085</v>
      </c>
      <c r="BB2520" s="32">
        <f t="shared" si="403"/>
        <v>4.4117999999999995</v>
      </c>
      <c r="BC2520" s="27" t="s">
        <v>12549</v>
      </c>
      <c r="BP2520" s="27"/>
      <c r="BQ2520" s="27"/>
      <c r="BR2520" s="27"/>
      <c r="BS2520" s="27"/>
      <c r="BT2520" s="27"/>
      <c r="BU2520" s="27"/>
      <c r="BV2520" s="27"/>
      <c r="BW2520" s="27"/>
      <c r="BX2520" s="27"/>
      <c r="BY2520" s="27"/>
      <c r="BZ2520" s="27"/>
      <c r="CA2520" s="27"/>
      <c r="CB2520" s="27"/>
      <c r="CC2520" s="27"/>
      <c r="CD2520" s="27"/>
      <c r="CE2520" s="27"/>
      <c r="CF2520" s="27"/>
      <c r="CG2520" s="27"/>
      <c r="CH2520" s="27"/>
      <c r="CI2520" s="27"/>
      <c r="CJ2520" s="27"/>
      <c r="CK2520" s="27"/>
      <c r="CL2520" s="27"/>
      <c r="CM2520" s="27"/>
      <c r="CN2520" s="27"/>
      <c r="CO2520" s="27"/>
      <c r="CP2520" s="27"/>
      <c r="CQ2520" s="27"/>
      <c r="CR2520" s="27"/>
      <c r="CS2520" s="27"/>
      <c r="CT2520" s="27"/>
      <c r="CU2520" s="27"/>
      <c r="CV2520" s="27"/>
      <c r="CW2520" s="27"/>
      <c r="CX2520" s="27"/>
      <c r="CY2520" s="27"/>
      <c r="CZ2520" s="27"/>
      <c r="DA2520" s="27"/>
      <c r="DB2520" s="27"/>
      <c r="DC2520" s="27"/>
      <c r="DD2520" s="27"/>
      <c r="DE2520" s="27"/>
      <c r="DF2520" s="27"/>
      <c r="DG2520" s="27"/>
      <c r="DH2520" s="27"/>
      <c r="DI2520" s="27"/>
      <c r="DJ2520" s="27"/>
      <c r="DK2520" s="27"/>
      <c r="DL2520" s="27"/>
    </row>
    <row r="2521" spans="1:116" ht="31.5" customHeight="1">
      <c r="A2521" s="4" t="s">
        <v>10467</v>
      </c>
      <c r="B2521" s="5">
        <v>2519</v>
      </c>
      <c r="C2521" s="6">
        <v>56</v>
      </c>
      <c r="D2521" s="6"/>
      <c r="E2521" s="3" t="s">
        <v>10627</v>
      </c>
      <c r="F2521" s="3" t="s">
        <v>10628</v>
      </c>
      <c r="G2521" s="3" t="s">
        <v>2640</v>
      </c>
      <c r="H2521" s="4" t="s">
        <v>535</v>
      </c>
      <c r="I2521" s="3" t="s">
        <v>104</v>
      </c>
      <c r="J2521" s="3" t="s">
        <v>401</v>
      </c>
      <c r="K2521" s="5"/>
      <c r="L2521" s="3"/>
      <c r="M2521" s="6">
        <v>30</v>
      </c>
      <c r="N2521" s="3" t="s">
        <v>45</v>
      </c>
      <c r="O2521" s="3" t="s">
        <v>10485</v>
      </c>
      <c r="P2521" s="3" t="s">
        <v>10629</v>
      </c>
      <c r="Q2521" s="3" t="s">
        <v>10630</v>
      </c>
      <c r="R2521" s="28">
        <v>0.46</v>
      </c>
      <c r="U2521" s="1">
        <v>0.26</v>
      </c>
      <c r="AN2521" s="32">
        <v>0.46</v>
      </c>
      <c r="AO2521" s="27" t="s">
        <v>49</v>
      </c>
      <c r="AP2521" s="31" t="s">
        <v>50</v>
      </c>
      <c r="AQ2521" s="27" t="e">
        <f t="shared" si="405"/>
        <v>#NUM!</v>
      </c>
      <c r="AR2521" s="27" t="e">
        <f t="shared" si="406"/>
        <v>#NUM!</v>
      </c>
      <c r="AS2521" s="27" t="e">
        <f t="shared" si="407"/>
        <v>#NUM!</v>
      </c>
      <c r="AT2521" s="27">
        <f t="shared" si="399"/>
        <v>0</v>
      </c>
      <c r="AU2521" s="27">
        <f t="shared" si="400"/>
        <v>0.27949999999999997</v>
      </c>
      <c r="AV2521" s="29">
        <f t="shared" si="408"/>
        <v>0</v>
      </c>
      <c r="AW2521" s="27" t="s">
        <v>73</v>
      </c>
      <c r="AX2521" s="27" t="s">
        <v>74</v>
      </c>
      <c r="AY2521" s="32">
        <v>0.27950000000000003</v>
      </c>
      <c r="AZ2521" s="34">
        <f t="shared" si="402"/>
        <v>6.9875000000000007E-2</v>
      </c>
      <c r="BA2521" s="3">
        <f t="shared" si="404"/>
        <v>0.34937500000000005</v>
      </c>
      <c r="BB2521" s="32">
        <f t="shared" si="403"/>
        <v>0.37732500000000002</v>
      </c>
      <c r="BC2521" s="27" t="s">
        <v>12549</v>
      </c>
      <c r="BP2521" s="27"/>
      <c r="BQ2521" s="27"/>
      <c r="BR2521" s="27"/>
      <c r="BS2521" s="27"/>
      <c r="BT2521" s="27"/>
      <c r="BU2521" s="27"/>
      <c r="BV2521" s="27"/>
      <c r="BW2521" s="27"/>
      <c r="BX2521" s="27"/>
      <c r="BY2521" s="27"/>
      <c r="BZ2521" s="27"/>
      <c r="CA2521" s="27"/>
      <c r="CB2521" s="27"/>
      <c r="CC2521" s="27"/>
      <c r="CD2521" s="27"/>
      <c r="CE2521" s="27"/>
      <c r="CF2521" s="27"/>
      <c r="CG2521" s="27"/>
      <c r="CH2521" s="27"/>
      <c r="CI2521" s="27"/>
      <c r="CJ2521" s="27"/>
      <c r="CK2521" s="27"/>
      <c r="CL2521" s="27"/>
      <c r="CM2521" s="27"/>
      <c r="CN2521" s="27"/>
      <c r="CO2521" s="27"/>
      <c r="CP2521" s="27"/>
      <c r="CQ2521" s="27"/>
      <c r="CR2521" s="27"/>
      <c r="CS2521" s="27"/>
      <c r="CT2521" s="27"/>
      <c r="CU2521" s="27"/>
      <c r="CV2521" s="27"/>
      <c r="CW2521" s="27"/>
      <c r="CX2521" s="27"/>
      <c r="CY2521" s="27"/>
      <c r="CZ2521" s="27"/>
      <c r="DA2521" s="27"/>
      <c r="DB2521" s="27"/>
      <c r="DC2521" s="27"/>
      <c r="DD2521" s="27"/>
      <c r="DE2521" s="27"/>
      <c r="DF2521" s="27"/>
      <c r="DG2521" s="27"/>
      <c r="DH2521" s="27"/>
      <c r="DI2521" s="27"/>
      <c r="DJ2521" s="27"/>
      <c r="DK2521" s="27"/>
      <c r="DL2521" s="27"/>
    </row>
    <row r="2522" spans="1:116" ht="31.5" customHeight="1">
      <c r="A2522" s="4" t="s">
        <v>10467</v>
      </c>
      <c r="B2522" s="5">
        <v>2520</v>
      </c>
      <c r="C2522" s="6">
        <v>5353</v>
      </c>
      <c r="D2522" s="6"/>
      <c r="E2522" s="3" t="s">
        <v>10550</v>
      </c>
      <c r="F2522" s="3" t="s">
        <v>10551</v>
      </c>
      <c r="G2522" s="3" t="s">
        <v>2668</v>
      </c>
      <c r="H2522" s="4" t="s">
        <v>303</v>
      </c>
      <c r="I2522" s="3" t="s">
        <v>104</v>
      </c>
      <c r="J2522" s="3" t="s">
        <v>10552</v>
      </c>
      <c r="K2522" s="5"/>
      <c r="L2522" s="3"/>
      <c r="M2522" s="6">
        <v>20</v>
      </c>
      <c r="N2522" s="3" t="s">
        <v>45</v>
      </c>
      <c r="O2522" s="3" t="s">
        <v>10485</v>
      </c>
      <c r="P2522" s="3" t="s">
        <v>10553</v>
      </c>
      <c r="Q2522" s="3" t="s">
        <v>10554</v>
      </c>
      <c r="R2522" s="28">
        <v>1.3</v>
      </c>
      <c r="U2522" s="1">
        <v>0.27</v>
      </c>
      <c r="W2522" s="29">
        <v>0.74</v>
      </c>
      <c r="X2522" s="29">
        <v>1.6727000000000001</v>
      </c>
      <c r="Y2522" s="29">
        <v>1.93</v>
      </c>
      <c r="Z2522" s="29">
        <v>3.09</v>
      </c>
      <c r="AF2522" s="27">
        <v>1.006</v>
      </c>
      <c r="AG2522" s="27">
        <v>0.79900000000000004</v>
      </c>
      <c r="AN2522" s="32">
        <v>0.90249999999999997</v>
      </c>
      <c r="AO2522" s="27" t="s">
        <v>211</v>
      </c>
      <c r="AP2522" s="31" t="s">
        <v>212</v>
      </c>
      <c r="AQ2522" s="27">
        <f t="shared" si="405"/>
        <v>0.90250000000000008</v>
      </c>
      <c r="AR2522" s="27" t="str">
        <f t="shared" si="406"/>
        <v/>
      </c>
      <c r="AS2522" s="27" t="e">
        <f t="shared" si="407"/>
        <v>#NUM!</v>
      </c>
      <c r="AT2522" s="27">
        <f t="shared" si="399"/>
        <v>0</v>
      </c>
      <c r="AU2522" s="27">
        <f t="shared" si="400"/>
        <v>0.29025000000000001</v>
      </c>
      <c r="AV2522" s="29">
        <f t="shared" si="408"/>
        <v>0</v>
      </c>
      <c r="AW2522" s="27" t="s">
        <v>73</v>
      </c>
      <c r="AX2522" s="27" t="s">
        <v>74</v>
      </c>
      <c r="AY2522" s="32">
        <v>0.28999999999999998</v>
      </c>
      <c r="AZ2522" s="34">
        <f t="shared" si="402"/>
        <v>7.2499999999999995E-2</v>
      </c>
      <c r="BA2522" s="3">
        <f t="shared" si="404"/>
        <v>0.36249999999999999</v>
      </c>
      <c r="BB2522" s="32">
        <f t="shared" si="403"/>
        <v>0.39149999999999996</v>
      </c>
      <c r="BC2522" s="27" t="s">
        <v>12549</v>
      </c>
      <c r="BP2522" s="27"/>
      <c r="BQ2522" s="27"/>
      <c r="BR2522" s="27"/>
      <c r="BS2522" s="27"/>
      <c r="BT2522" s="27"/>
      <c r="BU2522" s="27"/>
      <c r="BV2522" s="27"/>
      <c r="BW2522" s="27"/>
      <c r="BX2522" s="27"/>
      <c r="BY2522" s="27"/>
      <c r="BZ2522" s="27"/>
      <c r="CA2522" s="27"/>
      <c r="CB2522" s="27"/>
      <c r="CC2522" s="27"/>
      <c r="CD2522" s="27"/>
      <c r="CE2522" s="27"/>
      <c r="CF2522" s="27"/>
      <c r="CG2522" s="27"/>
      <c r="CH2522" s="27"/>
      <c r="CI2522" s="27"/>
      <c r="CJ2522" s="27"/>
      <c r="CK2522" s="27"/>
      <c r="CL2522" s="27"/>
      <c r="CM2522" s="27"/>
      <c r="CN2522" s="27"/>
      <c r="CO2522" s="27"/>
      <c r="CP2522" s="27"/>
      <c r="CQ2522" s="27"/>
      <c r="CR2522" s="27"/>
      <c r="CS2522" s="27"/>
      <c r="CT2522" s="27"/>
      <c r="CU2522" s="27"/>
      <c r="CV2522" s="27"/>
      <c r="CW2522" s="27"/>
      <c r="CX2522" s="27"/>
      <c r="CY2522" s="27"/>
      <c r="CZ2522" s="27"/>
      <c r="DA2522" s="27"/>
      <c r="DB2522" s="27"/>
      <c r="DC2522" s="27"/>
      <c r="DD2522" s="27"/>
      <c r="DE2522" s="27"/>
      <c r="DF2522" s="27"/>
      <c r="DG2522" s="27"/>
      <c r="DH2522" s="27"/>
      <c r="DI2522" s="27"/>
      <c r="DJ2522" s="27"/>
      <c r="DK2522" s="27"/>
      <c r="DL2522" s="27"/>
    </row>
    <row r="2523" spans="1:116" ht="31.5" customHeight="1">
      <c r="A2523" s="4" t="s">
        <v>10467</v>
      </c>
      <c r="B2523" s="5">
        <v>2521</v>
      </c>
      <c r="C2523" s="6">
        <v>197</v>
      </c>
      <c r="D2523" s="6"/>
      <c r="E2523" s="3" t="s">
        <v>9965</v>
      </c>
      <c r="F2523" s="3" t="s">
        <v>6832</v>
      </c>
      <c r="G2523" s="3" t="s">
        <v>6833</v>
      </c>
      <c r="H2523" s="4" t="s">
        <v>103</v>
      </c>
      <c r="I2523" s="3" t="s">
        <v>104</v>
      </c>
      <c r="J2523" s="3" t="s">
        <v>10540</v>
      </c>
      <c r="K2523" s="5"/>
      <c r="L2523" s="3"/>
      <c r="M2523" s="6">
        <v>20</v>
      </c>
      <c r="N2523" s="3" t="s">
        <v>45</v>
      </c>
      <c r="O2523" s="3" t="s">
        <v>10485</v>
      </c>
      <c r="P2523" s="3" t="s">
        <v>10541</v>
      </c>
      <c r="Q2523" s="3" t="s">
        <v>10542</v>
      </c>
      <c r="R2523" s="28">
        <v>0.96</v>
      </c>
      <c r="U2523" s="1">
        <v>0.33</v>
      </c>
      <c r="X2523" s="29">
        <v>1.0921000000000001</v>
      </c>
      <c r="Y2523" s="29">
        <v>0.68</v>
      </c>
      <c r="Z2523" s="29">
        <v>1.69</v>
      </c>
      <c r="AG2523" s="27">
        <v>1.306</v>
      </c>
      <c r="AN2523" s="32">
        <v>0.89</v>
      </c>
      <c r="AO2523" s="27" t="s">
        <v>211</v>
      </c>
      <c r="AP2523" s="31" t="s">
        <v>212</v>
      </c>
      <c r="AQ2523" s="27" t="e">
        <f t="shared" si="405"/>
        <v>#NUM!</v>
      </c>
      <c r="AR2523" s="27" t="e">
        <f t="shared" si="406"/>
        <v>#NUM!</v>
      </c>
      <c r="AS2523" s="27" t="e">
        <f t="shared" si="407"/>
        <v>#NUM!</v>
      </c>
      <c r="AT2523" s="27">
        <f t="shared" si="399"/>
        <v>0</v>
      </c>
      <c r="AU2523" s="27">
        <f t="shared" si="400"/>
        <v>0.35475000000000001</v>
      </c>
      <c r="AV2523" s="29">
        <f t="shared" si="408"/>
        <v>0</v>
      </c>
      <c r="AW2523" s="27" t="s">
        <v>73</v>
      </c>
      <c r="AX2523" s="27" t="s">
        <v>74</v>
      </c>
      <c r="AY2523" s="32">
        <v>0.35470000000000002</v>
      </c>
      <c r="AZ2523" s="34">
        <f t="shared" si="402"/>
        <v>8.8675000000000004E-2</v>
      </c>
      <c r="BA2523" s="3">
        <f t="shared" si="404"/>
        <v>0.44337500000000002</v>
      </c>
      <c r="BB2523" s="32">
        <f t="shared" si="403"/>
        <v>0.47884500000000002</v>
      </c>
      <c r="BC2523" s="27" t="s">
        <v>12549</v>
      </c>
      <c r="BP2523" s="27"/>
      <c r="BQ2523" s="27"/>
      <c r="BR2523" s="27"/>
      <c r="BS2523" s="27"/>
      <c r="BT2523" s="27"/>
      <c r="BU2523" s="27"/>
      <c r="BV2523" s="27"/>
      <c r="BW2523" s="27"/>
      <c r="BX2523" s="27"/>
      <c r="BY2523" s="27"/>
      <c r="BZ2523" s="27"/>
      <c r="CA2523" s="27"/>
      <c r="CB2523" s="27"/>
      <c r="CC2523" s="27"/>
      <c r="CD2523" s="27"/>
      <c r="CE2523" s="27"/>
      <c r="CF2523" s="27"/>
      <c r="CG2523" s="27"/>
      <c r="CH2523" s="27"/>
      <c r="CI2523" s="27"/>
      <c r="CJ2523" s="27"/>
      <c r="CK2523" s="27"/>
      <c r="CL2523" s="27"/>
      <c r="CM2523" s="27"/>
      <c r="CN2523" s="27"/>
      <c r="CO2523" s="27"/>
      <c r="CP2523" s="27"/>
      <c r="CQ2523" s="27"/>
      <c r="CR2523" s="27"/>
      <c r="CS2523" s="27"/>
      <c r="CT2523" s="27"/>
      <c r="CU2523" s="27"/>
      <c r="CV2523" s="27"/>
      <c r="CW2523" s="27"/>
      <c r="CX2523" s="27"/>
      <c r="CY2523" s="27"/>
      <c r="CZ2523" s="27"/>
      <c r="DA2523" s="27"/>
      <c r="DB2523" s="27"/>
      <c r="DC2523" s="27"/>
      <c r="DD2523" s="27"/>
      <c r="DE2523" s="27"/>
      <c r="DF2523" s="27"/>
      <c r="DG2523" s="27"/>
      <c r="DH2523" s="27"/>
      <c r="DI2523" s="27"/>
      <c r="DJ2523" s="27"/>
      <c r="DK2523" s="27"/>
      <c r="DL2523" s="27"/>
    </row>
    <row r="2524" spans="1:116" ht="31.5" customHeight="1">
      <c r="A2524" s="4" t="s">
        <v>10467</v>
      </c>
      <c r="B2524" s="5">
        <v>2522</v>
      </c>
      <c r="C2524" s="6">
        <v>5101</v>
      </c>
      <c r="D2524" s="6"/>
      <c r="E2524" s="3" t="s">
        <v>10535</v>
      </c>
      <c r="F2524" s="3" t="s">
        <v>10536</v>
      </c>
      <c r="G2524" s="3" t="s">
        <v>854</v>
      </c>
      <c r="H2524" s="4" t="s">
        <v>535</v>
      </c>
      <c r="I2524" s="3" t="s">
        <v>43</v>
      </c>
      <c r="J2524" s="3" t="s">
        <v>10537</v>
      </c>
      <c r="K2524" s="5"/>
      <c r="L2524" s="3"/>
      <c r="M2524" s="6">
        <v>20</v>
      </c>
      <c r="N2524" s="3" t="s">
        <v>45</v>
      </c>
      <c r="O2524" s="3" t="s">
        <v>10485</v>
      </c>
      <c r="P2524" s="3" t="s">
        <v>10538</v>
      </c>
      <c r="Q2524" s="3" t="s">
        <v>10539</v>
      </c>
      <c r="R2524" s="28">
        <v>1.38</v>
      </c>
      <c r="U2524" s="1">
        <v>0.43</v>
      </c>
      <c r="X2524" s="29">
        <v>0.89180000000000004</v>
      </c>
      <c r="Z2524" s="29">
        <v>1.66</v>
      </c>
      <c r="AN2524" s="32">
        <v>1.28</v>
      </c>
      <c r="AO2524" s="27" t="s">
        <v>211</v>
      </c>
      <c r="AP2524" s="31" t="s">
        <v>212</v>
      </c>
      <c r="AQ2524" s="27" t="e">
        <f t="shared" si="405"/>
        <v>#NUM!</v>
      </c>
      <c r="AR2524" s="27" t="e">
        <f t="shared" si="406"/>
        <v>#NUM!</v>
      </c>
      <c r="AS2524" s="27" t="e">
        <f t="shared" si="407"/>
        <v>#NUM!</v>
      </c>
      <c r="AT2524" s="27">
        <f t="shared" si="399"/>
        <v>0</v>
      </c>
      <c r="AU2524" s="27">
        <f t="shared" si="400"/>
        <v>0.46224999999999999</v>
      </c>
      <c r="AV2524" s="29">
        <f t="shared" si="408"/>
        <v>0</v>
      </c>
      <c r="AW2524" s="33" t="s">
        <v>73</v>
      </c>
      <c r="AX2524" s="33" t="s">
        <v>74</v>
      </c>
      <c r="AY2524" s="32">
        <v>0.46224999999999999</v>
      </c>
      <c r="AZ2524" s="34">
        <f t="shared" si="402"/>
        <v>0.1155625</v>
      </c>
      <c r="BA2524" s="3">
        <f t="shared" si="404"/>
        <v>0.57781249999999995</v>
      </c>
      <c r="BB2524" s="32">
        <f t="shared" si="403"/>
        <v>0.62403749999999991</v>
      </c>
      <c r="BC2524" s="27" t="s">
        <v>12549</v>
      </c>
      <c r="BP2524" s="27"/>
      <c r="BQ2524" s="27"/>
      <c r="BR2524" s="27"/>
      <c r="BS2524" s="27"/>
      <c r="BT2524" s="27"/>
      <c r="BU2524" s="27"/>
      <c r="BV2524" s="27"/>
      <c r="BW2524" s="27"/>
      <c r="BX2524" s="27"/>
      <c r="BY2524" s="27"/>
      <c r="BZ2524" s="27"/>
      <c r="CA2524" s="27"/>
      <c r="CB2524" s="27"/>
      <c r="CC2524" s="27"/>
      <c r="CD2524" s="27"/>
      <c r="CE2524" s="27"/>
      <c r="CF2524" s="27"/>
      <c r="CG2524" s="27"/>
      <c r="CH2524" s="27"/>
      <c r="CI2524" s="27"/>
      <c r="CJ2524" s="27"/>
      <c r="CK2524" s="27"/>
      <c r="CL2524" s="27"/>
      <c r="CM2524" s="27"/>
      <c r="CN2524" s="27"/>
      <c r="CO2524" s="27"/>
      <c r="CP2524" s="27"/>
      <c r="CQ2524" s="27"/>
      <c r="CR2524" s="27"/>
      <c r="CS2524" s="27"/>
      <c r="CT2524" s="27"/>
      <c r="CU2524" s="27"/>
      <c r="CV2524" s="27"/>
      <c r="CW2524" s="27"/>
      <c r="CX2524" s="27"/>
      <c r="CY2524" s="27"/>
      <c r="CZ2524" s="27"/>
      <c r="DA2524" s="27"/>
      <c r="DB2524" s="27"/>
      <c r="DC2524" s="27"/>
      <c r="DD2524" s="27"/>
      <c r="DE2524" s="27"/>
      <c r="DF2524" s="27"/>
      <c r="DG2524" s="27"/>
      <c r="DH2524" s="27"/>
      <c r="DI2524" s="27"/>
      <c r="DJ2524" s="27"/>
      <c r="DK2524" s="27"/>
      <c r="DL2524" s="27"/>
    </row>
    <row r="2525" spans="1:116" ht="31.5" customHeight="1">
      <c r="A2525" s="4" t="s">
        <v>10467</v>
      </c>
      <c r="B2525" s="5">
        <v>2523</v>
      </c>
      <c r="C2525" s="6">
        <v>317</v>
      </c>
      <c r="D2525" s="6"/>
      <c r="E2525" s="3" t="s">
        <v>10575</v>
      </c>
      <c r="F2525" s="3" t="s">
        <v>1070</v>
      </c>
      <c r="G2525" s="3" t="s">
        <v>1071</v>
      </c>
      <c r="H2525" s="4" t="s">
        <v>103</v>
      </c>
      <c r="I2525" s="3" t="s">
        <v>104</v>
      </c>
      <c r="J2525" s="3" t="s">
        <v>10576</v>
      </c>
      <c r="K2525" s="5"/>
      <c r="L2525" s="3"/>
      <c r="M2525" s="6">
        <v>20</v>
      </c>
      <c r="N2525" s="3" t="s">
        <v>45</v>
      </c>
      <c r="O2525" s="3" t="s">
        <v>10485</v>
      </c>
      <c r="P2525" s="3" t="s">
        <v>10577</v>
      </c>
      <c r="Q2525" s="3" t="s">
        <v>10578</v>
      </c>
      <c r="R2525" s="28">
        <v>1.19</v>
      </c>
      <c r="U2525" s="1">
        <v>0.44</v>
      </c>
      <c r="W2525" s="29">
        <v>0.63</v>
      </c>
      <c r="X2525" s="29">
        <v>1.5969</v>
      </c>
      <c r="Z2525" s="29">
        <v>5.68</v>
      </c>
      <c r="AF2525" s="27">
        <v>0.85640000000000005</v>
      </c>
      <c r="AG2525" s="27">
        <v>0.67913999999999997</v>
      </c>
      <c r="AN2525" s="32">
        <v>0.76770000000000005</v>
      </c>
      <c r="AO2525" s="27" t="s">
        <v>211</v>
      </c>
      <c r="AP2525" s="31" t="s">
        <v>212</v>
      </c>
      <c r="AQ2525" s="27">
        <f t="shared" si="405"/>
        <v>0.76777000000000006</v>
      </c>
      <c r="AR2525" s="27" t="str">
        <f t="shared" si="406"/>
        <v/>
      </c>
      <c r="AS2525" s="27" t="e">
        <f t="shared" si="407"/>
        <v>#NUM!</v>
      </c>
      <c r="AT2525" s="27">
        <f t="shared" si="399"/>
        <v>0</v>
      </c>
      <c r="AU2525" s="27">
        <f t="shared" si="400"/>
        <v>0.47299999999999998</v>
      </c>
      <c r="AV2525" s="29">
        <f t="shared" si="408"/>
        <v>0</v>
      </c>
      <c r="AW2525" s="27" t="s">
        <v>73</v>
      </c>
      <c r="AX2525" s="27" t="s">
        <v>74</v>
      </c>
      <c r="AY2525" s="32">
        <v>0.47299999999999998</v>
      </c>
      <c r="AZ2525" s="34">
        <f t="shared" si="402"/>
        <v>0.11824999999999999</v>
      </c>
      <c r="BA2525" s="3">
        <f t="shared" si="404"/>
        <v>0.59124999999999994</v>
      </c>
      <c r="BB2525" s="32">
        <f t="shared" si="403"/>
        <v>0.63854999999999995</v>
      </c>
      <c r="BC2525" s="27" t="s">
        <v>12549</v>
      </c>
      <c r="BP2525" s="27"/>
      <c r="BQ2525" s="27"/>
      <c r="BR2525" s="27"/>
      <c r="BS2525" s="27"/>
      <c r="BT2525" s="27"/>
      <c r="BU2525" s="27"/>
      <c r="BV2525" s="27"/>
      <c r="BW2525" s="27"/>
      <c r="BX2525" s="27"/>
      <c r="BY2525" s="27"/>
      <c r="BZ2525" s="27"/>
      <c r="CA2525" s="27"/>
      <c r="CB2525" s="27"/>
      <c r="CC2525" s="27"/>
      <c r="CD2525" s="27"/>
      <c r="CE2525" s="27"/>
      <c r="CF2525" s="27"/>
      <c r="CG2525" s="27"/>
      <c r="CH2525" s="27"/>
      <c r="CI2525" s="27"/>
      <c r="CJ2525" s="27"/>
      <c r="CK2525" s="27"/>
      <c r="CL2525" s="27"/>
      <c r="CM2525" s="27"/>
      <c r="CN2525" s="27"/>
      <c r="CO2525" s="27"/>
      <c r="CP2525" s="27"/>
      <c r="CQ2525" s="27"/>
      <c r="CR2525" s="27"/>
      <c r="CS2525" s="27"/>
      <c r="CT2525" s="27"/>
      <c r="CU2525" s="27"/>
      <c r="CV2525" s="27"/>
      <c r="CW2525" s="27"/>
      <c r="CX2525" s="27"/>
      <c r="CY2525" s="27"/>
      <c r="CZ2525" s="27"/>
      <c r="DA2525" s="27"/>
      <c r="DB2525" s="27"/>
      <c r="DC2525" s="27"/>
      <c r="DD2525" s="27"/>
      <c r="DE2525" s="27"/>
      <c r="DF2525" s="27"/>
      <c r="DG2525" s="27"/>
      <c r="DH2525" s="27"/>
      <c r="DI2525" s="27"/>
      <c r="DJ2525" s="27"/>
      <c r="DK2525" s="27"/>
      <c r="DL2525" s="27"/>
    </row>
    <row r="2526" spans="1:116" ht="31.5" customHeight="1">
      <c r="A2526" s="4" t="s">
        <v>10467</v>
      </c>
      <c r="B2526" s="5">
        <v>2524</v>
      </c>
      <c r="C2526" s="6">
        <v>592</v>
      </c>
      <c r="D2526" s="6"/>
      <c r="E2526" s="3" t="s">
        <v>10584</v>
      </c>
      <c r="F2526" s="3" t="s">
        <v>10585</v>
      </c>
      <c r="G2526" s="3" t="s">
        <v>459</v>
      </c>
      <c r="H2526" s="4" t="s">
        <v>42</v>
      </c>
      <c r="I2526" s="3" t="s">
        <v>104</v>
      </c>
      <c r="J2526" s="3" t="s">
        <v>10586</v>
      </c>
      <c r="K2526" s="5"/>
      <c r="L2526" s="3"/>
      <c r="M2526" s="6">
        <v>20</v>
      </c>
      <c r="N2526" s="3" t="s">
        <v>45</v>
      </c>
      <c r="O2526" s="3" t="s">
        <v>10485</v>
      </c>
      <c r="P2526" s="3" t="s">
        <v>10587</v>
      </c>
      <c r="Q2526" s="3" t="s">
        <v>10588</v>
      </c>
      <c r="R2526" s="28">
        <v>1.77</v>
      </c>
      <c r="U2526" s="1">
        <v>0.5</v>
      </c>
      <c r="X2526" s="29" t="s">
        <v>8780</v>
      </c>
      <c r="AN2526" s="32">
        <v>1.77</v>
      </c>
      <c r="AO2526" s="27" t="s">
        <v>49</v>
      </c>
      <c r="AP2526" s="31" t="s">
        <v>50</v>
      </c>
      <c r="AQ2526" s="27" t="e">
        <f t="shared" si="405"/>
        <v>#NUM!</v>
      </c>
      <c r="AR2526" s="27" t="e">
        <f t="shared" si="406"/>
        <v>#NUM!</v>
      </c>
      <c r="AS2526" s="27" t="e">
        <f t="shared" si="407"/>
        <v>#NUM!</v>
      </c>
      <c r="AT2526" s="27">
        <f t="shared" si="399"/>
        <v>0</v>
      </c>
      <c r="AU2526" s="27">
        <f t="shared" si="400"/>
        <v>0.53749999999999998</v>
      </c>
      <c r="AV2526" s="29">
        <f t="shared" si="408"/>
        <v>0</v>
      </c>
      <c r="AW2526" s="27" t="s">
        <v>73</v>
      </c>
      <c r="AX2526" s="27" t="s">
        <v>74</v>
      </c>
      <c r="AY2526" s="32">
        <v>0.53700000000000003</v>
      </c>
      <c r="AZ2526" s="34">
        <f t="shared" si="402"/>
        <v>0.13425000000000001</v>
      </c>
      <c r="BA2526" s="3">
        <f t="shared" si="404"/>
        <v>0.67125000000000001</v>
      </c>
      <c r="BB2526" s="32">
        <f t="shared" si="403"/>
        <v>0.72494999999999998</v>
      </c>
      <c r="BC2526" s="27" t="s">
        <v>12549</v>
      </c>
      <c r="BP2526" s="27"/>
      <c r="BQ2526" s="27"/>
      <c r="BR2526" s="27"/>
      <c r="BS2526" s="27"/>
      <c r="BT2526" s="27"/>
      <c r="BU2526" s="27"/>
      <c r="BV2526" s="27"/>
      <c r="BW2526" s="27"/>
      <c r="BX2526" s="27"/>
      <c r="BY2526" s="27"/>
      <c r="BZ2526" s="27"/>
      <c r="CA2526" s="27"/>
      <c r="CB2526" s="27"/>
      <c r="CC2526" s="27"/>
      <c r="CD2526" s="27"/>
      <c r="CE2526" s="27"/>
      <c r="CF2526" s="27"/>
      <c r="CG2526" s="27"/>
      <c r="CH2526" s="27"/>
      <c r="CI2526" s="27"/>
      <c r="CJ2526" s="27"/>
      <c r="CK2526" s="27"/>
      <c r="CL2526" s="27"/>
      <c r="CM2526" s="27"/>
      <c r="CN2526" s="27"/>
      <c r="CO2526" s="27"/>
      <c r="CP2526" s="27"/>
      <c r="CQ2526" s="27"/>
      <c r="CR2526" s="27"/>
      <c r="CS2526" s="27"/>
      <c r="CT2526" s="27"/>
      <c r="CU2526" s="27"/>
      <c r="CV2526" s="27"/>
      <c r="CW2526" s="27"/>
      <c r="CX2526" s="27"/>
      <c r="CY2526" s="27"/>
      <c r="CZ2526" s="27"/>
      <c r="DA2526" s="27"/>
      <c r="DB2526" s="27"/>
      <c r="DC2526" s="27"/>
      <c r="DD2526" s="27"/>
      <c r="DE2526" s="27"/>
      <c r="DF2526" s="27"/>
      <c r="DG2526" s="27"/>
      <c r="DH2526" s="27"/>
      <c r="DI2526" s="27"/>
      <c r="DJ2526" s="27"/>
      <c r="DK2526" s="27"/>
      <c r="DL2526" s="27"/>
    </row>
    <row r="2527" spans="1:116" ht="31.5" customHeight="1">
      <c r="A2527" s="4" t="s">
        <v>10467</v>
      </c>
      <c r="B2527" s="5">
        <v>2525</v>
      </c>
      <c r="C2527" s="6">
        <v>5102</v>
      </c>
      <c r="D2527" s="6"/>
      <c r="E2527" s="3" t="s">
        <v>10530</v>
      </c>
      <c r="F2527" s="3" t="s">
        <v>10531</v>
      </c>
      <c r="G2527" s="3" t="s">
        <v>854</v>
      </c>
      <c r="H2527" s="4" t="s">
        <v>42</v>
      </c>
      <c r="I2527" s="3" t="s">
        <v>43</v>
      </c>
      <c r="J2527" s="3" t="s">
        <v>10532</v>
      </c>
      <c r="K2527" s="5"/>
      <c r="L2527" s="3"/>
      <c r="M2527" s="6">
        <v>20</v>
      </c>
      <c r="N2527" s="3" t="s">
        <v>45</v>
      </c>
      <c r="O2527" s="3" t="s">
        <v>10485</v>
      </c>
      <c r="P2527" s="3" t="s">
        <v>10533</v>
      </c>
      <c r="Q2527" s="3" t="s">
        <v>10534</v>
      </c>
      <c r="R2527" s="28">
        <v>1.25</v>
      </c>
      <c r="U2527" s="1">
        <v>0.62</v>
      </c>
      <c r="X2527" s="29">
        <v>1.0981000000000001</v>
      </c>
      <c r="Y2527" s="29">
        <v>1.22</v>
      </c>
      <c r="Z2527" s="29">
        <v>2.2200000000000002</v>
      </c>
      <c r="AN2527" s="32">
        <v>1.1599999999999999</v>
      </c>
      <c r="AO2527" s="27" t="s">
        <v>211</v>
      </c>
      <c r="AP2527" s="31" t="s">
        <v>212</v>
      </c>
      <c r="AQ2527" s="27" t="e">
        <f t="shared" si="405"/>
        <v>#NUM!</v>
      </c>
      <c r="AR2527" s="27" t="e">
        <f t="shared" si="406"/>
        <v>#NUM!</v>
      </c>
      <c r="AS2527" s="27" t="e">
        <f t="shared" si="407"/>
        <v>#NUM!</v>
      </c>
      <c r="AT2527" s="27">
        <f t="shared" si="399"/>
        <v>0</v>
      </c>
      <c r="AU2527" s="27">
        <f t="shared" si="400"/>
        <v>0.66649999999999998</v>
      </c>
      <c r="AV2527" s="29">
        <f t="shared" si="408"/>
        <v>0</v>
      </c>
      <c r="AW2527" s="33" t="s">
        <v>73</v>
      </c>
      <c r="AX2527" s="33" t="s">
        <v>74</v>
      </c>
      <c r="AY2527" s="32">
        <v>0.66649999999999998</v>
      </c>
      <c r="AZ2527" s="34">
        <f t="shared" si="402"/>
        <v>0.166625</v>
      </c>
      <c r="BA2527" s="3">
        <f t="shared" si="404"/>
        <v>0.833125</v>
      </c>
      <c r="BB2527" s="32">
        <f t="shared" si="403"/>
        <v>0.89977499999999999</v>
      </c>
      <c r="BC2527" s="27" t="s">
        <v>12549</v>
      </c>
      <c r="BP2527" s="27"/>
      <c r="BQ2527" s="27"/>
      <c r="BR2527" s="27"/>
      <c r="BS2527" s="27"/>
      <c r="BT2527" s="27"/>
      <c r="BU2527" s="27"/>
      <c r="BV2527" s="27"/>
      <c r="BW2527" s="27"/>
      <c r="BX2527" s="27"/>
      <c r="BY2527" s="27"/>
      <c r="BZ2527" s="27"/>
      <c r="CA2527" s="27"/>
      <c r="CB2527" s="27"/>
      <c r="CC2527" s="27"/>
      <c r="CD2527" s="27"/>
      <c r="CE2527" s="27"/>
      <c r="CF2527" s="27"/>
      <c r="CG2527" s="27"/>
      <c r="CH2527" s="27"/>
      <c r="CI2527" s="27"/>
      <c r="CJ2527" s="27"/>
      <c r="CK2527" s="27"/>
      <c r="CL2527" s="27"/>
      <c r="CM2527" s="27"/>
      <c r="CN2527" s="27"/>
      <c r="CO2527" s="27"/>
      <c r="CP2527" s="27"/>
      <c r="CQ2527" s="27"/>
      <c r="CR2527" s="27"/>
      <c r="CS2527" s="27"/>
      <c r="CT2527" s="27"/>
      <c r="CU2527" s="27"/>
      <c r="CV2527" s="27"/>
      <c r="CW2527" s="27"/>
      <c r="CX2527" s="27"/>
      <c r="CY2527" s="27"/>
      <c r="CZ2527" s="27"/>
      <c r="DA2527" s="27"/>
      <c r="DB2527" s="27"/>
      <c r="DC2527" s="27"/>
      <c r="DD2527" s="27"/>
      <c r="DE2527" s="27"/>
      <c r="DF2527" s="27"/>
      <c r="DG2527" s="27"/>
      <c r="DH2527" s="27"/>
      <c r="DI2527" s="27"/>
      <c r="DJ2527" s="27"/>
      <c r="DK2527" s="27"/>
      <c r="DL2527" s="27"/>
    </row>
    <row r="2528" spans="1:116" ht="31.5" customHeight="1">
      <c r="A2528" s="4" t="s">
        <v>10467</v>
      </c>
      <c r="B2528" s="5">
        <v>2526</v>
      </c>
      <c r="C2528" s="6">
        <v>5230</v>
      </c>
      <c r="D2528" s="6"/>
      <c r="E2528" s="3" t="s">
        <v>10492</v>
      </c>
      <c r="F2528" s="3" t="s">
        <v>1655</v>
      </c>
      <c r="G2528" s="3" t="s">
        <v>1656</v>
      </c>
      <c r="H2528" s="4" t="s">
        <v>205</v>
      </c>
      <c r="I2528" s="3" t="s">
        <v>43</v>
      </c>
      <c r="J2528" s="3" t="s">
        <v>10493</v>
      </c>
      <c r="K2528" s="5"/>
      <c r="L2528" s="3"/>
      <c r="M2528" s="6">
        <v>3</v>
      </c>
      <c r="N2528" s="3" t="s">
        <v>45</v>
      </c>
      <c r="O2528" s="3" t="s">
        <v>10485</v>
      </c>
      <c r="P2528" s="3" t="s">
        <v>10494</v>
      </c>
      <c r="Q2528" s="3" t="s">
        <v>10495</v>
      </c>
      <c r="R2528" s="28">
        <v>2.27</v>
      </c>
      <c r="U2528" s="1">
        <v>0.66</v>
      </c>
      <c r="X2528" s="29">
        <v>2.5977000000000001</v>
      </c>
      <c r="Y2528" s="29">
        <v>1.62</v>
      </c>
      <c r="Z2528" s="29">
        <v>3.85</v>
      </c>
      <c r="AG2528" s="27">
        <v>2.577</v>
      </c>
      <c r="AN2528" s="32">
        <v>2.27</v>
      </c>
      <c r="AO2528" s="27" t="s">
        <v>49</v>
      </c>
      <c r="AP2528" s="31" t="s">
        <v>50</v>
      </c>
      <c r="AQ2528" s="27" t="e">
        <f t="shared" si="405"/>
        <v>#NUM!</v>
      </c>
      <c r="AR2528" s="27" t="e">
        <f t="shared" si="406"/>
        <v>#NUM!</v>
      </c>
      <c r="AS2528" s="27" t="e">
        <f t="shared" si="407"/>
        <v>#NUM!</v>
      </c>
      <c r="AT2528" s="27">
        <f t="shared" si="399"/>
        <v>0</v>
      </c>
      <c r="AU2528" s="27">
        <f t="shared" si="400"/>
        <v>0.70950000000000002</v>
      </c>
      <c r="AV2528" s="29">
        <f t="shared" si="408"/>
        <v>0</v>
      </c>
      <c r="AW2528" s="27" t="s">
        <v>73</v>
      </c>
      <c r="AX2528" s="27" t="s">
        <v>74</v>
      </c>
      <c r="AY2528" s="32">
        <v>0.70950000000000002</v>
      </c>
      <c r="AZ2528" s="34">
        <f t="shared" si="402"/>
        <v>0.177375</v>
      </c>
      <c r="BA2528" s="3">
        <f t="shared" si="404"/>
        <v>0.88687500000000008</v>
      </c>
      <c r="BB2528" s="32">
        <f t="shared" si="403"/>
        <v>0.95782500000000015</v>
      </c>
      <c r="BC2528" s="27" t="s">
        <v>12549</v>
      </c>
      <c r="BP2528" s="27"/>
      <c r="BQ2528" s="27"/>
      <c r="BR2528" s="27"/>
      <c r="BS2528" s="27"/>
      <c r="BT2528" s="27"/>
      <c r="BU2528" s="27"/>
      <c r="BV2528" s="27"/>
      <c r="BW2528" s="27"/>
      <c r="BX2528" s="27"/>
      <c r="BY2528" s="27"/>
      <c r="BZ2528" s="27"/>
      <c r="CA2528" s="27"/>
      <c r="CB2528" s="27"/>
      <c r="CC2528" s="27"/>
      <c r="CD2528" s="27"/>
      <c r="CE2528" s="27"/>
      <c r="CF2528" s="27"/>
      <c r="CG2528" s="27"/>
      <c r="CH2528" s="27"/>
      <c r="CI2528" s="27"/>
      <c r="CJ2528" s="27"/>
      <c r="CK2528" s="27"/>
      <c r="CL2528" s="27"/>
      <c r="CM2528" s="27"/>
      <c r="CN2528" s="27"/>
      <c r="CO2528" s="27"/>
      <c r="CP2528" s="27"/>
      <c r="CQ2528" s="27"/>
      <c r="CR2528" s="27"/>
      <c r="CS2528" s="27"/>
      <c r="CT2528" s="27"/>
      <c r="CU2528" s="27"/>
      <c r="CV2528" s="27"/>
      <c r="CW2528" s="27"/>
      <c r="CX2528" s="27"/>
      <c r="CY2528" s="27"/>
      <c r="CZ2528" s="27"/>
      <c r="DA2528" s="27"/>
      <c r="DB2528" s="27"/>
      <c r="DC2528" s="27"/>
      <c r="DD2528" s="27"/>
      <c r="DE2528" s="27"/>
      <c r="DF2528" s="27"/>
      <c r="DG2528" s="27"/>
      <c r="DH2528" s="27"/>
      <c r="DI2528" s="27"/>
      <c r="DJ2528" s="27"/>
      <c r="DK2528" s="27"/>
      <c r="DL2528" s="27"/>
    </row>
    <row r="2529" spans="1:116" ht="31.5" customHeight="1">
      <c r="A2529" s="4" t="s">
        <v>10467</v>
      </c>
      <c r="B2529" s="5">
        <v>2527</v>
      </c>
      <c r="C2529" s="6">
        <v>5443</v>
      </c>
      <c r="D2529" s="6"/>
      <c r="E2529" s="3" t="s">
        <v>10601</v>
      </c>
      <c r="F2529" s="3" t="s">
        <v>10602</v>
      </c>
      <c r="G2529" s="3" t="s">
        <v>481</v>
      </c>
      <c r="H2529" s="4" t="s">
        <v>980</v>
      </c>
      <c r="I2529" s="3" t="s">
        <v>43</v>
      </c>
      <c r="J2529" s="3" t="s">
        <v>10605</v>
      </c>
      <c r="K2529" s="5"/>
      <c r="L2529" s="3"/>
      <c r="M2529" s="6">
        <v>10</v>
      </c>
      <c r="N2529" s="3" t="s">
        <v>45</v>
      </c>
      <c r="O2529" s="3" t="s">
        <v>10485</v>
      </c>
      <c r="P2529" s="3" t="s">
        <v>10603</v>
      </c>
      <c r="Q2529" s="3" t="s">
        <v>10604</v>
      </c>
      <c r="R2529" s="28">
        <v>2.2000000000000002</v>
      </c>
      <c r="U2529" s="1">
        <v>0.68</v>
      </c>
      <c r="AN2529" s="32">
        <v>2.2000000000000002</v>
      </c>
      <c r="AO2529" s="27" t="s">
        <v>49</v>
      </c>
      <c r="AP2529" s="31" t="s">
        <v>50</v>
      </c>
      <c r="AQ2529" s="27" t="e">
        <f t="shared" si="405"/>
        <v>#NUM!</v>
      </c>
      <c r="AR2529" s="27" t="e">
        <f t="shared" si="406"/>
        <v>#NUM!</v>
      </c>
      <c r="AS2529" s="27" t="e">
        <f t="shared" si="407"/>
        <v>#NUM!</v>
      </c>
      <c r="AT2529" s="27">
        <f t="shared" si="399"/>
        <v>0</v>
      </c>
      <c r="AU2529" s="27">
        <f t="shared" si="400"/>
        <v>0.73099999999999998</v>
      </c>
      <c r="AV2529" s="29">
        <f t="shared" si="408"/>
        <v>0</v>
      </c>
      <c r="AW2529" s="27" t="s">
        <v>73</v>
      </c>
      <c r="AX2529" s="27" t="s">
        <v>74</v>
      </c>
      <c r="AY2529" s="32">
        <v>0.73099999999999998</v>
      </c>
      <c r="AZ2529" s="34">
        <f t="shared" si="402"/>
        <v>0.18275</v>
      </c>
      <c r="BA2529" s="3">
        <f t="shared" si="404"/>
        <v>0.91374999999999995</v>
      </c>
      <c r="BB2529" s="32">
        <f t="shared" ref="BB2529:BB2560" si="409">BA2529+BA2529*0.08</f>
        <v>0.98685</v>
      </c>
      <c r="BC2529" s="27" t="s">
        <v>12549</v>
      </c>
      <c r="BP2529" s="27"/>
      <c r="BQ2529" s="27"/>
      <c r="BR2529" s="27"/>
      <c r="BS2529" s="27"/>
      <c r="BT2529" s="27"/>
      <c r="BU2529" s="27"/>
      <c r="BV2529" s="27"/>
      <c r="BW2529" s="27"/>
      <c r="BX2529" s="27"/>
      <c r="BY2529" s="27"/>
      <c r="BZ2529" s="27"/>
      <c r="CA2529" s="27"/>
      <c r="CB2529" s="27"/>
      <c r="CC2529" s="27"/>
      <c r="CD2529" s="27"/>
      <c r="CE2529" s="27"/>
      <c r="CF2529" s="27"/>
      <c r="CG2529" s="27"/>
      <c r="CH2529" s="27"/>
      <c r="CI2529" s="27"/>
      <c r="CJ2529" s="27"/>
      <c r="CK2529" s="27"/>
      <c r="CL2529" s="27"/>
      <c r="CM2529" s="27"/>
      <c r="CN2529" s="27"/>
      <c r="CO2529" s="27"/>
      <c r="CP2529" s="27"/>
      <c r="CQ2529" s="27"/>
      <c r="CR2529" s="27"/>
      <c r="CS2529" s="27"/>
      <c r="CT2529" s="27"/>
      <c r="CU2529" s="27"/>
      <c r="CV2529" s="27"/>
      <c r="CW2529" s="27"/>
      <c r="CX2529" s="27"/>
      <c r="CY2529" s="27"/>
      <c r="CZ2529" s="27"/>
      <c r="DA2529" s="27"/>
      <c r="DB2529" s="27"/>
      <c r="DC2529" s="27"/>
      <c r="DD2529" s="27"/>
      <c r="DE2529" s="27"/>
      <c r="DF2529" s="27"/>
      <c r="DG2529" s="27"/>
      <c r="DH2529" s="27"/>
      <c r="DI2529" s="27"/>
      <c r="DJ2529" s="27"/>
      <c r="DK2529" s="27"/>
      <c r="DL2529" s="27"/>
    </row>
    <row r="2530" spans="1:116" ht="31.5" customHeight="1">
      <c r="A2530" s="4" t="s">
        <v>10467</v>
      </c>
      <c r="B2530" s="5">
        <v>2528</v>
      </c>
      <c r="C2530" s="6">
        <v>256</v>
      </c>
      <c r="D2530" s="6"/>
      <c r="E2530" s="3" t="s">
        <v>10555</v>
      </c>
      <c r="F2530" s="3" t="s">
        <v>4880</v>
      </c>
      <c r="G2530" s="3" t="s">
        <v>723</v>
      </c>
      <c r="H2530" s="4" t="s">
        <v>521</v>
      </c>
      <c r="I2530" s="3" t="s">
        <v>43</v>
      </c>
      <c r="J2530" s="3" t="s">
        <v>10559</v>
      </c>
      <c r="K2530" s="5"/>
      <c r="L2530" s="3"/>
      <c r="M2530" s="6">
        <v>30</v>
      </c>
      <c r="N2530" s="3" t="s">
        <v>45</v>
      </c>
      <c r="O2530" s="3" t="s">
        <v>10485</v>
      </c>
      <c r="P2530" s="3" t="s">
        <v>10560</v>
      </c>
      <c r="Q2530" s="3" t="s">
        <v>10561</v>
      </c>
      <c r="R2530" s="28">
        <v>1.45</v>
      </c>
      <c r="U2530" s="1">
        <v>0.77</v>
      </c>
      <c r="AN2530" s="32">
        <v>1.45</v>
      </c>
      <c r="AO2530" s="27" t="s">
        <v>49</v>
      </c>
      <c r="AP2530" s="31" t="s">
        <v>50</v>
      </c>
      <c r="AQ2530" s="27" t="e">
        <f t="shared" si="405"/>
        <v>#NUM!</v>
      </c>
      <c r="AR2530" s="27" t="e">
        <f t="shared" si="406"/>
        <v>#NUM!</v>
      </c>
      <c r="AS2530" s="27" t="e">
        <f t="shared" si="407"/>
        <v>#NUM!</v>
      </c>
      <c r="AT2530" s="27">
        <f t="shared" si="399"/>
        <v>0</v>
      </c>
      <c r="AU2530" s="27">
        <f t="shared" si="400"/>
        <v>0.82774999999999999</v>
      </c>
      <c r="AV2530" s="29">
        <f t="shared" si="408"/>
        <v>0</v>
      </c>
      <c r="AW2530" s="27" t="s">
        <v>73</v>
      </c>
      <c r="AX2530" s="27" t="s">
        <v>74</v>
      </c>
      <c r="AY2530" s="32">
        <v>0.82769999999999999</v>
      </c>
      <c r="AZ2530" s="34">
        <f t="shared" si="402"/>
        <v>0.206925</v>
      </c>
      <c r="BA2530" s="3">
        <f t="shared" si="404"/>
        <v>1.0346249999999999</v>
      </c>
      <c r="BB2530" s="32">
        <f t="shared" si="409"/>
        <v>1.1173949999999999</v>
      </c>
      <c r="BC2530" s="27" t="s">
        <v>12549</v>
      </c>
      <c r="BP2530" s="27"/>
      <c r="BQ2530" s="27"/>
      <c r="BR2530" s="27"/>
      <c r="BS2530" s="27"/>
      <c r="BT2530" s="27"/>
      <c r="BU2530" s="27"/>
      <c r="BV2530" s="27"/>
      <c r="BW2530" s="27"/>
      <c r="BX2530" s="27"/>
      <c r="BY2530" s="27"/>
      <c r="BZ2530" s="27"/>
      <c r="CA2530" s="27"/>
      <c r="CB2530" s="27"/>
      <c r="CC2530" s="27"/>
      <c r="CD2530" s="27"/>
      <c r="CE2530" s="27"/>
      <c r="CF2530" s="27"/>
      <c r="CG2530" s="27"/>
      <c r="CH2530" s="27"/>
      <c r="CI2530" s="27"/>
      <c r="CJ2530" s="27"/>
      <c r="CK2530" s="27"/>
      <c r="CL2530" s="27"/>
      <c r="CM2530" s="27"/>
      <c r="CN2530" s="27"/>
      <c r="CO2530" s="27"/>
      <c r="CP2530" s="27"/>
      <c r="CQ2530" s="27"/>
      <c r="CR2530" s="27"/>
      <c r="CS2530" s="27"/>
      <c r="CT2530" s="27"/>
      <c r="CU2530" s="27"/>
      <c r="CV2530" s="27"/>
      <c r="CW2530" s="27"/>
      <c r="CX2530" s="27"/>
      <c r="CY2530" s="27"/>
      <c r="CZ2530" s="27"/>
      <c r="DA2530" s="27"/>
      <c r="DB2530" s="27"/>
      <c r="DC2530" s="27"/>
      <c r="DD2530" s="27"/>
      <c r="DE2530" s="27"/>
      <c r="DF2530" s="27"/>
      <c r="DG2530" s="27"/>
      <c r="DH2530" s="27"/>
      <c r="DI2530" s="27"/>
      <c r="DJ2530" s="27"/>
      <c r="DK2530" s="27"/>
      <c r="DL2530" s="27"/>
    </row>
    <row r="2531" spans="1:116" ht="31.5" customHeight="1">
      <c r="A2531" s="4" t="s">
        <v>10467</v>
      </c>
      <c r="B2531" s="5">
        <v>2529</v>
      </c>
      <c r="C2531" s="6">
        <v>958</v>
      </c>
      <c r="D2531" s="6"/>
      <c r="E2531" s="3" t="s">
        <v>10571</v>
      </c>
      <c r="F2531" s="3" t="s">
        <v>7878</v>
      </c>
      <c r="G2531" s="3" t="s">
        <v>2482</v>
      </c>
      <c r="H2531" s="4" t="s">
        <v>42</v>
      </c>
      <c r="I2531" s="3" t="s">
        <v>43</v>
      </c>
      <c r="J2531" s="3" t="s">
        <v>10572</v>
      </c>
      <c r="K2531" s="5"/>
      <c r="L2531" s="3"/>
      <c r="M2531" s="6">
        <v>20</v>
      </c>
      <c r="N2531" s="3" t="s">
        <v>45</v>
      </c>
      <c r="O2531" s="3" t="s">
        <v>10485</v>
      </c>
      <c r="P2531" s="3" t="s">
        <v>10573</v>
      </c>
      <c r="Q2531" s="3" t="s">
        <v>10574</v>
      </c>
      <c r="R2531" s="28">
        <v>1.35</v>
      </c>
      <c r="U2531" s="1">
        <v>0.79</v>
      </c>
      <c r="X2531" s="29">
        <v>1.5201</v>
      </c>
      <c r="Y2531" s="29">
        <v>0.99</v>
      </c>
      <c r="Z2531" s="29">
        <v>1.8</v>
      </c>
      <c r="AN2531" s="32">
        <v>1.26</v>
      </c>
      <c r="AO2531" s="27" t="s">
        <v>211</v>
      </c>
      <c r="AP2531" s="31" t="s">
        <v>212</v>
      </c>
      <c r="AQ2531" s="27" t="e">
        <f t="shared" si="405"/>
        <v>#NUM!</v>
      </c>
      <c r="AR2531" s="27" t="e">
        <f t="shared" si="406"/>
        <v>#NUM!</v>
      </c>
      <c r="AS2531" s="27" t="e">
        <f t="shared" si="407"/>
        <v>#NUM!</v>
      </c>
      <c r="AT2531" s="27">
        <f t="shared" si="399"/>
        <v>0</v>
      </c>
      <c r="AU2531" s="27">
        <f t="shared" si="400"/>
        <v>0.84924999999999995</v>
      </c>
      <c r="AV2531" s="29">
        <f t="shared" si="408"/>
        <v>0</v>
      </c>
      <c r="AW2531" s="27" t="s">
        <v>73</v>
      </c>
      <c r="AX2531" s="27" t="s">
        <v>74</v>
      </c>
      <c r="AY2531" s="32">
        <v>0.84899999999999998</v>
      </c>
      <c r="AZ2531" s="34">
        <f t="shared" si="402"/>
        <v>0.21224999999999999</v>
      </c>
      <c r="BA2531" s="3">
        <f t="shared" si="404"/>
        <v>1.06125</v>
      </c>
      <c r="BB2531" s="32">
        <f t="shared" si="409"/>
        <v>1.14615</v>
      </c>
      <c r="BC2531" s="27" t="s">
        <v>12549</v>
      </c>
      <c r="BP2531" s="27"/>
      <c r="BQ2531" s="27"/>
      <c r="BR2531" s="27"/>
      <c r="BS2531" s="27"/>
      <c r="BT2531" s="27"/>
      <c r="BU2531" s="27"/>
      <c r="BV2531" s="27"/>
      <c r="BW2531" s="27"/>
      <c r="BX2531" s="27"/>
      <c r="BY2531" s="27"/>
      <c r="BZ2531" s="27"/>
      <c r="CA2531" s="27"/>
      <c r="CB2531" s="27"/>
      <c r="CC2531" s="27"/>
      <c r="CD2531" s="27"/>
      <c r="CE2531" s="27"/>
      <c r="CF2531" s="27"/>
      <c r="CG2531" s="27"/>
      <c r="CH2531" s="27"/>
      <c r="CI2531" s="27"/>
      <c r="CJ2531" s="27"/>
      <c r="CK2531" s="27"/>
      <c r="CL2531" s="27"/>
      <c r="CM2531" s="27"/>
      <c r="CN2531" s="27"/>
      <c r="CO2531" s="27"/>
      <c r="CP2531" s="27"/>
      <c r="CQ2531" s="27"/>
      <c r="CR2531" s="27"/>
      <c r="CS2531" s="27"/>
      <c r="CT2531" s="27"/>
      <c r="CU2531" s="27"/>
      <c r="CV2531" s="27"/>
      <c r="CW2531" s="27"/>
      <c r="CX2531" s="27"/>
      <c r="CY2531" s="27"/>
      <c r="CZ2531" s="27"/>
      <c r="DA2531" s="27"/>
      <c r="DB2531" s="27"/>
      <c r="DC2531" s="27"/>
      <c r="DD2531" s="27"/>
      <c r="DE2531" s="27"/>
      <c r="DF2531" s="27"/>
      <c r="DG2531" s="27"/>
      <c r="DH2531" s="27"/>
      <c r="DI2531" s="27"/>
      <c r="DJ2531" s="27"/>
      <c r="DK2531" s="27"/>
      <c r="DL2531" s="27"/>
    </row>
    <row r="2532" spans="1:116" ht="31.5" customHeight="1">
      <c r="A2532" s="4" t="s">
        <v>10467</v>
      </c>
      <c r="B2532" s="5">
        <v>2530</v>
      </c>
      <c r="C2532" s="6">
        <v>5229</v>
      </c>
      <c r="D2532" s="6"/>
      <c r="E2532" s="3" t="s">
        <v>10482</v>
      </c>
      <c r="F2532" s="3" t="s">
        <v>10483</v>
      </c>
      <c r="G2532" s="3" t="s">
        <v>367</v>
      </c>
      <c r="H2532" s="4" t="s">
        <v>103</v>
      </c>
      <c r="I2532" s="3" t="s">
        <v>104</v>
      </c>
      <c r="J2532" s="3" t="s">
        <v>10484</v>
      </c>
      <c r="K2532" s="5"/>
      <c r="L2532" s="3"/>
      <c r="M2532" s="6">
        <v>20</v>
      </c>
      <c r="N2532" s="3" t="s">
        <v>45</v>
      </c>
      <c r="O2532" s="3" t="s">
        <v>10485</v>
      </c>
      <c r="P2532" s="3" t="s">
        <v>10486</v>
      </c>
      <c r="Q2532" s="3" t="s">
        <v>10487</v>
      </c>
      <c r="R2532" s="28">
        <v>1.47</v>
      </c>
      <c r="U2532" s="1">
        <v>0.86</v>
      </c>
      <c r="X2532" s="29">
        <v>0.74260000000000004</v>
      </c>
      <c r="Y2532" s="29">
        <v>0.97</v>
      </c>
      <c r="Z2532" s="29">
        <v>2</v>
      </c>
      <c r="AN2532" s="32">
        <v>1.47</v>
      </c>
      <c r="AO2532" s="27" t="s">
        <v>49</v>
      </c>
      <c r="AP2532" s="31" t="s">
        <v>50</v>
      </c>
      <c r="AQ2532" s="27" t="e">
        <f t="shared" si="405"/>
        <v>#NUM!</v>
      </c>
      <c r="AR2532" s="27" t="e">
        <f t="shared" si="406"/>
        <v>#NUM!</v>
      </c>
      <c r="AS2532" s="27" t="e">
        <f t="shared" si="407"/>
        <v>#NUM!</v>
      </c>
      <c r="AT2532" s="27">
        <f t="shared" si="399"/>
        <v>0</v>
      </c>
      <c r="AU2532" s="27">
        <f t="shared" si="400"/>
        <v>0.92449999999999999</v>
      </c>
      <c r="AV2532" s="29">
        <f t="shared" si="408"/>
        <v>0</v>
      </c>
      <c r="AW2532" s="27" t="s">
        <v>73</v>
      </c>
      <c r="AX2532" s="27" t="s">
        <v>74</v>
      </c>
      <c r="AY2532" s="47">
        <v>0.92449999999999999</v>
      </c>
      <c r="AZ2532" s="34">
        <f t="shared" si="402"/>
        <v>0.231125</v>
      </c>
      <c r="BA2532" s="3">
        <f t="shared" si="404"/>
        <v>1.1556249999999999</v>
      </c>
      <c r="BB2532" s="32">
        <f t="shared" si="409"/>
        <v>1.2480749999999998</v>
      </c>
      <c r="BC2532" s="27" t="s">
        <v>12549</v>
      </c>
      <c r="BP2532" s="27"/>
      <c r="BQ2532" s="27"/>
      <c r="BR2532" s="27"/>
      <c r="BS2532" s="27"/>
      <c r="BT2532" s="27"/>
      <c r="BU2532" s="27"/>
      <c r="BV2532" s="27"/>
      <c r="BW2532" s="27"/>
      <c r="BX2532" s="27"/>
      <c r="BY2532" s="27"/>
      <c r="BZ2532" s="27"/>
      <c r="CA2532" s="27"/>
      <c r="CB2532" s="27"/>
      <c r="CC2532" s="27"/>
      <c r="CD2532" s="27"/>
      <c r="CE2532" s="27"/>
      <c r="CF2532" s="27"/>
      <c r="CG2532" s="27"/>
      <c r="CH2532" s="27"/>
      <c r="CI2532" s="27"/>
      <c r="CJ2532" s="27"/>
      <c r="CK2532" s="27"/>
      <c r="CL2532" s="27"/>
      <c r="CM2532" s="27"/>
      <c r="CN2532" s="27"/>
      <c r="CO2532" s="27"/>
      <c r="CP2532" s="27"/>
      <c r="CQ2532" s="27"/>
      <c r="CR2532" s="27"/>
      <c r="CS2532" s="27"/>
      <c r="CT2532" s="27"/>
      <c r="CU2532" s="27"/>
      <c r="CV2532" s="27"/>
      <c r="CW2532" s="27"/>
      <c r="CX2532" s="27"/>
      <c r="CY2532" s="27"/>
      <c r="CZ2532" s="27"/>
      <c r="DA2532" s="27"/>
      <c r="DB2532" s="27"/>
      <c r="DC2532" s="27"/>
      <c r="DD2532" s="27"/>
      <c r="DE2532" s="27"/>
      <c r="DF2532" s="27"/>
      <c r="DG2532" s="27"/>
      <c r="DH2532" s="27"/>
      <c r="DI2532" s="27"/>
      <c r="DJ2532" s="27"/>
      <c r="DK2532" s="27"/>
      <c r="DL2532" s="27"/>
    </row>
    <row r="2533" spans="1:116" ht="31.5" customHeight="1">
      <c r="A2533" s="4" t="s">
        <v>10467</v>
      </c>
      <c r="B2533" s="5">
        <v>2531</v>
      </c>
      <c r="C2533" s="6">
        <v>379</v>
      </c>
      <c r="D2533" s="6"/>
      <c r="E2533" s="3" t="s">
        <v>10589</v>
      </c>
      <c r="F2533" s="3" t="s">
        <v>10590</v>
      </c>
      <c r="G2533" s="3" t="s">
        <v>527</v>
      </c>
      <c r="H2533" s="4" t="s">
        <v>58</v>
      </c>
      <c r="I2533" s="3" t="s">
        <v>10591</v>
      </c>
      <c r="J2533" s="3" t="s">
        <v>10592</v>
      </c>
      <c r="K2533" s="5"/>
      <c r="L2533" s="3"/>
      <c r="M2533" s="6">
        <v>14</v>
      </c>
      <c r="N2533" s="3" t="s">
        <v>45</v>
      </c>
      <c r="O2533" s="3" t="s">
        <v>10485</v>
      </c>
      <c r="P2533" s="3" t="s">
        <v>10593</v>
      </c>
      <c r="Q2533" s="3" t="s">
        <v>10594</v>
      </c>
      <c r="R2533" s="28">
        <v>2.37</v>
      </c>
      <c r="U2533" s="1">
        <v>0.89</v>
      </c>
      <c r="W2533" s="29">
        <v>1.08</v>
      </c>
      <c r="X2533" s="29">
        <v>1.6564000000000001</v>
      </c>
      <c r="Y2533" s="29">
        <v>1.31</v>
      </c>
      <c r="Z2533" s="29">
        <v>2.5</v>
      </c>
      <c r="AF2533" s="27">
        <v>1.47</v>
      </c>
      <c r="AN2533" s="32">
        <v>1.7350000000000001</v>
      </c>
      <c r="AO2533" s="27" t="s">
        <v>211</v>
      </c>
      <c r="AP2533" s="31" t="s">
        <v>212</v>
      </c>
      <c r="AQ2533" s="27" t="e">
        <f t="shared" si="405"/>
        <v>#NUM!</v>
      </c>
      <c r="AR2533" s="27" t="e">
        <f t="shared" si="406"/>
        <v>#NUM!</v>
      </c>
      <c r="AS2533" s="27" t="e">
        <f t="shared" si="407"/>
        <v>#NUM!</v>
      </c>
      <c r="AT2533" s="27">
        <f t="shared" si="399"/>
        <v>0</v>
      </c>
      <c r="AU2533" s="27">
        <f t="shared" si="400"/>
        <v>0.95674999999999999</v>
      </c>
      <c r="AV2533" s="29">
        <f t="shared" si="408"/>
        <v>0</v>
      </c>
      <c r="AW2533" s="27" t="s">
        <v>73</v>
      </c>
      <c r="AX2533" s="27" t="s">
        <v>74</v>
      </c>
      <c r="AY2533" s="32">
        <v>0.95599999999999996</v>
      </c>
      <c r="AZ2533" s="34">
        <f t="shared" si="402"/>
        <v>0.23899999999999999</v>
      </c>
      <c r="BA2533" s="3">
        <f t="shared" si="404"/>
        <v>1.1949999999999998</v>
      </c>
      <c r="BB2533" s="32">
        <f t="shared" si="409"/>
        <v>1.2905999999999997</v>
      </c>
      <c r="BC2533" s="27" t="s">
        <v>12549</v>
      </c>
      <c r="BP2533" s="27"/>
      <c r="BQ2533" s="27"/>
      <c r="BR2533" s="27"/>
      <c r="BS2533" s="27"/>
      <c r="BT2533" s="27"/>
      <c r="BU2533" s="27"/>
      <c r="BV2533" s="27"/>
      <c r="BW2533" s="27"/>
      <c r="BX2533" s="27"/>
      <c r="BY2533" s="27"/>
      <c r="BZ2533" s="27"/>
      <c r="CA2533" s="27"/>
      <c r="CB2533" s="27"/>
      <c r="CC2533" s="27"/>
      <c r="CD2533" s="27"/>
      <c r="CE2533" s="27"/>
      <c r="CF2533" s="27"/>
      <c r="CG2533" s="27"/>
      <c r="CH2533" s="27"/>
      <c r="CI2533" s="27"/>
      <c r="CJ2533" s="27"/>
      <c r="CK2533" s="27"/>
      <c r="CL2533" s="27"/>
      <c r="CM2533" s="27"/>
      <c r="CN2533" s="27"/>
      <c r="CO2533" s="27"/>
      <c r="CP2533" s="27"/>
      <c r="CQ2533" s="27"/>
      <c r="CR2533" s="27"/>
      <c r="CS2533" s="27"/>
      <c r="CT2533" s="27"/>
      <c r="CU2533" s="27"/>
      <c r="CV2533" s="27"/>
      <c r="CW2533" s="27"/>
      <c r="CX2533" s="27"/>
      <c r="CY2533" s="27"/>
      <c r="CZ2533" s="27"/>
      <c r="DA2533" s="27"/>
      <c r="DB2533" s="27"/>
      <c r="DC2533" s="27"/>
      <c r="DD2533" s="27"/>
      <c r="DE2533" s="27"/>
      <c r="DF2533" s="27"/>
      <c r="DG2533" s="27"/>
      <c r="DH2533" s="27"/>
      <c r="DI2533" s="27"/>
      <c r="DJ2533" s="27"/>
      <c r="DK2533" s="27"/>
      <c r="DL2533" s="27"/>
    </row>
    <row r="2534" spans="1:116" ht="31.5" customHeight="1">
      <c r="A2534" s="4" t="s">
        <v>10467</v>
      </c>
      <c r="B2534" s="5">
        <v>2532</v>
      </c>
      <c r="C2534" s="6">
        <v>144</v>
      </c>
      <c r="D2534" s="6"/>
      <c r="E2534" s="3" t="s">
        <v>10520</v>
      </c>
      <c r="F2534" s="3" t="s">
        <v>10521</v>
      </c>
      <c r="G2534" s="3" t="s">
        <v>818</v>
      </c>
      <c r="H2534" s="4" t="s">
        <v>205</v>
      </c>
      <c r="I2534" s="3" t="s">
        <v>43</v>
      </c>
      <c r="J2534" s="3" t="s">
        <v>10522</v>
      </c>
      <c r="K2534" s="5"/>
      <c r="L2534" s="3"/>
      <c r="M2534" s="6">
        <v>10</v>
      </c>
      <c r="N2534" s="3" t="s">
        <v>45</v>
      </c>
      <c r="O2534" s="3" t="s">
        <v>10485</v>
      </c>
      <c r="P2534" s="3" t="s">
        <v>10523</v>
      </c>
      <c r="Q2534" s="3" t="s">
        <v>10524</v>
      </c>
      <c r="R2534" s="28">
        <v>2.88</v>
      </c>
      <c r="U2534" s="1">
        <v>0.89</v>
      </c>
      <c r="X2534" s="29">
        <v>2.5916999999999999</v>
      </c>
      <c r="Y2534" s="29">
        <v>2.77</v>
      </c>
      <c r="Z2534" s="29">
        <v>5.67</v>
      </c>
      <c r="AG2534" s="27">
        <v>1.0871</v>
      </c>
      <c r="AN2534" s="32">
        <v>2.68</v>
      </c>
      <c r="AO2534" s="27" t="s">
        <v>211</v>
      </c>
      <c r="AP2534" s="31" t="s">
        <v>212</v>
      </c>
      <c r="AQ2534" s="27" t="e">
        <f t="shared" si="405"/>
        <v>#NUM!</v>
      </c>
      <c r="AR2534" s="27" t="e">
        <f t="shared" si="406"/>
        <v>#NUM!</v>
      </c>
      <c r="AS2534" s="27" t="e">
        <f t="shared" si="407"/>
        <v>#NUM!</v>
      </c>
      <c r="AT2534" s="27">
        <f t="shared" ref="AT2534:AT2597" si="410">T2534*1.075</f>
        <v>0</v>
      </c>
      <c r="AU2534" s="27">
        <f t="shared" ref="AU2534:AU2597" si="411">U2534*1.075</f>
        <v>0.95674999999999999</v>
      </c>
      <c r="AV2534" s="29">
        <f t="shared" si="408"/>
        <v>0</v>
      </c>
      <c r="AW2534" s="27" t="s">
        <v>73</v>
      </c>
      <c r="AX2534" s="27" t="s">
        <v>74</v>
      </c>
      <c r="AY2534" s="32">
        <v>0.95669999999999999</v>
      </c>
      <c r="AZ2534" s="34">
        <f t="shared" si="402"/>
        <v>0.239175</v>
      </c>
      <c r="BA2534" s="3">
        <f t="shared" si="404"/>
        <v>1.195875</v>
      </c>
      <c r="BB2534" s="32">
        <f t="shared" si="409"/>
        <v>1.2915449999999999</v>
      </c>
      <c r="BC2534" s="27" t="s">
        <v>12549</v>
      </c>
      <c r="BP2534" s="27"/>
      <c r="BQ2534" s="27"/>
      <c r="BR2534" s="27"/>
      <c r="BS2534" s="27"/>
      <c r="BT2534" s="27"/>
      <c r="BU2534" s="27"/>
      <c r="BV2534" s="27"/>
      <c r="BW2534" s="27"/>
      <c r="BX2534" s="27"/>
      <c r="BY2534" s="27"/>
      <c r="BZ2534" s="27"/>
      <c r="CA2534" s="27"/>
      <c r="CB2534" s="27"/>
      <c r="CC2534" s="27"/>
      <c r="CD2534" s="27"/>
      <c r="CE2534" s="27"/>
      <c r="CF2534" s="27"/>
      <c r="CG2534" s="27"/>
      <c r="CH2534" s="27"/>
      <c r="CI2534" s="27"/>
      <c r="CJ2534" s="27"/>
      <c r="CK2534" s="27"/>
      <c r="CL2534" s="27"/>
      <c r="CM2534" s="27"/>
      <c r="CN2534" s="27"/>
      <c r="CO2534" s="27"/>
      <c r="CP2534" s="27"/>
      <c r="CQ2534" s="27"/>
      <c r="CR2534" s="27"/>
      <c r="CS2534" s="27"/>
      <c r="CT2534" s="27"/>
      <c r="CU2534" s="27"/>
      <c r="CV2534" s="27"/>
      <c r="CW2534" s="27"/>
      <c r="CX2534" s="27"/>
      <c r="CY2534" s="27"/>
      <c r="CZ2534" s="27"/>
      <c r="DA2534" s="27"/>
      <c r="DB2534" s="27"/>
      <c r="DC2534" s="27"/>
      <c r="DD2534" s="27"/>
      <c r="DE2534" s="27"/>
      <c r="DF2534" s="27"/>
      <c r="DG2534" s="27"/>
      <c r="DH2534" s="27"/>
      <c r="DI2534" s="27"/>
      <c r="DJ2534" s="27"/>
      <c r="DK2534" s="27"/>
      <c r="DL2534" s="27"/>
    </row>
    <row r="2535" spans="1:116" ht="31.5" customHeight="1">
      <c r="A2535" s="4" t="s">
        <v>10467</v>
      </c>
      <c r="B2535" s="5">
        <v>2533</v>
      </c>
      <c r="C2535" s="6">
        <v>572</v>
      </c>
      <c r="D2535" s="6"/>
      <c r="E2535" s="3" t="s">
        <v>10496</v>
      </c>
      <c r="F2535" s="3" t="s">
        <v>1849</v>
      </c>
      <c r="G2535" s="3" t="s">
        <v>173</v>
      </c>
      <c r="H2535" s="4" t="s">
        <v>10500</v>
      </c>
      <c r="I2535" s="3" t="s">
        <v>182</v>
      </c>
      <c r="J2535" s="3" t="s">
        <v>10501</v>
      </c>
      <c r="K2535" s="5">
        <v>30</v>
      </c>
      <c r="L2535" s="3" t="s">
        <v>81</v>
      </c>
      <c r="M2535" s="6">
        <v>1</v>
      </c>
      <c r="N2535" s="3" t="s">
        <v>45</v>
      </c>
      <c r="O2535" s="3" t="s">
        <v>10485</v>
      </c>
      <c r="P2535" s="3" t="s">
        <v>10494</v>
      </c>
      <c r="Q2535" s="3" t="s">
        <v>10502</v>
      </c>
      <c r="R2535" s="28">
        <v>2.38</v>
      </c>
      <c r="U2535" s="1">
        <v>0.95</v>
      </c>
      <c r="AN2535" s="32">
        <v>2.38</v>
      </c>
      <c r="AO2535" s="27" t="s">
        <v>49</v>
      </c>
      <c r="AP2535" s="31" t="s">
        <v>50</v>
      </c>
      <c r="AQ2535" s="27" t="e">
        <f t="shared" si="405"/>
        <v>#NUM!</v>
      </c>
      <c r="AR2535" s="27" t="e">
        <f t="shared" si="406"/>
        <v>#NUM!</v>
      </c>
      <c r="AS2535" s="27" t="e">
        <f t="shared" si="407"/>
        <v>#NUM!</v>
      </c>
      <c r="AT2535" s="27">
        <f t="shared" si="410"/>
        <v>0</v>
      </c>
      <c r="AU2535" s="27">
        <f t="shared" si="411"/>
        <v>1.02125</v>
      </c>
      <c r="AV2535" s="29">
        <f t="shared" si="408"/>
        <v>0</v>
      </c>
      <c r="AW2535" s="27" t="s">
        <v>73</v>
      </c>
      <c r="AX2535" s="27" t="s">
        <v>74</v>
      </c>
      <c r="AY2535" s="32">
        <v>1.02</v>
      </c>
      <c r="AZ2535" s="34">
        <f t="shared" si="402"/>
        <v>0.255</v>
      </c>
      <c r="BA2535" s="3">
        <f t="shared" si="404"/>
        <v>1.2749999999999999</v>
      </c>
      <c r="BB2535" s="32">
        <f t="shared" si="409"/>
        <v>1.377</v>
      </c>
      <c r="BC2535" s="27" t="s">
        <v>12549</v>
      </c>
      <c r="BP2535" s="27"/>
      <c r="BQ2535" s="27"/>
      <c r="BR2535" s="27"/>
      <c r="BS2535" s="27"/>
      <c r="BT2535" s="27"/>
      <c r="BU2535" s="27"/>
      <c r="BV2535" s="27"/>
      <c r="BW2535" s="27"/>
      <c r="BX2535" s="27"/>
      <c r="BY2535" s="27"/>
      <c r="BZ2535" s="27"/>
      <c r="CA2535" s="27"/>
      <c r="CB2535" s="27"/>
      <c r="CC2535" s="27"/>
      <c r="CD2535" s="27"/>
      <c r="CE2535" s="27"/>
      <c r="CF2535" s="27"/>
      <c r="CG2535" s="27"/>
      <c r="CH2535" s="27"/>
      <c r="CI2535" s="27"/>
      <c r="CJ2535" s="27"/>
      <c r="CK2535" s="27"/>
      <c r="CL2535" s="27"/>
      <c r="CM2535" s="27"/>
      <c r="CN2535" s="27"/>
      <c r="CO2535" s="27"/>
      <c r="CP2535" s="27"/>
      <c r="CQ2535" s="27"/>
      <c r="CR2535" s="27"/>
      <c r="CS2535" s="27"/>
      <c r="CT2535" s="27"/>
      <c r="CU2535" s="27"/>
      <c r="CV2535" s="27"/>
      <c r="CW2535" s="27"/>
      <c r="CX2535" s="27"/>
      <c r="CY2535" s="27"/>
      <c r="CZ2535" s="27"/>
      <c r="DA2535" s="27"/>
      <c r="DB2535" s="27"/>
      <c r="DC2535" s="27"/>
      <c r="DD2535" s="27"/>
      <c r="DE2535" s="27"/>
      <c r="DF2535" s="27"/>
      <c r="DG2535" s="27"/>
      <c r="DH2535" s="27"/>
      <c r="DI2535" s="27"/>
      <c r="DJ2535" s="27"/>
      <c r="DK2535" s="27"/>
      <c r="DL2535" s="27"/>
    </row>
    <row r="2536" spans="1:116" ht="31.5" customHeight="1">
      <c r="A2536" s="4" t="s">
        <v>10467</v>
      </c>
      <c r="B2536" s="5">
        <v>2534</v>
      </c>
      <c r="C2536" s="6">
        <v>560</v>
      </c>
      <c r="D2536" s="6"/>
      <c r="E2536" s="3" t="s">
        <v>10516</v>
      </c>
      <c r="F2536" s="3" t="s">
        <v>101</v>
      </c>
      <c r="G2536" s="3" t="s">
        <v>102</v>
      </c>
      <c r="H2536" s="4" t="s">
        <v>1072</v>
      </c>
      <c r="I2536" s="3" t="s">
        <v>259</v>
      </c>
      <c r="J2536" s="3" t="s">
        <v>10517</v>
      </c>
      <c r="K2536" s="5">
        <v>120</v>
      </c>
      <c r="L2536" s="3" t="s">
        <v>81</v>
      </c>
      <c r="M2536" s="6">
        <v>1</v>
      </c>
      <c r="N2536" s="3" t="s">
        <v>45</v>
      </c>
      <c r="O2536" s="3" t="s">
        <v>10485</v>
      </c>
      <c r="P2536" s="3" t="s">
        <v>10518</v>
      </c>
      <c r="Q2536" s="3" t="s">
        <v>10519</v>
      </c>
      <c r="R2536" s="28">
        <v>2.09</v>
      </c>
      <c r="U2536" s="1">
        <v>0.95</v>
      </c>
      <c r="X2536" s="29">
        <v>2.1011000000000002</v>
      </c>
      <c r="AN2536" s="32">
        <v>2.09</v>
      </c>
      <c r="AO2536" s="27" t="s">
        <v>49</v>
      </c>
      <c r="AP2536" s="31" t="s">
        <v>50</v>
      </c>
      <c r="AQ2536" s="27" t="e">
        <f t="shared" si="405"/>
        <v>#NUM!</v>
      </c>
      <c r="AR2536" s="27" t="e">
        <f t="shared" si="406"/>
        <v>#NUM!</v>
      </c>
      <c r="AS2536" s="27" t="e">
        <f t="shared" si="407"/>
        <v>#NUM!</v>
      </c>
      <c r="AT2536" s="27">
        <f t="shared" si="410"/>
        <v>0</v>
      </c>
      <c r="AU2536" s="27">
        <f t="shared" si="411"/>
        <v>1.02125</v>
      </c>
      <c r="AV2536" s="29">
        <f t="shared" si="408"/>
        <v>0</v>
      </c>
      <c r="AW2536" s="27" t="s">
        <v>73</v>
      </c>
      <c r="AX2536" s="27" t="s">
        <v>74</v>
      </c>
      <c r="AY2536" s="32">
        <v>1.02</v>
      </c>
      <c r="AZ2536" s="34">
        <f t="shared" si="402"/>
        <v>0.255</v>
      </c>
      <c r="BA2536" s="3">
        <f t="shared" si="404"/>
        <v>1.2749999999999999</v>
      </c>
      <c r="BB2536" s="32">
        <f t="shared" si="409"/>
        <v>1.377</v>
      </c>
      <c r="BC2536" s="27" t="s">
        <v>12549</v>
      </c>
      <c r="BP2536" s="27"/>
      <c r="BQ2536" s="27"/>
      <c r="BR2536" s="27"/>
      <c r="BS2536" s="27"/>
      <c r="BT2536" s="27"/>
      <c r="BU2536" s="27"/>
      <c r="BV2536" s="27"/>
      <c r="BW2536" s="27"/>
      <c r="BX2536" s="27"/>
      <c r="BY2536" s="27"/>
      <c r="BZ2536" s="27"/>
      <c r="CA2536" s="27"/>
      <c r="CB2536" s="27"/>
      <c r="CC2536" s="27"/>
      <c r="CD2536" s="27"/>
      <c r="CE2536" s="27"/>
      <c r="CF2536" s="27"/>
      <c r="CG2536" s="27"/>
      <c r="CH2536" s="27"/>
      <c r="CI2536" s="27"/>
      <c r="CJ2536" s="27"/>
      <c r="CK2536" s="27"/>
      <c r="CL2536" s="27"/>
      <c r="CM2536" s="27"/>
      <c r="CN2536" s="27"/>
      <c r="CO2536" s="27"/>
      <c r="CP2536" s="27"/>
      <c r="CQ2536" s="27"/>
      <c r="CR2536" s="27"/>
      <c r="CS2536" s="27"/>
      <c r="CT2536" s="27"/>
      <c r="CU2536" s="27"/>
      <c r="CV2536" s="27"/>
      <c r="CW2536" s="27"/>
      <c r="CX2536" s="27"/>
      <c r="CY2536" s="27"/>
      <c r="CZ2536" s="27"/>
      <c r="DA2536" s="27"/>
      <c r="DB2536" s="27"/>
      <c r="DC2536" s="27"/>
      <c r="DD2536" s="27"/>
      <c r="DE2536" s="27"/>
      <c r="DF2536" s="27"/>
      <c r="DG2536" s="27"/>
      <c r="DH2536" s="27"/>
      <c r="DI2536" s="27"/>
      <c r="DJ2536" s="27"/>
      <c r="DK2536" s="27"/>
      <c r="DL2536" s="27"/>
    </row>
    <row r="2537" spans="1:116" ht="31.5" customHeight="1">
      <c r="A2537" s="4" t="s">
        <v>10467</v>
      </c>
      <c r="B2537" s="5">
        <v>2535</v>
      </c>
      <c r="C2537" s="6">
        <v>5233</v>
      </c>
      <c r="D2537" s="6"/>
      <c r="E2537" s="3" t="s">
        <v>10496</v>
      </c>
      <c r="F2537" s="3" t="s">
        <v>1849</v>
      </c>
      <c r="G2537" s="3" t="s">
        <v>173</v>
      </c>
      <c r="H2537" s="4" t="s">
        <v>10497</v>
      </c>
      <c r="I2537" s="3" t="s">
        <v>182</v>
      </c>
      <c r="J2537" s="3" t="s">
        <v>10498</v>
      </c>
      <c r="K2537" s="5">
        <v>30</v>
      </c>
      <c r="L2537" s="3" t="s">
        <v>81</v>
      </c>
      <c r="M2537" s="6">
        <v>1</v>
      </c>
      <c r="N2537" s="3" t="s">
        <v>45</v>
      </c>
      <c r="O2537" s="3" t="s">
        <v>10485</v>
      </c>
      <c r="P2537" s="3" t="s">
        <v>10494</v>
      </c>
      <c r="Q2537" s="3" t="s">
        <v>10499</v>
      </c>
      <c r="R2537" s="28">
        <v>3.2</v>
      </c>
      <c r="U2537" s="1">
        <v>0.95</v>
      </c>
      <c r="AN2537" s="32">
        <v>3.2</v>
      </c>
      <c r="AO2537" s="27" t="s">
        <v>49</v>
      </c>
      <c r="AP2537" s="31" t="s">
        <v>50</v>
      </c>
      <c r="AQ2537" s="27" t="e">
        <f t="shared" si="405"/>
        <v>#NUM!</v>
      </c>
      <c r="AR2537" s="27" t="e">
        <f t="shared" si="406"/>
        <v>#NUM!</v>
      </c>
      <c r="AS2537" s="27" t="e">
        <f t="shared" si="407"/>
        <v>#NUM!</v>
      </c>
      <c r="AT2537" s="27">
        <f t="shared" si="410"/>
        <v>0</v>
      </c>
      <c r="AU2537" s="27">
        <f t="shared" si="411"/>
        <v>1.02125</v>
      </c>
      <c r="AV2537" s="29">
        <f t="shared" si="408"/>
        <v>0</v>
      </c>
      <c r="AW2537" s="27" t="s">
        <v>73</v>
      </c>
      <c r="AX2537" s="27" t="s">
        <v>74</v>
      </c>
      <c r="AY2537" s="32">
        <v>1.0209999999999999</v>
      </c>
      <c r="AZ2537" s="34">
        <f t="shared" si="402"/>
        <v>0.25524999999999998</v>
      </c>
      <c r="BA2537" s="3">
        <f t="shared" si="404"/>
        <v>1.2762499999999999</v>
      </c>
      <c r="BB2537" s="32">
        <f t="shared" si="409"/>
        <v>1.37835</v>
      </c>
      <c r="BC2537" s="27" t="s">
        <v>12549</v>
      </c>
      <c r="BP2537" s="27"/>
      <c r="BQ2537" s="27"/>
      <c r="BR2537" s="27"/>
      <c r="BS2537" s="27"/>
      <c r="BT2537" s="27"/>
      <c r="BU2537" s="27"/>
      <c r="BV2537" s="27"/>
      <c r="BW2537" s="27"/>
      <c r="BX2537" s="27"/>
      <c r="BY2537" s="27"/>
      <c r="BZ2537" s="27"/>
      <c r="CA2537" s="27"/>
      <c r="CB2537" s="27"/>
      <c r="CC2537" s="27"/>
      <c r="CD2537" s="27"/>
      <c r="CE2537" s="27"/>
      <c r="CF2537" s="27"/>
      <c r="CG2537" s="27"/>
      <c r="CH2537" s="27"/>
      <c r="CI2537" s="27"/>
      <c r="CJ2537" s="27"/>
      <c r="CK2537" s="27"/>
      <c r="CL2537" s="27"/>
      <c r="CM2537" s="27"/>
      <c r="CN2537" s="27"/>
      <c r="CO2537" s="27"/>
      <c r="CP2537" s="27"/>
      <c r="CQ2537" s="27"/>
      <c r="CR2537" s="27"/>
      <c r="CS2537" s="27"/>
      <c r="CT2537" s="27"/>
      <c r="CU2537" s="27"/>
      <c r="CV2537" s="27"/>
      <c r="CW2537" s="27"/>
      <c r="CX2537" s="27"/>
      <c r="CY2537" s="27"/>
      <c r="CZ2537" s="27"/>
      <c r="DA2537" s="27"/>
      <c r="DB2537" s="27"/>
      <c r="DC2537" s="27"/>
      <c r="DD2537" s="27"/>
      <c r="DE2537" s="27"/>
      <c r="DF2537" s="27"/>
      <c r="DG2537" s="27"/>
      <c r="DH2537" s="27"/>
      <c r="DI2537" s="27"/>
      <c r="DJ2537" s="27"/>
      <c r="DK2537" s="27"/>
      <c r="DL2537" s="27"/>
    </row>
    <row r="2538" spans="1:116" ht="31.5" customHeight="1">
      <c r="A2538" s="4" t="s">
        <v>10467</v>
      </c>
      <c r="B2538" s="5">
        <v>2536</v>
      </c>
      <c r="C2538" s="6">
        <v>393</v>
      </c>
      <c r="D2538" s="6"/>
      <c r="E2538" s="3" t="s">
        <v>10211</v>
      </c>
      <c r="F2538" s="3" t="s">
        <v>1177</v>
      </c>
      <c r="G2538" s="3" t="s">
        <v>1178</v>
      </c>
      <c r="H2538" s="4" t="s">
        <v>1182</v>
      </c>
      <c r="I2538" s="3" t="s">
        <v>125</v>
      </c>
      <c r="J2538" s="3" t="s">
        <v>10595</v>
      </c>
      <c r="K2538" s="5">
        <v>100</v>
      </c>
      <c r="L2538" s="3" t="s">
        <v>81</v>
      </c>
      <c r="M2538" s="6">
        <v>1</v>
      </c>
      <c r="N2538" s="3" t="s">
        <v>45</v>
      </c>
      <c r="O2538" s="3" t="s">
        <v>10485</v>
      </c>
      <c r="P2538" s="3" t="s">
        <v>10596</v>
      </c>
      <c r="Q2538" s="3" t="s">
        <v>10597</v>
      </c>
      <c r="R2538" s="28">
        <v>1.5</v>
      </c>
      <c r="U2538" s="1">
        <v>1</v>
      </c>
      <c r="Y2538" s="29">
        <v>1.03</v>
      </c>
      <c r="AN2538" s="32">
        <v>1.5</v>
      </c>
      <c r="AO2538" s="27" t="s">
        <v>49</v>
      </c>
      <c r="AP2538" s="31" t="s">
        <v>50</v>
      </c>
      <c r="AQ2538" s="27" t="e">
        <f t="shared" si="405"/>
        <v>#NUM!</v>
      </c>
      <c r="AR2538" s="27" t="e">
        <f t="shared" si="406"/>
        <v>#NUM!</v>
      </c>
      <c r="AS2538" s="27" t="e">
        <f t="shared" si="407"/>
        <v>#NUM!</v>
      </c>
      <c r="AT2538" s="27">
        <f t="shared" si="410"/>
        <v>0</v>
      </c>
      <c r="AU2538" s="27">
        <f t="shared" si="411"/>
        <v>1.075</v>
      </c>
      <c r="AV2538" s="29">
        <f t="shared" si="408"/>
        <v>0</v>
      </c>
      <c r="AW2538" s="27" t="s">
        <v>73</v>
      </c>
      <c r="AX2538" s="27" t="s">
        <v>74</v>
      </c>
      <c r="AY2538" s="32">
        <v>1.075</v>
      </c>
      <c r="AZ2538" s="34">
        <f t="shared" si="402"/>
        <v>0.26874999999999999</v>
      </c>
      <c r="BA2538" s="3">
        <f t="shared" si="404"/>
        <v>1.34375</v>
      </c>
      <c r="BB2538" s="32">
        <f t="shared" si="409"/>
        <v>1.4512499999999999</v>
      </c>
      <c r="BC2538" s="27" t="s">
        <v>12549</v>
      </c>
      <c r="BP2538" s="27"/>
      <c r="BQ2538" s="27"/>
      <c r="BR2538" s="27"/>
      <c r="BS2538" s="27"/>
      <c r="BT2538" s="27"/>
      <c r="BU2538" s="27"/>
      <c r="BV2538" s="27"/>
      <c r="BW2538" s="27"/>
      <c r="BX2538" s="27"/>
      <c r="BY2538" s="27"/>
      <c r="BZ2538" s="27"/>
      <c r="CA2538" s="27"/>
      <c r="CB2538" s="27"/>
      <c r="CC2538" s="27"/>
      <c r="CD2538" s="27"/>
      <c r="CE2538" s="27"/>
      <c r="CF2538" s="27"/>
      <c r="CG2538" s="27"/>
      <c r="CH2538" s="27"/>
      <c r="CI2538" s="27"/>
      <c r="CJ2538" s="27"/>
      <c r="CK2538" s="27"/>
      <c r="CL2538" s="27"/>
      <c r="CM2538" s="27"/>
      <c r="CN2538" s="27"/>
      <c r="CO2538" s="27"/>
      <c r="CP2538" s="27"/>
      <c r="CQ2538" s="27"/>
      <c r="CR2538" s="27"/>
      <c r="CS2538" s="27"/>
      <c r="CT2538" s="27"/>
      <c r="CU2538" s="27"/>
      <c r="CV2538" s="27"/>
      <c r="CW2538" s="27"/>
      <c r="CX2538" s="27"/>
      <c r="CY2538" s="27"/>
      <c r="CZ2538" s="27"/>
      <c r="DA2538" s="27"/>
      <c r="DB2538" s="27"/>
      <c r="DC2538" s="27"/>
      <c r="DD2538" s="27"/>
      <c r="DE2538" s="27"/>
      <c r="DF2538" s="27"/>
      <c r="DG2538" s="27"/>
      <c r="DH2538" s="27"/>
      <c r="DI2538" s="27"/>
      <c r="DJ2538" s="27"/>
      <c r="DK2538" s="27"/>
      <c r="DL2538" s="27"/>
    </row>
    <row r="2539" spans="1:116" ht="31.5" customHeight="1">
      <c r="A2539" s="4" t="s">
        <v>10467</v>
      </c>
      <c r="B2539" s="5">
        <v>2537</v>
      </c>
      <c r="C2539" s="6">
        <v>964</v>
      </c>
      <c r="D2539" s="6"/>
      <c r="E2539" s="3" t="s">
        <v>10621</v>
      </c>
      <c r="F2539" s="3" t="s">
        <v>10280</v>
      </c>
      <c r="G2539" s="3" t="s">
        <v>10281</v>
      </c>
      <c r="H2539" s="4" t="s">
        <v>10282</v>
      </c>
      <c r="I2539" s="3" t="s">
        <v>104</v>
      </c>
      <c r="J2539" s="3" t="s">
        <v>10625</v>
      </c>
      <c r="K2539" s="5"/>
      <c r="L2539" s="3"/>
      <c r="M2539" s="6">
        <v>20</v>
      </c>
      <c r="N2539" s="3" t="s">
        <v>45</v>
      </c>
      <c r="O2539" s="3" t="s">
        <v>10485</v>
      </c>
      <c r="P2539" s="3" t="s">
        <v>10541</v>
      </c>
      <c r="Q2539" s="3" t="s">
        <v>10626</v>
      </c>
      <c r="R2539" s="28">
        <v>1.47</v>
      </c>
      <c r="U2539" s="1">
        <v>1.01</v>
      </c>
      <c r="X2539" s="29">
        <v>1.4560999999999999</v>
      </c>
      <c r="Y2539" s="29">
        <v>1.29</v>
      </c>
      <c r="Z2539" s="29">
        <v>2.2999999999999998</v>
      </c>
      <c r="AG2539" s="27">
        <v>1.395</v>
      </c>
      <c r="AN2539" s="32">
        <v>1.37</v>
      </c>
      <c r="AO2539" s="27" t="s">
        <v>211</v>
      </c>
      <c r="AP2539" s="31" t="s">
        <v>212</v>
      </c>
      <c r="AQ2539" s="27" t="e">
        <f t="shared" si="405"/>
        <v>#NUM!</v>
      </c>
      <c r="AR2539" s="27" t="e">
        <f t="shared" si="406"/>
        <v>#NUM!</v>
      </c>
      <c r="AS2539" s="27" t="e">
        <f t="shared" si="407"/>
        <v>#NUM!</v>
      </c>
      <c r="AT2539" s="27">
        <f t="shared" si="410"/>
        <v>0</v>
      </c>
      <c r="AU2539" s="27">
        <f t="shared" si="411"/>
        <v>1.08575</v>
      </c>
      <c r="AV2539" s="29">
        <f t="shared" si="408"/>
        <v>0</v>
      </c>
      <c r="AW2539" s="27" t="s">
        <v>73</v>
      </c>
      <c r="AX2539" s="27" t="s">
        <v>74</v>
      </c>
      <c r="AY2539" s="32">
        <v>1.085</v>
      </c>
      <c r="AZ2539" s="34">
        <f t="shared" si="402"/>
        <v>0.27124999999999999</v>
      </c>
      <c r="BA2539" s="3">
        <f t="shared" si="404"/>
        <v>1.35625</v>
      </c>
      <c r="BB2539" s="32">
        <f t="shared" si="409"/>
        <v>1.46475</v>
      </c>
      <c r="BC2539" s="27" t="s">
        <v>12549</v>
      </c>
      <c r="BP2539" s="27"/>
      <c r="BQ2539" s="27"/>
      <c r="BR2539" s="27"/>
      <c r="BS2539" s="27"/>
      <c r="BT2539" s="27"/>
      <c r="BU2539" s="27"/>
      <c r="BV2539" s="27"/>
      <c r="BW2539" s="27"/>
      <c r="BX2539" s="27"/>
      <c r="BY2539" s="27"/>
      <c r="BZ2539" s="27"/>
      <c r="CA2539" s="27"/>
      <c r="CB2539" s="27"/>
      <c r="CC2539" s="27"/>
      <c r="CD2539" s="27"/>
      <c r="CE2539" s="27"/>
      <c r="CF2539" s="27"/>
      <c r="CG2539" s="27"/>
      <c r="CH2539" s="27"/>
      <c r="CI2539" s="27"/>
      <c r="CJ2539" s="27"/>
      <c r="CK2539" s="27"/>
      <c r="CL2539" s="27"/>
      <c r="CM2539" s="27"/>
      <c r="CN2539" s="27"/>
      <c r="CO2539" s="27"/>
      <c r="CP2539" s="27"/>
      <c r="CQ2539" s="27"/>
      <c r="CR2539" s="27"/>
      <c r="CS2539" s="27"/>
      <c r="CT2539" s="27"/>
      <c r="CU2539" s="27"/>
      <c r="CV2539" s="27"/>
      <c r="CW2539" s="27"/>
      <c r="CX2539" s="27"/>
      <c r="CY2539" s="27"/>
      <c r="CZ2539" s="27"/>
      <c r="DA2539" s="27"/>
      <c r="DB2539" s="27"/>
      <c r="DC2539" s="27"/>
      <c r="DD2539" s="27"/>
      <c r="DE2539" s="27"/>
      <c r="DF2539" s="27"/>
      <c r="DG2539" s="27"/>
      <c r="DH2539" s="27"/>
      <c r="DI2539" s="27"/>
      <c r="DJ2539" s="27"/>
      <c r="DK2539" s="27"/>
      <c r="DL2539" s="27"/>
    </row>
    <row r="2540" spans="1:116" ht="31.5" customHeight="1">
      <c r="A2540" s="4" t="s">
        <v>10467</v>
      </c>
      <c r="B2540" s="5">
        <v>2538</v>
      </c>
      <c r="C2540" s="6">
        <v>196</v>
      </c>
      <c r="D2540" s="6"/>
      <c r="E2540" s="3" t="s">
        <v>9965</v>
      </c>
      <c r="F2540" s="3" t="s">
        <v>10543</v>
      </c>
      <c r="G2540" s="3" t="s">
        <v>6833</v>
      </c>
      <c r="H2540" s="4" t="s">
        <v>303</v>
      </c>
      <c r="I2540" s="3" t="s">
        <v>104</v>
      </c>
      <c r="J2540" s="3" t="s">
        <v>10544</v>
      </c>
      <c r="K2540" s="5"/>
      <c r="L2540" s="3"/>
      <c r="M2540" s="6">
        <v>20</v>
      </c>
      <c r="N2540" s="3" t="s">
        <v>45</v>
      </c>
      <c r="O2540" s="3" t="s">
        <v>10485</v>
      </c>
      <c r="P2540" s="3" t="s">
        <v>10545</v>
      </c>
      <c r="Q2540" s="3" t="s">
        <v>10546</v>
      </c>
      <c r="R2540" s="28">
        <v>1.23</v>
      </c>
      <c r="U2540" s="1" t="s">
        <v>56</v>
      </c>
      <c r="X2540" s="29">
        <v>0.89649999999999996</v>
      </c>
      <c r="Z2540" s="29">
        <v>1.39</v>
      </c>
      <c r="AG2540" s="27">
        <v>0.86699999999999999</v>
      </c>
      <c r="AN2540" s="32">
        <v>1.1399999999999999</v>
      </c>
      <c r="AO2540" s="27" t="s">
        <v>211</v>
      </c>
      <c r="AP2540" s="31" t="s">
        <v>212</v>
      </c>
      <c r="AQ2540" s="27" t="e">
        <f t="shared" si="405"/>
        <v>#NUM!</v>
      </c>
      <c r="AR2540" s="27" t="e">
        <f t="shared" si="406"/>
        <v>#NUM!</v>
      </c>
      <c r="AS2540" s="27" t="e">
        <f t="shared" si="407"/>
        <v>#NUM!</v>
      </c>
      <c r="AT2540" s="27">
        <f t="shared" si="410"/>
        <v>0</v>
      </c>
      <c r="AU2540" s="27" t="e">
        <f t="shared" si="411"/>
        <v>#VALUE!</v>
      </c>
      <c r="AV2540" s="29" t="e">
        <f t="shared" si="408"/>
        <v>#VALUE!</v>
      </c>
      <c r="AW2540" s="27" t="s">
        <v>213</v>
      </c>
      <c r="AX2540" s="27" t="s">
        <v>212</v>
      </c>
      <c r="AY2540" s="32">
        <v>1.1399999999999999</v>
      </c>
      <c r="AZ2540" s="34">
        <f t="shared" si="402"/>
        <v>0.28499999999999998</v>
      </c>
      <c r="BA2540" s="3">
        <f t="shared" si="404"/>
        <v>1.4249999999999998</v>
      </c>
      <c r="BB2540" s="32">
        <f t="shared" si="409"/>
        <v>1.5389999999999997</v>
      </c>
      <c r="BC2540" s="27" t="s">
        <v>12549</v>
      </c>
      <c r="BP2540" s="27"/>
      <c r="BQ2540" s="27"/>
      <c r="BR2540" s="27"/>
      <c r="BS2540" s="27"/>
      <c r="BT2540" s="27"/>
      <c r="BU2540" s="27"/>
      <c r="BV2540" s="27"/>
      <c r="BW2540" s="27"/>
      <c r="BX2540" s="27"/>
      <c r="BY2540" s="27"/>
      <c r="BZ2540" s="27"/>
      <c r="CA2540" s="27"/>
      <c r="CB2540" s="27"/>
      <c r="CC2540" s="27"/>
      <c r="CD2540" s="27"/>
      <c r="CE2540" s="27"/>
      <c r="CF2540" s="27"/>
      <c r="CG2540" s="27"/>
      <c r="CH2540" s="27"/>
      <c r="CI2540" s="27"/>
      <c r="CJ2540" s="27"/>
      <c r="CK2540" s="27"/>
      <c r="CL2540" s="27"/>
      <c r="CM2540" s="27"/>
      <c r="CN2540" s="27"/>
      <c r="CO2540" s="27"/>
      <c r="CP2540" s="27"/>
      <c r="CQ2540" s="27"/>
      <c r="CR2540" s="27"/>
      <c r="CS2540" s="27"/>
      <c r="CT2540" s="27"/>
      <c r="CU2540" s="27"/>
      <c r="CV2540" s="27"/>
      <c r="CW2540" s="27"/>
      <c r="CX2540" s="27"/>
      <c r="CY2540" s="27"/>
      <c r="CZ2540" s="27"/>
      <c r="DA2540" s="27"/>
      <c r="DB2540" s="27"/>
      <c r="DC2540" s="27"/>
      <c r="DD2540" s="27"/>
      <c r="DE2540" s="27"/>
      <c r="DF2540" s="27"/>
      <c r="DG2540" s="27"/>
      <c r="DH2540" s="27"/>
      <c r="DI2540" s="27"/>
      <c r="DJ2540" s="27"/>
      <c r="DK2540" s="27"/>
      <c r="DL2540" s="27"/>
    </row>
    <row r="2541" spans="1:116" ht="31.5" customHeight="1">
      <c r="A2541" s="4" t="s">
        <v>10467</v>
      </c>
      <c r="B2541" s="5">
        <v>2539</v>
      </c>
      <c r="C2541" s="6">
        <v>5234</v>
      </c>
      <c r="D2541" s="6"/>
      <c r="E2541" s="3" t="s">
        <v>10606</v>
      </c>
      <c r="F2541" s="3" t="s">
        <v>2950</v>
      </c>
      <c r="G2541" s="3" t="s">
        <v>1250</v>
      </c>
      <c r="H2541" s="4" t="s">
        <v>601</v>
      </c>
      <c r="I2541" s="3" t="s">
        <v>43</v>
      </c>
      <c r="J2541" s="3" t="s">
        <v>10607</v>
      </c>
      <c r="K2541" s="5"/>
      <c r="L2541" s="3"/>
      <c r="M2541" s="6">
        <v>20</v>
      </c>
      <c r="N2541" s="3" t="s">
        <v>45</v>
      </c>
      <c r="O2541" s="3" t="s">
        <v>10485</v>
      </c>
      <c r="P2541" s="3" t="s">
        <v>10528</v>
      </c>
      <c r="Q2541" s="3" t="s">
        <v>10608</v>
      </c>
      <c r="R2541" s="28">
        <v>1.94</v>
      </c>
      <c r="U2541" s="1" t="s">
        <v>56</v>
      </c>
      <c r="X2541" s="29">
        <v>1.9669000000000001</v>
      </c>
      <c r="Y2541" s="29">
        <v>1.64</v>
      </c>
      <c r="Z2541" s="29">
        <v>3.2</v>
      </c>
      <c r="AG2541" s="27">
        <v>0.66468000000000005</v>
      </c>
      <c r="AN2541" s="32">
        <v>1.1523000000000001</v>
      </c>
      <c r="AO2541" s="27" t="s">
        <v>211</v>
      </c>
      <c r="AP2541" s="31" t="s">
        <v>212</v>
      </c>
      <c r="AQ2541" s="27" t="e">
        <f t="shared" si="405"/>
        <v>#NUM!</v>
      </c>
      <c r="AR2541" s="27" t="e">
        <f t="shared" si="406"/>
        <v>#NUM!</v>
      </c>
      <c r="AS2541" s="27" t="e">
        <f t="shared" si="407"/>
        <v>#NUM!</v>
      </c>
      <c r="AT2541" s="27">
        <f t="shared" si="410"/>
        <v>0</v>
      </c>
      <c r="AU2541" s="27" t="e">
        <f t="shared" si="411"/>
        <v>#VALUE!</v>
      </c>
      <c r="AV2541" s="29" t="e">
        <f t="shared" si="408"/>
        <v>#VALUE!</v>
      </c>
      <c r="AW2541" s="27" t="s">
        <v>213</v>
      </c>
      <c r="AX2541" s="27" t="s">
        <v>212</v>
      </c>
      <c r="AY2541" s="32">
        <v>1.1499999999999999</v>
      </c>
      <c r="AZ2541" s="34">
        <f t="shared" si="402"/>
        <v>0.28749999999999998</v>
      </c>
      <c r="BA2541" s="3">
        <f t="shared" si="404"/>
        <v>1.4375</v>
      </c>
      <c r="BB2541" s="32">
        <f t="shared" si="409"/>
        <v>1.5525</v>
      </c>
      <c r="BC2541" s="27" t="s">
        <v>12549</v>
      </c>
      <c r="BP2541" s="27"/>
      <c r="BQ2541" s="27"/>
      <c r="BR2541" s="27"/>
      <c r="BS2541" s="27"/>
      <c r="BT2541" s="27"/>
      <c r="BU2541" s="27"/>
      <c r="BV2541" s="27"/>
      <c r="BW2541" s="27"/>
      <c r="BX2541" s="27"/>
      <c r="BY2541" s="27"/>
      <c r="BZ2541" s="27"/>
      <c r="CA2541" s="27"/>
      <c r="CB2541" s="27"/>
      <c r="CC2541" s="27"/>
      <c r="CD2541" s="27"/>
      <c r="CE2541" s="27"/>
      <c r="CF2541" s="27"/>
      <c r="CG2541" s="27"/>
      <c r="CH2541" s="27"/>
      <c r="CI2541" s="27"/>
      <c r="CJ2541" s="27"/>
      <c r="CK2541" s="27"/>
      <c r="CL2541" s="27"/>
      <c r="CM2541" s="27"/>
      <c r="CN2541" s="27"/>
      <c r="CO2541" s="27"/>
      <c r="CP2541" s="27"/>
      <c r="CQ2541" s="27"/>
      <c r="CR2541" s="27"/>
      <c r="CS2541" s="27"/>
      <c r="CT2541" s="27"/>
      <c r="CU2541" s="27"/>
      <c r="CV2541" s="27"/>
      <c r="CW2541" s="27"/>
      <c r="CX2541" s="27"/>
      <c r="CY2541" s="27"/>
      <c r="CZ2541" s="27"/>
      <c r="DA2541" s="27"/>
      <c r="DB2541" s="27"/>
      <c r="DC2541" s="27"/>
      <c r="DD2541" s="27"/>
      <c r="DE2541" s="27"/>
      <c r="DF2541" s="27"/>
      <c r="DG2541" s="27"/>
      <c r="DH2541" s="27"/>
      <c r="DI2541" s="27"/>
      <c r="DJ2541" s="27"/>
      <c r="DK2541" s="27"/>
      <c r="DL2541" s="27"/>
    </row>
    <row r="2542" spans="1:116" ht="31.5" customHeight="1">
      <c r="A2542" s="4" t="s">
        <v>10467</v>
      </c>
      <c r="B2542" s="5">
        <v>2540</v>
      </c>
      <c r="C2542" s="6">
        <v>933</v>
      </c>
      <c r="D2542" s="6"/>
      <c r="E2542" s="3" t="s">
        <v>10575</v>
      </c>
      <c r="F2542" s="3" t="s">
        <v>1070</v>
      </c>
      <c r="G2542" s="3" t="s">
        <v>1071</v>
      </c>
      <c r="H2542" s="4" t="s">
        <v>7905</v>
      </c>
      <c r="I2542" s="3" t="s">
        <v>125</v>
      </c>
      <c r="J2542" s="3" t="s">
        <v>10579</v>
      </c>
      <c r="K2542" s="5">
        <v>120</v>
      </c>
      <c r="L2542" s="3" t="s">
        <v>81</v>
      </c>
      <c r="M2542" s="6">
        <v>1</v>
      </c>
      <c r="N2542" s="3" t="s">
        <v>45</v>
      </c>
      <c r="O2542" s="3" t="s">
        <v>10485</v>
      </c>
      <c r="P2542" s="3" t="s">
        <v>10573</v>
      </c>
      <c r="Q2542" s="3" t="s">
        <v>10580</v>
      </c>
      <c r="R2542" s="28">
        <v>2.02</v>
      </c>
      <c r="U2542" s="1">
        <v>1.1200000000000001</v>
      </c>
      <c r="X2542" s="29">
        <v>1.9578</v>
      </c>
      <c r="Y2542" s="29">
        <v>1.8</v>
      </c>
      <c r="Z2542" s="29">
        <v>3.13</v>
      </c>
      <c r="AN2542" s="32">
        <v>2.02</v>
      </c>
      <c r="AO2542" s="27" t="s">
        <v>49</v>
      </c>
      <c r="AP2542" s="31" t="s">
        <v>50</v>
      </c>
      <c r="AQ2542" s="27" t="e">
        <f t="shared" si="405"/>
        <v>#NUM!</v>
      </c>
      <c r="AR2542" s="27" t="e">
        <f t="shared" si="406"/>
        <v>#NUM!</v>
      </c>
      <c r="AS2542" s="27" t="e">
        <f t="shared" si="407"/>
        <v>#NUM!</v>
      </c>
      <c r="AT2542" s="27">
        <f t="shared" si="410"/>
        <v>0</v>
      </c>
      <c r="AU2542" s="27">
        <f t="shared" si="411"/>
        <v>1.204</v>
      </c>
      <c r="AV2542" s="29">
        <f t="shared" si="408"/>
        <v>0</v>
      </c>
      <c r="AW2542" s="27" t="s">
        <v>73</v>
      </c>
      <c r="AX2542" s="27" t="s">
        <v>74</v>
      </c>
      <c r="AY2542" s="32">
        <v>1.204</v>
      </c>
      <c r="AZ2542" s="34">
        <f t="shared" si="402"/>
        <v>0.30099999999999999</v>
      </c>
      <c r="BA2542" s="3">
        <f t="shared" si="404"/>
        <v>1.5049999999999999</v>
      </c>
      <c r="BB2542" s="32">
        <f t="shared" si="409"/>
        <v>1.6254</v>
      </c>
      <c r="BC2542" s="27" t="s">
        <v>12549</v>
      </c>
      <c r="BP2542" s="27"/>
      <c r="BQ2542" s="27"/>
      <c r="BR2542" s="27"/>
      <c r="BS2542" s="27"/>
      <c r="BT2542" s="27"/>
      <c r="BU2542" s="27"/>
      <c r="BV2542" s="27"/>
      <c r="BW2542" s="27"/>
      <c r="BX2542" s="27"/>
      <c r="BY2542" s="27"/>
      <c r="BZ2542" s="27"/>
      <c r="CA2542" s="27"/>
      <c r="CB2542" s="27"/>
      <c r="CC2542" s="27"/>
      <c r="CD2542" s="27"/>
      <c r="CE2542" s="27"/>
      <c r="CF2542" s="27"/>
      <c r="CG2542" s="27"/>
      <c r="CH2542" s="27"/>
      <c r="CI2542" s="27"/>
      <c r="CJ2542" s="27"/>
      <c r="CK2542" s="27"/>
      <c r="CL2542" s="27"/>
      <c r="CM2542" s="27"/>
      <c r="CN2542" s="27"/>
      <c r="CO2542" s="27"/>
      <c r="CP2542" s="27"/>
      <c r="CQ2542" s="27"/>
      <c r="CR2542" s="27"/>
      <c r="CS2542" s="27"/>
      <c r="CT2542" s="27"/>
      <c r="CU2542" s="27"/>
      <c r="CV2542" s="27"/>
      <c r="CW2542" s="27"/>
      <c r="CX2542" s="27"/>
      <c r="CY2542" s="27"/>
      <c r="CZ2542" s="27"/>
      <c r="DA2542" s="27"/>
      <c r="DB2542" s="27"/>
      <c r="DC2542" s="27"/>
      <c r="DD2542" s="27"/>
      <c r="DE2542" s="27"/>
      <c r="DF2542" s="27"/>
      <c r="DG2542" s="27"/>
      <c r="DH2542" s="27"/>
      <c r="DI2542" s="27"/>
      <c r="DJ2542" s="27"/>
      <c r="DK2542" s="27"/>
      <c r="DL2542" s="27"/>
    </row>
    <row r="2543" spans="1:116" ht="31.5" customHeight="1">
      <c r="A2543" s="4" t="s">
        <v>10467</v>
      </c>
      <c r="B2543" s="5">
        <v>2541</v>
      </c>
      <c r="C2543" s="6">
        <v>959</v>
      </c>
      <c r="D2543" s="6"/>
      <c r="E2543" s="3" t="s">
        <v>10503</v>
      </c>
      <c r="F2543" s="3" t="s">
        <v>10504</v>
      </c>
      <c r="G2543" s="3" t="s">
        <v>2212</v>
      </c>
      <c r="H2543" s="4" t="s">
        <v>2172</v>
      </c>
      <c r="I2543" s="3" t="s">
        <v>1218</v>
      </c>
      <c r="J2543" s="3" t="s">
        <v>10505</v>
      </c>
      <c r="K2543" s="5">
        <v>30</v>
      </c>
      <c r="L2543" s="3" t="s">
        <v>69</v>
      </c>
      <c r="M2543" s="6">
        <v>1</v>
      </c>
      <c r="N2543" s="3" t="s">
        <v>45</v>
      </c>
      <c r="O2543" s="3" t="s">
        <v>10485</v>
      </c>
      <c r="P2543" s="3" t="s">
        <v>10506</v>
      </c>
      <c r="Q2543" s="3" t="s">
        <v>10507</v>
      </c>
      <c r="R2543" s="28">
        <v>3.56</v>
      </c>
      <c r="U2543" s="1">
        <v>1.1599999999999999</v>
      </c>
      <c r="X2543" s="29">
        <v>2.5226000000000002</v>
      </c>
      <c r="Z2543" s="29">
        <v>4.09</v>
      </c>
      <c r="AG2543" s="27">
        <v>2.3359999999999999</v>
      </c>
      <c r="AN2543" s="32">
        <v>2.3359999999999999</v>
      </c>
      <c r="AO2543" s="27" t="s">
        <v>211</v>
      </c>
      <c r="AP2543" s="31" t="s">
        <v>212</v>
      </c>
      <c r="AQ2543" s="27" t="e">
        <f t="shared" si="405"/>
        <v>#NUM!</v>
      </c>
      <c r="AR2543" s="27" t="e">
        <f t="shared" si="406"/>
        <v>#NUM!</v>
      </c>
      <c r="AS2543" s="27" t="e">
        <f t="shared" si="407"/>
        <v>#NUM!</v>
      </c>
      <c r="AT2543" s="27">
        <f t="shared" si="410"/>
        <v>0</v>
      </c>
      <c r="AU2543" s="27">
        <f t="shared" si="411"/>
        <v>1.2469999999999999</v>
      </c>
      <c r="AV2543" s="29">
        <f t="shared" si="408"/>
        <v>0</v>
      </c>
      <c r="AW2543" s="27" t="s">
        <v>73</v>
      </c>
      <c r="AX2543" s="27" t="s">
        <v>74</v>
      </c>
      <c r="AY2543" s="32">
        <v>1.2470000000000001</v>
      </c>
      <c r="AZ2543" s="34">
        <f t="shared" si="402"/>
        <v>0.31175000000000003</v>
      </c>
      <c r="BA2543" s="3">
        <f t="shared" si="404"/>
        <v>1.5587500000000001</v>
      </c>
      <c r="BB2543" s="32">
        <f t="shared" si="409"/>
        <v>1.6834500000000001</v>
      </c>
      <c r="BC2543" s="27" t="s">
        <v>12549</v>
      </c>
      <c r="BP2543" s="27"/>
      <c r="BQ2543" s="27"/>
      <c r="BR2543" s="27"/>
      <c r="BS2543" s="27"/>
      <c r="BT2543" s="27"/>
      <c r="BU2543" s="27"/>
      <c r="BV2543" s="27"/>
      <c r="BW2543" s="27"/>
      <c r="BX2543" s="27"/>
      <c r="BY2543" s="27"/>
      <c r="BZ2543" s="27"/>
      <c r="CA2543" s="27"/>
      <c r="CB2543" s="27"/>
      <c r="CC2543" s="27"/>
      <c r="CD2543" s="27"/>
      <c r="CE2543" s="27"/>
      <c r="CF2543" s="27"/>
      <c r="CG2543" s="27"/>
      <c r="CH2543" s="27"/>
      <c r="CI2543" s="27"/>
      <c r="CJ2543" s="27"/>
      <c r="CK2543" s="27"/>
      <c r="CL2543" s="27"/>
      <c r="CM2543" s="27"/>
      <c r="CN2543" s="27"/>
      <c r="CO2543" s="27"/>
      <c r="CP2543" s="27"/>
      <c r="CQ2543" s="27"/>
      <c r="CR2543" s="27"/>
      <c r="CS2543" s="27"/>
      <c r="CT2543" s="27"/>
      <c r="CU2543" s="27"/>
      <c r="CV2543" s="27"/>
      <c r="CW2543" s="27"/>
      <c r="CX2543" s="27"/>
      <c r="CY2543" s="27"/>
      <c r="CZ2543" s="27"/>
      <c r="DA2543" s="27"/>
      <c r="DB2543" s="27"/>
      <c r="DC2543" s="27"/>
      <c r="DD2543" s="27"/>
      <c r="DE2543" s="27"/>
      <c r="DF2543" s="27"/>
      <c r="DG2543" s="27"/>
      <c r="DH2543" s="27"/>
      <c r="DI2543" s="27"/>
      <c r="DJ2543" s="27"/>
      <c r="DK2543" s="27"/>
      <c r="DL2543" s="27"/>
    </row>
    <row r="2544" spans="1:116" ht="31.5" customHeight="1">
      <c r="A2544" s="4" t="s">
        <v>10467</v>
      </c>
      <c r="B2544" s="5">
        <v>2542</v>
      </c>
      <c r="C2544" s="6">
        <v>198</v>
      </c>
      <c r="D2544" s="6"/>
      <c r="E2544" s="3" t="s">
        <v>9965</v>
      </c>
      <c r="F2544" s="3" t="s">
        <v>10547</v>
      </c>
      <c r="G2544" s="3" t="s">
        <v>6833</v>
      </c>
      <c r="H2544" s="4" t="s">
        <v>58</v>
      </c>
      <c r="I2544" s="3" t="s">
        <v>104</v>
      </c>
      <c r="J2544" s="3" t="s">
        <v>10540</v>
      </c>
      <c r="K2544" s="5"/>
      <c r="L2544" s="3"/>
      <c r="M2544" s="6">
        <v>20</v>
      </c>
      <c r="N2544" s="3" t="s">
        <v>45</v>
      </c>
      <c r="O2544" s="3" t="s">
        <v>10485</v>
      </c>
      <c r="P2544" s="3" t="s">
        <v>10548</v>
      </c>
      <c r="Q2544" s="3" t="s">
        <v>10549</v>
      </c>
      <c r="R2544" s="28">
        <v>1.35</v>
      </c>
      <c r="U2544" s="1" t="s">
        <v>56</v>
      </c>
      <c r="X2544" s="29">
        <v>1.222</v>
      </c>
      <c r="Y2544" s="29">
        <v>1.3</v>
      </c>
      <c r="Z2544" s="29">
        <v>2.66</v>
      </c>
      <c r="AG2544" s="27">
        <v>1.5620000000000001</v>
      </c>
      <c r="AN2544" s="32">
        <v>1.26</v>
      </c>
      <c r="AO2544" s="27" t="s">
        <v>211</v>
      </c>
      <c r="AP2544" s="31" t="s">
        <v>212</v>
      </c>
      <c r="AQ2544" s="27" t="e">
        <f t="shared" si="405"/>
        <v>#NUM!</v>
      </c>
      <c r="AR2544" s="27" t="e">
        <f t="shared" si="406"/>
        <v>#NUM!</v>
      </c>
      <c r="AS2544" s="27" t="e">
        <f t="shared" si="407"/>
        <v>#NUM!</v>
      </c>
      <c r="AT2544" s="27">
        <f t="shared" si="410"/>
        <v>0</v>
      </c>
      <c r="AU2544" s="27" t="e">
        <f t="shared" si="411"/>
        <v>#VALUE!</v>
      </c>
      <c r="AV2544" s="29" t="e">
        <f t="shared" si="408"/>
        <v>#VALUE!</v>
      </c>
      <c r="AW2544" s="27" t="s">
        <v>213</v>
      </c>
      <c r="AX2544" s="27" t="s">
        <v>212</v>
      </c>
      <c r="AY2544" s="32">
        <v>1.26</v>
      </c>
      <c r="AZ2544" s="34">
        <f t="shared" si="402"/>
        <v>0.315</v>
      </c>
      <c r="BA2544" s="3">
        <f t="shared" si="404"/>
        <v>1.575</v>
      </c>
      <c r="BB2544" s="32">
        <f t="shared" si="409"/>
        <v>1.7010000000000001</v>
      </c>
      <c r="BC2544" s="27" t="s">
        <v>12549</v>
      </c>
      <c r="BP2544" s="27"/>
      <c r="BQ2544" s="27"/>
      <c r="BR2544" s="27"/>
      <c r="BS2544" s="27"/>
      <c r="BT2544" s="27"/>
      <c r="BU2544" s="27"/>
      <c r="BV2544" s="27"/>
      <c r="BW2544" s="27"/>
      <c r="BX2544" s="27"/>
      <c r="BY2544" s="27"/>
      <c r="BZ2544" s="27"/>
      <c r="CA2544" s="27"/>
      <c r="CB2544" s="27"/>
      <c r="CC2544" s="27"/>
      <c r="CD2544" s="27"/>
      <c r="CE2544" s="27"/>
      <c r="CF2544" s="27"/>
      <c r="CG2544" s="27"/>
      <c r="CH2544" s="27"/>
      <c r="CI2544" s="27"/>
      <c r="CJ2544" s="27"/>
      <c r="CK2544" s="27"/>
      <c r="CL2544" s="27"/>
      <c r="CM2544" s="27"/>
      <c r="CN2544" s="27"/>
      <c r="CO2544" s="27"/>
      <c r="CP2544" s="27"/>
      <c r="CQ2544" s="27"/>
      <c r="CR2544" s="27"/>
      <c r="CS2544" s="27"/>
      <c r="CT2544" s="27"/>
      <c r="CU2544" s="27"/>
      <c r="CV2544" s="27"/>
      <c r="CW2544" s="27"/>
      <c r="CX2544" s="27"/>
      <c r="CY2544" s="27"/>
      <c r="CZ2544" s="27"/>
      <c r="DA2544" s="27"/>
      <c r="DB2544" s="27"/>
      <c r="DC2544" s="27"/>
      <c r="DD2544" s="27"/>
      <c r="DE2544" s="27"/>
      <c r="DF2544" s="27"/>
      <c r="DG2544" s="27"/>
      <c r="DH2544" s="27"/>
      <c r="DI2544" s="27"/>
      <c r="DJ2544" s="27"/>
      <c r="DK2544" s="27"/>
      <c r="DL2544" s="27"/>
    </row>
    <row r="2545" spans="1:116" ht="31.5" customHeight="1">
      <c r="A2545" s="4" t="s">
        <v>10467</v>
      </c>
      <c r="B2545" s="5">
        <v>2543</v>
      </c>
      <c r="C2545" s="6">
        <v>965</v>
      </c>
      <c r="D2545" s="6"/>
      <c r="E2545" s="3" t="s">
        <v>10621</v>
      </c>
      <c r="F2545" s="3" t="s">
        <v>10280</v>
      </c>
      <c r="G2545" s="3" t="s">
        <v>10281</v>
      </c>
      <c r="H2545" s="4" t="s">
        <v>10622</v>
      </c>
      <c r="I2545" s="3" t="s">
        <v>125</v>
      </c>
      <c r="J2545" s="3" t="s">
        <v>10623</v>
      </c>
      <c r="K2545" s="5">
        <v>100</v>
      </c>
      <c r="L2545" s="3" t="s">
        <v>81</v>
      </c>
      <c r="M2545" s="6">
        <v>1</v>
      </c>
      <c r="N2545" s="3" t="s">
        <v>45</v>
      </c>
      <c r="O2545" s="3" t="s">
        <v>10485</v>
      </c>
      <c r="P2545" s="3" t="s">
        <v>10528</v>
      </c>
      <c r="Q2545" s="3" t="s">
        <v>10624</v>
      </c>
      <c r="R2545" s="28">
        <v>1.88</v>
      </c>
      <c r="U2545" s="1">
        <v>1.21</v>
      </c>
      <c r="X2545" s="29">
        <v>1.4758</v>
      </c>
      <c r="Y2545" s="29">
        <v>1.1200000000000001</v>
      </c>
      <c r="AG2545" s="27">
        <v>1.7567999999999999</v>
      </c>
      <c r="AN2545" s="32">
        <v>1.88</v>
      </c>
      <c r="AO2545" s="27" t="s">
        <v>49</v>
      </c>
      <c r="AP2545" s="31" t="s">
        <v>50</v>
      </c>
      <c r="AQ2545" s="27" t="e">
        <f t="shared" si="405"/>
        <v>#NUM!</v>
      </c>
      <c r="AR2545" s="27" t="e">
        <f t="shared" si="406"/>
        <v>#NUM!</v>
      </c>
      <c r="AS2545" s="27" t="e">
        <f t="shared" si="407"/>
        <v>#NUM!</v>
      </c>
      <c r="AT2545" s="27">
        <f t="shared" si="410"/>
        <v>0</v>
      </c>
      <c r="AU2545" s="27">
        <f t="shared" si="411"/>
        <v>1.3007499999999999</v>
      </c>
      <c r="AV2545" s="29">
        <f t="shared" si="408"/>
        <v>0</v>
      </c>
      <c r="AW2545" s="27" t="s">
        <v>73</v>
      </c>
      <c r="AX2545" s="27" t="s">
        <v>74</v>
      </c>
      <c r="AY2545" s="32">
        <v>1.3</v>
      </c>
      <c r="AZ2545" s="34">
        <f t="shared" si="402"/>
        <v>0.32500000000000001</v>
      </c>
      <c r="BA2545" s="3">
        <f t="shared" si="404"/>
        <v>1.625</v>
      </c>
      <c r="BB2545" s="32">
        <f t="shared" si="409"/>
        <v>1.7549999999999999</v>
      </c>
      <c r="BC2545" s="27" t="s">
        <v>12549</v>
      </c>
      <c r="BP2545" s="27"/>
      <c r="BQ2545" s="27"/>
      <c r="BR2545" s="27"/>
      <c r="BS2545" s="27"/>
      <c r="BT2545" s="27"/>
      <c r="BU2545" s="27"/>
      <c r="BV2545" s="27"/>
      <c r="BW2545" s="27"/>
      <c r="BX2545" s="27"/>
      <c r="BY2545" s="27"/>
      <c r="BZ2545" s="27"/>
      <c r="CA2545" s="27"/>
      <c r="CB2545" s="27"/>
      <c r="CC2545" s="27"/>
      <c r="CD2545" s="27"/>
      <c r="CE2545" s="27"/>
      <c r="CF2545" s="27"/>
      <c r="CG2545" s="27"/>
      <c r="CH2545" s="27"/>
      <c r="CI2545" s="27"/>
      <c r="CJ2545" s="27"/>
      <c r="CK2545" s="27"/>
      <c r="CL2545" s="27"/>
      <c r="CM2545" s="27"/>
      <c r="CN2545" s="27"/>
      <c r="CO2545" s="27"/>
      <c r="CP2545" s="27"/>
      <c r="CQ2545" s="27"/>
      <c r="CR2545" s="27"/>
      <c r="CS2545" s="27"/>
      <c r="CT2545" s="27"/>
      <c r="CU2545" s="27"/>
      <c r="CV2545" s="27"/>
      <c r="CW2545" s="27"/>
      <c r="CX2545" s="27"/>
      <c r="CY2545" s="27"/>
      <c r="CZ2545" s="27"/>
      <c r="DA2545" s="27"/>
      <c r="DB2545" s="27"/>
      <c r="DC2545" s="27"/>
      <c r="DD2545" s="27"/>
      <c r="DE2545" s="27"/>
      <c r="DF2545" s="27"/>
      <c r="DG2545" s="27"/>
      <c r="DH2545" s="27"/>
      <c r="DI2545" s="27"/>
      <c r="DJ2545" s="27"/>
      <c r="DK2545" s="27"/>
      <c r="DL2545" s="27"/>
    </row>
    <row r="2546" spans="1:116" ht="31.5" customHeight="1">
      <c r="A2546" s="4" t="s">
        <v>10467</v>
      </c>
      <c r="B2546" s="5">
        <v>2544</v>
      </c>
      <c r="C2546" s="6">
        <v>960</v>
      </c>
      <c r="D2546" s="6"/>
      <c r="E2546" s="3" t="s">
        <v>10503</v>
      </c>
      <c r="F2546" s="3" t="s">
        <v>10508</v>
      </c>
      <c r="G2546" s="3" t="s">
        <v>2212</v>
      </c>
      <c r="H2546" s="4" t="s">
        <v>2172</v>
      </c>
      <c r="I2546" s="3" t="s">
        <v>67</v>
      </c>
      <c r="J2546" s="3" t="s">
        <v>10509</v>
      </c>
      <c r="K2546" s="5">
        <v>30</v>
      </c>
      <c r="L2546" s="3" t="s">
        <v>69</v>
      </c>
      <c r="M2546" s="6">
        <v>1</v>
      </c>
      <c r="N2546" s="3" t="s">
        <v>45</v>
      </c>
      <c r="O2546" s="3" t="s">
        <v>10485</v>
      </c>
      <c r="P2546" s="3" t="s">
        <v>10506</v>
      </c>
      <c r="Q2546" s="3" t="s">
        <v>10510</v>
      </c>
      <c r="R2546" s="28">
        <v>3.45</v>
      </c>
      <c r="U2546" s="1">
        <v>1.24</v>
      </c>
      <c r="X2546" s="29">
        <v>2.2461000000000002</v>
      </c>
      <c r="Z2546" s="29">
        <v>4.17</v>
      </c>
      <c r="AG2546" s="27">
        <v>2.2280000000000002</v>
      </c>
      <c r="AN2546" s="32">
        <v>2.2280000000000002</v>
      </c>
      <c r="AO2546" s="27" t="s">
        <v>211</v>
      </c>
      <c r="AP2546" s="31" t="s">
        <v>212</v>
      </c>
      <c r="AQ2546" s="27" t="e">
        <f t="shared" si="405"/>
        <v>#NUM!</v>
      </c>
      <c r="AR2546" s="27" t="e">
        <f t="shared" si="406"/>
        <v>#NUM!</v>
      </c>
      <c r="AS2546" s="27" t="e">
        <f t="shared" si="407"/>
        <v>#NUM!</v>
      </c>
      <c r="AT2546" s="27">
        <f t="shared" si="410"/>
        <v>0</v>
      </c>
      <c r="AU2546" s="27">
        <f t="shared" si="411"/>
        <v>1.333</v>
      </c>
      <c r="AV2546" s="29">
        <f t="shared" si="408"/>
        <v>0</v>
      </c>
      <c r="AW2546" s="27" t="s">
        <v>73</v>
      </c>
      <c r="AX2546" s="27" t="s">
        <v>74</v>
      </c>
      <c r="AY2546" s="32">
        <v>1.33</v>
      </c>
      <c r="AZ2546" s="34">
        <f t="shared" si="402"/>
        <v>0.33250000000000002</v>
      </c>
      <c r="BA2546" s="3">
        <f t="shared" si="404"/>
        <v>1.6625000000000001</v>
      </c>
      <c r="BB2546" s="32">
        <f t="shared" si="409"/>
        <v>1.7955000000000001</v>
      </c>
      <c r="BC2546" s="27" t="s">
        <v>12549</v>
      </c>
      <c r="BP2546" s="27"/>
      <c r="BQ2546" s="27"/>
      <c r="BR2546" s="27"/>
      <c r="BS2546" s="27"/>
      <c r="BT2546" s="27"/>
      <c r="BU2546" s="27"/>
      <c r="BV2546" s="27"/>
      <c r="BW2546" s="27"/>
      <c r="BX2546" s="27"/>
      <c r="BY2546" s="27"/>
      <c r="BZ2546" s="27"/>
      <c r="CA2546" s="27"/>
      <c r="CB2546" s="27"/>
      <c r="CC2546" s="27"/>
      <c r="CD2546" s="27"/>
      <c r="CE2546" s="27"/>
      <c r="CF2546" s="27"/>
      <c r="CG2546" s="27"/>
      <c r="CH2546" s="27"/>
      <c r="CI2546" s="27"/>
      <c r="CJ2546" s="27"/>
      <c r="CK2546" s="27"/>
      <c r="CL2546" s="27"/>
      <c r="CM2546" s="27"/>
      <c r="CN2546" s="27"/>
      <c r="CO2546" s="27"/>
      <c r="CP2546" s="27"/>
      <c r="CQ2546" s="27"/>
      <c r="CR2546" s="27"/>
      <c r="CS2546" s="27"/>
      <c r="CT2546" s="27"/>
      <c r="CU2546" s="27"/>
      <c r="CV2546" s="27"/>
      <c r="CW2546" s="27"/>
      <c r="CX2546" s="27"/>
      <c r="CY2546" s="27"/>
      <c r="CZ2546" s="27"/>
      <c r="DA2546" s="27"/>
      <c r="DB2546" s="27"/>
      <c r="DC2546" s="27"/>
      <c r="DD2546" s="27"/>
      <c r="DE2546" s="27"/>
      <c r="DF2546" s="27"/>
      <c r="DG2546" s="27"/>
      <c r="DH2546" s="27"/>
      <c r="DI2546" s="27"/>
      <c r="DJ2546" s="27"/>
      <c r="DK2546" s="27"/>
      <c r="DL2546" s="27"/>
    </row>
    <row r="2547" spans="1:116" ht="31.5" customHeight="1">
      <c r="A2547" s="4" t="s">
        <v>10467</v>
      </c>
      <c r="B2547" s="5">
        <v>2545</v>
      </c>
      <c r="C2547" s="6">
        <v>5444</v>
      </c>
      <c r="D2547" s="6"/>
      <c r="E2547" s="3" t="s">
        <v>10601</v>
      </c>
      <c r="F2547" s="3" t="s">
        <v>10602</v>
      </c>
      <c r="G2547" s="3" t="s">
        <v>481</v>
      </c>
      <c r="H2547" s="4" t="s">
        <v>980</v>
      </c>
      <c r="I2547" s="3" t="s">
        <v>43</v>
      </c>
      <c r="J2547" s="3" t="s">
        <v>2808</v>
      </c>
      <c r="K2547" s="5"/>
      <c r="L2547" s="3"/>
      <c r="M2547" s="6">
        <v>20</v>
      </c>
      <c r="N2547" s="3" t="s">
        <v>45</v>
      </c>
      <c r="O2547" s="3" t="s">
        <v>10485</v>
      </c>
      <c r="P2547" s="3" t="s">
        <v>10603</v>
      </c>
      <c r="Q2547" s="3" t="s">
        <v>10604</v>
      </c>
      <c r="R2547" s="28">
        <v>2.73</v>
      </c>
      <c r="U2547" s="1">
        <v>1.24</v>
      </c>
      <c r="AN2547" s="32">
        <v>2.73</v>
      </c>
      <c r="AO2547" s="27" t="s">
        <v>49</v>
      </c>
      <c r="AP2547" s="31" t="s">
        <v>50</v>
      </c>
      <c r="AQ2547" s="27" t="e">
        <f t="shared" si="405"/>
        <v>#NUM!</v>
      </c>
      <c r="AR2547" s="27" t="e">
        <f t="shared" si="406"/>
        <v>#NUM!</v>
      </c>
      <c r="AS2547" s="27" t="e">
        <f t="shared" si="407"/>
        <v>#NUM!</v>
      </c>
      <c r="AT2547" s="27">
        <f t="shared" si="410"/>
        <v>0</v>
      </c>
      <c r="AU2547" s="27">
        <f t="shared" si="411"/>
        <v>1.333</v>
      </c>
      <c r="AV2547" s="29">
        <f t="shared" si="408"/>
        <v>0</v>
      </c>
      <c r="AW2547" s="27" t="s">
        <v>73</v>
      </c>
      <c r="AX2547" s="27" t="s">
        <v>74</v>
      </c>
      <c r="AY2547" s="32">
        <v>1.333</v>
      </c>
      <c r="AZ2547" s="34">
        <f t="shared" si="402"/>
        <v>0.33324999999999999</v>
      </c>
      <c r="BA2547" s="3">
        <f t="shared" si="404"/>
        <v>1.66625</v>
      </c>
      <c r="BB2547" s="32">
        <f t="shared" si="409"/>
        <v>1.79955</v>
      </c>
      <c r="BC2547" s="27" t="s">
        <v>12549</v>
      </c>
      <c r="BP2547" s="27"/>
      <c r="BQ2547" s="27"/>
      <c r="BR2547" s="27"/>
      <c r="BS2547" s="27"/>
      <c r="BT2547" s="27"/>
      <c r="BU2547" s="27"/>
      <c r="BV2547" s="27"/>
      <c r="BW2547" s="27"/>
      <c r="BX2547" s="27"/>
      <c r="BY2547" s="27"/>
      <c r="BZ2547" s="27"/>
      <c r="CA2547" s="27"/>
      <c r="CB2547" s="27"/>
      <c r="CC2547" s="27"/>
      <c r="CD2547" s="27"/>
      <c r="CE2547" s="27"/>
      <c r="CF2547" s="27"/>
      <c r="CG2547" s="27"/>
      <c r="CH2547" s="27"/>
      <c r="CI2547" s="27"/>
      <c r="CJ2547" s="27"/>
      <c r="CK2547" s="27"/>
      <c r="CL2547" s="27"/>
      <c r="CM2547" s="27"/>
      <c r="CN2547" s="27"/>
      <c r="CO2547" s="27"/>
      <c r="CP2547" s="27"/>
      <c r="CQ2547" s="27"/>
      <c r="CR2547" s="27"/>
      <c r="CS2547" s="27"/>
      <c r="CT2547" s="27"/>
      <c r="CU2547" s="27"/>
      <c r="CV2547" s="27"/>
      <c r="CW2547" s="27"/>
      <c r="CX2547" s="27"/>
      <c r="CY2547" s="27"/>
      <c r="CZ2547" s="27"/>
      <c r="DA2547" s="27"/>
      <c r="DB2547" s="27"/>
      <c r="DC2547" s="27"/>
      <c r="DD2547" s="27"/>
      <c r="DE2547" s="27"/>
      <c r="DF2547" s="27"/>
      <c r="DG2547" s="27"/>
      <c r="DH2547" s="27"/>
      <c r="DI2547" s="27"/>
      <c r="DJ2547" s="27"/>
      <c r="DK2547" s="27"/>
      <c r="DL2547" s="27"/>
    </row>
    <row r="2548" spans="1:116" ht="31.5" customHeight="1">
      <c r="A2548" s="4" t="s">
        <v>10467</v>
      </c>
      <c r="B2548" s="5">
        <v>2546</v>
      </c>
      <c r="C2548" s="6">
        <v>257</v>
      </c>
      <c r="D2548" s="6"/>
      <c r="E2548" s="3" t="s">
        <v>10555</v>
      </c>
      <c r="F2548" s="3" t="s">
        <v>4880</v>
      </c>
      <c r="G2548" s="3" t="s">
        <v>723</v>
      </c>
      <c r="H2548" s="4" t="s">
        <v>128</v>
      </c>
      <c r="I2548" s="3" t="s">
        <v>43</v>
      </c>
      <c r="J2548" s="3" t="s">
        <v>10562</v>
      </c>
      <c r="K2548" s="5"/>
      <c r="L2548" s="3"/>
      <c r="M2548" s="6">
        <v>30</v>
      </c>
      <c r="N2548" s="3" t="s">
        <v>45</v>
      </c>
      <c r="O2548" s="3" t="s">
        <v>10485</v>
      </c>
      <c r="P2548" s="3" t="s">
        <v>10563</v>
      </c>
      <c r="Q2548" s="3" t="s">
        <v>10564</v>
      </c>
      <c r="R2548" s="28">
        <v>2.48</v>
      </c>
      <c r="U2548" s="1">
        <v>1.72</v>
      </c>
      <c r="W2548" s="29">
        <v>2.0499999999999998</v>
      </c>
      <c r="Y2548" s="29">
        <v>1.21</v>
      </c>
      <c r="Z2548" s="29">
        <v>2.56</v>
      </c>
      <c r="AF2548" s="27">
        <v>2.79</v>
      </c>
      <c r="AN2548" s="32">
        <v>1.63</v>
      </c>
      <c r="AO2548" s="27" t="s">
        <v>211</v>
      </c>
      <c r="AP2548" s="31" t="s">
        <v>212</v>
      </c>
      <c r="AQ2548" s="27" t="e">
        <f t="shared" si="405"/>
        <v>#NUM!</v>
      </c>
      <c r="AR2548" s="27" t="e">
        <f t="shared" si="406"/>
        <v>#NUM!</v>
      </c>
      <c r="AS2548" s="27" t="e">
        <f t="shared" si="407"/>
        <v>#NUM!</v>
      </c>
      <c r="AT2548" s="27">
        <f t="shared" si="410"/>
        <v>0</v>
      </c>
      <c r="AU2548" s="27">
        <f t="shared" si="411"/>
        <v>1.849</v>
      </c>
      <c r="AV2548" s="29">
        <f t="shared" si="408"/>
        <v>0</v>
      </c>
      <c r="AW2548" s="27" t="s">
        <v>336</v>
      </c>
      <c r="AX2548" s="27" t="s">
        <v>337</v>
      </c>
      <c r="AY2548" s="32">
        <v>1.3520000000000001</v>
      </c>
      <c r="AZ2548" s="34">
        <f t="shared" si="402"/>
        <v>0.33800000000000002</v>
      </c>
      <c r="BA2548" s="3">
        <f t="shared" si="404"/>
        <v>1.6900000000000002</v>
      </c>
      <c r="BB2548" s="32">
        <f t="shared" si="409"/>
        <v>1.8252000000000002</v>
      </c>
      <c r="BC2548" s="27" t="s">
        <v>12549</v>
      </c>
      <c r="BP2548" s="27"/>
      <c r="BQ2548" s="27"/>
      <c r="BR2548" s="27"/>
      <c r="BS2548" s="27"/>
      <c r="BT2548" s="27"/>
      <c r="BU2548" s="27"/>
      <c r="BV2548" s="27"/>
      <c r="BW2548" s="27"/>
      <c r="BX2548" s="27"/>
      <c r="BY2548" s="27"/>
      <c r="BZ2548" s="27"/>
      <c r="CA2548" s="27"/>
      <c r="CB2548" s="27"/>
      <c r="CC2548" s="27"/>
      <c r="CD2548" s="27"/>
      <c r="CE2548" s="27"/>
      <c r="CF2548" s="27"/>
      <c r="CG2548" s="27"/>
      <c r="CH2548" s="27"/>
      <c r="CI2548" s="27"/>
      <c r="CJ2548" s="27"/>
      <c r="CK2548" s="27"/>
      <c r="CL2548" s="27"/>
      <c r="CM2548" s="27"/>
      <c r="CN2548" s="27"/>
      <c r="CO2548" s="27"/>
      <c r="CP2548" s="27"/>
      <c r="CQ2548" s="27"/>
      <c r="CR2548" s="27"/>
      <c r="CS2548" s="27"/>
      <c r="CT2548" s="27"/>
      <c r="CU2548" s="27"/>
      <c r="CV2548" s="27"/>
      <c r="CW2548" s="27"/>
      <c r="CX2548" s="27"/>
      <c r="CY2548" s="27"/>
      <c r="CZ2548" s="27"/>
      <c r="DA2548" s="27"/>
      <c r="DB2548" s="27"/>
      <c r="DC2548" s="27"/>
      <c r="DD2548" s="27"/>
      <c r="DE2548" s="27"/>
      <c r="DF2548" s="27"/>
      <c r="DG2548" s="27"/>
      <c r="DH2548" s="27"/>
      <c r="DI2548" s="27"/>
      <c r="DJ2548" s="27"/>
      <c r="DK2548" s="27"/>
      <c r="DL2548" s="27"/>
    </row>
    <row r="2549" spans="1:116" ht="31.5" customHeight="1">
      <c r="A2549" s="4" t="s">
        <v>10467</v>
      </c>
      <c r="B2549" s="5">
        <v>2547</v>
      </c>
      <c r="C2549" s="6">
        <v>967</v>
      </c>
      <c r="D2549" s="6"/>
      <c r="E2549" s="3" t="s">
        <v>10555</v>
      </c>
      <c r="F2549" s="3" t="s">
        <v>955</v>
      </c>
      <c r="G2549" s="3" t="s">
        <v>723</v>
      </c>
      <c r="H2549" s="4" t="s">
        <v>779</v>
      </c>
      <c r="I2549" s="3" t="s">
        <v>125</v>
      </c>
      <c r="J2549" s="3" t="s">
        <v>10556</v>
      </c>
      <c r="K2549" s="5">
        <v>100</v>
      </c>
      <c r="L2549" s="3" t="s">
        <v>81</v>
      </c>
      <c r="M2549" s="6">
        <v>1</v>
      </c>
      <c r="N2549" s="3" t="s">
        <v>45</v>
      </c>
      <c r="O2549" s="3" t="s">
        <v>10485</v>
      </c>
      <c r="P2549" s="3" t="s">
        <v>10557</v>
      </c>
      <c r="Q2549" s="3" t="s">
        <v>10558</v>
      </c>
      <c r="R2549" s="28">
        <v>2.91</v>
      </c>
      <c r="U2549" s="1">
        <v>1.26</v>
      </c>
      <c r="W2549" s="29">
        <v>2.2799999999999998</v>
      </c>
      <c r="Y2549" s="29">
        <v>1.02</v>
      </c>
      <c r="Z2549" s="29">
        <v>3.14</v>
      </c>
      <c r="AN2549" s="32">
        <v>1.65</v>
      </c>
      <c r="AO2549" s="27" t="s">
        <v>211</v>
      </c>
      <c r="AP2549" s="31" t="s">
        <v>212</v>
      </c>
      <c r="AQ2549" s="27" t="e">
        <f t="shared" si="405"/>
        <v>#NUM!</v>
      </c>
      <c r="AR2549" s="27" t="e">
        <f t="shared" si="406"/>
        <v>#NUM!</v>
      </c>
      <c r="AS2549" s="27" t="e">
        <f t="shared" si="407"/>
        <v>#NUM!</v>
      </c>
      <c r="AT2549" s="27">
        <f t="shared" si="410"/>
        <v>0</v>
      </c>
      <c r="AU2549" s="27">
        <f t="shared" si="411"/>
        <v>1.3545</v>
      </c>
      <c r="AV2549" s="29">
        <f t="shared" si="408"/>
        <v>0</v>
      </c>
      <c r="AW2549" s="27" t="s">
        <v>73</v>
      </c>
      <c r="AX2549" s="27" t="s">
        <v>74</v>
      </c>
      <c r="AY2549" s="32">
        <v>1.3540000000000001</v>
      </c>
      <c r="AZ2549" s="34">
        <f t="shared" ref="AZ2549:AZ2612" si="412">IF(AND(AY2549&gt;0,AY2549&lt;=10),AY2549*0.25,IF(AND(AY2549&gt;10,AY2549&lt;=50),AY2549*0.17,IF(AND(AY2549&gt;10,AY2549&lt;=100),AY2549*0.12,IF(AY2549&gt;100,AY2549*0.1))))</f>
        <v>0.33850000000000002</v>
      </c>
      <c r="BA2549" s="3">
        <f t="shared" si="404"/>
        <v>1.6925000000000001</v>
      </c>
      <c r="BB2549" s="32">
        <f t="shared" si="409"/>
        <v>1.8279000000000001</v>
      </c>
      <c r="BC2549" s="27" t="s">
        <v>12549</v>
      </c>
      <c r="BP2549" s="27"/>
      <c r="BQ2549" s="27"/>
      <c r="BR2549" s="27"/>
      <c r="BS2549" s="27"/>
      <c r="BT2549" s="27"/>
      <c r="BU2549" s="27"/>
      <c r="BV2549" s="27"/>
      <c r="BW2549" s="27"/>
      <c r="BX2549" s="27"/>
      <c r="BY2549" s="27"/>
      <c r="BZ2549" s="27"/>
      <c r="CA2549" s="27"/>
      <c r="CB2549" s="27"/>
      <c r="CC2549" s="27"/>
      <c r="CD2549" s="27"/>
      <c r="CE2549" s="27"/>
      <c r="CF2549" s="27"/>
      <c r="CG2549" s="27"/>
      <c r="CH2549" s="27"/>
      <c r="CI2549" s="27"/>
      <c r="CJ2549" s="27"/>
      <c r="CK2549" s="27"/>
      <c r="CL2549" s="27"/>
      <c r="CM2549" s="27"/>
      <c r="CN2549" s="27"/>
      <c r="CO2549" s="27"/>
      <c r="CP2549" s="27"/>
      <c r="CQ2549" s="27"/>
      <c r="CR2549" s="27"/>
      <c r="CS2549" s="27"/>
      <c r="CT2549" s="27"/>
      <c r="CU2549" s="27"/>
      <c r="CV2549" s="27"/>
      <c r="CW2549" s="27"/>
      <c r="CX2549" s="27"/>
      <c r="CY2549" s="27"/>
      <c r="CZ2549" s="27"/>
      <c r="DA2549" s="27"/>
      <c r="DB2549" s="27"/>
      <c r="DC2549" s="27"/>
      <c r="DD2549" s="27"/>
      <c r="DE2549" s="27"/>
      <c r="DF2549" s="27"/>
      <c r="DG2549" s="27"/>
      <c r="DH2549" s="27"/>
      <c r="DI2549" s="27"/>
      <c r="DJ2549" s="27"/>
      <c r="DK2549" s="27"/>
      <c r="DL2549" s="27"/>
    </row>
    <row r="2550" spans="1:116" ht="31.5" customHeight="1">
      <c r="A2550" s="4" t="s">
        <v>10467</v>
      </c>
      <c r="B2550" s="5">
        <v>2548</v>
      </c>
      <c r="C2550" s="6">
        <v>1270</v>
      </c>
      <c r="D2550" s="6"/>
      <c r="E2550" s="3" t="s">
        <v>10565</v>
      </c>
      <c r="F2550" s="3" t="s">
        <v>10568</v>
      </c>
      <c r="G2550" s="3" t="s">
        <v>2751</v>
      </c>
      <c r="H2550" s="4" t="s">
        <v>2752</v>
      </c>
      <c r="I2550" s="3" t="s">
        <v>67</v>
      </c>
      <c r="J2550" s="3" t="s">
        <v>10569</v>
      </c>
      <c r="K2550" s="5">
        <v>30</v>
      </c>
      <c r="L2550" s="3" t="s">
        <v>69</v>
      </c>
      <c r="M2550" s="6">
        <v>1</v>
      </c>
      <c r="N2550" s="3" t="s">
        <v>45</v>
      </c>
      <c r="O2550" s="3" t="s">
        <v>10485</v>
      </c>
      <c r="P2550" s="3" t="s">
        <v>10518</v>
      </c>
      <c r="Q2550" s="3" t="s">
        <v>10570</v>
      </c>
      <c r="R2550" s="28">
        <v>1.83</v>
      </c>
      <c r="U2550" s="1">
        <v>1.31</v>
      </c>
      <c r="W2550" s="29">
        <v>1.3</v>
      </c>
      <c r="AN2550" s="32">
        <v>1.83</v>
      </c>
      <c r="AO2550" s="27" t="s">
        <v>49</v>
      </c>
      <c r="AP2550" s="31" t="s">
        <v>50</v>
      </c>
      <c r="AQ2550" s="27" t="e">
        <f t="shared" si="405"/>
        <v>#NUM!</v>
      </c>
      <c r="AR2550" s="27" t="e">
        <f t="shared" si="406"/>
        <v>#NUM!</v>
      </c>
      <c r="AS2550" s="27" t="e">
        <f t="shared" si="407"/>
        <v>#NUM!</v>
      </c>
      <c r="AT2550" s="27">
        <f t="shared" si="410"/>
        <v>0</v>
      </c>
      <c r="AU2550" s="27">
        <f t="shared" si="411"/>
        <v>1.40825</v>
      </c>
      <c r="AV2550" s="29">
        <f t="shared" si="408"/>
        <v>0</v>
      </c>
      <c r="AW2550" s="27" t="s">
        <v>73</v>
      </c>
      <c r="AX2550" s="27" t="s">
        <v>74</v>
      </c>
      <c r="AY2550" s="32">
        <v>1.4079999999999999</v>
      </c>
      <c r="AZ2550" s="34">
        <f t="shared" si="412"/>
        <v>0.35199999999999998</v>
      </c>
      <c r="BA2550" s="3">
        <f t="shared" si="404"/>
        <v>1.7599999999999998</v>
      </c>
      <c r="BB2550" s="32">
        <f t="shared" si="409"/>
        <v>1.9007999999999998</v>
      </c>
      <c r="BC2550" s="27" t="s">
        <v>12549</v>
      </c>
      <c r="BP2550" s="27"/>
      <c r="BQ2550" s="27"/>
      <c r="BR2550" s="27"/>
      <c r="BS2550" s="27"/>
      <c r="BT2550" s="27"/>
      <c r="BU2550" s="27"/>
      <c r="BV2550" s="27"/>
      <c r="BW2550" s="27"/>
      <c r="BX2550" s="27"/>
      <c r="BY2550" s="27"/>
      <c r="BZ2550" s="27"/>
      <c r="CA2550" s="27"/>
      <c r="CB2550" s="27"/>
      <c r="CC2550" s="27"/>
      <c r="CD2550" s="27"/>
      <c r="CE2550" s="27"/>
      <c r="CF2550" s="27"/>
      <c r="CG2550" s="27"/>
      <c r="CH2550" s="27"/>
      <c r="CI2550" s="27"/>
      <c r="CJ2550" s="27"/>
      <c r="CK2550" s="27"/>
      <c r="CL2550" s="27"/>
      <c r="CM2550" s="27"/>
      <c r="CN2550" s="27"/>
      <c r="CO2550" s="27"/>
      <c r="CP2550" s="27"/>
      <c r="CQ2550" s="27"/>
      <c r="CR2550" s="27"/>
      <c r="CS2550" s="27"/>
      <c r="CT2550" s="27"/>
      <c r="CU2550" s="27"/>
      <c r="CV2550" s="27"/>
      <c r="CW2550" s="27"/>
      <c r="CX2550" s="27"/>
      <c r="CY2550" s="27"/>
      <c r="CZ2550" s="27"/>
      <c r="DA2550" s="27"/>
      <c r="DB2550" s="27"/>
      <c r="DC2550" s="27"/>
      <c r="DD2550" s="27"/>
      <c r="DE2550" s="27"/>
      <c r="DF2550" s="27"/>
      <c r="DG2550" s="27"/>
      <c r="DH2550" s="27"/>
      <c r="DI2550" s="27"/>
      <c r="DJ2550" s="27"/>
      <c r="DK2550" s="27"/>
      <c r="DL2550" s="27"/>
    </row>
    <row r="2551" spans="1:116" ht="31.5" customHeight="1">
      <c r="A2551" s="4" t="s">
        <v>10467</v>
      </c>
      <c r="B2551" s="5">
        <v>2549</v>
      </c>
      <c r="C2551" s="6">
        <v>5231</v>
      </c>
      <c r="D2551" s="6"/>
      <c r="E2551" s="3" t="s">
        <v>10511</v>
      </c>
      <c r="F2551" s="3" t="s">
        <v>693</v>
      </c>
      <c r="G2551" s="3" t="s">
        <v>691</v>
      </c>
      <c r="H2551" s="4" t="s">
        <v>698</v>
      </c>
      <c r="I2551" s="3" t="s">
        <v>43</v>
      </c>
      <c r="J2551" s="3" t="s">
        <v>10512</v>
      </c>
      <c r="K2551" s="5"/>
      <c r="L2551" s="3"/>
      <c r="M2551" s="6">
        <v>30</v>
      </c>
      <c r="N2551" s="3" t="s">
        <v>45</v>
      </c>
      <c r="O2551" s="3" t="s">
        <v>10485</v>
      </c>
      <c r="P2551" s="3" t="s">
        <v>10494</v>
      </c>
      <c r="Q2551" s="3" t="s">
        <v>10513</v>
      </c>
      <c r="R2551" s="28">
        <v>1.41</v>
      </c>
      <c r="U2551" s="1" t="s">
        <v>56</v>
      </c>
      <c r="X2551" s="29">
        <v>1.6549</v>
      </c>
      <c r="Y2551" s="29">
        <v>0.96</v>
      </c>
      <c r="Z2551" s="29">
        <v>2.4300000000000002</v>
      </c>
      <c r="AN2551" s="32">
        <v>1.41</v>
      </c>
      <c r="AO2551" s="27" t="s">
        <v>49</v>
      </c>
      <c r="AP2551" s="31" t="s">
        <v>50</v>
      </c>
      <c r="AQ2551" s="27" t="e">
        <f t="shared" si="405"/>
        <v>#NUM!</v>
      </c>
      <c r="AR2551" s="27" t="e">
        <f t="shared" si="406"/>
        <v>#NUM!</v>
      </c>
      <c r="AS2551" s="27" t="e">
        <f t="shared" si="407"/>
        <v>#NUM!</v>
      </c>
      <c r="AT2551" s="27">
        <f t="shared" si="410"/>
        <v>0</v>
      </c>
      <c r="AU2551" s="27" t="e">
        <f t="shared" si="411"/>
        <v>#VALUE!</v>
      </c>
      <c r="AV2551" s="29" t="e">
        <f t="shared" si="408"/>
        <v>#VALUE!</v>
      </c>
      <c r="AW2551" s="33" t="s">
        <v>51</v>
      </c>
      <c r="AX2551" s="33" t="s">
        <v>50</v>
      </c>
      <c r="AY2551" s="32">
        <v>1.41</v>
      </c>
      <c r="AZ2551" s="34">
        <f t="shared" si="412"/>
        <v>0.35249999999999998</v>
      </c>
      <c r="BA2551" s="3">
        <f t="shared" si="404"/>
        <v>1.7625</v>
      </c>
      <c r="BB2551" s="32">
        <f t="shared" si="409"/>
        <v>1.9035</v>
      </c>
      <c r="BC2551" s="27" t="s">
        <v>12549</v>
      </c>
      <c r="BP2551" s="27"/>
      <c r="BQ2551" s="27"/>
      <c r="BR2551" s="27"/>
      <c r="BS2551" s="27"/>
      <c r="BT2551" s="27"/>
      <c r="BU2551" s="27"/>
      <c r="BV2551" s="27"/>
      <c r="BW2551" s="27"/>
      <c r="BX2551" s="27"/>
      <c r="BY2551" s="27"/>
      <c r="BZ2551" s="27"/>
      <c r="CA2551" s="27"/>
      <c r="CB2551" s="27"/>
      <c r="CC2551" s="27"/>
      <c r="CD2551" s="27"/>
      <c r="CE2551" s="27"/>
      <c r="CF2551" s="27"/>
      <c r="CG2551" s="27"/>
      <c r="CH2551" s="27"/>
      <c r="CI2551" s="27"/>
      <c r="CJ2551" s="27"/>
      <c r="CK2551" s="27"/>
      <c r="CL2551" s="27"/>
      <c r="CM2551" s="27"/>
      <c r="CN2551" s="27"/>
      <c r="CO2551" s="27"/>
      <c r="CP2551" s="27"/>
      <c r="CQ2551" s="27"/>
      <c r="CR2551" s="27"/>
      <c r="CS2551" s="27"/>
      <c r="CT2551" s="27"/>
      <c r="CU2551" s="27"/>
      <c r="CV2551" s="27"/>
      <c r="CW2551" s="27"/>
      <c r="CX2551" s="27"/>
      <c r="CY2551" s="27"/>
      <c r="CZ2551" s="27"/>
      <c r="DA2551" s="27"/>
      <c r="DB2551" s="27"/>
      <c r="DC2551" s="27"/>
      <c r="DD2551" s="27"/>
      <c r="DE2551" s="27"/>
      <c r="DF2551" s="27"/>
      <c r="DG2551" s="27"/>
      <c r="DH2551" s="27"/>
      <c r="DI2551" s="27"/>
      <c r="DJ2551" s="27"/>
      <c r="DK2551" s="27"/>
      <c r="DL2551" s="27"/>
    </row>
    <row r="2552" spans="1:116" ht="31.5" customHeight="1">
      <c r="A2552" s="4" t="s">
        <v>10467</v>
      </c>
      <c r="B2552" s="5">
        <v>2550</v>
      </c>
      <c r="C2552" s="6">
        <v>573</v>
      </c>
      <c r="D2552" s="6"/>
      <c r="E2552" s="3" t="s">
        <v>10614</v>
      </c>
      <c r="F2552" s="3" t="s">
        <v>10618</v>
      </c>
      <c r="G2552" s="3" t="s">
        <v>4932</v>
      </c>
      <c r="H2552" s="4" t="s">
        <v>951</v>
      </c>
      <c r="I2552" s="3" t="s">
        <v>104</v>
      </c>
      <c r="J2552" s="3" t="s">
        <v>10619</v>
      </c>
      <c r="K2552" s="5"/>
      <c r="L2552" s="3"/>
      <c r="M2552" s="6">
        <v>40</v>
      </c>
      <c r="N2552" s="3" t="s">
        <v>45</v>
      </c>
      <c r="O2552" s="3" t="s">
        <v>10485</v>
      </c>
      <c r="P2552" s="3" t="s">
        <v>607</v>
      </c>
      <c r="Q2552" s="3" t="s">
        <v>10620</v>
      </c>
      <c r="R2552" s="28">
        <v>3.64</v>
      </c>
      <c r="U2552" s="1">
        <v>1.66</v>
      </c>
      <c r="X2552" s="29">
        <v>2.72</v>
      </c>
      <c r="Z2552" s="29">
        <v>4.0599999999999996</v>
      </c>
      <c r="AN2552" s="32">
        <v>2.9119999999999999</v>
      </c>
      <c r="AO2552" s="27" t="s">
        <v>336</v>
      </c>
      <c r="AP2552" s="31" t="s">
        <v>337</v>
      </c>
      <c r="AQ2552" s="27" t="e">
        <f t="shared" si="405"/>
        <v>#NUM!</v>
      </c>
      <c r="AR2552" s="27" t="e">
        <f t="shared" si="406"/>
        <v>#NUM!</v>
      </c>
      <c r="AS2552" s="27" t="e">
        <f t="shared" si="407"/>
        <v>#NUM!</v>
      </c>
      <c r="AT2552" s="27">
        <f t="shared" si="410"/>
        <v>0</v>
      </c>
      <c r="AU2552" s="27">
        <f t="shared" si="411"/>
        <v>1.7844999999999998</v>
      </c>
      <c r="AV2552" s="29">
        <f t="shared" si="408"/>
        <v>0</v>
      </c>
      <c r="AW2552" s="27" t="s">
        <v>73</v>
      </c>
      <c r="AX2552" s="27" t="s">
        <v>74</v>
      </c>
      <c r="AY2552" s="32">
        <v>1.7845</v>
      </c>
      <c r="AZ2552" s="34">
        <f t="shared" si="412"/>
        <v>0.44612499999999999</v>
      </c>
      <c r="BA2552" s="3">
        <f t="shared" si="404"/>
        <v>2.2306249999999999</v>
      </c>
      <c r="BB2552" s="32">
        <f t="shared" si="409"/>
        <v>2.4090749999999996</v>
      </c>
      <c r="BC2552" s="27" t="s">
        <v>12549</v>
      </c>
      <c r="BP2552" s="27"/>
      <c r="BQ2552" s="27"/>
      <c r="BR2552" s="27"/>
      <c r="BS2552" s="27"/>
      <c r="BT2552" s="27"/>
      <c r="BU2552" s="27"/>
      <c r="BV2552" s="27"/>
      <c r="BW2552" s="27"/>
      <c r="BX2552" s="27"/>
      <c r="BY2552" s="27"/>
      <c r="BZ2552" s="27"/>
      <c r="CA2552" s="27"/>
      <c r="CB2552" s="27"/>
      <c r="CC2552" s="27"/>
      <c r="CD2552" s="27"/>
      <c r="CE2552" s="27"/>
      <c r="CF2552" s="27"/>
      <c r="CG2552" s="27"/>
      <c r="CH2552" s="27"/>
      <c r="CI2552" s="27"/>
      <c r="CJ2552" s="27"/>
      <c r="CK2552" s="27"/>
      <c r="CL2552" s="27"/>
      <c r="CM2552" s="27"/>
      <c r="CN2552" s="27"/>
      <c r="CO2552" s="27"/>
      <c r="CP2552" s="27"/>
      <c r="CQ2552" s="27"/>
      <c r="CR2552" s="27"/>
      <c r="CS2552" s="27"/>
      <c r="CT2552" s="27"/>
      <c r="CU2552" s="27"/>
      <c r="CV2552" s="27"/>
      <c r="CW2552" s="27"/>
      <c r="CX2552" s="27"/>
      <c r="CY2552" s="27"/>
      <c r="CZ2552" s="27"/>
      <c r="DA2552" s="27"/>
      <c r="DB2552" s="27"/>
      <c r="DC2552" s="27"/>
      <c r="DD2552" s="27"/>
      <c r="DE2552" s="27"/>
      <c r="DF2552" s="27"/>
      <c r="DG2552" s="27"/>
      <c r="DH2552" s="27"/>
      <c r="DI2552" s="27"/>
      <c r="DJ2552" s="27"/>
      <c r="DK2552" s="27"/>
      <c r="DL2552" s="27"/>
    </row>
    <row r="2553" spans="1:116" ht="31.5" customHeight="1">
      <c r="A2553" s="4" t="s">
        <v>10467</v>
      </c>
      <c r="B2553" s="5">
        <v>2551</v>
      </c>
      <c r="C2553" s="6">
        <v>159</v>
      </c>
      <c r="D2553" s="6"/>
      <c r="E2553" s="3" t="s">
        <v>10525</v>
      </c>
      <c r="F2553" s="3" t="s">
        <v>10526</v>
      </c>
      <c r="G2553" s="3" t="s">
        <v>834</v>
      </c>
      <c r="H2553" s="4" t="s">
        <v>835</v>
      </c>
      <c r="I2553" s="3" t="s">
        <v>43</v>
      </c>
      <c r="J2553" s="3" t="s">
        <v>10527</v>
      </c>
      <c r="K2553" s="5"/>
      <c r="L2553" s="3"/>
      <c r="M2553" s="6">
        <v>30</v>
      </c>
      <c r="N2553" s="3" t="s">
        <v>45</v>
      </c>
      <c r="O2553" s="3" t="s">
        <v>10485</v>
      </c>
      <c r="P2553" s="3" t="s">
        <v>10528</v>
      </c>
      <c r="Q2553" s="3" t="s">
        <v>10529</v>
      </c>
      <c r="R2553" s="28">
        <v>6.03</v>
      </c>
      <c r="U2553" s="1">
        <v>1.74</v>
      </c>
      <c r="W2553" s="29">
        <v>5.99</v>
      </c>
      <c r="X2553" s="29">
        <v>6.3733000000000004</v>
      </c>
      <c r="Y2553" s="29">
        <v>5.23</v>
      </c>
      <c r="Z2553" s="29">
        <v>8.61</v>
      </c>
      <c r="AG2553" s="27">
        <v>6.3220000000000001</v>
      </c>
      <c r="AH2553" s="27">
        <v>5.23</v>
      </c>
      <c r="AN2553" s="32">
        <v>5.7759999999999998</v>
      </c>
      <c r="AO2553" s="27" t="s">
        <v>211</v>
      </c>
      <c r="AP2553" s="31" t="s">
        <v>212</v>
      </c>
      <c r="AQ2553" s="27">
        <f t="shared" si="405"/>
        <v>5.7759999999999998</v>
      </c>
      <c r="AR2553" s="27" t="str">
        <f t="shared" si="406"/>
        <v/>
      </c>
      <c r="AS2553" s="27" t="e">
        <f t="shared" si="407"/>
        <v>#NUM!</v>
      </c>
      <c r="AT2553" s="27">
        <f t="shared" si="410"/>
        <v>0</v>
      </c>
      <c r="AU2553" s="27">
        <f t="shared" si="411"/>
        <v>1.8704999999999998</v>
      </c>
      <c r="AV2553" s="29">
        <f t="shared" si="408"/>
        <v>0</v>
      </c>
      <c r="AW2553" s="27" t="s">
        <v>73</v>
      </c>
      <c r="AX2553" s="27" t="s">
        <v>74</v>
      </c>
      <c r="AY2553" s="32">
        <v>1.87</v>
      </c>
      <c r="AZ2553" s="34">
        <f t="shared" si="412"/>
        <v>0.46750000000000003</v>
      </c>
      <c r="BA2553" s="3">
        <f t="shared" si="404"/>
        <v>2.3375000000000004</v>
      </c>
      <c r="BB2553" s="32">
        <f t="shared" si="409"/>
        <v>2.5245000000000002</v>
      </c>
      <c r="BC2553" s="27" t="s">
        <v>12549</v>
      </c>
      <c r="BP2553" s="27"/>
      <c r="BQ2553" s="27"/>
      <c r="BR2553" s="27"/>
      <c r="BS2553" s="27"/>
      <c r="BT2553" s="27"/>
      <c r="BU2553" s="27"/>
      <c r="BV2553" s="27"/>
      <c r="BW2553" s="27"/>
      <c r="BX2553" s="27"/>
      <c r="BY2553" s="27"/>
      <c r="BZ2553" s="27"/>
      <c r="CA2553" s="27"/>
      <c r="CB2553" s="27"/>
      <c r="CC2553" s="27"/>
      <c r="CD2553" s="27"/>
      <c r="CE2553" s="27"/>
      <c r="CF2553" s="27"/>
      <c r="CG2553" s="27"/>
      <c r="CH2553" s="27"/>
      <c r="CI2553" s="27"/>
      <c r="CJ2553" s="27"/>
      <c r="CK2553" s="27"/>
      <c r="CL2553" s="27"/>
      <c r="CM2553" s="27"/>
      <c r="CN2553" s="27"/>
      <c r="CO2553" s="27"/>
      <c r="CP2553" s="27"/>
      <c r="CQ2553" s="27"/>
      <c r="CR2553" s="27"/>
      <c r="CS2553" s="27"/>
      <c r="CT2553" s="27"/>
      <c r="CU2553" s="27"/>
      <c r="CV2553" s="27"/>
      <c r="CW2553" s="27"/>
      <c r="CX2553" s="27"/>
      <c r="CY2553" s="27"/>
      <c r="CZ2553" s="27"/>
      <c r="DA2553" s="27"/>
      <c r="DB2553" s="27"/>
      <c r="DC2553" s="27"/>
      <c r="DD2553" s="27"/>
      <c r="DE2553" s="27"/>
      <c r="DF2553" s="27"/>
      <c r="DG2553" s="27"/>
      <c r="DH2553" s="27"/>
      <c r="DI2553" s="27"/>
      <c r="DJ2553" s="27"/>
      <c r="DK2553" s="27"/>
      <c r="DL2553" s="27"/>
    </row>
    <row r="2554" spans="1:116" ht="31.5" customHeight="1">
      <c r="A2554" s="4" t="s">
        <v>10467</v>
      </c>
      <c r="B2554" s="5">
        <v>2552</v>
      </c>
      <c r="C2554" s="6">
        <v>58</v>
      </c>
      <c r="D2554" s="6"/>
      <c r="E2554" s="3" t="s">
        <v>10488</v>
      </c>
      <c r="F2554" s="3" t="s">
        <v>3119</v>
      </c>
      <c r="G2554" s="3" t="s">
        <v>3120</v>
      </c>
      <c r="H2554" s="4" t="s">
        <v>42</v>
      </c>
      <c r="I2554" s="3" t="s">
        <v>104</v>
      </c>
      <c r="J2554" s="3" t="s">
        <v>10489</v>
      </c>
      <c r="K2554" s="5"/>
      <c r="L2554" s="3"/>
      <c r="M2554" s="6">
        <v>14</v>
      </c>
      <c r="N2554" s="3" t="s">
        <v>45</v>
      </c>
      <c r="O2554" s="3" t="s">
        <v>10485</v>
      </c>
      <c r="P2554" s="3" t="s">
        <v>10490</v>
      </c>
      <c r="Q2554" s="3" t="s">
        <v>10491</v>
      </c>
      <c r="R2554" s="28">
        <v>1.95</v>
      </c>
      <c r="U2554" s="1">
        <v>0.5</v>
      </c>
      <c r="AG2554" s="27">
        <v>0.38790000000000002</v>
      </c>
      <c r="AN2554" s="32">
        <v>1.95</v>
      </c>
      <c r="AO2554" s="27" t="s">
        <v>49</v>
      </c>
      <c r="AP2554" s="31" t="s">
        <v>50</v>
      </c>
      <c r="AQ2554" s="27" t="e">
        <f t="shared" si="405"/>
        <v>#NUM!</v>
      </c>
      <c r="AR2554" s="27" t="e">
        <f t="shared" si="406"/>
        <v>#NUM!</v>
      </c>
      <c r="AS2554" s="27" t="e">
        <f t="shared" si="407"/>
        <v>#NUM!</v>
      </c>
      <c r="AT2554" s="27">
        <f t="shared" si="410"/>
        <v>0</v>
      </c>
      <c r="AU2554" s="27">
        <f t="shared" si="411"/>
        <v>0.53749999999999998</v>
      </c>
      <c r="AV2554" s="29">
        <f t="shared" si="408"/>
        <v>0</v>
      </c>
      <c r="AW2554" s="33" t="s">
        <v>51</v>
      </c>
      <c r="AX2554" s="33" t="s">
        <v>50</v>
      </c>
      <c r="AY2554" s="32">
        <v>1.95</v>
      </c>
      <c r="AZ2554" s="34">
        <f t="shared" si="412"/>
        <v>0.48749999999999999</v>
      </c>
      <c r="BA2554" s="3">
        <f t="shared" si="404"/>
        <v>2.4375</v>
      </c>
      <c r="BB2554" s="32">
        <f t="shared" si="409"/>
        <v>2.6324999999999998</v>
      </c>
      <c r="BC2554" s="27" t="s">
        <v>12549</v>
      </c>
      <c r="BP2554" s="27"/>
      <c r="BQ2554" s="27"/>
      <c r="BR2554" s="27"/>
      <c r="BS2554" s="27"/>
      <c r="BT2554" s="27"/>
      <c r="BU2554" s="27"/>
      <c r="BV2554" s="27"/>
      <c r="BW2554" s="27"/>
      <c r="BX2554" s="27"/>
      <c r="BY2554" s="27"/>
      <c r="BZ2554" s="27"/>
      <c r="CA2554" s="27"/>
      <c r="CB2554" s="27"/>
      <c r="CC2554" s="27"/>
      <c r="CD2554" s="27"/>
      <c r="CE2554" s="27"/>
      <c r="CF2554" s="27"/>
      <c r="CG2554" s="27"/>
      <c r="CH2554" s="27"/>
      <c r="CI2554" s="27"/>
      <c r="CJ2554" s="27"/>
      <c r="CK2554" s="27"/>
      <c r="CL2554" s="27"/>
      <c r="CM2554" s="27"/>
      <c r="CN2554" s="27"/>
      <c r="CO2554" s="27"/>
      <c r="CP2554" s="27"/>
      <c r="CQ2554" s="27"/>
      <c r="CR2554" s="27"/>
      <c r="CS2554" s="27"/>
      <c r="CT2554" s="27"/>
      <c r="CU2554" s="27"/>
      <c r="CV2554" s="27"/>
      <c r="CW2554" s="27"/>
      <c r="CX2554" s="27"/>
      <c r="CY2554" s="27"/>
      <c r="CZ2554" s="27"/>
      <c r="DA2554" s="27"/>
      <c r="DB2554" s="27"/>
      <c r="DC2554" s="27"/>
      <c r="DD2554" s="27"/>
      <c r="DE2554" s="27"/>
      <c r="DF2554" s="27"/>
      <c r="DG2554" s="27"/>
      <c r="DH2554" s="27"/>
      <c r="DI2554" s="27"/>
      <c r="DJ2554" s="27"/>
      <c r="DK2554" s="27"/>
      <c r="DL2554" s="27"/>
    </row>
    <row r="2555" spans="1:116" ht="31.5" customHeight="1">
      <c r="A2555" s="4" t="s">
        <v>10467</v>
      </c>
      <c r="B2555" s="5">
        <v>2553</v>
      </c>
      <c r="C2555" s="6">
        <v>5236</v>
      </c>
      <c r="D2555" s="6"/>
      <c r="E2555" s="3" t="s">
        <v>10606</v>
      </c>
      <c r="F2555" s="3" t="s">
        <v>2950</v>
      </c>
      <c r="G2555" s="3" t="s">
        <v>1250</v>
      </c>
      <c r="H2555" s="4" t="s">
        <v>686</v>
      </c>
      <c r="I2555" s="3" t="s">
        <v>43</v>
      </c>
      <c r="J2555" s="3" t="s">
        <v>10609</v>
      </c>
      <c r="K2555" s="5"/>
      <c r="L2555" s="3"/>
      <c r="M2555" s="6">
        <v>20</v>
      </c>
      <c r="N2555" s="3" t="s">
        <v>45</v>
      </c>
      <c r="O2555" s="3" t="s">
        <v>10485</v>
      </c>
      <c r="P2555" s="3" t="s">
        <v>10528</v>
      </c>
      <c r="Q2555" s="3" t="s">
        <v>10610</v>
      </c>
      <c r="R2555" s="28">
        <v>3.29</v>
      </c>
      <c r="U2555" s="1" t="s">
        <v>56</v>
      </c>
      <c r="X2555" s="29">
        <v>3.3298000000000001</v>
      </c>
      <c r="Y2555" s="29">
        <v>2.8</v>
      </c>
      <c r="Z2555" s="29">
        <v>5.93</v>
      </c>
      <c r="AG2555" s="27">
        <v>1.0913999999999999</v>
      </c>
      <c r="AN2555" s="32">
        <v>1.9450000000000001</v>
      </c>
      <c r="AO2555" s="27" t="s">
        <v>211</v>
      </c>
      <c r="AP2555" s="31" t="s">
        <v>212</v>
      </c>
      <c r="AQ2555" s="27" t="e">
        <f t="shared" si="405"/>
        <v>#NUM!</v>
      </c>
      <c r="AR2555" s="27" t="e">
        <f t="shared" si="406"/>
        <v>#NUM!</v>
      </c>
      <c r="AS2555" s="27" t="e">
        <f t="shared" si="407"/>
        <v>#NUM!</v>
      </c>
      <c r="AT2555" s="27">
        <f t="shared" si="410"/>
        <v>0</v>
      </c>
      <c r="AU2555" s="27" t="e">
        <f t="shared" si="411"/>
        <v>#VALUE!</v>
      </c>
      <c r="AV2555" s="29" t="e">
        <f t="shared" si="408"/>
        <v>#VALUE!</v>
      </c>
      <c r="AW2555" s="27" t="s">
        <v>213</v>
      </c>
      <c r="AX2555" s="27" t="s">
        <v>212</v>
      </c>
      <c r="AY2555" s="32">
        <v>1.95</v>
      </c>
      <c r="AZ2555" s="34">
        <f t="shared" si="412"/>
        <v>0.48749999999999999</v>
      </c>
      <c r="BA2555" s="3">
        <f t="shared" si="404"/>
        <v>2.4375</v>
      </c>
      <c r="BB2555" s="32">
        <f t="shared" si="409"/>
        <v>2.6324999999999998</v>
      </c>
      <c r="BC2555" s="27" t="s">
        <v>12549</v>
      </c>
      <c r="BP2555" s="27"/>
      <c r="BQ2555" s="27"/>
      <c r="BR2555" s="27"/>
      <c r="BS2555" s="27"/>
      <c r="BT2555" s="27"/>
      <c r="BU2555" s="27"/>
      <c r="BV2555" s="27"/>
      <c r="BW2555" s="27"/>
      <c r="BX2555" s="27"/>
      <c r="BY2555" s="27"/>
      <c r="BZ2555" s="27"/>
      <c r="CA2555" s="27"/>
      <c r="CB2555" s="27"/>
      <c r="CC2555" s="27"/>
      <c r="CD2555" s="27"/>
      <c r="CE2555" s="27"/>
      <c r="CF2555" s="27"/>
      <c r="CG2555" s="27"/>
      <c r="CH2555" s="27"/>
      <c r="CI2555" s="27"/>
      <c r="CJ2555" s="27"/>
      <c r="CK2555" s="27"/>
      <c r="CL2555" s="27"/>
      <c r="CM2555" s="27"/>
      <c r="CN2555" s="27"/>
      <c r="CO2555" s="27"/>
      <c r="CP2555" s="27"/>
      <c r="CQ2555" s="27"/>
      <c r="CR2555" s="27"/>
      <c r="CS2555" s="27"/>
      <c r="CT2555" s="27"/>
      <c r="CU2555" s="27"/>
      <c r="CV2555" s="27"/>
      <c r="CW2555" s="27"/>
      <c r="CX2555" s="27"/>
      <c r="CY2555" s="27"/>
      <c r="CZ2555" s="27"/>
      <c r="DA2555" s="27"/>
      <c r="DB2555" s="27"/>
      <c r="DC2555" s="27"/>
      <c r="DD2555" s="27"/>
      <c r="DE2555" s="27"/>
      <c r="DF2555" s="27"/>
      <c r="DG2555" s="27"/>
      <c r="DH2555" s="27"/>
      <c r="DI2555" s="27"/>
      <c r="DJ2555" s="27"/>
      <c r="DK2555" s="27"/>
      <c r="DL2555" s="27"/>
    </row>
    <row r="2556" spans="1:116" ht="31.5" customHeight="1">
      <c r="A2556" s="4" t="s">
        <v>10467</v>
      </c>
      <c r="B2556" s="5">
        <v>2554</v>
      </c>
      <c r="C2556" s="6">
        <v>5232</v>
      </c>
      <c r="D2556" s="6"/>
      <c r="E2556" s="3" t="s">
        <v>10511</v>
      </c>
      <c r="F2556" s="3" t="s">
        <v>693</v>
      </c>
      <c r="G2556" s="3" t="s">
        <v>691</v>
      </c>
      <c r="H2556" s="4" t="s">
        <v>303</v>
      </c>
      <c r="I2556" s="3" t="s">
        <v>43</v>
      </c>
      <c r="J2556" s="3" t="s">
        <v>10514</v>
      </c>
      <c r="K2556" s="5"/>
      <c r="L2556" s="3"/>
      <c r="M2556" s="6">
        <v>30</v>
      </c>
      <c r="N2556" s="3" t="s">
        <v>45</v>
      </c>
      <c r="O2556" s="3" t="s">
        <v>10485</v>
      </c>
      <c r="P2556" s="3" t="s">
        <v>10494</v>
      </c>
      <c r="Q2556" s="3" t="s">
        <v>10515</v>
      </c>
      <c r="R2556" s="28">
        <v>2.2000000000000002</v>
      </c>
      <c r="U2556" s="1" t="s">
        <v>56</v>
      </c>
      <c r="X2556" s="29">
        <v>2.6</v>
      </c>
      <c r="Y2556" s="29">
        <v>2.4</v>
      </c>
      <c r="Z2556" s="29">
        <v>3.5</v>
      </c>
      <c r="AN2556" s="32">
        <v>2.2000000000000002</v>
      </c>
      <c r="AO2556" s="27" t="s">
        <v>49</v>
      </c>
      <c r="AP2556" s="31" t="s">
        <v>50</v>
      </c>
      <c r="AQ2556" s="27" t="e">
        <f t="shared" si="405"/>
        <v>#NUM!</v>
      </c>
      <c r="AR2556" s="27" t="e">
        <f t="shared" si="406"/>
        <v>#NUM!</v>
      </c>
      <c r="AS2556" s="27" t="e">
        <f t="shared" si="407"/>
        <v>#NUM!</v>
      </c>
      <c r="AT2556" s="27">
        <f t="shared" si="410"/>
        <v>0</v>
      </c>
      <c r="AU2556" s="27" t="e">
        <f t="shared" si="411"/>
        <v>#VALUE!</v>
      </c>
      <c r="AV2556" s="29" t="e">
        <f t="shared" si="408"/>
        <v>#VALUE!</v>
      </c>
      <c r="AW2556" s="33" t="s">
        <v>51</v>
      </c>
      <c r="AX2556" s="33" t="s">
        <v>50</v>
      </c>
      <c r="AY2556" s="32">
        <v>2.2000000000000002</v>
      </c>
      <c r="AZ2556" s="34">
        <f t="shared" si="412"/>
        <v>0.55000000000000004</v>
      </c>
      <c r="BA2556" s="3">
        <f t="shared" si="404"/>
        <v>2.75</v>
      </c>
      <c r="BB2556" s="32">
        <f t="shared" si="409"/>
        <v>2.97</v>
      </c>
      <c r="BC2556" s="27" t="s">
        <v>12549</v>
      </c>
      <c r="BP2556" s="27"/>
      <c r="BQ2556" s="27"/>
      <c r="BR2556" s="27"/>
      <c r="BS2556" s="27"/>
      <c r="BT2556" s="27"/>
      <c r="BU2556" s="27"/>
      <c r="BV2556" s="27"/>
      <c r="BW2556" s="27"/>
      <c r="BX2556" s="27"/>
      <c r="BY2556" s="27"/>
      <c r="BZ2556" s="27"/>
      <c r="CA2556" s="27"/>
      <c r="CB2556" s="27"/>
      <c r="CC2556" s="27"/>
      <c r="CD2556" s="27"/>
      <c r="CE2556" s="27"/>
      <c r="CF2556" s="27"/>
      <c r="CG2556" s="27"/>
      <c r="CH2556" s="27"/>
      <c r="CI2556" s="27"/>
      <c r="CJ2556" s="27"/>
      <c r="CK2556" s="27"/>
      <c r="CL2556" s="27"/>
      <c r="CM2556" s="27"/>
      <c r="CN2556" s="27"/>
      <c r="CO2556" s="27"/>
      <c r="CP2556" s="27"/>
      <c r="CQ2556" s="27"/>
      <c r="CR2556" s="27"/>
      <c r="CS2556" s="27"/>
      <c r="CT2556" s="27"/>
      <c r="CU2556" s="27"/>
      <c r="CV2556" s="27"/>
      <c r="CW2556" s="27"/>
      <c r="CX2556" s="27"/>
      <c r="CY2556" s="27"/>
      <c r="CZ2556" s="27"/>
      <c r="DA2556" s="27"/>
      <c r="DB2556" s="27"/>
      <c r="DC2556" s="27"/>
      <c r="DD2556" s="27"/>
      <c r="DE2556" s="27"/>
      <c r="DF2556" s="27"/>
      <c r="DG2556" s="27"/>
      <c r="DH2556" s="27"/>
      <c r="DI2556" s="27"/>
      <c r="DJ2556" s="27"/>
      <c r="DK2556" s="27"/>
      <c r="DL2556" s="27"/>
    </row>
    <row r="2557" spans="1:116" ht="31.5" customHeight="1">
      <c r="A2557" s="4" t="s">
        <v>10467</v>
      </c>
      <c r="B2557" s="5">
        <v>2555</v>
      </c>
      <c r="C2557" s="6">
        <v>1240</v>
      </c>
      <c r="D2557" s="6"/>
      <c r="E2557" s="3" t="s">
        <v>10565</v>
      </c>
      <c r="F2557" s="3" t="s">
        <v>2750</v>
      </c>
      <c r="G2557" s="3" t="s">
        <v>2751</v>
      </c>
      <c r="H2557" s="4" t="s">
        <v>2752</v>
      </c>
      <c r="I2557" s="3" t="s">
        <v>2753</v>
      </c>
      <c r="J2557" s="3" t="s">
        <v>10566</v>
      </c>
      <c r="K2557" s="5">
        <v>120</v>
      </c>
      <c r="L2557" s="3" t="s">
        <v>81</v>
      </c>
      <c r="M2557" s="6">
        <v>1</v>
      </c>
      <c r="N2557" s="3" t="s">
        <v>45</v>
      </c>
      <c r="O2557" s="3" t="s">
        <v>10485</v>
      </c>
      <c r="P2557" s="3" t="s">
        <v>10518</v>
      </c>
      <c r="Q2557" s="3" t="s">
        <v>10567</v>
      </c>
      <c r="R2557" s="28">
        <v>4.8</v>
      </c>
      <c r="U2557" s="1">
        <v>2.12</v>
      </c>
      <c r="X2557" s="29">
        <v>2.3839000000000001</v>
      </c>
      <c r="AN2557" s="32">
        <v>4.8</v>
      </c>
      <c r="AO2557" s="27" t="s">
        <v>49</v>
      </c>
      <c r="AP2557" s="31" t="s">
        <v>50</v>
      </c>
      <c r="AQ2557" s="27" t="e">
        <f t="shared" si="405"/>
        <v>#NUM!</v>
      </c>
      <c r="AR2557" s="27" t="e">
        <f t="shared" si="406"/>
        <v>#NUM!</v>
      </c>
      <c r="AS2557" s="27" t="e">
        <f t="shared" si="407"/>
        <v>#NUM!</v>
      </c>
      <c r="AT2557" s="27">
        <f t="shared" si="410"/>
        <v>0</v>
      </c>
      <c r="AU2557" s="27">
        <f t="shared" si="411"/>
        <v>2.2789999999999999</v>
      </c>
      <c r="AV2557" s="29">
        <f t="shared" si="408"/>
        <v>0</v>
      </c>
      <c r="AW2557" s="27" t="s">
        <v>73</v>
      </c>
      <c r="AX2557" s="27" t="s">
        <v>74</v>
      </c>
      <c r="AY2557" s="32">
        <v>2.2789999999999999</v>
      </c>
      <c r="AZ2557" s="34">
        <f t="shared" si="412"/>
        <v>0.56974999999999998</v>
      </c>
      <c r="BA2557" s="3">
        <f t="shared" si="404"/>
        <v>2.8487499999999999</v>
      </c>
      <c r="BB2557" s="32">
        <f t="shared" si="409"/>
        <v>3.0766499999999999</v>
      </c>
      <c r="BC2557" s="27" t="s">
        <v>12549</v>
      </c>
      <c r="BP2557" s="27"/>
      <c r="BQ2557" s="27"/>
      <c r="BR2557" s="27"/>
      <c r="BS2557" s="27"/>
      <c r="BT2557" s="27"/>
      <c r="BU2557" s="27"/>
      <c r="BV2557" s="27"/>
      <c r="BW2557" s="27"/>
      <c r="BX2557" s="27"/>
      <c r="BY2557" s="27"/>
      <c r="BZ2557" s="27"/>
      <c r="CA2557" s="27"/>
      <c r="CB2557" s="27"/>
      <c r="CC2557" s="27"/>
      <c r="CD2557" s="27"/>
      <c r="CE2557" s="27"/>
      <c r="CF2557" s="27"/>
      <c r="CG2557" s="27"/>
      <c r="CH2557" s="27"/>
      <c r="CI2557" s="27"/>
      <c r="CJ2557" s="27"/>
      <c r="CK2557" s="27"/>
      <c r="CL2557" s="27"/>
      <c r="CM2557" s="27"/>
      <c r="CN2557" s="27"/>
      <c r="CO2557" s="27"/>
      <c r="CP2557" s="27"/>
      <c r="CQ2557" s="27"/>
      <c r="CR2557" s="27"/>
      <c r="CS2557" s="27"/>
      <c r="CT2557" s="27"/>
      <c r="CU2557" s="27"/>
      <c r="CV2557" s="27"/>
      <c r="CW2557" s="27"/>
      <c r="CX2557" s="27"/>
      <c r="CY2557" s="27"/>
      <c r="CZ2557" s="27"/>
      <c r="DA2557" s="27"/>
      <c r="DB2557" s="27"/>
      <c r="DC2557" s="27"/>
      <c r="DD2557" s="27"/>
      <c r="DE2557" s="27"/>
      <c r="DF2557" s="27"/>
      <c r="DG2557" s="27"/>
      <c r="DH2557" s="27"/>
      <c r="DI2557" s="27"/>
      <c r="DJ2557" s="27"/>
      <c r="DK2557" s="27"/>
      <c r="DL2557" s="27"/>
    </row>
    <row r="2558" spans="1:116" ht="31.5" customHeight="1">
      <c r="A2558" s="4" t="s">
        <v>10467</v>
      </c>
      <c r="B2558" s="5">
        <v>2556</v>
      </c>
      <c r="C2558" s="6">
        <v>5235</v>
      </c>
      <c r="D2558" s="6"/>
      <c r="E2558" s="3" t="s">
        <v>10606</v>
      </c>
      <c r="F2558" s="3" t="s">
        <v>2950</v>
      </c>
      <c r="G2558" s="3" t="s">
        <v>1250</v>
      </c>
      <c r="H2558" s="4" t="s">
        <v>706</v>
      </c>
      <c r="I2558" s="3" t="s">
        <v>43</v>
      </c>
      <c r="J2558" s="3" t="s">
        <v>10611</v>
      </c>
      <c r="K2558" s="5"/>
      <c r="L2558" s="3"/>
      <c r="M2558" s="6">
        <v>20</v>
      </c>
      <c r="N2558" s="3" t="s">
        <v>45</v>
      </c>
      <c r="O2558" s="3" t="s">
        <v>10485</v>
      </c>
      <c r="P2558" s="3" t="s">
        <v>10612</v>
      </c>
      <c r="Q2558" s="3" t="s">
        <v>10613</v>
      </c>
      <c r="R2558" s="28">
        <v>4.9800000000000004</v>
      </c>
      <c r="U2558" s="1" t="s">
        <v>56</v>
      </c>
      <c r="X2558" s="29">
        <v>4.7968000000000002</v>
      </c>
      <c r="Y2558" s="29">
        <v>4.46</v>
      </c>
      <c r="Z2558" s="29">
        <v>7.8</v>
      </c>
      <c r="AG2558" s="27">
        <v>1.5927</v>
      </c>
      <c r="AN2558" s="32">
        <v>3.0263</v>
      </c>
      <c r="AO2558" s="27" t="s">
        <v>211</v>
      </c>
      <c r="AP2558" s="31" t="s">
        <v>212</v>
      </c>
      <c r="AQ2558" s="27" t="e">
        <f t="shared" si="405"/>
        <v>#NUM!</v>
      </c>
      <c r="AR2558" s="27" t="e">
        <f t="shared" si="406"/>
        <v>#NUM!</v>
      </c>
      <c r="AS2558" s="27" t="e">
        <f t="shared" si="407"/>
        <v>#NUM!</v>
      </c>
      <c r="AT2558" s="27">
        <f t="shared" si="410"/>
        <v>0</v>
      </c>
      <c r="AU2558" s="27" t="e">
        <f t="shared" si="411"/>
        <v>#VALUE!</v>
      </c>
      <c r="AV2558" s="29" t="e">
        <f t="shared" si="408"/>
        <v>#VALUE!</v>
      </c>
      <c r="AW2558" s="27" t="s">
        <v>213</v>
      </c>
      <c r="AX2558" s="27" t="s">
        <v>212</v>
      </c>
      <c r="AY2558" s="32">
        <v>3.03</v>
      </c>
      <c r="AZ2558" s="34">
        <f t="shared" si="412"/>
        <v>0.75749999999999995</v>
      </c>
      <c r="BA2558" s="3">
        <f t="shared" si="404"/>
        <v>3.7874999999999996</v>
      </c>
      <c r="BB2558" s="32">
        <f t="shared" si="409"/>
        <v>4.0904999999999996</v>
      </c>
      <c r="BC2558" s="27" t="s">
        <v>12549</v>
      </c>
      <c r="BP2558" s="27"/>
      <c r="BQ2558" s="27"/>
      <c r="BR2558" s="27"/>
      <c r="BS2558" s="27"/>
      <c r="BT2558" s="27"/>
      <c r="BU2558" s="27"/>
      <c r="BV2558" s="27"/>
      <c r="BW2558" s="27"/>
      <c r="BX2558" s="27"/>
      <c r="BY2558" s="27"/>
      <c r="BZ2558" s="27"/>
      <c r="CA2558" s="27"/>
      <c r="CB2558" s="27"/>
      <c r="CC2558" s="27"/>
      <c r="CD2558" s="27"/>
      <c r="CE2558" s="27"/>
      <c r="CF2558" s="27"/>
      <c r="CG2558" s="27"/>
      <c r="CH2558" s="27"/>
      <c r="CI2558" s="27"/>
      <c r="CJ2558" s="27"/>
      <c r="CK2558" s="27"/>
      <c r="CL2558" s="27"/>
      <c r="CM2558" s="27"/>
      <c r="CN2558" s="27"/>
      <c r="CO2558" s="27"/>
      <c r="CP2558" s="27"/>
      <c r="CQ2558" s="27"/>
      <c r="CR2558" s="27"/>
      <c r="CS2558" s="27"/>
      <c r="CT2558" s="27"/>
      <c r="CU2558" s="27"/>
      <c r="CV2558" s="27"/>
      <c r="CW2558" s="27"/>
      <c r="CX2558" s="27"/>
      <c r="CY2558" s="27"/>
      <c r="CZ2558" s="27"/>
      <c r="DA2558" s="27"/>
      <c r="DB2558" s="27"/>
      <c r="DC2558" s="27"/>
      <c r="DD2558" s="27"/>
      <c r="DE2558" s="27"/>
      <c r="DF2558" s="27"/>
      <c r="DG2558" s="27"/>
      <c r="DH2558" s="27"/>
      <c r="DI2558" s="27"/>
      <c r="DJ2558" s="27"/>
      <c r="DK2558" s="27"/>
      <c r="DL2558" s="27"/>
    </row>
    <row r="2559" spans="1:116" ht="31.5" customHeight="1">
      <c r="A2559" s="4" t="s">
        <v>10467</v>
      </c>
      <c r="B2559" s="5">
        <v>2557</v>
      </c>
      <c r="C2559" s="6">
        <v>966</v>
      </c>
      <c r="D2559" s="6"/>
      <c r="E2559" s="3" t="s">
        <v>10614</v>
      </c>
      <c r="F2559" s="3" t="s">
        <v>10615</v>
      </c>
      <c r="G2559" s="3" t="s">
        <v>4932</v>
      </c>
      <c r="H2559" s="4" t="s">
        <v>42</v>
      </c>
      <c r="I2559" s="3" t="s">
        <v>104</v>
      </c>
      <c r="J2559" s="3" t="s">
        <v>10616</v>
      </c>
      <c r="K2559" s="5"/>
      <c r="L2559" s="3"/>
      <c r="M2559" s="6">
        <v>30</v>
      </c>
      <c r="N2559" s="3" t="s">
        <v>45</v>
      </c>
      <c r="O2559" s="3" t="s">
        <v>10485</v>
      </c>
      <c r="P2559" s="3" t="s">
        <v>10528</v>
      </c>
      <c r="Q2559" s="3" t="s">
        <v>10617</v>
      </c>
      <c r="R2559" s="28">
        <v>7.05</v>
      </c>
      <c r="U2559" s="1">
        <v>4.04</v>
      </c>
      <c r="X2559" s="29">
        <v>5.1013999999999999</v>
      </c>
      <c r="Z2559" s="29">
        <v>8.01</v>
      </c>
      <c r="AG2559" s="27">
        <v>5.0599999999999996</v>
      </c>
      <c r="AN2559" s="32">
        <v>7.05</v>
      </c>
      <c r="AO2559" s="27" t="s">
        <v>49</v>
      </c>
      <c r="AP2559" s="31" t="s">
        <v>50</v>
      </c>
      <c r="AQ2559" s="27" t="e">
        <f t="shared" si="405"/>
        <v>#NUM!</v>
      </c>
      <c r="AR2559" s="27" t="e">
        <f t="shared" si="406"/>
        <v>#NUM!</v>
      </c>
      <c r="AS2559" s="27" t="e">
        <f t="shared" si="407"/>
        <v>#NUM!</v>
      </c>
      <c r="AT2559" s="27">
        <f t="shared" si="410"/>
        <v>0</v>
      </c>
      <c r="AU2559" s="27">
        <f t="shared" si="411"/>
        <v>4.343</v>
      </c>
      <c r="AV2559" s="29">
        <f t="shared" si="408"/>
        <v>0</v>
      </c>
      <c r="AW2559" s="27" t="s">
        <v>73</v>
      </c>
      <c r="AX2559" s="27" t="s">
        <v>74</v>
      </c>
      <c r="AY2559" s="32">
        <v>4.34</v>
      </c>
      <c r="AZ2559" s="34">
        <f t="shared" si="412"/>
        <v>1.085</v>
      </c>
      <c r="BA2559" s="3">
        <f t="shared" si="404"/>
        <v>5.4249999999999998</v>
      </c>
      <c r="BB2559" s="32">
        <f t="shared" si="409"/>
        <v>5.859</v>
      </c>
      <c r="BC2559" s="27" t="s">
        <v>12549</v>
      </c>
      <c r="BP2559" s="27"/>
      <c r="BQ2559" s="27"/>
      <c r="BR2559" s="27"/>
      <c r="BS2559" s="27"/>
      <c r="BT2559" s="27"/>
      <c r="BU2559" s="27"/>
      <c r="BV2559" s="27"/>
      <c r="BW2559" s="27"/>
      <c r="BX2559" s="27"/>
      <c r="BY2559" s="27"/>
      <c r="BZ2559" s="27"/>
      <c r="CA2559" s="27"/>
      <c r="CB2559" s="27"/>
      <c r="CC2559" s="27"/>
      <c r="CD2559" s="27"/>
      <c r="CE2559" s="27"/>
      <c r="CF2559" s="27"/>
      <c r="CG2559" s="27"/>
      <c r="CH2559" s="27"/>
      <c r="CI2559" s="27"/>
      <c r="CJ2559" s="27"/>
      <c r="CK2559" s="27"/>
      <c r="CL2559" s="27"/>
      <c r="CM2559" s="27"/>
      <c r="CN2559" s="27"/>
      <c r="CO2559" s="27"/>
      <c r="CP2559" s="27"/>
      <c r="CQ2559" s="27"/>
      <c r="CR2559" s="27"/>
      <c r="CS2559" s="27"/>
      <c r="CT2559" s="27"/>
      <c r="CU2559" s="27"/>
      <c r="CV2559" s="27"/>
      <c r="CW2559" s="27"/>
      <c r="CX2559" s="27"/>
      <c r="CY2559" s="27"/>
      <c r="CZ2559" s="27"/>
      <c r="DA2559" s="27"/>
      <c r="DB2559" s="27"/>
      <c r="DC2559" s="27"/>
      <c r="DD2559" s="27"/>
      <c r="DE2559" s="27"/>
      <c r="DF2559" s="27"/>
      <c r="DG2559" s="27"/>
      <c r="DH2559" s="27"/>
      <c r="DI2559" s="27"/>
      <c r="DJ2559" s="27"/>
      <c r="DK2559" s="27"/>
      <c r="DL2559" s="27"/>
    </row>
    <row r="2560" spans="1:116" ht="31.5" customHeight="1">
      <c r="A2560" s="4" t="s">
        <v>10467</v>
      </c>
      <c r="B2560" s="5">
        <v>2558</v>
      </c>
      <c r="C2560" s="6">
        <v>57</v>
      </c>
      <c r="D2560" s="6"/>
      <c r="E2560" s="3" t="s">
        <v>10627</v>
      </c>
      <c r="F2560" s="3" t="s">
        <v>10628</v>
      </c>
      <c r="G2560" s="3" t="s">
        <v>2640</v>
      </c>
      <c r="H2560" s="4" t="s">
        <v>205</v>
      </c>
      <c r="I2560" s="3" t="s">
        <v>573</v>
      </c>
      <c r="J2560" s="3" t="s">
        <v>10631</v>
      </c>
      <c r="K2560" s="5"/>
      <c r="L2560" s="3"/>
      <c r="M2560" s="6">
        <v>250</v>
      </c>
      <c r="N2560" s="3" t="s">
        <v>45</v>
      </c>
      <c r="O2560" s="3" t="s">
        <v>10485</v>
      </c>
      <c r="P2560" s="3" t="s">
        <v>10632</v>
      </c>
      <c r="Q2560" s="3" t="s">
        <v>10633</v>
      </c>
      <c r="R2560" s="28">
        <v>11.78</v>
      </c>
      <c r="U2560" s="1">
        <v>7.86</v>
      </c>
      <c r="AN2560" s="32">
        <v>11.78</v>
      </c>
      <c r="AO2560" s="27" t="s">
        <v>49</v>
      </c>
      <c r="AP2560" s="31" t="s">
        <v>50</v>
      </c>
      <c r="AQ2560" s="27" t="e">
        <f t="shared" si="405"/>
        <v>#NUM!</v>
      </c>
      <c r="AR2560" s="27" t="e">
        <f t="shared" si="406"/>
        <v>#NUM!</v>
      </c>
      <c r="AS2560" s="27" t="e">
        <f t="shared" si="407"/>
        <v>#NUM!</v>
      </c>
      <c r="AT2560" s="27">
        <f t="shared" si="410"/>
        <v>0</v>
      </c>
      <c r="AU2560" s="27">
        <f t="shared" si="411"/>
        <v>8.4495000000000005</v>
      </c>
      <c r="AV2560" s="29">
        <f t="shared" si="408"/>
        <v>0</v>
      </c>
      <c r="AW2560" s="27" t="s">
        <v>73</v>
      </c>
      <c r="AX2560" s="27" t="s">
        <v>74</v>
      </c>
      <c r="AY2560" s="32">
        <v>8.4489999999999998</v>
      </c>
      <c r="AZ2560" s="34">
        <f t="shared" si="412"/>
        <v>2.11225</v>
      </c>
      <c r="BA2560" s="3">
        <f t="shared" si="404"/>
        <v>10.561249999999999</v>
      </c>
      <c r="BB2560" s="32">
        <f t="shared" si="409"/>
        <v>11.40615</v>
      </c>
      <c r="BC2560" s="27" t="s">
        <v>12549</v>
      </c>
      <c r="BP2560" s="27"/>
      <c r="BQ2560" s="27"/>
      <c r="BR2560" s="27"/>
      <c r="BS2560" s="27"/>
      <c r="BT2560" s="27"/>
      <c r="BU2560" s="27"/>
      <c r="BV2560" s="27"/>
      <c r="BW2560" s="27"/>
      <c r="BX2560" s="27"/>
      <c r="BY2560" s="27"/>
      <c r="BZ2560" s="27"/>
      <c r="CA2560" s="27"/>
      <c r="CB2560" s="27"/>
      <c r="CC2560" s="27"/>
      <c r="CD2560" s="27"/>
      <c r="CE2560" s="27"/>
      <c r="CF2560" s="27"/>
      <c r="CG2560" s="27"/>
      <c r="CH2560" s="27"/>
      <c r="CI2560" s="27"/>
      <c r="CJ2560" s="27"/>
      <c r="CK2560" s="27"/>
      <c r="CL2560" s="27"/>
      <c r="CM2560" s="27"/>
      <c r="CN2560" s="27"/>
      <c r="CO2560" s="27"/>
      <c r="CP2560" s="27"/>
      <c r="CQ2560" s="27"/>
      <c r="CR2560" s="27"/>
      <c r="CS2560" s="27"/>
      <c r="CT2560" s="27"/>
      <c r="CU2560" s="27"/>
      <c r="CV2560" s="27"/>
      <c r="CW2560" s="27"/>
      <c r="CX2560" s="27"/>
      <c r="CY2560" s="27"/>
      <c r="CZ2560" s="27"/>
      <c r="DA2560" s="27"/>
      <c r="DB2560" s="27"/>
      <c r="DC2560" s="27"/>
      <c r="DD2560" s="27"/>
      <c r="DE2560" s="27"/>
      <c r="DF2560" s="27"/>
      <c r="DG2560" s="27"/>
      <c r="DH2560" s="27"/>
      <c r="DI2560" s="27"/>
      <c r="DJ2560" s="27"/>
      <c r="DK2560" s="27"/>
      <c r="DL2560" s="27"/>
    </row>
    <row r="2561" spans="1:116" ht="31.5" customHeight="1">
      <c r="A2561" s="4" t="s">
        <v>10467</v>
      </c>
      <c r="B2561" s="5">
        <v>2559</v>
      </c>
      <c r="C2561" s="6">
        <v>391</v>
      </c>
      <c r="D2561" s="6"/>
      <c r="E2561" s="3" t="s">
        <v>10211</v>
      </c>
      <c r="F2561" s="3" t="s">
        <v>10598</v>
      </c>
      <c r="G2561" s="3" t="s">
        <v>1178</v>
      </c>
      <c r="H2561" s="4" t="s">
        <v>205</v>
      </c>
      <c r="I2561" s="3" t="s">
        <v>104</v>
      </c>
      <c r="J2561" s="3" t="s">
        <v>10599</v>
      </c>
      <c r="K2561" s="5"/>
      <c r="L2561" s="3"/>
      <c r="M2561" s="6">
        <v>500</v>
      </c>
      <c r="N2561" s="3" t="s">
        <v>45</v>
      </c>
      <c r="O2561" s="3" t="s">
        <v>10485</v>
      </c>
      <c r="P2561" s="3" t="s">
        <v>10577</v>
      </c>
      <c r="Q2561" s="3" t="s">
        <v>10600</v>
      </c>
      <c r="R2561" s="28">
        <v>12.05</v>
      </c>
      <c r="U2561" s="1">
        <v>8.35</v>
      </c>
      <c r="Y2561" s="29">
        <v>31.5</v>
      </c>
      <c r="AN2561" s="32">
        <v>12.05</v>
      </c>
      <c r="AO2561" s="27" t="s">
        <v>49</v>
      </c>
      <c r="AP2561" s="31" t="s">
        <v>50</v>
      </c>
      <c r="AQ2561" s="27" t="e">
        <f t="shared" si="405"/>
        <v>#NUM!</v>
      </c>
      <c r="AR2561" s="27" t="e">
        <f t="shared" si="406"/>
        <v>#NUM!</v>
      </c>
      <c r="AS2561" s="27" t="e">
        <f t="shared" si="407"/>
        <v>#NUM!</v>
      </c>
      <c r="AT2561" s="27">
        <f t="shared" si="410"/>
        <v>0</v>
      </c>
      <c r="AU2561" s="27">
        <f t="shared" si="411"/>
        <v>8.9762499999999985</v>
      </c>
      <c r="AV2561" s="29">
        <f t="shared" si="408"/>
        <v>0</v>
      </c>
      <c r="AW2561" s="27" t="s">
        <v>73</v>
      </c>
      <c r="AX2561" s="27" t="s">
        <v>74</v>
      </c>
      <c r="AY2561" s="32">
        <v>8.9760000000000009</v>
      </c>
      <c r="AZ2561" s="34">
        <f t="shared" si="412"/>
        <v>2.2440000000000002</v>
      </c>
      <c r="BA2561" s="3">
        <f t="shared" si="404"/>
        <v>11.22</v>
      </c>
      <c r="BB2561" s="32">
        <f t="shared" ref="BB2561:BB2592" si="413">BA2561+BA2561*0.08</f>
        <v>12.117600000000001</v>
      </c>
      <c r="BC2561" s="27" t="s">
        <v>12549</v>
      </c>
      <c r="BP2561" s="27"/>
      <c r="BQ2561" s="27"/>
      <c r="BR2561" s="27"/>
      <c r="BS2561" s="27"/>
      <c r="BT2561" s="27"/>
      <c r="BU2561" s="27"/>
      <c r="BV2561" s="27"/>
      <c r="BW2561" s="27"/>
      <c r="BX2561" s="27"/>
      <c r="BY2561" s="27"/>
      <c r="BZ2561" s="27"/>
      <c r="CA2561" s="27"/>
      <c r="CB2561" s="27"/>
      <c r="CC2561" s="27"/>
      <c r="CD2561" s="27"/>
      <c r="CE2561" s="27"/>
      <c r="CF2561" s="27"/>
      <c r="CG2561" s="27"/>
      <c r="CH2561" s="27"/>
      <c r="CI2561" s="27"/>
      <c r="CJ2561" s="27"/>
      <c r="CK2561" s="27"/>
      <c r="CL2561" s="27"/>
      <c r="CM2561" s="27"/>
      <c r="CN2561" s="27"/>
      <c r="CO2561" s="27"/>
      <c r="CP2561" s="27"/>
      <c r="CQ2561" s="27"/>
      <c r="CR2561" s="27"/>
      <c r="CS2561" s="27"/>
      <c r="CT2561" s="27"/>
      <c r="CU2561" s="27"/>
      <c r="CV2561" s="27"/>
      <c r="CW2561" s="27"/>
      <c r="CX2561" s="27"/>
      <c r="CY2561" s="27"/>
      <c r="CZ2561" s="27"/>
      <c r="DA2561" s="27"/>
      <c r="DB2561" s="27"/>
      <c r="DC2561" s="27"/>
      <c r="DD2561" s="27"/>
      <c r="DE2561" s="27"/>
      <c r="DF2561" s="27"/>
      <c r="DG2561" s="27"/>
      <c r="DH2561" s="27"/>
      <c r="DI2561" s="27"/>
      <c r="DJ2561" s="27"/>
      <c r="DK2561" s="27"/>
      <c r="DL2561" s="27"/>
    </row>
    <row r="2562" spans="1:116" ht="31.5" customHeight="1">
      <c r="A2562" s="4" t="s">
        <v>10467</v>
      </c>
      <c r="B2562" s="5">
        <v>2560</v>
      </c>
      <c r="C2562" s="6">
        <v>671</v>
      </c>
      <c r="D2562" s="6"/>
      <c r="E2562" s="3" t="s">
        <v>10581</v>
      </c>
      <c r="F2562" s="3" t="s">
        <v>1084</v>
      </c>
      <c r="G2562" s="3" t="s">
        <v>1085</v>
      </c>
      <c r="H2562" s="4" t="s">
        <v>205</v>
      </c>
      <c r="I2562" s="3" t="s">
        <v>104</v>
      </c>
      <c r="J2562" s="3" t="s">
        <v>10582</v>
      </c>
      <c r="K2562" s="5"/>
      <c r="L2562" s="3"/>
      <c r="M2562" s="6">
        <v>500</v>
      </c>
      <c r="N2562" s="3" t="s">
        <v>45</v>
      </c>
      <c r="O2562" s="3" t="s">
        <v>10485</v>
      </c>
      <c r="P2562" s="3" t="s">
        <v>10528</v>
      </c>
      <c r="Q2562" s="3" t="s">
        <v>10583</v>
      </c>
      <c r="R2562" s="28">
        <v>16.37</v>
      </c>
      <c r="U2562" s="1">
        <v>10.220000000000001</v>
      </c>
      <c r="Z2562" s="29">
        <v>83.5</v>
      </c>
      <c r="AN2562" s="32">
        <v>16.37</v>
      </c>
      <c r="AO2562" s="27" t="s">
        <v>49</v>
      </c>
      <c r="AP2562" s="31" t="s">
        <v>50</v>
      </c>
      <c r="AQ2562" s="27" t="e">
        <f t="shared" si="405"/>
        <v>#NUM!</v>
      </c>
      <c r="AR2562" s="27" t="e">
        <f t="shared" si="406"/>
        <v>#NUM!</v>
      </c>
      <c r="AS2562" s="27" t="e">
        <f t="shared" si="407"/>
        <v>#NUM!</v>
      </c>
      <c r="AT2562" s="27">
        <f t="shared" si="410"/>
        <v>0</v>
      </c>
      <c r="AU2562" s="27">
        <f t="shared" si="411"/>
        <v>10.986499999999999</v>
      </c>
      <c r="AV2562" s="29">
        <f t="shared" si="408"/>
        <v>0</v>
      </c>
      <c r="AW2562" s="27" t="s">
        <v>73</v>
      </c>
      <c r="AX2562" s="27" t="s">
        <v>74</v>
      </c>
      <c r="AY2562" s="32">
        <v>10.986000000000001</v>
      </c>
      <c r="AZ2562" s="34">
        <f t="shared" si="412"/>
        <v>1.8676200000000003</v>
      </c>
      <c r="BA2562" s="3">
        <f t="shared" si="404"/>
        <v>12.853620000000001</v>
      </c>
      <c r="BB2562" s="32">
        <f t="shared" si="413"/>
        <v>13.881909600000002</v>
      </c>
      <c r="BC2562" s="27" t="s">
        <v>12549</v>
      </c>
      <c r="BP2562" s="27"/>
      <c r="BQ2562" s="27"/>
      <c r="BR2562" s="27"/>
      <c r="BS2562" s="27"/>
      <c r="BT2562" s="27"/>
      <c r="BU2562" s="27"/>
      <c r="BV2562" s="27"/>
      <c r="BW2562" s="27"/>
      <c r="BX2562" s="27"/>
      <c r="BY2562" s="27"/>
      <c r="BZ2562" s="27"/>
      <c r="CA2562" s="27"/>
      <c r="CB2562" s="27"/>
      <c r="CC2562" s="27"/>
      <c r="CD2562" s="27"/>
      <c r="CE2562" s="27"/>
      <c r="CF2562" s="27"/>
      <c r="CG2562" s="27"/>
      <c r="CH2562" s="27"/>
      <c r="CI2562" s="27"/>
      <c r="CJ2562" s="27"/>
      <c r="CK2562" s="27"/>
      <c r="CL2562" s="27"/>
      <c r="CM2562" s="27"/>
      <c r="CN2562" s="27"/>
      <c r="CO2562" s="27"/>
      <c r="CP2562" s="27"/>
      <c r="CQ2562" s="27"/>
      <c r="CR2562" s="27"/>
      <c r="CS2562" s="27"/>
      <c r="CT2562" s="27"/>
      <c r="CU2562" s="27"/>
      <c r="CV2562" s="27"/>
      <c r="CW2562" s="27"/>
      <c r="CX2562" s="27"/>
      <c r="CY2562" s="27"/>
      <c r="CZ2562" s="27"/>
      <c r="DA2562" s="27"/>
      <c r="DB2562" s="27"/>
      <c r="DC2562" s="27"/>
      <c r="DD2562" s="27"/>
      <c r="DE2562" s="27"/>
      <c r="DF2562" s="27"/>
      <c r="DG2562" s="27"/>
      <c r="DH2562" s="27"/>
      <c r="DI2562" s="27"/>
      <c r="DJ2562" s="27"/>
      <c r="DK2562" s="27"/>
      <c r="DL2562" s="27"/>
    </row>
    <row r="2563" spans="1:116" ht="31.5" customHeight="1">
      <c r="A2563" s="7" t="s">
        <v>10634</v>
      </c>
      <c r="B2563" s="5">
        <v>2561</v>
      </c>
      <c r="E2563" s="8" t="s">
        <v>10635</v>
      </c>
      <c r="F2563" s="8" t="s">
        <v>10636</v>
      </c>
      <c r="G2563" s="8" t="s">
        <v>1618</v>
      </c>
      <c r="H2563" s="7" t="s">
        <v>1581</v>
      </c>
      <c r="I2563" s="8" t="s">
        <v>1620</v>
      </c>
      <c r="J2563" s="8" t="s">
        <v>10637</v>
      </c>
      <c r="K2563" s="9">
        <v>5</v>
      </c>
      <c r="L2563" s="8" t="s">
        <v>81</v>
      </c>
      <c r="M2563" s="10">
        <v>1</v>
      </c>
      <c r="N2563" s="8" t="s">
        <v>45</v>
      </c>
      <c r="O2563" s="8" t="s">
        <v>10638</v>
      </c>
      <c r="P2563" s="8" t="s">
        <v>10639</v>
      </c>
      <c r="Q2563" s="8" t="s">
        <v>10640</v>
      </c>
      <c r="R2563" s="28">
        <v>4.1900000000000004</v>
      </c>
      <c r="S2563" s="29">
        <v>2.7</v>
      </c>
      <c r="T2563" s="30">
        <v>2.7</v>
      </c>
      <c r="U2563" s="1">
        <v>1.35</v>
      </c>
      <c r="V2563" s="28">
        <v>4.1900000000000004</v>
      </c>
      <c r="AQ2563" s="27" t="e">
        <f t="shared" si="405"/>
        <v>#NUM!</v>
      </c>
      <c r="AR2563" s="27" t="e">
        <f t="shared" si="406"/>
        <v>#NUM!</v>
      </c>
      <c r="AS2563" s="27" t="e">
        <f t="shared" si="407"/>
        <v>#NUM!</v>
      </c>
      <c r="AT2563" s="27">
        <f t="shared" si="410"/>
        <v>2.9024999999999999</v>
      </c>
      <c r="AU2563" s="27">
        <f t="shared" si="411"/>
        <v>1.4512499999999999</v>
      </c>
      <c r="AV2563" s="29">
        <f t="shared" si="408"/>
        <v>1.4512499999999999</v>
      </c>
      <c r="AW2563" s="27" t="s">
        <v>73</v>
      </c>
      <c r="AX2563" s="27" t="s">
        <v>74</v>
      </c>
      <c r="AY2563" s="32">
        <v>1.4510000000000001</v>
      </c>
      <c r="AZ2563" s="34">
        <f t="shared" si="412"/>
        <v>0.36275000000000002</v>
      </c>
      <c r="BA2563" s="3">
        <f t="shared" ref="BA2563:BA2626" si="414">AZ2563+AY2563</f>
        <v>1.8137500000000002</v>
      </c>
      <c r="BB2563" s="32">
        <f t="shared" si="413"/>
        <v>1.9588500000000002</v>
      </c>
      <c r="BC2563" s="27" t="s">
        <v>12549</v>
      </c>
    </row>
    <row r="2564" spans="1:116" ht="31.5" customHeight="1">
      <c r="A2564" s="7" t="s">
        <v>10641</v>
      </c>
      <c r="B2564" s="5">
        <v>2562</v>
      </c>
      <c r="E2564" s="8" t="s">
        <v>10642</v>
      </c>
      <c r="F2564" s="8" t="s">
        <v>2481</v>
      </c>
      <c r="G2564" s="8" t="s">
        <v>4594</v>
      </c>
      <c r="H2564" s="7" t="s">
        <v>10643</v>
      </c>
      <c r="I2564" s="8" t="s">
        <v>394</v>
      </c>
      <c r="J2564" s="8" t="s">
        <v>9923</v>
      </c>
      <c r="M2564" s="10">
        <v>10</v>
      </c>
      <c r="N2564" s="8" t="s">
        <v>45</v>
      </c>
      <c r="O2564" s="8" t="s">
        <v>10638</v>
      </c>
      <c r="P2564" s="8" t="s">
        <v>10644</v>
      </c>
      <c r="Q2564" s="8" t="s">
        <v>10645</v>
      </c>
      <c r="R2564" s="28">
        <v>10.46</v>
      </c>
      <c r="S2564" s="29">
        <v>2.95</v>
      </c>
      <c r="T2564" s="30">
        <v>2.95</v>
      </c>
      <c r="U2564" s="1">
        <v>1.4</v>
      </c>
      <c r="V2564" s="28">
        <v>10.465999999999999</v>
      </c>
      <c r="AQ2564" s="27" t="e">
        <f t="shared" si="405"/>
        <v>#NUM!</v>
      </c>
      <c r="AR2564" s="27" t="e">
        <f t="shared" si="406"/>
        <v>#NUM!</v>
      </c>
      <c r="AS2564" s="27" t="e">
        <f t="shared" si="407"/>
        <v>#NUM!</v>
      </c>
      <c r="AT2564" s="27">
        <f t="shared" si="410"/>
        <v>3.1712500000000001</v>
      </c>
      <c r="AU2564" s="27">
        <f t="shared" si="411"/>
        <v>1.5049999999999999</v>
      </c>
      <c r="AV2564" s="29">
        <f t="shared" si="408"/>
        <v>1.5049999999999999</v>
      </c>
      <c r="AW2564" s="27" t="s">
        <v>73</v>
      </c>
      <c r="AX2564" s="27" t="s">
        <v>74</v>
      </c>
      <c r="AY2564" s="32">
        <v>1.5049999999999999</v>
      </c>
      <c r="AZ2564" s="34">
        <f t="shared" si="412"/>
        <v>0.37624999999999997</v>
      </c>
      <c r="BA2564" s="3">
        <f t="shared" si="414"/>
        <v>1.8812499999999999</v>
      </c>
      <c r="BB2564" s="32">
        <f t="shared" si="413"/>
        <v>2.0317499999999997</v>
      </c>
      <c r="BC2564" s="27" t="s">
        <v>12549</v>
      </c>
    </row>
    <row r="2565" spans="1:116" ht="31.5" customHeight="1">
      <c r="A2565" s="7" t="s">
        <v>10649</v>
      </c>
      <c r="B2565" s="5">
        <v>2563</v>
      </c>
      <c r="E2565" s="8" t="s">
        <v>10650</v>
      </c>
      <c r="F2565" s="8" t="s">
        <v>10651</v>
      </c>
      <c r="G2565" s="8" t="s">
        <v>553</v>
      </c>
      <c r="H2565" s="7" t="s">
        <v>1025</v>
      </c>
      <c r="I2565" s="8" t="s">
        <v>555</v>
      </c>
      <c r="J2565" s="8" t="s">
        <v>9073</v>
      </c>
      <c r="K2565" s="9">
        <v>5</v>
      </c>
      <c r="L2565" s="8" t="s">
        <v>81</v>
      </c>
      <c r="M2565" s="10">
        <v>1</v>
      </c>
      <c r="N2565" s="8" t="s">
        <v>45</v>
      </c>
      <c r="O2565" s="8" t="s">
        <v>10638</v>
      </c>
      <c r="P2565" s="8" t="s">
        <v>10652</v>
      </c>
      <c r="Q2565" s="8" t="s">
        <v>10653</v>
      </c>
      <c r="R2565" s="28">
        <v>15.4</v>
      </c>
      <c r="S2565" s="29">
        <v>3.4</v>
      </c>
      <c r="T2565" s="30">
        <v>3.4</v>
      </c>
      <c r="U2565" s="1">
        <v>1.4</v>
      </c>
      <c r="V2565" s="28">
        <v>15.472</v>
      </c>
      <c r="AQ2565" s="27" t="e">
        <f t="shared" ref="AQ2565:AQ2628" si="415">AVERAGE(SMALL(AE2565:AI2565,1),SMALL(AE2565:AI2565,2))</f>
        <v>#NUM!</v>
      </c>
      <c r="AR2565" s="27" t="e">
        <f t="shared" ref="AR2565:AR2628" si="416">IF(R2565 &lt;=( AVERAGE(SMALL(AE2565:AI2565,1),SMALL(AE2565:AI2565,2))), R2565, "")</f>
        <v>#NUM!</v>
      </c>
      <c r="AS2565" s="27" t="e">
        <f t="shared" ref="AS2565:AS2628" si="417">AVERAGE(SMALL(AJ2565:AM2565,1),SMALL(AJ2565:AM2565,2))</f>
        <v>#NUM!</v>
      </c>
      <c r="AT2565" s="27">
        <f t="shared" si="410"/>
        <v>3.6549999999999998</v>
      </c>
      <c r="AU2565" s="27">
        <f t="shared" si="411"/>
        <v>1.5049999999999999</v>
      </c>
      <c r="AV2565" s="29">
        <f t="shared" si="408"/>
        <v>1.5049999999999999</v>
      </c>
      <c r="AW2565" s="27" t="s">
        <v>73</v>
      </c>
      <c r="AX2565" s="27" t="s">
        <v>74</v>
      </c>
      <c r="AY2565" s="32">
        <v>1.51</v>
      </c>
      <c r="AZ2565" s="34">
        <f t="shared" si="412"/>
        <v>0.3775</v>
      </c>
      <c r="BA2565" s="3">
        <f t="shared" si="414"/>
        <v>1.8875</v>
      </c>
      <c r="BB2565" s="32">
        <f t="shared" si="413"/>
        <v>2.0385</v>
      </c>
      <c r="BC2565" s="27" t="s">
        <v>12549</v>
      </c>
    </row>
    <row r="2566" spans="1:116" ht="31.5" customHeight="1">
      <c r="A2566" s="7" t="s">
        <v>10641</v>
      </c>
      <c r="B2566" s="5">
        <v>2564</v>
      </c>
      <c r="E2566" s="8" t="s">
        <v>10646</v>
      </c>
      <c r="F2566" s="8" t="s">
        <v>10647</v>
      </c>
      <c r="G2566" s="8" t="s">
        <v>4656</v>
      </c>
      <c r="H2566" s="7" t="s">
        <v>4894</v>
      </c>
      <c r="I2566" s="8" t="s">
        <v>394</v>
      </c>
      <c r="J2566" s="8" t="s">
        <v>9923</v>
      </c>
      <c r="M2566" s="10">
        <v>10</v>
      </c>
      <c r="N2566" s="8" t="s">
        <v>45</v>
      </c>
      <c r="O2566" s="8" t="s">
        <v>10638</v>
      </c>
      <c r="P2566" s="8" t="s">
        <v>10644</v>
      </c>
      <c r="Q2566" s="8" t="s">
        <v>10648</v>
      </c>
      <c r="R2566" s="28">
        <v>9.99</v>
      </c>
      <c r="S2566" s="29">
        <v>4.99</v>
      </c>
      <c r="T2566" s="30">
        <v>4.99</v>
      </c>
      <c r="U2566" s="1">
        <v>1.65</v>
      </c>
      <c r="V2566" s="28">
        <v>9.9920000000000009</v>
      </c>
      <c r="AQ2566" s="27" t="e">
        <f t="shared" si="415"/>
        <v>#NUM!</v>
      </c>
      <c r="AR2566" s="27" t="e">
        <f t="shared" si="416"/>
        <v>#NUM!</v>
      </c>
      <c r="AS2566" s="27" t="e">
        <f t="shared" si="417"/>
        <v>#NUM!</v>
      </c>
      <c r="AT2566" s="27">
        <f t="shared" si="410"/>
        <v>5.3642500000000002</v>
      </c>
      <c r="AU2566" s="27">
        <f t="shared" si="411"/>
        <v>1.7737499999999999</v>
      </c>
      <c r="AV2566" s="29">
        <f t="shared" si="408"/>
        <v>1.7737499999999999</v>
      </c>
      <c r="AW2566" s="27" t="s">
        <v>73</v>
      </c>
      <c r="AX2566" s="27" t="s">
        <v>74</v>
      </c>
      <c r="AY2566" s="32">
        <v>1.77</v>
      </c>
      <c r="AZ2566" s="34">
        <f t="shared" si="412"/>
        <v>0.4425</v>
      </c>
      <c r="BA2566" s="3">
        <f t="shared" si="414"/>
        <v>2.2124999999999999</v>
      </c>
      <c r="BB2566" s="32">
        <f t="shared" si="413"/>
        <v>2.3895</v>
      </c>
      <c r="BC2566" s="27" t="s">
        <v>12549</v>
      </c>
    </row>
    <row r="2567" spans="1:116" ht="31.5" customHeight="1">
      <c r="A2567" s="7" t="s">
        <v>1577</v>
      </c>
      <c r="B2567" s="5">
        <v>2565</v>
      </c>
      <c r="E2567" s="8" t="s">
        <v>10698</v>
      </c>
      <c r="F2567" s="8" t="s">
        <v>10699</v>
      </c>
      <c r="G2567" s="8" t="s">
        <v>979</v>
      </c>
      <c r="H2567" s="7" t="s">
        <v>9694</v>
      </c>
      <c r="I2567" s="8" t="s">
        <v>104</v>
      </c>
      <c r="J2567" s="8" t="s">
        <v>10700</v>
      </c>
      <c r="M2567" s="10">
        <v>12</v>
      </c>
      <c r="N2567" s="8" t="s">
        <v>45</v>
      </c>
      <c r="O2567" s="8" t="s">
        <v>10656</v>
      </c>
      <c r="P2567" s="8" t="s">
        <v>10701</v>
      </c>
      <c r="Q2567" s="8" t="s">
        <v>10702</v>
      </c>
      <c r="S2567" s="29">
        <v>1.26</v>
      </c>
      <c r="U2567" s="1">
        <v>0.76</v>
      </c>
      <c r="AQ2567" s="27" t="e">
        <f t="shared" si="415"/>
        <v>#NUM!</v>
      </c>
      <c r="AR2567" s="27" t="e">
        <f t="shared" si="416"/>
        <v>#NUM!</v>
      </c>
      <c r="AS2567" s="27" t="e">
        <f t="shared" si="417"/>
        <v>#NUM!</v>
      </c>
      <c r="AT2567" s="27">
        <f t="shared" si="410"/>
        <v>0</v>
      </c>
      <c r="AU2567" s="27">
        <f t="shared" si="411"/>
        <v>0.81699999999999995</v>
      </c>
      <c r="AV2567" s="29">
        <f t="shared" si="408"/>
        <v>0</v>
      </c>
      <c r="AW2567" s="27" t="s">
        <v>73</v>
      </c>
      <c r="AX2567" s="27" t="s">
        <v>74</v>
      </c>
      <c r="AY2567" s="32">
        <v>0.81699999999999995</v>
      </c>
      <c r="AZ2567" s="34">
        <f t="shared" si="412"/>
        <v>0.20424999999999999</v>
      </c>
      <c r="BA2567" s="3">
        <f t="shared" si="414"/>
        <v>1.02125</v>
      </c>
      <c r="BB2567" s="32">
        <f t="shared" si="413"/>
        <v>1.1029499999999999</v>
      </c>
      <c r="BC2567" s="27" t="s">
        <v>12549</v>
      </c>
    </row>
    <row r="2568" spans="1:116" ht="31.5" customHeight="1">
      <c r="A2568" s="7" t="s">
        <v>1577</v>
      </c>
      <c r="B2568" s="5">
        <v>2566</v>
      </c>
      <c r="E2568" s="8" t="s">
        <v>10711</v>
      </c>
      <c r="F2568" s="8" t="s">
        <v>4479</v>
      </c>
      <c r="G2568" s="8" t="s">
        <v>3462</v>
      </c>
      <c r="H2568" s="7" t="s">
        <v>1536</v>
      </c>
      <c r="I2568" s="8" t="s">
        <v>67</v>
      </c>
      <c r="J2568" s="8" t="s">
        <v>10712</v>
      </c>
      <c r="K2568" s="9">
        <v>50</v>
      </c>
      <c r="L2568" s="8" t="s">
        <v>69</v>
      </c>
      <c r="M2568" s="10">
        <v>1</v>
      </c>
      <c r="N2568" s="8" t="s">
        <v>45</v>
      </c>
      <c r="O2568" s="8" t="s">
        <v>10656</v>
      </c>
      <c r="P2568" s="8" t="s">
        <v>10657</v>
      </c>
      <c r="Q2568" s="8" t="s">
        <v>10713</v>
      </c>
      <c r="T2568" s="30">
        <v>3.33</v>
      </c>
      <c r="U2568" s="1">
        <v>1.25</v>
      </c>
      <c r="AQ2568" s="27" t="e">
        <f t="shared" si="415"/>
        <v>#NUM!</v>
      </c>
      <c r="AR2568" s="27" t="e">
        <f t="shared" si="416"/>
        <v>#NUM!</v>
      </c>
      <c r="AS2568" s="27" t="e">
        <f t="shared" si="417"/>
        <v>#NUM!</v>
      </c>
      <c r="AT2568" s="27">
        <f t="shared" si="410"/>
        <v>3.5797499999999998</v>
      </c>
      <c r="AU2568" s="27">
        <f t="shared" si="411"/>
        <v>1.34375</v>
      </c>
      <c r="AV2568" s="29">
        <f t="shared" si="408"/>
        <v>1.34375</v>
      </c>
      <c r="AW2568" s="27" t="s">
        <v>73</v>
      </c>
      <c r="AX2568" s="27" t="s">
        <v>74</v>
      </c>
      <c r="AY2568" s="32">
        <v>1.34</v>
      </c>
      <c r="AZ2568" s="34">
        <f t="shared" si="412"/>
        <v>0.33500000000000002</v>
      </c>
      <c r="BA2568" s="3">
        <f t="shared" si="414"/>
        <v>1.675</v>
      </c>
      <c r="BB2568" s="32">
        <f t="shared" si="413"/>
        <v>1.8090000000000002</v>
      </c>
      <c r="BC2568" s="27" t="s">
        <v>12549</v>
      </c>
    </row>
    <row r="2569" spans="1:116" ht="31.5" customHeight="1">
      <c r="A2569" s="7" t="s">
        <v>1577</v>
      </c>
      <c r="B2569" s="5">
        <v>2567</v>
      </c>
      <c r="E2569" s="8" t="s">
        <v>10654</v>
      </c>
      <c r="F2569" s="8" t="s">
        <v>6225</v>
      </c>
      <c r="G2569" s="8" t="s">
        <v>65</v>
      </c>
      <c r="H2569" s="7" t="s">
        <v>957</v>
      </c>
      <c r="I2569" s="8" t="s">
        <v>67</v>
      </c>
      <c r="J2569" s="8" t="s">
        <v>10655</v>
      </c>
      <c r="K2569" s="9">
        <v>15</v>
      </c>
      <c r="L2569" s="8" t="s">
        <v>69</v>
      </c>
      <c r="M2569" s="10">
        <v>1</v>
      </c>
      <c r="N2569" s="8" t="s">
        <v>45</v>
      </c>
      <c r="O2569" s="8" t="s">
        <v>10656</v>
      </c>
      <c r="P2569" s="8" t="s">
        <v>10657</v>
      </c>
      <c r="Q2569" s="8" t="s">
        <v>10658</v>
      </c>
      <c r="T2569" s="30">
        <v>3.39</v>
      </c>
      <c r="U2569" s="1">
        <v>1.3</v>
      </c>
      <c r="AQ2569" s="27" t="e">
        <f t="shared" si="415"/>
        <v>#NUM!</v>
      </c>
      <c r="AR2569" s="27" t="e">
        <f t="shared" si="416"/>
        <v>#NUM!</v>
      </c>
      <c r="AS2569" s="27" t="e">
        <f t="shared" si="417"/>
        <v>#NUM!</v>
      </c>
      <c r="AT2569" s="27">
        <f t="shared" si="410"/>
        <v>3.64425</v>
      </c>
      <c r="AU2569" s="27">
        <f t="shared" si="411"/>
        <v>1.3975</v>
      </c>
      <c r="AV2569" s="29">
        <f t="shared" si="408"/>
        <v>1.3975</v>
      </c>
      <c r="AW2569" s="27" t="s">
        <v>73</v>
      </c>
      <c r="AX2569" s="27" t="s">
        <v>74</v>
      </c>
      <c r="AY2569" s="32">
        <v>1.397</v>
      </c>
      <c r="AZ2569" s="34">
        <f t="shared" si="412"/>
        <v>0.34925</v>
      </c>
      <c r="BA2569" s="3">
        <f t="shared" si="414"/>
        <v>1.7462500000000001</v>
      </c>
      <c r="BB2569" s="32">
        <f t="shared" si="413"/>
        <v>1.88595</v>
      </c>
      <c r="BC2569" s="27" t="s">
        <v>12549</v>
      </c>
    </row>
    <row r="2570" spans="1:116" ht="31.5" customHeight="1">
      <c r="A2570" s="7" t="s">
        <v>1577</v>
      </c>
      <c r="B2570" s="5">
        <v>2568</v>
      </c>
      <c r="E2570" s="8" t="s">
        <v>10683</v>
      </c>
      <c r="F2570" s="8" t="s">
        <v>10684</v>
      </c>
      <c r="G2570" s="8" t="s">
        <v>10685</v>
      </c>
      <c r="H2570" s="7" t="s">
        <v>1612</v>
      </c>
      <c r="I2570" s="8" t="s">
        <v>314</v>
      </c>
      <c r="J2570" s="8" t="s">
        <v>10686</v>
      </c>
      <c r="M2570" s="10">
        <v>20</v>
      </c>
      <c r="N2570" s="8" t="s">
        <v>45</v>
      </c>
      <c r="O2570" s="8" t="s">
        <v>10656</v>
      </c>
      <c r="P2570" s="8" t="s">
        <v>10657</v>
      </c>
      <c r="Q2570" s="8" t="s">
        <v>10687</v>
      </c>
      <c r="S2570" s="29">
        <v>2.96</v>
      </c>
      <c r="T2570" s="30">
        <v>2.96</v>
      </c>
      <c r="U2570" s="1">
        <v>1.3</v>
      </c>
      <c r="AQ2570" s="27" t="e">
        <f t="shared" si="415"/>
        <v>#NUM!</v>
      </c>
      <c r="AR2570" s="27" t="e">
        <f t="shared" si="416"/>
        <v>#NUM!</v>
      </c>
      <c r="AS2570" s="27" t="e">
        <f t="shared" si="417"/>
        <v>#NUM!</v>
      </c>
      <c r="AT2570" s="27">
        <f t="shared" si="410"/>
        <v>3.1819999999999999</v>
      </c>
      <c r="AU2570" s="27">
        <f t="shared" si="411"/>
        <v>1.3975</v>
      </c>
      <c r="AV2570" s="29">
        <f t="shared" si="408"/>
        <v>1.3975</v>
      </c>
      <c r="AW2570" s="27" t="s">
        <v>73</v>
      </c>
      <c r="AX2570" s="27" t="s">
        <v>74</v>
      </c>
      <c r="AY2570" s="32">
        <v>1.397</v>
      </c>
      <c r="AZ2570" s="34">
        <f t="shared" si="412"/>
        <v>0.34925</v>
      </c>
      <c r="BA2570" s="3">
        <f t="shared" si="414"/>
        <v>1.7462500000000001</v>
      </c>
      <c r="BB2570" s="32">
        <f t="shared" si="413"/>
        <v>1.88595</v>
      </c>
      <c r="BC2570" s="27" t="s">
        <v>12549</v>
      </c>
    </row>
    <row r="2571" spans="1:116" ht="31.5" customHeight="1">
      <c r="A2571" s="7" t="s">
        <v>1577</v>
      </c>
      <c r="B2571" s="5">
        <v>2569</v>
      </c>
      <c r="E2571" s="8" t="s">
        <v>10659</v>
      </c>
      <c r="F2571" s="8" t="s">
        <v>10660</v>
      </c>
      <c r="G2571" s="8" t="s">
        <v>1588</v>
      </c>
      <c r="H2571" s="7" t="s">
        <v>10661</v>
      </c>
      <c r="I2571" s="8" t="s">
        <v>67</v>
      </c>
      <c r="J2571" s="8" t="s">
        <v>10662</v>
      </c>
      <c r="K2571" s="9">
        <v>15</v>
      </c>
      <c r="L2571" s="8" t="s">
        <v>69</v>
      </c>
      <c r="M2571" s="10">
        <v>1</v>
      </c>
      <c r="N2571" s="8" t="s">
        <v>45</v>
      </c>
      <c r="O2571" s="8" t="s">
        <v>10656</v>
      </c>
      <c r="P2571" s="8" t="s">
        <v>10663</v>
      </c>
      <c r="Q2571" s="8" t="s">
        <v>10664</v>
      </c>
      <c r="S2571" s="29">
        <v>3.63</v>
      </c>
      <c r="T2571" s="30">
        <v>3.33</v>
      </c>
      <c r="U2571" s="1">
        <v>1.37</v>
      </c>
      <c r="AQ2571" s="27" t="e">
        <f t="shared" si="415"/>
        <v>#NUM!</v>
      </c>
      <c r="AR2571" s="27" t="e">
        <f t="shared" si="416"/>
        <v>#NUM!</v>
      </c>
      <c r="AS2571" s="27" t="e">
        <f t="shared" si="417"/>
        <v>#NUM!</v>
      </c>
      <c r="AT2571" s="27">
        <f t="shared" si="410"/>
        <v>3.5797499999999998</v>
      </c>
      <c r="AU2571" s="27">
        <f t="shared" si="411"/>
        <v>1.47275</v>
      </c>
      <c r="AV2571" s="29">
        <f t="shared" si="408"/>
        <v>1.47275</v>
      </c>
      <c r="AW2571" s="27" t="s">
        <v>73</v>
      </c>
      <c r="AX2571" s="27" t="s">
        <v>74</v>
      </c>
      <c r="AY2571" s="32">
        <v>1.47</v>
      </c>
      <c r="AZ2571" s="34">
        <f t="shared" si="412"/>
        <v>0.36749999999999999</v>
      </c>
      <c r="BA2571" s="3">
        <f t="shared" si="414"/>
        <v>1.8374999999999999</v>
      </c>
      <c r="BB2571" s="32">
        <f t="shared" si="413"/>
        <v>1.9844999999999999</v>
      </c>
      <c r="BC2571" s="27" t="s">
        <v>12549</v>
      </c>
    </row>
    <row r="2572" spans="1:116" ht="31.5" customHeight="1">
      <c r="A2572" s="7" t="s">
        <v>1577</v>
      </c>
      <c r="B2572" s="5">
        <v>2570</v>
      </c>
      <c r="E2572" s="8" t="s">
        <v>10688</v>
      </c>
      <c r="F2572" s="8" t="s">
        <v>10689</v>
      </c>
      <c r="G2572" s="8" t="s">
        <v>1494</v>
      </c>
      <c r="H2572" s="7" t="s">
        <v>10690</v>
      </c>
      <c r="I2572" s="8" t="s">
        <v>67</v>
      </c>
      <c r="J2572" s="8" t="s">
        <v>10691</v>
      </c>
      <c r="K2572" s="9">
        <v>35</v>
      </c>
      <c r="L2572" s="8" t="s">
        <v>69</v>
      </c>
      <c r="M2572" s="10">
        <v>1</v>
      </c>
      <c r="N2572" s="8" t="s">
        <v>45</v>
      </c>
      <c r="O2572" s="8" t="s">
        <v>10656</v>
      </c>
      <c r="P2572" s="8" t="s">
        <v>10663</v>
      </c>
      <c r="Q2572" s="8" t="s">
        <v>10692</v>
      </c>
      <c r="R2572" s="28">
        <v>2.46</v>
      </c>
      <c r="S2572" s="29">
        <v>2.59</v>
      </c>
      <c r="U2572" s="1">
        <v>1.38</v>
      </c>
      <c r="V2572" s="28">
        <v>2.46</v>
      </c>
      <c r="AQ2572" s="27" t="e">
        <f t="shared" si="415"/>
        <v>#NUM!</v>
      </c>
      <c r="AR2572" s="27" t="e">
        <f t="shared" si="416"/>
        <v>#NUM!</v>
      </c>
      <c r="AS2572" s="27" t="e">
        <f t="shared" si="417"/>
        <v>#NUM!</v>
      </c>
      <c r="AT2572" s="27">
        <f t="shared" si="410"/>
        <v>0</v>
      </c>
      <c r="AU2572" s="27">
        <f t="shared" si="411"/>
        <v>1.4834999999999998</v>
      </c>
      <c r="AV2572" s="29">
        <f t="shared" si="408"/>
        <v>0</v>
      </c>
      <c r="AW2572" s="27" t="s">
        <v>73</v>
      </c>
      <c r="AX2572" s="27" t="s">
        <v>74</v>
      </c>
      <c r="AY2572" s="32">
        <v>1.48</v>
      </c>
      <c r="AZ2572" s="34">
        <f t="shared" si="412"/>
        <v>0.37</v>
      </c>
      <c r="BA2572" s="3">
        <f t="shared" si="414"/>
        <v>1.85</v>
      </c>
      <c r="BB2572" s="32">
        <f t="shared" si="413"/>
        <v>1.9980000000000002</v>
      </c>
      <c r="BC2572" s="27" t="s">
        <v>12549</v>
      </c>
    </row>
    <row r="2573" spans="1:116" ht="31.5" customHeight="1">
      <c r="A2573" s="7" t="s">
        <v>1577</v>
      </c>
      <c r="B2573" s="5">
        <v>2571</v>
      </c>
      <c r="E2573" s="8" t="s">
        <v>10665</v>
      </c>
      <c r="F2573" s="8" t="s">
        <v>1486</v>
      </c>
      <c r="G2573" s="8" t="s">
        <v>1487</v>
      </c>
      <c r="H2573" s="7" t="s">
        <v>1536</v>
      </c>
      <c r="I2573" s="8" t="s">
        <v>67</v>
      </c>
      <c r="J2573" s="8" t="s">
        <v>10666</v>
      </c>
      <c r="K2573" s="9">
        <v>35</v>
      </c>
      <c r="L2573" s="8" t="s">
        <v>69</v>
      </c>
      <c r="M2573" s="10">
        <v>1</v>
      </c>
      <c r="N2573" s="8" t="s">
        <v>45</v>
      </c>
      <c r="O2573" s="8" t="s">
        <v>10656</v>
      </c>
      <c r="P2573" s="8" t="s">
        <v>10657</v>
      </c>
      <c r="Q2573" s="8" t="s">
        <v>10667</v>
      </c>
      <c r="S2573" s="29">
        <v>3.33</v>
      </c>
      <c r="U2573" s="1">
        <v>1.44</v>
      </c>
      <c r="AQ2573" s="27" t="e">
        <f t="shared" si="415"/>
        <v>#NUM!</v>
      </c>
      <c r="AR2573" s="27" t="e">
        <f t="shared" si="416"/>
        <v>#NUM!</v>
      </c>
      <c r="AS2573" s="27" t="e">
        <f t="shared" si="417"/>
        <v>#NUM!</v>
      </c>
      <c r="AT2573" s="27">
        <f t="shared" si="410"/>
        <v>0</v>
      </c>
      <c r="AU2573" s="27">
        <f t="shared" si="411"/>
        <v>1.5479999999999998</v>
      </c>
      <c r="AV2573" s="29">
        <f t="shared" si="408"/>
        <v>0</v>
      </c>
      <c r="AW2573" s="27" t="s">
        <v>73</v>
      </c>
      <c r="AX2573" s="27" t="s">
        <v>74</v>
      </c>
      <c r="AY2573" s="32">
        <v>1.548</v>
      </c>
      <c r="AZ2573" s="34">
        <f t="shared" si="412"/>
        <v>0.38700000000000001</v>
      </c>
      <c r="BA2573" s="3">
        <f t="shared" si="414"/>
        <v>1.9350000000000001</v>
      </c>
      <c r="BB2573" s="32">
        <f t="shared" si="413"/>
        <v>2.0897999999999999</v>
      </c>
      <c r="BC2573" s="27" t="s">
        <v>12549</v>
      </c>
    </row>
    <row r="2574" spans="1:116" ht="31.5" customHeight="1">
      <c r="A2574" s="7" t="s">
        <v>1577</v>
      </c>
      <c r="B2574" s="5">
        <v>2572</v>
      </c>
      <c r="E2574" s="8" t="s">
        <v>10668</v>
      </c>
      <c r="F2574" s="8" t="s">
        <v>853</v>
      </c>
      <c r="G2574" s="8" t="s">
        <v>3184</v>
      </c>
      <c r="H2574" s="7" t="s">
        <v>957</v>
      </c>
      <c r="I2574" s="8" t="s">
        <v>314</v>
      </c>
      <c r="J2574" s="8" t="s">
        <v>10672</v>
      </c>
      <c r="K2574" s="9">
        <v>50</v>
      </c>
      <c r="L2574" s="8" t="s">
        <v>69</v>
      </c>
      <c r="M2574" s="10">
        <v>1</v>
      </c>
      <c r="N2574" s="8" t="s">
        <v>45</v>
      </c>
      <c r="O2574" s="8" t="s">
        <v>10656</v>
      </c>
      <c r="P2574" s="8" t="s">
        <v>10673</v>
      </c>
      <c r="Q2574" s="8" t="s">
        <v>10674</v>
      </c>
      <c r="S2574" s="29">
        <v>2.96</v>
      </c>
      <c r="T2574" s="30">
        <v>2.96</v>
      </c>
      <c r="U2574" s="1">
        <v>1.6</v>
      </c>
      <c r="AQ2574" s="27" t="e">
        <f t="shared" si="415"/>
        <v>#NUM!</v>
      </c>
      <c r="AR2574" s="27" t="e">
        <f t="shared" si="416"/>
        <v>#NUM!</v>
      </c>
      <c r="AS2574" s="27" t="e">
        <f t="shared" si="417"/>
        <v>#NUM!</v>
      </c>
      <c r="AT2574" s="27">
        <f t="shared" si="410"/>
        <v>3.1819999999999999</v>
      </c>
      <c r="AU2574" s="27">
        <f t="shared" si="411"/>
        <v>1.72</v>
      </c>
      <c r="AV2574" s="29">
        <f t="shared" si="408"/>
        <v>1.72</v>
      </c>
      <c r="AW2574" s="27" t="s">
        <v>73</v>
      </c>
      <c r="AX2574" s="27" t="s">
        <v>74</v>
      </c>
      <c r="AY2574" s="32">
        <v>1.72</v>
      </c>
      <c r="AZ2574" s="34">
        <f t="shared" si="412"/>
        <v>0.43</v>
      </c>
      <c r="BA2574" s="3">
        <f t="shared" si="414"/>
        <v>2.15</v>
      </c>
      <c r="BB2574" s="32">
        <f t="shared" si="413"/>
        <v>2.3220000000000001</v>
      </c>
      <c r="BC2574" s="27" t="s">
        <v>12549</v>
      </c>
    </row>
    <row r="2575" spans="1:116" ht="31.5" customHeight="1">
      <c r="A2575" s="7" t="s">
        <v>1577</v>
      </c>
      <c r="B2575" s="5">
        <v>2573</v>
      </c>
      <c r="E2575" s="8" t="s">
        <v>10703</v>
      </c>
      <c r="F2575" s="8" t="s">
        <v>10704</v>
      </c>
      <c r="G2575" s="8" t="s">
        <v>10705</v>
      </c>
      <c r="H2575" s="7" t="s">
        <v>10706</v>
      </c>
      <c r="I2575" s="8" t="s">
        <v>314</v>
      </c>
      <c r="J2575" s="8" t="s">
        <v>10707</v>
      </c>
      <c r="K2575" s="9">
        <v>50</v>
      </c>
      <c r="L2575" s="8" t="s">
        <v>69</v>
      </c>
      <c r="M2575" s="10">
        <v>1</v>
      </c>
      <c r="N2575" s="8" t="s">
        <v>45</v>
      </c>
      <c r="O2575" s="8" t="s">
        <v>10656</v>
      </c>
      <c r="P2575" s="8" t="s">
        <v>10670</v>
      </c>
      <c r="Q2575" s="8" t="s">
        <v>10708</v>
      </c>
      <c r="S2575" s="29">
        <v>4.1500000000000004</v>
      </c>
      <c r="T2575" s="30">
        <v>4.1500000000000004</v>
      </c>
      <c r="U2575" s="1">
        <v>1.7</v>
      </c>
      <c r="AQ2575" s="27" t="e">
        <f t="shared" si="415"/>
        <v>#NUM!</v>
      </c>
      <c r="AR2575" s="27" t="e">
        <f t="shared" si="416"/>
        <v>#NUM!</v>
      </c>
      <c r="AS2575" s="27" t="e">
        <f t="shared" si="417"/>
        <v>#NUM!</v>
      </c>
      <c r="AT2575" s="27">
        <f t="shared" si="410"/>
        <v>4.4612500000000006</v>
      </c>
      <c r="AU2575" s="27">
        <f t="shared" si="411"/>
        <v>1.8274999999999999</v>
      </c>
      <c r="AV2575" s="29">
        <f t="shared" si="408"/>
        <v>1.8274999999999999</v>
      </c>
      <c r="AW2575" s="27" t="s">
        <v>73</v>
      </c>
      <c r="AX2575" s="27" t="s">
        <v>74</v>
      </c>
      <c r="AY2575" s="32">
        <v>1.827</v>
      </c>
      <c r="AZ2575" s="34">
        <f t="shared" si="412"/>
        <v>0.45674999999999999</v>
      </c>
      <c r="BA2575" s="3">
        <f t="shared" si="414"/>
        <v>2.2837499999999999</v>
      </c>
      <c r="BB2575" s="32">
        <f t="shared" si="413"/>
        <v>2.46645</v>
      </c>
      <c r="BC2575" s="27" t="s">
        <v>12549</v>
      </c>
    </row>
    <row r="2576" spans="1:116" ht="31.5" customHeight="1">
      <c r="A2576" s="7" t="s">
        <v>1577</v>
      </c>
      <c r="B2576" s="5">
        <v>2574</v>
      </c>
      <c r="E2576" s="8" t="s">
        <v>10668</v>
      </c>
      <c r="F2576" s="8" t="s">
        <v>853</v>
      </c>
      <c r="G2576" s="8" t="s">
        <v>3184</v>
      </c>
      <c r="H2576" s="7" t="s">
        <v>1536</v>
      </c>
      <c r="I2576" s="8" t="s">
        <v>314</v>
      </c>
      <c r="J2576" s="8" t="s">
        <v>10669</v>
      </c>
      <c r="K2576" s="9">
        <v>100</v>
      </c>
      <c r="L2576" s="8" t="s">
        <v>69</v>
      </c>
      <c r="M2576" s="10">
        <v>1</v>
      </c>
      <c r="N2576" s="8" t="s">
        <v>45</v>
      </c>
      <c r="O2576" s="8" t="s">
        <v>10656</v>
      </c>
      <c r="P2576" s="8" t="s">
        <v>10670</v>
      </c>
      <c r="Q2576" s="8" t="s">
        <v>10671</v>
      </c>
      <c r="S2576" s="29">
        <v>4.1500000000000004</v>
      </c>
      <c r="U2576" s="1">
        <v>1.75</v>
      </c>
      <c r="AQ2576" s="27" t="e">
        <f t="shared" si="415"/>
        <v>#NUM!</v>
      </c>
      <c r="AR2576" s="27" t="e">
        <f t="shared" si="416"/>
        <v>#NUM!</v>
      </c>
      <c r="AS2576" s="27" t="e">
        <f t="shared" si="417"/>
        <v>#NUM!</v>
      </c>
      <c r="AT2576" s="27">
        <f t="shared" si="410"/>
        <v>0</v>
      </c>
      <c r="AU2576" s="27">
        <f t="shared" si="411"/>
        <v>1.8812499999999999</v>
      </c>
      <c r="AV2576" s="29">
        <f t="shared" si="408"/>
        <v>0</v>
      </c>
      <c r="AW2576" s="27" t="s">
        <v>73</v>
      </c>
      <c r="AX2576" s="27" t="s">
        <v>74</v>
      </c>
      <c r="AY2576" s="32">
        <v>1.881</v>
      </c>
      <c r="AZ2576" s="34">
        <f t="shared" si="412"/>
        <v>0.47025</v>
      </c>
      <c r="BA2576" s="3">
        <f t="shared" si="414"/>
        <v>2.3512499999999998</v>
      </c>
      <c r="BB2576" s="32">
        <f t="shared" si="413"/>
        <v>2.5393499999999998</v>
      </c>
      <c r="BC2576" s="27" t="s">
        <v>12549</v>
      </c>
    </row>
    <row r="2577" spans="1:116" ht="31.5" customHeight="1">
      <c r="A2577" s="7" t="s">
        <v>1577</v>
      </c>
      <c r="B2577" s="5">
        <v>2575</v>
      </c>
      <c r="E2577" s="8" t="s">
        <v>10693</v>
      </c>
      <c r="F2577" s="8" t="s">
        <v>10694</v>
      </c>
      <c r="G2577" s="8" t="s">
        <v>3078</v>
      </c>
      <c r="H2577" s="7" t="s">
        <v>10695</v>
      </c>
      <c r="I2577" s="8" t="s">
        <v>67</v>
      </c>
      <c r="J2577" s="8" t="s">
        <v>10696</v>
      </c>
      <c r="K2577" s="9">
        <v>25</v>
      </c>
      <c r="L2577" s="8" t="s">
        <v>69</v>
      </c>
      <c r="M2577" s="10">
        <v>1</v>
      </c>
      <c r="N2577" s="8" t="s">
        <v>45</v>
      </c>
      <c r="O2577" s="8" t="s">
        <v>10656</v>
      </c>
      <c r="P2577" s="8" t="s">
        <v>10657</v>
      </c>
      <c r="Q2577" s="8" t="s">
        <v>10697</v>
      </c>
      <c r="R2577" s="28">
        <v>5.82</v>
      </c>
      <c r="S2577" s="29">
        <v>5.1100000000000003</v>
      </c>
      <c r="T2577" s="30">
        <v>5.1100000000000003</v>
      </c>
      <c r="U2577" s="1">
        <v>1.85</v>
      </c>
      <c r="V2577" s="28">
        <v>5.8220000000000001</v>
      </c>
      <c r="AQ2577" s="27" t="e">
        <f t="shared" si="415"/>
        <v>#NUM!</v>
      </c>
      <c r="AR2577" s="27" t="e">
        <f t="shared" si="416"/>
        <v>#NUM!</v>
      </c>
      <c r="AS2577" s="27" t="e">
        <f t="shared" si="417"/>
        <v>#NUM!</v>
      </c>
      <c r="AT2577" s="27">
        <f t="shared" si="410"/>
        <v>5.4932499999999997</v>
      </c>
      <c r="AU2577" s="27">
        <f t="shared" si="411"/>
        <v>1.98875</v>
      </c>
      <c r="AV2577" s="29">
        <f t="shared" si="408"/>
        <v>1.98875</v>
      </c>
      <c r="AW2577" s="27" t="s">
        <v>73</v>
      </c>
      <c r="AX2577" s="27" t="s">
        <v>74</v>
      </c>
      <c r="AY2577" s="32">
        <v>1.988</v>
      </c>
      <c r="AZ2577" s="34">
        <f t="shared" si="412"/>
        <v>0.497</v>
      </c>
      <c r="BA2577" s="3">
        <f t="shared" si="414"/>
        <v>2.4849999999999999</v>
      </c>
      <c r="BB2577" s="32">
        <f t="shared" si="413"/>
        <v>2.6837999999999997</v>
      </c>
      <c r="BC2577" s="27" t="s">
        <v>12549</v>
      </c>
    </row>
    <row r="2578" spans="1:116" ht="31.5" customHeight="1">
      <c r="A2578" s="7" t="s">
        <v>1577</v>
      </c>
      <c r="B2578" s="5">
        <v>2576</v>
      </c>
      <c r="E2578" s="8" t="s">
        <v>10703</v>
      </c>
      <c r="F2578" s="8" t="s">
        <v>10704</v>
      </c>
      <c r="G2578" s="8" t="s">
        <v>10705</v>
      </c>
      <c r="H2578" s="7" t="s">
        <v>10706</v>
      </c>
      <c r="I2578" s="8" t="s">
        <v>314</v>
      </c>
      <c r="J2578" s="8" t="s">
        <v>10709</v>
      </c>
      <c r="K2578" s="9">
        <v>100</v>
      </c>
      <c r="L2578" s="8" t="s">
        <v>69</v>
      </c>
      <c r="M2578" s="10">
        <v>1</v>
      </c>
      <c r="N2578" s="8" t="s">
        <v>45</v>
      </c>
      <c r="O2578" s="8" t="s">
        <v>10656</v>
      </c>
      <c r="P2578" s="8" t="s">
        <v>10670</v>
      </c>
      <c r="Q2578" s="8" t="s">
        <v>10710</v>
      </c>
      <c r="S2578" s="29">
        <v>5.56</v>
      </c>
      <c r="T2578" s="30">
        <v>5.56</v>
      </c>
      <c r="U2578" s="1">
        <v>2.11</v>
      </c>
      <c r="AQ2578" s="27" t="e">
        <f t="shared" si="415"/>
        <v>#NUM!</v>
      </c>
      <c r="AR2578" s="27" t="e">
        <f t="shared" si="416"/>
        <v>#NUM!</v>
      </c>
      <c r="AS2578" s="27" t="e">
        <f t="shared" si="417"/>
        <v>#NUM!</v>
      </c>
      <c r="AT2578" s="27">
        <f t="shared" si="410"/>
        <v>5.9769999999999994</v>
      </c>
      <c r="AU2578" s="27">
        <f t="shared" si="411"/>
        <v>2.2682499999999997</v>
      </c>
      <c r="AV2578" s="29">
        <f t="shared" si="408"/>
        <v>2.2682499999999997</v>
      </c>
      <c r="AW2578" s="27" t="s">
        <v>73</v>
      </c>
      <c r="AX2578" s="27" t="s">
        <v>74</v>
      </c>
      <c r="AY2578" s="32">
        <v>2.27</v>
      </c>
      <c r="AZ2578" s="34">
        <f t="shared" si="412"/>
        <v>0.5675</v>
      </c>
      <c r="BA2578" s="3">
        <f t="shared" si="414"/>
        <v>2.8374999999999999</v>
      </c>
      <c r="BB2578" s="32">
        <f t="shared" si="413"/>
        <v>3.0644999999999998</v>
      </c>
      <c r="BC2578" s="27" t="s">
        <v>12549</v>
      </c>
    </row>
    <row r="2579" spans="1:116" ht="31.5" customHeight="1">
      <c r="A2579" s="7" t="s">
        <v>1577</v>
      </c>
      <c r="B2579" s="5">
        <v>2577</v>
      </c>
      <c r="E2579" s="8" t="s">
        <v>10680</v>
      </c>
      <c r="F2579" s="8" t="s">
        <v>10676</v>
      </c>
      <c r="G2579" s="8" t="s">
        <v>3087</v>
      </c>
      <c r="H2579" s="7" t="s">
        <v>10677</v>
      </c>
      <c r="I2579" s="8" t="s">
        <v>314</v>
      </c>
      <c r="J2579" s="8" t="s">
        <v>10681</v>
      </c>
      <c r="K2579" s="9">
        <v>50</v>
      </c>
      <c r="L2579" s="8" t="s">
        <v>69</v>
      </c>
      <c r="M2579" s="10">
        <v>1</v>
      </c>
      <c r="N2579" s="8" t="s">
        <v>45</v>
      </c>
      <c r="O2579" s="8" t="s">
        <v>10656</v>
      </c>
      <c r="P2579" s="8" t="s">
        <v>10657</v>
      </c>
      <c r="Q2579" s="8" t="s">
        <v>10682</v>
      </c>
      <c r="S2579" s="29">
        <v>6.59</v>
      </c>
      <c r="T2579" s="30">
        <v>6.59</v>
      </c>
      <c r="U2579" s="1">
        <v>4.05</v>
      </c>
      <c r="AQ2579" s="27" t="e">
        <f t="shared" si="415"/>
        <v>#NUM!</v>
      </c>
      <c r="AR2579" s="27" t="e">
        <f t="shared" si="416"/>
        <v>#NUM!</v>
      </c>
      <c r="AS2579" s="27" t="e">
        <f t="shared" si="417"/>
        <v>#NUM!</v>
      </c>
      <c r="AT2579" s="27">
        <f t="shared" si="410"/>
        <v>7.0842499999999999</v>
      </c>
      <c r="AU2579" s="27">
        <f t="shared" si="411"/>
        <v>4.3537499999999998</v>
      </c>
      <c r="AV2579" s="29">
        <f t="shared" si="408"/>
        <v>4.3537499999999998</v>
      </c>
      <c r="AW2579" s="33" t="s">
        <v>73</v>
      </c>
      <c r="AX2579" s="33" t="s">
        <v>74</v>
      </c>
      <c r="AY2579" s="32">
        <v>4.3499999999999996</v>
      </c>
      <c r="AZ2579" s="34">
        <f t="shared" si="412"/>
        <v>1.0874999999999999</v>
      </c>
      <c r="BA2579" s="3">
        <f t="shared" si="414"/>
        <v>5.4375</v>
      </c>
      <c r="BB2579" s="32">
        <f t="shared" si="413"/>
        <v>5.8724999999999996</v>
      </c>
      <c r="BC2579" s="27" t="s">
        <v>12549</v>
      </c>
    </row>
    <row r="2580" spans="1:116" ht="31.5" customHeight="1">
      <c r="A2580" s="7" t="s">
        <v>1577</v>
      </c>
      <c r="B2580" s="5">
        <v>2578</v>
      </c>
      <c r="E2580" s="8" t="s">
        <v>10675</v>
      </c>
      <c r="F2580" s="8" t="s">
        <v>10676</v>
      </c>
      <c r="G2580" s="8" t="s">
        <v>3087</v>
      </c>
      <c r="H2580" s="7" t="s">
        <v>10677</v>
      </c>
      <c r="I2580" s="8" t="s">
        <v>314</v>
      </c>
      <c r="J2580" s="8" t="s">
        <v>10678</v>
      </c>
      <c r="K2580" s="9">
        <v>100</v>
      </c>
      <c r="L2580" s="8" t="s">
        <v>69</v>
      </c>
      <c r="M2580" s="10">
        <v>1</v>
      </c>
      <c r="N2580" s="8" t="s">
        <v>45</v>
      </c>
      <c r="O2580" s="8" t="s">
        <v>10656</v>
      </c>
      <c r="P2580" s="8" t="s">
        <v>10657</v>
      </c>
      <c r="Q2580" s="8" t="s">
        <v>10679</v>
      </c>
      <c r="S2580" s="29">
        <v>12.3</v>
      </c>
      <c r="U2580" s="1">
        <v>6.9</v>
      </c>
      <c r="AQ2580" s="27" t="e">
        <f t="shared" si="415"/>
        <v>#NUM!</v>
      </c>
      <c r="AR2580" s="27" t="e">
        <f t="shared" si="416"/>
        <v>#NUM!</v>
      </c>
      <c r="AS2580" s="27" t="e">
        <f t="shared" si="417"/>
        <v>#NUM!</v>
      </c>
      <c r="AT2580" s="27">
        <f t="shared" si="410"/>
        <v>0</v>
      </c>
      <c r="AU2580" s="27">
        <f t="shared" si="411"/>
        <v>7.4175000000000004</v>
      </c>
      <c r="AV2580" s="29">
        <f t="shared" si="408"/>
        <v>0</v>
      </c>
      <c r="AW2580" s="33" t="s">
        <v>73</v>
      </c>
      <c r="AX2580" s="33" t="s">
        <v>74</v>
      </c>
      <c r="AY2580" s="32">
        <v>7.4169999999999998</v>
      </c>
      <c r="AZ2580" s="34">
        <f t="shared" si="412"/>
        <v>1.85425</v>
      </c>
      <c r="BA2580" s="3">
        <f t="shared" si="414"/>
        <v>9.2712500000000002</v>
      </c>
      <c r="BB2580" s="32">
        <f t="shared" si="413"/>
        <v>10.01295</v>
      </c>
      <c r="BC2580" s="27" t="s">
        <v>12549</v>
      </c>
    </row>
    <row r="2581" spans="1:116" ht="31.5" customHeight="1">
      <c r="A2581" s="4" t="s">
        <v>7689</v>
      </c>
      <c r="B2581" s="5">
        <v>2579</v>
      </c>
      <c r="C2581" s="6">
        <v>5438</v>
      </c>
      <c r="D2581" s="6"/>
      <c r="E2581" s="3" t="s">
        <v>10714</v>
      </c>
      <c r="F2581" s="3" t="s">
        <v>10715</v>
      </c>
      <c r="G2581" s="3" t="s">
        <v>10716</v>
      </c>
      <c r="H2581" s="4" t="s">
        <v>10717</v>
      </c>
      <c r="I2581" s="3" t="s">
        <v>452</v>
      </c>
      <c r="J2581" s="3" t="s">
        <v>10718</v>
      </c>
      <c r="K2581" s="5"/>
      <c r="L2581" s="3"/>
      <c r="M2581" s="6">
        <v>60</v>
      </c>
      <c r="N2581" s="3" t="s">
        <v>45</v>
      </c>
      <c r="O2581" s="3" t="s">
        <v>10719</v>
      </c>
      <c r="P2581" s="3" t="s">
        <v>10720</v>
      </c>
      <c r="Q2581" s="3" t="s">
        <v>10721</v>
      </c>
      <c r="R2581" s="28">
        <v>2.72</v>
      </c>
      <c r="T2581" s="30">
        <v>3.4</v>
      </c>
      <c r="U2581" s="1">
        <v>3.4</v>
      </c>
      <c r="W2581" s="29">
        <v>2.2999999999999998</v>
      </c>
      <c r="X2581" s="29">
        <v>3.5350000000000001</v>
      </c>
      <c r="Y2581" s="29">
        <v>2.75</v>
      </c>
      <c r="AF2581" s="27">
        <v>7.548</v>
      </c>
      <c r="AG2581" s="27">
        <v>3.5720000000000001</v>
      </c>
      <c r="AH2581" s="27">
        <v>2.75</v>
      </c>
      <c r="AN2581" s="32">
        <v>2.72</v>
      </c>
      <c r="AO2581" s="27" t="s">
        <v>49</v>
      </c>
      <c r="AP2581" s="31" t="s">
        <v>50</v>
      </c>
      <c r="AQ2581" s="27">
        <f t="shared" si="415"/>
        <v>3.161</v>
      </c>
      <c r="AR2581" s="27">
        <f t="shared" si="416"/>
        <v>2.72</v>
      </c>
      <c r="AS2581" s="27" t="e">
        <f t="shared" si="417"/>
        <v>#NUM!</v>
      </c>
      <c r="AT2581" s="27">
        <f t="shared" si="410"/>
        <v>3.6549999999999998</v>
      </c>
      <c r="AU2581" s="27">
        <f t="shared" si="411"/>
        <v>3.6549999999999998</v>
      </c>
      <c r="AV2581" s="29">
        <f t="shared" si="408"/>
        <v>2.72</v>
      </c>
      <c r="AW2581" s="33" t="s">
        <v>51</v>
      </c>
      <c r="AX2581" s="27" t="s">
        <v>50</v>
      </c>
      <c r="AY2581" s="32">
        <v>2.71</v>
      </c>
      <c r="AZ2581" s="34">
        <f t="shared" si="412"/>
        <v>0.67749999999999999</v>
      </c>
      <c r="BA2581" s="3">
        <f t="shared" si="414"/>
        <v>3.3875000000000002</v>
      </c>
      <c r="BB2581" s="32">
        <f t="shared" si="413"/>
        <v>3.6585000000000001</v>
      </c>
      <c r="BC2581" s="27" t="s">
        <v>12549</v>
      </c>
      <c r="BP2581" s="27"/>
      <c r="BQ2581" s="27"/>
      <c r="BR2581" s="27"/>
      <c r="BS2581" s="27"/>
      <c r="BT2581" s="27"/>
      <c r="BU2581" s="27"/>
      <c r="BV2581" s="27"/>
      <c r="BW2581" s="27"/>
      <c r="BX2581" s="27"/>
      <c r="BY2581" s="27"/>
      <c r="BZ2581" s="27"/>
      <c r="CA2581" s="27"/>
      <c r="CB2581" s="27"/>
      <c r="CC2581" s="27"/>
      <c r="CD2581" s="27"/>
      <c r="CE2581" s="27"/>
      <c r="CF2581" s="27"/>
      <c r="CG2581" s="27"/>
      <c r="CH2581" s="27"/>
      <c r="CI2581" s="27"/>
      <c r="CJ2581" s="27"/>
      <c r="CK2581" s="27"/>
      <c r="CL2581" s="27"/>
      <c r="CM2581" s="27"/>
      <c r="CN2581" s="27"/>
      <c r="CO2581" s="27"/>
      <c r="CP2581" s="27"/>
      <c r="CQ2581" s="27"/>
      <c r="CR2581" s="27"/>
      <c r="CS2581" s="27"/>
      <c r="CT2581" s="27"/>
      <c r="CU2581" s="27"/>
      <c r="CV2581" s="27"/>
      <c r="CW2581" s="27"/>
      <c r="CX2581" s="27"/>
      <c r="CY2581" s="27"/>
      <c r="CZ2581" s="27"/>
      <c r="DA2581" s="27"/>
      <c r="DB2581" s="27"/>
      <c r="DC2581" s="27"/>
      <c r="DD2581" s="27"/>
      <c r="DE2581" s="27"/>
      <c r="DF2581" s="27"/>
      <c r="DG2581" s="27"/>
      <c r="DH2581" s="27"/>
      <c r="DI2581" s="27"/>
      <c r="DJ2581" s="27"/>
      <c r="DK2581" s="27"/>
      <c r="DL2581" s="27"/>
    </row>
    <row r="2582" spans="1:116" ht="31.5" customHeight="1">
      <c r="A2582" s="7" t="s">
        <v>5320</v>
      </c>
      <c r="B2582" s="5">
        <v>2580</v>
      </c>
      <c r="E2582" s="8" t="s">
        <v>10739</v>
      </c>
      <c r="F2582" s="8" t="s">
        <v>10167</v>
      </c>
      <c r="G2582" s="8" t="s">
        <v>10168</v>
      </c>
      <c r="H2582" s="7" t="s">
        <v>999</v>
      </c>
      <c r="I2582" s="8" t="s">
        <v>266</v>
      </c>
      <c r="J2582" s="8" t="s">
        <v>10740</v>
      </c>
      <c r="M2582" s="10">
        <v>14</v>
      </c>
      <c r="N2582" s="8" t="s">
        <v>45</v>
      </c>
      <c r="O2582" s="8" t="s">
        <v>10725</v>
      </c>
      <c r="P2582" s="8" t="s">
        <v>10741</v>
      </c>
      <c r="Q2582" s="8" t="s">
        <v>10742</v>
      </c>
      <c r="R2582" s="28">
        <v>3.7</v>
      </c>
      <c r="S2582" s="29">
        <v>1.24</v>
      </c>
      <c r="U2582" s="1">
        <v>1.1499999999999999</v>
      </c>
      <c r="W2582" s="29">
        <v>1.45</v>
      </c>
      <c r="AF2582" s="27">
        <v>1.97</v>
      </c>
      <c r="AQ2582" s="27" t="e">
        <f t="shared" si="415"/>
        <v>#NUM!</v>
      </c>
      <c r="AR2582" s="27" t="e">
        <f t="shared" si="416"/>
        <v>#NUM!</v>
      </c>
      <c r="AS2582" s="27" t="e">
        <f t="shared" si="417"/>
        <v>#NUM!</v>
      </c>
      <c r="AT2582" s="27">
        <f t="shared" si="410"/>
        <v>0</v>
      </c>
      <c r="AU2582" s="27">
        <f t="shared" si="411"/>
        <v>1.2362499999999998</v>
      </c>
      <c r="AV2582" s="29">
        <f t="shared" si="408"/>
        <v>0</v>
      </c>
      <c r="AW2582" s="27" t="s">
        <v>73</v>
      </c>
      <c r="AX2582" s="27" t="s">
        <v>74</v>
      </c>
      <c r="AY2582" s="32">
        <v>1.236</v>
      </c>
      <c r="AZ2582" s="34">
        <f t="shared" si="412"/>
        <v>0.309</v>
      </c>
      <c r="BA2582" s="3">
        <f t="shared" si="414"/>
        <v>1.5449999999999999</v>
      </c>
      <c r="BB2582" s="32">
        <f t="shared" si="413"/>
        <v>1.6685999999999999</v>
      </c>
      <c r="BC2582" s="27" t="s">
        <v>12549</v>
      </c>
    </row>
    <row r="2583" spans="1:116" ht="31.5" customHeight="1">
      <c r="A2583" s="7" t="s">
        <v>5320</v>
      </c>
      <c r="B2583" s="5">
        <v>2581</v>
      </c>
      <c r="E2583" s="8" t="s">
        <v>10744</v>
      </c>
      <c r="F2583" s="8" t="s">
        <v>10745</v>
      </c>
      <c r="G2583" s="8" t="s">
        <v>4663</v>
      </c>
      <c r="H2583" s="7" t="s">
        <v>10746</v>
      </c>
      <c r="I2583" s="8" t="s">
        <v>573</v>
      </c>
      <c r="J2583" s="8" t="s">
        <v>10747</v>
      </c>
      <c r="M2583" s="10">
        <v>14</v>
      </c>
      <c r="N2583" s="8" t="s">
        <v>45</v>
      </c>
      <c r="O2583" s="8" t="s">
        <v>10725</v>
      </c>
      <c r="P2583" s="8" t="s">
        <v>10748</v>
      </c>
      <c r="Q2583" s="8" t="s">
        <v>10749</v>
      </c>
      <c r="R2583" s="28">
        <v>8.8000000000000007</v>
      </c>
      <c r="S2583" s="29">
        <v>6.8</v>
      </c>
      <c r="U2583" s="1">
        <v>1.35</v>
      </c>
      <c r="AQ2583" s="27" t="e">
        <f t="shared" si="415"/>
        <v>#NUM!</v>
      </c>
      <c r="AR2583" s="27" t="e">
        <f t="shared" si="416"/>
        <v>#NUM!</v>
      </c>
      <c r="AS2583" s="27" t="e">
        <f t="shared" si="417"/>
        <v>#NUM!</v>
      </c>
      <c r="AT2583" s="27">
        <f t="shared" si="410"/>
        <v>0</v>
      </c>
      <c r="AU2583" s="27">
        <f t="shared" si="411"/>
        <v>1.4512499999999999</v>
      </c>
      <c r="AV2583" s="29">
        <f t="shared" ref="AV2583:AV2632" si="418">MIN(AN2583,AT2583,AU2583)</f>
        <v>0</v>
      </c>
      <c r="AW2583" s="27" t="s">
        <v>73</v>
      </c>
      <c r="AX2583" s="27" t="s">
        <v>74</v>
      </c>
      <c r="AY2583" s="32">
        <v>1.4510000000000001</v>
      </c>
      <c r="AZ2583" s="34">
        <f t="shared" si="412"/>
        <v>0.36275000000000002</v>
      </c>
      <c r="BA2583" s="3">
        <f t="shared" si="414"/>
        <v>1.8137500000000002</v>
      </c>
      <c r="BB2583" s="32">
        <f t="shared" si="413"/>
        <v>1.9588500000000002</v>
      </c>
      <c r="BC2583" s="27" t="s">
        <v>12549</v>
      </c>
    </row>
    <row r="2584" spans="1:116" ht="31.5" customHeight="1">
      <c r="A2584" s="7" t="s">
        <v>5320</v>
      </c>
      <c r="B2584" s="5">
        <v>2582</v>
      </c>
      <c r="E2584" s="8" t="s">
        <v>10739</v>
      </c>
      <c r="F2584" s="8" t="s">
        <v>10167</v>
      </c>
      <c r="G2584" s="8" t="s">
        <v>10168</v>
      </c>
      <c r="H2584" s="7" t="s">
        <v>864</v>
      </c>
      <c r="I2584" s="8" t="s">
        <v>266</v>
      </c>
      <c r="J2584" s="8" t="s">
        <v>10740</v>
      </c>
      <c r="M2584" s="10">
        <v>14</v>
      </c>
      <c r="N2584" s="8" t="s">
        <v>45</v>
      </c>
      <c r="O2584" s="8" t="s">
        <v>10725</v>
      </c>
      <c r="P2584" s="8" t="s">
        <v>10741</v>
      </c>
      <c r="Q2584" s="8" t="s">
        <v>10743</v>
      </c>
      <c r="R2584" s="28">
        <v>4.4400000000000004</v>
      </c>
      <c r="S2584" s="29">
        <v>1.62</v>
      </c>
      <c r="U2584" s="1">
        <v>1.5</v>
      </c>
      <c r="W2584" s="29">
        <v>2.17</v>
      </c>
      <c r="AF2584" s="27">
        <v>2.95</v>
      </c>
      <c r="AQ2584" s="27" t="e">
        <f t="shared" si="415"/>
        <v>#NUM!</v>
      </c>
      <c r="AR2584" s="27" t="e">
        <f t="shared" si="416"/>
        <v>#NUM!</v>
      </c>
      <c r="AS2584" s="27" t="e">
        <f t="shared" si="417"/>
        <v>#NUM!</v>
      </c>
      <c r="AT2584" s="27">
        <f t="shared" si="410"/>
        <v>0</v>
      </c>
      <c r="AU2584" s="27">
        <f t="shared" si="411"/>
        <v>1.6124999999999998</v>
      </c>
      <c r="AV2584" s="29">
        <f t="shared" si="418"/>
        <v>0</v>
      </c>
      <c r="AW2584" s="27" t="s">
        <v>73</v>
      </c>
      <c r="AX2584" s="27" t="s">
        <v>74</v>
      </c>
      <c r="AY2584" s="32">
        <v>1.6120000000000001</v>
      </c>
      <c r="AZ2584" s="34">
        <f t="shared" si="412"/>
        <v>0.40300000000000002</v>
      </c>
      <c r="BA2584" s="3">
        <f t="shared" si="414"/>
        <v>2.0150000000000001</v>
      </c>
      <c r="BB2584" s="32">
        <f t="shared" si="413"/>
        <v>2.1762000000000001</v>
      </c>
      <c r="BC2584" s="27" t="s">
        <v>12549</v>
      </c>
    </row>
    <row r="2585" spans="1:116" ht="31.5" customHeight="1">
      <c r="A2585" s="7" t="s">
        <v>5320</v>
      </c>
      <c r="B2585" s="5">
        <v>2583</v>
      </c>
      <c r="E2585" s="8" t="s">
        <v>10722</v>
      </c>
      <c r="F2585" s="8" t="s">
        <v>3100</v>
      </c>
      <c r="G2585" s="8" t="s">
        <v>504</v>
      </c>
      <c r="H2585" s="7" t="s">
        <v>10723</v>
      </c>
      <c r="I2585" s="8" t="s">
        <v>43</v>
      </c>
      <c r="J2585" s="8" t="s">
        <v>10724</v>
      </c>
      <c r="M2585" s="10">
        <v>12</v>
      </c>
      <c r="N2585" s="8" t="s">
        <v>45</v>
      </c>
      <c r="O2585" s="8" t="s">
        <v>10725</v>
      </c>
      <c r="P2585" s="8" t="s">
        <v>10726</v>
      </c>
      <c r="Q2585" s="8" t="s">
        <v>10727</v>
      </c>
      <c r="R2585" s="28">
        <v>6.5</v>
      </c>
      <c r="S2585" s="29">
        <v>5.9</v>
      </c>
      <c r="U2585" s="1">
        <v>2.6</v>
      </c>
      <c r="AQ2585" s="27" t="e">
        <f t="shared" si="415"/>
        <v>#NUM!</v>
      </c>
      <c r="AR2585" s="27" t="e">
        <f t="shared" si="416"/>
        <v>#NUM!</v>
      </c>
      <c r="AS2585" s="27" t="e">
        <f t="shared" si="417"/>
        <v>#NUM!</v>
      </c>
      <c r="AT2585" s="27">
        <f t="shared" si="410"/>
        <v>0</v>
      </c>
      <c r="AU2585" s="27">
        <f t="shared" si="411"/>
        <v>2.7949999999999999</v>
      </c>
      <c r="AV2585" s="29">
        <f t="shared" si="418"/>
        <v>0</v>
      </c>
      <c r="AW2585" s="27" t="s">
        <v>73</v>
      </c>
      <c r="AX2585" s="27" t="s">
        <v>74</v>
      </c>
      <c r="AY2585" s="32">
        <v>2.7949999999999999</v>
      </c>
      <c r="AZ2585" s="34">
        <f t="shared" si="412"/>
        <v>0.69874999999999998</v>
      </c>
      <c r="BA2585" s="3">
        <f t="shared" si="414"/>
        <v>3.4937499999999999</v>
      </c>
      <c r="BB2585" s="32">
        <f t="shared" si="413"/>
        <v>3.77325</v>
      </c>
      <c r="BC2585" s="27" t="s">
        <v>12549</v>
      </c>
    </row>
    <row r="2586" spans="1:116" ht="31.5" customHeight="1">
      <c r="A2586" s="7" t="s">
        <v>5320</v>
      </c>
      <c r="B2586" s="5">
        <v>2584</v>
      </c>
      <c r="E2586" s="8" t="s">
        <v>10736</v>
      </c>
      <c r="F2586" s="8" t="s">
        <v>5291</v>
      </c>
      <c r="G2586" s="8" t="s">
        <v>5292</v>
      </c>
      <c r="H2586" s="7" t="s">
        <v>1763</v>
      </c>
      <c r="I2586" s="8" t="s">
        <v>104</v>
      </c>
      <c r="J2586" s="8" t="s">
        <v>401</v>
      </c>
      <c r="M2586" s="10">
        <v>30</v>
      </c>
      <c r="N2586" s="8" t="s">
        <v>45</v>
      </c>
      <c r="O2586" s="8" t="s">
        <v>10725</v>
      </c>
      <c r="P2586" s="8" t="s">
        <v>10737</v>
      </c>
      <c r="Q2586" s="8" t="s">
        <v>10738</v>
      </c>
      <c r="R2586" s="28">
        <v>7.8</v>
      </c>
      <c r="S2586" s="29">
        <v>7.08</v>
      </c>
      <c r="U2586" s="1">
        <v>3.6</v>
      </c>
      <c r="AQ2586" s="27" t="e">
        <f t="shared" si="415"/>
        <v>#NUM!</v>
      </c>
      <c r="AR2586" s="27" t="e">
        <f t="shared" si="416"/>
        <v>#NUM!</v>
      </c>
      <c r="AS2586" s="27" t="e">
        <f t="shared" si="417"/>
        <v>#NUM!</v>
      </c>
      <c r="AT2586" s="27">
        <f t="shared" si="410"/>
        <v>0</v>
      </c>
      <c r="AU2586" s="27">
        <f t="shared" si="411"/>
        <v>3.87</v>
      </c>
      <c r="AV2586" s="29">
        <f t="shared" si="418"/>
        <v>0</v>
      </c>
      <c r="AW2586" s="27" t="s">
        <v>73</v>
      </c>
      <c r="AX2586" s="27" t="s">
        <v>74</v>
      </c>
      <c r="AY2586" s="32">
        <v>3.87</v>
      </c>
      <c r="AZ2586" s="34">
        <f t="shared" si="412"/>
        <v>0.96750000000000003</v>
      </c>
      <c r="BA2586" s="3">
        <f t="shared" si="414"/>
        <v>4.8375000000000004</v>
      </c>
      <c r="BB2586" s="32">
        <f t="shared" si="413"/>
        <v>5.2245000000000008</v>
      </c>
      <c r="BC2586" s="27" t="s">
        <v>12549</v>
      </c>
    </row>
    <row r="2587" spans="1:116" ht="31.5" customHeight="1">
      <c r="A2587" s="7" t="s">
        <v>5320</v>
      </c>
      <c r="B2587" s="5">
        <v>2585</v>
      </c>
      <c r="E2587" s="8" t="s">
        <v>10728</v>
      </c>
      <c r="F2587" s="8" t="s">
        <v>1655</v>
      </c>
      <c r="G2587" s="8" t="s">
        <v>1656</v>
      </c>
      <c r="H2587" s="7" t="s">
        <v>205</v>
      </c>
      <c r="I2587" s="8" t="s">
        <v>43</v>
      </c>
      <c r="J2587" s="8" t="s">
        <v>10729</v>
      </c>
      <c r="M2587" s="10">
        <v>3</v>
      </c>
      <c r="N2587" s="8" t="s">
        <v>45</v>
      </c>
      <c r="O2587" s="8" t="s">
        <v>10725</v>
      </c>
      <c r="P2587" s="8" t="s">
        <v>10730</v>
      </c>
      <c r="Q2587" s="8" t="s">
        <v>10731</v>
      </c>
      <c r="R2587" s="28">
        <v>5.3</v>
      </c>
      <c r="S2587" s="29">
        <v>3.93</v>
      </c>
      <c r="T2587" s="30">
        <v>3.64</v>
      </c>
      <c r="U2587" s="1">
        <v>3.64</v>
      </c>
      <c r="W2587" s="29">
        <v>3.64</v>
      </c>
      <c r="AQ2587" s="27" t="e">
        <f t="shared" si="415"/>
        <v>#NUM!</v>
      </c>
      <c r="AR2587" s="27" t="e">
        <f t="shared" si="416"/>
        <v>#NUM!</v>
      </c>
      <c r="AS2587" s="27" t="e">
        <f t="shared" si="417"/>
        <v>#NUM!</v>
      </c>
      <c r="AT2587" s="27">
        <f t="shared" si="410"/>
        <v>3.9129999999999998</v>
      </c>
      <c r="AU2587" s="27">
        <f t="shared" si="411"/>
        <v>3.9129999999999998</v>
      </c>
      <c r="AV2587" s="29">
        <f t="shared" si="418"/>
        <v>3.9129999999999998</v>
      </c>
      <c r="AW2587" s="27" t="s">
        <v>73</v>
      </c>
      <c r="AX2587" s="27" t="s">
        <v>74</v>
      </c>
      <c r="AY2587" s="32">
        <v>3.91</v>
      </c>
      <c r="AZ2587" s="34">
        <f t="shared" si="412"/>
        <v>0.97750000000000004</v>
      </c>
      <c r="BA2587" s="3">
        <f t="shared" si="414"/>
        <v>4.8875000000000002</v>
      </c>
      <c r="BB2587" s="32">
        <f t="shared" si="413"/>
        <v>5.2785000000000002</v>
      </c>
      <c r="BC2587" s="27" t="s">
        <v>12549</v>
      </c>
    </row>
    <row r="2588" spans="1:116" ht="31.5" customHeight="1">
      <c r="A2588" s="7" t="s">
        <v>5320</v>
      </c>
      <c r="B2588" s="5">
        <v>2586</v>
      </c>
      <c r="E2588" s="8" t="s">
        <v>10732</v>
      </c>
      <c r="F2588" s="8" t="s">
        <v>2738</v>
      </c>
      <c r="G2588" s="8" t="s">
        <v>771</v>
      </c>
      <c r="H2588" s="7" t="s">
        <v>128</v>
      </c>
      <c r="I2588" s="8" t="s">
        <v>43</v>
      </c>
      <c r="J2588" s="8" t="s">
        <v>10733</v>
      </c>
      <c r="M2588" s="10">
        <v>5</v>
      </c>
      <c r="N2588" s="8" t="s">
        <v>45</v>
      </c>
      <c r="O2588" s="8" t="s">
        <v>10725</v>
      </c>
      <c r="P2588" s="8" t="s">
        <v>10734</v>
      </c>
      <c r="Q2588" s="8" t="s">
        <v>10735</v>
      </c>
      <c r="R2588" s="28">
        <v>7.5</v>
      </c>
      <c r="S2588" s="29">
        <v>7.02</v>
      </c>
      <c r="T2588" s="30">
        <v>6.5</v>
      </c>
      <c r="U2588" s="1">
        <v>6.5</v>
      </c>
      <c r="W2588" s="29">
        <v>6.5</v>
      </c>
      <c r="AQ2588" s="27" t="e">
        <f t="shared" si="415"/>
        <v>#NUM!</v>
      </c>
      <c r="AR2588" s="27" t="e">
        <f t="shared" si="416"/>
        <v>#NUM!</v>
      </c>
      <c r="AS2588" s="27" t="e">
        <f t="shared" si="417"/>
        <v>#NUM!</v>
      </c>
      <c r="AT2588" s="27">
        <f t="shared" si="410"/>
        <v>6.9874999999999998</v>
      </c>
      <c r="AU2588" s="27">
        <f t="shared" si="411"/>
        <v>6.9874999999999998</v>
      </c>
      <c r="AV2588" s="29">
        <f t="shared" si="418"/>
        <v>6.9874999999999998</v>
      </c>
      <c r="AW2588" s="27" t="s">
        <v>73</v>
      </c>
      <c r="AX2588" s="27" t="s">
        <v>74</v>
      </c>
      <c r="AY2588" s="32">
        <v>6.9870000000000001</v>
      </c>
      <c r="AZ2588" s="34">
        <f t="shared" si="412"/>
        <v>1.74675</v>
      </c>
      <c r="BA2588" s="3">
        <f t="shared" si="414"/>
        <v>8.7337500000000006</v>
      </c>
      <c r="BB2588" s="32">
        <f t="shared" si="413"/>
        <v>9.4324500000000011</v>
      </c>
      <c r="BC2588" s="27" t="s">
        <v>12549</v>
      </c>
    </row>
    <row r="2589" spans="1:116" ht="31.5" customHeight="1">
      <c r="A2589" s="7" t="s">
        <v>10750</v>
      </c>
      <c r="B2589" s="5">
        <v>2587</v>
      </c>
      <c r="E2589" s="8" t="s">
        <v>10756</v>
      </c>
      <c r="F2589" s="8" t="s">
        <v>10752</v>
      </c>
      <c r="G2589" s="8" t="s">
        <v>675</v>
      </c>
      <c r="H2589" s="7" t="s">
        <v>58</v>
      </c>
      <c r="I2589" s="8" t="s">
        <v>43</v>
      </c>
      <c r="J2589" s="8" t="s">
        <v>10753</v>
      </c>
      <c r="M2589" s="10">
        <v>28</v>
      </c>
      <c r="N2589" s="8" t="s">
        <v>45</v>
      </c>
      <c r="O2589" s="8" t="s">
        <v>10754</v>
      </c>
      <c r="P2589" s="8" t="s">
        <v>3860</v>
      </c>
      <c r="Q2589" s="8" t="s">
        <v>10757</v>
      </c>
      <c r="R2589" s="28">
        <v>5.25</v>
      </c>
      <c r="T2589" s="30">
        <v>2.2000000000000002</v>
      </c>
      <c r="U2589" s="1">
        <v>2.2000000000000002</v>
      </c>
      <c r="V2589" s="28">
        <v>5.25</v>
      </c>
      <c r="AM2589" s="27">
        <v>5.81</v>
      </c>
      <c r="AQ2589" s="27" t="e">
        <f t="shared" si="415"/>
        <v>#NUM!</v>
      </c>
      <c r="AR2589" s="27" t="e">
        <f t="shared" si="416"/>
        <v>#NUM!</v>
      </c>
      <c r="AS2589" s="27" t="e">
        <f t="shared" si="417"/>
        <v>#NUM!</v>
      </c>
      <c r="AT2589" s="27">
        <f t="shared" si="410"/>
        <v>2.3650000000000002</v>
      </c>
      <c r="AU2589" s="27">
        <f t="shared" si="411"/>
        <v>2.3650000000000002</v>
      </c>
      <c r="AV2589" s="29">
        <f t="shared" si="418"/>
        <v>2.3650000000000002</v>
      </c>
      <c r="AW2589" s="27" t="s">
        <v>73</v>
      </c>
      <c r="AX2589" s="27" t="s">
        <v>74</v>
      </c>
      <c r="AY2589" s="32">
        <v>2.3650000000000002</v>
      </c>
      <c r="AZ2589" s="34">
        <f t="shared" si="412"/>
        <v>0.59125000000000005</v>
      </c>
      <c r="BA2589" s="3">
        <f t="shared" si="414"/>
        <v>2.9562500000000003</v>
      </c>
      <c r="BB2589" s="32">
        <f t="shared" si="413"/>
        <v>3.1927500000000002</v>
      </c>
      <c r="BC2589" s="27" t="s">
        <v>12549</v>
      </c>
    </row>
    <row r="2590" spans="1:116" ht="31.5" customHeight="1">
      <c r="A2590" s="7" t="s">
        <v>10750</v>
      </c>
      <c r="B2590" s="5">
        <v>2588</v>
      </c>
      <c r="E2590" s="8" t="s">
        <v>10758</v>
      </c>
      <c r="F2590" s="8" t="s">
        <v>6168</v>
      </c>
      <c r="G2590" s="8" t="s">
        <v>6169</v>
      </c>
      <c r="H2590" s="7" t="s">
        <v>7347</v>
      </c>
      <c r="I2590" s="8" t="s">
        <v>286</v>
      </c>
      <c r="J2590" s="8" t="s">
        <v>10759</v>
      </c>
      <c r="K2590" s="9">
        <v>10</v>
      </c>
      <c r="L2590" s="8" t="s">
        <v>81</v>
      </c>
      <c r="M2590" s="10">
        <v>1</v>
      </c>
      <c r="N2590" s="8" t="s">
        <v>45</v>
      </c>
      <c r="O2590" s="8" t="s">
        <v>10754</v>
      </c>
      <c r="P2590" s="8" t="s">
        <v>3854</v>
      </c>
      <c r="Q2590" s="8" t="s">
        <v>10760</v>
      </c>
      <c r="R2590" s="28">
        <v>7</v>
      </c>
      <c r="T2590" s="30">
        <v>6.02</v>
      </c>
      <c r="U2590" s="1">
        <v>2.25</v>
      </c>
      <c r="V2590" s="28">
        <v>7.11</v>
      </c>
      <c r="W2590" s="29">
        <v>6.9</v>
      </c>
      <c r="AF2590" s="27">
        <v>9.3849999999999998</v>
      </c>
      <c r="AM2590" s="27">
        <v>7.11</v>
      </c>
      <c r="AQ2590" s="27" t="e">
        <f t="shared" si="415"/>
        <v>#NUM!</v>
      </c>
      <c r="AR2590" s="27" t="e">
        <f t="shared" si="416"/>
        <v>#NUM!</v>
      </c>
      <c r="AS2590" s="27" t="e">
        <f t="shared" si="417"/>
        <v>#NUM!</v>
      </c>
      <c r="AT2590" s="27">
        <f t="shared" si="410"/>
        <v>6.4714999999999989</v>
      </c>
      <c r="AU2590" s="27">
        <f t="shared" si="411"/>
        <v>2.4187499999999997</v>
      </c>
      <c r="AV2590" s="29">
        <f t="shared" si="418"/>
        <v>2.4187499999999997</v>
      </c>
      <c r="AW2590" s="27" t="s">
        <v>73</v>
      </c>
      <c r="AX2590" s="27" t="s">
        <v>74</v>
      </c>
      <c r="AY2590" s="32">
        <v>2.4180000000000001</v>
      </c>
      <c r="AZ2590" s="34">
        <f t="shared" si="412"/>
        <v>0.60450000000000004</v>
      </c>
      <c r="BA2590" s="3">
        <f t="shared" si="414"/>
        <v>3.0225</v>
      </c>
      <c r="BB2590" s="32">
        <f t="shared" si="413"/>
        <v>3.2643</v>
      </c>
      <c r="BC2590" s="27" t="s">
        <v>12549</v>
      </c>
    </row>
    <row r="2591" spans="1:116" ht="31.5" customHeight="1">
      <c r="A2591" s="7" t="s">
        <v>10765</v>
      </c>
      <c r="B2591" s="5">
        <v>2589</v>
      </c>
      <c r="E2591" s="8" t="s">
        <v>10766</v>
      </c>
      <c r="F2591" s="8" t="s">
        <v>10767</v>
      </c>
      <c r="G2591" s="8" t="s">
        <v>2717</v>
      </c>
      <c r="H2591" s="7" t="s">
        <v>10768</v>
      </c>
      <c r="I2591" s="8" t="s">
        <v>67</v>
      </c>
      <c r="J2591" s="8" t="s">
        <v>10769</v>
      </c>
      <c r="K2591" s="9">
        <v>50</v>
      </c>
      <c r="L2591" s="8" t="s">
        <v>69</v>
      </c>
      <c r="M2591" s="10">
        <v>1</v>
      </c>
      <c r="N2591" s="8" t="s">
        <v>45</v>
      </c>
      <c r="O2591" s="8" t="s">
        <v>10754</v>
      </c>
      <c r="P2591" s="8" t="s">
        <v>3860</v>
      </c>
      <c r="Q2591" s="8" t="s">
        <v>10770</v>
      </c>
      <c r="R2591" s="28">
        <v>6.45</v>
      </c>
      <c r="S2591" s="29">
        <v>6.93</v>
      </c>
      <c r="T2591" s="30">
        <v>6.93</v>
      </c>
      <c r="U2591" s="1">
        <v>2.4500000000000002</v>
      </c>
      <c r="V2591" s="28">
        <v>6.75</v>
      </c>
      <c r="W2591" s="29">
        <v>6.14</v>
      </c>
      <c r="AQ2591" s="27" t="e">
        <f t="shared" si="415"/>
        <v>#NUM!</v>
      </c>
      <c r="AR2591" s="27" t="e">
        <f t="shared" si="416"/>
        <v>#NUM!</v>
      </c>
      <c r="AS2591" s="27" t="e">
        <f t="shared" si="417"/>
        <v>#NUM!</v>
      </c>
      <c r="AT2591" s="27">
        <f t="shared" si="410"/>
        <v>7.449749999999999</v>
      </c>
      <c r="AU2591" s="27">
        <f t="shared" si="411"/>
        <v>2.63375</v>
      </c>
      <c r="AV2591" s="29">
        <f t="shared" si="418"/>
        <v>2.63375</v>
      </c>
      <c r="AW2591" s="27" t="s">
        <v>73</v>
      </c>
      <c r="AX2591" s="27" t="s">
        <v>74</v>
      </c>
      <c r="AY2591" s="32">
        <v>2.63</v>
      </c>
      <c r="AZ2591" s="34">
        <f t="shared" si="412"/>
        <v>0.65749999999999997</v>
      </c>
      <c r="BA2591" s="3">
        <f t="shared" si="414"/>
        <v>3.2874999999999996</v>
      </c>
      <c r="BB2591" s="32">
        <f t="shared" si="413"/>
        <v>3.5504999999999995</v>
      </c>
      <c r="BC2591" s="27" t="s">
        <v>12549</v>
      </c>
    </row>
    <row r="2592" spans="1:116" ht="31.5" customHeight="1">
      <c r="A2592" s="7" t="s">
        <v>10750</v>
      </c>
      <c r="B2592" s="5">
        <v>2590</v>
      </c>
      <c r="E2592" s="8" t="s">
        <v>10796</v>
      </c>
      <c r="F2592" s="8" t="s">
        <v>10797</v>
      </c>
      <c r="G2592" s="8" t="s">
        <v>1290</v>
      </c>
      <c r="H2592" s="7" t="s">
        <v>58</v>
      </c>
      <c r="I2592" s="8" t="s">
        <v>43</v>
      </c>
      <c r="J2592" s="8" t="s">
        <v>10798</v>
      </c>
      <c r="M2592" s="10">
        <v>30</v>
      </c>
      <c r="N2592" s="8" t="s">
        <v>45</v>
      </c>
      <c r="O2592" s="8" t="s">
        <v>10754</v>
      </c>
      <c r="P2592" s="8" t="s">
        <v>3860</v>
      </c>
      <c r="Q2592" s="8" t="s">
        <v>10799</v>
      </c>
      <c r="R2592" s="28">
        <v>4.91</v>
      </c>
      <c r="T2592" s="30">
        <v>2.5</v>
      </c>
      <c r="U2592" s="1">
        <v>2.5</v>
      </c>
      <c r="V2592" s="28">
        <v>4.91</v>
      </c>
      <c r="AM2592" s="27">
        <v>4.91</v>
      </c>
      <c r="AQ2592" s="27" t="e">
        <f t="shared" si="415"/>
        <v>#NUM!</v>
      </c>
      <c r="AR2592" s="27" t="e">
        <f t="shared" si="416"/>
        <v>#NUM!</v>
      </c>
      <c r="AS2592" s="27" t="e">
        <f t="shared" si="417"/>
        <v>#NUM!</v>
      </c>
      <c r="AT2592" s="27">
        <f t="shared" si="410"/>
        <v>2.6875</v>
      </c>
      <c r="AU2592" s="27">
        <f t="shared" si="411"/>
        <v>2.6875</v>
      </c>
      <c r="AV2592" s="29">
        <f t="shared" si="418"/>
        <v>2.6875</v>
      </c>
      <c r="AW2592" s="27" t="s">
        <v>73</v>
      </c>
      <c r="AX2592" s="27" t="s">
        <v>74</v>
      </c>
      <c r="AY2592" s="32">
        <v>2.6869999999999998</v>
      </c>
      <c r="AZ2592" s="34">
        <f t="shared" si="412"/>
        <v>0.67174999999999996</v>
      </c>
      <c r="BA2592" s="3">
        <f t="shared" si="414"/>
        <v>3.3587499999999997</v>
      </c>
      <c r="BB2592" s="32">
        <f t="shared" si="413"/>
        <v>3.6274499999999996</v>
      </c>
      <c r="BC2592" s="27" t="s">
        <v>12549</v>
      </c>
    </row>
    <row r="2593" spans="1:116" ht="31.5" customHeight="1">
      <c r="A2593" s="7" t="s">
        <v>10750</v>
      </c>
      <c r="B2593" s="5">
        <v>2591</v>
      </c>
      <c r="E2593" s="8" t="s">
        <v>10761</v>
      </c>
      <c r="F2593" s="8" t="s">
        <v>10762</v>
      </c>
      <c r="G2593" s="8" t="s">
        <v>834</v>
      </c>
      <c r="H2593" s="7" t="s">
        <v>835</v>
      </c>
      <c r="I2593" s="8" t="s">
        <v>43</v>
      </c>
      <c r="J2593" s="8" t="s">
        <v>10763</v>
      </c>
      <c r="M2593" s="10">
        <v>28</v>
      </c>
      <c r="N2593" s="8" t="s">
        <v>45</v>
      </c>
      <c r="O2593" s="8" t="s">
        <v>10754</v>
      </c>
      <c r="P2593" s="8" t="s">
        <v>3860</v>
      </c>
      <c r="Q2593" s="8" t="s">
        <v>10764</v>
      </c>
      <c r="R2593" s="28">
        <v>5.92</v>
      </c>
      <c r="T2593" s="30">
        <v>2.7</v>
      </c>
      <c r="U2593" s="1">
        <v>2.7</v>
      </c>
      <c r="V2593" s="28">
        <v>6.03</v>
      </c>
      <c r="W2593" s="29">
        <v>5.8</v>
      </c>
      <c r="AF2593" s="27">
        <v>7.3680000000000003</v>
      </c>
      <c r="AM2593" s="27">
        <v>6.03</v>
      </c>
      <c r="AQ2593" s="27" t="e">
        <f t="shared" si="415"/>
        <v>#NUM!</v>
      </c>
      <c r="AR2593" s="27" t="e">
        <f t="shared" si="416"/>
        <v>#NUM!</v>
      </c>
      <c r="AS2593" s="27" t="e">
        <f t="shared" si="417"/>
        <v>#NUM!</v>
      </c>
      <c r="AT2593" s="27">
        <f t="shared" si="410"/>
        <v>2.9024999999999999</v>
      </c>
      <c r="AU2593" s="27">
        <f t="shared" si="411"/>
        <v>2.9024999999999999</v>
      </c>
      <c r="AV2593" s="29">
        <f t="shared" si="418"/>
        <v>2.9024999999999999</v>
      </c>
      <c r="AW2593" s="27" t="s">
        <v>73</v>
      </c>
      <c r="AX2593" s="27" t="s">
        <v>74</v>
      </c>
      <c r="AY2593" s="32">
        <v>2.9</v>
      </c>
      <c r="AZ2593" s="34">
        <f t="shared" si="412"/>
        <v>0.72499999999999998</v>
      </c>
      <c r="BA2593" s="3">
        <f t="shared" si="414"/>
        <v>3.625</v>
      </c>
      <c r="BB2593" s="32">
        <f t="shared" ref="BB2593:BB2615" si="419">BA2593+BA2593*0.08</f>
        <v>3.915</v>
      </c>
      <c r="BC2593" s="27" t="s">
        <v>12549</v>
      </c>
    </row>
    <row r="2594" spans="1:116" ht="31.5" customHeight="1">
      <c r="A2594" s="7" t="s">
        <v>10750</v>
      </c>
      <c r="B2594" s="5">
        <v>2592</v>
      </c>
      <c r="E2594" s="8" t="s">
        <v>10780</v>
      </c>
      <c r="F2594" s="8" t="s">
        <v>10781</v>
      </c>
      <c r="G2594" s="8" t="s">
        <v>1079</v>
      </c>
      <c r="H2594" s="7" t="s">
        <v>535</v>
      </c>
      <c r="I2594" s="8" t="s">
        <v>43</v>
      </c>
      <c r="J2594" s="8" t="s">
        <v>10782</v>
      </c>
      <c r="M2594" s="10">
        <v>28</v>
      </c>
      <c r="N2594" s="8" t="s">
        <v>45</v>
      </c>
      <c r="O2594" s="8" t="s">
        <v>10754</v>
      </c>
      <c r="P2594" s="8" t="s">
        <v>3860</v>
      </c>
      <c r="Q2594" s="8" t="s">
        <v>10784</v>
      </c>
      <c r="R2594" s="28">
        <v>3.85</v>
      </c>
      <c r="S2594" s="29">
        <v>3.66</v>
      </c>
      <c r="T2594" s="30">
        <v>3.4</v>
      </c>
      <c r="U2594" s="1">
        <v>3.4</v>
      </c>
      <c r="V2594" s="28">
        <v>3.85</v>
      </c>
      <c r="AM2594" s="27">
        <v>2.0299999999999998</v>
      </c>
      <c r="AQ2594" s="27" t="e">
        <f t="shared" si="415"/>
        <v>#NUM!</v>
      </c>
      <c r="AR2594" s="27" t="e">
        <f t="shared" si="416"/>
        <v>#NUM!</v>
      </c>
      <c r="AS2594" s="27" t="e">
        <f t="shared" si="417"/>
        <v>#NUM!</v>
      </c>
      <c r="AT2594" s="27">
        <f t="shared" si="410"/>
        <v>3.6549999999999998</v>
      </c>
      <c r="AU2594" s="27">
        <f t="shared" si="411"/>
        <v>3.6549999999999998</v>
      </c>
      <c r="AV2594" s="29">
        <f t="shared" si="418"/>
        <v>3.6549999999999998</v>
      </c>
      <c r="AW2594" s="27" t="s">
        <v>73</v>
      </c>
      <c r="AX2594" s="27" t="s">
        <v>74</v>
      </c>
      <c r="AY2594" s="32">
        <v>3.66</v>
      </c>
      <c r="AZ2594" s="34">
        <f t="shared" si="412"/>
        <v>0.91500000000000004</v>
      </c>
      <c r="BA2594" s="3">
        <f t="shared" si="414"/>
        <v>4.5750000000000002</v>
      </c>
      <c r="BB2594" s="32">
        <f t="shared" si="419"/>
        <v>4.9409999999999998</v>
      </c>
      <c r="BC2594" s="27" t="s">
        <v>12549</v>
      </c>
    </row>
    <row r="2595" spans="1:116" ht="31.5" customHeight="1">
      <c r="A2595" s="7" t="s">
        <v>10750</v>
      </c>
      <c r="B2595" s="5">
        <v>2593</v>
      </c>
      <c r="E2595" s="8" t="s">
        <v>10785</v>
      </c>
      <c r="F2595" s="8" t="s">
        <v>10786</v>
      </c>
      <c r="G2595" s="8" t="s">
        <v>3278</v>
      </c>
      <c r="H2595" s="7" t="s">
        <v>3285</v>
      </c>
      <c r="I2595" s="8" t="s">
        <v>43</v>
      </c>
      <c r="J2595" s="8" t="s">
        <v>10787</v>
      </c>
      <c r="M2595" s="10">
        <v>28</v>
      </c>
      <c r="N2595" s="8" t="s">
        <v>45</v>
      </c>
      <c r="O2595" s="8" t="s">
        <v>10754</v>
      </c>
      <c r="P2595" s="8" t="s">
        <v>3860</v>
      </c>
      <c r="Q2595" s="8" t="s">
        <v>10789</v>
      </c>
      <c r="R2595" s="28">
        <v>4.99</v>
      </c>
      <c r="T2595" s="30">
        <v>3.5</v>
      </c>
      <c r="U2595" s="1">
        <v>3.5</v>
      </c>
      <c r="V2595" s="28">
        <v>4.95</v>
      </c>
      <c r="W2595" s="29">
        <v>5.04</v>
      </c>
      <c r="AM2595" s="27">
        <v>4.0599999999999996</v>
      </c>
      <c r="AQ2595" s="27" t="e">
        <f t="shared" si="415"/>
        <v>#NUM!</v>
      </c>
      <c r="AR2595" s="27" t="e">
        <f t="shared" si="416"/>
        <v>#NUM!</v>
      </c>
      <c r="AS2595" s="27" t="e">
        <f t="shared" si="417"/>
        <v>#NUM!</v>
      </c>
      <c r="AT2595" s="27">
        <f t="shared" si="410"/>
        <v>3.7624999999999997</v>
      </c>
      <c r="AU2595" s="27">
        <f t="shared" si="411"/>
        <v>3.7624999999999997</v>
      </c>
      <c r="AV2595" s="29">
        <f t="shared" si="418"/>
        <v>3.7624999999999997</v>
      </c>
      <c r="AW2595" s="27" t="s">
        <v>73</v>
      </c>
      <c r="AX2595" s="27" t="s">
        <v>74</v>
      </c>
      <c r="AY2595" s="32">
        <v>3.762</v>
      </c>
      <c r="AZ2595" s="34">
        <f t="shared" si="412"/>
        <v>0.9405</v>
      </c>
      <c r="BA2595" s="3">
        <f t="shared" si="414"/>
        <v>4.7024999999999997</v>
      </c>
      <c r="BB2595" s="32">
        <f t="shared" si="419"/>
        <v>5.0786999999999995</v>
      </c>
      <c r="BC2595" s="27" t="s">
        <v>12549</v>
      </c>
    </row>
    <row r="2596" spans="1:116" ht="31.5" customHeight="1">
      <c r="A2596" s="7" t="s">
        <v>10750</v>
      </c>
      <c r="B2596" s="5">
        <v>2594</v>
      </c>
      <c r="E2596" s="8" t="s">
        <v>10751</v>
      </c>
      <c r="F2596" s="8" t="s">
        <v>10752</v>
      </c>
      <c r="G2596" s="8" t="s">
        <v>675</v>
      </c>
      <c r="H2596" s="7" t="s">
        <v>167</v>
      </c>
      <c r="I2596" s="8" t="s">
        <v>43</v>
      </c>
      <c r="J2596" s="8" t="s">
        <v>10753</v>
      </c>
      <c r="M2596" s="10">
        <v>28</v>
      </c>
      <c r="N2596" s="8" t="s">
        <v>45</v>
      </c>
      <c r="O2596" s="8" t="s">
        <v>10754</v>
      </c>
      <c r="P2596" s="8" t="s">
        <v>3860</v>
      </c>
      <c r="Q2596" s="8" t="s">
        <v>10755</v>
      </c>
      <c r="R2596" s="28">
        <v>5.81</v>
      </c>
      <c r="T2596" s="30">
        <v>3.5</v>
      </c>
      <c r="U2596" s="1">
        <v>3.5</v>
      </c>
      <c r="V2596" s="28">
        <v>5.81</v>
      </c>
      <c r="AM2596" s="27">
        <v>5.81</v>
      </c>
      <c r="AQ2596" s="27" t="e">
        <f t="shared" si="415"/>
        <v>#NUM!</v>
      </c>
      <c r="AR2596" s="27" t="e">
        <f t="shared" si="416"/>
        <v>#NUM!</v>
      </c>
      <c r="AS2596" s="27" t="e">
        <f t="shared" si="417"/>
        <v>#NUM!</v>
      </c>
      <c r="AT2596" s="27">
        <f t="shared" si="410"/>
        <v>3.7624999999999997</v>
      </c>
      <c r="AU2596" s="27">
        <f t="shared" si="411"/>
        <v>3.7624999999999997</v>
      </c>
      <c r="AV2596" s="29">
        <f t="shared" si="418"/>
        <v>3.7624999999999997</v>
      </c>
      <c r="AW2596" s="27" t="s">
        <v>73</v>
      </c>
      <c r="AX2596" s="27" t="s">
        <v>74</v>
      </c>
      <c r="AY2596" s="32">
        <v>3.7625000000000002</v>
      </c>
      <c r="AZ2596" s="34">
        <f t="shared" si="412"/>
        <v>0.94062500000000004</v>
      </c>
      <c r="BA2596" s="3">
        <f t="shared" si="414"/>
        <v>4.703125</v>
      </c>
      <c r="BB2596" s="32">
        <f t="shared" si="419"/>
        <v>5.0793749999999998</v>
      </c>
      <c r="BC2596" s="27" t="s">
        <v>12549</v>
      </c>
    </row>
    <row r="2597" spans="1:116" ht="31.5" customHeight="1">
      <c r="A2597" s="7" t="s">
        <v>10765</v>
      </c>
      <c r="B2597" s="5">
        <v>2595</v>
      </c>
      <c r="E2597" s="8" t="s">
        <v>10771</v>
      </c>
      <c r="F2597" s="8" t="s">
        <v>10772</v>
      </c>
      <c r="G2597" s="8" t="s">
        <v>2475</v>
      </c>
      <c r="H2597" s="7" t="s">
        <v>706</v>
      </c>
      <c r="I2597" s="8" t="s">
        <v>104</v>
      </c>
      <c r="J2597" s="8" t="s">
        <v>10773</v>
      </c>
      <c r="M2597" s="10">
        <v>30</v>
      </c>
      <c r="N2597" s="8" t="s">
        <v>45</v>
      </c>
      <c r="O2597" s="8" t="s">
        <v>10754</v>
      </c>
      <c r="P2597" s="8" t="s">
        <v>3860</v>
      </c>
      <c r="Q2597" s="8" t="s">
        <v>10774</v>
      </c>
      <c r="R2597" s="28">
        <v>3.95</v>
      </c>
      <c r="S2597" s="29">
        <v>3.87</v>
      </c>
      <c r="T2597" s="30">
        <v>3.6</v>
      </c>
      <c r="U2597" s="1">
        <v>3.6</v>
      </c>
      <c r="V2597" s="28">
        <v>3.95</v>
      </c>
      <c r="AE2597" s="31">
        <v>1.95</v>
      </c>
      <c r="AM2597" s="27">
        <v>1.95</v>
      </c>
      <c r="AQ2597" s="27" t="e">
        <f t="shared" si="415"/>
        <v>#NUM!</v>
      </c>
      <c r="AR2597" s="27" t="e">
        <f t="shared" si="416"/>
        <v>#NUM!</v>
      </c>
      <c r="AS2597" s="27" t="e">
        <f t="shared" si="417"/>
        <v>#NUM!</v>
      </c>
      <c r="AT2597" s="27">
        <f t="shared" si="410"/>
        <v>3.87</v>
      </c>
      <c r="AU2597" s="27">
        <f t="shared" si="411"/>
        <v>3.87</v>
      </c>
      <c r="AV2597" s="29">
        <f t="shared" si="418"/>
        <v>3.87</v>
      </c>
      <c r="AW2597" s="27" t="s">
        <v>73</v>
      </c>
      <c r="AX2597" s="27" t="s">
        <v>74</v>
      </c>
      <c r="AY2597" s="32">
        <v>3.87</v>
      </c>
      <c r="AZ2597" s="34">
        <f t="shared" si="412"/>
        <v>0.96750000000000003</v>
      </c>
      <c r="BA2597" s="3">
        <f t="shared" si="414"/>
        <v>4.8375000000000004</v>
      </c>
      <c r="BB2597" s="32">
        <f t="shared" si="419"/>
        <v>5.2245000000000008</v>
      </c>
      <c r="BC2597" s="27" t="s">
        <v>12549</v>
      </c>
    </row>
    <row r="2598" spans="1:116" ht="31.5" customHeight="1">
      <c r="A2598" s="7" t="s">
        <v>10750</v>
      </c>
      <c r="B2598" s="5">
        <v>2596</v>
      </c>
      <c r="E2598" s="8" t="s">
        <v>10780</v>
      </c>
      <c r="F2598" s="8" t="s">
        <v>10781</v>
      </c>
      <c r="G2598" s="8" t="s">
        <v>1079</v>
      </c>
      <c r="H2598" s="7" t="s">
        <v>42</v>
      </c>
      <c r="I2598" s="8" t="s">
        <v>43</v>
      </c>
      <c r="J2598" s="8" t="s">
        <v>10782</v>
      </c>
      <c r="M2598" s="10">
        <v>28</v>
      </c>
      <c r="N2598" s="8" t="s">
        <v>45</v>
      </c>
      <c r="O2598" s="8" t="s">
        <v>10754</v>
      </c>
      <c r="P2598" s="8" t="s">
        <v>3860</v>
      </c>
      <c r="Q2598" s="8" t="s">
        <v>10783</v>
      </c>
      <c r="R2598" s="28">
        <v>4.1500000000000004</v>
      </c>
      <c r="S2598" s="29">
        <v>3.87</v>
      </c>
      <c r="T2598" s="30">
        <v>3.6</v>
      </c>
      <c r="U2598" s="1">
        <v>3.6</v>
      </c>
      <c r="V2598" s="28">
        <v>4.1500000000000004</v>
      </c>
      <c r="AM2598" s="27">
        <v>3.53</v>
      </c>
      <c r="AQ2598" s="27" t="e">
        <f t="shared" si="415"/>
        <v>#NUM!</v>
      </c>
      <c r="AR2598" s="27" t="e">
        <f t="shared" si="416"/>
        <v>#NUM!</v>
      </c>
      <c r="AS2598" s="27" t="e">
        <f t="shared" si="417"/>
        <v>#NUM!</v>
      </c>
      <c r="AT2598" s="27">
        <f t="shared" ref="AT2598:AT2638" si="420">T2598*1.075</f>
        <v>3.87</v>
      </c>
      <c r="AU2598" s="27">
        <f t="shared" ref="AU2598:AU2638" si="421">U2598*1.075</f>
        <v>3.87</v>
      </c>
      <c r="AV2598" s="29">
        <f t="shared" si="418"/>
        <v>3.87</v>
      </c>
      <c r="AW2598" s="27" t="s">
        <v>73</v>
      </c>
      <c r="AX2598" s="27" t="s">
        <v>74</v>
      </c>
      <c r="AY2598" s="32">
        <v>3.87</v>
      </c>
      <c r="AZ2598" s="34">
        <f t="shared" si="412"/>
        <v>0.96750000000000003</v>
      </c>
      <c r="BA2598" s="3">
        <f t="shared" si="414"/>
        <v>4.8375000000000004</v>
      </c>
      <c r="BB2598" s="32">
        <f t="shared" si="419"/>
        <v>5.2245000000000008</v>
      </c>
      <c r="BC2598" s="27" t="s">
        <v>12549</v>
      </c>
    </row>
    <row r="2599" spans="1:116" ht="31.5" customHeight="1">
      <c r="A2599" s="7" t="s">
        <v>10750</v>
      </c>
      <c r="B2599" s="5">
        <v>2597</v>
      </c>
      <c r="E2599" s="8" t="s">
        <v>10771</v>
      </c>
      <c r="F2599" s="8" t="s">
        <v>10772</v>
      </c>
      <c r="G2599" s="8" t="s">
        <v>2475</v>
      </c>
      <c r="H2599" s="7" t="s">
        <v>296</v>
      </c>
      <c r="I2599" s="8" t="s">
        <v>104</v>
      </c>
      <c r="J2599" s="8" t="s">
        <v>10773</v>
      </c>
      <c r="M2599" s="10">
        <v>30</v>
      </c>
      <c r="N2599" s="8" t="s">
        <v>45</v>
      </c>
      <c r="O2599" s="8" t="s">
        <v>10754</v>
      </c>
      <c r="P2599" s="8" t="s">
        <v>3860</v>
      </c>
      <c r="Q2599" s="8" t="s">
        <v>10775</v>
      </c>
      <c r="R2599" s="28">
        <v>4.55</v>
      </c>
      <c r="S2599" s="29">
        <v>4.08</v>
      </c>
      <c r="T2599" s="30">
        <v>3.8</v>
      </c>
      <c r="U2599" s="1">
        <v>3.8</v>
      </c>
      <c r="V2599" s="28">
        <v>4.55</v>
      </c>
      <c r="AE2599" s="31">
        <v>2.15</v>
      </c>
      <c r="AM2599" s="27">
        <v>2.15</v>
      </c>
      <c r="AQ2599" s="27" t="e">
        <f t="shared" si="415"/>
        <v>#NUM!</v>
      </c>
      <c r="AR2599" s="27" t="e">
        <f t="shared" si="416"/>
        <v>#NUM!</v>
      </c>
      <c r="AS2599" s="27" t="e">
        <f t="shared" si="417"/>
        <v>#NUM!</v>
      </c>
      <c r="AT2599" s="27">
        <f t="shared" si="420"/>
        <v>4.085</v>
      </c>
      <c r="AU2599" s="27">
        <f t="shared" si="421"/>
        <v>4.085</v>
      </c>
      <c r="AV2599" s="29">
        <f t="shared" si="418"/>
        <v>4.085</v>
      </c>
      <c r="AW2599" s="27" t="s">
        <v>73</v>
      </c>
      <c r="AX2599" s="27" t="s">
        <v>74</v>
      </c>
      <c r="AY2599" s="32">
        <v>4.085</v>
      </c>
      <c r="AZ2599" s="34">
        <f t="shared" si="412"/>
        <v>1.02125</v>
      </c>
      <c r="BA2599" s="3">
        <f t="shared" si="414"/>
        <v>5.1062500000000002</v>
      </c>
      <c r="BB2599" s="32">
        <f t="shared" si="419"/>
        <v>5.5147500000000003</v>
      </c>
      <c r="BC2599" s="27" t="s">
        <v>12549</v>
      </c>
    </row>
    <row r="2600" spans="1:116" ht="31.5" customHeight="1">
      <c r="A2600" s="7" t="s">
        <v>10750</v>
      </c>
      <c r="B2600" s="5">
        <v>2598</v>
      </c>
      <c r="E2600" s="8" t="s">
        <v>10776</v>
      </c>
      <c r="F2600" s="8" t="s">
        <v>10777</v>
      </c>
      <c r="G2600" s="8" t="s">
        <v>6626</v>
      </c>
      <c r="H2600" s="7" t="s">
        <v>107</v>
      </c>
      <c r="I2600" s="8" t="s">
        <v>259</v>
      </c>
      <c r="J2600" s="8" t="s">
        <v>10778</v>
      </c>
      <c r="K2600" s="9">
        <v>150</v>
      </c>
      <c r="L2600" s="8" t="s">
        <v>81</v>
      </c>
      <c r="M2600" s="10">
        <v>1</v>
      </c>
      <c r="N2600" s="8" t="s">
        <v>45</v>
      </c>
      <c r="O2600" s="8" t="s">
        <v>10754</v>
      </c>
      <c r="P2600" s="8" t="s">
        <v>3860</v>
      </c>
      <c r="Q2600" s="8" t="s">
        <v>10779</v>
      </c>
      <c r="R2600" s="28">
        <v>18.5</v>
      </c>
      <c r="T2600" s="30">
        <v>15.91</v>
      </c>
      <c r="U2600" s="1">
        <v>4.5</v>
      </c>
      <c r="V2600" s="28">
        <v>17.41</v>
      </c>
      <c r="W2600" s="29">
        <v>19.600000000000001</v>
      </c>
      <c r="AM2600" s="27">
        <v>17.41</v>
      </c>
      <c r="AQ2600" s="27" t="e">
        <f t="shared" si="415"/>
        <v>#NUM!</v>
      </c>
      <c r="AR2600" s="27" t="e">
        <f t="shared" si="416"/>
        <v>#NUM!</v>
      </c>
      <c r="AS2600" s="27" t="e">
        <f t="shared" si="417"/>
        <v>#NUM!</v>
      </c>
      <c r="AT2600" s="27">
        <f t="shared" si="420"/>
        <v>17.103249999999999</v>
      </c>
      <c r="AU2600" s="27">
        <f t="shared" si="421"/>
        <v>4.8374999999999995</v>
      </c>
      <c r="AV2600" s="29">
        <f t="shared" si="418"/>
        <v>4.8374999999999995</v>
      </c>
      <c r="AW2600" s="27" t="s">
        <v>73</v>
      </c>
      <c r="AX2600" s="27" t="s">
        <v>74</v>
      </c>
      <c r="AY2600" s="32">
        <v>4.8369999999999997</v>
      </c>
      <c r="AZ2600" s="34">
        <f t="shared" si="412"/>
        <v>1.2092499999999999</v>
      </c>
      <c r="BA2600" s="3">
        <f t="shared" si="414"/>
        <v>6.0462499999999997</v>
      </c>
      <c r="BB2600" s="32">
        <f t="shared" si="419"/>
        <v>6.5299499999999995</v>
      </c>
      <c r="BC2600" s="27" t="s">
        <v>12549</v>
      </c>
    </row>
    <row r="2601" spans="1:116" ht="31.5" customHeight="1">
      <c r="A2601" s="7" t="s">
        <v>10750</v>
      </c>
      <c r="B2601" s="5">
        <v>2599</v>
      </c>
      <c r="E2601" s="8" t="s">
        <v>10790</v>
      </c>
      <c r="F2601" s="8" t="s">
        <v>10791</v>
      </c>
      <c r="G2601" s="8" t="s">
        <v>10792</v>
      </c>
      <c r="H2601" s="7" t="s">
        <v>10793</v>
      </c>
      <c r="I2601" s="8" t="s">
        <v>4319</v>
      </c>
      <c r="J2601" s="8" t="s">
        <v>10794</v>
      </c>
      <c r="M2601" s="10">
        <v>1</v>
      </c>
      <c r="N2601" s="8" t="s">
        <v>45</v>
      </c>
      <c r="O2601" s="8" t="s">
        <v>10754</v>
      </c>
      <c r="P2601" s="8" t="s">
        <v>3854</v>
      </c>
      <c r="Q2601" s="8" t="s">
        <v>10795</v>
      </c>
      <c r="R2601" s="28">
        <v>5.64</v>
      </c>
      <c r="T2601" s="30">
        <v>4.8499999999999996</v>
      </c>
      <c r="U2601" s="1" t="s">
        <v>56</v>
      </c>
      <c r="V2601" s="28">
        <v>5.66</v>
      </c>
      <c r="W2601" s="29">
        <v>5.62</v>
      </c>
      <c r="AF2601" s="27">
        <v>7.1390000000000002</v>
      </c>
      <c r="AM2601" s="27">
        <v>5.66</v>
      </c>
      <c r="AQ2601" s="27" t="e">
        <f t="shared" si="415"/>
        <v>#NUM!</v>
      </c>
      <c r="AR2601" s="27" t="e">
        <f t="shared" si="416"/>
        <v>#NUM!</v>
      </c>
      <c r="AS2601" s="27" t="e">
        <f t="shared" si="417"/>
        <v>#NUM!</v>
      </c>
      <c r="AT2601" s="27">
        <f t="shared" si="420"/>
        <v>5.2137499999999992</v>
      </c>
      <c r="AU2601" s="27" t="e">
        <f t="shared" si="421"/>
        <v>#VALUE!</v>
      </c>
      <c r="AV2601" s="29" t="e">
        <f t="shared" si="418"/>
        <v>#VALUE!</v>
      </c>
      <c r="AW2601" s="27" t="s">
        <v>73</v>
      </c>
      <c r="AX2601" s="27" t="s">
        <v>74</v>
      </c>
      <c r="AY2601" s="32">
        <v>5.2130000000000001</v>
      </c>
      <c r="AZ2601" s="34">
        <f t="shared" si="412"/>
        <v>1.30325</v>
      </c>
      <c r="BA2601" s="3">
        <f t="shared" si="414"/>
        <v>6.5162500000000003</v>
      </c>
      <c r="BB2601" s="32">
        <f t="shared" si="419"/>
        <v>7.0375500000000004</v>
      </c>
      <c r="BC2601" s="27" t="s">
        <v>12549</v>
      </c>
    </row>
    <row r="2602" spans="1:116" ht="31.5" customHeight="1">
      <c r="A2602" s="7" t="s">
        <v>10750</v>
      </c>
      <c r="B2602" s="5">
        <v>2600</v>
      </c>
      <c r="E2602" s="8" t="s">
        <v>10785</v>
      </c>
      <c r="F2602" s="8" t="s">
        <v>10786</v>
      </c>
      <c r="G2602" s="8" t="s">
        <v>3278</v>
      </c>
      <c r="H2602" s="7" t="s">
        <v>3282</v>
      </c>
      <c r="I2602" s="8" t="s">
        <v>43</v>
      </c>
      <c r="J2602" s="8" t="s">
        <v>10787</v>
      </c>
      <c r="M2602" s="10">
        <v>28</v>
      </c>
      <c r="N2602" s="8" t="s">
        <v>45</v>
      </c>
      <c r="O2602" s="8" t="s">
        <v>10754</v>
      </c>
      <c r="P2602" s="8" t="s">
        <v>3860</v>
      </c>
      <c r="Q2602" s="8" t="s">
        <v>10788</v>
      </c>
      <c r="R2602" s="28">
        <v>5.5</v>
      </c>
      <c r="S2602" s="29">
        <v>5.92</v>
      </c>
      <c r="T2602" s="30">
        <v>5.5</v>
      </c>
      <c r="U2602" s="1">
        <v>5.5</v>
      </c>
      <c r="V2602" s="28">
        <v>5.96</v>
      </c>
      <c r="W2602" s="29">
        <v>5.05</v>
      </c>
      <c r="AM2602" s="27">
        <v>5.36</v>
      </c>
      <c r="AQ2602" s="27" t="e">
        <f t="shared" si="415"/>
        <v>#NUM!</v>
      </c>
      <c r="AR2602" s="27" t="e">
        <f t="shared" si="416"/>
        <v>#NUM!</v>
      </c>
      <c r="AS2602" s="27" t="e">
        <f t="shared" si="417"/>
        <v>#NUM!</v>
      </c>
      <c r="AT2602" s="27">
        <f t="shared" si="420"/>
        <v>5.9124999999999996</v>
      </c>
      <c r="AU2602" s="27">
        <f t="shared" si="421"/>
        <v>5.9124999999999996</v>
      </c>
      <c r="AV2602" s="29">
        <f t="shared" si="418"/>
        <v>5.9124999999999996</v>
      </c>
      <c r="AW2602" s="27" t="s">
        <v>73</v>
      </c>
      <c r="AX2602" s="27" t="s">
        <v>74</v>
      </c>
      <c r="AY2602" s="32">
        <v>5.91</v>
      </c>
      <c r="AZ2602" s="34">
        <f t="shared" si="412"/>
        <v>1.4775</v>
      </c>
      <c r="BA2602" s="3">
        <f t="shared" si="414"/>
        <v>7.3875000000000002</v>
      </c>
      <c r="BB2602" s="32">
        <f t="shared" si="419"/>
        <v>7.9785000000000004</v>
      </c>
      <c r="BC2602" s="27" t="s">
        <v>12549</v>
      </c>
    </row>
    <row r="2603" spans="1:116" ht="31.5" customHeight="1">
      <c r="A2603" s="4" t="s">
        <v>10800</v>
      </c>
      <c r="B2603" s="5">
        <v>2601</v>
      </c>
      <c r="C2603" s="6">
        <v>14702</v>
      </c>
      <c r="D2603" s="6"/>
      <c r="E2603" s="3" t="s">
        <v>10801</v>
      </c>
      <c r="F2603" s="3" t="s">
        <v>10802</v>
      </c>
      <c r="G2603" s="3" t="s">
        <v>1673</v>
      </c>
      <c r="H2603" s="4" t="s">
        <v>1674</v>
      </c>
      <c r="I2603" s="3" t="s">
        <v>474</v>
      </c>
      <c r="J2603" s="3" t="s">
        <v>10803</v>
      </c>
      <c r="K2603" s="5">
        <v>48</v>
      </c>
      <c r="L2603" s="3" t="s">
        <v>81</v>
      </c>
      <c r="M2603" s="6">
        <v>1</v>
      </c>
      <c r="N2603" s="3" t="s">
        <v>45</v>
      </c>
      <c r="O2603" s="3" t="s">
        <v>10804</v>
      </c>
      <c r="P2603" s="3" t="s">
        <v>4115</v>
      </c>
      <c r="Q2603" s="3" t="s">
        <v>10805</v>
      </c>
      <c r="R2603" s="28">
        <v>1.49</v>
      </c>
      <c r="T2603" s="30">
        <v>1.39</v>
      </c>
      <c r="U2603" s="1">
        <v>2.66</v>
      </c>
      <c r="V2603" s="28">
        <v>1.3847</v>
      </c>
      <c r="AE2603" s="31">
        <v>1.3847</v>
      </c>
      <c r="AN2603" s="32">
        <v>1.49</v>
      </c>
      <c r="AO2603" s="27" t="s">
        <v>49</v>
      </c>
      <c r="AP2603" s="31" t="s">
        <v>50</v>
      </c>
      <c r="AQ2603" s="27" t="e">
        <f t="shared" si="415"/>
        <v>#NUM!</v>
      </c>
      <c r="AR2603" s="27" t="e">
        <f t="shared" si="416"/>
        <v>#NUM!</v>
      </c>
      <c r="AS2603" s="27" t="e">
        <f t="shared" si="417"/>
        <v>#NUM!</v>
      </c>
      <c r="AT2603" s="27">
        <f t="shared" si="420"/>
        <v>1.4942499999999999</v>
      </c>
      <c r="AU2603" s="27">
        <f t="shared" si="421"/>
        <v>2.8595000000000002</v>
      </c>
      <c r="AV2603" s="29">
        <f t="shared" si="418"/>
        <v>1.49</v>
      </c>
      <c r="AW2603" s="33" t="s">
        <v>51</v>
      </c>
      <c r="AX2603" s="27" t="s">
        <v>50</v>
      </c>
      <c r="AY2603" s="32">
        <v>1.49</v>
      </c>
      <c r="AZ2603" s="34">
        <f t="shared" si="412"/>
        <v>0.3725</v>
      </c>
      <c r="BA2603" s="3">
        <f t="shared" si="414"/>
        <v>1.8625</v>
      </c>
      <c r="BB2603" s="32">
        <f t="shared" si="419"/>
        <v>2.0114999999999998</v>
      </c>
      <c r="BC2603" s="27" t="s">
        <v>12549</v>
      </c>
      <c r="BP2603" s="27"/>
      <c r="BQ2603" s="27"/>
      <c r="BR2603" s="27"/>
      <c r="BS2603" s="27"/>
      <c r="BT2603" s="27"/>
      <c r="BU2603" s="27"/>
      <c r="BV2603" s="27"/>
      <c r="BW2603" s="27"/>
      <c r="BX2603" s="27"/>
      <c r="BY2603" s="27"/>
      <c r="BZ2603" s="27"/>
      <c r="CA2603" s="27"/>
      <c r="CB2603" s="27"/>
      <c r="CC2603" s="27"/>
      <c r="CD2603" s="27"/>
      <c r="CE2603" s="27"/>
      <c r="CF2603" s="27"/>
      <c r="CG2603" s="27"/>
      <c r="CH2603" s="27"/>
      <c r="CI2603" s="27"/>
      <c r="CJ2603" s="27"/>
      <c r="CK2603" s="27"/>
      <c r="CL2603" s="27"/>
      <c r="CM2603" s="27"/>
      <c r="CN2603" s="27"/>
      <c r="CO2603" s="27"/>
      <c r="CP2603" s="27"/>
      <c r="CQ2603" s="27"/>
      <c r="CR2603" s="27"/>
      <c r="CS2603" s="27"/>
      <c r="CT2603" s="27"/>
      <c r="CU2603" s="27"/>
      <c r="CV2603" s="27"/>
      <c r="CW2603" s="27"/>
      <c r="CX2603" s="27"/>
      <c r="CY2603" s="27"/>
      <c r="CZ2603" s="27"/>
      <c r="DA2603" s="27"/>
      <c r="DB2603" s="27"/>
      <c r="DC2603" s="27"/>
      <c r="DD2603" s="27"/>
      <c r="DE2603" s="27"/>
      <c r="DF2603" s="27"/>
      <c r="DG2603" s="27"/>
      <c r="DH2603" s="27"/>
      <c r="DI2603" s="27"/>
      <c r="DJ2603" s="27"/>
      <c r="DK2603" s="27"/>
      <c r="DL2603" s="27"/>
    </row>
    <row r="2604" spans="1:116" ht="31.5" customHeight="1">
      <c r="A2604" s="7" t="s">
        <v>10806</v>
      </c>
      <c r="B2604" s="5">
        <v>2602</v>
      </c>
      <c r="E2604" s="8" t="s">
        <v>10807</v>
      </c>
      <c r="F2604" s="8" t="s">
        <v>10808</v>
      </c>
      <c r="G2604" s="8" t="s">
        <v>94</v>
      </c>
      <c r="H2604" s="7" t="s">
        <v>1004</v>
      </c>
      <c r="I2604" s="8" t="s">
        <v>1456</v>
      </c>
      <c r="J2604" s="8" t="s">
        <v>10809</v>
      </c>
      <c r="K2604" s="9">
        <v>10</v>
      </c>
      <c r="L2604" s="8" t="s">
        <v>81</v>
      </c>
      <c r="M2604" s="10">
        <v>1</v>
      </c>
      <c r="N2604" s="8" t="s">
        <v>45</v>
      </c>
      <c r="O2604" s="8" t="s">
        <v>10810</v>
      </c>
      <c r="P2604" s="8" t="s">
        <v>10811</v>
      </c>
      <c r="Q2604" s="8" t="s">
        <v>10812</v>
      </c>
      <c r="R2604" s="28">
        <v>8</v>
      </c>
      <c r="S2604" s="29">
        <v>7.6</v>
      </c>
      <c r="T2604" s="30">
        <v>0.2</v>
      </c>
      <c r="U2604" s="1">
        <v>0.21</v>
      </c>
      <c r="AQ2604" s="27" t="e">
        <f t="shared" si="415"/>
        <v>#NUM!</v>
      </c>
      <c r="AR2604" s="27" t="e">
        <f t="shared" si="416"/>
        <v>#NUM!</v>
      </c>
      <c r="AS2604" s="27" t="e">
        <f t="shared" si="417"/>
        <v>#NUM!</v>
      </c>
      <c r="AT2604" s="27">
        <f t="shared" si="420"/>
        <v>0.215</v>
      </c>
      <c r="AU2604" s="27">
        <f t="shared" si="421"/>
        <v>0.22574999999999998</v>
      </c>
      <c r="AV2604" s="29">
        <f t="shared" si="418"/>
        <v>0.215</v>
      </c>
      <c r="AW2604" s="27" t="s">
        <v>73</v>
      </c>
      <c r="AX2604" s="27" t="s">
        <v>74</v>
      </c>
      <c r="AY2604" s="32">
        <v>0.22</v>
      </c>
      <c r="AZ2604" s="34">
        <f t="shared" si="412"/>
        <v>5.5E-2</v>
      </c>
      <c r="BA2604" s="3">
        <f t="shared" si="414"/>
        <v>0.27500000000000002</v>
      </c>
      <c r="BB2604" s="32">
        <f t="shared" si="419"/>
        <v>0.29700000000000004</v>
      </c>
      <c r="BC2604" s="27" t="s">
        <v>12549</v>
      </c>
    </row>
    <row r="2605" spans="1:116" ht="31.5" customHeight="1">
      <c r="A2605" s="7" t="s">
        <v>10813</v>
      </c>
      <c r="B2605" s="5">
        <v>2603</v>
      </c>
      <c r="E2605" s="8" t="s">
        <v>10814</v>
      </c>
      <c r="F2605" s="8" t="s">
        <v>526</v>
      </c>
      <c r="G2605" s="8" t="s">
        <v>527</v>
      </c>
      <c r="H2605" s="7" t="s">
        <v>167</v>
      </c>
      <c r="I2605" s="8" t="s">
        <v>3634</v>
      </c>
      <c r="J2605" s="8" t="s">
        <v>10815</v>
      </c>
      <c r="K2605" s="9">
        <v>10</v>
      </c>
      <c r="L2605" s="8" t="s">
        <v>81</v>
      </c>
      <c r="M2605" s="10">
        <v>1</v>
      </c>
      <c r="N2605" s="8" t="s">
        <v>45</v>
      </c>
      <c r="O2605" s="8" t="s">
        <v>10810</v>
      </c>
      <c r="P2605" s="8" t="s">
        <v>10811</v>
      </c>
      <c r="Q2605" s="8" t="s">
        <v>10816</v>
      </c>
      <c r="R2605" s="28">
        <v>0.61487000000000003</v>
      </c>
      <c r="T2605" s="30">
        <v>0.32</v>
      </c>
      <c r="U2605" s="1" t="s">
        <v>56</v>
      </c>
      <c r="V2605" s="28">
        <v>0.61487000000000003</v>
      </c>
      <c r="AQ2605" s="27" t="e">
        <f t="shared" si="415"/>
        <v>#NUM!</v>
      </c>
      <c r="AR2605" s="27" t="e">
        <f t="shared" si="416"/>
        <v>#NUM!</v>
      </c>
      <c r="AS2605" s="27" t="e">
        <f t="shared" si="417"/>
        <v>#NUM!</v>
      </c>
      <c r="AT2605" s="27">
        <f t="shared" si="420"/>
        <v>0.34399999999999997</v>
      </c>
      <c r="AU2605" s="27" t="e">
        <f t="shared" si="421"/>
        <v>#VALUE!</v>
      </c>
      <c r="AV2605" s="29" t="e">
        <f t="shared" si="418"/>
        <v>#VALUE!</v>
      </c>
      <c r="AW2605" s="27" t="s">
        <v>73</v>
      </c>
      <c r="AX2605" s="27" t="s">
        <v>74</v>
      </c>
      <c r="AY2605" s="32">
        <v>0.34399999999999997</v>
      </c>
      <c r="AZ2605" s="34">
        <f t="shared" si="412"/>
        <v>8.5999999999999993E-2</v>
      </c>
      <c r="BA2605" s="3">
        <f t="shared" si="414"/>
        <v>0.42999999999999994</v>
      </c>
      <c r="BB2605" s="32">
        <f t="shared" si="419"/>
        <v>0.46439999999999992</v>
      </c>
      <c r="BC2605" s="27" t="s">
        <v>12549</v>
      </c>
    </row>
    <row r="2606" spans="1:116" ht="31.5" customHeight="1">
      <c r="A2606" s="7" t="s">
        <v>10817</v>
      </c>
      <c r="B2606" s="5">
        <v>2604</v>
      </c>
      <c r="E2606" s="8" t="s">
        <v>10818</v>
      </c>
      <c r="F2606" s="8" t="s">
        <v>4425</v>
      </c>
      <c r="G2606" s="8" t="s">
        <v>1734</v>
      </c>
      <c r="H2606" s="7" t="s">
        <v>167</v>
      </c>
      <c r="I2606" s="8" t="s">
        <v>3634</v>
      </c>
      <c r="J2606" s="8" t="s">
        <v>10819</v>
      </c>
      <c r="K2606" s="9">
        <v>10</v>
      </c>
      <c r="L2606" s="8" t="s">
        <v>81</v>
      </c>
      <c r="M2606" s="10">
        <v>1</v>
      </c>
      <c r="N2606" s="8" t="s">
        <v>45</v>
      </c>
      <c r="O2606" s="8" t="s">
        <v>10810</v>
      </c>
      <c r="P2606" s="8" t="s">
        <v>10811</v>
      </c>
      <c r="Q2606" s="8" t="s">
        <v>10820</v>
      </c>
      <c r="R2606" s="28">
        <v>0.45650000000000002</v>
      </c>
      <c r="S2606" s="29">
        <v>0.49375999999999998</v>
      </c>
      <c r="T2606" s="30">
        <v>0.46</v>
      </c>
      <c r="U2606" s="1">
        <v>0.46</v>
      </c>
      <c r="V2606" s="28">
        <v>0.45650000000000002</v>
      </c>
      <c r="AQ2606" s="27" t="e">
        <f t="shared" si="415"/>
        <v>#NUM!</v>
      </c>
      <c r="AR2606" s="27" t="e">
        <f t="shared" si="416"/>
        <v>#NUM!</v>
      </c>
      <c r="AS2606" s="27" t="e">
        <f t="shared" si="417"/>
        <v>#NUM!</v>
      </c>
      <c r="AT2606" s="27">
        <f t="shared" si="420"/>
        <v>0.4945</v>
      </c>
      <c r="AU2606" s="27">
        <f t="shared" si="421"/>
        <v>0.4945</v>
      </c>
      <c r="AV2606" s="29">
        <f t="shared" si="418"/>
        <v>0.4945</v>
      </c>
      <c r="AW2606" s="27" t="s">
        <v>73</v>
      </c>
      <c r="AX2606" s="27" t="s">
        <v>74</v>
      </c>
      <c r="AY2606" s="32">
        <v>0.46</v>
      </c>
      <c r="AZ2606" s="34">
        <f t="shared" si="412"/>
        <v>0.115</v>
      </c>
      <c r="BA2606" s="3">
        <f t="shared" si="414"/>
        <v>0.57500000000000007</v>
      </c>
      <c r="BB2606" s="32">
        <f t="shared" si="419"/>
        <v>0.62100000000000011</v>
      </c>
      <c r="BC2606" s="27" t="s">
        <v>12549</v>
      </c>
    </row>
    <row r="2607" spans="1:116" ht="31.5" customHeight="1">
      <c r="A2607" s="4" t="s">
        <v>38</v>
      </c>
      <c r="B2607" s="5">
        <v>2605</v>
      </c>
      <c r="C2607" s="6">
        <v>3584</v>
      </c>
      <c r="D2607" s="6"/>
      <c r="E2607" s="3" t="s">
        <v>10821</v>
      </c>
      <c r="F2607" s="3" t="s">
        <v>10822</v>
      </c>
      <c r="G2607" s="3" t="s">
        <v>240</v>
      </c>
      <c r="H2607" s="4" t="s">
        <v>4462</v>
      </c>
      <c r="I2607" s="3" t="s">
        <v>2524</v>
      </c>
      <c r="J2607" s="3" t="s">
        <v>10823</v>
      </c>
      <c r="K2607" s="5"/>
      <c r="L2607" s="3"/>
      <c r="M2607" s="6">
        <v>60</v>
      </c>
      <c r="N2607" s="3" t="s">
        <v>45</v>
      </c>
      <c r="O2607" s="3" t="s">
        <v>10824</v>
      </c>
      <c r="P2607" s="3" t="s">
        <v>10825</v>
      </c>
      <c r="Q2607" s="3" t="s">
        <v>10826</v>
      </c>
      <c r="R2607" s="28">
        <v>20.86</v>
      </c>
      <c r="T2607" s="30">
        <v>19.07</v>
      </c>
      <c r="U2607" s="1">
        <v>19.07</v>
      </c>
      <c r="X2607" s="29">
        <v>25</v>
      </c>
      <c r="Z2607" s="29">
        <v>24.4</v>
      </c>
      <c r="AF2607" s="27">
        <v>16.8063</v>
      </c>
      <c r="AG2607" s="27">
        <v>24.901800000000001</v>
      </c>
      <c r="AN2607" s="32">
        <v>20.6</v>
      </c>
      <c r="AO2607" s="27" t="s">
        <v>211</v>
      </c>
      <c r="AP2607" s="31" t="s">
        <v>212</v>
      </c>
      <c r="AQ2607" s="27">
        <f t="shared" si="415"/>
        <v>20.854050000000001</v>
      </c>
      <c r="AR2607" s="27" t="str">
        <f t="shared" si="416"/>
        <v/>
      </c>
      <c r="AS2607" s="27" t="e">
        <f t="shared" si="417"/>
        <v>#NUM!</v>
      </c>
      <c r="AT2607" s="27">
        <f t="shared" si="420"/>
        <v>20.500250000000001</v>
      </c>
      <c r="AU2607" s="27">
        <f t="shared" si="421"/>
        <v>20.500250000000001</v>
      </c>
      <c r="AV2607" s="29">
        <f t="shared" si="418"/>
        <v>20.500250000000001</v>
      </c>
      <c r="AW2607" s="27" t="s">
        <v>73</v>
      </c>
      <c r="AX2607" s="27" t="s">
        <v>74</v>
      </c>
      <c r="AY2607" s="32">
        <v>20.5</v>
      </c>
      <c r="AZ2607" s="34">
        <f t="shared" si="412"/>
        <v>3.4850000000000003</v>
      </c>
      <c r="BA2607" s="3">
        <f t="shared" si="414"/>
        <v>23.984999999999999</v>
      </c>
      <c r="BB2607" s="32">
        <f t="shared" si="419"/>
        <v>25.9038</v>
      </c>
      <c r="BC2607" s="27" t="s">
        <v>12549</v>
      </c>
      <c r="BP2607" s="27"/>
      <c r="BQ2607" s="27"/>
      <c r="BR2607" s="27"/>
      <c r="BS2607" s="27"/>
      <c r="BT2607" s="27"/>
      <c r="BU2607" s="27"/>
      <c r="BV2607" s="27"/>
      <c r="BW2607" s="27"/>
      <c r="BX2607" s="27"/>
      <c r="BY2607" s="27"/>
      <c r="BZ2607" s="27"/>
      <c r="CA2607" s="27"/>
      <c r="CB2607" s="27"/>
      <c r="CC2607" s="27"/>
      <c r="CD2607" s="27"/>
      <c r="CE2607" s="27"/>
      <c r="CF2607" s="27"/>
      <c r="CG2607" s="27"/>
      <c r="CH2607" s="27"/>
      <c r="CI2607" s="27"/>
      <c r="CJ2607" s="27"/>
      <c r="CK2607" s="27"/>
      <c r="CL2607" s="27"/>
      <c r="CM2607" s="27"/>
      <c r="CN2607" s="27"/>
      <c r="CO2607" s="27"/>
      <c r="CP2607" s="27"/>
      <c r="CQ2607" s="27"/>
      <c r="CR2607" s="27"/>
      <c r="CS2607" s="27"/>
      <c r="CT2607" s="27"/>
      <c r="CU2607" s="27"/>
      <c r="CV2607" s="27"/>
      <c r="CW2607" s="27"/>
      <c r="CX2607" s="27"/>
      <c r="CY2607" s="27"/>
      <c r="CZ2607" s="27"/>
      <c r="DA2607" s="27"/>
      <c r="DB2607" s="27"/>
      <c r="DC2607" s="27"/>
      <c r="DD2607" s="27"/>
      <c r="DE2607" s="27"/>
      <c r="DF2607" s="27"/>
      <c r="DG2607" s="27"/>
      <c r="DH2607" s="27"/>
      <c r="DI2607" s="27"/>
      <c r="DJ2607" s="27"/>
      <c r="DK2607" s="27"/>
      <c r="DL2607" s="27"/>
    </row>
    <row r="2608" spans="1:116" ht="31.5" customHeight="1">
      <c r="A2608" s="4" t="s">
        <v>38</v>
      </c>
      <c r="B2608" s="5">
        <v>2606</v>
      </c>
      <c r="C2608" s="6">
        <v>3585</v>
      </c>
      <c r="D2608" s="6"/>
      <c r="E2608" s="3" t="s">
        <v>10821</v>
      </c>
      <c r="F2608" s="3" t="s">
        <v>10822</v>
      </c>
      <c r="G2608" s="3" t="s">
        <v>240</v>
      </c>
      <c r="H2608" s="4" t="s">
        <v>4464</v>
      </c>
      <c r="I2608" s="3" t="s">
        <v>2524</v>
      </c>
      <c r="J2608" s="3" t="s">
        <v>10823</v>
      </c>
      <c r="K2608" s="5"/>
      <c r="L2608" s="3"/>
      <c r="M2608" s="6">
        <v>60</v>
      </c>
      <c r="N2608" s="3" t="s">
        <v>45</v>
      </c>
      <c r="O2608" s="3" t="s">
        <v>10824</v>
      </c>
      <c r="P2608" s="3" t="s">
        <v>10825</v>
      </c>
      <c r="Q2608" s="3" t="s">
        <v>10827</v>
      </c>
      <c r="R2608" s="28">
        <v>26.88</v>
      </c>
      <c r="T2608" s="30">
        <v>26.62</v>
      </c>
      <c r="U2608" s="1">
        <v>26.62</v>
      </c>
      <c r="X2608" s="29">
        <v>33.28</v>
      </c>
      <c r="Z2608" s="29">
        <v>30.2</v>
      </c>
      <c r="AF2608" s="27">
        <v>23.078399999999998</v>
      </c>
      <c r="AG2608" s="27">
        <v>33.148499999999999</v>
      </c>
      <c r="AN2608" s="32">
        <v>26.64</v>
      </c>
      <c r="AO2608" s="27" t="s">
        <v>211</v>
      </c>
      <c r="AP2608" s="31" t="s">
        <v>212</v>
      </c>
      <c r="AQ2608" s="27">
        <f t="shared" si="415"/>
        <v>28.11345</v>
      </c>
      <c r="AR2608" s="27">
        <f t="shared" si="416"/>
        <v>26.88</v>
      </c>
      <c r="AS2608" s="27" t="e">
        <f t="shared" si="417"/>
        <v>#NUM!</v>
      </c>
      <c r="AT2608" s="27">
        <f t="shared" si="420"/>
        <v>28.616499999999998</v>
      </c>
      <c r="AU2608" s="27">
        <f t="shared" si="421"/>
        <v>28.616499999999998</v>
      </c>
      <c r="AV2608" s="29">
        <f t="shared" si="418"/>
        <v>26.64</v>
      </c>
      <c r="AW2608" s="27" t="s">
        <v>213</v>
      </c>
      <c r="AX2608" s="27" t="s">
        <v>212</v>
      </c>
      <c r="AY2608" s="32">
        <v>26.64</v>
      </c>
      <c r="AZ2608" s="34">
        <f t="shared" si="412"/>
        <v>4.5288000000000004</v>
      </c>
      <c r="BA2608" s="3">
        <f t="shared" si="414"/>
        <v>31.168800000000001</v>
      </c>
      <c r="BB2608" s="32">
        <f t="shared" si="419"/>
        <v>33.662303999999999</v>
      </c>
      <c r="BC2608" s="27" t="s">
        <v>12549</v>
      </c>
      <c r="BP2608" s="27"/>
      <c r="BQ2608" s="27"/>
      <c r="BR2608" s="27"/>
      <c r="BS2608" s="27"/>
      <c r="BT2608" s="27"/>
      <c r="BU2608" s="27"/>
      <c r="BV2608" s="27"/>
      <c r="BW2608" s="27"/>
      <c r="BX2608" s="27"/>
      <c r="BY2608" s="27"/>
      <c r="BZ2608" s="27"/>
      <c r="CA2608" s="27"/>
      <c r="CB2608" s="27"/>
      <c r="CC2608" s="27"/>
      <c r="CD2608" s="27"/>
      <c r="CE2608" s="27"/>
      <c r="CF2608" s="27"/>
      <c r="CG2608" s="27"/>
      <c r="CH2608" s="27"/>
      <c r="CI2608" s="27"/>
      <c r="CJ2608" s="27"/>
      <c r="CK2608" s="27"/>
      <c r="CL2608" s="27"/>
      <c r="CM2608" s="27"/>
      <c r="CN2608" s="27"/>
      <c r="CO2608" s="27"/>
      <c r="CP2608" s="27"/>
      <c r="CQ2608" s="27"/>
      <c r="CR2608" s="27"/>
      <c r="CS2608" s="27"/>
      <c r="CT2608" s="27"/>
      <c r="CU2608" s="27"/>
      <c r="CV2608" s="27"/>
      <c r="CW2608" s="27"/>
      <c r="CX2608" s="27"/>
      <c r="CY2608" s="27"/>
      <c r="CZ2608" s="27"/>
      <c r="DA2608" s="27"/>
      <c r="DB2608" s="27"/>
      <c r="DC2608" s="27"/>
      <c r="DD2608" s="27"/>
      <c r="DE2608" s="27"/>
      <c r="DF2608" s="27"/>
      <c r="DG2608" s="27"/>
      <c r="DH2608" s="27"/>
      <c r="DI2608" s="27"/>
      <c r="DJ2608" s="27"/>
      <c r="DK2608" s="27"/>
      <c r="DL2608" s="27"/>
    </row>
    <row r="2609" spans="1:116" ht="31.5" customHeight="1">
      <c r="A2609" s="4" t="s">
        <v>38</v>
      </c>
      <c r="B2609" s="5">
        <v>2607</v>
      </c>
      <c r="C2609" s="6">
        <v>18108</v>
      </c>
      <c r="D2609" s="6"/>
      <c r="E2609" s="3" t="s">
        <v>10838</v>
      </c>
      <c r="F2609" s="3" t="s">
        <v>10839</v>
      </c>
      <c r="G2609" s="3" t="s">
        <v>10840</v>
      </c>
      <c r="H2609" s="4" t="s">
        <v>303</v>
      </c>
      <c r="I2609" s="3" t="s">
        <v>104</v>
      </c>
      <c r="J2609" s="3" t="s">
        <v>10841</v>
      </c>
      <c r="K2609" s="5"/>
      <c r="L2609" s="3"/>
      <c r="M2609" s="6">
        <v>30</v>
      </c>
      <c r="N2609" s="3" t="s">
        <v>45</v>
      </c>
      <c r="O2609" s="3" t="s">
        <v>10830</v>
      </c>
      <c r="P2609" s="3" t="s">
        <v>6346</v>
      </c>
      <c r="Q2609" s="3" t="s">
        <v>10842</v>
      </c>
      <c r="R2609" s="28">
        <v>3.05</v>
      </c>
      <c r="U2609" s="1">
        <v>2.13</v>
      </c>
      <c r="X2609" s="29">
        <v>2.84</v>
      </c>
      <c r="AE2609" s="31">
        <v>8.18</v>
      </c>
      <c r="AG2609" s="27">
        <v>2.8279000000000001</v>
      </c>
      <c r="AI2609" s="27">
        <v>11.23</v>
      </c>
      <c r="AJ2609" s="27">
        <v>8.18</v>
      </c>
      <c r="AN2609" s="32">
        <v>3.05</v>
      </c>
      <c r="AO2609" s="27" t="s">
        <v>49</v>
      </c>
      <c r="AP2609" s="31" t="s">
        <v>50</v>
      </c>
      <c r="AQ2609" s="27">
        <f t="shared" si="415"/>
        <v>5.5039499999999997</v>
      </c>
      <c r="AR2609" s="27">
        <f t="shared" si="416"/>
        <v>3.05</v>
      </c>
      <c r="AS2609" s="27" t="e">
        <f t="shared" si="417"/>
        <v>#NUM!</v>
      </c>
      <c r="AT2609" s="27">
        <f t="shared" si="420"/>
        <v>0</v>
      </c>
      <c r="AU2609" s="27">
        <f t="shared" si="421"/>
        <v>2.2897499999999997</v>
      </c>
      <c r="AV2609" s="29">
        <f t="shared" si="418"/>
        <v>0</v>
      </c>
      <c r="AW2609" s="27" t="s">
        <v>73</v>
      </c>
      <c r="AX2609" s="27" t="s">
        <v>74</v>
      </c>
      <c r="AY2609" s="32">
        <v>2.2890000000000001</v>
      </c>
      <c r="AZ2609" s="34">
        <f t="shared" si="412"/>
        <v>0.57225000000000004</v>
      </c>
      <c r="BA2609" s="3">
        <f t="shared" si="414"/>
        <v>2.8612500000000001</v>
      </c>
      <c r="BB2609" s="32">
        <f t="shared" si="419"/>
        <v>3.09015</v>
      </c>
      <c r="BC2609" s="27" t="s">
        <v>12549</v>
      </c>
      <c r="BP2609" s="35"/>
      <c r="BQ2609" s="35"/>
      <c r="BR2609" s="35"/>
      <c r="BS2609" s="35"/>
      <c r="BT2609" s="35"/>
      <c r="BU2609" s="35"/>
      <c r="BV2609" s="35"/>
      <c r="BW2609" s="35"/>
      <c r="BX2609" s="35"/>
      <c r="BY2609" s="35"/>
      <c r="BZ2609" s="35"/>
      <c r="CA2609" s="35"/>
      <c r="CB2609" s="35"/>
      <c r="CC2609" s="35"/>
      <c r="CD2609" s="35"/>
      <c r="CE2609" s="35"/>
      <c r="CF2609" s="35"/>
      <c r="CG2609" s="35"/>
      <c r="CH2609" s="35"/>
      <c r="CI2609" s="35"/>
      <c r="CJ2609" s="35"/>
      <c r="CK2609" s="35"/>
      <c r="CL2609" s="35"/>
      <c r="CM2609" s="35"/>
      <c r="CN2609" s="35"/>
      <c r="CO2609" s="35"/>
      <c r="CP2609" s="35"/>
      <c r="CQ2609" s="35"/>
      <c r="CR2609" s="35"/>
      <c r="CS2609" s="35"/>
      <c r="CT2609" s="35"/>
      <c r="CU2609" s="35"/>
      <c r="CV2609" s="35"/>
      <c r="CW2609" s="35"/>
      <c r="CX2609" s="35"/>
      <c r="CY2609" s="35"/>
      <c r="CZ2609" s="35"/>
      <c r="DA2609" s="35"/>
      <c r="DB2609" s="35"/>
      <c r="DC2609" s="35"/>
      <c r="DD2609" s="35"/>
      <c r="DE2609" s="35"/>
      <c r="DF2609" s="35"/>
      <c r="DG2609" s="35"/>
      <c r="DH2609" s="35"/>
      <c r="DI2609" s="35"/>
      <c r="DJ2609" s="35"/>
      <c r="DK2609" s="35"/>
      <c r="DL2609" s="35"/>
    </row>
    <row r="2610" spans="1:116" ht="31.5" customHeight="1">
      <c r="A2610" s="4" t="s">
        <v>38</v>
      </c>
      <c r="B2610" s="5">
        <v>2608</v>
      </c>
      <c r="C2610" s="6">
        <v>19302</v>
      </c>
      <c r="D2610" s="6"/>
      <c r="E2610" s="3" t="s">
        <v>10828</v>
      </c>
      <c r="F2610" s="3" t="s">
        <v>3131</v>
      </c>
      <c r="G2610" s="3" t="s">
        <v>1656</v>
      </c>
      <c r="H2610" s="4" t="s">
        <v>205</v>
      </c>
      <c r="I2610" s="3" t="s">
        <v>43</v>
      </c>
      <c r="J2610" s="3" t="s">
        <v>10829</v>
      </c>
      <c r="K2610" s="5"/>
      <c r="L2610" s="3"/>
      <c r="M2610" s="6">
        <v>3</v>
      </c>
      <c r="N2610" s="3" t="s">
        <v>45</v>
      </c>
      <c r="O2610" s="3" t="s">
        <v>10830</v>
      </c>
      <c r="P2610" s="3" t="s">
        <v>10831</v>
      </c>
      <c r="Q2610" s="3" t="s">
        <v>10832</v>
      </c>
      <c r="R2610" s="28">
        <v>2.9</v>
      </c>
      <c r="T2610" s="30">
        <v>3</v>
      </c>
      <c r="U2610" s="1">
        <v>3</v>
      </c>
      <c r="Z2610" s="29">
        <v>3.85</v>
      </c>
      <c r="AI2610" s="27">
        <v>3.85</v>
      </c>
      <c r="AN2610" s="32">
        <v>2.9</v>
      </c>
      <c r="AO2610" s="27" t="s">
        <v>49</v>
      </c>
      <c r="AP2610" s="31" t="s">
        <v>50</v>
      </c>
      <c r="AQ2610" s="27" t="e">
        <f t="shared" si="415"/>
        <v>#NUM!</v>
      </c>
      <c r="AR2610" s="27" t="e">
        <f t="shared" si="416"/>
        <v>#NUM!</v>
      </c>
      <c r="AS2610" s="27" t="e">
        <f t="shared" si="417"/>
        <v>#NUM!</v>
      </c>
      <c r="AT2610" s="27">
        <f t="shared" si="420"/>
        <v>3.2249999999999996</v>
      </c>
      <c r="AU2610" s="27">
        <f t="shared" si="421"/>
        <v>3.2249999999999996</v>
      </c>
      <c r="AV2610" s="29">
        <f t="shared" si="418"/>
        <v>2.9</v>
      </c>
      <c r="AW2610" s="33" t="s">
        <v>51</v>
      </c>
      <c r="AX2610" s="33" t="s">
        <v>50</v>
      </c>
      <c r="AY2610" s="32">
        <v>2.9</v>
      </c>
      <c r="AZ2610" s="34">
        <f t="shared" si="412"/>
        <v>0.72499999999999998</v>
      </c>
      <c r="BA2610" s="3">
        <f t="shared" si="414"/>
        <v>3.625</v>
      </c>
      <c r="BB2610" s="32">
        <f t="shared" si="419"/>
        <v>3.915</v>
      </c>
      <c r="BC2610" s="27" t="s">
        <v>12549</v>
      </c>
      <c r="BP2610" s="27"/>
      <c r="BQ2610" s="27"/>
      <c r="BR2610" s="27"/>
      <c r="BS2610" s="27"/>
      <c r="BT2610" s="27"/>
      <c r="BU2610" s="27"/>
      <c r="BV2610" s="27"/>
      <c r="BW2610" s="27"/>
      <c r="BX2610" s="27"/>
      <c r="BY2610" s="27"/>
      <c r="BZ2610" s="27"/>
      <c r="CA2610" s="27"/>
      <c r="CB2610" s="27"/>
      <c r="CC2610" s="27"/>
      <c r="CD2610" s="27"/>
      <c r="CE2610" s="27"/>
      <c r="CF2610" s="27"/>
      <c r="CG2610" s="27"/>
      <c r="CH2610" s="27"/>
      <c r="CI2610" s="27"/>
      <c r="CJ2610" s="27"/>
      <c r="CK2610" s="27"/>
      <c r="CL2610" s="27"/>
      <c r="CM2610" s="27"/>
      <c r="CN2610" s="27"/>
      <c r="CO2610" s="27"/>
      <c r="CP2610" s="27"/>
      <c r="CQ2610" s="27"/>
      <c r="CR2610" s="27"/>
      <c r="CS2610" s="27"/>
      <c r="CT2610" s="27"/>
      <c r="CU2610" s="27"/>
      <c r="CV2610" s="27"/>
      <c r="CW2610" s="27"/>
      <c r="CX2610" s="27"/>
      <c r="CY2610" s="27"/>
      <c r="CZ2610" s="27"/>
      <c r="DA2610" s="27"/>
      <c r="DB2610" s="27"/>
      <c r="DC2610" s="27"/>
      <c r="DD2610" s="27"/>
      <c r="DE2610" s="27"/>
      <c r="DF2610" s="27"/>
      <c r="DG2610" s="27"/>
      <c r="DH2610" s="27"/>
      <c r="DI2610" s="27"/>
      <c r="DJ2610" s="27"/>
      <c r="DK2610" s="27"/>
      <c r="DL2610" s="27"/>
    </row>
    <row r="2611" spans="1:116" ht="31.5" customHeight="1">
      <c r="A2611" s="4" t="s">
        <v>38</v>
      </c>
      <c r="B2611" s="5">
        <v>2609</v>
      </c>
      <c r="C2611" s="6">
        <v>17954</v>
      </c>
      <c r="D2611" s="6"/>
      <c r="E2611" s="3" t="s">
        <v>10833</v>
      </c>
      <c r="F2611" s="3" t="s">
        <v>10834</v>
      </c>
      <c r="G2611" s="3" t="s">
        <v>4594</v>
      </c>
      <c r="H2611" s="4" t="s">
        <v>535</v>
      </c>
      <c r="I2611" s="3" t="s">
        <v>460</v>
      </c>
      <c r="J2611" s="3" t="s">
        <v>10835</v>
      </c>
      <c r="K2611" s="5"/>
      <c r="L2611" s="3"/>
      <c r="M2611" s="6">
        <v>10</v>
      </c>
      <c r="N2611" s="3" t="s">
        <v>45</v>
      </c>
      <c r="O2611" s="3" t="s">
        <v>10830</v>
      </c>
      <c r="P2611" s="3" t="s">
        <v>10836</v>
      </c>
      <c r="Q2611" s="3" t="s">
        <v>10837</v>
      </c>
      <c r="R2611" s="28">
        <v>4.5999999999999996</v>
      </c>
      <c r="U2611" s="1" t="s">
        <v>56</v>
      </c>
      <c r="W2611" s="29">
        <v>4.1399999999999997</v>
      </c>
      <c r="X2611" s="29">
        <v>4.5999999999999996</v>
      </c>
      <c r="Z2611" s="29">
        <v>4.66</v>
      </c>
      <c r="AN2611" s="32">
        <v>4.37</v>
      </c>
      <c r="AO2611" s="27" t="s">
        <v>211</v>
      </c>
      <c r="AP2611" s="31" t="s">
        <v>212</v>
      </c>
      <c r="AQ2611" s="27" t="e">
        <f t="shared" si="415"/>
        <v>#NUM!</v>
      </c>
      <c r="AR2611" s="27" t="e">
        <f t="shared" si="416"/>
        <v>#NUM!</v>
      </c>
      <c r="AS2611" s="27" t="e">
        <f t="shared" si="417"/>
        <v>#NUM!</v>
      </c>
      <c r="AT2611" s="27">
        <f t="shared" si="420"/>
        <v>0</v>
      </c>
      <c r="AU2611" s="27" t="e">
        <f t="shared" si="421"/>
        <v>#VALUE!</v>
      </c>
      <c r="AV2611" s="29" t="e">
        <f t="shared" si="418"/>
        <v>#VALUE!</v>
      </c>
      <c r="AW2611" s="27" t="s">
        <v>213</v>
      </c>
      <c r="AX2611" s="27" t="s">
        <v>212</v>
      </c>
      <c r="AY2611" s="32">
        <v>4.37</v>
      </c>
      <c r="AZ2611" s="34">
        <f t="shared" si="412"/>
        <v>1.0925</v>
      </c>
      <c r="BA2611" s="3">
        <f t="shared" si="414"/>
        <v>5.4625000000000004</v>
      </c>
      <c r="BB2611" s="32">
        <f t="shared" si="419"/>
        <v>5.8995000000000006</v>
      </c>
      <c r="BC2611" s="27" t="s">
        <v>12549</v>
      </c>
      <c r="BP2611" s="35"/>
      <c r="BQ2611" s="35"/>
      <c r="BR2611" s="35"/>
      <c r="BS2611" s="35"/>
      <c r="BT2611" s="35"/>
      <c r="BU2611" s="35"/>
      <c r="BV2611" s="35"/>
      <c r="BW2611" s="35"/>
      <c r="BX2611" s="35"/>
      <c r="BY2611" s="35"/>
      <c r="BZ2611" s="35"/>
      <c r="CA2611" s="35"/>
      <c r="CB2611" s="35"/>
      <c r="CC2611" s="35"/>
      <c r="CD2611" s="35"/>
      <c r="CE2611" s="35"/>
      <c r="CF2611" s="35"/>
      <c r="CG2611" s="35"/>
      <c r="CH2611" s="35"/>
      <c r="CI2611" s="35"/>
      <c r="CJ2611" s="35"/>
      <c r="CK2611" s="35"/>
      <c r="CL2611" s="35"/>
      <c r="CM2611" s="35"/>
      <c r="CN2611" s="35"/>
      <c r="CO2611" s="35"/>
      <c r="CP2611" s="35"/>
      <c r="CQ2611" s="35"/>
      <c r="CR2611" s="35"/>
      <c r="CS2611" s="35"/>
      <c r="CT2611" s="35"/>
      <c r="CU2611" s="35"/>
      <c r="CV2611" s="35"/>
      <c r="CW2611" s="35"/>
      <c r="CX2611" s="35"/>
      <c r="CY2611" s="35"/>
      <c r="CZ2611" s="35"/>
      <c r="DA2611" s="35"/>
      <c r="DB2611" s="35"/>
      <c r="DC2611" s="35"/>
      <c r="DD2611" s="35"/>
      <c r="DE2611" s="35"/>
      <c r="DF2611" s="35"/>
      <c r="DG2611" s="35"/>
      <c r="DH2611" s="35"/>
      <c r="DI2611" s="35"/>
      <c r="DJ2611" s="35"/>
      <c r="DK2611" s="35"/>
      <c r="DL2611" s="35"/>
    </row>
    <row r="2612" spans="1:116" ht="31.5" customHeight="1">
      <c r="A2612" s="4" t="s">
        <v>38</v>
      </c>
      <c r="B2612" s="5">
        <v>2610</v>
      </c>
      <c r="C2612" s="6">
        <v>14957</v>
      </c>
      <c r="D2612" s="6"/>
      <c r="E2612" s="3" t="s">
        <v>10857</v>
      </c>
      <c r="F2612" s="3" t="s">
        <v>2448</v>
      </c>
      <c r="G2612" s="3" t="s">
        <v>1146</v>
      </c>
      <c r="H2612" s="4" t="s">
        <v>303</v>
      </c>
      <c r="I2612" s="3" t="s">
        <v>104</v>
      </c>
      <c r="J2612" s="3" t="s">
        <v>10858</v>
      </c>
      <c r="K2612" s="5"/>
      <c r="L2612" s="3"/>
      <c r="M2612" s="6">
        <v>30</v>
      </c>
      <c r="N2612" s="3" t="s">
        <v>45</v>
      </c>
      <c r="O2612" s="3" t="s">
        <v>10846</v>
      </c>
      <c r="P2612" s="3" t="s">
        <v>10859</v>
      </c>
      <c r="Q2612" s="3" t="s">
        <v>10860</v>
      </c>
      <c r="R2612" s="28">
        <v>3.96</v>
      </c>
      <c r="T2612" s="30">
        <v>2.8</v>
      </c>
      <c r="U2612" s="1">
        <v>2.8</v>
      </c>
      <c r="X2612" s="29">
        <v>2.98</v>
      </c>
      <c r="Z2612" s="29">
        <v>3.81</v>
      </c>
      <c r="AG2612" s="27">
        <v>2.9710000000000001</v>
      </c>
      <c r="AN2612" s="32">
        <v>6.12</v>
      </c>
      <c r="AO2612" s="27" t="s">
        <v>211</v>
      </c>
      <c r="AP2612" s="31" t="s">
        <v>212</v>
      </c>
      <c r="AQ2612" s="27" t="e">
        <f t="shared" si="415"/>
        <v>#NUM!</v>
      </c>
      <c r="AR2612" s="27" t="e">
        <f t="shared" si="416"/>
        <v>#NUM!</v>
      </c>
      <c r="AS2612" s="27" t="e">
        <f t="shared" si="417"/>
        <v>#NUM!</v>
      </c>
      <c r="AT2612" s="27">
        <f t="shared" si="420"/>
        <v>3.01</v>
      </c>
      <c r="AU2612" s="27">
        <f t="shared" si="421"/>
        <v>3.01</v>
      </c>
      <c r="AV2612" s="29">
        <f t="shared" si="418"/>
        <v>3.01</v>
      </c>
      <c r="AW2612" s="27" t="s">
        <v>73</v>
      </c>
      <c r="AX2612" s="27" t="s">
        <v>74</v>
      </c>
      <c r="AY2612" s="32">
        <v>3.01</v>
      </c>
      <c r="AZ2612" s="34">
        <f t="shared" si="412"/>
        <v>0.75249999999999995</v>
      </c>
      <c r="BA2612" s="3">
        <f t="shared" si="414"/>
        <v>3.7624999999999997</v>
      </c>
      <c r="BB2612" s="32">
        <f t="shared" si="419"/>
        <v>4.0634999999999994</v>
      </c>
      <c r="BC2612" s="27" t="s">
        <v>12549</v>
      </c>
      <c r="BP2612" s="27"/>
      <c r="BQ2612" s="27"/>
      <c r="BR2612" s="27"/>
      <c r="BS2612" s="27"/>
      <c r="BT2612" s="27"/>
      <c r="BU2612" s="27"/>
      <c r="BV2612" s="27"/>
      <c r="BW2612" s="27"/>
      <c r="BX2612" s="27"/>
      <c r="BY2612" s="27"/>
      <c r="BZ2612" s="27"/>
      <c r="CA2612" s="27"/>
      <c r="CB2612" s="27"/>
      <c r="CC2612" s="27"/>
      <c r="CD2612" s="27"/>
      <c r="CE2612" s="27"/>
      <c r="CF2612" s="27"/>
      <c r="CG2612" s="27"/>
      <c r="CH2612" s="27"/>
      <c r="CI2612" s="27"/>
      <c r="CJ2612" s="27"/>
      <c r="CK2612" s="27"/>
      <c r="CL2612" s="27"/>
      <c r="CM2612" s="27"/>
      <c r="CN2612" s="27"/>
      <c r="CO2612" s="27"/>
      <c r="CP2612" s="27"/>
      <c r="CQ2612" s="27"/>
      <c r="CR2612" s="27"/>
      <c r="CS2612" s="27"/>
      <c r="CT2612" s="27"/>
      <c r="CU2612" s="27"/>
      <c r="CV2612" s="27"/>
      <c r="CW2612" s="27"/>
      <c r="CX2612" s="27"/>
      <c r="CY2612" s="27"/>
      <c r="CZ2612" s="27"/>
      <c r="DA2612" s="27"/>
      <c r="DB2612" s="27"/>
      <c r="DC2612" s="27"/>
      <c r="DD2612" s="27"/>
      <c r="DE2612" s="27"/>
      <c r="DF2612" s="27"/>
      <c r="DG2612" s="27"/>
      <c r="DH2612" s="27"/>
      <c r="DI2612" s="27"/>
      <c r="DJ2612" s="27"/>
      <c r="DK2612" s="27"/>
      <c r="DL2612" s="27"/>
    </row>
    <row r="2613" spans="1:116" ht="31.5" customHeight="1">
      <c r="A2613" s="4" t="s">
        <v>38</v>
      </c>
      <c r="B2613" s="5">
        <v>2611</v>
      </c>
      <c r="C2613" s="6">
        <v>410</v>
      </c>
      <c r="D2613" s="6"/>
      <c r="E2613" s="3" t="s">
        <v>10843</v>
      </c>
      <c r="F2613" s="3" t="s">
        <v>7836</v>
      </c>
      <c r="G2613" s="3" t="s">
        <v>1842</v>
      </c>
      <c r="H2613" s="4" t="s">
        <v>10844</v>
      </c>
      <c r="I2613" s="3" t="s">
        <v>474</v>
      </c>
      <c r="J2613" s="3" t="s">
        <v>10845</v>
      </c>
      <c r="K2613" s="5"/>
      <c r="L2613" s="3"/>
      <c r="M2613" s="6">
        <v>1</v>
      </c>
      <c r="N2613" s="3" t="s">
        <v>45</v>
      </c>
      <c r="O2613" s="3" t="s">
        <v>10846</v>
      </c>
      <c r="P2613" s="3" t="s">
        <v>6814</v>
      </c>
      <c r="Q2613" s="3" t="s">
        <v>10847</v>
      </c>
      <c r="R2613" s="28">
        <v>4.5</v>
      </c>
      <c r="T2613" s="30">
        <v>3.8</v>
      </c>
      <c r="U2613" s="1">
        <v>3.8</v>
      </c>
      <c r="AG2613" s="27">
        <v>3.7216800000000001</v>
      </c>
      <c r="AH2613" s="27">
        <v>5.62</v>
      </c>
      <c r="AN2613" s="32">
        <v>4.5</v>
      </c>
      <c r="AO2613" s="27" t="s">
        <v>49</v>
      </c>
      <c r="AP2613" s="31" t="s">
        <v>50</v>
      </c>
      <c r="AQ2613" s="27">
        <f t="shared" si="415"/>
        <v>4.6708400000000001</v>
      </c>
      <c r="AR2613" s="27">
        <f t="shared" si="416"/>
        <v>4.5</v>
      </c>
      <c r="AS2613" s="27" t="e">
        <f t="shared" si="417"/>
        <v>#NUM!</v>
      </c>
      <c r="AT2613" s="27">
        <f t="shared" si="420"/>
        <v>4.085</v>
      </c>
      <c r="AU2613" s="27">
        <f t="shared" si="421"/>
        <v>4.085</v>
      </c>
      <c r="AV2613" s="29">
        <f t="shared" si="418"/>
        <v>4.085</v>
      </c>
      <c r="AW2613" s="27" t="s">
        <v>73</v>
      </c>
      <c r="AX2613" s="27" t="s">
        <v>74</v>
      </c>
      <c r="AY2613" s="32">
        <v>4.085</v>
      </c>
      <c r="AZ2613" s="34">
        <f t="shared" ref="AZ2613:AZ2676" si="422">IF(AND(AY2613&gt;0,AY2613&lt;=10),AY2613*0.25,IF(AND(AY2613&gt;10,AY2613&lt;=50),AY2613*0.17,IF(AND(AY2613&gt;10,AY2613&lt;=100),AY2613*0.12,IF(AY2613&gt;100,AY2613*0.1))))</f>
        <v>1.02125</v>
      </c>
      <c r="BA2613" s="3">
        <f t="shared" si="414"/>
        <v>5.1062500000000002</v>
      </c>
      <c r="BB2613" s="32">
        <f t="shared" si="419"/>
        <v>5.5147500000000003</v>
      </c>
      <c r="BC2613" s="27" t="s">
        <v>12549</v>
      </c>
      <c r="BP2613" s="35"/>
      <c r="BQ2613" s="35"/>
      <c r="BR2613" s="35"/>
      <c r="BS2613" s="35"/>
      <c r="BT2613" s="35"/>
      <c r="BU2613" s="35"/>
      <c r="BV2613" s="35"/>
      <c r="BW2613" s="35"/>
      <c r="BX2613" s="35"/>
      <c r="BY2613" s="35"/>
      <c r="BZ2613" s="35"/>
      <c r="CA2613" s="35"/>
      <c r="CB2613" s="35"/>
      <c r="CC2613" s="35"/>
      <c r="CD2613" s="35"/>
      <c r="CE2613" s="35"/>
      <c r="CF2613" s="35"/>
      <c r="CG2613" s="35"/>
      <c r="CH2613" s="35"/>
      <c r="CI2613" s="35"/>
      <c r="CJ2613" s="35"/>
      <c r="CK2613" s="35"/>
      <c r="CL2613" s="35"/>
      <c r="CM2613" s="35"/>
      <c r="CN2613" s="35"/>
      <c r="CO2613" s="35"/>
      <c r="CP2613" s="35"/>
      <c r="CQ2613" s="35"/>
      <c r="CR2613" s="35"/>
      <c r="CS2613" s="35"/>
      <c r="CT2613" s="35"/>
      <c r="CU2613" s="35"/>
      <c r="CV2613" s="35"/>
      <c r="CW2613" s="35"/>
      <c r="CX2613" s="35"/>
      <c r="CY2613" s="35"/>
      <c r="CZ2613" s="35"/>
      <c r="DA2613" s="35"/>
      <c r="DB2613" s="35"/>
      <c r="DC2613" s="35"/>
      <c r="DD2613" s="35"/>
      <c r="DE2613" s="35"/>
      <c r="DF2613" s="35"/>
      <c r="DG2613" s="35"/>
      <c r="DH2613" s="35"/>
      <c r="DI2613" s="35"/>
      <c r="DJ2613" s="35"/>
      <c r="DK2613" s="35"/>
      <c r="DL2613" s="35"/>
    </row>
    <row r="2614" spans="1:116" ht="31.5" customHeight="1">
      <c r="A2614" s="4" t="s">
        <v>38</v>
      </c>
      <c r="B2614" s="5">
        <v>2612</v>
      </c>
      <c r="C2614" s="6">
        <v>17861</v>
      </c>
      <c r="D2614" s="6"/>
      <c r="E2614" s="3" t="s">
        <v>10861</v>
      </c>
      <c r="F2614" s="3" t="s">
        <v>10862</v>
      </c>
      <c r="G2614" s="3" t="s">
        <v>1842</v>
      </c>
      <c r="H2614" s="4" t="s">
        <v>1469</v>
      </c>
      <c r="I2614" s="3" t="s">
        <v>43</v>
      </c>
      <c r="J2614" s="3" t="s">
        <v>10863</v>
      </c>
      <c r="K2614" s="5"/>
      <c r="L2614" s="3"/>
      <c r="M2614" s="6">
        <v>30</v>
      </c>
      <c r="N2614" s="3" t="s">
        <v>45</v>
      </c>
      <c r="O2614" s="3" t="s">
        <v>10846</v>
      </c>
      <c r="P2614" s="3" t="s">
        <v>7815</v>
      </c>
      <c r="Q2614" s="3" t="s">
        <v>10864</v>
      </c>
      <c r="R2614" s="28">
        <v>6.24</v>
      </c>
      <c r="T2614" s="30">
        <v>5</v>
      </c>
      <c r="U2614" s="1">
        <v>5</v>
      </c>
      <c r="X2614" s="29">
        <v>5.45</v>
      </c>
      <c r="Z2614" s="29">
        <v>6.21</v>
      </c>
      <c r="AG2614" s="27">
        <v>5.4264000000000001</v>
      </c>
      <c r="AI2614" s="27">
        <v>6.21</v>
      </c>
      <c r="AN2614" s="32">
        <v>5.8182</v>
      </c>
      <c r="AO2614" s="27" t="s">
        <v>211</v>
      </c>
      <c r="AP2614" s="31" t="s">
        <v>212</v>
      </c>
      <c r="AQ2614" s="27">
        <f t="shared" si="415"/>
        <v>5.8182</v>
      </c>
      <c r="AR2614" s="27" t="str">
        <f t="shared" si="416"/>
        <v/>
      </c>
      <c r="AS2614" s="27" t="e">
        <f t="shared" si="417"/>
        <v>#NUM!</v>
      </c>
      <c r="AT2614" s="27">
        <f t="shared" si="420"/>
        <v>5.375</v>
      </c>
      <c r="AU2614" s="27">
        <f t="shared" si="421"/>
        <v>5.375</v>
      </c>
      <c r="AV2614" s="29">
        <f t="shared" si="418"/>
        <v>5.375</v>
      </c>
      <c r="AW2614" s="27" t="s">
        <v>73</v>
      </c>
      <c r="AX2614" s="27" t="s">
        <v>74</v>
      </c>
      <c r="AY2614" s="32">
        <v>5.375</v>
      </c>
      <c r="AZ2614" s="34">
        <f t="shared" si="422"/>
        <v>1.34375</v>
      </c>
      <c r="BA2614" s="3">
        <f t="shared" si="414"/>
        <v>6.71875</v>
      </c>
      <c r="BB2614" s="32">
        <f t="shared" si="419"/>
        <v>7.2562499999999996</v>
      </c>
      <c r="BC2614" s="27" t="s">
        <v>12549</v>
      </c>
      <c r="BP2614" s="35"/>
      <c r="BQ2614" s="35"/>
      <c r="BR2614" s="35"/>
      <c r="BS2614" s="35"/>
      <c r="BT2614" s="35"/>
      <c r="BU2614" s="35"/>
      <c r="BV2614" s="35"/>
      <c r="BW2614" s="35"/>
      <c r="BX2614" s="35"/>
      <c r="BY2614" s="35"/>
      <c r="BZ2614" s="35"/>
      <c r="CA2614" s="35"/>
      <c r="CB2614" s="35"/>
      <c r="CC2614" s="35"/>
      <c r="CD2614" s="35"/>
      <c r="CE2614" s="35"/>
      <c r="CF2614" s="35"/>
      <c r="CG2614" s="35"/>
      <c r="CH2614" s="35"/>
      <c r="CI2614" s="35"/>
      <c r="CJ2614" s="35"/>
      <c r="CK2614" s="35"/>
      <c r="CL2614" s="35"/>
      <c r="CM2614" s="35"/>
      <c r="CN2614" s="35"/>
      <c r="CO2614" s="35"/>
      <c r="CP2614" s="35"/>
      <c r="CQ2614" s="35"/>
      <c r="CR2614" s="35"/>
      <c r="CS2614" s="35"/>
      <c r="CT2614" s="35"/>
      <c r="CU2614" s="35"/>
      <c r="CV2614" s="35"/>
      <c r="CW2614" s="35"/>
      <c r="CX2614" s="35"/>
      <c r="CY2614" s="35"/>
      <c r="CZ2614" s="35"/>
      <c r="DA2614" s="35"/>
      <c r="DB2614" s="35"/>
      <c r="DC2614" s="35"/>
      <c r="DD2614" s="35"/>
      <c r="DE2614" s="35"/>
      <c r="DF2614" s="35"/>
      <c r="DG2614" s="35"/>
      <c r="DH2614" s="35"/>
      <c r="DI2614" s="35"/>
      <c r="DJ2614" s="35"/>
      <c r="DK2614" s="35"/>
      <c r="DL2614" s="35"/>
    </row>
    <row r="2615" spans="1:116" ht="31.5" customHeight="1">
      <c r="A2615" s="4" t="s">
        <v>38</v>
      </c>
      <c r="B2615" s="5">
        <v>2613</v>
      </c>
      <c r="C2615" s="6">
        <v>17862</v>
      </c>
      <c r="D2615" s="6"/>
      <c r="E2615" s="3" t="s">
        <v>10865</v>
      </c>
      <c r="F2615" s="3" t="s">
        <v>10862</v>
      </c>
      <c r="G2615" s="3" t="s">
        <v>1842</v>
      </c>
      <c r="H2615" s="4" t="s">
        <v>7939</v>
      </c>
      <c r="I2615" s="3" t="s">
        <v>43</v>
      </c>
      <c r="J2615" s="3" t="s">
        <v>10863</v>
      </c>
      <c r="K2615" s="5"/>
      <c r="L2615" s="3"/>
      <c r="M2615" s="6">
        <v>30</v>
      </c>
      <c r="N2615" s="3" t="s">
        <v>45</v>
      </c>
      <c r="O2615" s="3" t="s">
        <v>10846</v>
      </c>
      <c r="P2615" s="3" t="s">
        <v>7815</v>
      </c>
      <c r="Q2615" s="3" t="s">
        <v>10866</v>
      </c>
      <c r="R2615" s="28">
        <v>8.92</v>
      </c>
      <c r="T2615" s="30">
        <v>7.14</v>
      </c>
      <c r="U2615" s="1">
        <v>7.14</v>
      </c>
      <c r="X2615" s="29">
        <v>7.83</v>
      </c>
      <c r="Z2615" s="29">
        <v>8.84</v>
      </c>
      <c r="AG2615" s="27">
        <v>7.8</v>
      </c>
      <c r="AI2615" s="27">
        <v>8.84</v>
      </c>
      <c r="AN2615" s="32">
        <v>8.32</v>
      </c>
      <c r="AO2615" s="27" t="s">
        <v>211</v>
      </c>
      <c r="AP2615" s="31" t="s">
        <v>212</v>
      </c>
      <c r="AQ2615" s="27">
        <f t="shared" si="415"/>
        <v>8.32</v>
      </c>
      <c r="AR2615" s="27" t="str">
        <f t="shared" si="416"/>
        <v/>
      </c>
      <c r="AS2615" s="27" t="e">
        <f t="shared" si="417"/>
        <v>#NUM!</v>
      </c>
      <c r="AT2615" s="27">
        <f t="shared" si="420"/>
        <v>7.6754999999999995</v>
      </c>
      <c r="AU2615" s="27">
        <f t="shared" si="421"/>
        <v>7.6754999999999995</v>
      </c>
      <c r="AV2615" s="29">
        <f t="shared" si="418"/>
        <v>7.6754999999999995</v>
      </c>
      <c r="AW2615" s="27" t="s">
        <v>73</v>
      </c>
      <c r="AX2615" s="27" t="s">
        <v>74</v>
      </c>
      <c r="AY2615" s="32">
        <v>7.6749999999999998</v>
      </c>
      <c r="AZ2615" s="34">
        <f t="shared" si="422"/>
        <v>1.91875</v>
      </c>
      <c r="BA2615" s="3">
        <f t="shared" si="414"/>
        <v>9.59375</v>
      </c>
      <c r="BB2615" s="32">
        <f t="shared" si="419"/>
        <v>10.36125</v>
      </c>
      <c r="BC2615" s="27" t="s">
        <v>12549</v>
      </c>
      <c r="BP2615" s="27"/>
      <c r="BQ2615" s="27"/>
      <c r="BR2615" s="27"/>
      <c r="BS2615" s="27"/>
      <c r="BT2615" s="27"/>
      <c r="BU2615" s="27"/>
      <c r="BV2615" s="27"/>
      <c r="BW2615" s="27"/>
      <c r="BX2615" s="27"/>
      <c r="BY2615" s="27"/>
      <c r="BZ2615" s="27"/>
      <c r="CA2615" s="27"/>
      <c r="CB2615" s="27"/>
      <c r="CC2615" s="27"/>
      <c r="CD2615" s="27"/>
      <c r="CE2615" s="27"/>
      <c r="CF2615" s="27"/>
      <c r="CG2615" s="27"/>
      <c r="CH2615" s="27"/>
      <c r="CI2615" s="27"/>
      <c r="CJ2615" s="27"/>
      <c r="CK2615" s="27"/>
      <c r="CL2615" s="27"/>
      <c r="CM2615" s="27"/>
      <c r="CN2615" s="27"/>
      <c r="CO2615" s="27"/>
      <c r="CP2615" s="27"/>
      <c r="CQ2615" s="27"/>
      <c r="CR2615" s="27"/>
      <c r="CS2615" s="27"/>
      <c r="CT2615" s="27"/>
      <c r="CU2615" s="27"/>
      <c r="CV2615" s="27"/>
      <c r="CW2615" s="27"/>
      <c r="CX2615" s="27"/>
      <c r="CY2615" s="27"/>
      <c r="CZ2615" s="27"/>
      <c r="DA2615" s="27"/>
      <c r="DB2615" s="27"/>
      <c r="DC2615" s="27"/>
      <c r="DD2615" s="27"/>
      <c r="DE2615" s="27"/>
      <c r="DF2615" s="27"/>
      <c r="DG2615" s="27"/>
      <c r="DH2615" s="27"/>
      <c r="DI2615" s="27"/>
      <c r="DJ2615" s="27"/>
      <c r="DK2615" s="27"/>
      <c r="DL2615" s="27"/>
    </row>
    <row r="2616" spans="1:116" ht="31.5" customHeight="1">
      <c r="A2616" s="4" t="s">
        <v>38</v>
      </c>
      <c r="B2616" s="5">
        <v>2614</v>
      </c>
      <c r="C2616" s="6">
        <v>12140</v>
      </c>
      <c r="D2616" s="6"/>
      <c r="E2616" s="3" t="s">
        <v>10848</v>
      </c>
      <c r="F2616" s="3" t="s">
        <v>10849</v>
      </c>
      <c r="G2616" s="3" t="s">
        <v>10850</v>
      </c>
      <c r="H2616" s="4" t="s">
        <v>10851</v>
      </c>
      <c r="I2616" s="3" t="s">
        <v>2001</v>
      </c>
      <c r="J2616" s="3" t="s">
        <v>10852</v>
      </c>
      <c r="K2616" s="5"/>
      <c r="L2616" s="3"/>
      <c r="M2616" s="6">
        <v>1</v>
      </c>
      <c r="N2616" s="3" t="s">
        <v>45</v>
      </c>
      <c r="O2616" s="3" t="s">
        <v>10846</v>
      </c>
      <c r="P2616" s="3" t="s">
        <v>10853</v>
      </c>
      <c r="Q2616" s="3" t="s">
        <v>10854</v>
      </c>
      <c r="R2616" s="28">
        <v>46.43</v>
      </c>
      <c r="T2616" s="30" t="s">
        <v>56</v>
      </c>
      <c r="U2616" s="1" t="s">
        <v>56</v>
      </c>
      <c r="Z2616" s="29">
        <v>46.43</v>
      </c>
      <c r="AN2616" s="32">
        <v>46.43</v>
      </c>
      <c r="AO2616" s="27" t="s">
        <v>49</v>
      </c>
      <c r="AP2616" s="31" t="s">
        <v>50</v>
      </c>
      <c r="AQ2616" s="27" t="e">
        <f t="shared" si="415"/>
        <v>#NUM!</v>
      </c>
      <c r="AR2616" s="27" t="e">
        <f t="shared" si="416"/>
        <v>#NUM!</v>
      </c>
      <c r="AS2616" s="27" t="e">
        <f t="shared" si="417"/>
        <v>#NUM!</v>
      </c>
      <c r="AT2616" s="27" t="e">
        <f t="shared" si="420"/>
        <v>#VALUE!</v>
      </c>
      <c r="AU2616" s="27" t="e">
        <f t="shared" si="421"/>
        <v>#VALUE!</v>
      </c>
      <c r="AV2616" s="29" t="e">
        <f t="shared" si="418"/>
        <v>#VALUE!</v>
      </c>
      <c r="AW2616" s="27" t="s">
        <v>2466</v>
      </c>
      <c r="AX2616" s="27" t="s">
        <v>50</v>
      </c>
      <c r="AY2616" s="32">
        <v>46.43</v>
      </c>
      <c r="AZ2616" s="34">
        <f t="shared" si="422"/>
        <v>7.8931000000000004</v>
      </c>
      <c r="BA2616" s="3">
        <f t="shared" si="414"/>
        <v>54.323099999999997</v>
      </c>
      <c r="BB2616" s="36">
        <v>54.32</v>
      </c>
      <c r="BC2616" s="27" t="s">
        <v>12549</v>
      </c>
      <c r="BP2616" s="27"/>
      <c r="BQ2616" s="27"/>
      <c r="BR2616" s="27"/>
      <c r="BS2616" s="27"/>
      <c r="BT2616" s="27"/>
      <c r="BU2616" s="27"/>
      <c r="BV2616" s="27"/>
      <c r="BW2616" s="27"/>
      <c r="BX2616" s="27"/>
      <c r="BY2616" s="27"/>
      <c r="BZ2616" s="27"/>
      <c r="CA2616" s="27"/>
      <c r="CB2616" s="27"/>
      <c r="CC2616" s="27"/>
      <c r="CD2616" s="27"/>
      <c r="CE2616" s="27"/>
      <c r="CF2616" s="27"/>
      <c r="CG2616" s="27"/>
      <c r="CH2616" s="27"/>
      <c r="CI2616" s="27"/>
      <c r="CJ2616" s="27"/>
      <c r="CK2616" s="27"/>
      <c r="CL2616" s="27"/>
      <c r="CM2616" s="27"/>
      <c r="CN2616" s="27"/>
      <c r="CO2616" s="27"/>
      <c r="CP2616" s="27"/>
      <c r="CQ2616" s="27"/>
      <c r="CR2616" s="27"/>
      <c r="CS2616" s="27"/>
      <c r="CT2616" s="27"/>
      <c r="CU2616" s="27"/>
      <c r="CV2616" s="27"/>
      <c r="CW2616" s="27"/>
      <c r="CX2616" s="27"/>
      <c r="CY2616" s="27"/>
      <c r="CZ2616" s="27"/>
      <c r="DA2616" s="27"/>
      <c r="DB2616" s="27"/>
      <c r="DC2616" s="27"/>
      <c r="DD2616" s="27"/>
      <c r="DE2616" s="27"/>
      <c r="DF2616" s="27"/>
      <c r="DG2616" s="27"/>
      <c r="DH2616" s="27"/>
      <c r="DI2616" s="27"/>
      <c r="DJ2616" s="27"/>
      <c r="DK2616" s="27"/>
      <c r="DL2616" s="27"/>
    </row>
    <row r="2617" spans="1:116" ht="31.5" customHeight="1">
      <c r="A2617" s="4" t="s">
        <v>38</v>
      </c>
      <c r="B2617" s="5">
        <v>2615</v>
      </c>
      <c r="C2617" s="6">
        <v>12136</v>
      </c>
      <c r="D2617" s="6"/>
      <c r="E2617" s="3" t="s">
        <v>10874</v>
      </c>
      <c r="F2617" s="3" t="s">
        <v>9552</v>
      </c>
      <c r="G2617" s="3" t="s">
        <v>8533</v>
      </c>
      <c r="H2617" s="4" t="s">
        <v>10882</v>
      </c>
      <c r="I2617" s="3" t="s">
        <v>394</v>
      </c>
      <c r="J2617" s="3" t="s">
        <v>10883</v>
      </c>
      <c r="K2617" s="5"/>
      <c r="L2617" s="3"/>
      <c r="M2617" s="6">
        <v>1</v>
      </c>
      <c r="N2617" s="3" t="s">
        <v>45</v>
      </c>
      <c r="O2617" s="3" t="s">
        <v>10846</v>
      </c>
      <c r="P2617" s="3" t="s">
        <v>7815</v>
      </c>
      <c r="Q2617" s="3" t="s">
        <v>10884</v>
      </c>
      <c r="R2617" s="28">
        <v>94.57</v>
      </c>
      <c r="T2617" s="30">
        <v>49.9</v>
      </c>
      <c r="U2617" s="1" t="s">
        <v>56</v>
      </c>
      <c r="Z2617" s="29">
        <v>94.57</v>
      </c>
      <c r="AF2617" s="27">
        <v>55.719499999999996</v>
      </c>
      <c r="AI2617" s="27">
        <v>94.57</v>
      </c>
      <c r="AN2617" s="32">
        <v>75.144800000000004</v>
      </c>
      <c r="AO2617" s="27" t="s">
        <v>211</v>
      </c>
      <c r="AP2617" s="31" t="s">
        <v>212</v>
      </c>
      <c r="AQ2617" s="27">
        <f t="shared" si="415"/>
        <v>75.144749999999988</v>
      </c>
      <c r="AR2617" s="27" t="str">
        <f t="shared" si="416"/>
        <v/>
      </c>
      <c r="AS2617" s="27" t="e">
        <f t="shared" si="417"/>
        <v>#NUM!</v>
      </c>
      <c r="AT2617" s="27">
        <f t="shared" si="420"/>
        <v>53.642499999999998</v>
      </c>
      <c r="AU2617" s="27" t="e">
        <f t="shared" si="421"/>
        <v>#VALUE!</v>
      </c>
      <c r="AV2617" s="29" t="e">
        <f t="shared" si="418"/>
        <v>#VALUE!</v>
      </c>
      <c r="AW2617" s="27" t="s">
        <v>73</v>
      </c>
      <c r="AX2617" s="27" t="s">
        <v>74</v>
      </c>
      <c r="AY2617" s="32">
        <v>53.642000000000003</v>
      </c>
      <c r="AZ2617" s="34">
        <f t="shared" si="422"/>
        <v>6.4370400000000005</v>
      </c>
      <c r="BA2617" s="3">
        <f t="shared" si="414"/>
        <v>60.079040000000006</v>
      </c>
      <c r="BB2617" s="32">
        <f>BA2617+BA2617*0.08</f>
        <v>64.8853632</v>
      </c>
      <c r="BC2617" s="27" t="s">
        <v>12549</v>
      </c>
      <c r="BP2617" s="35"/>
      <c r="BQ2617" s="35"/>
      <c r="BR2617" s="35"/>
      <c r="BS2617" s="35"/>
      <c r="BT2617" s="35"/>
      <c r="BU2617" s="35"/>
      <c r="BV2617" s="35"/>
      <c r="BW2617" s="35"/>
      <c r="BX2617" s="35"/>
      <c r="BY2617" s="35"/>
      <c r="BZ2617" s="35"/>
      <c r="CA2617" s="35"/>
      <c r="CB2617" s="35"/>
      <c r="CC2617" s="35"/>
      <c r="CD2617" s="35"/>
      <c r="CE2617" s="35"/>
      <c r="CF2617" s="35"/>
      <c r="CG2617" s="35"/>
      <c r="CH2617" s="35"/>
      <c r="CI2617" s="35"/>
      <c r="CJ2617" s="35"/>
      <c r="CK2617" s="35"/>
      <c r="CL2617" s="35"/>
      <c r="CM2617" s="35"/>
      <c r="CN2617" s="35"/>
      <c r="CO2617" s="35"/>
      <c r="CP2617" s="35"/>
      <c r="CQ2617" s="35"/>
      <c r="CR2617" s="35"/>
      <c r="CS2617" s="35"/>
      <c r="CT2617" s="35"/>
      <c r="CU2617" s="35"/>
      <c r="CV2617" s="35"/>
      <c r="CW2617" s="35"/>
      <c r="CX2617" s="35"/>
      <c r="CY2617" s="35"/>
      <c r="CZ2617" s="35"/>
      <c r="DA2617" s="35"/>
      <c r="DB2617" s="35"/>
      <c r="DC2617" s="35"/>
      <c r="DD2617" s="35"/>
      <c r="DE2617" s="35"/>
      <c r="DF2617" s="35"/>
      <c r="DG2617" s="35"/>
      <c r="DH2617" s="35"/>
      <c r="DI2617" s="35"/>
      <c r="DJ2617" s="35"/>
      <c r="DK2617" s="35"/>
      <c r="DL2617" s="35"/>
    </row>
    <row r="2618" spans="1:116" ht="31.5" customHeight="1">
      <c r="A2618" s="4" t="s">
        <v>38</v>
      </c>
      <c r="B2618" s="5">
        <v>2616</v>
      </c>
      <c r="C2618" s="6">
        <v>12141</v>
      </c>
      <c r="D2618" s="6"/>
      <c r="E2618" s="3" t="s">
        <v>10848</v>
      </c>
      <c r="F2618" s="3" t="s">
        <v>10849</v>
      </c>
      <c r="G2618" s="3" t="s">
        <v>10850</v>
      </c>
      <c r="H2618" s="4" t="s">
        <v>10855</v>
      </c>
      <c r="I2618" s="3" t="s">
        <v>2001</v>
      </c>
      <c r="J2618" s="3" t="s">
        <v>10852</v>
      </c>
      <c r="K2618" s="5"/>
      <c r="L2618" s="3"/>
      <c r="M2618" s="6">
        <v>1</v>
      </c>
      <c r="N2618" s="3" t="s">
        <v>45</v>
      </c>
      <c r="O2618" s="3" t="s">
        <v>10846</v>
      </c>
      <c r="P2618" s="3" t="s">
        <v>10853</v>
      </c>
      <c r="Q2618" s="3" t="s">
        <v>10856</v>
      </c>
      <c r="R2618" s="28">
        <v>73.22</v>
      </c>
      <c r="T2618" s="30">
        <v>162.44999999999999</v>
      </c>
      <c r="U2618" s="1">
        <v>162.44999999999999</v>
      </c>
      <c r="Z2618" s="29">
        <v>73.22</v>
      </c>
      <c r="AN2618" s="32">
        <v>73.22</v>
      </c>
      <c r="AO2618" s="27" t="s">
        <v>49</v>
      </c>
      <c r="AP2618" s="31" t="s">
        <v>50</v>
      </c>
      <c r="AQ2618" s="27" t="e">
        <f t="shared" si="415"/>
        <v>#NUM!</v>
      </c>
      <c r="AR2618" s="27" t="e">
        <f t="shared" si="416"/>
        <v>#NUM!</v>
      </c>
      <c r="AS2618" s="27" t="e">
        <f t="shared" si="417"/>
        <v>#NUM!</v>
      </c>
      <c r="AT2618" s="27">
        <f t="shared" si="420"/>
        <v>174.63374999999999</v>
      </c>
      <c r="AU2618" s="27">
        <f t="shared" si="421"/>
        <v>174.63374999999999</v>
      </c>
      <c r="AV2618" s="29">
        <f t="shared" si="418"/>
        <v>73.22</v>
      </c>
      <c r="AW2618" s="27" t="s">
        <v>73</v>
      </c>
      <c r="AX2618" s="27" t="s">
        <v>74</v>
      </c>
      <c r="AY2618" s="32">
        <v>73.22</v>
      </c>
      <c r="AZ2618" s="34">
        <f t="shared" si="422"/>
        <v>8.7863999999999987</v>
      </c>
      <c r="BA2618" s="3">
        <f t="shared" si="414"/>
        <v>82.006399999999999</v>
      </c>
      <c r="BB2618" s="36">
        <v>82.01</v>
      </c>
      <c r="BC2618" s="27" t="s">
        <v>12549</v>
      </c>
      <c r="BP2618" s="35"/>
      <c r="BQ2618" s="35"/>
      <c r="BR2618" s="35"/>
      <c r="BS2618" s="35"/>
      <c r="BT2618" s="35"/>
      <c r="BU2618" s="35"/>
      <c r="BV2618" s="35"/>
      <c r="BW2618" s="35"/>
      <c r="BX2618" s="35"/>
      <c r="BY2618" s="35"/>
      <c r="BZ2618" s="35"/>
      <c r="CA2618" s="35"/>
      <c r="CB2618" s="35"/>
      <c r="CC2618" s="35"/>
      <c r="CD2618" s="35"/>
      <c r="CE2618" s="35"/>
      <c r="CF2618" s="35"/>
      <c r="CG2618" s="35"/>
      <c r="CH2618" s="35"/>
      <c r="CI2618" s="35"/>
      <c r="CJ2618" s="35"/>
      <c r="CK2618" s="35"/>
      <c r="CL2618" s="35"/>
      <c r="CM2618" s="35"/>
      <c r="CN2618" s="35"/>
      <c r="CO2618" s="35"/>
      <c r="CP2618" s="35"/>
      <c r="CQ2618" s="35"/>
      <c r="CR2618" s="35"/>
      <c r="CS2618" s="35"/>
      <c r="CT2618" s="35"/>
      <c r="CU2618" s="35"/>
      <c r="CV2618" s="35"/>
      <c r="CW2618" s="35"/>
      <c r="CX2618" s="35"/>
      <c r="CY2618" s="35"/>
      <c r="CZ2618" s="35"/>
      <c r="DA2618" s="35"/>
      <c r="DB2618" s="35"/>
      <c r="DC2618" s="35"/>
      <c r="DD2618" s="35"/>
      <c r="DE2618" s="35"/>
      <c r="DF2618" s="35"/>
      <c r="DG2618" s="35"/>
      <c r="DH2618" s="35"/>
      <c r="DI2618" s="35"/>
      <c r="DJ2618" s="35"/>
      <c r="DK2618" s="35"/>
      <c r="DL2618" s="35"/>
    </row>
    <row r="2619" spans="1:116" ht="31.5" customHeight="1">
      <c r="A2619" s="4" t="s">
        <v>38</v>
      </c>
      <c r="B2619" s="5">
        <v>2617</v>
      </c>
      <c r="C2619" s="6">
        <v>12138</v>
      </c>
      <c r="D2619" s="6"/>
      <c r="E2619" s="3" t="s">
        <v>10874</v>
      </c>
      <c r="F2619" s="3" t="s">
        <v>9552</v>
      </c>
      <c r="G2619" s="3" t="s">
        <v>8533</v>
      </c>
      <c r="H2619" s="4" t="s">
        <v>10875</v>
      </c>
      <c r="I2619" s="3" t="s">
        <v>394</v>
      </c>
      <c r="J2619" s="3" t="s">
        <v>10876</v>
      </c>
      <c r="K2619" s="5"/>
      <c r="L2619" s="3"/>
      <c r="M2619" s="6">
        <v>1</v>
      </c>
      <c r="N2619" s="3" t="s">
        <v>45</v>
      </c>
      <c r="O2619" s="3" t="s">
        <v>10846</v>
      </c>
      <c r="P2619" s="3" t="s">
        <v>7815</v>
      </c>
      <c r="Q2619" s="3" t="s">
        <v>10877</v>
      </c>
      <c r="R2619" s="28">
        <v>177.4</v>
      </c>
      <c r="T2619" s="30">
        <v>132.37</v>
      </c>
      <c r="U2619" s="1" t="s">
        <v>56</v>
      </c>
      <c r="Z2619" s="29">
        <v>177.4</v>
      </c>
      <c r="AF2619" s="27">
        <v>107.1528</v>
      </c>
      <c r="AI2619" s="27">
        <v>177.44</v>
      </c>
      <c r="AN2619" s="32">
        <v>142.29599999999999</v>
      </c>
      <c r="AO2619" s="27" t="s">
        <v>211</v>
      </c>
      <c r="AP2619" s="31" t="s">
        <v>212</v>
      </c>
      <c r="AQ2619" s="27">
        <f t="shared" si="415"/>
        <v>142.29640000000001</v>
      </c>
      <c r="AR2619" s="27" t="str">
        <f t="shared" si="416"/>
        <v/>
      </c>
      <c r="AS2619" s="27" t="e">
        <f t="shared" si="417"/>
        <v>#NUM!</v>
      </c>
      <c r="AT2619" s="27">
        <f t="shared" si="420"/>
        <v>142.29775000000001</v>
      </c>
      <c r="AU2619" s="27" t="e">
        <f t="shared" si="421"/>
        <v>#VALUE!</v>
      </c>
      <c r="AV2619" s="29" t="e">
        <f t="shared" si="418"/>
        <v>#VALUE!</v>
      </c>
      <c r="AW2619" s="27" t="s">
        <v>73</v>
      </c>
      <c r="AX2619" s="27" t="s">
        <v>74</v>
      </c>
      <c r="AY2619" s="32">
        <v>142.297</v>
      </c>
      <c r="AZ2619" s="34">
        <f t="shared" si="422"/>
        <v>14.229700000000001</v>
      </c>
      <c r="BA2619" s="3">
        <f t="shared" si="414"/>
        <v>156.52670000000001</v>
      </c>
      <c r="BB2619" s="32">
        <f t="shared" ref="BB2619:BB2632" si="423">BA2619+BA2619*0.08</f>
        <v>169.04883599999999</v>
      </c>
      <c r="BC2619" s="27" t="s">
        <v>12549</v>
      </c>
      <c r="BP2619" s="35"/>
      <c r="BQ2619" s="35"/>
      <c r="BR2619" s="35"/>
      <c r="BS2619" s="35"/>
      <c r="BT2619" s="35"/>
      <c r="BU2619" s="35"/>
      <c r="BV2619" s="35"/>
      <c r="BW2619" s="35"/>
      <c r="BX2619" s="35"/>
      <c r="BY2619" s="35"/>
      <c r="BZ2619" s="35"/>
      <c r="CA2619" s="35"/>
      <c r="CB2619" s="35"/>
      <c r="CC2619" s="35"/>
      <c r="CD2619" s="35"/>
      <c r="CE2619" s="35"/>
      <c r="CF2619" s="35"/>
      <c r="CG2619" s="35"/>
      <c r="CH2619" s="35"/>
      <c r="CI2619" s="35"/>
      <c r="CJ2619" s="35"/>
      <c r="CK2619" s="35"/>
      <c r="CL2619" s="35"/>
      <c r="CM2619" s="35"/>
      <c r="CN2619" s="35"/>
      <c r="CO2619" s="35"/>
      <c r="CP2619" s="35"/>
      <c r="CQ2619" s="35"/>
      <c r="CR2619" s="35"/>
      <c r="CS2619" s="35"/>
      <c r="CT2619" s="35"/>
      <c r="CU2619" s="35"/>
      <c r="CV2619" s="35"/>
      <c r="CW2619" s="35"/>
      <c r="CX2619" s="35"/>
      <c r="CY2619" s="35"/>
      <c r="CZ2619" s="35"/>
      <c r="DA2619" s="35"/>
      <c r="DB2619" s="35"/>
      <c r="DC2619" s="35"/>
      <c r="DD2619" s="35"/>
      <c r="DE2619" s="35"/>
      <c r="DF2619" s="35"/>
      <c r="DG2619" s="35"/>
      <c r="DH2619" s="35"/>
      <c r="DI2619" s="35"/>
      <c r="DJ2619" s="35"/>
      <c r="DK2619" s="35"/>
      <c r="DL2619" s="35"/>
    </row>
    <row r="2620" spans="1:116" ht="31.5" customHeight="1">
      <c r="A2620" s="4" t="s">
        <v>38</v>
      </c>
      <c r="B2620" s="5">
        <v>2618</v>
      </c>
      <c r="C2620" s="6">
        <v>12139</v>
      </c>
      <c r="D2620" s="6"/>
      <c r="E2620" s="3" t="s">
        <v>10874</v>
      </c>
      <c r="F2620" s="3" t="s">
        <v>9552</v>
      </c>
      <c r="G2620" s="3" t="s">
        <v>8533</v>
      </c>
      <c r="H2620" s="4" t="s">
        <v>8807</v>
      </c>
      <c r="I2620" s="3" t="s">
        <v>394</v>
      </c>
      <c r="J2620" s="3" t="s">
        <v>10879</v>
      </c>
      <c r="K2620" s="5"/>
      <c r="L2620" s="3"/>
      <c r="M2620" s="6">
        <v>1</v>
      </c>
      <c r="N2620" s="3" t="s">
        <v>45</v>
      </c>
      <c r="O2620" s="3" t="s">
        <v>10846</v>
      </c>
      <c r="P2620" s="3" t="s">
        <v>7815</v>
      </c>
      <c r="Q2620" s="3" t="s">
        <v>10880</v>
      </c>
      <c r="R2620" s="28">
        <v>215.6</v>
      </c>
      <c r="T2620" s="30">
        <v>200.56</v>
      </c>
      <c r="U2620" s="1" t="s">
        <v>56</v>
      </c>
      <c r="Y2620" s="29">
        <v>164.4</v>
      </c>
      <c r="Z2620" s="29">
        <v>266.8</v>
      </c>
      <c r="AG2620" s="27">
        <v>269.83930050000004</v>
      </c>
      <c r="AH2620" s="27">
        <v>196.98</v>
      </c>
      <c r="AI2620" s="27">
        <v>266.8</v>
      </c>
      <c r="AN2620" s="32">
        <v>215.6</v>
      </c>
      <c r="AO2620" s="27" t="s">
        <v>49</v>
      </c>
      <c r="AP2620" s="31" t="s">
        <v>50</v>
      </c>
      <c r="AQ2620" s="27">
        <f t="shared" si="415"/>
        <v>231.89</v>
      </c>
      <c r="AR2620" s="27">
        <f t="shared" si="416"/>
        <v>215.6</v>
      </c>
      <c r="AS2620" s="27" t="e">
        <f t="shared" si="417"/>
        <v>#NUM!</v>
      </c>
      <c r="AT2620" s="27">
        <f t="shared" si="420"/>
        <v>215.602</v>
      </c>
      <c r="AU2620" s="27" t="e">
        <f t="shared" si="421"/>
        <v>#VALUE!</v>
      </c>
      <c r="AV2620" s="29" t="e">
        <f t="shared" si="418"/>
        <v>#VALUE!</v>
      </c>
      <c r="AW2620" s="27" t="s">
        <v>73</v>
      </c>
      <c r="AX2620" s="27" t="s">
        <v>74</v>
      </c>
      <c r="AY2620" s="32">
        <v>215.602</v>
      </c>
      <c r="AZ2620" s="34">
        <f t="shared" si="422"/>
        <v>21.560200000000002</v>
      </c>
      <c r="BA2620" s="3">
        <f t="shared" si="414"/>
        <v>237.16220000000001</v>
      </c>
      <c r="BB2620" s="32">
        <f t="shared" si="423"/>
        <v>256.135176</v>
      </c>
      <c r="BC2620" s="27" t="s">
        <v>12549</v>
      </c>
      <c r="BP2620" s="35"/>
      <c r="BQ2620" s="35"/>
      <c r="BR2620" s="35"/>
      <c r="BS2620" s="35"/>
      <c r="BT2620" s="35"/>
      <c r="BU2620" s="35"/>
      <c r="BV2620" s="35"/>
      <c r="BW2620" s="35"/>
      <c r="BX2620" s="35"/>
      <c r="BY2620" s="35"/>
      <c r="BZ2620" s="35"/>
      <c r="CA2620" s="35"/>
      <c r="CB2620" s="35"/>
      <c r="CC2620" s="35"/>
      <c r="CD2620" s="35"/>
      <c r="CE2620" s="35"/>
      <c r="CF2620" s="35"/>
      <c r="CG2620" s="35"/>
      <c r="CH2620" s="35"/>
      <c r="CI2620" s="35"/>
      <c r="CJ2620" s="35"/>
      <c r="CK2620" s="35"/>
      <c r="CL2620" s="35"/>
      <c r="CM2620" s="35"/>
      <c r="CN2620" s="35"/>
      <c r="CO2620" s="35"/>
      <c r="CP2620" s="35"/>
      <c r="CQ2620" s="35"/>
      <c r="CR2620" s="35"/>
      <c r="CS2620" s="35"/>
      <c r="CT2620" s="35"/>
      <c r="CU2620" s="35"/>
      <c r="CV2620" s="35"/>
      <c r="CW2620" s="35"/>
      <c r="CX2620" s="35"/>
      <c r="CY2620" s="35"/>
      <c r="CZ2620" s="35"/>
      <c r="DA2620" s="35"/>
      <c r="DB2620" s="35"/>
      <c r="DC2620" s="35"/>
      <c r="DD2620" s="35"/>
      <c r="DE2620" s="35"/>
      <c r="DF2620" s="35"/>
      <c r="DG2620" s="35"/>
      <c r="DH2620" s="35"/>
      <c r="DI2620" s="35"/>
      <c r="DJ2620" s="35"/>
      <c r="DK2620" s="35"/>
      <c r="DL2620" s="35"/>
    </row>
    <row r="2621" spans="1:116" ht="31.5" customHeight="1">
      <c r="A2621" s="4" t="s">
        <v>38</v>
      </c>
      <c r="B2621" s="5">
        <v>2619</v>
      </c>
      <c r="C2621" s="6">
        <v>16131</v>
      </c>
      <c r="D2621" s="6"/>
      <c r="E2621" s="3" t="s">
        <v>10867</v>
      </c>
      <c r="F2621" s="3" t="s">
        <v>3618</v>
      </c>
      <c r="G2621" s="3" t="s">
        <v>3619</v>
      </c>
      <c r="H2621" s="4" t="s">
        <v>819</v>
      </c>
      <c r="I2621" s="3" t="s">
        <v>820</v>
      </c>
      <c r="J2621" s="3" t="s">
        <v>10868</v>
      </c>
      <c r="K2621" s="5">
        <v>10</v>
      </c>
      <c r="L2621" s="3" t="s">
        <v>81</v>
      </c>
      <c r="M2621" s="6">
        <v>2</v>
      </c>
      <c r="N2621" s="3" t="s">
        <v>45</v>
      </c>
      <c r="O2621" s="3" t="s">
        <v>10846</v>
      </c>
      <c r="P2621" s="3" t="s">
        <v>10869</v>
      </c>
      <c r="Q2621" s="3" t="s">
        <v>10870</v>
      </c>
      <c r="R2621" s="28">
        <v>218.03</v>
      </c>
      <c r="T2621" s="30">
        <v>275</v>
      </c>
      <c r="U2621" s="1">
        <v>275</v>
      </c>
      <c r="W2621" s="29">
        <v>211.71</v>
      </c>
      <c r="X2621" s="29">
        <v>242.4</v>
      </c>
      <c r="Y2621" s="29">
        <v>224.34</v>
      </c>
      <c r="Z2621" s="29">
        <v>367.7</v>
      </c>
      <c r="AN2621" s="32">
        <v>244.4</v>
      </c>
      <c r="AO2621" s="27" t="s">
        <v>336</v>
      </c>
      <c r="AP2621" s="31" t="s">
        <v>337</v>
      </c>
      <c r="AQ2621" s="27" t="e">
        <f t="shared" si="415"/>
        <v>#NUM!</v>
      </c>
      <c r="AR2621" s="27" t="e">
        <f t="shared" si="416"/>
        <v>#NUM!</v>
      </c>
      <c r="AS2621" s="27" t="e">
        <f t="shared" si="417"/>
        <v>#NUM!</v>
      </c>
      <c r="AT2621" s="27">
        <f t="shared" si="420"/>
        <v>295.625</v>
      </c>
      <c r="AU2621" s="27">
        <f t="shared" si="421"/>
        <v>295.625</v>
      </c>
      <c r="AV2621" s="29">
        <f t="shared" si="418"/>
        <v>244.4</v>
      </c>
      <c r="AW2621" s="33" t="s">
        <v>51</v>
      </c>
      <c r="AX2621" s="27" t="s">
        <v>50</v>
      </c>
      <c r="AY2621" s="32">
        <v>218.03</v>
      </c>
      <c r="AZ2621" s="34">
        <f t="shared" si="422"/>
        <v>21.803000000000001</v>
      </c>
      <c r="BA2621" s="3">
        <f t="shared" si="414"/>
        <v>239.833</v>
      </c>
      <c r="BB2621" s="32">
        <f t="shared" si="423"/>
        <v>259.01963999999998</v>
      </c>
      <c r="BC2621" s="27" t="s">
        <v>12549</v>
      </c>
      <c r="BP2621" s="35"/>
      <c r="BQ2621" s="35"/>
      <c r="BR2621" s="35"/>
      <c r="BS2621" s="35"/>
      <c r="BT2621" s="35"/>
      <c r="BU2621" s="35"/>
      <c r="BV2621" s="35"/>
      <c r="BW2621" s="35"/>
      <c r="BX2621" s="35"/>
      <c r="BY2621" s="35"/>
      <c r="BZ2621" s="35"/>
      <c r="CA2621" s="35"/>
      <c r="CB2621" s="35"/>
      <c r="CC2621" s="35"/>
      <c r="CD2621" s="35"/>
      <c r="CE2621" s="35"/>
      <c r="CF2621" s="35"/>
      <c r="CG2621" s="35"/>
      <c r="CH2621" s="35"/>
      <c r="CI2621" s="35"/>
      <c r="CJ2621" s="35"/>
      <c r="CK2621" s="35"/>
      <c r="CL2621" s="35"/>
      <c r="CM2621" s="35"/>
      <c r="CN2621" s="35"/>
      <c r="CO2621" s="35"/>
      <c r="CP2621" s="35"/>
      <c r="CQ2621" s="35"/>
      <c r="CR2621" s="35"/>
      <c r="CS2621" s="35"/>
      <c r="CT2621" s="35"/>
      <c r="CU2621" s="35"/>
      <c r="CV2621" s="35"/>
      <c r="CW2621" s="35"/>
      <c r="CX2621" s="35"/>
      <c r="CY2621" s="35"/>
      <c r="CZ2621" s="35"/>
      <c r="DA2621" s="35"/>
      <c r="DB2621" s="35"/>
      <c r="DC2621" s="35"/>
      <c r="DD2621" s="35"/>
      <c r="DE2621" s="35"/>
      <c r="DF2621" s="35"/>
      <c r="DG2621" s="35"/>
      <c r="DH2621" s="35"/>
      <c r="DI2621" s="35"/>
      <c r="DJ2621" s="35"/>
      <c r="DK2621" s="35"/>
      <c r="DL2621" s="35"/>
    </row>
    <row r="2622" spans="1:116" ht="31.5" customHeight="1">
      <c r="A2622" s="4" t="s">
        <v>38</v>
      </c>
      <c r="B2622" s="5">
        <v>2620</v>
      </c>
      <c r="C2622" s="6">
        <v>12136</v>
      </c>
      <c r="D2622" s="6"/>
      <c r="E2622" s="3" t="s">
        <v>10874</v>
      </c>
      <c r="F2622" s="3" t="s">
        <v>9552</v>
      </c>
      <c r="G2622" s="3" t="s">
        <v>8533</v>
      </c>
      <c r="H2622" s="4" t="s">
        <v>10882</v>
      </c>
      <c r="I2622" s="3" t="s">
        <v>394</v>
      </c>
      <c r="J2622" s="3" t="s">
        <v>10885</v>
      </c>
      <c r="K2622" s="5"/>
      <c r="L2622" s="3"/>
      <c r="M2622" s="6">
        <v>5</v>
      </c>
      <c r="N2622" s="3" t="s">
        <v>45</v>
      </c>
      <c r="O2622" s="3" t="s">
        <v>10846</v>
      </c>
      <c r="P2622" s="3" t="s">
        <v>7815</v>
      </c>
      <c r="Q2622" s="3" t="s">
        <v>10884</v>
      </c>
      <c r="R2622" s="28">
        <v>472.85</v>
      </c>
      <c r="T2622" s="30">
        <v>349.51</v>
      </c>
      <c r="U2622" s="1" t="s">
        <v>56</v>
      </c>
      <c r="Z2622" s="29">
        <v>472.85</v>
      </c>
      <c r="AF2622" s="27">
        <v>278.59739999999999</v>
      </c>
      <c r="AI2622" s="27">
        <v>472.85</v>
      </c>
      <c r="AN2622" s="32">
        <v>375.72</v>
      </c>
      <c r="AO2622" s="27" t="s">
        <v>211</v>
      </c>
      <c r="AP2622" s="31" t="s">
        <v>212</v>
      </c>
      <c r="AQ2622" s="27">
        <f t="shared" si="415"/>
        <v>375.72370000000001</v>
      </c>
      <c r="AR2622" s="27" t="str">
        <f t="shared" si="416"/>
        <v/>
      </c>
      <c r="AS2622" s="27" t="e">
        <f t="shared" si="417"/>
        <v>#NUM!</v>
      </c>
      <c r="AT2622" s="27">
        <f t="shared" si="420"/>
        <v>375.72324999999995</v>
      </c>
      <c r="AU2622" s="27" t="e">
        <f t="shared" si="421"/>
        <v>#VALUE!</v>
      </c>
      <c r="AV2622" s="29" t="e">
        <f t="shared" si="418"/>
        <v>#VALUE!</v>
      </c>
      <c r="AW2622" s="27" t="s">
        <v>73</v>
      </c>
      <c r="AX2622" s="27" t="s">
        <v>74</v>
      </c>
      <c r="AY2622" s="32">
        <v>375.72300000000001</v>
      </c>
      <c r="AZ2622" s="34">
        <f t="shared" si="422"/>
        <v>37.572300000000006</v>
      </c>
      <c r="BA2622" s="3">
        <f t="shared" si="414"/>
        <v>413.2953</v>
      </c>
      <c r="BB2622" s="32">
        <f t="shared" si="423"/>
        <v>446.358924</v>
      </c>
      <c r="BC2622" s="27" t="s">
        <v>12549</v>
      </c>
      <c r="BP2622" s="35"/>
      <c r="BQ2622" s="35"/>
      <c r="BR2622" s="35"/>
      <c r="BS2622" s="35"/>
      <c r="BT2622" s="35"/>
      <c r="BU2622" s="35"/>
      <c r="BV2622" s="35"/>
      <c r="BW2622" s="35"/>
      <c r="BX2622" s="35"/>
      <c r="BY2622" s="35"/>
      <c r="BZ2622" s="35"/>
      <c r="CA2622" s="35"/>
      <c r="CB2622" s="35"/>
      <c r="CC2622" s="35"/>
      <c r="CD2622" s="35"/>
      <c r="CE2622" s="35"/>
      <c r="CF2622" s="35"/>
      <c r="CG2622" s="35"/>
      <c r="CH2622" s="35"/>
      <c r="CI2622" s="35"/>
      <c r="CJ2622" s="35"/>
      <c r="CK2622" s="35"/>
      <c r="CL2622" s="35"/>
      <c r="CM2622" s="35"/>
      <c r="CN2622" s="35"/>
      <c r="CO2622" s="35"/>
      <c r="CP2622" s="35"/>
      <c r="CQ2622" s="35"/>
      <c r="CR2622" s="35"/>
      <c r="CS2622" s="35"/>
      <c r="CT2622" s="35"/>
      <c r="CU2622" s="35"/>
      <c r="CV2622" s="35"/>
      <c r="CW2622" s="35"/>
      <c r="CX2622" s="35"/>
      <c r="CY2622" s="35"/>
      <c r="CZ2622" s="35"/>
      <c r="DA2622" s="35"/>
      <c r="DB2622" s="35"/>
      <c r="DC2622" s="35"/>
      <c r="DD2622" s="35"/>
      <c r="DE2622" s="35"/>
      <c r="DF2622" s="35"/>
      <c r="DG2622" s="35"/>
      <c r="DH2622" s="35"/>
      <c r="DI2622" s="35"/>
      <c r="DJ2622" s="35"/>
      <c r="DK2622" s="35"/>
      <c r="DL2622" s="35"/>
    </row>
    <row r="2623" spans="1:116" ht="31.5" customHeight="1">
      <c r="A2623" s="4" t="s">
        <v>38</v>
      </c>
      <c r="B2623" s="5">
        <v>2621</v>
      </c>
      <c r="C2623" s="6">
        <v>16132</v>
      </c>
      <c r="D2623" s="6"/>
      <c r="E2623" s="3" t="s">
        <v>10867</v>
      </c>
      <c r="F2623" s="3" t="s">
        <v>3618</v>
      </c>
      <c r="G2623" s="3" t="s">
        <v>3619</v>
      </c>
      <c r="H2623" s="4" t="s">
        <v>3623</v>
      </c>
      <c r="I2623" s="3" t="s">
        <v>820</v>
      </c>
      <c r="J2623" s="3" t="s">
        <v>10871</v>
      </c>
      <c r="K2623" s="5">
        <v>50</v>
      </c>
      <c r="L2623" s="3" t="s">
        <v>81</v>
      </c>
      <c r="M2623" s="6">
        <v>1</v>
      </c>
      <c r="N2623" s="3" t="s">
        <v>45</v>
      </c>
      <c r="O2623" s="3" t="s">
        <v>10846</v>
      </c>
      <c r="P2623" s="3" t="s">
        <v>10872</v>
      </c>
      <c r="Q2623" s="3" t="s">
        <v>10873</v>
      </c>
      <c r="R2623" s="28">
        <v>542.54999999999995</v>
      </c>
      <c r="T2623" s="30">
        <v>684</v>
      </c>
      <c r="U2623" s="1">
        <v>684</v>
      </c>
      <c r="W2623" s="29">
        <v>528.73</v>
      </c>
      <c r="X2623" s="29">
        <v>611</v>
      </c>
      <c r="Y2623" s="29">
        <v>556.36</v>
      </c>
      <c r="Z2623" s="29">
        <v>896.87</v>
      </c>
      <c r="AN2623" s="32">
        <v>598.67999999999995</v>
      </c>
      <c r="AO2623" s="27" t="s">
        <v>336</v>
      </c>
      <c r="AP2623" s="31" t="s">
        <v>337</v>
      </c>
      <c r="AQ2623" s="27" t="e">
        <f t="shared" si="415"/>
        <v>#NUM!</v>
      </c>
      <c r="AR2623" s="27" t="e">
        <f t="shared" si="416"/>
        <v>#NUM!</v>
      </c>
      <c r="AS2623" s="27" t="e">
        <f t="shared" si="417"/>
        <v>#NUM!</v>
      </c>
      <c r="AT2623" s="27">
        <f t="shared" si="420"/>
        <v>735.3</v>
      </c>
      <c r="AU2623" s="27">
        <f t="shared" si="421"/>
        <v>735.3</v>
      </c>
      <c r="AV2623" s="29">
        <f t="shared" si="418"/>
        <v>598.67999999999995</v>
      </c>
      <c r="AW2623" s="33" t="s">
        <v>51</v>
      </c>
      <c r="AX2623" s="27" t="s">
        <v>50</v>
      </c>
      <c r="AY2623" s="32">
        <v>542.54999999999995</v>
      </c>
      <c r="AZ2623" s="34">
        <f t="shared" si="422"/>
        <v>54.254999999999995</v>
      </c>
      <c r="BA2623" s="3">
        <f t="shared" si="414"/>
        <v>596.80499999999995</v>
      </c>
      <c r="BB2623" s="32">
        <f t="shared" si="423"/>
        <v>644.54939999999999</v>
      </c>
      <c r="BC2623" s="27" t="s">
        <v>12549</v>
      </c>
      <c r="BP2623" s="35"/>
      <c r="BQ2623" s="35"/>
      <c r="BR2623" s="35"/>
      <c r="BS2623" s="35"/>
      <c r="BT2623" s="35"/>
      <c r="BU2623" s="35"/>
      <c r="BV2623" s="35"/>
      <c r="BW2623" s="35"/>
      <c r="BX2623" s="35"/>
      <c r="BY2623" s="35"/>
      <c r="BZ2623" s="35"/>
      <c r="CA2623" s="35"/>
      <c r="CB2623" s="35"/>
      <c r="CC2623" s="35"/>
      <c r="CD2623" s="35"/>
      <c r="CE2623" s="35"/>
      <c r="CF2623" s="35"/>
      <c r="CG2623" s="35"/>
      <c r="CH2623" s="35"/>
      <c r="CI2623" s="35"/>
      <c r="CJ2623" s="35"/>
      <c r="CK2623" s="35"/>
      <c r="CL2623" s="35"/>
      <c r="CM2623" s="35"/>
      <c r="CN2623" s="35"/>
      <c r="CO2623" s="35"/>
      <c r="CP2623" s="35"/>
      <c r="CQ2623" s="35"/>
      <c r="CR2623" s="35"/>
      <c r="CS2623" s="35"/>
      <c r="CT2623" s="35"/>
      <c r="CU2623" s="35"/>
      <c r="CV2623" s="35"/>
      <c r="CW2623" s="35"/>
      <c r="CX2623" s="35"/>
      <c r="CY2623" s="35"/>
      <c r="CZ2623" s="35"/>
      <c r="DA2623" s="35"/>
      <c r="DB2623" s="35"/>
      <c r="DC2623" s="35"/>
      <c r="DD2623" s="35"/>
      <c r="DE2623" s="35"/>
      <c r="DF2623" s="35"/>
      <c r="DG2623" s="35"/>
      <c r="DH2623" s="35"/>
      <c r="DI2623" s="35"/>
      <c r="DJ2623" s="35"/>
      <c r="DK2623" s="35"/>
      <c r="DL2623" s="35"/>
    </row>
    <row r="2624" spans="1:116" ht="31.5" customHeight="1">
      <c r="A2624" s="4" t="s">
        <v>38</v>
      </c>
      <c r="B2624" s="5">
        <v>2622</v>
      </c>
      <c r="C2624" s="6">
        <v>12138</v>
      </c>
      <c r="D2624" s="6"/>
      <c r="E2624" s="3" t="s">
        <v>10874</v>
      </c>
      <c r="F2624" s="3" t="s">
        <v>9552</v>
      </c>
      <c r="G2624" s="3" t="s">
        <v>8533</v>
      </c>
      <c r="H2624" s="4" t="s">
        <v>10875</v>
      </c>
      <c r="I2624" s="3" t="s">
        <v>394</v>
      </c>
      <c r="J2624" s="3" t="s">
        <v>10878</v>
      </c>
      <c r="K2624" s="5"/>
      <c r="L2624" s="3"/>
      <c r="M2624" s="6">
        <v>5</v>
      </c>
      <c r="N2624" s="3" t="s">
        <v>45</v>
      </c>
      <c r="O2624" s="3" t="s">
        <v>10846</v>
      </c>
      <c r="P2624" s="3" t="s">
        <v>7815</v>
      </c>
      <c r="Q2624" s="3" t="s">
        <v>10877</v>
      </c>
      <c r="R2624" s="28">
        <v>887</v>
      </c>
      <c r="T2624" s="30">
        <v>563.36</v>
      </c>
      <c r="U2624" s="1" t="s">
        <v>56</v>
      </c>
      <c r="Z2624" s="29">
        <v>887</v>
      </c>
      <c r="AF2624" s="27">
        <v>535.76379999999995</v>
      </c>
      <c r="AG2624" s="27">
        <v>675.46941000000004</v>
      </c>
      <c r="AN2624" s="32">
        <v>605.61699999999996</v>
      </c>
      <c r="AO2624" s="27" t="s">
        <v>211</v>
      </c>
      <c r="AP2624" s="31" t="s">
        <v>212</v>
      </c>
      <c r="AQ2624" s="27">
        <f t="shared" si="415"/>
        <v>605.61660499999994</v>
      </c>
      <c r="AR2624" s="27" t="str">
        <f t="shared" si="416"/>
        <v/>
      </c>
      <c r="AS2624" s="27" t="e">
        <f t="shared" si="417"/>
        <v>#NUM!</v>
      </c>
      <c r="AT2624" s="27">
        <f t="shared" si="420"/>
        <v>605.61199999999997</v>
      </c>
      <c r="AU2624" s="27" t="e">
        <f t="shared" si="421"/>
        <v>#VALUE!</v>
      </c>
      <c r="AV2624" s="29" t="e">
        <f t="shared" si="418"/>
        <v>#VALUE!</v>
      </c>
      <c r="AW2624" s="27" t="s">
        <v>73</v>
      </c>
      <c r="AX2624" s="27" t="s">
        <v>74</v>
      </c>
      <c r="AY2624" s="32">
        <v>605.61659999999995</v>
      </c>
      <c r="AZ2624" s="34">
        <f t="shared" si="422"/>
        <v>60.561659999999996</v>
      </c>
      <c r="BA2624" s="3">
        <f t="shared" si="414"/>
        <v>666.17825999999991</v>
      </c>
      <c r="BB2624" s="32">
        <f t="shared" si="423"/>
        <v>719.47252079999987</v>
      </c>
      <c r="BC2624" s="27" t="s">
        <v>12549</v>
      </c>
      <c r="BP2624" s="35"/>
      <c r="BQ2624" s="35"/>
      <c r="BR2624" s="35"/>
      <c r="BS2624" s="35"/>
      <c r="BT2624" s="35"/>
      <c r="BU2624" s="35"/>
      <c r="BV2624" s="35"/>
      <c r="BW2624" s="35"/>
      <c r="BX2624" s="35"/>
      <c r="BY2624" s="35"/>
      <c r="BZ2624" s="35"/>
      <c r="CA2624" s="35"/>
      <c r="CB2624" s="35"/>
      <c r="CC2624" s="35"/>
      <c r="CD2624" s="35"/>
      <c r="CE2624" s="35"/>
      <c r="CF2624" s="35"/>
      <c r="CG2624" s="35"/>
      <c r="CH2624" s="35"/>
      <c r="CI2624" s="35"/>
      <c r="CJ2624" s="35"/>
      <c r="CK2624" s="35"/>
      <c r="CL2624" s="35"/>
      <c r="CM2624" s="35"/>
      <c r="CN2624" s="35"/>
      <c r="CO2624" s="35"/>
      <c r="CP2624" s="35"/>
      <c r="CQ2624" s="35"/>
      <c r="CR2624" s="35"/>
      <c r="CS2624" s="35"/>
      <c r="CT2624" s="35"/>
      <c r="CU2624" s="35"/>
      <c r="CV2624" s="35"/>
      <c r="CW2624" s="35"/>
      <c r="CX2624" s="35"/>
      <c r="CY2624" s="35"/>
      <c r="CZ2624" s="35"/>
      <c r="DA2624" s="35"/>
      <c r="DB2624" s="35"/>
      <c r="DC2624" s="35"/>
      <c r="DD2624" s="35"/>
      <c r="DE2624" s="35"/>
      <c r="DF2624" s="35"/>
      <c r="DG2624" s="35"/>
      <c r="DH2624" s="35"/>
      <c r="DI2624" s="35"/>
      <c r="DJ2624" s="35"/>
      <c r="DK2624" s="35"/>
      <c r="DL2624" s="35"/>
    </row>
    <row r="2625" spans="1:116" ht="31.5" customHeight="1">
      <c r="A2625" s="4" t="s">
        <v>38</v>
      </c>
      <c r="B2625" s="5">
        <v>2623</v>
      </c>
      <c r="C2625" s="6">
        <v>12139</v>
      </c>
      <c r="D2625" s="6"/>
      <c r="E2625" s="3" t="s">
        <v>10874</v>
      </c>
      <c r="F2625" s="3" t="s">
        <v>9552</v>
      </c>
      <c r="G2625" s="3" t="s">
        <v>8533</v>
      </c>
      <c r="H2625" s="4" t="s">
        <v>8807</v>
      </c>
      <c r="I2625" s="3" t="s">
        <v>394</v>
      </c>
      <c r="J2625" s="3" t="s">
        <v>10881</v>
      </c>
      <c r="K2625" s="5"/>
      <c r="L2625" s="3"/>
      <c r="M2625" s="6">
        <v>5</v>
      </c>
      <c r="N2625" s="3" t="s">
        <v>45</v>
      </c>
      <c r="O2625" s="3" t="s">
        <v>10846</v>
      </c>
      <c r="P2625" s="3" t="s">
        <v>7815</v>
      </c>
      <c r="Q2625" s="3" t="s">
        <v>10880</v>
      </c>
      <c r="R2625" s="28">
        <v>1078</v>
      </c>
      <c r="T2625" s="30">
        <v>1002.79</v>
      </c>
      <c r="U2625" s="1" t="s">
        <v>56</v>
      </c>
      <c r="Y2625" s="29">
        <v>822</v>
      </c>
      <c r="Z2625" s="29">
        <v>1334</v>
      </c>
      <c r="AG2625" s="27">
        <v>1349.1965025</v>
      </c>
      <c r="AH2625" s="27">
        <v>984.9</v>
      </c>
      <c r="AN2625" s="32">
        <v>1078</v>
      </c>
      <c r="AO2625" s="27" t="s">
        <v>49</v>
      </c>
      <c r="AP2625" s="31" t="s">
        <v>50</v>
      </c>
      <c r="AQ2625" s="27">
        <f t="shared" si="415"/>
        <v>1167.04825125</v>
      </c>
      <c r="AR2625" s="27">
        <f t="shared" si="416"/>
        <v>1078</v>
      </c>
      <c r="AS2625" s="27" t="e">
        <f t="shared" si="417"/>
        <v>#NUM!</v>
      </c>
      <c r="AT2625" s="27">
        <f t="shared" si="420"/>
        <v>1077.9992499999998</v>
      </c>
      <c r="AU2625" s="27" t="e">
        <f t="shared" si="421"/>
        <v>#VALUE!</v>
      </c>
      <c r="AV2625" s="29" t="e">
        <f t="shared" si="418"/>
        <v>#VALUE!</v>
      </c>
      <c r="AW2625" s="27" t="s">
        <v>73</v>
      </c>
      <c r="AX2625" s="27" t="s">
        <v>74</v>
      </c>
      <c r="AY2625" s="32">
        <v>1077.99</v>
      </c>
      <c r="AZ2625" s="34">
        <f t="shared" si="422"/>
        <v>107.79900000000001</v>
      </c>
      <c r="BA2625" s="3">
        <f t="shared" si="414"/>
        <v>1185.789</v>
      </c>
      <c r="BB2625" s="32">
        <f t="shared" si="423"/>
        <v>1280.65212</v>
      </c>
      <c r="BC2625" s="27" t="s">
        <v>12549</v>
      </c>
      <c r="BP2625" s="35"/>
      <c r="BQ2625" s="35"/>
      <c r="BR2625" s="35"/>
      <c r="BS2625" s="35"/>
      <c r="BT2625" s="35"/>
      <c r="BU2625" s="35"/>
      <c r="BV2625" s="35"/>
      <c r="BW2625" s="35"/>
      <c r="BX2625" s="35"/>
      <c r="BY2625" s="35"/>
      <c r="BZ2625" s="35"/>
      <c r="CA2625" s="35"/>
      <c r="CB2625" s="35"/>
      <c r="CC2625" s="35"/>
      <c r="CD2625" s="35"/>
      <c r="CE2625" s="35"/>
      <c r="CF2625" s="35"/>
      <c r="CG2625" s="35"/>
      <c r="CH2625" s="35"/>
      <c r="CI2625" s="35"/>
      <c r="CJ2625" s="35"/>
      <c r="CK2625" s="35"/>
      <c r="CL2625" s="35"/>
      <c r="CM2625" s="35"/>
      <c r="CN2625" s="35"/>
      <c r="CO2625" s="35"/>
      <c r="CP2625" s="35"/>
      <c r="CQ2625" s="35"/>
      <c r="CR2625" s="35"/>
      <c r="CS2625" s="35"/>
      <c r="CT2625" s="35"/>
      <c r="CU2625" s="35"/>
      <c r="CV2625" s="35"/>
      <c r="CW2625" s="35"/>
      <c r="CX2625" s="35"/>
      <c r="CY2625" s="35"/>
      <c r="CZ2625" s="35"/>
      <c r="DA2625" s="35"/>
      <c r="DB2625" s="35"/>
      <c r="DC2625" s="35"/>
      <c r="DD2625" s="35"/>
      <c r="DE2625" s="35"/>
      <c r="DF2625" s="35"/>
      <c r="DG2625" s="35"/>
      <c r="DH2625" s="35"/>
      <c r="DI2625" s="35"/>
      <c r="DJ2625" s="35"/>
      <c r="DK2625" s="35"/>
      <c r="DL2625" s="35"/>
    </row>
    <row r="2626" spans="1:116" ht="31.5" customHeight="1">
      <c r="A2626" s="4" t="s">
        <v>38</v>
      </c>
      <c r="B2626" s="5">
        <v>2624</v>
      </c>
      <c r="C2626" s="6">
        <v>2420</v>
      </c>
      <c r="D2626" s="6"/>
      <c r="E2626" s="3" t="s">
        <v>10886</v>
      </c>
      <c r="F2626" s="3" t="s">
        <v>10887</v>
      </c>
      <c r="G2626" s="3" t="s">
        <v>2272</v>
      </c>
      <c r="H2626" s="4" t="s">
        <v>103</v>
      </c>
      <c r="I2626" s="3" t="s">
        <v>43</v>
      </c>
      <c r="J2626" s="3" t="s">
        <v>10888</v>
      </c>
      <c r="K2626" s="5"/>
      <c r="L2626" s="3"/>
      <c r="M2626" s="6">
        <v>28</v>
      </c>
      <c r="N2626" s="3" t="s">
        <v>45</v>
      </c>
      <c r="O2626" s="3" t="s">
        <v>10889</v>
      </c>
      <c r="P2626" s="3" t="s">
        <v>10890</v>
      </c>
      <c r="Q2626" s="3" t="s">
        <v>10891</v>
      </c>
      <c r="R2626" s="28">
        <v>3.69</v>
      </c>
      <c r="T2626" s="30">
        <v>3.98</v>
      </c>
      <c r="U2626" s="1">
        <v>3.98</v>
      </c>
      <c r="X2626" s="29">
        <v>3.43</v>
      </c>
      <c r="AN2626" s="32">
        <v>2.71</v>
      </c>
      <c r="AO2626" s="27" t="s">
        <v>336</v>
      </c>
      <c r="AP2626" s="31" t="s">
        <v>337</v>
      </c>
      <c r="AQ2626" s="27" t="e">
        <f t="shared" si="415"/>
        <v>#NUM!</v>
      </c>
      <c r="AR2626" s="27" t="e">
        <f t="shared" si="416"/>
        <v>#NUM!</v>
      </c>
      <c r="AS2626" s="27" t="e">
        <f t="shared" si="417"/>
        <v>#NUM!</v>
      </c>
      <c r="AT2626" s="27">
        <f t="shared" si="420"/>
        <v>4.2785000000000002</v>
      </c>
      <c r="AU2626" s="27">
        <f t="shared" si="421"/>
        <v>4.2785000000000002</v>
      </c>
      <c r="AV2626" s="29">
        <f t="shared" si="418"/>
        <v>2.71</v>
      </c>
      <c r="AW2626" s="27" t="s">
        <v>336</v>
      </c>
      <c r="AX2626" s="27" t="s">
        <v>337</v>
      </c>
      <c r="AY2626" s="32">
        <v>2.5312000000000001</v>
      </c>
      <c r="AZ2626" s="34">
        <f t="shared" si="422"/>
        <v>0.63280000000000003</v>
      </c>
      <c r="BA2626" s="3">
        <f t="shared" si="414"/>
        <v>3.1640000000000001</v>
      </c>
      <c r="BB2626" s="32">
        <f t="shared" si="423"/>
        <v>3.4171200000000002</v>
      </c>
      <c r="BC2626" s="27" t="s">
        <v>12549</v>
      </c>
      <c r="BP2626" s="35"/>
      <c r="BQ2626" s="35"/>
      <c r="BR2626" s="35"/>
      <c r="BS2626" s="35"/>
      <c r="BT2626" s="35"/>
      <c r="BU2626" s="35"/>
      <c r="BV2626" s="35"/>
      <c r="BW2626" s="35"/>
      <c r="BX2626" s="35"/>
      <c r="BY2626" s="35"/>
      <c r="BZ2626" s="35"/>
      <c r="CA2626" s="35"/>
      <c r="CB2626" s="35"/>
      <c r="CC2626" s="35"/>
      <c r="CD2626" s="35"/>
      <c r="CE2626" s="35"/>
      <c r="CF2626" s="35"/>
      <c r="CG2626" s="35"/>
      <c r="CH2626" s="35"/>
      <c r="CI2626" s="35"/>
      <c r="CJ2626" s="35"/>
      <c r="CK2626" s="35"/>
      <c r="CL2626" s="35"/>
      <c r="CM2626" s="35"/>
      <c r="CN2626" s="35"/>
      <c r="CO2626" s="35"/>
      <c r="CP2626" s="35"/>
      <c r="CQ2626" s="35"/>
      <c r="CR2626" s="35"/>
      <c r="CS2626" s="35"/>
      <c r="CT2626" s="35"/>
      <c r="CU2626" s="35"/>
      <c r="CV2626" s="35"/>
      <c r="CW2626" s="35"/>
      <c r="CX2626" s="35"/>
      <c r="CY2626" s="35"/>
      <c r="CZ2626" s="35"/>
      <c r="DA2626" s="35"/>
      <c r="DB2626" s="35"/>
      <c r="DC2626" s="35"/>
      <c r="DD2626" s="35"/>
      <c r="DE2626" s="35"/>
      <c r="DF2626" s="35"/>
      <c r="DG2626" s="35"/>
      <c r="DH2626" s="35"/>
      <c r="DI2626" s="35"/>
      <c r="DJ2626" s="35"/>
      <c r="DK2626" s="35"/>
      <c r="DL2626" s="35"/>
    </row>
    <row r="2627" spans="1:116" ht="31.5" customHeight="1">
      <c r="A2627" s="4" t="s">
        <v>38</v>
      </c>
      <c r="B2627" s="5">
        <v>2625</v>
      </c>
      <c r="C2627" s="6">
        <v>3489</v>
      </c>
      <c r="D2627" s="6"/>
      <c r="E2627" s="3" t="s">
        <v>10892</v>
      </c>
      <c r="F2627" s="3" t="s">
        <v>10893</v>
      </c>
      <c r="G2627" s="3" t="s">
        <v>2272</v>
      </c>
      <c r="H2627" s="4" t="s">
        <v>58</v>
      </c>
      <c r="I2627" s="3" t="s">
        <v>43</v>
      </c>
      <c r="J2627" s="3" t="s">
        <v>10894</v>
      </c>
      <c r="K2627" s="5"/>
      <c r="L2627" s="3"/>
      <c r="M2627" s="6">
        <v>28</v>
      </c>
      <c r="N2627" s="3" t="s">
        <v>45</v>
      </c>
      <c r="O2627" s="3" t="s">
        <v>10889</v>
      </c>
      <c r="P2627" s="3" t="s">
        <v>10895</v>
      </c>
      <c r="Q2627" s="3" t="s">
        <v>10896</v>
      </c>
      <c r="R2627" s="28">
        <v>4.8899999999999997</v>
      </c>
      <c r="T2627" s="30">
        <v>5.5</v>
      </c>
      <c r="U2627" s="1">
        <v>5.5</v>
      </c>
      <c r="X2627" s="29">
        <v>4.55</v>
      </c>
      <c r="AF2627" s="27">
        <v>3.9359999999999999</v>
      </c>
      <c r="AM2627" s="27">
        <v>5.63</v>
      </c>
      <c r="AN2627" s="32">
        <v>4.2430000000000003</v>
      </c>
      <c r="AO2627" s="27" t="s">
        <v>211</v>
      </c>
      <c r="AP2627" s="31" t="s">
        <v>212</v>
      </c>
      <c r="AQ2627" s="27" t="e">
        <f t="shared" si="415"/>
        <v>#NUM!</v>
      </c>
      <c r="AR2627" s="27" t="e">
        <f t="shared" si="416"/>
        <v>#NUM!</v>
      </c>
      <c r="AS2627" s="27" t="e">
        <f t="shared" si="417"/>
        <v>#NUM!</v>
      </c>
      <c r="AT2627" s="27">
        <f t="shared" si="420"/>
        <v>5.9124999999999996</v>
      </c>
      <c r="AU2627" s="27">
        <f t="shared" si="421"/>
        <v>5.9124999999999996</v>
      </c>
      <c r="AV2627" s="29">
        <f t="shared" si="418"/>
        <v>4.2430000000000003</v>
      </c>
      <c r="AW2627" s="27" t="s">
        <v>73</v>
      </c>
      <c r="AX2627" s="27" t="s">
        <v>74</v>
      </c>
      <c r="AY2627" s="32">
        <v>5.5</v>
      </c>
      <c r="AZ2627" s="34">
        <f t="shared" si="422"/>
        <v>1.375</v>
      </c>
      <c r="BA2627" s="3">
        <f t="shared" ref="BA2627:BA2690" si="424">AZ2627+AY2627</f>
        <v>6.875</v>
      </c>
      <c r="BB2627" s="32">
        <f t="shared" si="423"/>
        <v>7.4249999999999998</v>
      </c>
      <c r="BC2627" s="27" t="s">
        <v>12549</v>
      </c>
      <c r="BP2627" s="35"/>
      <c r="BQ2627" s="35"/>
      <c r="BR2627" s="35"/>
      <c r="BS2627" s="35"/>
      <c r="BT2627" s="35"/>
      <c r="BU2627" s="35"/>
      <c r="BV2627" s="35"/>
      <c r="BW2627" s="35"/>
      <c r="BX2627" s="35"/>
      <c r="BY2627" s="35"/>
      <c r="BZ2627" s="35"/>
      <c r="CA2627" s="35"/>
      <c r="CB2627" s="35"/>
      <c r="CC2627" s="35"/>
      <c r="CD2627" s="35"/>
      <c r="CE2627" s="35"/>
      <c r="CF2627" s="35"/>
      <c r="CG2627" s="35"/>
      <c r="CH2627" s="35"/>
      <c r="CI2627" s="35"/>
      <c r="CJ2627" s="35"/>
      <c r="CK2627" s="35"/>
      <c r="CL2627" s="35"/>
      <c r="CM2627" s="35"/>
      <c r="CN2627" s="35"/>
      <c r="CO2627" s="35"/>
      <c r="CP2627" s="35"/>
      <c r="CQ2627" s="35"/>
      <c r="CR2627" s="35"/>
      <c r="CS2627" s="35"/>
      <c r="CT2627" s="35"/>
      <c r="CU2627" s="35"/>
      <c r="CV2627" s="35"/>
      <c r="CW2627" s="35"/>
      <c r="CX2627" s="35"/>
      <c r="CY2627" s="35"/>
      <c r="CZ2627" s="35"/>
      <c r="DA2627" s="35"/>
      <c r="DB2627" s="35"/>
      <c r="DC2627" s="35"/>
      <c r="DD2627" s="35"/>
      <c r="DE2627" s="35"/>
      <c r="DF2627" s="35"/>
      <c r="DG2627" s="35"/>
      <c r="DH2627" s="35"/>
      <c r="DI2627" s="35"/>
      <c r="DJ2627" s="35"/>
      <c r="DK2627" s="35"/>
      <c r="DL2627" s="35"/>
    </row>
    <row r="2628" spans="1:116" ht="31.5" customHeight="1">
      <c r="A2628" s="4" t="s">
        <v>38</v>
      </c>
      <c r="B2628" s="5">
        <v>2626</v>
      </c>
      <c r="C2628" s="6">
        <v>6999</v>
      </c>
      <c r="D2628" s="6"/>
      <c r="E2628" s="3" t="s">
        <v>10897</v>
      </c>
      <c r="F2628" s="3" t="s">
        <v>10898</v>
      </c>
      <c r="G2628" s="3" t="s">
        <v>10050</v>
      </c>
      <c r="H2628" s="4" t="s">
        <v>10899</v>
      </c>
      <c r="I2628" s="3" t="s">
        <v>125</v>
      </c>
      <c r="J2628" s="3" t="s">
        <v>10900</v>
      </c>
      <c r="K2628" s="5">
        <v>100</v>
      </c>
      <c r="L2628" s="3" t="s">
        <v>81</v>
      </c>
      <c r="M2628" s="6">
        <v>1</v>
      </c>
      <c r="N2628" s="3" t="s">
        <v>45</v>
      </c>
      <c r="O2628" s="3" t="s">
        <v>10901</v>
      </c>
      <c r="P2628" s="3" t="s">
        <v>10902</v>
      </c>
      <c r="Q2628" s="3" t="s">
        <v>10903</v>
      </c>
      <c r="R2628" s="28">
        <v>3.85</v>
      </c>
      <c r="T2628" s="30">
        <v>3.58</v>
      </c>
      <c r="U2628" s="1">
        <v>3.58</v>
      </c>
      <c r="AN2628" s="32">
        <v>3.85</v>
      </c>
      <c r="AO2628" s="27" t="s">
        <v>49</v>
      </c>
      <c r="AP2628" s="31" t="s">
        <v>50</v>
      </c>
      <c r="AQ2628" s="27" t="e">
        <f t="shared" si="415"/>
        <v>#NUM!</v>
      </c>
      <c r="AR2628" s="27" t="e">
        <f t="shared" si="416"/>
        <v>#NUM!</v>
      </c>
      <c r="AS2628" s="27" t="e">
        <f t="shared" si="417"/>
        <v>#NUM!</v>
      </c>
      <c r="AT2628" s="27">
        <f t="shared" si="420"/>
        <v>3.8485</v>
      </c>
      <c r="AU2628" s="27">
        <f t="shared" si="421"/>
        <v>3.8485</v>
      </c>
      <c r="AV2628" s="29">
        <f t="shared" si="418"/>
        <v>3.8485</v>
      </c>
      <c r="AW2628" s="27" t="s">
        <v>73</v>
      </c>
      <c r="AX2628" s="27" t="s">
        <v>74</v>
      </c>
      <c r="AY2628" s="32">
        <v>3.8485</v>
      </c>
      <c r="AZ2628" s="34">
        <f t="shared" si="422"/>
        <v>0.96212500000000001</v>
      </c>
      <c r="BA2628" s="3">
        <f t="shared" si="424"/>
        <v>4.8106249999999999</v>
      </c>
      <c r="BB2628" s="32">
        <f t="shared" si="423"/>
        <v>5.1954750000000001</v>
      </c>
      <c r="BC2628" s="27" t="s">
        <v>12549</v>
      </c>
      <c r="BP2628" s="35"/>
      <c r="BQ2628" s="35"/>
      <c r="BR2628" s="35"/>
      <c r="BS2628" s="35"/>
      <c r="BT2628" s="35"/>
      <c r="BU2628" s="35"/>
      <c r="BV2628" s="35"/>
      <c r="BW2628" s="35"/>
      <c r="BX2628" s="35"/>
      <c r="BY2628" s="35"/>
      <c r="BZ2628" s="35"/>
      <c r="CA2628" s="35"/>
      <c r="CB2628" s="35"/>
      <c r="CC2628" s="35"/>
      <c r="CD2628" s="35"/>
      <c r="CE2628" s="35"/>
      <c r="CF2628" s="35"/>
      <c r="CG2628" s="35"/>
      <c r="CH2628" s="35"/>
      <c r="CI2628" s="35"/>
      <c r="CJ2628" s="35"/>
      <c r="CK2628" s="35"/>
      <c r="CL2628" s="35"/>
      <c r="CM2628" s="35"/>
      <c r="CN2628" s="35"/>
      <c r="CO2628" s="35"/>
      <c r="CP2628" s="35"/>
      <c r="CQ2628" s="35"/>
      <c r="CR2628" s="35"/>
      <c r="CS2628" s="35"/>
      <c r="CT2628" s="35"/>
      <c r="CU2628" s="35"/>
      <c r="CV2628" s="35"/>
      <c r="CW2628" s="35"/>
      <c r="CX2628" s="35"/>
      <c r="CY2628" s="35"/>
      <c r="CZ2628" s="35"/>
      <c r="DA2628" s="35"/>
      <c r="DB2628" s="35"/>
      <c r="DC2628" s="35"/>
      <c r="DD2628" s="35"/>
      <c r="DE2628" s="35"/>
      <c r="DF2628" s="35"/>
      <c r="DG2628" s="35"/>
      <c r="DH2628" s="35"/>
      <c r="DI2628" s="35"/>
      <c r="DJ2628" s="35"/>
      <c r="DK2628" s="35"/>
      <c r="DL2628" s="35"/>
    </row>
    <row r="2629" spans="1:116" ht="31.5" customHeight="1">
      <c r="A2629" s="4" t="s">
        <v>38</v>
      </c>
      <c r="B2629" s="5">
        <v>2627</v>
      </c>
      <c r="C2629" s="6">
        <v>6998</v>
      </c>
      <c r="D2629" s="6"/>
      <c r="E2629" s="3" t="s">
        <v>10897</v>
      </c>
      <c r="F2629" s="3" t="s">
        <v>10898</v>
      </c>
      <c r="G2629" s="3" t="s">
        <v>10050</v>
      </c>
      <c r="H2629" s="4" t="s">
        <v>601</v>
      </c>
      <c r="I2629" s="3" t="s">
        <v>104</v>
      </c>
      <c r="J2629" s="3" t="s">
        <v>401</v>
      </c>
      <c r="K2629" s="5"/>
      <c r="L2629" s="3"/>
      <c r="M2629" s="6">
        <v>30</v>
      </c>
      <c r="N2629" s="3" t="s">
        <v>45</v>
      </c>
      <c r="O2629" s="3" t="s">
        <v>10901</v>
      </c>
      <c r="P2629" s="3" t="s">
        <v>10904</v>
      </c>
      <c r="Q2629" s="3" t="s">
        <v>10905</v>
      </c>
      <c r="R2629" s="28">
        <v>3.1</v>
      </c>
      <c r="T2629" s="30">
        <v>3.6</v>
      </c>
      <c r="U2629" s="1">
        <v>3.66</v>
      </c>
      <c r="W2629" s="29">
        <v>2.88</v>
      </c>
      <c r="AF2629" s="27">
        <v>3.9178999999999999</v>
      </c>
      <c r="AN2629" s="32">
        <v>3.1</v>
      </c>
      <c r="AO2629" s="27" t="s">
        <v>49</v>
      </c>
      <c r="AP2629" s="31" t="s">
        <v>50</v>
      </c>
      <c r="AQ2629" s="27" t="e">
        <f t="shared" ref="AQ2629:AQ2692" si="425">AVERAGE(SMALL(AE2629:AI2629,1),SMALL(AE2629:AI2629,2))</f>
        <v>#NUM!</v>
      </c>
      <c r="AR2629" s="27" t="e">
        <f t="shared" ref="AR2629:AR2692" si="426">IF(R2629 &lt;=( AVERAGE(SMALL(AE2629:AI2629,1),SMALL(AE2629:AI2629,2))), R2629, "")</f>
        <v>#NUM!</v>
      </c>
      <c r="AS2629" s="27" t="e">
        <f t="shared" ref="AS2629:AS2692" si="427">AVERAGE(SMALL(AJ2629:AM2629,1),SMALL(AJ2629:AM2629,2))</f>
        <v>#NUM!</v>
      </c>
      <c r="AT2629" s="27">
        <f t="shared" si="420"/>
        <v>3.87</v>
      </c>
      <c r="AU2629" s="27">
        <f t="shared" si="421"/>
        <v>3.9344999999999999</v>
      </c>
      <c r="AV2629" s="29">
        <f t="shared" si="418"/>
        <v>3.1</v>
      </c>
      <c r="AW2629" s="27" t="s">
        <v>73</v>
      </c>
      <c r="AX2629" s="27" t="s">
        <v>74</v>
      </c>
      <c r="AY2629" s="32">
        <v>3.87</v>
      </c>
      <c r="AZ2629" s="34">
        <f t="shared" si="422"/>
        <v>0.96750000000000003</v>
      </c>
      <c r="BA2629" s="3">
        <f t="shared" si="424"/>
        <v>4.8375000000000004</v>
      </c>
      <c r="BB2629" s="32">
        <f t="shared" si="423"/>
        <v>5.2245000000000008</v>
      </c>
      <c r="BC2629" s="27" t="s">
        <v>12549</v>
      </c>
      <c r="BP2629" s="35"/>
      <c r="BQ2629" s="35"/>
      <c r="BR2629" s="35"/>
      <c r="BS2629" s="35"/>
      <c r="BT2629" s="35"/>
      <c r="BU2629" s="35"/>
      <c r="BV2629" s="35"/>
      <c r="BW2629" s="35"/>
      <c r="BX2629" s="35"/>
      <c r="BY2629" s="35"/>
      <c r="BZ2629" s="35"/>
      <c r="CA2629" s="35"/>
      <c r="CB2629" s="35"/>
      <c r="CC2629" s="35"/>
      <c r="CD2629" s="35"/>
      <c r="CE2629" s="35"/>
      <c r="CF2629" s="35"/>
      <c r="CG2629" s="35"/>
      <c r="CH2629" s="35"/>
      <c r="CI2629" s="35"/>
      <c r="CJ2629" s="35"/>
      <c r="CK2629" s="35"/>
      <c r="CL2629" s="35"/>
      <c r="CM2629" s="35"/>
      <c r="CN2629" s="35"/>
      <c r="CO2629" s="35"/>
      <c r="CP2629" s="35"/>
      <c r="CQ2629" s="35"/>
      <c r="CR2629" s="35"/>
      <c r="CS2629" s="35"/>
      <c r="CT2629" s="35"/>
      <c r="CU2629" s="35"/>
      <c r="CV2629" s="35"/>
      <c r="CW2629" s="35"/>
      <c r="CX2629" s="35"/>
      <c r="CY2629" s="35"/>
      <c r="CZ2629" s="35"/>
      <c r="DA2629" s="35"/>
      <c r="DB2629" s="35"/>
      <c r="DC2629" s="35"/>
      <c r="DD2629" s="35"/>
      <c r="DE2629" s="35"/>
      <c r="DF2629" s="35"/>
      <c r="DG2629" s="35"/>
      <c r="DH2629" s="35"/>
      <c r="DI2629" s="35"/>
      <c r="DJ2629" s="35"/>
      <c r="DK2629" s="35"/>
      <c r="DL2629" s="35"/>
    </row>
    <row r="2630" spans="1:116" ht="31.5" customHeight="1">
      <c r="A2630" s="4" t="s">
        <v>38</v>
      </c>
      <c r="B2630" s="5">
        <v>2628</v>
      </c>
      <c r="C2630" s="6">
        <v>16090</v>
      </c>
      <c r="D2630" s="6"/>
      <c r="E2630" s="3" t="s">
        <v>10906</v>
      </c>
      <c r="F2630" s="3" t="s">
        <v>332</v>
      </c>
      <c r="G2630" s="3" t="s">
        <v>333</v>
      </c>
      <c r="H2630" s="4" t="s">
        <v>103</v>
      </c>
      <c r="I2630" s="3" t="s">
        <v>43</v>
      </c>
      <c r="J2630" s="3" t="s">
        <v>10907</v>
      </c>
      <c r="K2630" s="5"/>
      <c r="L2630" s="3"/>
      <c r="M2630" s="6">
        <v>30</v>
      </c>
      <c r="N2630" s="3" t="s">
        <v>45</v>
      </c>
      <c r="O2630" s="3" t="s">
        <v>10908</v>
      </c>
      <c r="P2630" s="3" t="s">
        <v>10909</v>
      </c>
      <c r="Q2630" s="3" t="s">
        <v>10910</v>
      </c>
      <c r="R2630" s="28">
        <v>33.4</v>
      </c>
      <c r="T2630" s="30">
        <v>31.07</v>
      </c>
      <c r="U2630" s="1" t="s">
        <v>56</v>
      </c>
      <c r="X2630" s="29">
        <v>33.4</v>
      </c>
      <c r="AN2630" s="32">
        <v>33.4</v>
      </c>
      <c r="AO2630" s="27" t="s">
        <v>49</v>
      </c>
      <c r="AP2630" s="31" t="s">
        <v>50</v>
      </c>
      <c r="AQ2630" s="27" t="e">
        <f t="shared" si="425"/>
        <v>#NUM!</v>
      </c>
      <c r="AR2630" s="27" t="e">
        <f t="shared" si="426"/>
        <v>#NUM!</v>
      </c>
      <c r="AS2630" s="27" t="e">
        <f t="shared" si="427"/>
        <v>#NUM!</v>
      </c>
      <c r="AT2630" s="27">
        <f t="shared" si="420"/>
        <v>33.40025</v>
      </c>
      <c r="AU2630" s="27" t="e">
        <f t="shared" si="421"/>
        <v>#VALUE!</v>
      </c>
      <c r="AV2630" s="29" t="e">
        <f t="shared" si="418"/>
        <v>#VALUE!</v>
      </c>
      <c r="AW2630" s="33" t="s">
        <v>51</v>
      </c>
      <c r="AX2630" s="27" t="s">
        <v>50</v>
      </c>
      <c r="AY2630" s="32">
        <v>33.4</v>
      </c>
      <c r="AZ2630" s="34">
        <f t="shared" si="422"/>
        <v>5.6779999999999999</v>
      </c>
      <c r="BA2630" s="3">
        <f t="shared" si="424"/>
        <v>39.077999999999996</v>
      </c>
      <c r="BB2630" s="32">
        <f t="shared" si="423"/>
        <v>42.204239999999999</v>
      </c>
      <c r="BC2630" s="27" t="s">
        <v>12549</v>
      </c>
      <c r="BP2630" s="35"/>
      <c r="BQ2630" s="35"/>
      <c r="BR2630" s="35"/>
      <c r="BS2630" s="35"/>
      <c r="BT2630" s="35"/>
      <c r="BU2630" s="35"/>
      <c r="BV2630" s="35"/>
      <c r="BW2630" s="35"/>
      <c r="BX2630" s="35"/>
      <c r="BY2630" s="35"/>
      <c r="BZ2630" s="35"/>
      <c r="CA2630" s="35"/>
      <c r="CB2630" s="35"/>
      <c r="CC2630" s="35"/>
      <c r="CD2630" s="35"/>
      <c r="CE2630" s="35"/>
      <c r="CF2630" s="35"/>
      <c r="CG2630" s="35"/>
      <c r="CH2630" s="35"/>
      <c r="CI2630" s="35"/>
      <c r="CJ2630" s="35"/>
      <c r="CK2630" s="35"/>
      <c r="CL2630" s="35"/>
      <c r="CM2630" s="35"/>
      <c r="CN2630" s="35"/>
      <c r="CO2630" s="35"/>
      <c r="CP2630" s="35"/>
      <c r="CQ2630" s="35"/>
      <c r="CR2630" s="35"/>
      <c r="CS2630" s="35"/>
      <c r="CT2630" s="35"/>
      <c r="CU2630" s="35"/>
      <c r="CV2630" s="35"/>
      <c r="CW2630" s="35"/>
      <c r="CX2630" s="35"/>
      <c r="CY2630" s="35"/>
      <c r="CZ2630" s="35"/>
      <c r="DA2630" s="35"/>
      <c r="DB2630" s="35"/>
      <c r="DC2630" s="35"/>
      <c r="DD2630" s="35"/>
      <c r="DE2630" s="35"/>
      <c r="DF2630" s="35"/>
      <c r="DG2630" s="35"/>
      <c r="DH2630" s="35"/>
      <c r="DI2630" s="35"/>
      <c r="DJ2630" s="35"/>
      <c r="DK2630" s="35"/>
      <c r="DL2630" s="35"/>
    </row>
    <row r="2631" spans="1:116" ht="31.5" customHeight="1">
      <c r="A2631" s="4" t="s">
        <v>38</v>
      </c>
      <c r="B2631" s="5">
        <v>2629</v>
      </c>
      <c r="C2631" s="6">
        <v>16091</v>
      </c>
      <c r="D2631" s="6"/>
      <c r="E2631" s="3" t="s">
        <v>10906</v>
      </c>
      <c r="F2631" s="3" t="s">
        <v>332</v>
      </c>
      <c r="G2631" s="3" t="s">
        <v>333</v>
      </c>
      <c r="H2631" s="4" t="s">
        <v>338</v>
      </c>
      <c r="I2631" s="3" t="s">
        <v>43</v>
      </c>
      <c r="J2631" s="3" t="s">
        <v>10907</v>
      </c>
      <c r="K2631" s="5"/>
      <c r="L2631" s="3"/>
      <c r="M2631" s="6">
        <v>30</v>
      </c>
      <c r="N2631" s="3" t="s">
        <v>45</v>
      </c>
      <c r="O2631" s="3" t="s">
        <v>10908</v>
      </c>
      <c r="P2631" s="3" t="s">
        <v>10909</v>
      </c>
      <c r="Q2631" s="3" t="s">
        <v>10911</v>
      </c>
      <c r="R2631" s="28">
        <v>35.79</v>
      </c>
      <c r="T2631" s="30">
        <v>35.770000000000003</v>
      </c>
      <c r="U2631" s="1">
        <v>35.770000000000003</v>
      </c>
      <c r="X2631" s="29">
        <v>35.79</v>
      </c>
      <c r="AN2631" s="32">
        <v>35.142000000000003</v>
      </c>
      <c r="AO2631" s="27" t="s">
        <v>336</v>
      </c>
      <c r="AP2631" s="31" t="s">
        <v>337</v>
      </c>
      <c r="AQ2631" s="27" t="e">
        <f t="shared" si="425"/>
        <v>#NUM!</v>
      </c>
      <c r="AR2631" s="27" t="e">
        <f t="shared" si="426"/>
        <v>#NUM!</v>
      </c>
      <c r="AS2631" s="27" t="e">
        <f t="shared" si="427"/>
        <v>#NUM!</v>
      </c>
      <c r="AT2631" s="27">
        <f t="shared" si="420"/>
        <v>38.452750000000002</v>
      </c>
      <c r="AU2631" s="27">
        <f t="shared" si="421"/>
        <v>38.452750000000002</v>
      </c>
      <c r="AV2631" s="29">
        <f t="shared" si="418"/>
        <v>35.142000000000003</v>
      </c>
      <c r="AW2631" s="27" t="s">
        <v>336</v>
      </c>
      <c r="AX2631" s="27" t="s">
        <v>337</v>
      </c>
      <c r="AY2631" s="32">
        <v>35.22</v>
      </c>
      <c r="AZ2631" s="34">
        <f t="shared" si="422"/>
        <v>5.9874000000000001</v>
      </c>
      <c r="BA2631" s="3">
        <f t="shared" si="424"/>
        <v>41.2074</v>
      </c>
      <c r="BB2631" s="32">
        <f t="shared" si="423"/>
        <v>44.503991999999997</v>
      </c>
      <c r="BC2631" s="27" t="s">
        <v>12549</v>
      </c>
      <c r="BP2631" s="35"/>
      <c r="BQ2631" s="35"/>
      <c r="BR2631" s="35"/>
      <c r="BS2631" s="35"/>
      <c r="BT2631" s="35"/>
      <c r="BU2631" s="35"/>
      <c r="BV2631" s="35"/>
      <c r="BW2631" s="35"/>
      <c r="BX2631" s="35"/>
      <c r="BY2631" s="35"/>
      <c r="BZ2631" s="35"/>
      <c r="CA2631" s="35"/>
      <c r="CB2631" s="35"/>
      <c r="CC2631" s="35"/>
      <c r="CD2631" s="35"/>
      <c r="CE2631" s="35"/>
      <c r="CF2631" s="35"/>
      <c r="CG2631" s="35"/>
      <c r="CH2631" s="35"/>
      <c r="CI2631" s="35"/>
      <c r="CJ2631" s="35"/>
      <c r="CK2631" s="35"/>
      <c r="CL2631" s="35"/>
      <c r="CM2631" s="35"/>
      <c r="CN2631" s="35"/>
      <c r="CO2631" s="35"/>
      <c r="CP2631" s="35"/>
      <c r="CQ2631" s="35"/>
      <c r="CR2631" s="35"/>
      <c r="CS2631" s="35"/>
      <c r="CT2631" s="35"/>
      <c r="CU2631" s="35"/>
      <c r="CV2631" s="35"/>
      <c r="CW2631" s="35"/>
      <c r="CX2631" s="35"/>
      <c r="CY2631" s="35"/>
      <c r="CZ2631" s="35"/>
      <c r="DA2631" s="35"/>
      <c r="DB2631" s="35"/>
      <c r="DC2631" s="35"/>
      <c r="DD2631" s="35"/>
      <c r="DE2631" s="35"/>
      <c r="DF2631" s="35"/>
      <c r="DG2631" s="35"/>
      <c r="DH2631" s="35"/>
      <c r="DI2631" s="35"/>
      <c r="DJ2631" s="35"/>
      <c r="DK2631" s="35"/>
      <c r="DL2631" s="35"/>
    </row>
    <row r="2632" spans="1:116" ht="31.5" customHeight="1">
      <c r="A2632" s="4" t="s">
        <v>38</v>
      </c>
      <c r="B2632" s="5">
        <v>2630</v>
      </c>
      <c r="C2632" s="6">
        <v>16092</v>
      </c>
      <c r="D2632" s="6"/>
      <c r="E2632" s="3" t="s">
        <v>10906</v>
      </c>
      <c r="F2632" s="3" t="s">
        <v>332</v>
      </c>
      <c r="G2632" s="3" t="s">
        <v>333</v>
      </c>
      <c r="H2632" s="4" t="s">
        <v>58</v>
      </c>
      <c r="I2632" s="3" t="s">
        <v>43</v>
      </c>
      <c r="J2632" s="3" t="s">
        <v>10907</v>
      </c>
      <c r="K2632" s="5"/>
      <c r="L2632" s="3"/>
      <c r="M2632" s="6">
        <v>30</v>
      </c>
      <c r="N2632" s="3" t="s">
        <v>45</v>
      </c>
      <c r="O2632" s="3" t="s">
        <v>10908</v>
      </c>
      <c r="P2632" s="3" t="s">
        <v>10909</v>
      </c>
      <c r="Q2632" s="3" t="s">
        <v>10912</v>
      </c>
      <c r="R2632" s="28">
        <v>35.79</v>
      </c>
      <c r="T2632" s="30">
        <v>35.770000000000003</v>
      </c>
      <c r="U2632" s="1">
        <v>35.770000000000003</v>
      </c>
      <c r="X2632" s="29">
        <v>35.79</v>
      </c>
      <c r="AN2632" s="32">
        <v>35.22</v>
      </c>
      <c r="AO2632" s="27" t="s">
        <v>336</v>
      </c>
      <c r="AP2632" s="31" t="s">
        <v>337</v>
      </c>
      <c r="AQ2632" s="27" t="e">
        <f t="shared" si="425"/>
        <v>#NUM!</v>
      </c>
      <c r="AR2632" s="27" t="e">
        <f t="shared" si="426"/>
        <v>#NUM!</v>
      </c>
      <c r="AS2632" s="27" t="e">
        <f t="shared" si="427"/>
        <v>#NUM!</v>
      </c>
      <c r="AT2632" s="27">
        <f t="shared" si="420"/>
        <v>38.452750000000002</v>
      </c>
      <c r="AU2632" s="27">
        <f t="shared" si="421"/>
        <v>38.452750000000002</v>
      </c>
      <c r="AV2632" s="29">
        <f t="shared" si="418"/>
        <v>35.22</v>
      </c>
      <c r="AW2632" s="27" t="s">
        <v>336</v>
      </c>
      <c r="AX2632" s="27" t="s">
        <v>337</v>
      </c>
      <c r="AY2632" s="32">
        <v>35.22</v>
      </c>
      <c r="AZ2632" s="34">
        <f t="shared" si="422"/>
        <v>5.9874000000000001</v>
      </c>
      <c r="BA2632" s="3">
        <f t="shared" si="424"/>
        <v>41.2074</v>
      </c>
      <c r="BB2632" s="32">
        <f t="shared" si="423"/>
        <v>44.503991999999997</v>
      </c>
      <c r="BC2632" s="27" t="s">
        <v>12549</v>
      </c>
      <c r="BP2632" s="35"/>
      <c r="BQ2632" s="35"/>
      <c r="BR2632" s="35"/>
      <c r="BS2632" s="35"/>
      <c r="BT2632" s="35"/>
      <c r="BU2632" s="35"/>
      <c r="BV2632" s="35"/>
      <c r="BW2632" s="35"/>
      <c r="BX2632" s="35"/>
      <c r="BY2632" s="35"/>
      <c r="BZ2632" s="35"/>
      <c r="CA2632" s="35"/>
      <c r="CB2632" s="35"/>
      <c r="CC2632" s="35"/>
      <c r="CD2632" s="35"/>
      <c r="CE2632" s="35"/>
      <c r="CF2632" s="35"/>
      <c r="CG2632" s="35"/>
      <c r="CH2632" s="35"/>
      <c r="CI2632" s="35"/>
      <c r="CJ2632" s="35"/>
      <c r="CK2632" s="35"/>
      <c r="CL2632" s="35"/>
      <c r="CM2632" s="35"/>
      <c r="CN2632" s="35"/>
      <c r="CO2632" s="35"/>
      <c r="CP2632" s="35"/>
      <c r="CQ2632" s="35"/>
      <c r="CR2632" s="35"/>
      <c r="CS2632" s="35"/>
      <c r="CT2632" s="35"/>
      <c r="CU2632" s="35"/>
      <c r="CV2632" s="35"/>
      <c r="CW2632" s="35"/>
      <c r="CX2632" s="35"/>
      <c r="CY2632" s="35"/>
      <c r="CZ2632" s="35"/>
      <c r="DA2632" s="35"/>
      <c r="DB2632" s="35"/>
      <c r="DC2632" s="35"/>
      <c r="DD2632" s="35"/>
      <c r="DE2632" s="35"/>
      <c r="DF2632" s="35"/>
      <c r="DG2632" s="35"/>
      <c r="DH2632" s="35"/>
      <c r="DI2632" s="35"/>
      <c r="DJ2632" s="35"/>
      <c r="DK2632" s="35"/>
      <c r="DL2632" s="35"/>
    </row>
    <row r="2633" spans="1:116" ht="31.5" customHeight="1">
      <c r="A2633" s="12" t="s">
        <v>10913</v>
      </c>
      <c r="B2633" s="5">
        <v>2631</v>
      </c>
      <c r="C2633" s="15">
        <v>1076</v>
      </c>
      <c r="D2633" s="15"/>
      <c r="E2633" s="13" t="s">
        <v>10921</v>
      </c>
      <c r="F2633" s="13" t="s">
        <v>10922</v>
      </c>
      <c r="G2633" s="13" t="s">
        <v>10923</v>
      </c>
      <c r="H2633" s="12" t="s">
        <v>9254</v>
      </c>
      <c r="I2633" s="13" t="s">
        <v>394</v>
      </c>
      <c r="J2633" s="13" t="s">
        <v>10924</v>
      </c>
      <c r="K2633" s="14"/>
      <c r="L2633" s="13"/>
      <c r="M2633" s="15">
        <v>5</v>
      </c>
      <c r="N2633" s="13" t="s">
        <v>45</v>
      </c>
      <c r="O2633" s="13" t="s">
        <v>10918</v>
      </c>
      <c r="P2633" s="13" t="s">
        <v>10925</v>
      </c>
      <c r="Q2633" s="13" t="s">
        <v>10926</v>
      </c>
      <c r="R2633" s="28">
        <v>24.91</v>
      </c>
      <c r="T2633" s="30">
        <v>22.79</v>
      </c>
      <c r="U2633" s="1" t="s">
        <v>56</v>
      </c>
      <c r="V2633" s="28">
        <v>49.52</v>
      </c>
      <c r="W2633" s="29">
        <v>27.38</v>
      </c>
      <c r="X2633" s="29">
        <v>24</v>
      </c>
      <c r="Y2633" s="29">
        <v>25.82</v>
      </c>
      <c r="Z2633" s="29">
        <v>30.26</v>
      </c>
      <c r="AA2633" s="29">
        <v>29.82</v>
      </c>
      <c r="AB2633" s="29">
        <v>21.07</v>
      </c>
      <c r="AC2633" s="29">
        <v>43.96</v>
      </c>
      <c r="AD2633" s="29">
        <v>51.99</v>
      </c>
      <c r="AE2633" s="31">
        <v>49.52</v>
      </c>
      <c r="AF2633" s="27">
        <v>27.59</v>
      </c>
      <c r="AG2633" s="27">
        <v>24.129000000000001</v>
      </c>
      <c r="AH2633" s="27">
        <v>25.82</v>
      </c>
      <c r="AI2633" s="27">
        <v>30.26</v>
      </c>
      <c r="AN2633" s="32">
        <v>24.91</v>
      </c>
      <c r="AO2633" s="27" t="s">
        <v>49</v>
      </c>
      <c r="AP2633" s="31" t="s">
        <v>50</v>
      </c>
      <c r="AQ2633" s="27">
        <f t="shared" si="425"/>
        <v>24.974499999999999</v>
      </c>
      <c r="AR2633" s="27">
        <f t="shared" si="426"/>
        <v>24.91</v>
      </c>
      <c r="AS2633" s="27" t="e">
        <f t="shared" si="427"/>
        <v>#NUM!</v>
      </c>
      <c r="AT2633" s="27">
        <f t="shared" si="420"/>
        <v>24.499249999999996</v>
      </c>
      <c r="AU2633" s="27" t="e">
        <f t="shared" si="421"/>
        <v>#VALUE!</v>
      </c>
      <c r="AV2633" s="29">
        <v>24.498999999999999</v>
      </c>
      <c r="AW2633" s="27" t="s">
        <v>73</v>
      </c>
      <c r="AX2633" s="27" t="s">
        <v>74</v>
      </c>
      <c r="AY2633" s="32">
        <v>24.498999999999999</v>
      </c>
      <c r="AZ2633" s="34">
        <f t="shared" si="422"/>
        <v>4.1648300000000003</v>
      </c>
      <c r="BA2633" s="3">
        <f t="shared" si="424"/>
        <v>28.663829999999997</v>
      </c>
      <c r="BB2633" s="36">
        <v>28.66</v>
      </c>
      <c r="BC2633" s="27" t="s">
        <v>12549</v>
      </c>
      <c r="BP2633" s="27"/>
      <c r="BQ2633" s="27"/>
      <c r="BR2633" s="27"/>
      <c r="BS2633" s="27"/>
      <c r="BT2633" s="27"/>
      <c r="BU2633" s="27"/>
      <c r="BV2633" s="27"/>
      <c r="BW2633" s="27"/>
      <c r="BX2633" s="27"/>
      <c r="BY2633" s="27"/>
      <c r="BZ2633" s="27"/>
      <c r="CA2633" s="27"/>
      <c r="CB2633" s="27"/>
      <c r="CC2633" s="27"/>
      <c r="CD2633" s="27"/>
      <c r="CE2633" s="27"/>
      <c r="CF2633" s="27"/>
      <c r="CG2633" s="27"/>
      <c r="CH2633" s="27"/>
      <c r="CI2633" s="27"/>
      <c r="CJ2633" s="27"/>
      <c r="CK2633" s="27"/>
      <c r="CL2633" s="27"/>
      <c r="CM2633" s="27"/>
      <c r="CN2633" s="27"/>
      <c r="CO2633" s="27"/>
      <c r="CP2633" s="27"/>
      <c r="CQ2633" s="27"/>
      <c r="CR2633" s="27"/>
      <c r="CS2633" s="27"/>
      <c r="CT2633" s="27"/>
      <c r="CU2633" s="27"/>
      <c r="CV2633" s="27"/>
      <c r="CW2633" s="27"/>
      <c r="CX2633" s="27"/>
      <c r="CY2633" s="27"/>
      <c r="CZ2633" s="27"/>
      <c r="DA2633" s="27"/>
      <c r="DB2633" s="27"/>
      <c r="DC2633" s="27"/>
      <c r="DD2633" s="27"/>
      <c r="DE2633" s="27"/>
      <c r="DF2633" s="27"/>
      <c r="DG2633" s="27"/>
      <c r="DH2633" s="27"/>
      <c r="DI2633" s="27"/>
      <c r="DJ2633" s="27"/>
      <c r="DK2633" s="27"/>
      <c r="DL2633" s="27"/>
    </row>
    <row r="2634" spans="1:116" ht="31.5" customHeight="1">
      <c r="A2634" s="12" t="s">
        <v>10913</v>
      </c>
      <c r="B2634" s="5">
        <v>2632</v>
      </c>
      <c r="C2634" s="15">
        <v>1073</v>
      </c>
      <c r="D2634" s="15"/>
      <c r="E2634" s="13" t="s">
        <v>10914</v>
      </c>
      <c r="F2634" s="13" t="s">
        <v>10915</v>
      </c>
      <c r="G2634" s="13" t="s">
        <v>10916</v>
      </c>
      <c r="H2634" s="12" t="s">
        <v>9254</v>
      </c>
      <c r="I2634" s="13" t="s">
        <v>394</v>
      </c>
      <c r="J2634" s="13" t="s">
        <v>10917</v>
      </c>
      <c r="K2634" s="14">
        <v>3</v>
      </c>
      <c r="L2634" s="13" t="s">
        <v>81</v>
      </c>
      <c r="M2634" s="15">
        <v>5</v>
      </c>
      <c r="N2634" s="13" t="s">
        <v>45</v>
      </c>
      <c r="O2634" s="13" t="s">
        <v>10918</v>
      </c>
      <c r="P2634" s="13" t="s">
        <v>10919</v>
      </c>
      <c r="Q2634" s="13" t="s">
        <v>10920</v>
      </c>
      <c r="R2634" s="28">
        <v>40.17</v>
      </c>
      <c r="T2634" s="30">
        <v>37.130000000000003</v>
      </c>
      <c r="U2634" s="1">
        <v>58.03</v>
      </c>
      <c r="V2634" s="28">
        <v>57.91</v>
      </c>
      <c r="W2634" s="29">
        <v>44.609200000000001</v>
      </c>
      <c r="X2634" s="29">
        <v>42.86</v>
      </c>
      <c r="Y2634" s="29">
        <v>38.49</v>
      </c>
      <c r="Z2634" s="29">
        <v>41.85</v>
      </c>
      <c r="AA2634" s="29">
        <v>33.86</v>
      </c>
      <c r="AB2634" s="29">
        <v>33.65</v>
      </c>
      <c r="AD2634" s="29">
        <v>86.65</v>
      </c>
      <c r="AE2634" s="31">
        <v>57.91</v>
      </c>
      <c r="AF2634" s="27">
        <v>44.95</v>
      </c>
      <c r="AG2634" s="27">
        <v>43.085999999999999</v>
      </c>
      <c r="AH2634" s="27">
        <v>38.49</v>
      </c>
      <c r="AI2634" s="27">
        <v>41.85</v>
      </c>
      <c r="AN2634" s="32">
        <v>40.17</v>
      </c>
      <c r="AO2634" s="27" t="s">
        <v>1007</v>
      </c>
      <c r="AP2634" s="31" t="s">
        <v>212</v>
      </c>
      <c r="AQ2634" s="27">
        <f t="shared" si="425"/>
        <v>40.17</v>
      </c>
      <c r="AR2634" s="27">
        <f t="shared" si="426"/>
        <v>40.17</v>
      </c>
      <c r="AS2634" s="27" t="e">
        <f t="shared" si="427"/>
        <v>#NUM!</v>
      </c>
      <c r="AT2634" s="27">
        <f t="shared" si="420"/>
        <v>39.914749999999998</v>
      </c>
      <c r="AU2634" s="27">
        <f t="shared" si="421"/>
        <v>62.382249999999999</v>
      </c>
      <c r="AV2634" s="29">
        <f t="shared" ref="AV2634:AV2697" si="428">MIN(AN2634,AT2634,AU2634)</f>
        <v>39.914749999999998</v>
      </c>
      <c r="AW2634" s="27" t="s">
        <v>213</v>
      </c>
      <c r="AX2634" s="27" t="s">
        <v>212</v>
      </c>
      <c r="AY2634" s="32">
        <v>40.17</v>
      </c>
      <c r="AZ2634" s="34">
        <f t="shared" si="422"/>
        <v>6.8289000000000009</v>
      </c>
      <c r="BA2634" s="3">
        <f t="shared" si="424"/>
        <v>46.998900000000006</v>
      </c>
      <c r="BB2634" s="36">
        <v>46.69</v>
      </c>
      <c r="BC2634" s="27" t="s">
        <v>12549</v>
      </c>
      <c r="BP2634" s="27"/>
      <c r="BQ2634" s="27"/>
      <c r="BR2634" s="27"/>
      <c r="BS2634" s="27"/>
      <c r="BT2634" s="27"/>
      <c r="BU2634" s="27"/>
      <c r="BV2634" s="27"/>
      <c r="BW2634" s="27"/>
      <c r="BX2634" s="27"/>
      <c r="BY2634" s="27"/>
      <c r="BZ2634" s="27"/>
      <c r="CA2634" s="27"/>
      <c r="CB2634" s="27"/>
      <c r="CC2634" s="27"/>
      <c r="CD2634" s="27"/>
      <c r="CE2634" s="27"/>
      <c r="CF2634" s="27"/>
      <c r="CG2634" s="27"/>
      <c r="CH2634" s="27"/>
      <c r="CI2634" s="27"/>
      <c r="CJ2634" s="27"/>
      <c r="CK2634" s="27"/>
      <c r="CL2634" s="27"/>
      <c r="CM2634" s="27"/>
      <c r="CN2634" s="27"/>
      <c r="CO2634" s="27"/>
      <c r="CP2634" s="27"/>
      <c r="CQ2634" s="27"/>
      <c r="CR2634" s="27"/>
      <c r="CS2634" s="27"/>
      <c r="CT2634" s="27"/>
      <c r="CU2634" s="27"/>
      <c r="CV2634" s="27"/>
      <c r="CW2634" s="27"/>
      <c r="CX2634" s="27"/>
      <c r="CY2634" s="27"/>
      <c r="CZ2634" s="27"/>
      <c r="DA2634" s="27"/>
      <c r="DB2634" s="27"/>
      <c r="DC2634" s="27"/>
      <c r="DD2634" s="27"/>
      <c r="DE2634" s="27"/>
      <c r="DF2634" s="27"/>
      <c r="DG2634" s="27"/>
      <c r="DH2634" s="27"/>
      <c r="DI2634" s="27"/>
      <c r="DJ2634" s="27"/>
      <c r="DK2634" s="27"/>
      <c r="DL2634" s="27"/>
    </row>
    <row r="2635" spans="1:116" ht="31.5" customHeight="1">
      <c r="A2635" s="12" t="s">
        <v>10927</v>
      </c>
      <c r="B2635" s="5">
        <v>2633</v>
      </c>
      <c r="C2635" s="15">
        <v>2411</v>
      </c>
      <c r="D2635" s="15"/>
      <c r="E2635" s="13" t="s">
        <v>10937</v>
      </c>
      <c r="F2635" s="13" t="s">
        <v>10938</v>
      </c>
      <c r="G2635" s="13" t="s">
        <v>5711</v>
      </c>
      <c r="H2635" s="12" t="s">
        <v>205</v>
      </c>
      <c r="I2635" s="13" t="s">
        <v>266</v>
      </c>
      <c r="J2635" s="13" t="s">
        <v>10939</v>
      </c>
      <c r="K2635" s="14"/>
      <c r="L2635" s="13"/>
      <c r="M2635" s="15">
        <v>30</v>
      </c>
      <c r="N2635" s="13" t="s">
        <v>45</v>
      </c>
      <c r="O2635" s="13" t="s">
        <v>10931</v>
      </c>
      <c r="P2635" s="13" t="s">
        <v>10940</v>
      </c>
      <c r="Q2635" s="13" t="s">
        <v>10941</v>
      </c>
      <c r="R2635" s="28">
        <v>3.5</v>
      </c>
      <c r="T2635" s="30">
        <v>3.6</v>
      </c>
      <c r="U2635" s="1">
        <v>3.6</v>
      </c>
      <c r="V2635" s="28">
        <v>6.81</v>
      </c>
      <c r="W2635" s="29">
        <v>4.72</v>
      </c>
      <c r="X2635" s="29">
        <v>4.08</v>
      </c>
      <c r="Y2635" s="29">
        <v>2.91</v>
      </c>
      <c r="Z2635" s="29">
        <v>4.83</v>
      </c>
      <c r="AA2635" s="29">
        <v>2.98</v>
      </c>
      <c r="AB2635" s="29">
        <v>2.21</v>
      </c>
      <c r="AC2635" s="29">
        <v>4.9000000000000004</v>
      </c>
      <c r="AE2635" s="31">
        <v>6.81</v>
      </c>
      <c r="AF2635" s="27">
        <v>5.2080000000000002</v>
      </c>
      <c r="AG2635" s="27">
        <v>4.1230000000000002</v>
      </c>
      <c r="AH2635" s="27">
        <v>2.91</v>
      </c>
      <c r="AN2635" s="32">
        <v>3.5</v>
      </c>
      <c r="AO2635" s="27" t="s">
        <v>49</v>
      </c>
      <c r="AP2635" s="31" t="s">
        <v>50</v>
      </c>
      <c r="AQ2635" s="27">
        <f t="shared" si="425"/>
        <v>3.5165000000000002</v>
      </c>
      <c r="AR2635" s="27">
        <f t="shared" si="426"/>
        <v>3.5</v>
      </c>
      <c r="AS2635" s="27" t="e">
        <f t="shared" si="427"/>
        <v>#NUM!</v>
      </c>
      <c r="AT2635" s="27">
        <f t="shared" si="420"/>
        <v>3.87</v>
      </c>
      <c r="AU2635" s="27">
        <f t="shared" si="421"/>
        <v>3.87</v>
      </c>
      <c r="AV2635" s="29">
        <f t="shared" si="428"/>
        <v>3.5</v>
      </c>
      <c r="AW2635" s="33" t="s">
        <v>51</v>
      </c>
      <c r="AX2635" s="27" t="s">
        <v>50</v>
      </c>
      <c r="AY2635" s="32">
        <v>3.5</v>
      </c>
      <c r="AZ2635" s="34">
        <f t="shared" si="422"/>
        <v>0.875</v>
      </c>
      <c r="BA2635" s="3">
        <f t="shared" si="424"/>
        <v>4.375</v>
      </c>
      <c r="BB2635" s="32">
        <f t="shared" ref="BB2635:BB2673" si="429">BA2635+BA2635*0.08</f>
        <v>4.7249999999999996</v>
      </c>
      <c r="BC2635" s="27" t="s">
        <v>12549</v>
      </c>
      <c r="BP2635" s="27"/>
      <c r="BQ2635" s="27"/>
      <c r="BR2635" s="27"/>
      <c r="BS2635" s="27"/>
      <c r="BT2635" s="27"/>
      <c r="BU2635" s="27"/>
      <c r="BV2635" s="27"/>
      <c r="BW2635" s="27"/>
      <c r="BX2635" s="27"/>
      <c r="BY2635" s="27"/>
      <c r="BZ2635" s="27"/>
      <c r="CA2635" s="27"/>
      <c r="CB2635" s="27"/>
      <c r="CC2635" s="27"/>
      <c r="CD2635" s="27"/>
      <c r="CE2635" s="27"/>
      <c r="CF2635" s="27"/>
      <c r="CG2635" s="27"/>
      <c r="CH2635" s="27"/>
      <c r="CI2635" s="27"/>
      <c r="CJ2635" s="27"/>
      <c r="CK2635" s="27"/>
      <c r="CL2635" s="27"/>
      <c r="CM2635" s="27"/>
      <c r="CN2635" s="27"/>
      <c r="CO2635" s="27"/>
      <c r="CP2635" s="27"/>
      <c r="CQ2635" s="27"/>
      <c r="CR2635" s="27"/>
      <c r="CS2635" s="27"/>
      <c r="CT2635" s="27"/>
      <c r="CU2635" s="27"/>
      <c r="CV2635" s="27"/>
      <c r="CW2635" s="27"/>
      <c r="CX2635" s="27"/>
      <c r="CY2635" s="27"/>
      <c r="CZ2635" s="27"/>
      <c r="DA2635" s="27"/>
      <c r="DB2635" s="27"/>
      <c r="DC2635" s="27"/>
      <c r="DD2635" s="27"/>
      <c r="DE2635" s="27"/>
      <c r="DF2635" s="27"/>
      <c r="DG2635" s="27"/>
      <c r="DH2635" s="27"/>
      <c r="DI2635" s="27"/>
      <c r="DJ2635" s="27"/>
      <c r="DK2635" s="27"/>
      <c r="DL2635" s="27"/>
    </row>
    <row r="2636" spans="1:116" ht="31.5" customHeight="1">
      <c r="A2636" s="12" t="s">
        <v>10927</v>
      </c>
      <c r="B2636" s="5">
        <v>2634</v>
      </c>
      <c r="C2636" s="15">
        <v>569</v>
      </c>
      <c r="D2636" s="15"/>
      <c r="E2636" s="13" t="s">
        <v>10928</v>
      </c>
      <c r="F2636" s="13" t="s">
        <v>10934</v>
      </c>
      <c r="G2636" s="13" t="s">
        <v>7545</v>
      </c>
      <c r="H2636" s="12" t="s">
        <v>7557</v>
      </c>
      <c r="I2636" s="13" t="s">
        <v>394</v>
      </c>
      <c r="J2636" s="13" t="s">
        <v>10935</v>
      </c>
      <c r="K2636" s="14"/>
      <c r="L2636" s="13"/>
      <c r="M2636" s="15">
        <v>2</v>
      </c>
      <c r="N2636" s="13" t="s">
        <v>45</v>
      </c>
      <c r="O2636" s="13" t="s">
        <v>10931</v>
      </c>
      <c r="P2636" s="13" t="s">
        <v>10932</v>
      </c>
      <c r="Q2636" s="13" t="s">
        <v>10936</v>
      </c>
      <c r="R2636" s="28">
        <v>7.21</v>
      </c>
      <c r="T2636" s="30">
        <v>7.43</v>
      </c>
      <c r="U2636" s="1">
        <v>7.43</v>
      </c>
      <c r="V2636" s="28">
        <v>10.33</v>
      </c>
      <c r="W2636" s="29">
        <v>8.9600000000000009</v>
      </c>
      <c r="X2636" s="29">
        <v>5.46</v>
      </c>
      <c r="AC2636" s="29">
        <v>11.45</v>
      </c>
      <c r="AD2636" s="29">
        <v>15.83</v>
      </c>
      <c r="AE2636" s="31">
        <v>10.33</v>
      </c>
      <c r="AF2636" s="27">
        <v>9.52</v>
      </c>
      <c r="AG2636" s="27">
        <v>5.52</v>
      </c>
      <c r="AH2636" s="27">
        <v>7.81</v>
      </c>
      <c r="AI2636" s="27">
        <v>7.9560000000000004</v>
      </c>
      <c r="AN2636" s="32">
        <v>6.665</v>
      </c>
      <c r="AO2636" s="27" t="s">
        <v>211</v>
      </c>
      <c r="AP2636" s="31" t="s">
        <v>212</v>
      </c>
      <c r="AQ2636" s="27">
        <f t="shared" si="425"/>
        <v>6.6649999999999991</v>
      </c>
      <c r="AR2636" s="27" t="str">
        <f t="shared" si="426"/>
        <v/>
      </c>
      <c r="AS2636" s="27" t="e">
        <f t="shared" si="427"/>
        <v>#NUM!</v>
      </c>
      <c r="AT2636" s="27">
        <f t="shared" si="420"/>
        <v>7.9872499999999995</v>
      </c>
      <c r="AU2636" s="27">
        <f t="shared" si="421"/>
        <v>7.9872499999999995</v>
      </c>
      <c r="AV2636" s="29">
        <f t="shared" si="428"/>
        <v>6.665</v>
      </c>
      <c r="AW2636" s="27" t="s">
        <v>213</v>
      </c>
      <c r="AX2636" s="27" t="s">
        <v>212</v>
      </c>
      <c r="AY2636" s="32">
        <v>6.67</v>
      </c>
      <c r="AZ2636" s="34">
        <f t="shared" si="422"/>
        <v>1.6675</v>
      </c>
      <c r="BA2636" s="3">
        <f t="shared" si="424"/>
        <v>8.3375000000000004</v>
      </c>
      <c r="BB2636" s="32">
        <f t="shared" si="429"/>
        <v>9.0045000000000002</v>
      </c>
      <c r="BC2636" s="27" t="s">
        <v>12549</v>
      </c>
      <c r="BP2636" s="27"/>
      <c r="BQ2636" s="27"/>
      <c r="BR2636" s="27"/>
      <c r="BS2636" s="27"/>
      <c r="BT2636" s="27"/>
      <c r="BU2636" s="27"/>
      <c r="BV2636" s="27"/>
      <c r="BW2636" s="27"/>
      <c r="BX2636" s="27"/>
      <c r="BY2636" s="27"/>
      <c r="BZ2636" s="27"/>
      <c r="CA2636" s="27"/>
      <c r="CB2636" s="27"/>
      <c r="CC2636" s="27"/>
      <c r="CD2636" s="27"/>
      <c r="CE2636" s="27"/>
      <c r="CF2636" s="27"/>
      <c r="CG2636" s="27"/>
      <c r="CH2636" s="27"/>
      <c r="CI2636" s="27"/>
      <c r="CJ2636" s="27"/>
      <c r="CK2636" s="27"/>
      <c r="CL2636" s="27"/>
      <c r="CM2636" s="27"/>
      <c r="CN2636" s="27"/>
      <c r="CO2636" s="27"/>
      <c r="CP2636" s="27"/>
      <c r="CQ2636" s="27"/>
      <c r="CR2636" s="27"/>
      <c r="CS2636" s="27"/>
      <c r="CT2636" s="27"/>
      <c r="CU2636" s="27"/>
      <c r="CV2636" s="27"/>
      <c r="CW2636" s="27"/>
      <c r="CX2636" s="27"/>
      <c r="CY2636" s="27"/>
      <c r="CZ2636" s="27"/>
      <c r="DA2636" s="27"/>
      <c r="DB2636" s="27"/>
      <c r="DC2636" s="27"/>
      <c r="DD2636" s="27"/>
      <c r="DE2636" s="27"/>
      <c r="DF2636" s="27"/>
      <c r="DG2636" s="27"/>
      <c r="DH2636" s="27"/>
      <c r="DI2636" s="27"/>
      <c r="DJ2636" s="27"/>
      <c r="DK2636" s="27"/>
      <c r="DL2636" s="27"/>
    </row>
    <row r="2637" spans="1:116" ht="31.5" customHeight="1">
      <c r="A2637" s="12" t="s">
        <v>10927</v>
      </c>
      <c r="B2637" s="5">
        <v>2635</v>
      </c>
      <c r="C2637" s="15">
        <v>566</v>
      </c>
      <c r="D2637" s="15"/>
      <c r="E2637" s="13" t="s">
        <v>10928</v>
      </c>
      <c r="F2637" s="13" t="s">
        <v>10929</v>
      </c>
      <c r="G2637" s="13" t="s">
        <v>7545</v>
      </c>
      <c r="H2637" s="12" t="s">
        <v>7554</v>
      </c>
      <c r="I2637" s="13" t="s">
        <v>394</v>
      </c>
      <c r="J2637" s="13" t="s">
        <v>10930</v>
      </c>
      <c r="K2637" s="14"/>
      <c r="L2637" s="13"/>
      <c r="M2637" s="15">
        <v>10</v>
      </c>
      <c r="N2637" s="13" t="s">
        <v>45</v>
      </c>
      <c r="O2637" s="13" t="s">
        <v>10931</v>
      </c>
      <c r="P2637" s="13" t="s">
        <v>10932</v>
      </c>
      <c r="Q2637" s="13" t="s">
        <v>10933</v>
      </c>
      <c r="R2637" s="28">
        <v>29.04</v>
      </c>
      <c r="T2637" s="30">
        <v>34.32</v>
      </c>
      <c r="U2637" s="1">
        <v>34.32</v>
      </c>
      <c r="W2637" s="29">
        <v>34.119999999999997</v>
      </c>
      <c r="X2637" s="29">
        <v>31.68</v>
      </c>
      <c r="Y2637" s="29">
        <v>29.09</v>
      </c>
      <c r="Z2637" s="29">
        <v>28.98</v>
      </c>
      <c r="AA2637" s="29">
        <v>29.06</v>
      </c>
      <c r="AF2637" s="27">
        <v>35.799999999999997</v>
      </c>
      <c r="AG2637" s="27">
        <v>32.018000000000001</v>
      </c>
      <c r="AH2637" s="27">
        <v>29.09</v>
      </c>
      <c r="AI2637" s="27">
        <v>28.98</v>
      </c>
      <c r="AN2637" s="32">
        <v>29.035</v>
      </c>
      <c r="AO2637" s="27" t="s">
        <v>211</v>
      </c>
      <c r="AP2637" s="31" t="s">
        <v>212</v>
      </c>
      <c r="AQ2637" s="27">
        <f t="shared" si="425"/>
        <v>29.035</v>
      </c>
      <c r="AR2637" s="27" t="str">
        <f t="shared" si="426"/>
        <v/>
      </c>
      <c r="AS2637" s="27" t="e">
        <f t="shared" si="427"/>
        <v>#NUM!</v>
      </c>
      <c r="AT2637" s="27">
        <f t="shared" si="420"/>
        <v>36.893999999999998</v>
      </c>
      <c r="AU2637" s="27">
        <f t="shared" si="421"/>
        <v>36.893999999999998</v>
      </c>
      <c r="AV2637" s="29">
        <f t="shared" si="428"/>
        <v>29.035</v>
      </c>
      <c r="AW2637" s="27" t="s">
        <v>213</v>
      </c>
      <c r="AX2637" s="27" t="s">
        <v>212</v>
      </c>
      <c r="AY2637" s="32">
        <v>29.035</v>
      </c>
      <c r="AZ2637" s="34">
        <f t="shared" si="422"/>
        <v>4.9359500000000001</v>
      </c>
      <c r="BA2637" s="3">
        <f t="shared" si="424"/>
        <v>33.970950000000002</v>
      </c>
      <c r="BB2637" s="32">
        <f t="shared" si="429"/>
        <v>36.688625999999999</v>
      </c>
      <c r="BC2637" s="27" t="s">
        <v>12549</v>
      </c>
      <c r="BP2637" s="27"/>
      <c r="BQ2637" s="27"/>
      <c r="BR2637" s="27"/>
      <c r="BS2637" s="27"/>
      <c r="BT2637" s="27"/>
      <c r="BU2637" s="27"/>
      <c r="BV2637" s="27"/>
      <c r="BW2637" s="27"/>
      <c r="BX2637" s="27"/>
      <c r="BY2637" s="27"/>
      <c r="BZ2637" s="27"/>
      <c r="CA2637" s="27"/>
      <c r="CB2637" s="27"/>
      <c r="CC2637" s="27"/>
      <c r="CD2637" s="27"/>
      <c r="CE2637" s="27"/>
      <c r="CF2637" s="27"/>
      <c r="CG2637" s="27"/>
      <c r="CH2637" s="27"/>
      <c r="CI2637" s="27"/>
      <c r="CJ2637" s="27"/>
      <c r="CK2637" s="27"/>
      <c r="CL2637" s="27"/>
      <c r="CM2637" s="27"/>
      <c r="CN2637" s="27"/>
      <c r="CO2637" s="27"/>
      <c r="CP2637" s="27"/>
      <c r="CQ2637" s="27"/>
      <c r="CR2637" s="27"/>
      <c r="CS2637" s="27"/>
      <c r="CT2637" s="27"/>
      <c r="CU2637" s="27"/>
      <c r="CV2637" s="27"/>
      <c r="CW2637" s="27"/>
      <c r="CX2637" s="27"/>
      <c r="CY2637" s="27"/>
      <c r="CZ2637" s="27"/>
      <c r="DA2637" s="27"/>
      <c r="DB2637" s="27"/>
      <c r="DC2637" s="27"/>
      <c r="DD2637" s="27"/>
      <c r="DE2637" s="27"/>
      <c r="DF2637" s="27"/>
      <c r="DG2637" s="27"/>
      <c r="DH2637" s="27"/>
      <c r="DI2637" s="27"/>
      <c r="DJ2637" s="27"/>
      <c r="DK2637" s="27"/>
      <c r="DL2637" s="27"/>
    </row>
    <row r="2638" spans="1:116" ht="31.5" customHeight="1">
      <c r="A2638" s="12" t="s">
        <v>10942</v>
      </c>
      <c r="B2638" s="5">
        <v>2636</v>
      </c>
      <c r="C2638" s="15">
        <v>2357</v>
      </c>
      <c r="D2638" s="15"/>
      <c r="E2638" s="13" t="s">
        <v>10943</v>
      </c>
      <c r="F2638" s="13" t="s">
        <v>10944</v>
      </c>
      <c r="G2638" s="13" t="s">
        <v>10945</v>
      </c>
      <c r="H2638" s="12" t="s">
        <v>10946</v>
      </c>
      <c r="I2638" s="13" t="s">
        <v>2048</v>
      </c>
      <c r="J2638" s="13" t="s">
        <v>10947</v>
      </c>
      <c r="K2638" s="14"/>
      <c r="L2638" s="13"/>
      <c r="M2638" s="15">
        <v>1</v>
      </c>
      <c r="N2638" s="13" t="s">
        <v>45</v>
      </c>
      <c r="O2638" s="13" t="s">
        <v>10948</v>
      </c>
      <c r="P2638" s="13" t="s">
        <v>10949</v>
      </c>
      <c r="Q2638" s="13" t="s">
        <v>10950</v>
      </c>
      <c r="R2638" s="28">
        <v>1186.6199999999999</v>
      </c>
      <c r="T2638" s="30">
        <v>1137.8</v>
      </c>
      <c r="U2638" s="1">
        <v>1137.8</v>
      </c>
      <c r="V2638" s="28">
        <v>1276</v>
      </c>
      <c r="W2638" s="29">
        <v>1261.9000000000001</v>
      </c>
      <c r="X2638" s="29">
        <v>1173.47</v>
      </c>
      <c r="Y2638" s="29">
        <v>1199.77</v>
      </c>
      <c r="Z2638" s="29" t="s">
        <v>10951</v>
      </c>
      <c r="AA2638" s="29">
        <v>1245.03</v>
      </c>
      <c r="AB2638" s="29">
        <v>1147.03</v>
      </c>
      <c r="AD2638" s="29">
        <v>2193</v>
      </c>
      <c r="AE2638" s="31">
        <v>1276</v>
      </c>
      <c r="AG2638" s="27">
        <v>1229.93</v>
      </c>
      <c r="AH2638" s="27">
        <v>1199.77</v>
      </c>
      <c r="AI2638" s="27">
        <v>1339.3</v>
      </c>
      <c r="AJ2638" s="27">
        <v>1245.03</v>
      </c>
      <c r="AN2638" s="32">
        <v>1186.6199999999999</v>
      </c>
      <c r="AO2638" s="27" t="s">
        <v>49</v>
      </c>
      <c r="AP2638" s="31" t="s">
        <v>50</v>
      </c>
      <c r="AQ2638" s="27">
        <f t="shared" si="425"/>
        <v>1214.8499999999999</v>
      </c>
      <c r="AR2638" s="27">
        <f t="shared" si="426"/>
        <v>1186.6199999999999</v>
      </c>
      <c r="AS2638" s="27" t="e">
        <f t="shared" si="427"/>
        <v>#NUM!</v>
      </c>
      <c r="AT2638" s="27">
        <f t="shared" si="420"/>
        <v>1223.135</v>
      </c>
      <c r="AU2638" s="27">
        <f t="shared" si="421"/>
        <v>1223.135</v>
      </c>
      <c r="AV2638" s="29">
        <f t="shared" si="428"/>
        <v>1186.6199999999999</v>
      </c>
      <c r="AW2638" s="27" t="s">
        <v>73</v>
      </c>
      <c r="AX2638" s="27" t="s">
        <v>74</v>
      </c>
      <c r="AY2638" s="32">
        <v>1186.6199999999999</v>
      </c>
      <c r="AZ2638" s="34">
        <f t="shared" si="422"/>
        <v>118.66199999999999</v>
      </c>
      <c r="BA2638" s="3">
        <f t="shared" si="424"/>
        <v>1305.2819999999999</v>
      </c>
      <c r="BB2638" s="32">
        <f t="shared" si="429"/>
        <v>1409.7045599999999</v>
      </c>
      <c r="BC2638" s="27" t="s">
        <v>12549</v>
      </c>
      <c r="BP2638" s="27"/>
      <c r="BQ2638" s="27"/>
      <c r="BR2638" s="27"/>
      <c r="BS2638" s="27"/>
      <c r="BT2638" s="27"/>
      <c r="BU2638" s="27"/>
      <c r="BV2638" s="27"/>
      <c r="BW2638" s="27"/>
      <c r="BX2638" s="27"/>
      <c r="BY2638" s="27"/>
      <c r="BZ2638" s="27"/>
      <c r="CA2638" s="27"/>
      <c r="CB2638" s="27"/>
      <c r="CC2638" s="27"/>
      <c r="CD2638" s="27"/>
      <c r="CE2638" s="27"/>
      <c r="CF2638" s="27"/>
      <c r="CG2638" s="27"/>
      <c r="CH2638" s="27"/>
      <c r="CI2638" s="27"/>
      <c r="CJ2638" s="27"/>
      <c r="CK2638" s="27"/>
      <c r="CL2638" s="27"/>
      <c r="CM2638" s="27"/>
      <c r="CN2638" s="27"/>
      <c r="CO2638" s="27"/>
      <c r="CP2638" s="27"/>
      <c r="CQ2638" s="27"/>
      <c r="CR2638" s="27"/>
      <c r="CS2638" s="27"/>
      <c r="CT2638" s="27"/>
      <c r="CU2638" s="27"/>
      <c r="CV2638" s="27"/>
      <c r="CW2638" s="27"/>
      <c r="CX2638" s="27"/>
      <c r="CY2638" s="27"/>
      <c r="CZ2638" s="27"/>
      <c r="DA2638" s="27"/>
      <c r="DB2638" s="27"/>
      <c r="DC2638" s="27"/>
      <c r="DD2638" s="27"/>
      <c r="DE2638" s="27"/>
      <c r="DF2638" s="27"/>
      <c r="DG2638" s="27"/>
      <c r="DH2638" s="27"/>
      <c r="DI2638" s="27"/>
      <c r="DJ2638" s="27"/>
      <c r="DK2638" s="27"/>
      <c r="DL2638" s="27"/>
    </row>
    <row r="2639" spans="1:116" ht="31.5" customHeight="1">
      <c r="A2639" s="63" t="s">
        <v>12543</v>
      </c>
      <c r="B2639" s="5">
        <v>2637</v>
      </c>
      <c r="C2639" s="66">
        <v>19893</v>
      </c>
      <c r="D2639" s="66"/>
      <c r="E2639" s="68" t="s">
        <v>10952</v>
      </c>
      <c r="F2639" s="68" t="s">
        <v>10953</v>
      </c>
      <c r="G2639" s="68" t="s">
        <v>10954</v>
      </c>
      <c r="H2639" s="69" t="s">
        <v>10955</v>
      </c>
      <c r="I2639" s="68" t="s">
        <v>4074</v>
      </c>
      <c r="J2639" s="68" t="s">
        <v>10956</v>
      </c>
      <c r="K2639" s="72"/>
      <c r="L2639" s="68"/>
      <c r="M2639" s="66">
        <v>10</v>
      </c>
      <c r="N2639" s="68" t="s">
        <v>45</v>
      </c>
      <c r="O2639" s="68" t="s">
        <v>10957</v>
      </c>
      <c r="P2639" s="68" t="s">
        <v>10958</v>
      </c>
      <c r="Q2639" s="68" t="s">
        <v>10959</v>
      </c>
      <c r="R2639" s="55">
        <v>99.8</v>
      </c>
      <c r="T2639" s="56" t="s">
        <v>56</v>
      </c>
      <c r="U2639" s="28">
        <v>102.125</v>
      </c>
      <c r="V2639" s="29">
        <v>114.114</v>
      </c>
      <c r="W2639" s="29">
        <v>98.524799999999999</v>
      </c>
      <c r="X2639" s="29">
        <v>101</v>
      </c>
      <c r="Y2639" s="29">
        <v>103.6</v>
      </c>
      <c r="AO2639" s="27" t="s">
        <v>49</v>
      </c>
      <c r="AP2639" s="31" t="s">
        <v>50</v>
      </c>
      <c r="AQ2639" s="27" t="e">
        <f t="shared" si="425"/>
        <v>#NUM!</v>
      </c>
      <c r="AR2639" s="27" t="e">
        <f t="shared" si="426"/>
        <v>#NUM!</v>
      </c>
      <c r="AS2639" s="27" t="e">
        <f t="shared" si="427"/>
        <v>#NUM!</v>
      </c>
      <c r="AT2639" s="27" t="e">
        <f>#REF!*1.075</f>
        <v>#REF!</v>
      </c>
      <c r="AU2639" s="27" t="e">
        <f>T2639*1.075</f>
        <v>#VALUE!</v>
      </c>
      <c r="AV2639" s="29" t="e">
        <f t="shared" si="428"/>
        <v>#REF!</v>
      </c>
      <c r="AW2639" s="64" t="s">
        <v>51</v>
      </c>
      <c r="AX2639" s="33" t="s">
        <v>50</v>
      </c>
      <c r="AY2639" s="32">
        <v>99.8</v>
      </c>
      <c r="AZ2639" s="34">
        <f t="shared" si="422"/>
        <v>11.975999999999999</v>
      </c>
      <c r="BA2639" s="3">
        <f t="shared" si="424"/>
        <v>111.776</v>
      </c>
      <c r="BB2639" s="32">
        <f t="shared" si="429"/>
        <v>120.71808</v>
      </c>
      <c r="BC2639" s="27" t="s">
        <v>12549</v>
      </c>
      <c r="BD2639" s="26" t="s">
        <v>12541</v>
      </c>
      <c r="BE2639" s="26"/>
      <c r="BF2639" s="26"/>
      <c r="BG2639" s="26"/>
      <c r="BH2639" s="26"/>
      <c r="BI2639" s="26"/>
      <c r="BJ2639" s="26"/>
      <c r="BK2639" s="26"/>
      <c r="BL2639" s="26"/>
      <c r="BM2639" s="26"/>
      <c r="BN2639" s="26"/>
      <c r="BO2639" s="26"/>
    </row>
    <row r="2640" spans="1:116" ht="31.5" customHeight="1">
      <c r="A2640" s="63" t="s">
        <v>12543</v>
      </c>
      <c r="B2640" s="5">
        <v>2638</v>
      </c>
      <c r="C2640" s="57">
        <v>19892</v>
      </c>
      <c r="D2640" s="57"/>
      <c r="E2640" s="68" t="s">
        <v>10952</v>
      </c>
      <c r="F2640" s="68" t="s">
        <v>12544</v>
      </c>
      <c r="G2640" s="68" t="s">
        <v>10954</v>
      </c>
      <c r="H2640" s="68" t="s">
        <v>10955</v>
      </c>
      <c r="I2640" s="68" t="s">
        <v>4074</v>
      </c>
      <c r="J2640" s="68" t="s">
        <v>12545</v>
      </c>
      <c r="K2640" s="71"/>
      <c r="L2640" s="68"/>
      <c r="M2640" s="73">
        <v>1</v>
      </c>
      <c r="N2640" s="68" t="s">
        <v>45</v>
      </c>
      <c r="O2640" s="68" t="s">
        <v>10957</v>
      </c>
      <c r="P2640" s="68" t="s">
        <v>12546</v>
      </c>
      <c r="Q2640" s="68" t="s">
        <v>12547</v>
      </c>
      <c r="R2640" s="55">
        <v>9.98</v>
      </c>
      <c r="T2640" s="56" t="s">
        <v>56</v>
      </c>
      <c r="U2640" s="28">
        <v>10.210000000000001</v>
      </c>
      <c r="V2640" s="29">
        <v>11.4114</v>
      </c>
      <c r="W2640" s="29">
        <v>9.8524999999999991</v>
      </c>
      <c r="X2640" s="29">
        <v>10.1</v>
      </c>
      <c r="Y2640" s="29">
        <v>10.36</v>
      </c>
      <c r="AF2640" s="27">
        <v>9</v>
      </c>
      <c r="AG2640" s="27">
        <v>10.25</v>
      </c>
      <c r="AH2640" s="27">
        <v>10.51</v>
      </c>
      <c r="AJ2640" s="27">
        <v>10.66</v>
      </c>
      <c r="AM2640" s="27">
        <v>9.9600000000000009</v>
      </c>
      <c r="AQ2640" s="27">
        <f t="shared" si="425"/>
        <v>9.625</v>
      </c>
      <c r="AR2640" s="27" t="str">
        <f t="shared" si="426"/>
        <v/>
      </c>
      <c r="AS2640" s="27">
        <f t="shared" si="427"/>
        <v>10.31</v>
      </c>
      <c r="AT2640" s="27" t="e">
        <f>#REF!*1.075</f>
        <v>#REF!</v>
      </c>
      <c r="AU2640" s="27" t="e">
        <f>T2640*1.075</f>
        <v>#VALUE!</v>
      </c>
      <c r="AV2640" s="29" t="e">
        <f t="shared" si="428"/>
        <v>#REF!</v>
      </c>
      <c r="AW2640" s="64" t="s">
        <v>51</v>
      </c>
      <c r="AX2640" s="27" t="s">
        <v>50</v>
      </c>
      <c r="AY2640" s="32">
        <v>9.8000000000000007</v>
      </c>
      <c r="AZ2640" s="34">
        <f t="shared" si="422"/>
        <v>2.4500000000000002</v>
      </c>
      <c r="BA2640" s="3">
        <f t="shared" si="424"/>
        <v>12.25</v>
      </c>
      <c r="BB2640" s="32">
        <f t="shared" si="429"/>
        <v>13.23</v>
      </c>
      <c r="BC2640" s="27" t="s">
        <v>12551</v>
      </c>
      <c r="BD2640" s="26" t="s">
        <v>12548</v>
      </c>
      <c r="BE2640" s="26"/>
      <c r="BF2640" s="26"/>
      <c r="BG2640" s="26"/>
      <c r="BH2640" s="26"/>
      <c r="BI2640" s="26"/>
      <c r="BJ2640" s="26"/>
      <c r="BK2640" s="26"/>
      <c r="BL2640" s="26"/>
      <c r="BM2640" s="26"/>
      <c r="BN2640" s="26"/>
      <c r="BO2640" s="26"/>
    </row>
    <row r="2641" spans="1:116" ht="31.5" customHeight="1">
      <c r="A2641" s="12" t="s">
        <v>10960</v>
      </c>
      <c r="B2641" s="5">
        <v>2639</v>
      </c>
      <c r="C2641" s="15">
        <v>5291</v>
      </c>
      <c r="D2641" s="15"/>
      <c r="E2641" s="13" t="s">
        <v>10968</v>
      </c>
      <c r="F2641" s="13" t="s">
        <v>10969</v>
      </c>
      <c r="G2641" s="13" t="s">
        <v>10970</v>
      </c>
      <c r="H2641" s="12" t="s">
        <v>10955</v>
      </c>
      <c r="I2641" s="13" t="s">
        <v>5349</v>
      </c>
      <c r="J2641" s="13" t="s">
        <v>10971</v>
      </c>
      <c r="K2641" s="14"/>
      <c r="L2641" s="13"/>
      <c r="M2641" s="15">
        <v>1</v>
      </c>
      <c r="N2641" s="13" t="s">
        <v>45</v>
      </c>
      <c r="O2641" s="13" t="s">
        <v>10965</v>
      </c>
      <c r="P2641" s="13" t="s">
        <v>10972</v>
      </c>
      <c r="Q2641" s="13" t="s">
        <v>10973</v>
      </c>
      <c r="R2641" s="28">
        <v>18.71</v>
      </c>
      <c r="T2641" s="30">
        <v>24</v>
      </c>
      <c r="U2641" s="1">
        <v>17</v>
      </c>
      <c r="V2641" s="28">
        <v>21.15</v>
      </c>
      <c r="X2641" s="29">
        <v>18.760000000000002</v>
      </c>
      <c r="Y2641" s="29">
        <v>18.670000000000002</v>
      </c>
      <c r="Z2641" s="29">
        <v>20.41</v>
      </c>
      <c r="AB2641" s="29">
        <v>24.49</v>
      </c>
      <c r="AE2641" s="31">
        <v>21.15</v>
      </c>
      <c r="AG2641" s="27">
        <v>18.957999999999998</v>
      </c>
      <c r="AH2641" s="27">
        <v>18.82</v>
      </c>
      <c r="AN2641" s="32">
        <v>18.71</v>
      </c>
      <c r="AO2641" s="27" t="s">
        <v>49</v>
      </c>
      <c r="AP2641" s="31" t="s">
        <v>50</v>
      </c>
      <c r="AQ2641" s="27">
        <f t="shared" si="425"/>
        <v>18.888999999999999</v>
      </c>
      <c r="AR2641" s="27">
        <f t="shared" si="426"/>
        <v>18.71</v>
      </c>
      <c r="AS2641" s="27" t="e">
        <f t="shared" si="427"/>
        <v>#NUM!</v>
      </c>
      <c r="AT2641" s="27">
        <f t="shared" ref="AT2641:AT2704" si="430">T2641*1.075</f>
        <v>25.799999999999997</v>
      </c>
      <c r="AU2641" s="27">
        <f t="shared" ref="AU2641:AU2704" si="431">U2641*1.075</f>
        <v>18.274999999999999</v>
      </c>
      <c r="AV2641" s="29">
        <f t="shared" si="428"/>
        <v>18.274999999999999</v>
      </c>
      <c r="AW2641" s="27" t="s">
        <v>73</v>
      </c>
      <c r="AX2641" s="27" t="s">
        <v>74</v>
      </c>
      <c r="AY2641" s="32">
        <v>18.28</v>
      </c>
      <c r="AZ2641" s="34">
        <f t="shared" si="422"/>
        <v>3.1076000000000006</v>
      </c>
      <c r="BA2641" s="3">
        <f t="shared" si="424"/>
        <v>21.387600000000003</v>
      </c>
      <c r="BB2641" s="32">
        <f t="shared" si="429"/>
        <v>23.098608000000002</v>
      </c>
      <c r="BC2641" s="27" t="s">
        <v>12549</v>
      </c>
      <c r="BP2641" s="27"/>
      <c r="BQ2641" s="27"/>
      <c r="BR2641" s="27"/>
      <c r="BS2641" s="27"/>
      <c r="BT2641" s="27"/>
      <c r="BU2641" s="27"/>
      <c r="BV2641" s="27"/>
      <c r="BW2641" s="27"/>
      <c r="BX2641" s="27"/>
      <c r="BY2641" s="27"/>
      <c r="BZ2641" s="27"/>
      <c r="CA2641" s="27"/>
      <c r="CB2641" s="27"/>
      <c r="CC2641" s="27"/>
      <c r="CD2641" s="27"/>
      <c r="CE2641" s="27"/>
      <c r="CF2641" s="27"/>
      <c r="CG2641" s="27"/>
      <c r="CH2641" s="27"/>
      <c r="CI2641" s="27"/>
      <c r="CJ2641" s="27"/>
      <c r="CK2641" s="27"/>
      <c r="CL2641" s="27"/>
      <c r="CM2641" s="27"/>
      <c r="CN2641" s="27"/>
      <c r="CO2641" s="27"/>
      <c r="CP2641" s="27"/>
      <c r="CQ2641" s="27"/>
      <c r="CR2641" s="27"/>
      <c r="CS2641" s="27"/>
      <c r="CT2641" s="27"/>
      <c r="CU2641" s="27"/>
      <c r="CV2641" s="27"/>
      <c r="CW2641" s="27"/>
      <c r="CX2641" s="27"/>
      <c r="CY2641" s="27"/>
      <c r="CZ2641" s="27"/>
      <c r="DA2641" s="27"/>
      <c r="DB2641" s="27"/>
      <c r="DC2641" s="27"/>
      <c r="DD2641" s="27"/>
      <c r="DE2641" s="27"/>
      <c r="DF2641" s="27"/>
      <c r="DG2641" s="27"/>
      <c r="DH2641" s="27"/>
      <c r="DI2641" s="27"/>
      <c r="DJ2641" s="27"/>
      <c r="DK2641" s="27"/>
      <c r="DL2641" s="27"/>
    </row>
    <row r="2642" spans="1:116" ht="31.5" customHeight="1">
      <c r="A2642" s="12" t="s">
        <v>10960</v>
      </c>
      <c r="B2642" s="5">
        <v>2640</v>
      </c>
      <c r="C2642" s="12">
        <v>3994</v>
      </c>
      <c r="D2642" s="12"/>
      <c r="E2642" s="12" t="s">
        <v>10961</v>
      </c>
      <c r="F2642" s="12" t="s">
        <v>10962</v>
      </c>
      <c r="G2642" s="12" t="s">
        <v>10963</v>
      </c>
      <c r="H2642" s="12" t="s">
        <v>10955</v>
      </c>
      <c r="I2642" s="12" t="s">
        <v>4074</v>
      </c>
      <c r="J2642" s="12" t="s">
        <v>10964</v>
      </c>
      <c r="K2642" s="39"/>
      <c r="L2642" s="12"/>
      <c r="M2642" s="15">
        <v>1</v>
      </c>
      <c r="N2642" s="12" t="s">
        <v>45</v>
      </c>
      <c r="O2642" s="12" t="s">
        <v>10965</v>
      </c>
      <c r="P2642" s="12" t="s">
        <v>10966</v>
      </c>
      <c r="Q2642" s="12" t="s">
        <v>10967</v>
      </c>
      <c r="R2642" s="28">
        <v>32.590000000000003</v>
      </c>
      <c r="T2642" s="30">
        <v>30</v>
      </c>
      <c r="U2642" s="1" t="s">
        <v>56</v>
      </c>
      <c r="V2642" s="28">
        <v>31.18</v>
      </c>
      <c r="W2642" s="29">
        <v>34</v>
      </c>
      <c r="X2642" s="29">
        <v>51.83</v>
      </c>
      <c r="Y2642" s="29">
        <v>40.729999999999997</v>
      </c>
      <c r="Z2642" s="29">
        <v>54.39</v>
      </c>
      <c r="AE2642" s="31">
        <v>31.18</v>
      </c>
      <c r="AG2642" s="27">
        <v>53.285400000000003</v>
      </c>
      <c r="AH2642" s="27">
        <v>40.729999999999997</v>
      </c>
      <c r="AI2642" s="27">
        <v>54.31</v>
      </c>
      <c r="AN2642" s="32">
        <v>32.590000000000003</v>
      </c>
      <c r="AO2642" s="27" t="s">
        <v>49</v>
      </c>
      <c r="AP2642" s="31" t="s">
        <v>50</v>
      </c>
      <c r="AQ2642" s="27">
        <f t="shared" si="425"/>
        <v>35.954999999999998</v>
      </c>
      <c r="AR2642" s="27">
        <f t="shared" si="426"/>
        <v>32.590000000000003</v>
      </c>
      <c r="AS2642" s="27" t="e">
        <f t="shared" si="427"/>
        <v>#NUM!</v>
      </c>
      <c r="AT2642" s="27">
        <f t="shared" si="430"/>
        <v>32.25</v>
      </c>
      <c r="AU2642" s="27" t="e">
        <f t="shared" si="431"/>
        <v>#VALUE!</v>
      </c>
      <c r="AV2642" s="29" t="e">
        <f t="shared" si="428"/>
        <v>#VALUE!</v>
      </c>
      <c r="AW2642" s="27" t="s">
        <v>73</v>
      </c>
      <c r="AX2642" s="27" t="s">
        <v>74</v>
      </c>
      <c r="AY2642" s="32">
        <v>32.25</v>
      </c>
      <c r="AZ2642" s="34">
        <f t="shared" si="422"/>
        <v>5.4825000000000008</v>
      </c>
      <c r="BA2642" s="3">
        <f t="shared" si="424"/>
        <v>37.732500000000002</v>
      </c>
      <c r="BB2642" s="32">
        <f t="shared" si="429"/>
        <v>40.751100000000001</v>
      </c>
      <c r="BC2642" s="27" t="s">
        <v>12549</v>
      </c>
    </row>
    <row r="2643" spans="1:116" ht="31.5" customHeight="1">
      <c r="A2643" s="7" t="s">
        <v>10974</v>
      </c>
      <c r="B2643" s="5">
        <v>2641</v>
      </c>
      <c r="E2643" s="8" t="s">
        <v>11003</v>
      </c>
      <c r="F2643" s="8" t="s">
        <v>11004</v>
      </c>
      <c r="G2643" s="8" t="s">
        <v>995</v>
      </c>
      <c r="H2643" s="7" t="s">
        <v>999</v>
      </c>
      <c r="I2643" s="8" t="s">
        <v>159</v>
      </c>
      <c r="J2643" s="8">
        <v>28</v>
      </c>
      <c r="M2643" s="10">
        <v>28</v>
      </c>
      <c r="N2643" s="8" t="s">
        <v>45</v>
      </c>
      <c r="O2643" s="8" t="s">
        <v>10977</v>
      </c>
      <c r="P2643" s="8" t="s">
        <v>10994</v>
      </c>
      <c r="Q2643" s="8" t="s">
        <v>11005</v>
      </c>
      <c r="R2643" s="28">
        <v>3.24</v>
      </c>
      <c r="S2643" s="29">
        <v>0.96</v>
      </c>
      <c r="T2643" s="30">
        <v>0.9</v>
      </c>
      <c r="U2643" s="1">
        <v>0.9</v>
      </c>
      <c r="AG2643" s="27">
        <v>2.71</v>
      </c>
      <c r="AQ2643" s="27" t="e">
        <f t="shared" si="425"/>
        <v>#NUM!</v>
      </c>
      <c r="AR2643" s="27" t="e">
        <f t="shared" si="426"/>
        <v>#NUM!</v>
      </c>
      <c r="AS2643" s="27" t="e">
        <f t="shared" si="427"/>
        <v>#NUM!</v>
      </c>
      <c r="AT2643" s="27">
        <f t="shared" si="430"/>
        <v>0.96750000000000003</v>
      </c>
      <c r="AU2643" s="27">
        <f t="shared" si="431"/>
        <v>0.96750000000000003</v>
      </c>
      <c r="AV2643" s="29">
        <f t="shared" si="428"/>
        <v>0.96750000000000003</v>
      </c>
      <c r="AW2643" s="27" t="s">
        <v>73</v>
      </c>
      <c r="AX2643" s="27" t="s">
        <v>74</v>
      </c>
      <c r="AY2643" s="32">
        <v>0.97</v>
      </c>
      <c r="AZ2643" s="34">
        <f t="shared" si="422"/>
        <v>0.24249999999999999</v>
      </c>
      <c r="BA2643" s="3">
        <f t="shared" si="424"/>
        <v>1.2124999999999999</v>
      </c>
      <c r="BB2643" s="32">
        <f t="shared" si="429"/>
        <v>1.3094999999999999</v>
      </c>
      <c r="BC2643" s="27" t="s">
        <v>12549</v>
      </c>
    </row>
    <row r="2644" spans="1:116" ht="31.5" customHeight="1">
      <c r="A2644" s="7" t="s">
        <v>10974</v>
      </c>
      <c r="B2644" s="5">
        <v>2642</v>
      </c>
      <c r="E2644" s="8" t="s">
        <v>10999</v>
      </c>
      <c r="F2644" s="8" t="s">
        <v>4712</v>
      </c>
      <c r="G2644" s="8" t="s">
        <v>10444</v>
      </c>
      <c r="H2644" s="7" t="s">
        <v>4493</v>
      </c>
      <c r="I2644" s="8" t="s">
        <v>182</v>
      </c>
      <c r="J2644" s="8" t="s">
        <v>11000</v>
      </c>
      <c r="K2644" s="9">
        <v>30</v>
      </c>
      <c r="L2644" s="8" t="s">
        <v>81</v>
      </c>
      <c r="M2644" s="10">
        <v>1</v>
      </c>
      <c r="N2644" s="8" t="s">
        <v>45</v>
      </c>
      <c r="O2644" s="8" t="s">
        <v>10977</v>
      </c>
      <c r="P2644" s="8" t="s">
        <v>11001</v>
      </c>
      <c r="Q2644" s="8" t="s">
        <v>11002</v>
      </c>
      <c r="R2644" s="28">
        <v>4</v>
      </c>
      <c r="S2644" s="29">
        <v>1</v>
      </c>
      <c r="U2644" s="1">
        <v>1</v>
      </c>
      <c r="AG2644" s="27">
        <v>4.09</v>
      </c>
      <c r="AQ2644" s="27" t="e">
        <f t="shared" si="425"/>
        <v>#NUM!</v>
      </c>
      <c r="AR2644" s="27" t="e">
        <f t="shared" si="426"/>
        <v>#NUM!</v>
      </c>
      <c r="AS2644" s="27" t="e">
        <f t="shared" si="427"/>
        <v>#NUM!</v>
      </c>
      <c r="AT2644" s="27">
        <f t="shared" si="430"/>
        <v>0</v>
      </c>
      <c r="AU2644" s="27">
        <f t="shared" si="431"/>
        <v>1.075</v>
      </c>
      <c r="AV2644" s="29">
        <f t="shared" si="428"/>
        <v>0</v>
      </c>
      <c r="AW2644" s="27" t="s">
        <v>73</v>
      </c>
      <c r="AX2644" s="27" t="s">
        <v>74</v>
      </c>
      <c r="AY2644" s="32">
        <v>1.075</v>
      </c>
      <c r="AZ2644" s="34">
        <f t="shared" si="422"/>
        <v>0.26874999999999999</v>
      </c>
      <c r="BA2644" s="3">
        <f t="shared" si="424"/>
        <v>1.34375</v>
      </c>
      <c r="BB2644" s="32">
        <f t="shared" si="429"/>
        <v>1.4512499999999999</v>
      </c>
      <c r="BC2644" s="27" t="s">
        <v>12549</v>
      </c>
    </row>
    <row r="2645" spans="1:116" ht="31.5" customHeight="1">
      <c r="A2645" s="7" t="s">
        <v>10974</v>
      </c>
      <c r="B2645" s="5">
        <v>2643</v>
      </c>
      <c r="E2645" s="8" t="s">
        <v>11018</v>
      </c>
      <c r="F2645" s="8" t="s">
        <v>2777</v>
      </c>
      <c r="G2645" s="8" t="s">
        <v>1734</v>
      </c>
      <c r="H2645" s="7" t="s">
        <v>58</v>
      </c>
      <c r="I2645" s="8" t="s">
        <v>573</v>
      </c>
      <c r="J2645" s="8" t="s">
        <v>11019</v>
      </c>
      <c r="M2645" s="10">
        <v>28</v>
      </c>
      <c r="N2645" s="8" t="s">
        <v>45</v>
      </c>
      <c r="O2645" s="8" t="s">
        <v>10977</v>
      </c>
      <c r="P2645" s="8" t="s">
        <v>11020</v>
      </c>
      <c r="Q2645" s="8" t="s">
        <v>11021</v>
      </c>
      <c r="R2645" s="28">
        <v>3</v>
      </c>
      <c r="S2645" s="29">
        <v>1.0900000000000001</v>
      </c>
      <c r="U2645" s="1">
        <v>1.02</v>
      </c>
      <c r="AQ2645" s="27" t="e">
        <f t="shared" si="425"/>
        <v>#NUM!</v>
      </c>
      <c r="AR2645" s="27" t="e">
        <f t="shared" si="426"/>
        <v>#NUM!</v>
      </c>
      <c r="AS2645" s="27" t="e">
        <f t="shared" si="427"/>
        <v>#NUM!</v>
      </c>
      <c r="AT2645" s="27">
        <f t="shared" si="430"/>
        <v>0</v>
      </c>
      <c r="AU2645" s="27">
        <f t="shared" si="431"/>
        <v>1.0965</v>
      </c>
      <c r="AV2645" s="29">
        <f t="shared" si="428"/>
        <v>0</v>
      </c>
      <c r="AW2645" s="27" t="s">
        <v>73</v>
      </c>
      <c r="AX2645" s="27" t="s">
        <v>74</v>
      </c>
      <c r="AY2645" s="32">
        <v>1.0965</v>
      </c>
      <c r="AZ2645" s="34">
        <f t="shared" si="422"/>
        <v>0.27412500000000001</v>
      </c>
      <c r="BA2645" s="3">
        <f t="shared" si="424"/>
        <v>1.370625</v>
      </c>
      <c r="BB2645" s="32">
        <f t="shared" si="429"/>
        <v>1.480275</v>
      </c>
      <c r="BC2645" s="27" t="s">
        <v>12549</v>
      </c>
    </row>
    <row r="2646" spans="1:116" ht="31.5" customHeight="1">
      <c r="A2646" s="7" t="s">
        <v>10974</v>
      </c>
      <c r="B2646" s="5">
        <v>2644</v>
      </c>
      <c r="E2646" s="8" t="s">
        <v>11018</v>
      </c>
      <c r="F2646" s="8" t="s">
        <v>2777</v>
      </c>
      <c r="G2646" s="8" t="s">
        <v>1734</v>
      </c>
      <c r="H2646" s="7" t="s">
        <v>167</v>
      </c>
      <c r="I2646" s="8" t="s">
        <v>573</v>
      </c>
      <c r="J2646" s="8" t="s">
        <v>11019</v>
      </c>
      <c r="M2646" s="10">
        <v>28</v>
      </c>
      <c r="N2646" s="8" t="s">
        <v>45</v>
      </c>
      <c r="O2646" s="8" t="s">
        <v>10977</v>
      </c>
      <c r="P2646" s="8" t="s">
        <v>11020</v>
      </c>
      <c r="Q2646" s="8" t="s">
        <v>11022</v>
      </c>
      <c r="R2646" s="28">
        <v>4.5</v>
      </c>
      <c r="S2646" s="29">
        <v>1.5</v>
      </c>
      <c r="U2646" s="1">
        <v>1.4</v>
      </c>
      <c r="AQ2646" s="27" t="e">
        <f t="shared" si="425"/>
        <v>#NUM!</v>
      </c>
      <c r="AR2646" s="27" t="e">
        <f t="shared" si="426"/>
        <v>#NUM!</v>
      </c>
      <c r="AS2646" s="27" t="e">
        <f t="shared" si="427"/>
        <v>#NUM!</v>
      </c>
      <c r="AT2646" s="27">
        <f t="shared" si="430"/>
        <v>0</v>
      </c>
      <c r="AU2646" s="27">
        <f t="shared" si="431"/>
        <v>1.5049999999999999</v>
      </c>
      <c r="AV2646" s="29">
        <f t="shared" si="428"/>
        <v>0</v>
      </c>
      <c r="AW2646" s="27" t="s">
        <v>73</v>
      </c>
      <c r="AX2646" s="27" t="s">
        <v>74</v>
      </c>
      <c r="AY2646" s="32">
        <v>1.5049999999999999</v>
      </c>
      <c r="AZ2646" s="34">
        <f t="shared" si="422"/>
        <v>0.37624999999999997</v>
      </c>
      <c r="BA2646" s="3">
        <f t="shared" si="424"/>
        <v>1.8812499999999999</v>
      </c>
      <c r="BB2646" s="32">
        <f t="shared" si="429"/>
        <v>2.0317499999999997</v>
      </c>
      <c r="BC2646" s="27" t="s">
        <v>12549</v>
      </c>
    </row>
    <row r="2647" spans="1:116" ht="31.5" customHeight="1">
      <c r="A2647" s="7" t="s">
        <v>10974</v>
      </c>
      <c r="B2647" s="5">
        <v>2645</v>
      </c>
      <c r="E2647" s="8" t="s">
        <v>11006</v>
      </c>
      <c r="F2647" s="8" t="s">
        <v>11007</v>
      </c>
      <c r="G2647" s="8" t="s">
        <v>11008</v>
      </c>
      <c r="H2647" s="7" t="s">
        <v>11009</v>
      </c>
      <c r="I2647" s="8" t="s">
        <v>43</v>
      </c>
      <c r="J2647" s="8" t="s">
        <v>11010</v>
      </c>
      <c r="M2647" s="10">
        <v>15</v>
      </c>
      <c r="N2647" s="8" t="s">
        <v>45</v>
      </c>
      <c r="O2647" s="8" t="s">
        <v>10977</v>
      </c>
      <c r="P2647" s="8" t="s">
        <v>607</v>
      </c>
      <c r="Q2647" s="8" t="s">
        <v>11011</v>
      </c>
      <c r="R2647" s="28">
        <v>9.6999999999999993</v>
      </c>
      <c r="S2647" s="29">
        <v>8.64</v>
      </c>
      <c r="T2647" s="30">
        <v>8.64</v>
      </c>
      <c r="U2647" s="1">
        <v>1.56</v>
      </c>
      <c r="AQ2647" s="27" t="e">
        <f t="shared" si="425"/>
        <v>#NUM!</v>
      </c>
      <c r="AR2647" s="27" t="e">
        <f t="shared" si="426"/>
        <v>#NUM!</v>
      </c>
      <c r="AS2647" s="27" t="e">
        <f t="shared" si="427"/>
        <v>#NUM!</v>
      </c>
      <c r="AT2647" s="27">
        <f t="shared" si="430"/>
        <v>9.2880000000000003</v>
      </c>
      <c r="AU2647" s="27">
        <f t="shared" si="431"/>
        <v>1.677</v>
      </c>
      <c r="AV2647" s="29">
        <f t="shared" si="428"/>
        <v>1.677</v>
      </c>
      <c r="AW2647" s="27" t="s">
        <v>73</v>
      </c>
      <c r="AX2647" s="27" t="s">
        <v>74</v>
      </c>
      <c r="AY2647" s="32">
        <v>1.68</v>
      </c>
      <c r="AZ2647" s="34">
        <f t="shared" si="422"/>
        <v>0.42</v>
      </c>
      <c r="BA2647" s="3">
        <f t="shared" si="424"/>
        <v>2.1</v>
      </c>
      <c r="BB2647" s="32">
        <f t="shared" si="429"/>
        <v>2.2680000000000002</v>
      </c>
      <c r="BC2647" s="27" t="s">
        <v>12549</v>
      </c>
    </row>
    <row r="2648" spans="1:116" ht="31.5" customHeight="1">
      <c r="A2648" s="7" t="s">
        <v>10974</v>
      </c>
      <c r="B2648" s="5">
        <v>2646</v>
      </c>
      <c r="E2648" s="8" t="s">
        <v>10987</v>
      </c>
      <c r="F2648" s="8" t="s">
        <v>10988</v>
      </c>
      <c r="G2648" s="8" t="s">
        <v>675</v>
      </c>
      <c r="H2648" s="7" t="s">
        <v>167</v>
      </c>
      <c r="I2648" s="8" t="s">
        <v>43</v>
      </c>
      <c r="J2648" s="8" t="s">
        <v>3141</v>
      </c>
      <c r="M2648" s="10">
        <v>30</v>
      </c>
      <c r="N2648" s="8" t="s">
        <v>45</v>
      </c>
      <c r="O2648" s="8" t="s">
        <v>10977</v>
      </c>
      <c r="P2648" s="8" t="s">
        <v>10989</v>
      </c>
      <c r="Q2648" s="8" t="s">
        <v>10990</v>
      </c>
      <c r="R2648" s="28">
        <v>5</v>
      </c>
      <c r="S2648" s="29">
        <v>2.04</v>
      </c>
      <c r="U2648" s="1">
        <v>1.9</v>
      </c>
      <c r="AQ2648" s="27" t="e">
        <f t="shared" si="425"/>
        <v>#NUM!</v>
      </c>
      <c r="AR2648" s="27" t="e">
        <f t="shared" si="426"/>
        <v>#NUM!</v>
      </c>
      <c r="AS2648" s="27" t="e">
        <f t="shared" si="427"/>
        <v>#NUM!</v>
      </c>
      <c r="AT2648" s="27">
        <f t="shared" si="430"/>
        <v>0</v>
      </c>
      <c r="AU2648" s="27">
        <f t="shared" si="431"/>
        <v>2.0425</v>
      </c>
      <c r="AV2648" s="29">
        <f t="shared" si="428"/>
        <v>0</v>
      </c>
      <c r="AW2648" s="27" t="s">
        <v>73</v>
      </c>
      <c r="AX2648" s="27" t="s">
        <v>74</v>
      </c>
      <c r="AY2648" s="32">
        <v>2.0425</v>
      </c>
      <c r="AZ2648" s="34">
        <f t="shared" si="422"/>
        <v>0.510625</v>
      </c>
      <c r="BA2648" s="3">
        <f t="shared" si="424"/>
        <v>2.5531250000000001</v>
      </c>
      <c r="BB2648" s="32">
        <f t="shared" si="429"/>
        <v>2.7573750000000001</v>
      </c>
      <c r="BC2648" s="27" t="s">
        <v>12549</v>
      </c>
    </row>
    <row r="2649" spans="1:116" ht="31.5" customHeight="1">
      <c r="A2649" s="7" t="s">
        <v>10974</v>
      </c>
      <c r="B2649" s="5">
        <v>2647</v>
      </c>
      <c r="E2649" s="8" t="s">
        <v>10996</v>
      </c>
      <c r="F2649" s="8" t="s">
        <v>10997</v>
      </c>
      <c r="G2649" s="8" t="s">
        <v>798</v>
      </c>
      <c r="H2649" s="7" t="s">
        <v>205</v>
      </c>
      <c r="I2649" s="8" t="s">
        <v>43</v>
      </c>
      <c r="J2649" s="8">
        <v>10</v>
      </c>
      <c r="M2649" s="10">
        <v>10</v>
      </c>
      <c r="N2649" s="8" t="s">
        <v>45</v>
      </c>
      <c r="O2649" s="8" t="s">
        <v>10977</v>
      </c>
      <c r="P2649" s="8" t="s">
        <v>10994</v>
      </c>
      <c r="Q2649" s="8" t="s">
        <v>10998</v>
      </c>
      <c r="R2649" s="28">
        <v>9</v>
      </c>
      <c r="S2649" s="29">
        <v>8.64</v>
      </c>
      <c r="U2649" s="1">
        <v>2.15</v>
      </c>
      <c r="AG2649" s="27">
        <v>3.63</v>
      </c>
      <c r="AQ2649" s="27" t="e">
        <f t="shared" si="425"/>
        <v>#NUM!</v>
      </c>
      <c r="AR2649" s="27" t="e">
        <f t="shared" si="426"/>
        <v>#NUM!</v>
      </c>
      <c r="AS2649" s="27" t="e">
        <f t="shared" si="427"/>
        <v>#NUM!</v>
      </c>
      <c r="AT2649" s="27">
        <f t="shared" si="430"/>
        <v>0</v>
      </c>
      <c r="AU2649" s="27">
        <f t="shared" si="431"/>
        <v>2.3112499999999998</v>
      </c>
      <c r="AV2649" s="29">
        <f t="shared" si="428"/>
        <v>0</v>
      </c>
      <c r="AW2649" s="27" t="s">
        <v>73</v>
      </c>
      <c r="AX2649" s="27" t="s">
        <v>74</v>
      </c>
      <c r="AY2649" s="32">
        <v>2.3109999999999999</v>
      </c>
      <c r="AZ2649" s="34">
        <f t="shared" si="422"/>
        <v>0.57774999999999999</v>
      </c>
      <c r="BA2649" s="3">
        <f t="shared" si="424"/>
        <v>2.8887499999999999</v>
      </c>
      <c r="BB2649" s="32">
        <f t="shared" si="429"/>
        <v>3.11985</v>
      </c>
      <c r="BC2649" s="27" t="s">
        <v>12549</v>
      </c>
    </row>
    <row r="2650" spans="1:116" ht="31.5" customHeight="1">
      <c r="A2650" s="7" t="s">
        <v>10974</v>
      </c>
      <c r="B2650" s="5">
        <v>2648</v>
      </c>
      <c r="E2650" s="8" t="s">
        <v>10975</v>
      </c>
      <c r="F2650" s="8" t="s">
        <v>10981</v>
      </c>
      <c r="G2650" s="8" t="s">
        <v>627</v>
      </c>
      <c r="H2650" s="7" t="s">
        <v>635</v>
      </c>
      <c r="I2650" s="8" t="s">
        <v>43</v>
      </c>
      <c r="J2650" s="8" t="s">
        <v>1771</v>
      </c>
      <c r="M2650" s="10">
        <v>28</v>
      </c>
      <c r="N2650" s="8" t="s">
        <v>45</v>
      </c>
      <c r="O2650" s="8" t="s">
        <v>10977</v>
      </c>
      <c r="P2650" s="8" t="s">
        <v>10982</v>
      </c>
      <c r="Q2650" s="8" t="s">
        <v>10983</v>
      </c>
      <c r="R2650" s="28">
        <v>7.5</v>
      </c>
      <c r="S2650" s="29">
        <v>6.48</v>
      </c>
      <c r="U2650" s="1">
        <v>2.46</v>
      </c>
      <c r="AF2650" s="27">
        <v>4.6239999999999997</v>
      </c>
      <c r="AQ2650" s="27" t="e">
        <f t="shared" si="425"/>
        <v>#NUM!</v>
      </c>
      <c r="AR2650" s="27" t="e">
        <f t="shared" si="426"/>
        <v>#NUM!</v>
      </c>
      <c r="AS2650" s="27" t="e">
        <f t="shared" si="427"/>
        <v>#NUM!</v>
      </c>
      <c r="AT2650" s="27">
        <f t="shared" si="430"/>
        <v>0</v>
      </c>
      <c r="AU2650" s="27">
        <f t="shared" si="431"/>
        <v>2.6444999999999999</v>
      </c>
      <c r="AV2650" s="29">
        <f t="shared" si="428"/>
        <v>0</v>
      </c>
      <c r="AW2650" s="27" t="s">
        <v>73</v>
      </c>
      <c r="AX2650" s="27" t="s">
        <v>74</v>
      </c>
      <c r="AY2650" s="32">
        <v>2.6444999999999999</v>
      </c>
      <c r="AZ2650" s="34">
        <f t="shared" si="422"/>
        <v>0.66112499999999996</v>
      </c>
      <c r="BA2650" s="3">
        <f t="shared" si="424"/>
        <v>3.305625</v>
      </c>
      <c r="BB2650" s="32">
        <f t="shared" si="429"/>
        <v>3.5700750000000001</v>
      </c>
      <c r="BC2650" s="27" t="s">
        <v>12549</v>
      </c>
    </row>
    <row r="2651" spans="1:116" ht="31.5" customHeight="1">
      <c r="A2651" s="7" t="s">
        <v>10974</v>
      </c>
      <c r="B2651" s="5">
        <v>2649</v>
      </c>
      <c r="E2651" s="8" t="s">
        <v>10975</v>
      </c>
      <c r="F2651" s="8" t="s">
        <v>10984</v>
      </c>
      <c r="G2651" s="8" t="s">
        <v>627</v>
      </c>
      <c r="H2651" s="7" t="s">
        <v>637</v>
      </c>
      <c r="I2651" s="8" t="s">
        <v>43</v>
      </c>
      <c r="J2651" s="8" t="s">
        <v>629</v>
      </c>
      <c r="M2651" s="10">
        <v>28</v>
      </c>
      <c r="N2651" s="8" t="s">
        <v>45</v>
      </c>
      <c r="O2651" s="8" t="s">
        <v>10977</v>
      </c>
      <c r="P2651" s="8" t="s">
        <v>10985</v>
      </c>
      <c r="Q2651" s="8" t="s">
        <v>10986</v>
      </c>
      <c r="R2651" s="28">
        <v>12</v>
      </c>
      <c r="S2651" s="29">
        <v>10.26</v>
      </c>
      <c r="U2651" s="1">
        <v>2.5099999999999998</v>
      </c>
      <c r="AF2651" s="27">
        <v>4.62</v>
      </c>
      <c r="AQ2651" s="27" t="e">
        <f t="shared" si="425"/>
        <v>#NUM!</v>
      </c>
      <c r="AR2651" s="27" t="e">
        <f t="shared" si="426"/>
        <v>#NUM!</v>
      </c>
      <c r="AS2651" s="27" t="e">
        <f t="shared" si="427"/>
        <v>#NUM!</v>
      </c>
      <c r="AT2651" s="27">
        <f t="shared" si="430"/>
        <v>0</v>
      </c>
      <c r="AU2651" s="27">
        <f t="shared" si="431"/>
        <v>2.6982499999999998</v>
      </c>
      <c r="AV2651" s="29">
        <f t="shared" si="428"/>
        <v>0</v>
      </c>
      <c r="AW2651" s="27" t="s">
        <v>73</v>
      </c>
      <c r="AX2651" s="27" t="s">
        <v>74</v>
      </c>
      <c r="AY2651" s="32">
        <v>2.6982499999999998</v>
      </c>
      <c r="AZ2651" s="34">
        <f t="shared" si="422"/>
        <v>0.67456249999999995</v>
      </c>
      <c r="BA2651" s="3">
        <f t="shared" si="424"/>
        <v>3.3728124999999998</v>
      </c>
      <c r="BB2651" s="32">
        <f t="shared" si="429"/>
        <v>3.6426374999999998</v>
      </c>
      <c r="BC2651" s="27" t="s">
        <v>12549</v>
      </c>
    </row>
    <row r="2652" spans="1:116" ht="31.5" customHeight="1">
      <c r="A2652" s="7" t="s">
        <v>10974</v>
      </c>
      <c r="B2652" s="5">
        <v>2650</v>
      </c>
      <c r="E2652" s="8" t="s">
        <v>10975</v>
      </c>
      <c r="F2652" s="8" t="s">
        <v>10976</v>
      </c>
      <c r="G2652" s="8" t="s">
        <v>627</v>
      </c>
      <c r="H2652" s="7" t="s">
        <v>628</v>
      </c>
      <c r="I2652" s="8" t="s">
        <v>43</v>
      </c>
      <c r="J2652" s="8" t="s">
        <v>1771</v>
      </c>
      <c r="M2652" s="10">
        <v>28</v>
      </c>
      <c r="N2652" s="8" t="s">
        <v>45</v>
      </c>
      <c r="O2652" s="8" t="s">
        <v>10977</v>
      </c>
      <c r="P2652" s="8" t="s">
        <v>10978</v>
      </c>
      <c r="Q2652" s="8" t="s">
        <v>10979</v>
      </c>
      <c r="R2652" s="28">
        <v>9</v>
      </c>
      <c r="S2652" s="29">
        <v>8.1999999999999993</v>
      </c>
      <c r="U2652" s="1">
        <v>2.92</v>
      </c>
      <c r="AF2652" s="27">
        <v>4.88</v>
      </c>
      <c r="AQ2652" s="27" t="e">
        <f t="shared" si="425"/>
        <v>#NUM!</v>
      </c>
      <c r="AR2652" s="27" t="e">
        <f t="shared" si="426"/>
        <v>#NUM!</v>
      </c>
      <c r="AS2652" s="27" t="e">
        <f t="shared" si="427"/>
        <v>#NUM!</v>
      </c>
      <c r="AT2652" s="27">
        <f t="shared" si="430"/>
        <v>0</v>
      </c>
      <c r="AU2652" s="27">
        <f t="shared" si="431"/>
        <v>3.1389999999999998</v>
      </c>
      <c r="AV2652" s="29">
        <f t="shared" si="428"/>
        <v>0</v>
      </c>
      <c r="AW2652" s="27" t="s">
        <v>73</v>
      </c>
      <c r="AX2652" s="27" t="s">
        <v>74</v>
      </c>
      <c r="AY2652" s="32">
        <v>3.1389999999999998</v>
      </c>
      <c r="AZ2652" s="34">
        <f t="shared" si="422"/>
        <v>0.78474999999999995</v>
      </c>
      <c r="BA2652" s="3">
        <f t="shared" si="424"/>
        <v>3.9237499999999996</v>
      </c>
      <c r="BB2652" s="32">
        <f t="shared" si="429"/>
        <v>4.2376499999999995</v>
      </c>
      <c r="BC2652" s="27" t="s">
        <v>12549</v>
      </c>
    </row>
    <row r="2653" spans="1:116" ht="31.5" customHeight="1">
      <c r="A2653" s="7" t="s">
        <v>10974</v>
      </c>
      <c r="B2653" s="5">
        <v>2651</v>
      </c>
      <c r="E2653" s="8" t="s">
        <v>11016</v>
      </c>
      <c r="F2653" s="8" t="s">
        <v>2937</v>
      </c>
      <c r="G2653" s="8" t="s">
        <v>2938</v>
      </c>
      <c r="H2653" s="7" t="s">
        <v>103</v>
      </c>
      <c r="I2653" s="8" t="s">
        <v>43</v>
      </c>
      <c r="J2653" s="8" t="s">
        <v>3582</v>
      </c>
      <c r="M2653" s="10">
        <v>28</v>
      </c>
      <c r="N2653" s="8" t="s">
        <v>45</v>
      </c>
      <c r="O2653" s="8" t="s">
        <v>10977</v>
      </c>
      <c r="P2653" s="8" t="s">
        <v>10978</v>
      </c>
      <c r="Q2653" s="8" t="s">
        <v>11017</v>
      </c>
      <c r="R2653" s="28">
        <v>9</v>
      </c>
      <c r="S2653" s="29">
        <v>8.64</v>
      </c>
      <c r="U2653" s="1">
        <v>3.6</v>
      </c>
      <c r="AG2653" s="27">
        <v>15.09</v>
      </c>
      <c r="AQ2653" s="27" t="e">
        <f t="shared" si="425"/>
        <v>#NUM!</v>
      </c>
      <c r="AR2653" s="27" t="e">
        <f t="shared" si="426"/>
        <v>#NUM!</v>
      </c>
      <c r="AS2653" s="27" t="e">
        <f t="shared" si="427"/>
        <v>#NUM!</v>
      </c>
      <c r="AT2653" s="27">
        <f t="shared" si="430"/>
        <v>0</v>
      </c>
      <c r="AU2653" s="27">
        <f t="shared" si="431"/>
        <v>3.87</v>
      </c>
      <c r="AV2653" s="29">
        <f t="shared" si="428"/>
        <v>0</v>
      </c>
      <c r="AW2653" s="27" t="s">
        <v>73</v>
      </c>
      <c r="AX2653" s="27" t="s">
        <v>74</v>
      </c>
      <c r="AY2653" s="32">
        <v>3.87</v>
      </c>
      <c r="AZ2653" s="34">
        <f t="shared" si="422"/>
        <v>0.96750000000000003</v>
      </c>
      <c r="BA2653" s="3">
        <f t="shared" si="424"/>
        <v>4.8375000000000004</v>
      </c>
      <c r="BB2653" s="32">
        <f t="shared" si="429"/>
        <v>5.2245000000000008</v>
      </c>
      <c r="BC2653" s="27" t="s">
        <v>12549</v>
      </c>
    </row>
    <row r="2654" spans="1:116" ht="31.5" customHeight="1">
      <c r="A2654" s="7" t="s">
        <v>10974</v>
      </c>
      <c r="B2654" s="5">
        <v>2652</v>
      </c>
      <c r="E2654" s="8" t="s">
        <v>10975</v>
      </c>
      <c r="F2654" s="8" t="s">
        <v>10976</v>
      </c>
      <c r="G2654" s="8" t="s">
        <v>627</v>
      </c>
      <c r="H2654" s="7" t="s">
        <v>631</v>
      </c>
      <c r="I2654" s="8" t="s">
        <v>43</v>
      </c>
      <c r="J2654" s="8" t="s">
        <v>1771</v>
      </c>
      <c r="M2654" s="10">
        <v>28</v>
      </c>
      <c r="N2654" s="8" t="s">
        <v>45</v>
      </c>
      <c r="O2654" s="8" t="s">
        <v>10977</v>
      </c>
      <c r="P2654" s="8" t="s">
        <v>10978</v>
      </c>
      <c r="Q2654" s="8" t="s">
        <v>10980</v>
      </c>
      <c r="R2654" s="28">
        <v>12</v>
      </c>
      <c r="S2654" s="29">
        <v>10.26</v>
      </c>
      <c r="U2654" s="1">
        <v>3.93</v>
      </c>
      <c r="AF2654" s="27">
        <v>7.16</v>
      </c>
      <c r="AQ2654" s="27" t="e">
        <f t="shared" si="425"/>
        <v>#NUM!</v>
      </c>
      <c r="AR2654" s="27" t="e">
        <f t="shared" si="426"/>
        <v>#NUM!</v>
      </c>
      <c r="AS2654" s="27" t="e">
        <f t="shared" si="427"/>
        <v>#NUM!</v>
      </c>
      <c r="AT2654" s="27">
        <f t="shared" si="430"/>
        <v>0</v>
      </c>
      <c r="AU2654" s="27">
        <f t="shared" si="431"/>
        <v>4.2247500000000002</v>
      </c>
      <c r="AV2654" s="29">
        <f t="shared" si="428"/>
        <v>0</v>
      </c>
      <c r="AW2654" s="27" t="s">
        <v>73</v>
      </c>
      <c r="AX2654" s="27" t="s">
        <v>74</v>
      </c>
      <c r="AY2654" s="32">
        <v>4.2247500000000002</v>
      </c>
      <c r="AZ2654" s="34">
        <f t="shared" si="422"/>
        <v>1.0561875000000001</v>
      </c>
      <c r="BA2654" s="3">
        <f t="shared" si="424"/>
        <v>5.2809375000000003</v>
      </c>
      <c r="BB2654" s="32">
        <f t="shared" si="429"/>
        <v>5.7034125000000007</v>
      </c>
      <c r="BC2654" s="27" t="s">
        <v>12549</v>
      </c>
    </row>
    <row r="2655" spans="1:116" ht="31.5" customHeight="1">
      <c r="A2655" s="7" t="s">
        <v>10974</v>
      </c>
      <c r="B2655" s="5">
        <v>2653</v>
      </c>
      <c r="E2655" s="8" t="s">
        <v>11012</v>
      </c>
      <c r="F2655" s="8" t="s">
        <v>2937</v>
      </c>
      <c r="G2655" s="8" t="s">
        <v>2938</v>
      </c>
      <c r="H2655" s="7" t="s">
        <v>303</v>
      </c>
      <c r="I2655" s="8" t="s">
        <v>104</v>
      </c>
      <c r="J2655" s="8" t="s">
        <v>3582</v>
      </c>
      <c r="M2655" s="10">
        <v>28</v>
      </c>
      <c r="N2655" s="8" t="s">
        <v>45</v>
      </c>
      <c r="O2655" s="8" t="s">
        <v>10977</v>
      </c>
      <c r="P2655" s="8" t="s">
        <v>11013</v>
      </c>
      <c r="Q2655" s="8" t="s">
        <v>11014</v>
      </c>
      <c r="R2655" s="28">
        <v>7</v>
      </c>
      <c r="S2655" s="29">
        <v>6.02</v>
      </c>
      <c r="T2655" s="30">
        <v>5.6</v>
      </c>
      <c r="U2655" s="1">
        <v>5.6</v>
      </c>
      <c r="AG2655" s="27">
        <v>8.59</v>
      </c>
      <c r="AQ2655" s="27" t="e">
        <f t="shared" si="425"/>
        <v>#NUM!</v>
      </c>
      <c r="AR2655" s="27" t="e">
        <f t="shared" si="426"/>
        <v>#NUM!</v>
      </c>
      <c r="AS2655" s="27" t="e">
        <f t="shared" si="427"/>
        <v>#NUM!</v>
      </c>
      <c r="AT2655" s="27">
        <f t="shared" si="430"/>
        <v>6.02</v>
      </c>
      <c r="AU2655" s="27">
        <f t="shared" si="431"/>
        <v>6.02</v>
      </c>
      <c r="AV2655" s="29">
        <f t="shared" si="428"/>
        <v>6.02</v>
      </c>
      <c r="AW2655" s="27" t="s">
        <v>73</v>
      </c>
      <c r="AX2655" s="27" t="s">
        <v>74</v>
      </c>
      <c r="AY2655" s="32">
        <v>6.02</v>
      </c>
      <c r="AZ2655" s="34">
        <f t="shared" si="422"/>
        <v>1.5049999999999999</v>
      </c>
      <c r="BA2655" s="3">
        <f t="shared" si="424"/>
        <v>7.5249999999999995</v>
      </c>
      <c r="BB2655" s="32">
        <f t="shared" si="429"/>
        <v>8.1269999999999989</v>
      </c>
      <c r="BC2655" s="27" t="s">
        <v>12549</v>
      </c>
    </row>
    <row r="2656" spans="1:116" ht="31.5" customHeight="1">
      <c r="A2656" s="7" t="s">
        <v>10974</v>
      </c>
      <c r="B2656" s="5">
        <v>2654</v>
      </c>
      <c r="E2656" s="8" t="s">
        <v>11012</v>
      </c>
      <c r="F2656" s="8" t="s">
        <v>2937</v>
      </c>
      <c r="G2656" s="8" t="s">
        <v>2938</v>
      </c>
      <c r="H2656" s="7" t="s">
        <v>1795</v>
      </c>
      <c r="I2656" s="8" t="s">
        <v>104</v>
      </c>
      <c r="J2656" s="8" t="s">
        <v>3582</v>
      </c>
      <c r="M2656" s="10">
        <v>28</v>
      </c>
      <c r="N2656" s="8" t="s">
        <v>45</v>
      </c>
      <c r="O2656" s="8" t="s">
        <v>10977</v>
      </c>
      <c r="P2656" s="8" t="s">
        <v>11013</v>
      </c>
      <c r="Q2656" s="8" t="s">
        <v>11015</v>
      </c>
      <c r="R2656" s="28">
        <v>8.8000000000000007</v>
      </c>
      <c r="S2656" s="29">
        <v>8.06</v>
      </c>
      <c r="T2656" s="30">
        <v>7.5</v>
      </c>
      <c r="U2656" s="1">
        <v>7.5</v>
      </c>
      <c r="AG2656" s="27">
        <v>13.58</v>
      </c>
      <c r="AQ2656" s="27" t="e">
        <f t="shared" si="425"/>
        <v>#NUM!</v>
      </c>
      <c r="AR2656" s="27" t="e">
        <f t="shared" si="426"/>
        <v>#NUM!</v>
      </c>
      <c r="AS2656" s="27" t="e">
        <f t="shared" si="427"/>
        <v>#NUM!</v>
      </c>
      <c r="AT2656" s="27">
        <f t="shared" si="430"/>
        <v>8.0625</v>
      </c>
      <c r="AU2656" s="27">
        <f t="shared" si="431"/>
        <v>8.0625</v>
      </c>
      <c r="AV2656" s="29">
        <f t="shared" si="428"/>
        <v>8.0625</v>
      </c>
      <c r="AW2656" s="27" t="s">
        <v>73</v>
      </c>
      <c r="AX2656" s="27" t="s">
        <v>74</v>
      </c>
      <c r="AY2656" s="32">
        <v>8.0619999999999994</v>
      </c>
      <c r="AZ2656" s="34">
        <f t="shared" si="422"/>
        <v>2.0154999999999998</v>
      </c>
      <c r="BA2656" s="3">
        <f t="shared" si="424"/>
        <v>10.077499999999999</v>
      </c>
      <c r="BB2656" s="32">
        <f t="shared" si="429"/>
        <v>10.883699999999999</v>
      </c>
      <c r="BC2656" s="27" t="s">
        <v>12549</v>
      </c>
    </row>
    <row r="2657" spans="1:116" ht="31.5" customHeight="1">
      <c r="A2657" s="7" t="s">
        <v>5261</v>
      </c>
      <c r="B2657" s="5">
        <v>2655</v>
      </c>
      <c r="E2657" s="8" t="s">
        <v>10991</v>
      </c>
      <c r="F2657" s="8" t="s">
        <v>10992</v>
      </c>
      <c r="G2657" s="8" t="s">
        <v>2697</v>
      </c>
      <c r="H2657" s="7" t="s">
        <v>736</v>
      </c>
      <c r="I2657" s="8" t="s">
        <v>780</v>
      </c>
      <c r="J2657" s="8" t="s">
        <v>10993</v>
      </c>
      <c r="K2657" s="9">
        <v>100</v>
      </c>
      <c r="L2657" s="8" t="s">
        <v>81</v>
      </c>
      <c r="M2657" s="10">
        <v>1</v>
      </c>
      <c r="N2657" s="8" t="s">
        <v>45</v>
      </c>
      <c r="O2657" s="8" t="s">
        <v>10977</v>
      </c>
      <c r="P2657" s="8" t="s">
        <v>10994</v>
      </c>
      <c r="Q2657" s="8" t="s">
        <v>10995</v>
      </c>
      <c r="R2657" s="28">
        <v>11</v>
      </c>
      <c r="S2657" s="29">
        <v>10.1</v>
      </c>
      <c r="T2657" s="30">
        <v>9.4</v>
      </c>
      <c r="U2657" s="1">
        <v>9.4</v>
      </c>
      <c r="AQ2657" s="27" t="e">
        <f t="shared" si="425"/>
        <v>#NUM!</v>
      </c>
      <c r="AR2657" s="27" t="e">
        <f t="shared" si="426"/>
        <v>#NUM!</v>
      </c>
      <c r="AS2657" s="27" t="e">
        <f t="shared" si="427"/>
        <v>#NUM!</v>
      </c>
      <c r="AT2657" s="27">
        <f t="shared" si="430"/>
        <v>10.105</v>
      </c>
      <c r="AU2657" s="27">
        <f t="shared" si="431"/>
        <v>10.105</v>
      </c>
      <c r="AV2657" s="29">
        <f t="shared" si="428"/>
        <v>10.105</v>
      </c>
      <c r="AW2657" s="27" t="s">
        <v>73</v>
      </c>
      <c r="AX2657" s="27" t="s">
        <v>74</v>
      </c>
      <c r="AY2657" s="32">
        <v>10.11</v>
      </c>
      <c r="AZ2657" s="34">
        <f t="shared" si="422"/>
        <v>1.7187000000000001</v>
      </c>
      <c r="BA2657" s="3">
        <f t="shared" si="424"/>
        <v>11.8287</v>
      </c>
      <c r="BB2657" s="32">
        <f t="shared" si="429"/>
        <v>12.774996</v>
      </c>
      <c r="BC2657" s="27" t="s">
        <v>12549</v>
      </c>
    </row>
    <row r="2658" spans="1:116" ht="31.5" customHeight="1">
      <c r="A2658" s="7" t="s">
        <v>1577</v>
      </c>
      <c r="B2658" s="5">
        <v>2656</v>
      </c>
      <c r="E2658" s="8" t="s">
        <v>11029</v>
      </c>
      <c r="F2658" s="8" t="s">
        <v>11030</v>
      </c>
      <c r="G2658" s="8" t="s">
        <v>11031</v>
      </c>
      <c r="H2658" s="7" t="s">
        <v>11032</v>
      </c>
      <c r="I2658" s="8" t="s">
        <v>394</v>
      </c>
      <c r="J2658" s="8" t="s">
        <v>11033</v>
      </c>
      <c r="K2658" s="9">
        <v>2</v>
      </c>
      <c r="L2658" s="8" t="s">
        <v>81</v>
      </c>
      <c r="M2658" s="10">
        <v>1</v>
      </c>
      <c r="N2658" s="8" t="s">
        <v>45</v>
      </c>
      <c r="O2658" s="8" t="s">
        <v>11026</v>
      </c>
      <c r="P2658" s="8" t="s">
        <v>11027</v>
      </c>
      <c r="Q2658" s="8" t="s">
        <v>11034</v>
      </c>
      <c r="U2658" s="1">
        <v>0.47</v>
      </c>
      <c r="AQ2658" s="27" t="e">
        <f t="shared" si="425"/>
        <v>#NUM!</v>
      </c>
      <c r="AR2658" s="27" t="e">
        <f t="shared" si="426"/>
        <v>#NUM!</v>
      </c>
      <c r="AS2658" s="27" t="e">
        <f t="shared" si="427"/>
        <v>#NUM!</v>
      </c>
      <c r="AT2658" s="27">
        <f t="shared" si="430"/>
        <v>0</v>
      </c>
      <c r="AU2658" s="27">
        <f t="shared" si="431"/>
        <v>0.50524999999999998</v>
      </c>
      <c r="AV2658" s="29">
        <f t="shared" si="428"/>
        <v>0</v>
      </c>
      <c r="AW2658" s="27" t="s">
        <v>73</v>
      </c>
      <c r="AX2658" s="27" t="s">
        <v>74</v>
      </c>
      <c r="AY2658" s="32">
        <v>0.505</v>
      </c>
      <c r="AZ2658" s="34">
        <f t="shared" si="422"/>
        <v>0.12625</v>
      </c>
      <c r="BA2658" s="3">
        <f t="shared" si="424"/>
        <v>0.63124999999999998</v>
      </c>
      <c r="BB2658" s="32">
        <f t="shared" si="429"/>
        <v>0.68174999999999997</v>
      </c>
      <c r="BC2658" s="27" t="s">
        <v>12549</v>
      </c>
    </row>
    <row r="2659" spans="1:116" ht="31.5" customHeight="1">
      <c r="A2659" s="7" t="s">
        <v>1577</v>
      </c>
      <c r="B2659" s="5">
        <v>2657</v>
      </c>
      <c r="E2659" s="8" t="s">
        <v>11040</v>
      </c>
      <c r="F2659" s="8" t="s">
        <v>2916</v>
      </c>
      <c r="G2659" s="8" t="s">
        <v>2917</v>
      </c>
      <c r="H2659" s="7" t="s">
        <v>303</v>
      </c>
      <c r="I2659" s="8" t="s">
        <v>104</v>
      </c>
      <c r="J2659" s="8" t="s">
        <v>5743</v>
      </c>
      <c r="M2659" s="10">
        <v>20</v>
      </c>
      <c r="N2659" s="8" t="s">
        <v>45</v>
      </c>
      <c r="O2659" s="8" t="s">
        <v>11026</v>
      </c>
      <c r="P2659" s="8" t="s">
        <v>11041</v>
      </c>
      <c r="Q2659" s="8" t="s">
        <v>11042</v>
      </c>
      <c r="R2659" s="28">
        <v>5.25</v>
      </c>
      <c r="S2659" s="29">
        <v>4.8899999999999997</v>
      </c>
      <c r="U2659" s="1">
        <v>0.49</v>
      </c>
      <c r="V2659" s="28">
        <v>5.2478999999999996</v>
      </c>
      <c r="AB2659" s="29">
        <v>5.2478999999999996</v>
      </c>
      <c r="AQ2659" s="27" t="e">
        <f t="shared" si="425"/>
        <v>#NUM!</v>
      </c>
      <c r="AR2659" s="27" t="e">
        <f t="shared" si="426"/>
        <v>#NUM!</v>
      </c>
      <c r="AS2659" s="27" t="e">
        <f t="shared" si="427"/>
        <v>#NUM!</v>
      </c>
      <c r="AT2659" s="27">
        <f t="shared" si="430"/>
        <v>0</v>
      </c>
      <c r="AU2659" s="27">
        <f t="shared" si="431"/>
        <v>0.52674999999999994</v>
      </c>
      <c r="AV2659" s="29">
        <f t="shared" si="428"/>
        <v>0</v>
      </c>
      <c r="AW2659" s="27" t="s">
        <v>73</v>
      </c>
      <c r="AX2659" s="27" t="s">
        <v>74</v>
      </c>
      <c r="AY2659" s="32">
        <v>0.52600000000000002</v>
      </c>
      <c r="AZ2659" s="34">
        <f t="shared" si="422"/>
        <v>0.13150000000000001</v>
      </c>
      <c r="BA2659" s="3">
        <f t="shared" si="424"/>
        <v>0.65749999999999997</v>
      </c>
      <c r="BB2659" s="32">
        <f t="shared" si="429"/>
        <v>0.71009999999999995</v>
      </c>
      <c r="BC2659" s="27" t="s">
        <v>12549</v>
      </c>
    </row>
    <row r="2660" spans="1:116" ht="31.5" customHeight="1">
      <c r="A2660" s="7" t="s">
        <v>1577</v>
      </c>
      <c r="B2660" s="5">
        <v>2658</v>
      </c>
      <c r="E2660" s="8" t="s">
        <v>11035</v>
      </c>
      <c r="F2660" s="8" t="s">
        <v>4311</v>
      </c>
      <c r="G2660" s="8" t="s">
        <v>4312</v>
      </c>
      <c r="H2660" s="7" t="s">
        <v>4493</v>
      </c>
      <c r="I2660" s="8" t="s">
        <v>182</v>
      </c>
      <c r="J2660" s="8" t="s">
        <v>11036</v>
      </c>
      <c r="K2660" s="9">
        <v>30</v>
      </c>
      <c r="L2660" s="8" t="s">
        <v>81</v>
      </c>
      <c r="M2660" s="10">
        <v>1</v>
      </c>
      <c r="N2660" s="8" t="s">
        <v>45</v>
      </c>
      <c r="O2660" s="8" t="s">
        <v>11026</v>
      </c>
      <c r="P2660" s="8" t="s">
        <v>11037</v>
      </c>
      <c r="Q2660" s="8" t="s">
        <v>11038</v>
      </c>
      <c r="S2660" s="29">
        <v>3.26</v>
      </c>
      <c r="U2660" s="1">
        <v>0.74</v>
      </c>
      <c r="AQ2660" s="27" t="e">
        <f t="shared" si="425"/>
        <v>#NUM!</v>
      </c>
      <c r="AR2660" s="27" t="e">
        <f t="shared" si="426"/>
        <v>#NUM!</v>
      </c>
      <c r="AS2660" s="27" t="e">
        <f t="shared" si="427"/>
        <v>#NUM!</v>
      </c>
      <c r="AT2660" s="27">
        <f t="shared" si="430"/>
        <v>0</v>
      </c>
      <c r="AU2660" s="27">
        <f t="shared" si="431"/>
        <v>0.79549999999999998</v>
      </c>
      <c r="AV2660" s="29">
        <f t="shared" si="428"/>
        <v>0</v>
      </c>
      <c r="AW2660" s="27" t="s">
        <v>11039</v>
      </c>
      <c r="AX2660" s="27" t="s">
        <v>74</v>
      </c>
      <c r="AY2660" s="32">
        <v>0.79549999999999998</v>
      </c>
      <c r="AZ2660" s="34">
        <f t="shared" si="422"/>
        <v>0.198875</v>
      </c>
      <c r="BA2660" s="3">
        <f t="shared" si="424"/>
        <v>0.99437500000000001</v>
      </c>
      <c r="BB2660" s="32">
        <f t="shared" si="429"/>
        <v>1.073925</v>
      </c>
      <c r="BC2660" s="27" t="s">
        <v>12549</v>
      </c>
    </row>
    <row r="2661" spans="1:116" ht="31.5" customHeight="1">
      <c r="A2661" s="7" t="s">
        <v>1577</v>
      </c>
      <c r="B2661" s="5">
        <v>2659</v>
      </c>
      <c r="E2661" s="8" t="s">
        <v>11062</v>
      </c>
      <c r="F2661" s="8" t="s">
        <v>11063</v>
      </c>
      <c r="G2661" s="8" t="s">
        <v>2969</v>
      </c>
      <c r="H2661" s="7" t="s">
        <v>521</v>
      </c>
      <c r="I2661" s="8" t="s">
        <v>104</v>
      </c>
      <c r="J2661" s="8" t="s">
        <v>11064</v>
      </c>
      <c r="M2661" s="10">
        <v>20</v>
      </c>
      <c r="N2661" s="8" t="s">
        <v>45</v>
      </c>
      <c r="O2661" s="8" t="s">
        <v>11026</v>
      </c>
      <c r="P2661" s="8" t="s">
        <v>11065</v>
      </c>
      <c r="Q2661" s="8" t="s">
        <v>11066</v>
      </c>
      <c r="S2661" s="29">
        <v>4.07</v>
      </c>
      <c r="U2661" s="1">
        <v>0.98</v>
      </c>
      <c r="AQ2661" s="27" t="e">
        <f t="shared" si="425"/>
        <v>#NUM!</v>
      </c>
      <c r="AR2661" s="27" t="e">
        <f t="shared" si="426"/>
        <v>#NUM!</v>
      </c>
      <c r="AS2661" s="27" t="e">
        <f t="shared" si="427"/>
        <v>#NUM!</v>
      </c>
      <c r="AT2661" s="27">
        <f t="shared" si="430"/>
        <v>0</v>
      </c>
      <c r="AU2661" s="27">
        <f t="shared" si="431"/>
        <v>1.0534999999999999</v>
      </c>
      <c r="AV2661" s="29">
        <f t="shared" si="428"/>
        <v>0</v>
      </c>
      <c r="AW2661" s="27" t="s">
        <v>73</v>
      </c>
      <c r="AX2661" s="27" t="s">
        <v>74</v>
      </c>
      <c r="AY2661" s="32">
        <v>1.0529999999999999</v>
      </c>
      <c r="AZ2661" s="34">
        <f t="shared" si="422"/>
        <v>0.26324999999999998</v>
      </c>
      <c r="BA2661" s="3">
        <f t="shared" si="424"/>
        <v>1.3162499999999999</v>
      </c>
      <c r="BB2661" s="32">
        <f t="shared" si="429"/>
        <v>1.4215499999999999</v>
      </c>
      <c r="BC2661" s="27" t="s">
        <v>12549</v>
      </c>
    </row>
    <row r="2662" spans="1:116" ht="31.5" customHeight="1">
      <c r="A2662" s="7" t="s">
        <v>1577</v>
      </c>
      <c r="B2662" s="5">
        <v>2660</v>
      </c>
      <c r="E2662" s="8" t="s">
        <v>11043</v>
      </c>
      <c r="F2662" s="8" t="s">
        <v>11044</v>
      </c>
      <c r="G2662" s="8" t="s">
        <v>2764</v>
      </c>
      <c r="H2662" s="7" t="s">
        <v>3236</v>
      </c>
      <c r="I2662" s="8" t="s">
        <v>67</v>
      </c>
      <c r="J2662" s="8" t="s">
        <v>11045</v>
      </c>
      <c r="M2662" s="10">
        <v>1</v>
      </c>
      <c r="N2662" s="8" t="s">
        <v>45</v>
      </c>
      <c r="O2662" s="8" t="s">
        <v>11026</v>
      </c>
      <c r="P2662" s="8" t="s">
        <v>11027</v>
      </c>
      <c r="Q2662" s="8" t="s">
        <v>11046</v>
      </c>
      <c r="S2662" s="29">
        <v>3.19</v>
      </c>
      <c r="U2662" s="1">
        <v>1</v>
      </c>
      <c r="AQ2662" s="27" t="e">
        <f t="shared" si="425"/>
        <v>#NUM!</v>
      </c>
      <c r="AR2662" s="27" t="e">
        <f t="shared" si="426"/>
        <v>#NUM!</v>
      </c>
      <c r="AS2662" s="27" t="e">
        <f t="shared" si="427"/>
        <v>#NUM!</v>
      </c>
      <c r="AT2662" s="27">
        <f t="shared" si="430"/>
        <v>0</v>
      </c>
      <c r="AU2662" s="27">
        <f t="shared" si="431"/>
        <v>1.075</v>
      </c>
      <c r="AV2662" s="29">
        <f t="shared" si="428"/>
        <v>0</v>
      </c>
      <c r="AW2662" s="27" t="s">
        <v>73</v>
      </c>
      <c r="AX2662" s="27" t="s">
        <v>74</v>
      </c>
      <c r="AY2662" s="32">
        <v>1.075</v>
      </c>
      <c r="AZ2662" s="34">
        <f t="shared" si="422"/>
        <v>0.26874999999999999</v>
      </c>
      <c r="BA2662" s="3">
        <f t="shared" si="424"/>
        <v>1.34375</v>
      </c>
      <c r="BB2662" s="32">
        <f t="shared" si="429"/>
        <v>1.4512499999999999</v>
      </c>
      <c r="BC2662" s="27" t="s">
        <v>12549</v>
      </c>
    </row>
    <row r="2663" spans="1:116" ht="31.5" customHeight="1">
      <c r="A2663" s="7" t="s">
        <v>1577</v>
      </c>
      <c r="B2663" s="5">
        <v>2661</v>
      </c>
      <c r="E2663" s="8" t="s">
        <v>11047</v>
      </c>
      <c r="F2663" s="8" t="s">
        <v>11044</v>
      </c>
      <c r="G2663" s="8" t="s">
        <v>2764</v>
      </c>
      <c r="H2663" s="7" t="s">
        <v>2765</v>
      </c>
      <c r="I2663" s="8" t="s">
        <v>1218</v>
      </c>
      <c r="J2663" s="8" t="s">
        <v>4494</v>
      </c>
      <c r="K2663" s="9">
        <v>30</v>
      </c>
      <c r="L2663" s="8" t="s">
        <v>69</v>
      </c>
      <c r="M2663" s="10">
        <v>1</v>
      </c>
      <c r="N2663" s="8" t="s">
        <v>45</v>
      </c>
      <c r="O2663" s="8" t="s">
        <v>11026</v>
      </c>
      <c r="P2663" s="8" t="s">
        <v>11027</v>
      </c>
      <c r="Q2663" s="8" t="s">
        <v>11048</v>
      </c>
      <c r="S2663" s="29">
        <v>3.19</v>
      </c>
      <c r="U2663" s="1">
        <v>1</v>
      </c>
      <c r="AQ2663" s="27" t="e">
        <f t="shared" si="425"/>
        <v>#NUM!</v>
      </c>
      <c r="AR2663" s="27" t="e">
        <f t="shared" si="426"/>
        <v>#NUM!</v>
      </c>
      <c r="AS2663" s="27" t="e">
        <f t="shared" si="427"/>
        <v>#NUM!</v>
      </c>
      <c r="AT2663" s="27">
        <f t="shared" si="430"/>
        <v>0</v>
      </c>
      <c r="AU2663" s="27">
        <f t="shared" si="431"/>
        <v>1.075</v>
      </c>
      <c r="AV2663" s="29">
        <f t="shared" si="428"/>
        <v>0</v>
      </c>
      <c r="AW2663" s="27" t="s">
        <v>73</v>
      </c>
      <c r="AX2663" s="27" t="s">
        <v>74</v>
      </c>
      <c r="AY2663" s="32">
        <v>1.075</v>
      </c>
      <c r="AZ2663" s="34">
        <f t="shared" si="422"/>
        <v>0.26874999999999999</v>
      </c>
      <c r="BA2663" s="3">
        <f t="shared" si="424"/>
        <v>1.34375</v>
      </c>
      <c r="BB2663" s="32">
        <f t="shared" si="429"/>
        <v>1.4512499999999999</v>
      </c>
      <c r="BC2663" s="27" t="s">
        <v>12549</v>
      </c>
    </row>
    <row r="2664" spans="1:116" ht="31.5" customHeight="1">
      <c r="A2664" s="7" t="s">
        <v>1577</v>
      </c>
      <c r="B2664" s="5">
        <v>2662</v>
      </c>
      <c r="E2664" s="8" t="s">
        <v>11053</v>
      </c>
      <c r="F2664" s="8" t="s">
        <v>11054</v>
      </c>
      <c r="G2664" s="8" t="s">
        <v>11055</v>
      </c>
      <c r="H2664" s="7" t="s">
        <v>779</v>
      </c>
      <c r="I2664" s="8" t="s">
        <v>394</v>
      </c>
      <c r="J2664" s="8" t="s">
        <v>11056</v>
      </c>
      <c r="K2664" s="9">
        <v>5</v>
      </c>
      <c r="L2664" s="8" t="s">
        <v>81</v>
      </c>
      <c r="M2664" s="10">
        <v>5</v>
      </c>
      <c r="N2664" s="8" t="s">
        <v>45</v>
      </c>
      <c r="O2664" s="8" t="s">
        <v>11026</v>
      </c>
      <c r="P2664" s="8" t="s">
        <v>11057</v>
      </c>
      <c r="Q2664" s="8" t="s">
        <v>11058</v>
      </c>
      <c r="S2664" s="29">
        <v>3.26</v>
      </c>
      <c r="U2664" s="1">
        <v>1.1299999999999999</v>
      </c>
      <c r="AQ2664" s="27" t="e">
        <f t="shared" si="425"/>
        <v>#NUM!</v>
      </c>
      <c r="AR2664" s="27" t="e">
        <f t="shared" si="426"/>
        <v>#NUM!</v>
      </c>
      <c r="AS2664" s="27" t="e">
        <f t="shared" si="427"/>
        <v>#NUM!</v>
      </c>
      <c r="AT2664" s="27">
        <f t="shared" si="430"/>
        <v>0</v>
      </c>
      <c r="AU2664" s="27">
        <f t="shared" si="431"/>
        <v>1.2147499999999998</v>
      </c>
      <c r="AV2664" s="29">
        <f t="shared" si="428"/>
        <v>0</v>
      </c>
      <c r="AW2664" s="27" t="s">
        <v>73</v>
      </c>
      <c r="AX2664" s="27" t="s">
        <v>74</v>
      </c>
      <c r="AY2664" s="32">
        <v>1.2146999999999999</v>
      </c>
      <c r="AZ2664" s="34">
        <f t="shared" si="422"/>
        <v>0.30367499999999997</v>
      </c>
      <c r="BA2664" s="3">
        <f t="shared" si="424"/>
        <v>1.5183749999999998</v>
      </c>
      <c r="BB2664" s="32">
        <f t="shared" si="429"/>
        <v>1.6398449999999998</v>
      </c>
      <c r="BC2664" s="27" t="s">
        <v>12549</v>
      </c>
    </row>
    <row r="2665" spans="1:116" ht="31.5" customHeight="1">
      <c r="A2665" s="7" t="s">
        <v>1577</v>
      </c>
      <c r="B2665" s="5">
        <v>2663</v>
      </c>
      <c r="E2665" s="8" t="s">
        <v>11049</v>
      </c>
      <c r="F2665" s="8" t="s">
        <v>11050</v>
      </c>
      <c r="G2665" s="8" t="s">
        <v>284</v>
      </c>
      <c r="H2665" s="7" t="s">
        <v>285</v>
      </c>
      <c r="I2665" s="8" t="s">
        <v>286</v>
      </c>
      <c r="J2665" s="8" t="s">
        <v>11051</v>
      </c>
      <c r="K2665" s="9">
        <v>25</v>
      </c>
      <c r="L2665" s="8" t="s">
        <v>81</v>
      </c>
      <c r="M2665" s="10">
        <v>1</v>
      </c>
      <c r="N2665" s="8" t="s">
        <v>45</v>
      </c>
      <c r="O2665" s="8" t="s">
        <v>11026</v>
      </c>
      <c r="P2665" s="8" t="s">
        <v>11027</v>
      </c>
      <c r="Q2665" s="8" t="s">
        <v>11052</v>
      </c>
      <c r="S2665" s="29">
        <v>4.8899999999999997</v>
      </c>
      <c r="U2665" s="1">
        <v>1.18</v>
      </c>
      <c r="AQ2665" s="27" t="e">
        <f t="shared" si="425"/>
        <v>#NUM!</v>
      </c>
      <c r="AR2665" s="27" t="e">
        <f t="shared" si="426"/>
        <v>#NUM!</v>
      </c>
      <c r="AS2665" s="27" t="e">
        <f t="shared" si="427"/>
        <v>#NUM!</v>
      </c>
      <c r="AT2665" s="27">
        <f t="shared" si="430"/>
        <v>0</v>
      </c>
      <c r="AU2665" s="27">
        <f t="shared" si="431"/>
        <v>1.2685</v>
      </c>
      <c r="AV2665" s="29">
        <f t="shared" si="428"/>
        <v>0</v>
      </c>
      <c r="AW2665" s="27" t="s">
        <v>73</v>
      </c>
      <c r="AX2665" s="27" t="s">
        <v>74</v>
      </c>
      <c r="AY2665" s="32">
        <v>1.2685</v>
      </c>
      <c r="AZ2665" s="34">
        <f t="shared" si="422"/>
        <v>0.31712499999999999</v>
      </c>
      <c r="BA2665" s="3">
        <f t="shared" si="424"/>
        <v>1.5856249999999998</v>
      </c>
      <c r="BB2665" s="32">
        <f t="shared" si="429"/>
        <v>1.7124749999999997</v>
      </c>
      <c r="BC2665" s="27" t="s">
        <v>12549</v>
      </c>
    </row>
    <row r="2666" spans="1:116" ht="31.5" customHeight="1">
      <c r="A2666" s="7" t="s">
        <v>1577</v>
      </c>
      <c r="B2666" s="5">
        <v>2664</v>
      </c>
      <c r="E2666" s="8" t="s">
        <v>11059</v>
      </c>
      <c r="F2666" s="8" t="s">
        <v>11054</v>
      </c>
      <c r="G2666" s="8" t="s">
        <v>11055</v>
      </c>
      <c r="H2666" s="7" t="s">
        <v>128</v>
      </c>
      <c r="I2666" s="8" t="s">
        <v>43</v>
      </c>
      <c r="J2666" s="8" t="s">
        <v>952</v>
      </c>
      <c r="M2666" s="10">
        <v>20</v>
      </c>
      <c r="N2666" s="8" t="s">
        <v>45</v>
      </c>
      <c r="O2666" s="8" t="s">
        <v>11026</v>
      </c>
      <c r="P2666" s="8" t="s">
        <v>11060</v>
      </c>
      <c r="Q2666" s="8" t="s">
        <v>11061</v>
      </c>
      <c r="S2666" s="29">
        <v>2.0299999999999998</v>
      </c>
      <c r="U2666" s="1">
        <v>1.2</v>
      </c>
      <c r="AQ2666" s="27" t="e">
        <f t="shared" si="425"/>
        <v>#NUM!</v>
      </c>
      <c r="AR2666" s="27" t="e">
        <f t="shared" si="426"/>
        <v>#NUM!</v>
      </c>
      <c r="AS2666" s="27" t="e">
        <f t="shared" si="427"/>
        <v>#NUM!</v>
      </c>
      <c r="AT2666" s="27">
        <f t="shared" si="430"/>
        <v>0</v>
      </c>
      <c r="AU2666" s="27">
        <f t="shared" si="431"/>
        <v>1.2899999999999998</v>
      </c>
      <c r="AV2666" s="29">
        <f t="shared" si="428"/>
        <v>0</v>
      </c>
      <c r="AW2666" s="27" t="s">
        <v>73</v>
      </c>
      <c r="AX2666" s="27" t="s">
        <v>74</v>
      </c>
      <c r="AY2666" s="32">
        <v>1.29</v>
      </c>
      <c r="AZ2666" s="34">
        <f t="shared" si="422"/>
        <v>0.32250000000000001</v>
      </c>
      <c r="BA2666" s="3">
        <f t="shared" si="424"/>
        <v>1.6125</v>
      </c>
      <c r="BB2666" s="32">
        <f t="shared" si="429"/>
        <v>1.7415</v>
      </c>
      <c r="BC2666" s="27" t="s">
        <v>12549</v>
      </c>
    </row>
    <row r="2667" spans="1:116" ht="31.5" customHeight="1">
      <c r="A2667" s="7" t="s">
        <v>1577</v>
      </c>
      <c r="B2667" s="5">
        <v>2665</v>
      </c>
      <c r="E2667" s="8" t="s">
        <v>11023</v>
      </c>
      <c r="F2667" s="8" t="s">
        <v>11024</v>
      </c>
      <c r="G2667" s="8" t="s">
        <v>216</v>
      </c>
      <c r="H2667" s="7" t="s">
        <v>103</v>
      </c>
      <c r="I2667" s="8" t="s">
        <v>43</v>
      </c>
      <c r="J2667" s="8" t="s">
        <v>11025</v>
      </c>
      <c r="M2667" s="10">
        <v>28</v>
      </c>
      <c r="N2667" s="8" t="s">
        <v>45</v>
      </c>
      <c r="O2667" s="8" t="s">
        <v>11026</v>
      </c>
      <c r="P2667" s="8" t="s">
        <v>11027</v>
      </c>
      <c r="Q2667" s="8" t="s">
        <v>11028</v>
      </c>
      <c r="S2667" s="29">
        <v>3.56</v>
      </c>
      <c r="U2667" s="1">
        <v>1.24</v>
      </c>
      <c r="AQ2667" s="27" t="e">
        <f t="shared" si="425"/>
        <v>#NUM!</v>
      </c>
      <c r="AR2667" s="27" t="e">
        <f t="shared" si="426"/>
        <v>#NUM!</v>
      </c>
      <c r="AS2667" s="27" t="e">
        <f t="shared" si="427"/>
        <v>#NUM!</v>
      </c>
      <c r="AT2667" s="27">
        <f t="shared" si="430"/>
        <v>0</v>
      </c>
      <c r="AU2667" s="27">
        <f t="shared" si="431"/>
        <v>1.333</v>
      </c>
      <c r="AV2667" s="29">
        <f t="shared" si="428"/>
        <v>0</v>
      </c>
      <c r="AW2667" s="27" t="s">
        <v>73</v>
      </c>
      <c r="AX2667" s="27" t="s">
        <v>74</v>
      </c>
      <c r="AY2667" s="32">
        <v>1.33</v>
      </c>
      <c r="AZ2667" s="34">
        <f t="shared" si="422"/>
        <v>0.33250000000000002</v>
      </c>
      <c r="BA2667" s="3">
        <f t="shared" si="424"/>
        <v>1.6625000000000001</v>
      </c>
      <c r="BB2667" s="32">
        <f t="shared" si="429"/>
        <v>1.7955000000000001</v>
      </c>
      <c r="BC2667" s="27" t="s">
        <v>12549</v>
      </c>
    </row>
    <row r="2668" spans="1:116" ht="31.5" customHeight="1">
      <c r="A2668" s="4" t="s">
        <v>11067</v>
      </c>
      <c r="B2668" s="5">
        <v>2666</v>
      </c>
      <c r="C2668" s="6">
        <v>14608</v>
      </c>
      <c r="D2668" s="6"/>
      <c r="E2668" s="3" t="s">
        <v>11068</v>
      </c>
      <c r="F2668" s="3" t="s">
        <v>11069</v>
      </c>
      <c r="G2668" s="3" t="s">
        <v>11070</v>
      </c>
      <c r="H2668" s="4" t="s">
        <v>42</v>
      </c>
      <c r="I2668" s="3" t="s">
        <v>1529</v>
      </c>
      <c r="J2668" s="3" t="s">
        <v>11071</v>
      </c>
      <c r="K2668" s="5"/>
      <c r="L2668" s="3"/>
      <c r="M2668" s="6">
        <v>10</v>
      </c>
      <c r="N2668" s="3" t="s">
        <v>45</v>
      </c>
      <c r="O2668" s="3" t="s">
        <v>11072</v>
      </c>
      <c r="P2668" s="3" t="s">
        <v>11073</v>
      </c>
      <c r="Q2668" s="3" t="s">
        <v>11074</v>
      </c>
      <c r="R2668" s="28">
        <v>8.25</v>
      </c>
      <c r="U2668" s="1">
        <v>4.2</v>
      </c>
      <c r="V2668" s="28">
        <v>8.25</v>
      </c>
      <c r="AE2668" s="31">
        <v>8.25</v>
      </c>
      <c r="AN2668" s="32">
        <v>8.25</v>
      </c>
      <c r="AO2668" s="27" t="s">
        <v>49</v>
      </c>
      <c r="AP2668" s="31" t="s">
        <v>50</v>
      </c>
      <c r="AQ2668" s="27" t="e">
        <f t="shared" si="425"/>
        <v>#NUM!</v>
      </c>
      <c r="AR2668" s="27" t="e">
        <f t="shared" si="426"/>
        <v>#NUM!</v>
      </c>
      <c r="AS2668" s="27" t="e">
        <f t="shared" si="427"/>
        <v>#NUM!</v>
      </c>
      <c r="AT2668" s="27">
        <f t="shared" si="430"/>
        <v>0</v>
      </c>
      <c r="AU2668" s="27">
        <f t="shared" si="431"/>
        <v>4.5149999999999997</v>
      </c>
      <c r="AV2668" s="29">
        <f t="shared" si="428"/>
        <v>0</v>
      </c>
      <c r="AW2668" s="27" t="s">
        <v>73</v>
      </c>
      <c r="AX2668" s="27" t="s">
        <v>74</v>
      </c>
      <c r="AY2668" s="32">
        <v>4.5149999999999997</v>
      </c>
      <c r="AZ2668" s="34">
        <f t="shared" si="422"/>
        <v>1.1287499999999999</v>
      </c>
      <c r="BA2668" s="3">
        <f t="shared" si="424"/>
        <v>5.6437499999999998</v>
      </c>
      <c r="BB2668" s="32">
        <f t="shared" si="429"/>
        <v>6.0952500000000001</v>
      </c>
      <c r="BC2668" s="27" t="s">
        <v>12549</v>
      </c>
      <c r="BP2668" s="35"/>
      <c r="BQ2668" s="35"/>
      <c r="BR2668" s="35"/>
      <c r="BS2668" s="35"/>
      <c r="BT2668" s="35"/>
      <c r="BU2668" s="35"/>
      <c r="BV2668" s="35"/>
      <c r="BW2668" s="35"/>
      <c r="BX2668" s="35"/>
      <c r="BY2668" s="35"/>
      <c r="BZ2668" s="35"/>
      <c r="CA2668" s="35"/>
      <c r="CB2668" s="35"/>
      <c r="CC2668" s="35"/>
      <c r="CD2668" s="35"/>
      <c r="CE2668" s="35"/>
      <c r="CF2668" s="35"/>
      <c r="CG2668" s="35"/>
      <c r="CH2668" s="35"/>
      <c r="CI2668" s="35"/>
      <c r="CJ2668" s="35"/>
      <c r="CK2668" s="35"/>
      <c r="CL2668" s="35"/>
      <c r="CM2668" s="35"/>
      <c r="CN2668" s="35"/>
      <c r="CO2668" s="35"/>
      <c r="CP2668" s="35"/>
      <c r="CQ2668" s="35"/>
      <c r="CR2668" s="35"/>
      <c r="CS2668" s="35"/>
      <c r="CT2668" s="35"/>
      <c r="CU2668" s="35"/>
      <c r="CV2668" s="35"/>
      <c r="CW2668" s="35"/>
      <c r="CX2668" s="35"/>
      <c r="CY2668" s="35"/>
      <c r="CZ2668" s="35"/>
      <c r="DA2668" s="35"/>
      <c r="DB2668" s="35"/>
      <c r="DC2668" s="35"/>
      <c r="DD2668" s="35"/>
      <c r="DE2668" s="35"/>
      <c r="DF2668" s="35"/>
      <c r="DG2668" s="35"/>
      <c r="DH2668" s="35"/>
      <c r="DI2668" s="35"/>
      <c r="DJ2668" s="35"/>
      <c r="DK2668" s="35"/>
      <c r="DL2668" s="35"/>
    </row>
    <row r="2669" spans="1:116" ht="31.5" customHeight="1">
      <c r="A2669" s="4" t="s">
        <v>11067</v>
      </c>
      <c r="B2669" s="5">
        <v>2667</v>
      </c>
      <c r="C2669" s="6">
        <v>14609</v>
      </c>
      <c r="D2669" s="6"/>
      <c r="E2669" s="3" t="s">
        <v>11068</v>
      </c>
      <c r="F2669" s="3" t="s">
        <v>11075</v>
      </c>
      <c r="G2669" s="3" t="s">
        <v>11070</v>
      </c>
      <c r="H2669" s="4" t="s">
        <v>11076</v>
      </c>
      <c r="I2669" s="3" t="s">
        <v>4440</v>
      </c>
      <c r="J2669" s="3" t="s">
        <v>11077</v>
      </c>
      <c r="K2669" s="5">
        <v>3</v>
      </c>
      <c r="L2669" s="3" t="s">
        <v>81</v>
      </c>
      <c r="M2669" s="6">
        <v>10</v>
      </c>
      <c r="N2669" s="3" t="s">
        <v>45</v>
      </c>
      <c r="O2669" s="3" t="s">
        <v>11072</v>
      </c>
      <c r="P2669" s="3" t="s">
        <v>11073</v>
      </c>
      <c r="Q2669" s="3" t="s">
        <v>11078</v>
      </c>
      <c r="R2669" s="28">
        <v>8.625</v>
      </c>
      <c r="U2669" s="1">
        <v>5</v>
      </c>
      <c r="V2669" s="28">
        <v>8.625</v>
      </c>
      <c r="AE2669" s="31">
        <v>8.625</v>
      </c>
      <c r="AN2669" s="32">
        <v>8.625</v>
      </c>
      <c r="AO2669" s="27" t="s">
        <v>49</v>
      </c>
      <c r="AP2669" s="31" t="s">
        <v>50</v>
      </c>
      <c r="AQ2669" s="27" t="e">
        <f t="shared" si="425"/>
        <v>#NUM!</v>
      </c>
      <c r="AR2669" s="27" t="e">
        <f t="shared" si="426"/>
        <v>#NUM!</v>
      </c>
      <c r="AS2669" s="27" t="e">
        <f t="shared" si="427"/>
        <v>#NUM!</v>
      </c>
      <c r="AT2669" s="27">
        <f t="shared" si="430"/>
        <v>0</v>
      </c>
      <c r="AU2669" s="27">
        <f t="shared" si="431"/>
        <v>5.375</v>
      </c>
      <c r="AV2669" s="29">
        <f t="shared" si="428"/>
        <v>0</v>
      </c>
      <c r="AW2669" s="27" t="s">
        <v>73</v>
      </c>
      <c r="AX2669" s="27" t="s">
        <v>74</v>
      </c>
      <c r="AY2669" s="32">
        <v>5.375</v>
      </c>
      <c r="AZ2669" s="34">
        <f t="shared" si="422"/>
        <v>1.34375</v>
      </c>
      <c r="BA2669" s="3">
        <f t="shared" si="424"/>
        <v>6.71875</v>
      </c>
      <c r="BB2669" s="32">
        <f t="shared" si="429"/>
        <v>7.2562499999999996</v>
      </c>
      <c r="BC2669" s="27" t="s">
        <v>12549</v>
      </c>
      <c r="BP2669" s="35"/>
      <c r="BQ2669" s="35"/>
      <c r="BR2669" s="35"/>
      <c r="BS2669" s="35"/>
      <c r="BT2669" s="35"/>
      <c r="BU2669" s="35"/>
      <c r="BV2669" s="35"/>
      <c r="BW2669" s="35"/>
      <c r="BX2669" s="35"/>
      <c r="BY2669" s="35"/>
      <c r="BZ2669" s="35"/>
      <c r="CA2669" s="35"/>
      <c r="CB2669" s="35"/>
      <c r="CC2669" s="35"/>
      <c r="CD2669" s="35"/>
      <c r="CE2669" s="35"/>
      <c r="CF2669" s="35"/>
      <c r="CG2669" s="35"/>
      <c r="CH2669" s="35"/>
      <c r="CI2669" s="35"/>
      <c r="CJ2669" s="35"/>
      <c r="CK2669" s="35"/>
      <c r="CL2669" s="35"/>
      <c r="CM2669" s="35"/>
      <c r="CN2669" s="35"/>
      <c r="CO2669" s="35"/>
      <c r="CP2669" s="35"/>
      <c r="CQ2669" s="35"/>
      <c r="CR2669" s="35"/>
      <c r="CS2669" s="35"/>
      <c r="CT2669" s="35"/>
      <c r="CU2669" s="35"/>
      <c r="CV2669" s="35"/>
      <c r="CW2669" s="35"/>
      <c r="CX2669" s="35"/>
      <c r="CY2669" s="35"/>
      <c r="CZ2669" s="35"/>
      <c r="DA2669" s="35"/>
      <c r="DB2669" s="35"/>
      <c r="DC2669" s="35"/>
      <c r="DD2669" s="35"/>
      <c r="DE2669" s="35"/>
      <c r="DF2669" s="35"/>
      <c r="DG2669" s="35"/>
      <c r="DH2669" s="35"/>
      <c r="DI2669" s="35"/>
      <c r="DJ2669" s="35"/>
      <c r="DK2669" s="35"/>
      <c r="DL2669" s="35"/>
    </row>
    <row r="2670" spans="1:116" ht="31.5" customHeight="1">
      <c r="A2670" s="4" t="s">
        <v>11067</v>
      </c>
      <c r="B2670" s="5">
        <v>2668</v>
      </c>
      <c r="C2670" s="6">
        <v>14607</v>
      </c>
      <c r="D2670" s="6"/>
      <c r="E2670" s="3" t="s">
        <v>11068</v>
      </c>
      <c r="F2670" s="3" t="s">
        <v>11069</v>
      </c>
      <c r="G2670" s="3" t="s">
        <v>11070</v>
      </c>
      <c r="H2670" s="4" t="s">
        <v>791</v>
      </c>
      <c r="I2670" s="3" t="s">
        <v>125</v>
      </c>
      <c r="J2670" s="3" t="s">
        <v>11079</v>
      </c>
      <c r="K2670" s="5">
        <v>200</v>
      </c>
      <c r="L2670" s="3" t="s">
        <v>81</v>
      </c>
      <c r="M2670" s="6">
        <v>1</v>
      </c>
      <c r="N2670" s="3" t="s">
        <v>45</v>
      </c>
      <c r="O2670" s="3" t="s">
        <v>11072</v>
      </c>
      <c r="P2670" s="3" t="s">
        <v>11073</v>
      </c>
      <c r="Q2670" s="3" t="s">
        <v>11080</v>
      </c>
      <c r="R2670" s="28">
        <v>8.4749999999999996</v>
      </c>
      <c r="U2670" s="1">
        <v>5.2</v>
      </c>
      <c r="V2670" s="28">
        <v>8.4749999999999996</v>
      </c>
      <c r="AE2670" s="31">
        <v>8.4749999999999996</v>
      </c>
      <c r="AN2670" s="32">
        <v>8.4749999999999996</v>
      </c>
      <c r="AO2670" s="27" t="s">
        <v>49</v>
      </c>
      <c r="AP2670" s="31" t="s">
        <v>50</v>
      </c>
      <c r="AQ2670" s="27" t="e">
        <f t="shared" si="425"/>
        <v>#NUM!</v>
      </c>
      <c r="AR2670" s="27" t="e">
        <f t="shared" si="426"/>
        <v>#NUM!</v>
      </c>
      <c r="AS2670" s="27" t="e">
        <f t="shared" si="427"/>
        <v>#NUM!</v>
      </c>
      <c r="AT2670" s="27">
        <f t="shared" si="430"/>
        <v>0</v>
      </c>
      <c r="AU2670" s="27">
        <f t="shared" si="431"/>
        <v>5.59</v>
      </c>
      <c r="AV2670" s="29">
        <f t="shared" si="428"/>
        <v>0</v>
      </c>
      <c r="AW2670" s="27" t="s">
        <v>73</v>
      </c>
      <c r="AX2670" s="27" t="s">
        <v>74</v>
      </c>
      <c r="AY2670" s="32">
        <v>5.59</v>
      </c>
      <c r="AZ2670" s="34">
        <f t="shared" si="422"/>
        <v>1.3975</v>
      </c>
      <c r="BA2670" s="3">
        <f t="shared" si="424"/>
        <v>6.9874999999999998</v>
      </c>
      <c r="BB2670" s="32">
        <f t="shared" si="429"/>
        <v>7.5465</v>
      </c>
      <c r="BC2670" s="27" t="s">
        <v>12549</v>
      </c>
      <c r="BP2670" s="35"/>
      <c r="BQ2670" s="35"/>
      <c r="BR2670" s="35"/>
      <c r="BS2670" s="35"/>
      <c r="BT2670" s="35"/>
      <c r="BU2670" s="35"/>
      <c r="BV2670" s="35"/>
      <c r="BW2670" s="35"/>
      <c r="BX2670" s="35"/>
      <c r="BY2670" s="35"/>
      <c r="BZ2670" s="35"/>
      <c r="CA2670" s="35"/>
      <c r="CB2670" s="35"/>
      <c r="CC2670" s="35"/>
      <c r="CD2670" s="35"/>
      <c r="CE2670" s="35"/>
      <c r="CF2670" s="35"/>
      <c r="CG2670" s="35"/>
      <c r="CH2670" s="35"/>
      <c r="CI2670" s="35"/>
      <c r="CJ2670" s="35"/>
      <c r="CK2670" s="35"/>
      <c r="CL2670" s="35"/>
      <c r="CM2670" s="35"/>
      <c r="CN2670" s="35"/>
      <c r="CO2670" s="35"/>
      <c r="CP2670" s="35"/>
      <c r="CQ2670" s="35"/>
      <c r="CR2670" s="35"/>
      <c r="CS2670" s="35"/>
      <c r="CT2670" s="35"/>
      <c r="CU2670" s="35"/>
      <c r="CV2670" s="35"/>
      <c r="CW2670" s="35"/>
      <c r="CX2670" s="35"/>
      <c r="CY2670" s="35"/>
      <c r="CZ2670" s="35"/>
      <c r="DA2670" s="35"/>
      <c r="DB2670" s="35"/>
      <c r="DC2670" s="35"/>
      <c r="DD2670" s="35"/>
      <c r="DE2670" s="35"/>
      <c r="DF2670" s="35"/>
      <c r="DG2670" s="35"/>
      <c r="DH2670" s="35"/>
      <c r="DI2670" s="35"/>
      <c r="DJ2670" s="35"/>
      <c r="DK2670" s="35"/>
      <c r="DL2670" s="35"/>
    </row>
    <row r="2671" spans="1:116" ht="31.5" customHeight="1">
      <c r="A2671" s="24" t="s">
        <v>11081</v>
      </c>
      <c r="B2671" s="5">
        <v>2669</v>
      </c>
      <c r="C2671" s="37"/>
      <c r="D2671" s="37"/>
      <c r="E2671" s="23" t="s">
        <v>10184</v>
      </c>
      <c r="F2671" s="23" t="s">
        <v>11082</v>
      </c>
      <c r="G2671" s="23" t="s">
        <v>3556</v>
      </c>
      <c r="H2671" s="7" t="s">
        <v>1961</v>
      </c>
      <c r="I2671" s="8" t="s">
        <v>394</v>
      </c>
      <c r="J2671" s="23" t="s">
        <v>11083</v>
      </c>
      <c r="K2671" s="9">
        <v>2</v>
      </c>
      <c r="L2671" s="8" t="s">
        <v>81</v>
      </c>
      <c r="M2671" s="10">
        <v>5</v>
      </c>
      <c r="N2671" s="8" t="s">
        <v>45</v>
      </c>
      <c r="O2671" s="25" t="s">
        <v>11084</v>
      </c>
      <c r="P2671" s="25" t="s">
        <v>11085</v>
      </c>
      <c r="Q2671" s="25" t="s">
        <v>11086</v>
      </c>
      <c r="R2671" s="28">
        <v>10.53</v>
      </c>
      <c r="T2671" s="30">
        <v>10.53</v>
      </c>
      <c r="U2671" s="1" t="s">
        <v>56</v>
      </c>
      <c r="V2671" s="28">
        <v>10.53</v>
      </c>
      <c r="AQ2671" s="27" t="e">
        <f t="shared" si="425"/>
        <v>#NUM!</v>
      </c>
      <c r="AR2671" s="27" t="e">
        <f t="shared" si="426"/>
        <v>#NUM!</v>
      </c>
      <c r="AS2671" s="27" t="e">
        <f t="shared" si="427"/>
        <v>#NUM!</v>
      </c>
      <c r="AT2671" s="27">
        <f t="shared" si="430"/>
        <v>11.319749999999999</v>
      </c>
      <c r="AU2671" s="27" t="e">
        <f t="shared" si="431"/>
        <v>#VALUE!</v>
      </c>
      <c r="AV2671" s="29" t="e">
        <f t="shared" si="428"/>
        <v>#VALUE!</v>
      </c>
      <c r="AW2671" s="33" t="s">
        <v>51</v>
      </c>
      <c r="AX2671" s="27" t="s">
        <v>50</v>
      </c>
      <c r="AY2671" s="32">
        <v>10.53</v>
      </c>
      <c r="AZ2671" s="34">
        <f t="shared" si="422"/>
        <v>1.7901</v>
      </c>
      <c r="BA2671" s="3">
        <f t="shared" si="424"/>
        <v>12.3201</v>
      </c>
      <c r="BB2671" s="32">
        <f t="shared" si="429"/>
        <v>13.305707999999999</v>
      </c>
      <c r="BC2671" s="27" t="s">
        <v>12549</v>
      </c>
    </row>
    <row r="2672" spans="1:116" ht="31.5" customHeight="1">
      <c r="A2672" s="24" t="s">
        <v>11081</v>
      </c>
      <c r="B2672" s="5">
        <v>2670</v>
      </c>
      <c r="C2672" s="37"/>
      <c r="D2672" s="37"/>
      <c r="E2672" s="23" t="s">
        <v>10184</v>
      </c>
      <c r="F2672" s="23" t="s">
        <v>11082</v>
      </c>
      <c r="G2672" s="23" t="s">
        <v>3556</v>
      </c>
      <c r="H2672" s="7" t="s">
        <v>1961</v>
      </c>
      <c r="I2672" s="8" t="s">
        <v>394</v>
      </c>
      <c r="J2672" s="23" t="s">
        <v>11087</v>
      </c>
      <c r="K2672" s="9">
        <v>4</v>
      </c>
      <c r="L2672" s="8" t="s">
        <v>81</v>
      </c>
      <c r="M2672" s="10">
        <v>5</v>
      </c>
      <c r="N2672" s="8" t="s">
        <v>45</v>
      </c>
      <c r="O2672" s="25" t="s">
        <v>11084</v>
      </c>
      <c r="P2672" s="25" t="s">
        <v>11085</v>
      </c>
      <c r="Q2672" s="25" t="s">
        <v>11088</v>
      </c>
      <c r="R2672" s="28">
        <v>17.55</v>
      </c>
      <c r="T2672" s="30">
        <v>17.55</v>
      </c>
      <c r="U2672" s="1" t="s">
        <v>56</v>
      </c>
      <c r="V2672" s="28">
        <v>17.55</v>
      </c>
      <c r="AQ2672" s="27" t="e">
        <f t="shared" si="425"/>
        <v>#NUM!</v>
      </c>
      <c r="AR2672" s="27" t="e">
        <f t="shared" si="426"/>
        <v>#NUM!</v>
      </c>
      <c r="AS2672" s="27" t="e">
        <f t="shared" si="427"/>
        <v>#NUM!</v>
      </c>
      <c r="AT2672" s="27">
        <f t="shared" si="430"/>
        <v>18.866250000000001</v>
      </c>
      <c r="AU2672" s="27" t="e">
        <f t="shared" si="431"/>
        <v>#VALUE!</v>
      </c>
      <c r="AV2672" s="29" t="e">
        <f t="shared" si="428"/>
        <v>#VALUE!</v>
      </c>
      <c r="AW2672" s="33" t="s">
        <v>51</v>
      </c>
      <c r="AX2672" s="27" t="s">
        <v>50</v>
      </c>
      <c r="AY2672" s="32">
        <v>17.55</v>
      </c>
      <c r="AZ2672" s="34">
        <f t="shared" si="422"/>
        <v>2.9835000000000003</v>
      </c>
      <c r="BA2672" s="3">
        <f t="shared" si="424"/>
        <v>20.5335</v>
      </c>
      <c r="BB2672" s="32">
        <f t="shared" si="429"/>
        <v>22.176179999999999</v>
      </c>
      <c r="BC2672" s="27" t="s">
        <v>12549</v>
      </c>
    </row>
    <row r="2673" spans="1:116" ht="31.5" customHeight="1">
      <c r="A2673" s="24" t="s">
        <v>11081</v>
      </c>
      <c r="B2673" s="5">
        <v>2671</v>
      </c>
      <c r="C2673" s="37"/>
      <c r="D2673" s="37"/>
      <c r="E2673" s="23" t="s">
        <v>11089</v>
      </c>
      <c r="F2673" s="23" t="s">
        <v>11090</v>
      </c>
      <c r="G2673" s="23" t="s">
        <v>2618</v>
      </c>
      <c r="H2673" s="7" t="s">
        <v>11091</v>
      </c>
      <c r="I2673" s="8" t="s">
        <v>141</v>
      </c>
      <c r="J2673" s="23" t="s">
        <v>11092</v>
      </c>
      <c r="M2673" s="10">
        <v>56</v>
      </c>
      <c r="N2673" s="8" t="s">
        <v>45</v>
      </c>
      <c r="O2673" s="25" t="s">
        <v>11084</v>
      </c>
      <c r="P2673" s="25" t="s">
        <v>11085</v>
      </c>
      <c r="Q2673" s="25" t="s">
        <v>11093</v>
      </c>
      <c r="R2673" s="28">
        <v>64.349999999999994</v>
      </c>
      <c r="T2673" s="30">
        <v>64.349999999999994</v>
      </c>
      <c r="U2673" s="1" t="s">
        <v>56</v>
      </c>
      <c r="V2673" s="28">
        <v>64.349999999999994</v>
      </c>
      <c r="AQ2673" s="27" t="e">
        <f t="shared" si="425"/>
        <v>#NUM!</v>
      </c>
      <c r="AR2673" s="27" t="e">
        <f t="shared" si="426"/>
        <v>#NUM!</v>
      </c>
      <c r="AS2673" s="27" t="e">
        <f t="shared" si="427"/>
        <v>#NUM!</v>
      </c>
      <c r="AT2673" s="27">
        <f t="shared" si="430"/>
        <v>69.176249999999996</v>
      </c>
      <c r="AU2673" s="27" t="e">
        <f t="shared" si="431"/>
        <v>#VALUE!</v>
      </c>
      <c r="AV2673" s="29" t="e">
        <f t="shared" si="428"/>
        <v>#VALUE!</v>
      </c>
      <c r="AW2673" s="27" t="s">
        <v>336</v>
      </c>
      <c r="AX2673" s="27" t="s">
        <v>337</v>
      </c>
      <c r="AY2673" s="32">
        <v>7.51</v>
      </c>
      <c r="AZ2673" s="34">
        <f t="shared" si="422"/>
        <v>1.8774999999999999</v>
      </c>
      <c r="BA2673" s="3">
        <f t="shared" si="424"/>
        <v>9.3874999999999993</v>
      </c>
      <c r="BB2673" s="32">
        <f t="shared" si="429"/>
        <v>10.138499999999999</v>
      </c>
      <c r="BC2673" s="27" t="s">
        <v>12549</v>
      </c>
    </row>
    <row r="2674" spans="1:116" ht="31.5" customHeight="1">
      <c r="A2674" s="7" t="s">
        <v>5589</v>
      </c>
      <c r="B2674" s="5">
        <v>2672</v>
      </c>
      <c r="E2674" s="8" t="s">
        <v>11148</v>
      </c>
      <c r="F2674" s="8" t="s">
        <v>11149</v>
      </c>
      <c r="G2674" s="8" t="s">
        <v>5592</v>
      </c>
      <c r="H2674" s="7" t="s">
        <v>11150</v>
      </c>
      <c r="I2674" s="8" t="s">
        <v>820</v>
      </c>
      <c r="J2674" s="8" t="s">
        <v>11151</v>
      </c>
      <c r="K2674" s="9">
        <v>5</v>
      </c>
      <c r="L2674" s="8" t="s">
        <v>81</v>
      </c>
      <c r="M2674" s="10">
        <v>1</v>
      </c>
      <c r="N2674" s="8" t="s">
        <v>45</v>
      </c>
      <c r="O2674" s="8" t="s">
        <v>11099</v>
      </c>
      <c r="P2674" s="8" t="s">
        <v>11115</v>
      </c>
      <c r="Q2674" s="8" t="s">
        <v>11152</v>
      </c>
      <c r="R2674" s="28">
        <v>40</v>
      </c>
      <c r="T2674" s="30">
        <v>40</v>
      </c>
      <c r="U2674" s="1">
        <v>4</v>
      </c>
      <c r="V2674" s="28">
        <v>40.950000000000003</v>
      </c>
      <c r="AQ2674" s="27" t="e">
        <f t="shared" si="425"/>
        <v>#NUM!</v>
      </c>
      <c r="AR2674" s="27" t="e">
        <f t="shared" si="426"/>
        <v>#NUM!</v>
      </c>
      <c r="AS2674" s="27" t="e">
        <f t="shared" si="427"/>
        <v>#NUM!</v>
      </c>
      <c r="AT2674" s="27">
        <f t="shared" si="430"/>
        <v>43</v>
      </c>
      <c r="AU2674" s="27">
        <f t="shared" si="431"/>
        <v>4.3</v>
      </c>
      <c r="AV2674" s="29">
        <f t="shared" si="428"/>
        <v>4.3</v>
      </c>
      <c r="AW2674" s="27" t="s">
        <v>73</v>
      </c>
      <c r="AX2674" s="27" t="s">
        <v>74</v>
      </c>
      <c r="AY2674" s="32">
        <v>4.3</v>
      </c>
      <c r="AZ2674" s="34">
        <f t="shared" si="422"/>
        <v>1.075</v>
      </c>
      <c r="BA2674" s="3">
        <f t="shared" si="424"/>
        <v>5.375</v>
      </c>
      <c r="BB2674" s="36">
        <v>5.38</v>
      </c>
      <c r="BC2674" s="27" t="s">
        <v>12549</v>
      </c>
    </row>
    <row r="2675" spans="1:116" ht="31.5" customHeight="1">
      <c r="A2675" s="7" t="s">
        <v>5589</v>
      </c>
      <c r="B2675" s="5">
        <v>2673</v>
      </c>
      <c r="E2675" s="8" t="s">
        <v>11142</v>
      </c>
      <c r="F2675" s="8" t="s">
        <v>5579</v>
      </c>
      <c r="G2675" s="8" t="s">
        <v>5580</v>
      </c>
      <c r="H2675" s="7" t="s">
        <v>11145</v>
      </c>
      <c r="I2675" s="8" t="s">
        <v>820</v>
      </c>
      <c r="J2675" s="8" t="s">
        <v>11146</v>
      </c>
      <c r="K2675" s="9">
        <v>10</v>
      </c>
      <c r="L2675" s="8" t="s">
        <v>81</v>
      </c>
      <c r="M2675" s="10">
        <v>1</v>
      </c>
      <c r="N2675" s="8" t="s">
        <v>45</v>
      </c>
      <c r="O2675" s="8" t="s">
        <v>11099</v>
      </c>
      <c r="P2675" s="8" t="s">
        <v>11100</v>
      </c>
      <c r="Q2675" s="8" t="s">
        <v>11147</v>
      </c>
      <c r="R2675" s="28">
        <v>80</v>
      </c>
      <c r="T2675" s="30">
        <v>80</v>
      </c>
      <c r="U2675" s="1">
        <v>7</v>
      </c>
      <c r="V2675" s="28">
        <v>171.756</v>
      </c>
      <c r="AG2675" s="27">
        <v>38.799999999999997</v>
      </c>
      <c r="AQ2675" s="27" t="e">
        <f t="shared" si="425"/>
        <v>#NUM!</v>
      </c>
      <c r="AR2675" s="27" t="e">
        <f t="shared" si="426"/>
        <v>#NUM!</v>
      </c>
      <c r="AS2675" s="27" t="e">
        <f t="shared" si="427"/>
        <v>#NUM!</v>
      </c>
      <c r="AT2675" s="27">
        <f t="shared" si="430"/>
        <v>86</v>
      </c>
      <c r="AU2675" s="27">
        <f t="shared" si="431"/>
        <v>7.5249999999999995</v>
      </c>
      <c r="AV2675" s="29">
        <f t="shared" si="428"/>
        <v>7.5249999999999995</v>
      </c>
      <c r="AW2675" s="27" t="s">
        <v>73</v>
      </c>
      <c r="AX2675" s="27" t="s">
        <v>74</v>
      </c>
      <c r="AY2675" s="32">
        <v>7.53</v>
      </c>
      <c r="AZ2675" s="34">
        <f t="shared" si="422"/>
        <v>1.8825000000000001</v>
      </c>
      <c r="BA2675" s="3">
        <f t="shared" si="424"/>
        <v>9.4124999999999996</v>
      </c>
      <c r="BB2675" s="36">
        <v>9.41</v>
      </c>
      <c r="BC2675" s="27" t="s">
        <v>12549</v>
      </c>
    </row>
    <row r="2676" spans="1:116" ht="31.5" customHeight="1">
      <c r="A2676" s="7" t="s">
        <v>5589</v>
      </c>
      <c r="B2676" s="5">
        <v>2674</v>
      </c>
      <c r="E2676" s="8" t="s">
        <v>11121</v>
      </c>
      <c r="F2676" s="8" t="s">
        <v>11122</v>
      </c>
      <c r="G2676" s="8" t="s">
        <v>6359</v>
      </c>
      <c r="H2676" s="7" t="s">
        <v>1961</v>
      </c>
      <c r="I2676" s="8" t="s">
        <v>820</v>
      </c>
      <c r="J2676" s="8" t="s">
        <v>11123</v>
      </c>
      <c r="K2676" s="9">
        <v>25</v>
      </c>
      <c r="L2676" s="8" t="s">
        <v>81</v>
      </c>
      <c r="M2676" s="10">
        <v>1</v>
      </c>
      <c r="N2676" s="8" t="s">
        <v>45</v>
      </c>
      <c r="O2676" s="8" t="s">
        <v>11099</v>
      </c>
      <c r="P2676" s="8" t="s">
        <v>11115</v>
      </c>
      <c r="Q2676" s="8" t="s">
        <v>11124</v>
      </c>
      <c r="R2676" s="28">
        <v>63</v>
      </c>
      <c r="T2676" s="30">
        <v>63</v>
      </c>
      <c r="U2676" s="1">
        <v>8</v>
      </c>
      <c r="V2676" s="28">
        <v>63.18</v>
      </c>
      <c r="AQ2676" s="27" t="e">
        <f t="shared" si="425"/>
        <v>#NUM!</v>
      </c>
      <c r="AR2676" s="27" t="e">
        <f t="shared" si="426"/>
        <v>#NUM!</v>
      </c>
      <c r="AS2676" s="27" t="e">
        <f t="shared" si="427"/>
        <v>#NUM!</v>
      </c>
      <c r="AT2676" s="27">
        <f t="shared" si="430"/>
        <v>67.724999999999994</v>
      </c>
      <c r="AU2676" s="27">
        <f t="shared" si="431"/>
        <v>8.6</v>
      </c>
      <c r="AV2676" s="29">
        <f t="shared" si="428"/>
        <v>8.6</v>
      </c>
      <c r="AW2676" s="27" t="s">
        <v>73</v>
      </c>
      <c r="AX2676" s="27" t="s">
        <v>74</v>
      </c>
      <c r="AY2676" s="32">
        <v>8.6</v>
      </c>
      <c r="AZ2676" s="34">
        <f t="shared" si="422"/>
        <v>2.15</v>
      </c>
      <c r="BA2676" s="3">
        <f t="shared" si="424"/>
        <v>10.75</v>
      </c>
      <c r="BB2676" s="36">
        <v>10.75</v>
      </c>
      <c r="BC2676" s="27" t="s">
        <v>12549</v>
      </c>
    </row>
    <row r="2677" spans="1:116" ht="31.5" customHeight="1">
      <c r="A2677" s="4" t="s">
        <v>11137</v>
      </c>
      <c r="B2677" s="5">
        <v>2675</v>
      </c>
      <c r="C2677" s="6">
        <v>18056</v>
      </c>
      <c r="D2677" s="6"/>
      <c r="E2677" s="3" t="s">
        <v>11138</v>
      </c>
      <c r="F2677" s="3" t="s">
        <v>11139</v>
      </c>
      <c r="G2677" s="3" t="s">
        <v>9021</v>
      </c>
      <c r="H2677" s="4" t="s">
        <v>9918</v>
      </c>
      <c r="I2677" s="3" t="s">
        <v>2001</v>
      </c>
      <c r="J2677" s="3" t="s">
        <v>11140</v>
      </c>
      <c r="K2677" s="5"/>
      <c r="L2677" s="3"/>
      <c r="M2677" s="6">
        <v>1</v>
      </c>
      <c r="N2677" s="3" t="s">
        <v>45</v>
      </c>
      <c r="O2677" s="3" t="s">
        <v>11099</v>
      </c>
      <c r="P2677" s="3" t="s">
        <v>11100</v>
      </c>
      <c r="Q2677" s="3" t="s">
        <v>11141</v>
      </c>
      <c r="R2677" s="28">
        <v>10.32</v>
      </c>
      <c r="U2677" s="1" t="s">
        <v>56</v>
      </c>
      <c r="V2677" s="28">
        <v>9.6</v>
      </c>
      <c r="AE2677" s="31">
        <v>9.6</v>
      </c>
      <c r="AN2677" s="32">
        <v>9.6</v>
      </c>
      <c r="AO2677" s="27" t="s">
        <v>378</v>
      </c>
      <c r="AP2677" s="31" t="s">
        <v>379</v>
      </c>
      <c r="AQ2677" s="27" t="e">
        <f t="shared" si="425"/>
        <v>#NUM!</v>
      </c>
      <c r="AR2677" s="27" t="e">
        <f t="shared" si="426"/>
        <v>#NUM!</v>
      </c>
      <c r="AS2677" s="27" t="e">
        <f t="shared" si="427"/>
        <v>#NUM!</v>
      </c>
      <c r="AT2677" s="27">
        <f t="shared" si="430"/>
        <v>0</v>
      </c>
      <c r="AU2677" s="27" t="e">
        <f t="shared" si="431"/>
        <v>#VALUE!</v>
      </c>
      <c r="AV2677" s="29" t="e">
        <f t="shared" si="428"/>
        <v>#VALUE!</v>
      </c>
      <c r="AW2677" s="27" t="s">
        <v>378</v>
      </c>
      <c r="AX2677" s="27" t="s">
        <v>379</v>
      </c>
      <c r="AY2677" s="32">
        <v>9.6</v>
      </c>
      <c r="AZ2677" s="34">
        <f t="shared" ref="AZ2677:AZ2740" si="432">IF(AND(AY2677&gt;0,AY2677&lt;=10),AY2677*0.25,IF(AND(AY2677&gt;10,AY2677&lt;=50),AY2677*0.17,IF(AND(AY2677&gt;10,AY2677&lt;=100),AY2677*0.12,IF(AY2677&gt;100,AY2677*0.1))))</f>
        <v>2.4</v>
      </c>
      <c r="BA2677" s="3">
        <f t="shared" si="424"/>
        <v>12</v>
      </c>
      <c r="BB2677" s="32">
        <f>BA2677+BA2677*0.08</f>
        <v>12.96</v>
      </c>
      <c r="BC2677" s="27" t="s">
        <v>12549</v>
      </c>
      <c r="BP2677" s="27"/>
      <c r="BQ2677" s="27"/>
      <c r="BR2677" s="27"/>
      <c r="BS2677" s="27"/>
      <c r="BT2677" s="27"/>
      <c r="BU2677" s="27"/>
      <c r="BV2677" s="27"/>
      <c r="BW2677" s="27"/>
      <c r="BX2677" s="27"/>
      <c r="BY2677" s="27"/>
      <c r="BZ2677" s="27"/>
      <c r="CA2677" s="27"/>
      <c r="CB2677" s="27"/>
      <c r="CC2677" s="27"/>
      <c r="CD2677" s="27"/>
      <c r="CE2677" s="27"/>
      <c r="CF2677" s="27"/>
      <c r="CG2677" s="27"/>
      <c r="CH2677" s="27"/>
      <c r="CI2677" s="27"/>
      <c r="CJ2677" s="27"/>
      <c r="CK2677" s="27"/>
      <c r="CL2677" s="27"/>
      <c r="CM2677" s="27"/>
      <c r="CN2677" s="27"/>
      <c r="CO2677" s="27"/>
      <c r="CP2677" s="27"/>
      <c r="CQ2677" s="27"/>
      <c r="CR2677" s="27"/>
      <c r="CS2677" s="27"/>
      <c r="CT2677" s="27"/>
      <c r="CU2677" s="27"/>
      <c r="CV2677" s="27"/>
      <c r="CW2677" s="27"/>
      <c r="CX2677" s="27"/>
      <c r="CY2677" s="27"/>
      <c r="CZ2677" s="27"/>
      <c r="DA2677" s="27"/>
      <c r="DB2677" s="27"/>
      <c r="DC2677" s="27"/>
      <c r="DD2677" s="27"/>
      <c r="DE2677" s="27"/>
      <c r="DF2677" s="27"/>
      <c r="DG2677" s="27"/>
      <c r="DH2677" s="27"/>
      <c r="DI2677" s="27"/>
      <c r="DJ2677" s="27"/>
      <c r="DK2677" s="27"/>
      <c r="DL2677" s="27"/>
    </row>
    <row r="2678" spans="1:116" ht="31.5" customHeight="1">
      <c r="A2678" s="7" t="s">
        <v>5589</v>
      </c>
      <c r="B2678" s="5">
        <v>2676</v>
      </c>
      <c r="E2678" s="8" t="s">
        <v>11148</v>
      </c>
      <c r="F2678" s="8" t="s">
        <v>11149</v>
      </c>
      <c r="G2678" s="8" t="s">
        <v>5592</v>
      </c>
      <c r="H2678" s="7" t="s">
        <v>11150</v>
      </c>
      <c r="I2678" s="8" t="s">
        <v>820</v>
      </c>
      <c r="J2678" s="8" t="s">
        <v>11153</v>
      </c>
      <c r="K2678" s="9">
        <v>16.7</v>
      </c>
      <c r="L2678" s="8" t="s">
        <v>81</v>
      </c>
      <c r="M2678" s="10">
        <v>1</v>
      </c>
      <c r="N2678" s="8" t="s">
        <v>45</v>
      </c>
      <c r="O2678" s="8" t="s">
        <v>11099</v>
      </c>
      <c r="P2678" s="8" t="s">
        <v>11115</v>
      </c>
      <c r="Q2678" s="8" t="s">
        <v>11154</v>
      </c>
      <c r="R2678" s="28">
        <v>80</v>
      </c>
      <c r="T2678" s="30">
        <v>80</v>
      </c>
      <c r="U2678" s="1">
        <v>11</v>
      </c>
      <c r="V2678" s="28">
        <v>102.375</v>
      </c>
      <c r="AQ2678" s="27" t="e">
        <f t="shared" si="425"/>
        <v>#NUM!</v>
      </c>
      <c r="AR2678" s="27" t="e">
        <f t="shared" si="426"/>
        <v>#NUM!</v>
      </c>
      <c r="AS2678" s="27" t="e">
        <f t="shared" si="427"/>
        <v>#NUM!</v>
      </c>
      <c r="AT2678" s="27">
        <f t="shared" si="430"/>
        <v>86</v>
      </c>
      <c r="AU2678" s="27">
        <f t="shared" si="431"/>
        <v>11.824999999999999</v>
      </c>
      <c r="AV2678" s="29">
        <f t="shared" si="428"/>
        <v>11.824999999999999</v>
      </c>
      <c r="AW2678" s="27" t="s">
        <v>73</v>
      </c>
      <c r="AX2678" s="27" t="s">
        <v>74</v>
      </c>
      <c r="AY2678" s="32">
        <v>11.83</v>
      </c>
      <c r="AZ2678" s="34">
        <f t="shared" si="432"/>
        <v>2.0111000000000003</v>
      </c>
      <c r="BA2678" s="3">
        <f t="shared" si="424"/>
        <v>13.841100000000001</v>
      </c>
      <c r="BB2678" s="36">
        <v>13.84</v>
      </c>
      <c r="BC2678" s="27" t="s">
        <v>12549</v>
      </c>
    </row>
    <row r="2679" spans="1:116" ht="31.5" customHeight="1">
      <c r="A2679" s="7" t="s">
        <v>5589</v>
      </c>
      <c r="B2679" s="5">
        <v>2677</v>
      </c>
      <c r="E2679" s="8" t="s">
        <v>11110</v>
      </c>
      <c r="F2679" s="8" t="s">
        <v>11111</v>
      </c>
      <c r="G2679" s="8" t="s">
        <v>11112</v>
      </c>
      <c r="H2679" s="7" t="s">
        <v>11113</v>
      </c>
      <c r="I2679" s="8" t="s">
        <v>820</v>
      </c>
      <c r="J2679" s="8" t="s">
        <v>11119</v>
      </c>
      <c r="K2679" s="9">
        <v>4</v>
      </c>
      <c r="L2679" s="8" t="s">
        <v>81</v>
      </c>
      <c r="M2679" s="10">
        <v>1</v>
      </c>
      <c r="N2679" s="8" t="s">
        <v>45</v>
      </c>
      <c r="O2679" s="8" t="s">
        <v>11099</v>
      </c>
      <c r="P2679" s="8" t="s">
        <v>11115</v>
      </c>
      <c r="Q2679" s="8" t="s">
        <v>11120</v>
      </c>
      <c r="R2679" s="28">
        <v>58</v>
      </c>
      <c r="T2679" s="30">
        <v>58</v>
      </c>
      <c r="U2679" s="1">
        <v>11.8</v>
      </c>
      <c r="V2679" s="28">
        <v>59.67</v>
      </c>
      <c r="AG2679" s="27">
        <v>71.150000000000006</v>
      </c>
      <c r="AQ2679" s="27" t="e">
        <f t="shared" si="425"/>
        <v>#NUM!</v>
      </c>
      <c r="AR2679" s="27" t="e">
        <f t="shared" si="426"/>
        <v>#NUM!</v>
      </c>
      <c r="AS2679" s="27" t="e">
        <f t="shared" si="427"/>
        <v>#NUM!</v>
      </c>
      <c r="AT2679" s="27">
        <f t="shared" si="430"/>
        <v>62.349999999999994</v>
      </c>
      <c r="AU2679" s="27">
        <f t="shared" si="431"/>
        <v>12.685</v>
      </c>
      <c r="AV2679" s="29">
        <f t="shared" si="428"/>
        <v>12.685</v>
      </c>
      <c r="AW2679" s="27" t="s">
        <v>73</v>
      </c>
      <c r="AX2679" s="27" t="s">
        <v>74</v>
      </c>
      <c r="AY2679" s="32">
        <v>12.69</v>
      </c>
      <c r="AZ2679" s="34">
        <f t="shared" si="432"/>
        <v>2.1573000000000002</v>
      </c>
      <c r="BA2679" s="3">
        <f t="shared" si="424"/>
        <v>14.847300000000001</v>
      </c>
      <c r="BB2679" s="36">
        <v>14.85</v>
      </c>
      <c r="BC2679" s="27" t="s">
        <v>12549</v>
      </c>
    </row>
    <row r="2680" spans="1:116" ht="31.5" customHeight="1">
      <c r="A2680" s="7" t="s">
        <v>5589</v>
      </c>
      <c r="B2680" s="5">
        <v>2678</v>
      </c>
      <c r="E2680" s="8" t="s">
        <v>11142</v>
      </c>
      <c r="F2680" s="8" t="s">
        <v>5579</v>
      </c>
      <c r="G2680" s="8" t="s">
        <v>5580</v>
      </c>
      <c r="H2680" s="7" t="s">
        <v>7455</v>
      </c>
      <c r="I2680" s="8" t="s">
        <v>820</v>
      </c>
      <c r="J2680" s="8" t="s">
        <v>11143</v>
      </c>
      <c r="K2680" s="9">
        <v>20</v>
      </c>
      <c r="L2680" s="8" t="s">
        <v>81</v>
      </c>
      <c r="M2680" s="10">
        <v>1</v>
      </c>
      <c r="N2680" s="8" t="s">
        <v>45</v>
      </c>
      <c r="O2680" s="8" t="s">
        <v>11099</v>
      </c>
      <c r="P2680" s="8" t="s">
        <v>11100</v>
      </c>
      <c r="Q2680" s="8" t="s">
        <v>11144</v>
      </c>
      <c r="R2680" s="28">
        <v>120</v>
      </c>
      <c r="T2680" s="30">
        <v>120</v>
      </c>
      <c r="U2680" s="1">
        <v>12.5</v>
      </c>
      <c r="V2680" s="28">
        <v>338.71499999999997</v>
      </c>
      <c r="AG2680" s="27">
        <v>71.150000000000006</v>
      </c>
      <c r="AQ2680" s="27" t="e">
        <f t="shared" si="425"/>
        <v>#NUM!</v>
      </c>
      <c r="AR2680" s="27" t="e">
        <f t="shared" si="426"/>
        <v>#NUM!</v>
      </c>
      <c r="AS2680" s="27" t="e">
        <f t="shared" si="427"/>
        <v>#NUM!</v>
      </c>
      <c r="AT2680" s="27">
        <f t="shared" si="430"/>
        <v>129</v>
      </c>
      <c r="AU2680" s="27">
        <f t="shared" si="431"/>
        <v>13.4375</v>
      </c>
      <c r="AV2680" s="29">
        <f t="shared" si="428"/>
        <v>13.4375</v>
      </c>
      <c r="AW2680" s="27" t="s">
        <v>73</v>
      </c>
      <c r="AX2680" s="27" t="s">
        <v>74</v>
      </c>
      <c r="AY2680" s="32">
        <v>13.44</v>
      </c>
      <c r="AZ2680" s="34">
        <f t="shared" si="432"/>
        <v>2.2848000000000002</v>
      </c>
      <c r="BA2680" s="3">
        <f t="shared" si="424"/>
        <v>15.7248</v>
      </c>
      <c r="BB2680" s="36">
        <v>15.72</v>
      </c>
      <c r="BC2680" s="27" t="s">
        <v>12549</v>
      </c>
    </row>
    <row r="2681" spans="1:116" ht="31.5" customHeight="1">
      <c r="A2681" s="4" t="s">
        <v>11137</v>
      </c>
      <c r="B2681" s="5">
        <v>2679</v>
      </c>
      <c r="C2681" s="6">
        <v>17702</v>
      </c>
      <c r="D2681" s="6"/>
      <c r="E2681" s="3" t="s">
        <v>11155</v>
      </c>
      <c r="F2681" s="3" t="s">
        <v>11156</v>
      </c>
      <c r="G2681" s="3" t="s">
        <v>11157</v>
      </c>
      <c r="H2681" s="4" t="s">
        <v>11158</v>
      </c>
      <c r="I2681" s="3" t="s">
        <v>394</v>
      </c>
      <c r="J2681" s="3" t="s">
        <v>11159</v>
      </c>
      <c r="K2681" s="5">
        <v>5</v>
      </c>
      <c r="L2681" s="3" t="s">
        <v>81</v>
      </c>
      <c r="M2681" s="6">
        <v>1</v>
      </c>
      <c r="N2681" s="3" t="s">
        <v>45</v>
      </c>
      <c r="O2681" s="3" t="s">
        <v>11099</v>
      </c>
      <c r="P2681" s="3" t="s">
        <v>11160</v>
      </c>
      <c r="Q2681" s="3" t="s">
        <v>11161</v>
      </c>
      <c r="R2681" s="28">
        <v>13.5</v>
      </c>
      <c r="U2681" s="1" t="s">
        <v>56</v>
      </c>
      <c r="V2681" s="28">
        <v>63.72</v>
      </c>
      <c r="AE2681" s="31">
        <v>63.72</v>
      </c>
      <c r="AN2681" s="32">
        <v>13.5</v>
      </c>
      <c r="AO2681" s="27" t="s">
        <v>49</v>
      </c>
      <c r="AP2681" s="31" t="s">
        <v>50</v>
      </c>
      <c r="AQ2681" s="27" t="e">
        <f t="shared" si="425"/>
        <v>#NUM!</v>
      </c>
      <c r="AR2681" s="27" t="e">
        <f t="shared" si="426"/>
        <v>#NUM!</v>
      </c>
      <c r="AS2681" s="27" t="e">
        <f t="shared" si="427"/>
        <v>#NUM!</v>
      </c>
      <c r="AT2681" s="27">
        <f t="shared" si="430"/>
        <v>0</v>
      </c>
      <c r="AU2681" s="27" t="e">
        <f t="shared" si="431"/>
        <v>#VALUE!</v>
      </c>
      <c r="AV2681" s="29" t="e">
        <f t="shared" si="428"/>
        <v>#VALUE!</v>
      </c>
      <c r="AW2681" s="33" t="s">
        <v>51</v>
      </c>
      <c r="AX2681" s="27" t="s">
        <v>50</v>
      </c>
      <c r="AY2681" s="32">
        <v>13.5</v>
      </c>
      <c r="AZ2681" s="34">
        <f t="shared" si="432"/>
        <v>2.2950000000000004</v>
      </c>
      <c r="BA2681" s="3">
        <f t="shared" si="424"/>
        <v>15.795</v>
      </c>
      <c r="BB2681" s="36">
        <v>15.8</v>
      </c>
      <c r="BC2681" s="27" t="s">
        <v>12549</v>
      </c>
      <c r="BP2681" s="27"/>
      <c r="BQ2681" s="27"/>
      <c r="BR2681" s="27"/>
      <c r="BS2681" s="27"/>
      <c r="BT2681" s="27"/>
      <c r="BU2681" s="27"/>
      <c r="BV2681" s="27"/>
      <c r="BW2681" s="27"/>
      <c r="BX2681" s="27"/>
      <c r="BY2681" s="27"/>
      <c r="BZ2681" s="27"/>
      <c r="CA2681" s="27"/>
      <c r="CB2681" s="27"/>
      <c r="CC2681" s="27"/>
      <c r="CD2681" s="27"/>
      <c r="CE2681" s="27"/>
      <c r="CF2681" s="27"/>
      <c r="CG2681" s="27"/>
      <c r="CH2681" s="27"/>
      <c r="CI2681" s="27"/>
      <c r="CJ2681" s="27"/>
      <c r="CK2681" s="27"/>
      <c r="CL2681" s="27"/>
      <c r="CM2681" s="27"/>
      <c r="CN2681" s="27"/>
      <c r="CO2681" s="27"/>
      <c r="CP2681" s="27"/>
      <c r="CQ2681" s="27"/>
      <c r="CR2681" s="27"/>
      <c r="CS2681" s="27"/>
      <c r="CT2681" s="27"/>
      <c r="CU2681" s="27"/>
      <c r="CV2681" s="27"/>
      <c r="CW2681" s="27"/>
      <c r="CX2681" s="27"/>
      <c r="CY2681" s="27"/>
      <c r="CZ2681" s="27"/>
      <c r="DA2681" s="27"/>
      <c r="DB2681" s="27"/>
      <c r="DC2681" s="27"/>
      <c r="DD2681" s="27"/>
      <c r="DE2681" s="27"/>
      <c r="DF2681" s="27"/>
      <c r="DG2681" s="27"/>
      <c r="DH2681" s="27"/>
      <c r="DI2681" s="27"/>
      <c r="DJ2681" s="27"/>
      <c r="DK2681" s="27"/>
      <c r="DL2681" s="27"/>
    </row>
    <row r="2682" spans="1:116" ht="31.5" customHeight="1">
      <c r="A2682" s="7" t="s">
        <v>5589</v>
      </c>
      <c r="B2682" s="5">
        <v>2680</v>
      </c>
      <c r="E2682" s="8" t="s">
        <v>11110</v>
      </c>
      <c r="F2682" s="8" t="s">
        <v>11111</v>
      </c>
      <c r="G2682" s="8" t="s">
        <v>11112</v>
      </c>
      <c r="H2682" s="7" t="s">
        <v>11113</v>
      </c>
      <c r="I2682" s="8" t="s">
        <v>820</v>
      </c>
      <c r="J2682" s="8" t="s">
        <v>11114</v>
      </c>
      <c r="M2682" s="10">
        <v>1</v>
      </c>
      <c r="N2682" s="8" t="s">
        <v>45</v>
      </c>
      <c r="O2682" s="8" t="s">
        <v>11099</v>
      </c>
      <c r="P2682" s="8" t="s">
        <v>11115</v>
      </c>
      <c r="Q2682" s="8" t="s">
        <v>11116</v>
      </c>
      <c r="R2682" s="28">
        <v>17.55</v>
      </c>
      <c r="T2682" s="30">
        <v>17.55</v>
      </c>
      <c r="U2682" s="1" t="s">
        <v>56</v>
      </c>
      <c r="V2682" s="28">
        <v>17.55</v>
      </c>
      <c r="AQ2682" s="27" t="e">
        <f t="shared" si="425"/>
        <v>#NUM!</v>
      </c>
      <c r="AR2682" s="27" t="e">
        <f t="shared" si="426"/>
        <v>#NUM!</v>
      </c>
      <c r="AS2682" s="27" t="e">
        <f t="shared" si="427"/>
        <v>#NUM!</v>
      </c>
      <c r="AT2682" s="27">
        <f t="shared" si="430"/>
        <v>18.866250000000001</v>
      </c>
      <c r="AU2682" s="27" t="e">
        <f t="shared" si="431"/>
        <v>#VALUE!</v>
      </c>
      <c r="AV2682" s="29" t="e">
        <f t="shared" si="428"/>
        <v>#VALUE!</v>
      </c>
      <c r="AW2682" s="33" t="s">
        <v>51</v>
      </c>
      <c r="AX2682" s="33" t="s">
        <v>50</v>
      </c>
      <c r="AY2682" s="32">
        <v>17.55</v>
      </c>
      <c r="AZ2682" s="34">
        <f t="shared" si="432"/>
        <v>2.9835000000000003</v>
      </c>
      <c r="BA2682" s="3">
        <f t="shared" si="424"/>
        <v>20.5335</v>
      </c>
      <c r="BB2682" s="36">
        <v>20.53</v>
      </c>
      <c r="BC2682" s="27" t="s">
        <v>12549</v>
      </c>
    </row>
    <row r="2683" spans="1:116" ht="31.5" customHeight="1">
      <c r="A2683" s="7" t="s">
        <v>5589</v>
      </c>
      <c r="B2683" s="5">
        <v>2681</v>
      </c>
      <c r="E2683" s="8" t="s">
        <v>11102</v>
      </c>
      <c r="F2683" s="8" t="s">
        <v>11103</v>
      </c>
      <c r="G2683" s="8" t="s">
        <v>11104</v>
      </c>
      <c r="H2683" s="7" t="s">
        <v>11105</v>
      </c>
      <c r="I2683" s="8" t="s">
        <v>2048</v>
      </c>
      <c r="J2683" s="8" t="s">
        <v>11106</v>
      </c>
      <c r="K2683" s="9">
        <v>10</v>
      </c>
      <c r="L2683" s="8" t="s">
        <v>81</v>
      </c>
      <c r="M2683" s="10">
        <v>1</v>
      </c>
      <c r="N2683" s="8" t="s">
        <v>45</v>
      </c>
      <c r="O2683" s="8" t="s">
        <v>11099</v>
      </c>
      <c r="P2683" s="8" t="s">
        <v>11100</v>
      </c>
      <c r="Q2683" s="8" t="s">
        <v>11107</v>
      </c>
      <c r="R2683" s="28">
        <v>32.4</v>
      </c>
      <c r="T2683" s="30">
        <v>50</v>
      </c>
      <c r="U2683" s="1" t="s">
        <v>56</v>
      </c>
      <c r="V2683" s="28">
        <v>32.467500000000001</v>
      </c>
      <c r="AQ2683" s="27" t="e">
        <f t="shared" si="425"/>
        <v>#NUM!</v>
      </c>
      <c r="AR2683" s="27" t="e">
        <f t="shared" si="426"/>
        <v>#NUM!</v>
      </c>
      <c r="AS2683" s="27" t="e">
        <f t="shared" si="427"/>
        <v>#NUM!</v>
      </c>
      <c r="AT2683" s="27">
        <f t="shared" si="430"/>
        <v>53.75</v>
      </c>
      <c r="AU2683" s="27" t="e">
        <f t="shared" si="431"/>
        <v>#VALUE!</v>
      </c>
      <c r="AV2683" s="29" t="e">
        <f t="shared" si="428"/>
        <v>#VALUE!</v>
      </c>
      <c r="AW2683" s="33" t="s">
        <v>51</v>
      </c>
      <c r="AX2683" s="33" t="s">
        <v>50</v>
      </c>
      <c r="AY2683" s="32">
        <v>32.4</v>
      </c>
      <c r="AZ2683" s="34">
        <f t="shared" si="432"/>
        <v>5.508</v>
      </c>
      <c r="BA2683" s="3">
        <f t="shared" si="424"/>
        <v>37.908000000000001</v>
      </c>
      <c r="BB2683" s="32">
        <f t="shared" ref="BB2683:BB2688" si="433">BA2683+BA2683*0.08</f>
        <v>40.940640000000002</v>
      </c>
      <c r="BC2683" s="27" t="s">
        <v>12549</v>
      </c>
    </row>
    <row r="2684" spans="1:116" ht="31.5" customHeight="1">
      <c r="A2684" s="7" t="s">
        <v>5589</v>
      </c>
      <c r="B2684" s="5">
        <v>2682</v>
      </c>
      <c r="E2684" s="8" t="s">
        <v>11102</v>
      </c>
      <c r="F2684" s="8" t="s">
        <v>11103</v>
      </c>
      <c r="G2684" s="8" t="s">
        <v>11104</v>
      </c>
      <c r="H2684" s="7" t="s">
        <v>11105</v>
      </c>
      <c r="I2684" s="8" t="s">
        <v>2048</v>
      </c>
      <c r="J2684" s="8" t="s">
        <v>11108</v>
      </c>
      <c r="M2684" s="10">
        <v>1</v>
      </c>
      <c r="N2684" s="8" t="s">
        <v>45</v>
      </c>
      <c r="O2684" s="8" t="s">
        <v>11099</v>
      </c>
      <c r="P2684" s="8" t="s">
        <v>11100</v>
      </c>
      <c r="Q2684" s="8" t="s">
        <v>11109</v>
      </c>
      <c r="R2684" s="28">
        <v>137</v>
      </c>
      <c r="T2684" s="30">
        <v>137</v>
      </c>
      <c r="U2684" s="1">
        <v>32</v>
      </c>
      <c r="V2684" s="28">
        <v>137.76750000000001</v>
      </c>
      <c r="AQ2684" s="27" t="e">
        <f t="shared" si="425"/>
        <v>#NUM!</v>
      </c>
      <c r="AR2684" s="27" t="e">
        <f t="shared" si="426"/>
        <v>#NUM!</v>
      </c>
      <c r="AS2684" s="27" t="e">
        <f t="shared" si="427"/>
        <v>#NUM!</v>
      </c>
      <c r="AT2684" s="27">
        <f t="shared" si="430"/>
        <v>147.27500000000001</v>
      </c>
      <c r="AU2684" s="27">
        <f t="shared" si="431"/>
        <v>34.4</v>
      </c>
      <c r="AV2684" s="29">
        <f t="shared" si="428"/>
        <v>34.4</v>
      </c>
      <c r="AW2684" s="27" t="s">
        <v>73</v>
      </c>
      <c r="AX2684" s="27" t="s">
        <v>74</v>
      </c>
      <c r="AY2684" s="32">
        <v>34.4</v>
      </c>
      <c r="AZ2684" s="34">
        <f t="shared" si="432"/>
        <v>5.8479999999999999</v>
      </c>
      <c r="BA2684" s="3">
        <f t="shared" si="424"/>
        <v>40.247999999999998</v>
      </c>
      <c r="BB2684" s="32">
        <f t="shared" si="433"/>
        <v>43.467839999999995</v>
      </c>
      <c r="BC2684" s="27" t="s">
        <v>12549</v>
      </c>
    </row>
    <row r="2685" spans="1:116" ht="31.5" customHeight="1">
      <c r="A2685" s="7" t="s">
        <v>5589</v>
      </c>
      <c r="B2685" s="5">
        <v>2683</v>
      </c>
      <c r="E2685" s="8" t="s">
        <v>11125</v>
      </c>
      <c r="F2685" s="8" t="s">
        <v>11126</v>
      </c>
      <c r="G2685" s="8" t="s">
        <v>11127</v>
      </c>
      <c r="H2685" s="7" t="s">
        <v>11113</v>
      </c>
      <c r="I2685" s="8" t="s">
        <v>820</v>
      </c>
      <c r="J2685" s="8" t="s">
        <v>11131</v>
      </c>
      <c r="K2685" s="9">
        <v>2</v>
      </c>
      <c r="L2685" s="8" t="s">
        <v>81</v>
      </c>
      <c r="M2685" s="10">
        <v>1</v>
      </c>
      <c r="N2685" s="8" t="s">
        <v>45</v>
      </c>
      <c r="O2685" s="8" t="s">
        <v>11099</v>
      </c>
      <c r="P2685" s="8" t="s">
        <v>11129</v>
      </c>
      <c r="Q2685" s="8" t="s">
        <v>11132</v>
      </c>
      <c r="R2685" s="28">
        <v>58.5</v>
      </c>
      <c r="T2685" s="30">
        <v>58.5</v>
      </c>
      <c r="U2685" s="1" t="s">
        <v>56</v>
      </c>
      <c r="V2685" s="28">
        <v>58.5</v>
      </c>
      <c r="AG2685" s="27">
        <v>19.12</v>
      </c>
      <c r="AQ2685" s="27" t="e">
        <f t="shared" si="425"/>
        <v>#NUM!</v>
      </c>
      <c r="AR2685" s="27" t="e">
        <f t="shared" si="426"/>
        <v>#NUM!</v>
      </c>
      <c r="AS2685" s="27" t="e">
        <f t="shared" si="427"/>
        <v>#NUM!</v>
      </c>
      <c r="AT2685" s="27">
        <f t="shared" si="430"/>
        <v>62.887499999999996</v>
      </c>
      <c r="AU2685" s="27" t="e">
        <f t="shared" si="431"/>
        <v>#VALUE!</v>
      </c>
      <c r="AV2685" s="29" t="e">
        <f t="shared" si="428"/>
        <v>#VALUE!</v>
      </c>
      <c r="AW2685" s="27" t="s">
        <v>213</v>
      </c>
      <c r="AX2685" s="27" t="s">
        <v>212</v>
      </c>
      <c r="AY2685" s="32">
        <v>38.81</v>
      </c>
      <c r="AZ2685" s="34">
        <f t="shared" si="432"/>
        <v>6.5977000000000006</v>
      </c>
      <c r="BA2685" s="3">
        <f t="shared" si="424"/>
        <v>45.407700000000006</v>
      </c>
      <c r="BB2685" s="32">
        <f t="shared" si="433"/>
        <v>49.040316000000004</v>
      </c>
      <c r="BC2685" s="27" t="s">
        <v>12549</v>
      </c>
    </row>
    <row r="2686" spans="1:116" ht="31.5" customHeight="1">
      <c r="A2686" s="7" t="s">
        <v>5589</v>
      </c>
      <c r="B2686" s="5">
        <v>2684</v>
      </c>
      <c r="E2686" s="8" t="s">
        <v>11169</v>
      </c>
      <c r="F2686" s="8" t="s">
        <v>11170</v>
      </c>
      <c r="G2686" s="8" t="s">
        <v>3655</v>
      </c>
      <c r="H2686" s="7" t="s">
        <v>11171</v>
      </c>
      <c r="I2686" s="8" t="s">
        <v>1962</v>
      </c>
      <c r="J2686" s="8" t="s">
        <v>11172</v>
      </c>
      <c r="K2686" s="9">
        <v>100</v>
      </c>
      <c r="L2686" s="8" t="s">
        <v>81</v>
      </c>
      <c r="M2686" s="10">
        <v>1</v>
      </c>
      <c r="N2686" s="8" t="s">
        <v>45</v>
      </c>
      <c r="O2686" s="8" t="s">
        <v>11099</v>
      </c>
      <c r="P2686" s="8" t="s">
        <v>11100</v>
      </c>
      <c r="Q2686" s="8" t="s">
        <v>11173</v>
      </c>
      <c r="R2686" s="28">
        <v>292.5</v>
      </c>
      <c r="T2686" s="30">
        <v>292.5</v>
      </c>
      <c r="U2686" s="1">
        <v>40</v>
      </c>
      <c r="V2686" s="28">
        <v>292.5</v>
      </c>
      <c r="AG2686" s="27" t="s">
        <v>11174</v>
      </c>
      <c r="AQ2686" s="27" t="e">
        <f t="shared" si="425"/>
        <v>#NUM!</v>
      </c>
      <c r="AR2686" s="27" t="e">
        <f t="shared" si="426"/>
        <v>#NUM!</v>
      </c>
      <c r="AS2686" s="27" t="e">
        <f t="shared" si="427"/>
        <v>#NUM!</v>
      </c>
      <c r="AT2686" s="27">
        <f t="shared" si="430"/>
        <v>314.4375</v>
      </c>
      <c r="AU2686" s="27">
        <f t="shared" si="431"/>
        <v>43</v>
      </c>
      <c r="AV2686" s="29">
        <f t="shared" si="428"/>
        <v>43</v>
      </c>
      <c r="AW2686" s="27" t="s">
        <v>73</v>
      </c>
      <c r="AX2686" s="27" t="s">
        <v>74</v>
      </c>
      <c r="AY2686" s="32">
        <v>43</v>
      </c>
      <c r="AZ2686" s="34">
        <f t="shared" si="432"/>
        <v>7.3100000000000005</v>
      </c>
      <c r="BA2686" s="3">
        <f t="shared" si="424"/>
        <v>50.31</v>
      </c>
      <c r="BB2686" s="32">
        <f t="shared" si="433"/>
        <v>54.334800000000001</v>
      </c>
      <c r="BC2686" s="27" t="s">
        <v>12549</v>
      </c>
    </row>
    <row r="2687" spans="1:116" ht="31.5" customHeight="1">
      <c r="A2687" s="7" t="s">
        <v>5589</v>
      </c>
      <c r="B2687" s="5">
        <v>2685</v>
      </c>
      <c r="E2687" s="8" t="s">
        <v>11094</v>
      </c>
      <c r="F2687" s="8" t="s">
        <v>11095</v>
      </c>
      <c r="G2687" s="8" t="s">
        <v>11096</v>
      </c>
      <c r="H2687" s="7" t="s">
        <v>6378</v>
      </c>
      <c r="I2687" s="8" t="s">
        <v>11097</v>
      </c>
      <c r="J2687" s="8" t="s">
        <v>11098</v>
      </c>
      <c r="K2687" s="9">
        <v>100</v>
      </c>
      <c r="L2687" s="8" t="s">
        <v>81</v>
      </c>
      <c r="M2687" s="10">
        <v>1</v>
      </c>
      <c r="N2687" s="8" t="s">
        <v>45</v>
      </c>
      <c r="O2687" s="8" t="s">
        <v>11099</v>
      </c>
      <c r="P2687" s="8" t="s">
        <v>11100</v>
      </c>
      <c r="Q2687" s="8" t="s">
        <v>11101</v>
      </c>
      <c r="R2687" s="28">
        <v>269</v>
      </c>
      <c r="T2687" s="30">
        <v>269</v>
      </c>
      <c r="U2687" s="1">
        <v>50</v>
      </c>
      <c r="V2687" s="28">
        <v>269.10000000000002</v>
      </c>
      <c r="AQ2687" s="27" t="e">
        <f t="shared" si="425"/>
        <v>#NUM!</v>
      </c>
      <c r="AR2687" s="27" t="e">
        <f t="shared" si="426"/>
        <v>#NUM!</v>
      </c>
      <c r="AS2687" s="27" t="e">
        <f t="shared" si="427"/>
        <v>#NUM!</v>
      </c>
      <c r="AT2687" s="27">
        <f t="shared" si="430"/>
        <v>289.17500000000001</v>
      </c>
      <c r="AU2687" s="27">
        <f t="shared" si="431"/>
        <v>53.75</v>
      </c>
      <c r="AV2687" s="29">
        <f t="shared" si="428"/>
        <v>53.75</v>
      </c>
      <c r="AW2687" s="27" t="s">
        <v>73</v>
      </c>
      <c r="AX2687" s="27" t="s">
        <v>74</v>
      </c>
      <c r="AY2687" s="32">
        <v>53.75</v>
      </c>
      <c r="AZ2687" s="34">
        <f t="shared" si="432"/>
        <v>6.45</v>
      </c>
      <c r="BA2687" s="3">
        <f t="shared" si="424"/>
        <v>60.2</v>
      </c>
      <c r="BB2687" s="32">
        <f t="shared" si="433"/>
        <v>65.016000000000005</v>
      </c>
      <c r="BC2687" s="27" t="s">
        <v>12549</v>
      </c>
    </row>
    <row r="2688" spans="1:116" ht="31.5" customHeight="1">
      <c r="A2688" s="7" t="s">
        <v>5589</v>
      </c>
      <c r="B2688" s="5">
        <v>2686</v>
      </c>
      <c r="E2688" s="8" t="s">
        <v>11125</v>
      </c>
      <c r="F2688" s="8" t="s">
        <v>11126</v>
      </c>
      <c r="G2688" s="8" t="s">
        <v>11127</v>
      </c>
      <c r="H2688" s="7" t="s">
        <v>11113</v>
      </c>
      <c r="I2688" s="8" t="s">
        <v>820</v>
      </c>
      <c r="J2688" s="8" t="s">
        <v>11133</v>
      </c>
      <c r="K2688" s="9">
        <v>5</v>
      </c>
      <c r="L2688" s="8" t="s">
        <v>81</v>
      </c>
      <c r="M2688" s="10">
        <v>1</v>
      </c>
      <c r="N2688" s="8" t="s">
        <v>45</v>
      </c>
      <c r="O2688" s="8" t="s">
        <v>11099</v>
      </c>
      <c r="P2688" s="8" t="s">
        <v>11129</v>
      </c>
      <c r="Q2688" s="8" t="s">
        <v>11134</v>
      </c>
      <c r="R2688" s="28">
        <v>146.25</v>
      </c>
      <c r="T2688" s="30">
        <v>146.25</v>
      </c>
      <c r="U2688" s="1" t="s">
        <v>56</v>
      </c>
      <c r="V2688" s="28">
        <v>146.25</v>
      </c>
      <c r="AG2688" s="27">
        <v>38.799999999999997</v>
      </c>
      <c r="AQ2688" s="27" t="e">
        <f t="shared" si="425"/>
        <v>#NUM!</v>
      </c>
      <c r="AR2688" s="27" t="e">
        <f t="shared" si="426"/>
        <v>#NUM!</v>
      </c>
      <c r="AS2688" s="27" t="e">
        <f t="shared" si="427"/>
        <v>#NUM!</v>
      </c>
      <c r="AT2688" s="27">
        <f t="shared" si="430"/>
        <v>157.21875</v>
      </c>
      <c r="AU2688" s="27" t="e">
        <f t="shared" si="431"/>
        <v>#VALUE!</v>
      </c>
      <c r="AV2688" s="29" t="e">
        <f t="shared" si="428"/>
        <v>#VALUE!</v>
      </c>
      <c r="AW2688" s="27" t="s">
        <v>213</v>
      </c>
      <c r="AX2688" s="27" t="s">
        <v>212</v>
      </c>
      <c r="AY2688" s="32">
        <v>92.53</v>
      </c>
      <c r="AZ2688" s="34">
        <f t="shared" si="432"/>
        <v>11.1036</v>
      </c>
      <c r="BA2688" s="3">
        <f t="shared" si="424"/>
        <v>103.6336</v>
      </c>
      <c r="BB2688" s="32">
        <f t="shared" si="433"/>
        <v>111.924288</v>
      </c>
      <c r="BC2688" s="27" t="s">
        <v>12549</v>
      </c>
    </row>
    <row r="2689" spans="1:116" s="35" customFormat="1" ht="31.5" customHeight="1">
      <c r="A2689" s="7" t="s">
        <v>5589</v>
      </c>
      <c r="B2689" s="5">
        <v>2687</v>
      </c>
      <c r="C2689" s="10"/>
      <c r="D2689" s="10"/>
      <c r="E2689" s="8" t="s">
        <v>11110</v>
      </c>
      <c r="F2689" s="8" t="s">
        <v>11111</v>
      </c>
      <c r="G2689" s="8" t="s">
        <v>11112</v>
      </c>
      <c r="H2689" s="7" t="s">
        <v>11113</v>
      </c>
      <c r="I2689" s="8" t="s">
        <v>820</v>
      </c>
      <c r="J2689" s="8" t="s">
        <v>11117</v>
      </c>
      <c r="K2689" s="9">
        <v>8</v>
      </c>
      <c r="L2689" s="8" t="s">
        <v>81</v>
      </c>
      <c r="M2689" s="10">
        <v>1</v>
      </c>
      <c r="N2689" s="8" t="s">
        <v>45</v>
      </c>
      <c r="O2689" s="8" t="s">
        <v>11099</v>
      </c>
      <c r="P2689" s="8" t="s">
        <v>11115</v>
      </c>
      <c r="Q2689" s="8" t="s">
        <v>11118</v>
      </c>
      <c r="R2689" s="28">
        <v>118</v>
      </c>
      <c r="S2689" s="29"/>
      <c r="T2689" s="30">
        <v>118</v>
      </c>
      <c r="U2689" s="1" t="s">
        <v>56</v>
      </c>
      <c r="V2689" s="28">
        <v>118.46250000000001</v>
      </c>
      <c r="W2689" s="29"/>
      <c r="X2689" s="29"/>
      <c r="Y2689" s="29"/>
      <c r="Z2689" s="29"/>
      <c r="AA2689" s="29"/>
      <c r="AB2689" s="29"/>
      <c r="AC2689" s="29"/>
      <c r="AD2689" s="29"/>
      <c r="AE2689" s="31"/>
      <c r="AF2689" s="27"/>
      <c r="AG2689" s="27">
        <v>33.880000000000003</v>
      </c>
      <c r="AH2689" s="27"/>
      <c r="AI2689" s="27"/>
      <c r="AJ2689" s="27"/>
      <c r="AK2689" s="27"/>
      <c r="AL2689" s="27"/>
      <c r="AM2689" s="27"/>
      <c r="AN2689" s="32"/>
      <c r="AO2689" s="27"/>
      <c r="AP2689" s="31"/>
      <c r="AQ2689" s="27" t="e">
        <f t="shared" si="425"/>
        <v>#NUM!</v>
      </c>
      <c r="AR2689" s="27" t="e">
        <f t="shared" si="426"/>
        <v>#NUM!</v>
      </c>
      <c r="AS2689" s="27" t="e">
        <f t="shared" si="427"/>
        <v>#NUM!</v>
      </c>
      <c r="AT2689" s="27">
        <f t="shared" si="430"/>
        <v>126.85</v>
      </c>
      <c r="AU2689" s="27" t="e">
        <f t="shared" si="431"/>
        <v>#VALUE!</v>
      </c>
      <c r="AV2689" s="29" t="e">
        <f t="shared" si="428"/>
        <v>#VALUE!</v>
      </c>
      <c r="AW2689" s="33" t="s">
        <v>51</v>
      </c>
      <c r="AX2689" s="33" t="s">
        <v>50</v>
      </c>
      <c r="AY2689" s="32">
        <v>118</v>
      </c>
      <c r="AZ2689" s="34">
        <f t="shared" si="432"/>
        <v>11.8</v>
      </c>
      <c r="BA2689" s="3">
        <f t="shared" si="424"/>
        <v>129.80000000000001</v>
      </c>
      <c r="BB2689" s="36">
        <v>129.80000000000001</v>
      </c>
      <c r="BC2689" s="27" t="s">
        <v>12549</v>
      </c>
      <c r="BD2689" s="27"/>
      <c r="BE2689" s="27"/>
      <c r="BF2689" s="27"/>
      <c r="BG2689" s="27"/>
      <c r="BH2689" s="27"/>
      <c r="BI2689" s="27"/>
      <c r="BJ2689" s="27"/>
      <c r="BK2689" s="27"/>
      <c r="BL2689" s="27"/>
      <c r="BM2689" s="27"/>
      <c r="BN2689" s="27"/>
      <c r="BO2689" s="27"/>
      <c r="BP2689" s="26"/>
      <c r="BQ2689" s="26"/>
      <c r="BR2689" s="26"/>
      <c r="BS2689" s="26"/>
      <c r="BT2689" s="26"/>
      <c r="BU2689" s="26"/>
      <c r="BV2689" s="26"/>
      <c r="BW2689" s="26"/>
      <c r="BX2689" s="26"/>
      <c r="BY2689" s="26"/>
      <c r="BZ2689" s="26"/>
      <c r="CA2689" s="26"/>
      <c r="CB2689" s="26"/>
      <c r="CC2689" s="26"/>
      <c r="CD2689" s="26"/>
      <c r="CE2689" s="26"/>
      <c r="CF2689" s="26"/>
      <c r="CG2689" s="26"/>
      <c r="CH2689" s="26"/>
      <c r="CI2689" s="26"/>
      <c r="CJ2689" s="26"/>
      <c r="CK2689" s="26"/>
      <c r="CL2689" s="26"/>
      <c r="CM2689" s="26"/>
      <c r="CN2689" s="26"/>
      <c r="CO2689" s="26"/>
      <c r="CP2689" s="26"/>
      <c r="CQ2689" s="26"/>
      <c r="CR2689" s="26"/>
      <c r="CS2689" s="26"/>
      <c r="CT2689" s="26"/>
      <c r="CU2689" s="26"/>
      <c r="CV2689" s="26"/>
      <c r="CW2689" s="26"/>
      <c r="CX2689" s="26"/>
      <c r="CY2689" s="26"/>
      <c r="CZ2689" s="26"/>
      <c r="DA2689" s="26"/>
      <c r="DB2689" s="26"/>
      <c r="DC2689" s="26"/>
      <c r="DD2689" s="26"/>
      <c r="DE2689" s="26"/>
      <c r="DF2689" s="26"/>
      <c r="DG2689" s="26"/>
      <c r="DH2689" s="26"/>
      <c r="DI2689" s="26"/>
      <c r="DJ2689" s="26"/>
      <c r="DK2689" s="26"/>
      <c r="DL2689" s="26"/>
    </row>
    <row r="2690" spans="1:116" ht="31.5" customHeight="1">
      <c r="A2690" s="7" t="s">
        <v>5589</v>
      </c>
      <c r="B2690" s="5">
        <v>2688</v>
      </c>
      <c r="E2690" s="8" t="s">
        <v>11162</v>
      </c>
      <c r="F2690" s="8" t="s">
        <v>11163</v>
      </c>
      <c r="G2690" s="8" t="s">
        <v>11164</v>
      </c>
      <c r="H2690" s="7" t="s">
        <v>8110</v>
      </c>
      <c r="I2690" s="8" t="s">
        <v>2048</v>
      </c>
      <c r="J2690" s="8" t="s">
        <v>11165</v>
      </c>
      <c r="M2690" s="10">
        <v>1</v>
      </c>
      <c r="N2690" s="8" t="s">
        <v>45</v>
      </c>
      <c r="O2690" s="8" t="s">
        <v>11099</v>
      </c>
      <c r="P2690" s="8" t="s">
        <v>11100</v>
      </c>
      <c r="Q2690" s="8" t="s">
        <v>11166</v>
      </c>
      <c r="R2690" s="28">
        <v>146.25</v>
      </c>
      <c r="T2690" s="30">
        <v>146.25</v>
      </c>
      <c r="U2690" s="1" t="s">
        <v>56</v>
      </c>
      <c r="V2690" s="28">
        <v>146.25</v>
      </c>
      <c r="AG2690" s="27">
        <v>147.65</v>
      </c>
      <c r="AQ2690" s="27" t="e">
        <f t="shared" si="425"/>
        <v>#NUM!</v>
      </c>
      <c r="AR2690" s="27" t="e">
        <f t="shared" si="426"/>
        <v>#NUM!</v>
      </c>
      <c r="AS2690" s="27" t="e">
        <f t="shared" si="427"/>
        <v>#NUM!</v>
      </c>
      <c r="AT2690" s="27">
        <f t="shared" si="430"/>
        <v>157.21875</v>
      </c>
      <c r="AU2690" s="27" t="e">
        <f t="shared" si="431"/>
        <v>#VALUE!</v>
      </c>
      <c r="AV2690" s="29" t="e">
        <f t="shared" si="428"/>
        <v>#VALUE!</v>
      </c>
      <c r="AW2690" s="27" t="s">
        <v>73</v>
      </c>
      <c r="AX2690" s="27" t="s">
        <v>74</v>
      </c>
      <c r="AY2690" s="32">
        <v>157.21879999999999</v>
      </c>
      <c r="AZ2690" s="34">
        <f t="shared" si="432"/>
        <v>15.721879999999999</v>
      </c>
      <c r="BA2690" s="3">
        <f t="shared" si="424"/>
        <v>172.94067999999999</v>
      </c>
      <c r="BB2690" s="36">
        <v>172.94</v>
      </c>
      <c r="BC2690" s="27" t="s">
        <v>12549</v>
      </c>
    </row>
    <row r="2691" spans="1:116" ht="31.5" customHeight="1">
      <c r="A2691" s="7" t="s">
        <v>5589</v>
      </c>
      <c r="B2691" s="5">
        <v>2689</v>
      </c>
      <c r="E2691" s="8" t="s">
        <v>11175</v>
      </c>
      <c r="F2691" s="8" t="s">
        <v>11176</v>
      </c>
      <c r="G2691" s="8" t="s">
        <v>3655</v>
      </c>
      <c r="H2691" s="7" t="s">
        <v>11177</v>
      </c>
      <c r="I2691" s="8" t="s">
        <v>820</v>
      </c>
      <c r="J2691" s="8" t="s">
        <v>11178</v>
      </c>
      <c r="K2691" s="9">
        <v>5</v>
      </c>
      <c r="L2691" s="8" t="s">
        <v>81</v>
      </c>
      <c r="M2691" s="10">
        <v>1</v>
      </c>
      <c r="N2691" s="8" t="s">
        <v>45</v>
      </c>
      <c r="O2691" s="8" t="s">
        <v>11099</v>
      </c>
      <c r="P2691" s="8" t="s">
        <v>11100</v>
      </c>
      <c r="Q2691" s="8" t="s">
        <v>11179</v>
      </c>
      <c r="R2691" s="28">
        <v>192.5</v>
      </c>
      <c r="T2691" s="30">
        <v>192</v>
      </c>
      <c r="U2691" s="1" t="s">
        <v>56</v>
      </c>
      <c r="V2691" s="28">
        <v>292.5</v>
      </c>
      <c r="AQ2691" s="27" t="e">
        <f t="shared" si="425"/>
        <v>#NUM!</v>
      </c>
      <c r="AR2691" s="27" t="e">
        <f t="shared" si="426"/>
        <v>#NUM!</v>
      </c>
      <c r="AS2691" s="27" t="e">
        <f t="shared" si="427"/>
        <v>#NUM!</v>
      </c>
      <c r="AT2691" s="27">
        <f t="shared" si="430"/>
        <v>206.39999999999998</v>
      </c>
      <c r="AU2691" s="27" t="e">
        <f t="shared" si="431"/>
        <v>#VALUE!</v>
      </c>
      <c r="AV2691" s="29" t="e">
        <f t="shared" si="428"/>
        <v>#VALUE!</v>
      </c>
      <c r="AW2691" s="27" t="s">
        <v>73</v>
      </c>
      <c r="AX2691" s="27" t="s">
        <v>74</v>
      </c>
      <c r="AY2691" s="32">
        <v>206.4</v>
      </c>
      <c r="AZ2691" s="34">
        <f t="shared" si="432"/>
        <v>20.64</v>
      </c>
      <c r="BA2691" s="3">
        <f t="shared" ref="BA2691:BA2754" si="434">AZ2691+AY2691</f>
        <v>227.04000000000002</v>
      </c>
      <c r="BB2691" s="32">
        <f>BA2691+BA2691*0.08</f>
        <v>245.20320000000004</v>
      </c>
      <c r="BC2691" s="27" t="s">
        <v>12549</v>
      </c>
    </row>
    <row r="2692" spans="1:116" ht="31.5" customHeight="1">
      <c r="A2692" s="7" t="s">
        <v>5589</v>
      </c>
      <c r="B2692" s="5">
        <v>2690</v>
      </c>
      <c r="E2692" s="8" t="s">
        <v>11162</v>
      </c>
      <c r="F2692" s="8" t="s">
        <v>11163</v>
      </c>
      <c r="G2692" s="8" t="s">
        <v>11164</v>
      </c>
      <c r="H2692" s="7" t="s">
        <v>262</v>
      </c>
      <c r="I2692" s="8" t="s">
        <v>2048</v>
      </c>
      <c r="J2692" s="8" t="s">
        <v>11167</v>
      </c>
      <c r="M2692" s="10">
        <v>1</v>
      </c>
      <c r="N2692" s="8" t="s">
        <v>45</v>
      </c>
      <c r="O2692" s="8" t="s">
        <v>11099</v>
      </c>
      <c r="P2692" s="8" t="s">
        <v>11100</v>
      </c>
      <c r="Q2692" s="8" t="s">
        <v>11168</v>
      </c>
      <c r="T2692" s="30">
        <v>526.5</v>
      </c>
      <c r="U2692" s="1">
        <v>252</v>
      </c>
      <c r="AG2692" s="27">
        <v>565.9</v>
      </c>
      <c r="AQ2692" s="27" t="e">
        <f t="shared" si="425"/>
        <v>#NUM!</v>
      </c>
      <c r="AR2692" s="27" t="e">
        <f t="shared" si="426"/>
        <v>#NUM!</v>
      </c>
      <c r="AS2692" s="27" t="e">
        <f t="shared" si="427"/>
        <v>#NUM!</v>
      </c>
      <c r="AT2692" s="27">
        <f t="shared" si="430"/>
        <v>565.98749999999995</v>
      </c>
      <c r="AU2692" s="27">
        <f t="shared" si="431"/>
        <v>270.89999999999998</v>
      </c>
      <c r="AV2692" s="29">
        <f t="shared" si="428"/>
        <v>270.89999999999998</v>
      </c>
      <c r="AW2692" s="27" t="s">
        <v>73</v>
      </c>
      <c r="AX2692" s="27" t="s">
        <v>74</v>
      </c>
      <c r="AY2692" s="32">
        <v>270.89999999999998</v>
      </c>
      <c r="AZ2692" s="34">
        <f t="shared" si="432"/>
        <v>27.09</v>
      </c>
      <c r="BA2692" s="3">
        <f t="shared" si="434"/>
        <v>297.98999999999995</v>
      </c>
      <c r="BB2692" s="36">
        <v>297.99</v>
      </c>
      <c r="BC2692" s="27" t="s">
        <v>12549</v>
      </c>
    </row>
    <row r="2693" spans="1:116" ht="31.5" customHeight="1">
      <c r="A2693" s="7" t="s">
        <v>5589</v>
      </c>
      <c r="B2693" s="5">
        <v>2691</v>
      </c>
      <c r="E2693" s="8" t="s">
        <v>11125</v>
      </c>
      <c r="F2693" s="8" t="s">
        <v>11126</v>
      </c>
      <c r="G2693" s="8" t="s">
        <v>11127</v>
      </c>
      <c r="H2693" s="7" t="s">
        <v>11113</v>
      </c>
      <c r="I2693" s="8" t="s">
        <v>820</v>
      </c>
      <c r="J2693" s="8" t="s">
        <v>11135</v>
      </c>
      <c r="K2693" s="9">
        <v>15</v>
      </c>
      <c r="L2693" s="8" t="s">
        <v>81</v>
      </c>
      <c r="M2693" s="10">
        <v>1</v>
      </c>
      <c r="N2693" s="8" t="s">
        <v>45</v>
      </c>
      <c r="O2693" s="8" t="s">
        <v>11099</v>
      </c>
      <c r="P2693" s="8" t="s">
        <v>11129</v>
      </c>
      <c r="Q2693" s="8" t="s">
        <v>11136</v>
      </c>
      <c r="R2693" s="28">
        <v>456.3</v>
      </c>
      <c r="T2693" s="30">
        <v>456.3</v>
      </c>
      <c r="U2693" s="1" t="s">
        <v>56</v>
      </c>
      <c r="V2693" s="28">
        <v>456.3</v>
      </c>
      <c r="AG2693" s="27">
        <v>133.38999999999999</v>
      </c>
      <c r="AQ2693" s="27" t="e">
        <f t="shared" ref="AQ2693:AQ2756" si="435">AVERAGE(SMALL(AE2693:AI2693,1),SMALL(AE2693:AI2693,2))</f>
        <v>#NUM!</v>
      </c>
      <c r="AR2693" s="27" t="e">
        <f t="shared" ref="AR2693:AR2756" si="436">IF(R2693 &lt;=( AVERAGE(SMALL(AE2693:AI2693,1),SMALL(AE2693:AI2693,2))), R2693, "")</f>
        <v>#NUM!</v>
      </c>
      <c r="AS2693" s="27" t="e">
        <f t="shared" ref="AS2693:AS2756" si="437">AVERAGE(SMALL(AJ2693:AM2693,1),SMALL(AJ2693:AM2693,2))</f>
        <v>#NUM!</v>
      </c>
      <c r="AT2693" s="27">
        <f t="shared" si="430"/>
        <v>490.52249999999998</v>
      </c>
      <c r="AU2693" s="27" t="e">
        <f t="shared" si="431"/>
        <v>#VALUE!</v>
      </c>
      <c r="AV2693" s="29" t="e">
        <f t="shared" si="428"/>
        <v>#VALUE!</v>
      </c>
      <c r="AW2693" s="27" t="s">
        <v>213</v>
      </c>
      <c r="AX2693" s="27" t="s">
        <v>212</v>
      </c>
      <c r="AY2693" s="32">
        <v>294.85000000000002</v>
      </c>
      <c r="AZ2693" s="34">
        <f t="shared" si="432"/>
        <v>29.485000000000003</v>
      </c>
      <c r="BA2693" s="3">
        <f t="shared" si="434"/>
        <v>324.33500000000004</v>
      </c>
      <c r="BB2693" s="36">
        <v>324.33999999999997</v>
      </c>
      <c r="BC2693" s="27" t="s">
        <v>12549</v>
      </c>
    </row>
    <row r="2694" spans="1:116" ht="31.5" customHeight="1">
      <c r="A2694" s="7" t="s">
        <v>5589</v>
      </c>
      <c r="B2694" s="5">
        <v>2692</v>
      </c>
      <c r="E2694" s="8" t="s">
        <v>11125</v>
      </c>
      <c r="F2694" s="8" t="s">
        <v>11126</v>
      </c>
      <c r="G2694" s="8" t="s">
        <v>11127</v>
      </c>
      <c r="H2694" s="7" t="s">
        <v>11113</v>
      </c>
      <c r="I2694" s="8" t="s">
        <v>820</v>
      </c>
      <c r="J2694" s="8" t="s">
        <v>11128</v>
      </c>
      <c r="K2694" s="9">
        <v>25</v>
      </c>
      <c r="L2694" s="8" t="s">
        <v>81</v>
      </c>
      <c r="M2694" s="10">
        <v>1</v>
      </c>
      <c r="N2694" s="8" t="s">
        <v>45</v>
      </c>
      <c r="O2694" s="8" t="s">
        <v>11099</v>
      </c>
      <c r="P2694" s="8" t="s">
        <v>11129</v>
      </c>
      <c r="Q2694" s="8" t="s">
        <v>11130</v>
      </c>
      <c r="R2694" s="28">
        <v>702</v>
      </c>
      <c r="T2694" s="30">
        <v>702</v>
      </c>
      <c r="U2694" s="1" t="s">
        <v>56</v>
      </c>
      <c r="V2694" s="28">
        <v>702</v>
      </c>
      <c r="AG2694" s="27">
        <v>156.29</v>
      </c>
      <c r="AQ2694" s="27" t="e">
        <f t="shared" si="435"/>
        <v>#NUM!</v>
      </c>
      <c r="AR2694" s="27" t="e">
        <f t="shared" si="436"/>
        <v>#NUM!</v>
      </c>
      <c r="AS2694" s="27" t="e">
        <f t="shared" si="437"/>
        <v>#NUM!</v>
      </c>
      <c r="AT2694" s="27">
        <f t="shared" si="430"/>
        <v>754.65</v>
      </c>
      <c r="AU2694" s="27" t="e">
        <f t="shared" si="431"/>
        <v>#VALUE!</v>
      </c>
      <c r="AV2694" s="29" t="e">
        <f t="shared" si="428"/>
        <v>#VALUE!</v>
      </c>
      <c r="AW2694" s="27" t="s">
        <v>213</v>
      </c>
      <c r="AX2694" s="27" t="s">
        <v>212</v>
      </c>
      <c r="AY2694" s="32">
        <v>429.15</v>
      </c>
      <c r="AZ2694" s="34">
        <f t="shared" si="432"/>
        <v>42.914999999999999</v>
      </c>
      <c r="BA2694" s="3">
        <f t="shared" si="434"/>
        <v>472.065</v>
      </c>
      <c r="BB2694" s="32">
        <f t="shared" ref="BB2694:BB2725" si="438">BA2694+BA2694*0.08</f>
        <v>509.83019999999999</v>
      </c>
      <c r="BC2694" s="27" t="s">
        <v>12549</v>
      </c>
    </row>
    <row r="2695" spans="1:116" ht="31.5" customHeight="1">
      <c r="A2695" s="7" t="s">
        <v>11180</v>
      </c>
      <c r="B2695" s="5">
        <v>2693</v>
      </c>
      <c r="E2695" s="8" t="s">
        <v>11181</v>
      </c>
      <c r="F2695" s="8" t="s">
        <v>11182</v>
      </c>
      <c r="G2695" s="8" t="s">
        <v>11183</v>
      </c>
      <c r="H2695" s="7" t="s">
        <v>303</v>
      </c>
      <c r="I2695" s="8" t="s">
        <v>104</v>
      </c>
      <c r="J2695" s="8" t="s">
        <v>11184</v>
      </c>
      <c r="M2695" s="10">
        <v>30</v>
      </c>
      <c r="N2695" s="8" t="s">
        <v>45</v>
      </c>
      <c r="O2695" s="8" t="s">
        <v>11185</v>
      </c>
      <c r="P2695" s="8" t="s">
        <v>11186</v>
      </c>
      <c r="Q2695" s="8" t="s">
        <v>11187</v>
      </c>
      <c r="R2695" s="28">
        <v>4.21096</v>
      </c>
      <c r="S2695" s="29">
        <v>4.0060000000000002</v>
      </c>
      <c r="T2695" s="30">
        <v>3.74</v>
      </c>
      <c r="U2695" s="1" t="s">
        <v>56</v>
      </c>
      <c r="V2695" s="28">
        <v>4.21096</v>
      </c>
      <c r="AQ2695" s="27" t="e">
        <f t="shared" si="435"/>
        <v>#NUM!</v>
      </c>
      <c r="AR2695" s="27" t="e">
        <f t="shared" si="436"/>
        <v>#NUM!</v>
      </c>
      <c r="AS2695" s="27" t="e">
        <f t="shared" si="437"/>
        <v>#NUM!</v>
      </c>
      <c r="AT2695" s="27">
        <f t="shared" si="430"/>
        <v>4.0205000000000002</v>
      </c>
      <c r="AU2695" s="27" t="e">
        <f t="shared" si="431"/>
        <v>#VALUE!</v>
      </c>
      <c r="AV2695" s="29" t="e">
        <f t="shared" si="428"/>
        <v>#VALUE!</v>
      </c>
      <c r="AW2695" s="27" t="s">
        <v>73</v>
      </c>
      <c r="AX2695" s="27" t="s">
        <v>74</v>
      </c>
      <c r="AY2695" s="32">
        <v>4.0199999999999996</v>
      </c>
      <c r="AZ2695" s="34">
        <f t="shared" si="432"/>
        <v>1.0049999999999999</v>
      </c>
      <c r="BA2695" s="3">
        <f t="shared" si="434"/>
        <v>5.0249999999999995</v>
      </c>
      <c r="BB2695" s="32">
        <f t="shared" si="438"/>
        <v>5.4269999999999996</v>
      </c>
      <c r="BC2695" s="27" t="s">
        <v>12549</v>
      </c>
    </row>
    <row r="2696" spans="1:116" ht="31.5" customHeight="1">
      <c r="A2696" s="4" t="s">
        <v>11188</v>
      </c>
      <c r="B2696" s="5">
        <v>2694</v>
      </c>
      <c r="C2696" s="6">
        <v>12062</v>
      </c>
      <c r="D2696" s="6"/>
      <c r="E2696" s="3" t="s">
        <v>11189</v>
      </c>
      <c r="F2696" s="3" t="s">
        <v>11190</v>
      </c>
      <c r="G2696" s="3" t="s">
        <v>11191</v>
      </c>
      <c r="H2696" s="4" t="s">
        <v>11192</v>
      </c>
      <c r="I2696" s="3" t="s">
        <v>7586</v>
      </c>
      <c r="J2696" s="3" t="s">
        <v>11193</v>
      </c>
      <c r="K2696" s="5"/>
      <c r="L2696" s="3"/>
      <c r="M2696" s="6">
        <v>50</v>
      </c>
      <c r="N2696" s="3" t="s">
        <v>45</v>
      </c>
      <c r="O2696" s="3" t="s">
        <v>11194</v>
      </c>
      <c r="P2696" s="3" t="s">
        <v>11195</v>
      </c>
      <c r="Q2696" s="3" t="s">
        <v>11196</v>
      </c>
      <c r="R2696" s="28">
        <v>25</v>
      </c>
      <c r="U2696" s="1">
        <v>17.399999999999999</v>
      </c>
      <c r="V2696" s="28">
        <v>65.62</v>
      </c>
      <c r="Z2696" s="29">
        <v>28.5</v>
      </c>
      <c r="AA2696" s="29">
        <v>26.71</v>
      </c>
      <c r="AE2696" s="31">
        <v>65.62</v>
      </c>
      <c r="AI2696" s="27">
        <v>28.08</v>
      </c>
      <c r="AN2696" s="32">
        <v>25</v>
      </c>
      <c r="AO2696" s="27" t="s">
        <v>49</v>
      </c>
      <c r="AP2696" s="31" t="s">
        <v>50</v>
      </c>
      <c r="AQ2696" s="27">
        <f t="shared" si="435"/>
        <v>46.85</v>
      </c>
      <c r="AR2696" s="27">
        <f t="shared" si="436"/>
        <v>25</v>
      </c>
      <c r="AS2696" s="27" t="e">
        <f t="shared" si="437"/>
        <v>#NUM!</v>
      </c>
      <c r="AT2696" s="27">
        <f t="shared" si="430"/>
        <v>0</v>
      </c>
      <c r="AU2696" s="27">
        <f t="shared" si="431"/>
        <v>18.704999999999998</v>
      </c>
      <c r="AV2696" s="29">
        <f t="shared" si="428"/>
        <v>0</v>
      </c>
      <c r="AW2696" s="27" t="s">
        <v>73</v>
      </c>
      <c r="AX2696" s="27" t="s">
        <v>74</v>
      </c>
      <c r="AY2696" s="32">
        <v>18.704999999999998</v>
      </c>
      <c r="AZ2696" s="34">
        <f t="shared" si="432"/>
        <v>3.1798500000000001</v>
      </c>
      <c r="BA2696" s="3">
        <f t="shared" si="434"/>
        <v>21.88485</v>
      </c>
      <c r="BB2696" s="32">
        <f t="shared" si="438"/>
        <v>23.635638</v>
      </c>
      <c r="BC2696" s="27" t="s">
        <v>12549</v>
      </c>
      <c r="BP2696" s="35"/>
      <c r="BQ2696" s="35"/>
      <c r="BR2696" s="35"/>
      <c r="BS2696" s="35"/>
      <c r="BT2696" s="35"/>
      <c r="BU2696" s="35"/>
      <c r="BV2696" s="35"/>
      <c r="BW2696" s="35"/>
      <c r="BX2696" s="35"/>
      <c r="BY2696" s="35"/>
      <c r="BZ2696" s="35"/>
      <c r="CA2696" s="35"/>
      <c r="CB2696" s="35"/>
      <c r="CC2696" s="35"/>
      <c r="CD2696" s="35"/>
      <c r="CE2696" s="35"/>
      <c r="CF2696" s="35"/>
      <c r="CG2696" s="35"/>
      <c r="CH2696" s="35"/>
      <c r="CI2696" s="35"/>
      <c r="CJ2696" s="35"/>
      <c r="CK2696" s="35"/>
      <c r="CL2696" s="35"/>
      <c r="CM2696" s="35"/>
      <c r="CN2696" s="35"/>
      <c r="CO2696" s="35"/>
      <c r="CP2696" s="35"/>
      <c r="CQ2696" s="35"/>
      <c r="CR2696" s="35"/>
      <c r="CS2696" s="35"/>
      <c r="CT2696" s="35"/>
      <c r="CU2696" s="35"/>
      <c r="CV2696" s="35"/>
      <c r="CW2696" s="35"/>
      <c r="CX2696" s="35"/>
      <c r="CY2696" s="35"/>
      <c r="CZ2696" s="35"/>
      <c r="DA2696" s="35"/>
      <c r="DB2696" s="35"/>
      <c r="DC2696" s="35"/>
      <c r="DD2696" s="35"/>
      <c r="DE2696" s="35"/>
      <c r="DF2696" s="35"/>
      <c r="DG2696" s="35"/>
      <c r="DH2696" s="35"/>
      <c r="DI2696" s="35"/>
      <c r="DJ2696" s="35"/>
      <c r="DK2696" s="35"/>
      <c r="DL2696" s="35"/>
    </row>
    <row r="2697" spans="1:116" ht="31.5" customHeight="1">
      <c r="A2697" s="4" t="s">
        <v>11197</v>
      </c>
      <c r="B2697" s="5">
        <v>2695</v>
      </c>
      <c r="C2697" s="6">
        <v>14346</v>
      </c>
      <c r="D2697" s="6"/>
      <c r="E2697" s="3" t="s">
        <v>11198</v>
      </c>
      <c r="F2697" s="3" t="s">
        <v>7623</v>
      </c>
      <c r="G2697" s="3" t="s">
        <v>7624</v>
      </c>
      <c r="H2697" s="4" t="s">
        <v>999</v>
      </c>
      <c r="I2697" s="3" t="s">
        <v>394</v>
      </c>
      <c r="J2697" s="3" t="s">
        <v>11193</v>
      </c>
      <c r="K2697" s="5"/>
      <c r="L2697" s="3"/>
      <c r="M2697" s="6">
        <v>50</v>
      </c>
      <c r="N2697" s="3" t="s">
        <v>45</v>
      </c>
      <c r="O2697" s="3" t="s">
        <v>11194</v>
      </c>
      <c r="P2697" s="3" t="s">
        <v>11195</v>
      </c>
      <c r="Q2697" s="3" t="s">
        <v>11199</v>
      </c>
      <c r="R2697" s="28">
        <v>27</v>
      </c>
      <c r="U2697" s="1">
        <v>17.399999999999999</v>
      </c>
      <c r="V2697" s="28">
        <v>75.41</v>
      </c>
      <c r="Z2697" s="29">
        <v>33.83</v>
      </c>
      <c r="AA2697" s="29">
        <v>27.49</v>
      </c>
      <c r="AE2697" s="31">
        <v>75.41</v>
      </c>
      <c r="AN2697" s="32">
        <v>27</v>
      </c>
      <c r="AO2697" s="27" t="s">
        <v>49</v>
      </c>
      <c r="AP2697" s="31" t="s">
        <v>50</v>
      </c>
      <c r="AQ2697" s="27" t="e">
        <f t="shared" si="435"/>
        <v>#NUM!</v>
      </c>
      <c r="AR2697" s="27" t="e">
        <f t="shared" si="436"/>
        <v>#NUM!</v>
      </c>
      <c r="AS2697" s="27" t="e">
        <f t="shared" si="437"/>
        <v>#NUM!</v>
      </c>
      <c r="AT2697" s="27">
        <f t="shared" si="430"/>
        <v>0</v>
      </c>
      <c r="AU2697" s="27">
        <f t="shared" si="431"/>
        <v>18.704999999999998</v>
      </c>
      <c r="AV2697" s="29">
        <f t="shared" si="428"/>
        <v>0</v>
      </c>
      <c r="AW2697" s="27" t="s">
        <v>73</v>
      </c>
      <c r="AX2697" s="27" t="s">
        <v>74</v>
      </c>
      <c r="AY2697" s="32">
        <v>18.704999999999998</v>
      </c>
      <c r="AZ2697" s="34">
        <f t="shared" si="432"/>
        <v>3.1798500000000001</v>
      </c>
      <c r="BA2697" s="3">
        <f t="shared" si="434"/>
        <v>21.88485</v>
      </c>
      <c r="BB2697" s="32">
        <f t="shared" si="438"/>
        <v>23.635638</v>
      </c>
      <c r="BC2697" s="27" t="s">
        <v>12549</v>
      </c>
      <c r="BP2697" s="35"/>
      <c r="BQ2697" s="35"/>
      <c r="BR2697" s="35"/>
      <c r="BS2697" s="35"/>
      <c r="BT2697" s="35"/>
      <c r="BU2697" s="35"/>
      <c r="BV2697" s="35"/>
      <c r="BW2697" s="35"/>
      <c r="BX2697" s="35"/>
      <c r="BY2697" s="35"/>
      <c r="BZ2697" s="35"/>
      <c r="CA2697" s="35"/>
      <c r="CB2697" s="35"/>
      <c r="CC2697" s="35"/>
      <c r="CD2697" s="35"/>
      <c r="CE2697" s="35"/>
      <c r="CF2697" s="35"/>
      <c r="CG2697" s="35"/>
      <c r="CH2697" s="35"/>
      <c r="CI2697" s="35"/>
      <c r="CJ2697" s="35"/>
      <c r="CK2697" s="35"/>
      <c r="CL2697" s="35"/>
      <c r="CM2697" s="35"/>
      <c r="CN2697" s="35"/>
      <c r="CO2697" s="35"/>
      <c r="CP2697" s="35"/>
      <c r="CQ2697" s="35"/>
      <c r="CR2697" s="35"/>
      <c r="CS2697" s="35"/>
      <c r="CT2697" s="35"/>
      <c r="CU2697" s="35"/>
      <c r="CV2697" s="35"/>
      <c r="CW2697" s="35"/>
      <c r="CX2697" s="35"/>
      <c r="CY2697" s="35"/>
      <c r="CZ2697" s="35"/>
      <c r="DA2697" s="35"/>
      <c r="DB2697" s="35"/>
      <c r="DC2697" s="35"/>
      <c r="DD2697" s="35"/>
      <c r="DE2697" s="35"/>
      <c r="DF2697" s="35"/>
      <c r="DG2697" s="35"/>
      <c r="DH2697" s="35"/>
      <c r="DI2697" s="35"/>
      <c r="DJ2697" s="35"/>
      <c r="DK2697" s="35"/>
      <c r="DL2697" s="35"/>
    </row>
    <row r="2698" spans="1:116" ht="31.5" customHeight="1">
      <c r="A2698" s="4" t="s">
        <v>11200</v>
      </c>
      <c r="B2698" s="5">
        <v>2696</v>
      </c>
      <c r="C2698" s="6">
        <v>14345</v>
      </c>
      <c r="D2698" s="6"/>
      <c r="E2698" s="3" t="s">
        <v>11201</v>
      </c>
      <c r="F2698" s="3" t="s">
        <v>11202</v>
      </c>
      <c r="G2698" s="3" t="s">
        <v>11203</v>
      </c>
      <c r="H2698" s="4" t="s">
        <v>11204</v>
      </c>
      <c r="I2698" s="3" t="s">
        <v>394</v>
      </c>
      <c r="J2698" s="3" t="s">
        <v>11193</v>
      </c>
      <c r="K2698" s="5"/>
      <c r="L2698" s="3"/>
      <c r="M2698" s="6">
        <v>50</v>
      </c>
      <c r="N2698" s="3" t="s">
        <v>45</v>
      </c>
      <c r="O2698" s="3" t="s">
        <v>11194</v>
      </c>
      <c r="P2698" s="3" t="s">
        <v>11195</v>
      </c>
      <c r="Q2698" s="3" t="s">
        <v>11205</v>
      </c>
      <c r="R2698" s="28">
        <v>27</v>
      </c>
      <c r="U2698" s="1" t="s">
        <v>56</v>
      </c>
      <c r="V2698" s="28">
        <v>75.42</v>
      </c>
      <c r="AA2698" s="29">
        <v>50.78</v>
      </c>
      <c r="AE2698" s="31">
        <v>75.42</v>
      </c>
      <c r="AJ2698" s="27">
        <v>50.78</v>
      </c>
      <c r="AN2698" s="32">
        <v>27</v>
      </c>
      <c r="AO2698" s="27" t="s">
        <v>49</v>
      </c>
      <c r="AP2698" s="31" t="s">
        <v>50</v>
      </c>
      <c r="AQ2698" s="27" t="e">
        <f t="shared" si="435"/>
        <v>#NUM!</v>
      </c>
      <c r="AR2698" s="27" t="e">
        <f t="shared" si="436"/>
        <v>#NUM!</v>
      </c>
      <c r="AS2698" s="27" t="e">
        <f t="shared" si="437"/>
        <v>#NUM!</v>
      </c>
      <c r="AT2698" s="27">
        <f t="shared" si="430"/>
        <v>0</v>
      </c>
      <c r="AU2698" s="27" t="e">
        <f t="shared" si="431"/>
        <v>#VALUE!</v>
      </c>
      <c r="AV2698" s="29" t="e">
        <f t="shared" ref="AV2698:AV2761" si="439">MIN(AN2698,AT2698,AU2698)</f>
        <v>#VALUE!</v>
      </c>
      <c r="AW2698" s="33" t="s">
        <v>51</v>
      </c>
      <c r="AX2698" s="27" t="s">
        <v>50</v>
      </c>
      <c r="AY2698" s="32">
        <v>27</v>
      </c>
      <c r="AZ2698" s="34">
        <f t="shared" si="432"/>
        <v>4.5900000000000007</v>
      </c>
      <c r="BA2698" s="3">
        <f t="shared" si="434"/>
        <v>31.59</v>
      </c>
      <c r="BB2698" s="32">
        <f t="shared" si="438"/>
        <v>34.117199999999997</v>
      </c>
      <c r="BC2698" s="27" t="s">
        <v>12549</v>
      </c>
      <c r="BP2698" s="35"/>
      <c r="BQ2698" s="35"/>
      <c r="BR2698" s="35"/>
      <c r="BS2698" s="35"/>
      <c r="BT2698" s="35"/>
      <c r="BU2698" s="35"/>
      <c r="BV2698" s="35"/>
      <c r="BW2698" s="35"/>
      <c r="BX2698" s="35"/>
      <c r="BY2698" s="35"/>
      <c r="BZ2698" s="35"/>
      <c r="CA2698" s="35"/>
      <c r="CB2698" s="35"/>
      <c r="CC2698" s="35"/>
      <c r="CD2698" s="35"/>
      <c r="CE2698" s="35"/>
      <c r="CF2698" s="35"/>
      <c r="CG2698" s="35"/>
      <c r="CH2698" s="35"/>
      <c r="CI2698" s="35"/>
      <c r="CJ2698" s="35"/>
      <c r="CK2698" s="35"/>
      <c r="CL2698" s="35"/>
      <c r="CM2698" s="35"/>
      <c r="CN2698" s="35"/>
      <c r="CO2698" s="35"/>
      <c r="CP2698" s="35"/>
      <c r="CQ2698" s="35"/>
      <c r="CR2698" s="35"/>
      <c r="CS2698" s="35"/>
      <c r="CT2698" s="35"/>
      <c r="CU2698" s="35"/>
      <c r="CV2698" s="35"/>
      <c r="CW2698" s="35"/>
      <c r="CX2698" s="35"/>
      <c r="CY2698" s="35"/>
      <c r="CZ2698" s="35"/>
      <c r="DA2698" s="35"/>
      <c r="DB2698" s="35"/>
      <c r="DC2698" s="35"/>
      <c r="DD2698" s="35"/>
      <c r="DE2698" s="35"/>
      <c r="DF2698" s="35"/>
      <c r="DG2698" s="35"/>
      <c r="DH2698" s="35"/>
      <c r="DI2698" s="35"/>
      <c r="DJ2698" s="35"/>
      <c r="DK2698" s="35"/>
      <c r="DL2698" s="35"/>
    </row>
    <row r="2699" spans="1:116" ht="31.5" customHeight="1">
      <c r="A2699" s="7" t="s">
        <v>11212</v>
      </c>
      <c r="B2699" s="5">
        <v>2697</v>
      </c>
      <c r="E2699" s="8" t="s">
        <v>11207</v>
      </c>
      <c r="F2699" s="8" t="s">
        <v>5932</v>
      </c>
      <c r="G2699" s="8" t="s">
        <v>5933</v>
      </c>
      <c r="H2699" s="7" t="s">
        <v>5934</v>
      </c>
      <c r="I2699" s="8" t="s">
        <v>394</v>
      </c>
      <c r="J2699" s="8" t="s">
        <v>11213</v>
      </c>
      <c r="K2699" s="9">
        <v>100</v>
      </c>
      <c r="L2699" s="8" t="s">
        <v>81</v>
      </c>
      <c r="M2699" s="10">
        <v>10</v>
      </c>
      <c r="N2699" s="8" t="s">
        <v>45</v>
      </c>
      <c r="O2699" s="8" t="s">
        <v>11209</v>
      </c>
      <c r="P2699" s="8" t="s">
        <v>11210</v>
      </c>
      <c r="Q2699" s="8" t="s">
        <v>11214</v>
      </c>
      <c r="R2699" s="28">
        <v>234</v>
      </c>
      <c r="T2699" s="30">
        <v>234</v>
      </c>
      <c r="U2699" s="1" t="s">
        <v>56</v>
      </c>
      <c r="V2699" s="28">
        <v>234</v>
      </c>
      <c r="AQ2699" s="27" t="e">
        <f t="shared" si="435"/>
        <v>#NUM!</v>
      </c>
      <c r="AR2699" s="27" t="e">
        <f t="shared" si="436"/>
        <v>#NUM!</v>
      </c>
      <c r="AS2699" s="27" t="e">
        <f t="shared" si="437"/>
        <v>#NUM!</v>
      </c>
      <c r="AT2699" s="27">
        <f t="shared" si="430"/>
        <v>251.54999999999998</v>
      </c>
      <c r="AU2699" s="27" t="e">
        <f t="shared" si="431"/>
        <v>#VALUE!</v>
      </c>
      <c r="AV2699" s="29" t="e">
        <f t="shared" si="439"/>
        <v>#VALUE!</v>
      </c>
      <c r="AW2699" s="27" t="s">
        <v>336</v>
      </c>
      <c r="AX2699" s="27" t="s">
        <v>337</v>
      </c>
      <c r="AY2699" s="32">
        <v>92.512</v>
      </c>
      <c r="AZ2699" s="34">
        <f t="shared" si="432"/>
        <v>11.10144</v>
      </c>
      <c r="BA2699" s="3">
        <f t="shared" si="434"/>
        <v>103.61344</v>
      </c>
      <c r="BB2699" s="32">
        <f t="shared" si="438"/>
        <v>111.9025152</v>
      </c>
      <c r="BC2699" s="27" t="s">
        <v>12549</v>
      </c>
    </row>
    <row r="2700" spans="1:116" ht="31.5" customHeight="1">
      <c r="A2700" s="7" t="s">
        <v>11206</v>
      </c>
      <c r="B2700" s="5">
        <v>2698</v>
      </c>
      <c r="E2700" s="8" t="s">
        <v>11207</v>
      </c>
      <c r="F2700" s="8" t="s">
        <v>5932</v>
      </c>
      <c r="G2700" s="8" t="s">
        <v>5933</v>
      </c>
      <c r="H2700" s="7" t="s">
        <v>5719</v>
      </c>
      <c r="I2700" s="8" t="s">
        <v>394</v>
      </c>
      <c r="J2700" s="8" t="s">
        <v>11208</v>
      </c>
      <c r="K2700" s="9">
        <v>100</v>
      </c>
      <c r="L2700" s="8" t="s">
        <v>81</v>
      </c>
      <c r="M2700" s="10">
        <v>10</v>
      </c>
      <c r="N2700" s="8" t="s">
        <v>45</v>
      </c>
      <c r="O2700" s="8" t="s">
        <v>11209</v>
      </c>
      <c r="P2700" s="8" t="s">
        <v>11210</v>
      </c>
      <c r="Q2700" s="8" t="s">
        <v>11211</v>
      </c>
      <c r="R2700" s="28">
        <v>208</v>
      </c>
      <c r="T2700" s="30">
        <v>208</v>
      </c>
      <c r="U2700" s="1" t="s">
        <v>56</v>
      </c>
      <c r="V2700" s="28">
        <v>208</v>
      </c>
      <c r="AQ2700" s="27" t="e">
        <f t="shared" si="435"/>
        <v>#NUM!</v>
      </c>
      <c r="AR2700" s="27" t="e">
        <f t="shared" si="436"/>
        <v>#NUM!</v>
      </c>
      <c r="AS2700" s="27" t="e">
        <f t="shared" si="437"/>
        <v>#NUM!</v>
      </c>
      <c r="AT2700" s="27">
        <f t="shared" si="430"/>
        <v>223.6</v>
      </c>
      <c r="AU2700" s="27" t="e">
        <f t="shared" si="431"/>
        <v>#VALUE!</v>
      </c>
      <c r="AV2700" s="29" t="e">
        <f t="shared" si="439"/>
        <v>#VALUE!</v>
      </c>
      <c r="AW2700" s="33" t="s">
        <v>51</v>
      </c>
      <c r="AX2700" s="27" t="s">
        <v>50</v>
      </c>
      <c r="AY2700" s="32">
        <v>223.6</v>
      </c>
      <c r="AZ2700" s="34">
        <f t="shared" si="432"/>
        <v>22.36</v>
      </c>
      <c r="BA2700" s="3">
        <f t="shared" si="434"/>
        <v>245.95999999999998</v>
      </c>
      <c r="BB2700" s="32">
        <f t="shared" si="438"/>
        <v>265.63679999999999</v>
      </c>
      <c r="BC2700" s="27" t="s">
        <v>12549</v>
      </c>
    </row>
    <row r="2701" spans="1:116" ht="31.5" customHeight="1">
      <c r="A2701" s="7" t="s">
        <v>11215</v>
      </c>
      <c r="B2701" s="5">
        <v>2699</v>
      </c>
      <c r="E2701" s="8" t="s">
        <v>11216</v>
      </c>
      <c r="F2701" s="8" t="s">
        <v>11217</v>
      </c>
      <c r="G2701" s="8" t="s">
        <v>11218</v>
      </c>
      <c r="H2701" s="7" t="s">
        <v>2111</v>
      </c>
      <c r="I2701" s="8" t="s">
        <v>2001</v>
      </c>
      <c r="J2701" s="8" t="s">
        <v>11213</v>
      </c>
      <c r="K2701" s="9">
        <v>100</v>
      </c>
      <c r="L2701" s="8" t="s">
        <v>81</v>
      </c>
      <c r="M2701" s="10">
        <v>10</v>
      </c>
      <c r="N2701" s="8" t="s">
        <v>45</v>
      </c>
      <c r="O2701" s="8" t="s">
        <v>11209</v>
      </c>
      <c r="P2701" s="8" t="s">
        <v>11210</v>
      </c>
      <c r="Q2701" s="8" t="s">
        <v>11219</v>
      </c>
      <c r="R2701" s="28">
        <v>260</v>
      </c>
      <c r="T2701" s="30">
        <v>260</v>
      </c>
      <c r="U2701" s="1" t="s">
        <v>56</v>
      </c>
      <c r="V2701" s="28">
        <v>260</v>
      </c>
      <c r="AQ2701" s="27" t="e">
        <f t="shared" si="435"/>
        <v>#NUM!</v>
      </c>
      <c r="AR2701" s="27" t="e">
        <f t="shared" si="436"/>
        <v>#NUM!</v>
      </c>
      <c r="AS2701" s="27" t="e">
        <f t="shared" si="437"/>
        <v>#NUM!</v>
      </c>
      <c r="AT2701" s="27">
        <f t="shared" si="430"/>
        <v>279.5</v>
      </c>
      <c r="AU2701" s="27" t="e">
        <f t="shared" si="431"/>
        <v>#VALUE!</v>
      </c>
      <c r="AV2701" s="29" t="e">
        <f t="shared" si="439"/>
        <v>#VALUE!</v>
      </c>
      <c r="AW2701" s="33" t="s">
        <v>51</v>
      </c>
      <c r="AX2701" s="27" t="s">
        <v>50</v>
      </c>
      <c r="AY2701" s="32">
        <v>279.5</v>
      </c>
      <c r="AZ2701" s="34">
        <f t="shared" si="432"/>
        <v>27.950000000000003</v>
      </c>
      <c r="BA2701" s="3">
        <f t="shared" si="434"/>
        <v>307.45</v>
      </c>
      <c r="BB2701" s="32">
        <f t="shared" si="438"/>
        <v>332.04599999999999</v>
      </c>
      <c r="BC2701" s="27" t="s">
        <v>12549</v>
      </c>
    </row>
    <row r="2702" spans="1:116" ht="31.5" customHeight="1">
      <c r="A2702" s="7" t="s">
        <v>6246</v>
      </c>
      <c r="B2702" s="5">
        <v>2700</v>
      </c>
      <c r="E2702" s="8" t="s">
        <v>11221</v>
      </c>
      <c r="F2702" s="8" t="s">
        <v>11222</v>
      </c>
      <c r="G2702" s="8" t="s">
        <v>1968</v>
      </c>
      <c r="H2702" s="7" t="s">
        <v>11228</v>
      </c>
      <c r="I2702" s="8" t="s">
        <v>394</v>
      </c>
      <c r="J2702" s="8" t="s">
        <v>11229</v>
      </c>
      <c r="K2702" s="9">
        <v>1</v>
      </c>
      <c r="L2702" s="8" t="s">
        <v>81</v>
      </c>
      <c r="M2702" s="10">
        <v>25</v>
      </c>
      <c r="N2702" s="8" t="s">
        <v>45</v>
      </c>
      <c r="O2702" s="8" t="s">
        <v>11225</v>
      </c>
      <c r="P2702" s="8" t="s">
        <v>11226</v>
      </c>
      <c r="Q2702" s="8" t="s">
        <v>11230</v>
      </c>
      <c r="R2702" s="28">
        <v>7</v>
      </c>
      <c r="T2702" s="30">
        <v>200</v>
      </c>
      <c r="U2702" s="1">
        <v>75</v>
      </c>
      <c r="V2702" s="28">
        <v>7.55</v>
      </c>
      <c r="AQ2702" s="27" t="e">
        <f t="shared" si="435"/>
        <v>#NUM!</v>
      </c>
      <c r="AR2702" s="27" t="e">
        <f t="shared" si="436"/>
        <v>#NUM!</v>
      </c>
      <c r="AS2702" s="27" t="e">
        <f t="shared" si="437"/>
        <v>#NUM!</v>
      </c>
      <c r="AT2702" s="27">
        <f t="shared" si="430"/>
        <v>215</v>
      </c>
      <c r="AU2702" s="27">
        <f t="shared" si="431"/>
        <v>80.625</v>
      </c>
      <c r="AV2702" s="29">
        <f t="shared" si="439"/>
        <v>80.625</v>
      </c>
      <c r="AW2702" s="33" t="s">
        <v>51</v>
      </c>
      <c r="AX2702" s="27" t="s">
        <v>50</v>
      </c>
      <c r="AY2702" s="32">
        <v>7</v>
      </c>
      <c r="AZ2702" s="34">
        <f t="shared" si="432"/>
        <v>1.75</v>
      </c>
      <c r="BA2702" s="3">
        <f t="shared" si="434"/>
        <v>8.75</v>
      </c>
      <c r="BB2702" s="32">
        <f t="shared" si="438"/>
        <v>9.4499999999999993</v>
      </c>
      <c r="BC2702" s="27" t="s">
        <v>12549</v>
      </c>
    </row>
    <row r="2703" spans="1:116" ht="31.5" customHeight="1">
      <c r="A2703" s="7" t="s">
        <v>6246</v>
      </c>
      <c r="B2703" s="5">
        <v>2701</v>
      </c>
      <c r="E2703" s="8" t="s">
        <v>11221</v>
      </c>
      <c r="F2703" s="8" t="s">
        <v>11222</v>
      </c>
      <c r="G2703" s="8" t="s">
        <v>1968</v>
      </c>
      <c r="H2703" s="7" t="s">
        <v>11231</v>
      </c>
      <c r="I2703" s="8" t="s">
        <v>394</v>
      </c>
      <c r="J2703" s="8" t="s">
        <v>11232</v>
      </c>
      <c r="K2703" s="9">
        <v>10</v>
      </c>
      <c r="L2703" s="8" t="s">
        <v>81</v>
      </c>
      <c r="M2703" s="10">
        <v>25</v>
      </c>
      <c r="N2703" s="8" t="s">
        <v>45</v>
      </c>
      <c r="O2703" s="8" t="s">
        <v>11225</v>
      </c>
      <c r="P2703" s="8" t="s">
        <v>11226</v>
      </c>
      <c r="Q2703" s="8" t="s">
        <v>11233</v>
      </c>
      <c r="R2703" s="28">
        <v>9</v>
      </c>
      <c r="T2703" s="30">
        <v>225</v>
      </c>
      <c r="U2703" s="1">
        <v>150</v>
      </c>
      <c r="V2703" s="28">
        <v>9.68</v>
      </c>
      <c r="AQ2703" s="27" t="e">
        <f t="shared" si="435"/>
        <v>#NUM!</v>
      </c>
      <c r="AR2703" s="27" t="e">
        <f t="shared" si="436"/>
        <v>#NUM!</v>
      </c>
      <c r="AS2703" s="27" t="e">
        <f t="shared" si="437"/>
        <v>#NUM!</v>
      </c>
      <c r="AT2703" s="27">
        <f t="shared" si="430"/>
        <v>241.875</v>
      </c>
      <c r="AU2703" s="27">
        <f t="shared" si="431"/>
        <v>161.25</v>
      </c>
      <c r="AV2703" s="29">
        <f t="shared" si="439"/>
        <v>161.25</v>
      </c>
      <c r="AW2703" s="33" t="s">
        <v>51</v>
      </c>
      <c r="AX2703" s="27" t="s">
        <v>50</v>
      </c>
      <c r="AY2703" s="32">
        <v>9</v>
      </c>
      <c r="AZ2703" s="34">
        <f t="shared" si="432"/>
        <v>2.25</v>
      </c>
      <c r="BA2703" s="3">
        <f t="shared" si="434"/>
        <v>11.25</v>
      </c>
      <c r="BB2703" s="32">
        <f t="shared" si="438"/>
        <v>12.15</v>
      </c>
      <c r="BC2703" s="27" t="s">
        <v>12549</v>
      </c>
    </row>
    <row r="2704" spans="1:116" ht="31.5" customHeight="1">
      <c r="A2704" s="7" t="s">
        <v>11220</v>
      </c>
      <c r="B2704" s="5">
        <v>2702</v>
      </c>
      <c r="E2704" s="8" t="s">
        <v>11221</v>
      </c>
      <c r="F2704" s="8" t="s">
        <v>11222</v>
      </c>
      <c r="G2704" s="8" t="s">
        <v>1968</v>
      </c>
      <c r="H2704" s="7" t="s">
        <v>11223</v>
      </c>
      <c r="I2704" s="8" t="s">
        <v>394</v>
      </c>
      <c r="J2704" s="8" t="s">
        <v>11224</v>
      </c>
      <c r="K2704" s="9">
        <v>1</v>
      </c>
      <c r="L2704" s="8" t="s">
        <v>81</v>
      </c>
      <c r="M2704" s="10">
        <v>25</v>
      </c>
      <c r="N2704" s="8" t="s">
        <v>45</v>
      </c>
      <c r="O2704" s="8" t="s">
        <v>11225</v>
      </c>
      <c r="P2704" s="8" t="s">
        <v>11226</v>
      </c>
      <c r="Q2704" s="8" t="s">
        <v>11227</v>
      </c>
      <c r="R2704" s="28">
        <v>26.04</v>
      </c>
      <c r="T2704" s="30">
        <v>26.04</v>
      </c>
      <c r="U2704" s="1" t="s">
        <v>56</v>
      </c>
      <c r="V2704" s="28">
        <v>26.04</v>
      </c>
      <c r="AQ2704" s="27" t="e">
        <f t="shared" si="435"/>
        <v>#NUM!</v>
      </c>
      <c r="AR2704" s="27" t="e">
        <f t="shared" si="436"/>
        <v>#NUM!</v>
      </c>
      <c r="AS2704" s="27" t="e">
        <f t="shared" si="437"/>
        <v>#NUM!</v>
      </c>
      <c r="AT2704" s="27">
        <f t="shared" si="430"/>
        <v>27.992999999999999</v>
      </c>
      <c r="AU2704" s="27" t="e">
        <f t="shared" si="431"/>
        <v>#VALUE!</v>
      </c>
      <c r="AV2704" s="29" t="e">
        <f t="shared" si="439"/>
        <v>#VALUE!</v>
      </c>
      <c r="AW2704" s="33" t="s">
        <v>51</v>
      </c>
      <c r="AX2704" s="27" t="s">
        <v>50</v>
      </c>
      <c r="AY2704" s="32">
        <v>26.04</v>
      </c>
      <c r="AZ2704" s="34">
        <f t="shared" si="432"/>
        <v>4.4268000000000001</v>
      </c>
      <c r="BA2704" s="3">
        <f t="shared" si="434"/>
        <v>30.466799999999999</v>
      </c>
      <c r="BB2704" s="32">
        <f t="shared" si="438"/>
        <v>32.904144000000002</v>
      </c>
      <c r="BC2704" s="27" t="s">
        <v>12549</v>
      </c>
    </row>
    <row r="2705" spans="1:116" ht="31.5" customHeight="1">
      <c r="A2705" s="7" t="s">
        <v>6246</v>
      </c>
      <c r="B2705" s="5">
        <v>2703</v>
      </c>
      <c r="E2705" s="8" t="s">
        <v>11221</v>
      </c>
      <c r="F2705" s="8" t="s">
        <v>11222</v>
      </c>
      <c r="G2705" s="8" t="s">
        <v>1968</v>
      </c>
      <c r="H2705" s="7" t="s">
        <v>11231</v>
      </c>
      <c r="I2705" s="8" t="s">
        <v>394</v>
      </c>
      <c r="J2705" s="8" t="s">
        <v>11229</v>
      </c>
      <c r="K2705" s="9">
        <v>1</v>
      </c>
      <c r="L2705" s="8" t="s">
        <v>81</v>
      </c>
      <c r="M2705" s="10">
        <v>25</v>
      </c>
      <c r="N2705" s="8" t="s">
        <v>45</v>
      </c>
      <c r="O2705" s="8" t="s">
        <v>11225</v>
      </c>
      <c r="P2705" s="8" t="s">
        <v>11226</v>
      </c>
      <c r="Q2705" s="8" t="s">
        <v>11234</v>
      </c>
      <c r="R2705" s="28">
        <v>37.200000000000003</v>
      </c>
      <c r="T2705" s="30">
        <v>37.200000000000003</v>
      </c>
      <c r="U2705" s="1">
        <v>25</v>
      </c>
      <c r="V2705" s="28">
        <v>37.200000000000003</v>
      </c>
      <c r="AQ2705" s="27" t="e">
        <f t="shared" si="435"/>
        <v>#NUM!</v>
      </c>
      <c r="AR2705" s="27" t="e">
        <f t="shared" si="436"/>
        <v>#NUM!</v>
      </c>
      <c r="AS2705" s="27" t="e">
        <f t="shared" si="437"/>
        <v>#NUM!</v>
      </c>
      <c r="AT2705" s="27">
        <f t="shared" ref="AT2705:AT2768" si="440">T2705*1.075</f>
        <v>39.99</v>
      </c>
      <c r="AU2705" s="27">
        <f t="shared" ref="AU2705:AU2768" si="441">U2705*1.075</f>
        <v>26.875</v>
      </c>
      <c r="AV2705" s="29">
        <f t="shared" si="439"/>
        <v>26.875</v>
      </c>
      <c r="AW2705" s="27" t="s">
        <v>73</v>
      </c>
      <c r="AX2705" s="27" t="s">
        <v>74</v>
      </c>
      <c r="AY2705" s="32">
        <v>26.88</v>
      </c>
      <c r="AZ2705" s="34">
        <f t="shared" si="432"/>
        <v>4.5696000000000003</v>
      </c>
      <c r="BA2705" s="3">
        <f t="shared" si="434"/>
        <v>31.4496</v>
      </c>
      <c r="BB2705" s="32">
        <f t="shared" si="438"/>
        <v>33.965567999999998</v>
      </c>
      <c r="BC2705" s="27" t="s">
        <v>12549</v>
      </c>
    </row>
    <row r="2706" spans="1:116" s="35" customFormat="1" ht="31.5" customHeight="1">
      <c r="A2706" s="4" t="s">
        <v>492</v>
      </c>
      <c r="B2706" s="5">
        <v>2704</v>
      </c>
      <c r="C2706" s="6">
        <v>658</v>
      </c>
      <c r="D2706" s="6"/>
      <c r="E2706" s="3" t="s">
        <v>11241</v>
      </c>
      <c r="F2706" s="3" t="s">
        <v>11242</v>
      </c>
      <c r="G2706" s="3" t="s">
        <v>459</v>
      </c>
      <c r="H2706" s="4" t="s">
        <v>42</v>
      </c>
      <c r="I2706" s="3" t="s">
        <v>460</v>
      </c>
      <c r="J2706" s="3" t="s">
        <v>2478</v>
      </c>
      <c r="K2706" s="5"/>
      <c r="L2706" s="3"/>
      <c r="M2706" s="6">
        <v>30</v>
      </c>
      <c r="N2706" s="3" t="s">
        <v>45</v>
      </c>
      <c r="O2706" s="3" t="s">
        <v>11238</v>
      </c>
      <c r="P2706" s="3" t="s">
        <v>11243</v>
      </c>
      <c r="Q2706" s="3" t="s">
        <v>11244</v>
      </c>
      <c r="R2706" s="28">
        <v>3.89</v>
      </c>
      <c r="S2706" s="29"/>
      <c r="T2706" s="30"/>
      <c r="U2706" s="1">
        <v>3</v>
      </c>
      <c r="V2706" s="28"/>
      <c r="W2706" s="29">
        <v>4.2508999999999997</v>
      </c>
      <c r="X2706" s="29"/>
      <c r="Y2706" s="29"/>
      <c r="Z2706" s="29"/>
      <c r="AA2706" s="29"/>
      <c r="AB2706" s="29"/>
      <c r="AC2706" s="29"/>
      <c r="AD2706" s="29"/>
      <c r="AE2706" s="31"/>
      <c r="AF2706" s="27"/>
      <c r="AG2706" s="27"/>
      <c r="AH2706" s="27"/>
      <c r="AI2706" s="27"/>
      <c r="AJ2706" s="27"/>
      <c r="AK2706" s="27"/>
      <c r="AL2706" s="27"/>
      <c r="AM2706" s="27"/>
      <c r="AN2706" s="32">
        <v>3.89</v>
      </c>
      <c r="AO2706" s="27" t="s">
        <v>49</v>
      </c>
      <c r="AP2706" s="31" t="s">
        <v>50</v>
      </c>
      <c r="AQ2706" s="27" t="e">
        <f t="shared" si="435"/>
        <v>#NUM!</v>
      </c>
      <c r="AR2706" s="27" t="e">
        <f t="shared" si="436"/>
        <v>#NUM!</v>
      </c>
      <c r="AS2706" s="27" t="e">
        <f t="shared" si="437"/>
        <v>#NUM!</v>
      </c>
      <c r="AT2706" s="27">
        <f t="shared" si="440"/>
        <v>0</v>
      </c>
      <c r="AU2706" s="27">
        <f t="shared" si="441"/>
        <v>3.2249999999999996</v>
      </c>
      <c r="AV2706" s="29">
        <f t="shared" si="439"/>
        <v>0</v>
      </c>
      <c r="AW2706" s="27" t="s">
        <v>73</v>
      </c>
      <c r="AX2706" s="27" t="s">
        <v>74</v>
      </c>
      <c r="AY2706" s="32">
        <v>3.2250000000000001</v>
      </c>
      <c r="AZ2706" s="34">
        <f t="shared" si="432"/>
        <v>0.80625000000000002</v>
      </c>
      <c r="BA2706" s="3">
        <f t="shared" si="434"/>
        <v>4.03125</v>
      </c>
      <c r="BB2706" s="32">
        <f t="shared" si="438"/>
        <v>4.3537499999999998</v>
      </c>
      <c r="BC2706" s="27" t="s">
        <v>12549</v>
      </c>
      <c r="BD2706" s="27"/>
      <c r="BE2706" s="27"/>
      <c r="BF2706" s="27"/>
      <c r="BG2706" s="27"/>
      <c r="BH2706" s="27"/>
      <c r="BI2706" s="27"/>
      <c r="BJ2706" s="27"/>
      <c r="BK2706" s="27"/>
      <c r="BL2706" s="27"/>
      <c r="BM2706" s="27"/>
      <c r="BN2706" s="27"/>
      <c r="BO2706" s="27"/>
      <c r="BP2706" s="27"/>
      <c r="BQ2706" s="27"/>
      <c r="BR2706" s="27"/>
      <c r="BS2706" s="27"/>
      <c r="BT2706" s="27"/>
      <c r="BU2706" s="27"/>
      <c r="BV2706" s="27"/>
      <c r="BW2706" s="27"/>
      <c r="BX2706" s="27"/>
      <c r="BY2706" s="27"/>
      <c r="BZ2706" s="27"/>
      <c r="CA2706" s="27"/>
      <c r="CB2706" s="27"/>
      <c r="CC2706" s="27"/>
      <c r="CD2706" s="27"/>
      <c r="CE2706" s="27"/>
      <c r="CF2706" s="27"/>
      <c r="CG2706" s="27"/>
      <c r="CH2706" s="27"/>
      <c r="CI2706" s="27"/>
      <c r="CJ2706" s="27"/>
      <c r="CK2706" s="27"/>
      <c r="CL2706" s="27"/>
      <c r="CM2706" s="27"/>
      <c r="CN2706" s="27"/>
      <c r="CO2706" s="27"/>
      <c r="CP2706" s="27"/>
      <c r="CQ2706" s="27"/>
      <c r="CR2706" s="27"/>
      <c r="CS2706" s="27"/>
      <c r="CT2706" s="27"/>
      <c r="CU2706" s="27"/>
      <c r="CV2706" s="27"/>
      <c r="CW2706" s="27"/>
      <c r="CX2706" s="27"/>
      <c r="CY2706" s="27"/>
      <c r="CZ2706" s="27"/>
      <c r="DA2706" s="27"/>
      <c r="DB2706" s="27"/>
      <c r="DC2706" s="27"/>
      <c r="DD2706" s="27"/>
      <c r="DE2706" s="27"/>
      <c r="DF2706" s="27"/>
      <c r="DG2706" s="27"/>
      <c r="DH2706" s="27"/>
      <c r="DI2706" s="27"/>
      <c r="DJ2706" s="27"/>
      <c r="DK2706" s="27"/>
      <c r="DL2706" s="27"/>
    </row>
    <row r="2707" spans="1:116" s="35" customFormat="1" ht="31.5" customHeight="1">
      <c r="A2707" s="4" t="s">
        <v>492</v>
      </c>
      <c r="B2707" s="5">
        <v>2705</v>
      </c>
      <c r="C2707" s="6">
        <v>924</v>
      </c>
      <c r="D2707" s="6"/>
      <c r="E2707" s="3" t="s">
        <v>11235</v>
      </c>
      <c r="F2707" s="3" t="s">
        <v>11236</v>
      </c>
      <c r="G2707" s="3" t="s">
        <v>444</v>
      </c>
      <c r="H2707" s="4" t="s">
        <v>641</v>
      </c>
      <c r="I2707" s="3" t="s">
        <v>460</v>
      </c>
      <c r="J2707" s="3" t="s">
        <v>11237</v>
      </c>
      <c r="K2707" s="5">
        <v>100</v>
      </c>
      <c r="L2707" s="3" t="s">
        <v>81</v>
      </c>
      <c r="M2707" s="6">
        <v>1</v>
      </c>
      <c r="N2707" s="3" t="s">
        <v>45</v>
      </c>
      <c r="O2707" s="3" t="s">
        <v>11238</v>
      </c>
      <c r="P2707" s="3" t="s">
        <v>11239</v>
      </c>
      <c r="Q2707" s="3" t="s">
        <v>11240</v>
      </c>
      <c r="R2707" s="28">
        <v>7.08</v>
      </c>
      <c r="S2707" s="29"/>
      <c r="T2707" s="30"/>
      <c r="U2707" s="1">
        <v>5.65</v>
      </c>
      <c r="V2707" s="28"/>
      <c r="W2707" s="29">
        <v>6.6959999999999997</v>
      </c>
      <c r="X2707" s="29"/>
      <c r="Y2707" s="29"/>
      <c r="Z2707" s="29"/>
      <c r="AA2707" s="29"/>
      <c r="AB2707" s="29"/>
      <c r="AC2707" s="29"/>
      <c r="AD2707" s="29"/>
      <c r="AE2707" s="31"/>
      <c r="AF2707" s="27"/>
      <c r="AG2707" s="27"/>
      <c r="AH2707" s="27"/>
      <c r="AI2707" s="27"/>
      <c r="AJ2707" s="27"/>
      <c r="AK2707" s="27"/>
      <c r="AL2707" s="27"/>
      <c r="AM2707" s="27"/>
      <c r="AN2707" s="32">
        <v>7.08</v>
      </c>
      <c r="AO2707" s="27" t="s">
        <v>49</v>
      </c>
      <c r="AP2707" s="31" t="s">
        <v>50</v>
      </c>
      <c r="AQ2707" s="27" t="e">
        <f t="shared" si="435"/>
        <v>#NUM!</v>
      </c>
      <c r="AR2707" s="27" t="e">
        <f t="shared" si="436"/>
        <v>#NUM!</v>
      </c>
      <c r="AS2707" s="27" t="e">
        <f t="shared" si="437"/>
        <v>#NUM!</v>
      </c>
      <c r="AT2707" s="27">
        <f t="shared" si="440"/>
        <v>0</v>
      </c>
      <c r="AU2707" s="27">
        <f t="shared" si="441"/>
        <v>6.0737500000000004</v>
      </c>
      <c r="AV2707" s="29">
        <f t="shared" si="439"/>
        <v>0</v>
      </c>
      <c r="AW2707" s="27" t="s">
        <v>73</v>
      </c>
      <c r="AX2707" s="27" t="s">
        <v>74</v>
      </c>
      <c r="AY2707" s="32">
        <v>6.07</v>
      </c>
      <c r="AZ2707" s="34">
        <f t="shared" si="432"/>
        <v>1.5175000000000001</v>
      </c>
      <c r="BA2707" s="3">
        <f t="shared" si="434"/>
        <v>7.5875000000000004</v>
      </c>
      <c r="BB2707" s="32">
        <f t="shared" si="438"/>
        <v>8.1944999999999997</v>
      </c>
      <c r="BC2707" s="27" t="s">
        <v>12549</v>
      </c>
      <c r="BD2707" s="27"/>
      <c r="BE2707" s="27"/>
      <c r="BF2707" s="27"/>
      <c r="BG2707" s="27"/>
      <c r="BH2707" s="27"/>
      <c r="BI2707" s="27"/>
      <c r="BJ2707" s="27"/>
      <c r="BK2707" s="27"/>
      <c r="BL2707" s="27"/>
      <c r="BM2707" s="27"/>
      <c r="BN2707" s="27"/>
      <c r="BO2707" s="27"/>
      <c r="BP2707" s="27"/>
      <c r="BQ2707" s="27"/>
      <c r="BR2707" s="27"/>
      <c r="BS2707" s="27"/>
      <c r="BT2707" s="27"/>
      <c r="BU2707" s="27"/>
      <c r="BV2707" s="27"/>
      <c r="BW2707" s="27"/>
      <c r="BX2707" s="27"/>
      <c r="BY2707" s="27"/>
      <c r="BZ2707" s="27"/>
      <c r="CA2707" s="27"/>
      <c r="CB2707" s="27"/>
      <c r="CC2707" s="27"/>
      <c r="CD2707" s="27"/>
      <c r="CE2707" s="27"/>
      <c r="CF2707" s="27"/>
      <c r="CG2707" s="27"/>
      <c r="CH2707" s="27"/>
      <c r="CI2707" s="27"/>
      <c r="CJ2707" s="27"/>
      <c r="CK2707" s="27"/>
      <c r="CL2707" s="27"/>
      <c r="CM2707" s="27"/>
      <c r="CN2707" s="27"/>
      <c r="CO2707" s="27"/>
      <c r="CP2707" s="27"/>
      <c r="CQ2707" s="27"/>
      <c r="CR2707" s="27"/>
      <c r="CS2707" s="27"/>
      <c r="CT2707" s="27"/>
      <c r="CU2707" s="27"/>
      <c r="CV2707" s="27"/>
      <c r="CW2707" s="27"/>
      <c r="CX2707" s="27"/>
      <c r="CY2707" s="27"/>
      <c r="CZ2707" s="27"/>
      <c r="DA2707" s="27"/>
      <c r="DB2707" s="27"/>
      <c r="DC2707" s="27"/>
      <c r="DD2707" s="27"/>
      <c r="DE2707" s="27"/>
      <c r="DF2707" s="27"/>
      <c r="DG2707" s="27"/>
      <c r="DH2707" s="27"/>
      <c r="DI2707" s="27"/>
      <c r="DJ2707" s="27"/>
      <c r="DK2707" s="27"/>
      <c r="DL2707" s="27"/>
    </row>
    <row r="2708" spans="1:116" s="35" customFormat="1" ht="31.5" customHeight="1">
      <c r="A2708" s="7" t="s">
        <v>1577</v>
      </c>
      <c r="B2708" s="5">
        <v>2706</v>
      </c>
      <c r="C2708" s="10"/>
      <c r="D2708" s="10"/>
      <c r="E2708" s="8" t="s">
        <v>11245</v>
      </c>
      <c r="F2708" s="8" t="s">
        <v>674</v>
      </c>
      <c r="G2708" s="8" t="s">
        <v>675</v>
      </c>
      <c r="H2708" s="7" t="s">
        <v>103</v>
      </c>
      <c r="I2708" s="8" t="s">
        <v>43</v>
      </c>
      <c r="J2708" s="8" t="s">
        <v>11246</v>
      </c>
      <c r="K2708" s="9"/>
      <c r="L2708" s="8"/>
      <c r="M2708" s="10">
        <v>30</v>
      </c>
      <c r="N2708" s="8" t="s">
        <v>45</v>
      </c>
      <c r="O2708" s="8" t="s">
        <v>11247</v>
      </c>
      <c r="P2708" s="8" t="s">
        <v>11248</v>
      </c>
      <c r="Q2708" s="8" t="s">
        <v>11249</v>
      </c>
      <c r="R2708" s="28"/>
      <c r="S2708" s="29">
        <v>1.7</v>
      </c>
      <c r="T2708" s="30"/>
      <c r="U2708" s="1">
        <v>0.97</v>
      </c>
      <c r="V2708" s="28"/>
      <c r="W2708" s="29"/>
      <c r="X2708" s="29"/>
      <c r="Y2708" s="29"/>
      <c r="Z2708" s="29"/>
      <c r="AA2708" s="29"/>
      <c r="AB2708" s="29"/>
      <c r="AC2708" s="29"/>
      <c r="AD2708" s="29"/>
      <c r="AE2708" s="31"/>
      <c r="AF2708" s="27"/>
      <c r="AG2708" s="27"/>
      <c r="AH2708" s="27"/>
      <c r="AI2708" s="27"/>
      <c r="AJ2708" s="27"/>
      <c r="AK2708" s="27"/>
      <c r="AL2708" s="27"/>
      <c r="AM2708" s="27"/>
      <c r="AN2708" s="32"/>
      <c r="AO2708" s="27"/>
      <c r="AP2708" s="31"/>
      <c r="AQ2708" s="27" t="e">
        <f t="shared" si="435"/>
        <v>#NUM!</v>
      </c>
      <c r="AR2708" s="27" t="e">
        <f t="shared" si="436"/>
        <v>#NUM!</v>
      </c>
      <c r="AS2708" s="27" t="e">
        <f t="shared" si="437"/>
        <v>#NUM!</v>
      </c>
      <c r="AT2708" s="27">
        <f t="shared" si="440"/>
        <v>0</v>
      </c>
      <c r="AU2708" s="27">
        <f t="shared" si="441"/>
        <v>1.0427499999999998</v>
      </c>
      <c r="AV2708" s="29">
        <f t="shared" si="439"/>
        <v>0</v>
      </c>
      <c r="AW2708" s="27" t="s">
        <v>73</v>
      </c>
      <c r="AX2708" s="27" t="s">
        <v>74</v>
      </c>
      <c r="AY2708" s="32">
        <v>1.0427500000000001</v>
      </c>
      <c r="AZ2708" s="34">
        <f t="shared" si="432"/>
        <v>0.26068750000000002</v>
      </c>
      <c r="BA2708" s="3">
        <f t="shared" si="434"/>
        <v>1.3034375</v>
      </c>
      <c r="BB2708" s="32">
        <f t="shared" si="438"/>
        <v>1.4077125000000001</v>
      </c>
      <c r="BC2708" s="27" t="s">
        <v>12549</v>
      </c>
      <c r="BD2708" s="27"/>
      <c r="BE2708" s="27"/>
      <c r="BF2708" s="27"/>
      <c r="BG2708" s="27"/>
      <c r="BH2708" s="27"/>
      <c r="BI2708" s="27"/>
      <c r="BJ2708" s="27"/>
      <c r="BK2708" s="27"/>
      <c r="BL2708" s="27"/>
      <c r="BM2708" s="27"/>
      <c r="BN2708" s="27"/>
      <c r="BO2708" s="27"/>
      <c r="BP2708" s="26"/>
      <c r="BQ2708" s="26"/>
      <c r="BR2708" s="26"/>
      <c r="BS2708" s="26"/>
      <c r="BT2708" s="26"/>
      <c r="BU2708" s="26"/>
      <c r="BV2708" s="26"/>
      <c r="BW2708" s="26"/>
      <c r="BX2708" s="26"/>
      <c r="BY2708" s="26"/>
      <c r="BZ2708" s="26"/>
      <c r="CA2708" s="26"/>
      <c r="CB2708" s="26"/>
      <c r="CC2708" s="26"/>
      <c r="CD2708" s="26"/>
      <c r="CE2708" s="26"/>
      <c r="CF2708" s="26"/>
      <c r="CG2708" s="26"/>
      <c r="CH2708" s="26"/>
      <c r="CI2708" s="26"/>
      <c r="CJ2708" s="26"/>
      <c r="CK2708" s="26"/>
      <c r="CL2708" s="26"/>
      <c r="CM2708" s="26"/>
      <c r="CN2708" s="26"/>
      <c r="CO2708" s="26"/>
      <c r="CP2708" s="26"/>
      <c r="CQ2708" s="26"/>
      <c r="CR2708" s="26"/>
      <c r="CS2708" s="26"/>
      <c r="CT2708" s="26"/>
      <c r="CU2708" s="26"/>
      <c r="CV2708" s="26"/>
      <c r="CW2708" s="26"/>
      <c r="CX2708" s="26"/>
      <c r="CY2708" s="26"/>
      <c r="CZ2708" s="26"/>
      <c r="DA2708" s="26"/>
      <c r="DB2708" s="26"/>
      <c r="DC2708" s="26"/>
      <c r="DD2708" s="26"/>
      <c r="DE2708" s="26"/>
      <c r="DF2708" s="26"/>
      <c r="DG2708" s="26"/>
      <c r="DH2708" s="26"/>
      <c r="DI2708" s="26"/>
      <c r="DJ2708" s="26"/>
      <c r="DK2708" s="26"/>
      <c r="DL2708" s="26"/>
    </row>
    <row r="2709" spans="1:116" s="35" customFormat="1" ht="31.5" customHeight="1">
      <c r="A2709" s="7" t="s">
        <v>1577</v>
      </c>
      <c r="B2709" s="5">
        <v>2707</v>
      </c>
      <c r="C2709" s="10"/>
      <c r="D2709" s="10"/>
      <c r="E2709" s="8" t="s">
        <v>11245</v>
      </c>
      <c r="F2709" s="8" t="s">
        <v>674</v>
      </c>
      <c r="G2709" s="8" t="s">
        <v>675</v>
      </c>
      <c r="H2709" s="7" t="s">
        <v>58</v>
      </c>
      <c r="I2709" s="8" t="s">
        <v>43</v>
      </c>
      <c r="J2709" s="8" t="s">
        <v>11246</v>
      </c>
      <c r="K2709" s="9"/>
      <c r="L2709" s="8"/>
      <c r="M2709" s="10">
        <v>30</v>
      </c>
      <c r="N2709" s="8" t="s">
        <v>45</v>
      </c>
      <c r="O2709" s="8" t="s">
        <v>11247</v>
      </c>
      <c r="P2709" s="8" t="s">
        <v>11248</v>
      </c>
      <c r="Q2709" s="8" t="s">
        <v>11250</v>
      </c>
      <c r="R2709" s="28"/>
      <c r="S2709" s="29">
        <v>2.15</v>
      </c>
      <c r="T2709" s="30"/>
      <c r="U2709" s="1">
        <v>1.27</v>
      </c>
      <c r="V2709" s="28"/>
      <c r="W2709" s="29"/>
      <c r="X2709" s="29"/>
      <c r="Y2709" s="29"/>
      <c r="Z2709" s="29"/>
      <c r="AA2709" s="29"/>
      <c r="AB2709" s="29"/>
      <c r="AC2709" s="29"/>
      <c r="AD2709" s="29"/>
      <c r="AE2709" s="31"/>
      <c r="AF2709" s="27"/>
      <c r="AG2709" s="27"/>
      <c r="AH2709" s="27"/>
      <c r="AI2709" s="27"/>
      <c r="AJ2709" s="27"/>
      <c r="AK2709" s="27"/>
      <c r="AL2709" s="27"/>
      <c r="AM2709" s="27"/>
      <c r="AN2709" s="32"/>
      <c r="AO2709" s="27"/>
      <c r="AP2709" s="31"/>
      <c r="AQ2709" s="27" t="e">
        <f t="shared" si="435"/>
        <v>#NUM!</v>
      </c>
      <c r="AR2709" s="27" t="e">
        <f t="shared" si="436"/>
        <v>#NUM!</v>
      </c>
      <c r="AS2709" s="27" t="e">
        <f t="shared" si="437"/>
        <v>#NUM!</v>
      </c>
      <c r="AT2709" s="27">
        <f t="shared" si="440"/>
        <v>0</v>
      </c>
      <c r="AU2709" s="27">
        <f t="shared" si="441"/>
        <v>1.3652499999999999</v>
      </c>
      <c r="AV2709" s="29">
        <f t="shared" si="439"/>
        <v>0</v>
      </c>
      <c r="AW2709" s="27" t="s">
        <v>73</v>
      </c>
      <c r="AX2709" s="27" t="s">
        <v>74</v>
      </c>
      <c r="AY2709" s="32">
        <v>1.3652500000000001</v>
      </c>
      <c r="AZ2709" s="34">
        <f t="shared" si="432"/>
        <v>0.34131250000000002</v>
      </c>
      <c r="BA2709" s="3">
        <f t="shared" si="434"/>
        <v>1.7065625</v>
      </c>
      <c r="BB2709" s="32">
        <f t="shared" si="438"/>
        <v>1.8430875</v>
      </c>
      <c r="BC2709" s="27" t="s">
        <v>12549</v>
      </c>
      <c r="BD2709" s="27"/>
      <c r="BE2709" s="27"/>
      <c r="BF2709" s="27"/>
      <c r="BG2709" s="27"/>
      <c r="BH2709" s="27"/>
      <c r="BI2709" s="27"/>
      <c r="BJ2709" s="27"/>
      <c r="BK2709" s="27"/>
      <c r="BL2709" s="27"/>
      <c r="BM2709" s="27"/>
      <c r="BN2709" s="27"/>
      <c r="BO2709" s="27"/>
      <c r="BP2709" s="26"/>
      <c r="BQ2709" s="26"/>
      <c r="BR2709" s="26"/>
      <c r="BS2709" s="26"/>
      <c r="BT2709" s="26"/>
      <c r="BU2709" s="26"/>
      <c r="BV2709" s="26"/>
      <c r="BW2709" s="26"/>
      <c r="BX2709" s="26"/>
      <c r="BY2709" s="26"/>
      <c r="BZ2709" s="26"/>
      <c r="CA2709" s="26"/>
      <c r="CB2709" s="26"/>
      <c r="CC2709" s="26"/>
      <c r="CD2709" s="26"/>
      <c r="CE2709" s="26"/>
      <c r="CF2709" s="26"/>
      <c r="CG2709" s="26"/>
      <c r="CH2709" s="26"/>
      <c r="CI2709" s="26"/>
      <c r="CJ2709" s="26"/>
      <c r="CK2709" s="26"/>
      <c r="CL2709" s="26"/>
      <c r="CM2709" s="26"/>
      <c r="CN2709" s="26"/>
      <c r="CO2709" s="26"/>
      <c r="CP2709" s="26"/>
      <c r="CQ2709" s="26"/>
      <c r="CR2709" s="26"/>
      <c r="CS2709" s="26"/>
      <c r="CT2709" s="26"/>
      <c r="CU2709" s="26"/>
      <c r="CV2709" s="26"/>
      <c r="CW2709" s="26"/>
      <c r="CX2709" s="26"/>
      <c r="CY2709" s="26"/>
      <c r="CZ2709" s="26"/>
      <c r="DA2709" s="26"/>
      <c r="DB2709" s="26"/>
      <c r="DC2709" s="26"/>
      <c r="DD2709" s="26"/>
      <c r="DE2709" s="26"/>
      <c r="DF2709" s="26"/>
      <c r="DG2709" s="26"/>
      <c r="DH2709" s="26"/>
      <c r="DI2709" s="26"/>
      <c r="DJ2709" s="26"/>
      <c r="DK2709" s="26"/>
      <c r="DL2709" s="26"/>
    </row>
    <row r="2710" spans="1:116" ht="31.5" customHeight="1">
      <c r="A2710" s="7" t="s">
        <v>1577</v>
      </c>
      <c r="B2710" s="5">
        <v>2708</v>
      </c>
      <c r="E2710" s="8" t="s">
        <v>11245</v>
      </c>
      <c r="F2710" s="8" t="s">
        <v>674</v>
      </c>
      <c r="G2710" s="8" t="s">
        <v>675</v>
      </c>
      <c r="H2710" s="7" t="s">
        <v>167</v>
      </c>
      <c r="I2710" s="8" t="s">
        <v>43</v>
      </c>
      <c r="J2710" s="8" t="s">
        <v>11246</v>
      </c>
      <c r="M2710" s="10">
        <v>30</v>
      </c>
      <c r="N2710" s="8" t="s">
        <v>45</v>
      </c>
      <c r="O2710" s="8" t="s">
        <v>11247</v>
      </c>
      <c r="P2710" s="8" t="s">
        <v>11248</v>
      </c>
      <c r="Q2710" s="8" t="s">
        <v>11251</v>
      </c>
      <c r="S2710" s="29">
        <v>4.67</v>
      </c>
      <c r="U2710" s="1">
        <v>2.1</v>
      </c>
      <c r="AQ2710" s="27" t="e">
        <f t="shared" si="435"/>
        <v>#NUM!</v>
      </c>
      <c r="AR2710" s="27" t="e">
        <f t="shared" si="436"/>
        <v>#NUM!</v>
      </c>
      <c r="AS2710" s="27" t="e">
        <f t="shared" si="437"/>
        <v>#NUM!</v>
      </c>
      <c r="AT2710" s="27">
        <f t="shared" si="440"/>
        <v>0</v>
      </c>
      <c r="AU2710" s="27">
        <f t="shared" si="441"/>
        <v>2.2574999999999998</v>
      </c>
      <c r="AV2710" s="29">
        <f t="shared" si="439"/>
        <v>0</v>
      </c>
      <c r="AW2710" s="27" t="s">
        <v>73</v>
      </c>
      <c r="AX2710" s="27" t="s">
        <v>74</v>
      </c>
      <c r="AY2710" s="32">
        <v>2.2574999999999998</v>
      </c>
      <c r="AZ2710" s="34">
        <f t="shared" si="432"/>
        <v>0.56437499999999996</v>
      </c>
      <c r="BA2710" s="3">
        <f t="shared" si="434"/>
        <v>2.8218749999999999</v>
      </c>
      <c r="BB2710" s="32">
        <f t="shared" si="438"/>
        <v>3.047625</v>
      </c>
      <c r="BC2710" s="27" t="s">
        <v>12549</v>
      </c>
    </row>
    <row r="2711" spans="1:116" ht="31.5" customHeight="1">
      <c r="A2711" s="4" t="s">
        <v>380</v>
      </c>
      <c r="B2711" s="5">
        <v>2709</v>
      </c>
      <c r="C2711" s="6">
        <v>3660</v>
      </c>
      <c r="D2711" s="6"/>
      <c r="E2711" s="3" t="s">
        <v>11258</v>
      </c>
      <c r="F2711" s="3" t="s">
        <v>11259</v>
      </c>
      <c r="G2711" s="3" t="s">
        <v>675</v>
      </c>
      <c r="H2711" s="4" t="s">
        <v>103</v>
      </c>
      <c r="I2711" s="3" t="s">
        <v>43</v>
      </c>
      <c r="J2711" s="3" t="s">
        <v>3141</v>
      </c>
      <c r="K2711" s="5"/>
      <c r="L2711" s="3"/>
      <c r="M2711" s="6">
        <v>30</v>
      </c>
      <c r="N2711" s="3" t="s">
        <v>45</v>
      </c>
      <c r="O2711" s="3" t="s">
        <v>11255</v>
      </c>
      <c r="P2711" s="3" t="s">
        <v>11260</v>
      </c>
      <c r="Q2711" s="3" t="s">
        <v>11261</v>
      </c>
      <c r="R2711" s="28">
        <v>4.66</v>
      </c>
      <c r="T2711" s="30">
        <v>3.62</v>
      </c>
      <c r="U2711" s="1">
        <v>3.02</v>
      </c>
      <c r="V2711" s="28">
        <v>4.66</v>
      </c>
      <c r="AE2711" s="31">
        <v>4.66</v>
      </c>
      <c r="AF2711" s="27">
        <v>4.2690000000000001</v>
      </c>
      <c r="AM2711" s="27">
        <v>4.3499999999999996</v>
      </c>
      <c r="AN2711" s="32">
        <v>2.6320000000000001</v>
      </c>
      <c r="AO2711" s="27" t="s">
        <v>336</v>
      </c>
      <c r="AP2711" s="31" t="s">
        <v>337</v>
      </c>
      <c r="AQ2711" s="27">
        <f t="shared" si="435"/>
        <v>4.4645000000000001</v>
      </c>
      <c r="AR2711" s="27" t="str">
        <f t="shared" si="436"/>
        <v/>
      </c>
      <c r="AS2711" s="27" t="e">
        <f t="shared" si="437"/>
        <v>#NUM!</v>
      </c>
      <c r="AT2711" s="27">
        <f t="shared" si="440"/>
        <v>3.8914999999999997</v>
      </c>
      <c r="AU2711" s="27">
        <f t="shared" si="441"/>
        <v>3.2464999999999997</v>
      </c>
      <c r="AV2711" s="29">
        <f t="shared" si="439"/>
        <v>2.6320000000000001</v>
      </c>
      <c r="AW2711" s="27" t="s">
        <v>336</v>
      </c>
      <c r="AX2711" s="27" t="s">
        <v>337</v>
      </c>
      <c r="AY2711" s="32">
        <v>2.5840000000000001</v>
      </c>
      <c r="AZ2711" s="34">
        <f t="shared" si="432"/>
        <v>0.64600000000000002</v>
      </c>
      <c r="BA2711" s="3">
        <f t="shared" si="434"/>
        <v>3.23</v>
      </c>
      <c r="BB2711" s="32">
        <f t="shared" si="438"/>
        <v>3.4883999999999999</v>
      </c>
      <c r="BC2711" s="27" t="s">
        <v>12549</v>
      </c>
      <c r="BP2711" s="27"/>
      <c r="BQ2711" s="27"/>
      <c r="BR2711" s="27"/>
      <c r="BS2711" s="27"/>
      <c r="BT2711" s="27"/>
      <c r="BU2711" s="27"/>
      <c r="BV2711" s="27"/>
      <c r="BW2711" s="27"/>
      <c r="BX2711" s="27"/>
      <c r="BY2711" s="27"/>
      <c r="BZ2711" s="27"/>
      <c r="CA2711" s="27"/>
      <c r="CB2711" s="27"/>
      <c r="CC2711" s="27"/>
      <c r="CD2711" s="27"/>
      <c r="CE2711" s="27"/>
      <c r="CF2711" s="27"/>
      <c r="CG2711" s="27"/>
      <c r="CH2711" s="27"/>
      <c r="CI2711" s="27"/>
      <c r="CJ2711" s="27"/>
      <c r="CK2711" s="27"/>
      <c r="CL2711" s="27"/>
      <c r="CM2711" s="27"/>
      <c r="CN2711" s="27"/>
      <c r="CO2711" s="27"/>
      <c r="CP2711" s="27"/>
      <c r="CQ2711" s="27"/>
      <c r="CR2711" s="27"/>
      <c r="CS2711" s="27"/>
      <c r="CT2711" s="27"/>
      <c r="CU2711" s="27"/>
      <c r="CV2711" s="27"/>
      <c r="CW2711" s="27"/>
      <c r="CX2711" s="27"/>
      <c r="CY2711" s="27"/>
      <c r="CZ2711" s="27"/>
      <c r="DA2711" s="27"/>
      <c r="DB2711" s="27"/>
      <c r="DC2711" s="27"/>
      <c r="DD2711" s="27"/>
      <c r="DE2711" s="27"/>
      <c r="DF2711" s="27"/>
      <c r="DG2711" s="27"/>
      <c r="DH2711" s="27"/>
      <c r="DI2711" s="27"/>
      <c r="DJ2711" s="27"/>
      <c r="DK2711" s="27"/>
      <c r="DL2711" s="27"/>
    </row>
    <row r="2712" spans="1:116" ht="31.5" customHeight="1">
      <c r="A2712" s="4" t="s">
        <v>380</v>
      </c>
      <c r="B2712" s="5">
        <v>2710</v>
      </c>
      <c r="C2712" s="6">
        <v>112</v>
      </c>
      <c r="D2712" s="6"/>
      <c r="E2712" s="3" t="s">
        <v>11267</v>
      </c>
      <c r="F2712" s="3" t="s">
        <v>2730</v>
      </c>
      <c r="G2712" s="3" t="s">
        <v>2731</v>
      </c>
      <c r="H2712" s="4" t="s">
        <v>2735</v>
      </c>
      <c r="I2712" s="3" t="s">
        <v>104</v>
      </c>
      <c r="J2712" s="3" t="s">
        <v>2322</v>
      </c>
      <c r="K2712" s="5"/>
      <c r="L2712" s="3"/>
      <c r="M2712" s="6">
        <v>28</v>
      </c>
      <c r="N2712" s="3" t="s">
        <v>45</v>
      </c>
      <c r="O2712" s="3" t="s">
        <v>11255</v>
      </c>
      <c r="P2712" s="3" t="s">
        <v>11271</v>
      </c>
      <c r="Q2712" s="3" t="s">
        <v>11272</v>
      </c>
      <c r="R2712" s="28">
        <v>3.2</v>
      </c>
      <c r="T2712" s="30">
        <v>2.95</v>
      </c>
      <c r="U2712" s="1">
        <v>2.46</v>
      </c>
      <c r="V2712" s="28">
        <v>3.45</v>
      </c>
      <c r="W2712" s="29">
        <v>2.95</v>
      </c>
      <c r="Y2712" s="29">
        <v>0</v>
      </c>
      <c r="AE2712" s="31">
        <v>3.45</v>
      </c>
      <c r="AM2712" s="27">
        <v>3.62</v>
      </c>
      <c r="AN2712" s="32">
        <v>3.2</v>
      </c>
      <c r="AO2712" s="27" t="s">
        <v>49</v>
      </c>
      <c r="AP2712" s="31" t="s">
        <v>50</v>
      </c>
      <c r="AQ2712" s="27" t="e">
        <f t="shared" si="435"/>
        <v>#NUM!</v>
      </c>
      <c r="AR2712" s="27" t="e">
        <f t="shared" si="436"/>
        <v>#NUM!</v>
      </c>
      <c r="AS2712" s="27" t="e">
        <f t="shared" si="437"/>
        <v>#NUM!</v>
      </c>
      <c r="AT2712" s="27">
        <f t="shared" si="440"/>
        <v>3.1712500000000001</v>
      </c>
      <c r="AU2712" s="27">
        <f t="shared" si="441"/>
        <v>2.6444999999999999</v>
      </c>
      <c r="AV2712" s="29">
        <f t="shared" si="439"/>
        <v>2.6444999999999999</v>
      </c>
      <c r="AW2712" s="27" t="s">
        <v>73</v>
      </c>
      <c r="AX2712" s="27" t="s">
        <v>74</v>
      </c>
      <c r="AY2712" s="32">
        <v>2.64</v>
      </c>
      <c r="AZ2712" s="34">
        <f t="shared" si="432"/>
        <v>0.66</v>
      </c>
      <c r="BA2712" s="3">
        <f t="shared" si="434"/>
        <v>3.3000000000000003</v>
      </c>
      <c r="BB2712" s="32">
        <f t="shared" si="438"/>
        <v>3.5640000000000001</v>
      </c>
      <c r="BC2712" s="27" t="s">
        <v>12549</v>
      </c>
      <c r="BP2712" s="27"/>
      <c r="BQ2712" s="27"/>
      <c r="BR2712" s="27"/>
      <c r="BS2712" s="27"/>
      <c r="BT2712" s="27"/>
      <c r="BU2712" s="27"/>
      <c r="BV2712" s="27"/>
      <c r="BW2712" s="27"/>
      <c r="BX2712" s="27"/>
      <c r="BY2712" s="27"/>
      <c r="BZ2712" s="27"/>
      <c r="CA2712" s="27"/>
      <c r="CB2712" s="27"/>
      <c r="CC2712" s="27"/>
      <c r="CD2712" s="27"/>
      <c r="CE2712" s="27"/>
      <c r="CF2712" s="27"/>
      <c r="CG2712" s="27"/>
      <c r="CH2712" s="27"/>
      <c r="CI2712" s="27"/>
      <c r="CJ2712" s="27"/>
      <c r="CK2712" s="27"/>
      <c r="CL2712" s="27"/>
      <c r="CM2712" s="27"/>
      <c r="CN2712" s="27"/>
      <c r="CO2712" s="27"/>
      <c r="CP2712" s="27"/>
      <c r="CQ2712" s="27"/>
      <c r="CR2712" s="27"/>
      <c r="CS2712" s="27"/>
      <c r="CT2712" s="27"/>
      <c r="CU2712" s="27"/>
      <c r="CV2712" s="27"/>
      <c r="CW2712" s="27"/>
      <c r="CX2712" s="27"/>
      <c r="CY2712" s="27"/>
      <c r="CZ2712" s="27"/>
      <c r="DA2712" s="27"/>
      <c r="DB2712" s="27"/>
      <c r="DC2712" s="27"/>
      <c r="DD2712" s="27"/>
      <c r="DE2712" s="27"/>
      <c r="DF2712" s="27"/>
      <c r="DG2712" s="27"/>
      <c r="DH2712" s="27"/>
      <c r="DI2712" s="27"/>
      <c r="DJ2712" s="27"/>
      <c r="DK2712" s="27"/>
      <c r="DL2712" s="27"/>
    </row>
    <row r="2713" spans="1:116" ht="31.5" customHeight="1">
      <c r="A2713" s="4" t="s">
        <v>380</v>
      </c>
      <c r="B2713" s="5">
        <v>2711</v>
      </c>
      <c r="C2713" s="6">
        <v>3737</v>
      </c>
      <c r="D2713" s="6"/>
      <c r="E2713" s="3" t="s">
        <v>11252</v>
      </c>
      <c r="F2713" s="3" t="s">
        <v>11253</v>
      </c>
      <c r="G2713" s="3" t="s">
        <v>86</v>
      </c>
      <c r="H2713" s="4" t="s">
        <v>87</v>
      </c>
      <c r="I2713" s="3" t="s">
        <v>3114</v>
      </c>
      <c r="J2713" s="3" t="s">
        <v>11254</v>
      </c>
      <c r="K2713" s="5"/>
      <c r="L2713" s="3"/>
      <c r="M2713" s="6">
        <v>12</v>
      </c>
      <c r="N2713" s="3" t="s">
        <v>45</v>
      </c>
      <c r="O2713" s="3" t="s">
        <v>11255</v>
      </c>
      <c r="P2713" s="3" t="s">
        <v>11256</v>
      </c>
      <c r="Q2713" s="3" t="s">
        <v>11257</v>
      </c>
      <c r="R2713" s="28">
        <v>3.51</v>
      </c>
      <c r="T2713" s="30">
        <v>3.38</v>
      </c>
      <c r="U2713" s="1">
        <v>2.82</v>
      </c>
      <c r="V2713" s="28">
        <v>4.3499999999999996</v>
      </c>
      <c r="W2713" s="29">
        <v>2.65</v>
      </c>
      <c r="AE2713" s="31">
        <v>4.3499999999999996</v>
      </c>
      <c r="AN2713" s="32">
        <v>3.51</v>
      </c>
      <c r="AO2713" s="27" t="s">
        <v>49</v>
      </c>
      <c r="AP2713" s="31" t="s">
        <v>50</v>
      </c>
      <c r="AQ2713" s="27" t="e">
        <f t="shared" si="435"/>
        <v>#NUM!</v>
      </c>
      <c r="AR2713" s="27" t="e">
        <f t="shared" si="436"/>
        <v>#NUM!</v>
      </c>
      <c r="AS2713" s="27" t="e">
        <f t="shared" si="437"/>
        <v>#NUM!</v>
      </c>
      <c r="AT2713" s="27">
        <f t="shared" si="440"/>
        <v>3.6334999999999997</v>
      </c>
      <c r="AU2713" s="27">
        <f t="shared" si="441"/>
        <v>3.0314999999999999</v>
      </c>
      <c r="AV2713" s="29">
        <f t="shared" si="439"/>
        <v>3.0314999999999999</v>
      </c>
      <c r="AW2713" s="27" t="s">
        <v>73</v>
      </c>
      <c r="AX2713" s="27" t="s">
        <v>74</v>
      </c>
      <c r="AY2713" s="32">
        <v>3.03</v>
      </c>
      <c r="AZ2713" s="34">
        <f t="shared" si="432"/>
        <v>0.75749999999999995</v>
      </c>
      <c r="BA2713" s="3">
        <f t="shared" si="434"/>
        <v>3.7874999999999996</v>
      </c>
      <c r="BB2713" s="32">
        <f t="shared" si="438"/>
        <v>4.0904999999999996</v>
      </c>
      <c r="BC2713" s="27" t="s">
        <v>12549</v>
      </c>
      <c r="BP2713" s="27"/>
      <c r="BQ2713" s="27"/>
      <c r="BR2713" s="27"/>
      <c r="BS2713" s="27"/>
      <c r="BT2713" s="27"/>
      <c r="BU2713" s="27"/>
      <c r="BV2713" s="27"/>
      <c r="BW2713" s="27"/>
      <c r="BX2713" s="27"/>
      <c r="BY2713" s="27"/>
      <c r="BZ2713" s="27"/>
      <c r="CA2713" s="27"/>
      <c r="CB2713" s="27"/>
      <c r="CC2713" s="27"/>
      <c r="CD2713" s="27"/>
      <c r="CE2713" s="27"/>
      <c r="CF2713" s="27"/>
      <c r="CG2713" s="27"/>
      <c r="CH2713" s="27"/>
      <c r="CI2713" s="27"/>
      <c r="CJ2713" s="27"/>
      <c r="CK2713" s="27"/>
      <c r="CL2713" s="27"/>
      <c r="CM2713" s="27"/>
      <c r="CN2713" s="27"/>
      <c r="CO2713" s="27"/>
      <c r="CP2713" s="27"/>
      <c r="CQ2713" s="27"/>
      <c r="CR2713" s="27"/>
      <c r="CS2713" s="27"/>
      <c r="CT2713" s="27"/>
      <c r="CU2713" s="27"/>
      <c r="CV2713" s="27"/>
      <c r="CW2713" s="27"/>
      <c r="CX2713" s="27"/>
      <c r="CY2713" s="27"/>
      <c r="CZ2713" s="27"/>
      <c r="DA2713" s="27"/>
      <c r="DB2713" s="27"/>
      <c r="DC2713" s="27"/>
      <c r="DD2713" s="27"/>
      <c r="DE2713" s="27"/>
      <c r="DF2713" s="27"/>
      <c r="DG2713" s="27"/>
      <c r="DH2713" s="27"/>
      <c r="DI2713" s="27"/>
      <c r="DJ2713" s="27"/>
      <c r="DK2713" s="27"/>
      <c r="DL2713" s="27"/>
    </row>
    <row r="2714" spans="1:116" ht="31.5" customHeight="1">
      <c r="A2714" s="4" t="s">
        <v>380</v>
      </c>
      <c r="B2714" s="5">
        <v>2712</v>
      </c>
      <c r="C2714" s="6">
        <v>1187</v>
      </c>
      <c r="D2714" s="6"/>
      <c r="E2714" s="3" t="s">
        <v>11315</v>
      </c>
      <c r="F2714" s="3" t="s">
        <v>526</v>
      </c>
      <c r="G2714" s="3" t="s">
        <v>527</v>
      </c>
      <c r="H2714" s="4" t="s">
        <v>58</v>
      </c>
      <c r="I2714" s="3" t="s">
        <v>10591</v>
      </c>
      <c r="J2714" s="3" t="s">
        <v>4417</v>
      </c>
      <c r="K2714" s="5"/>
      <c r="L2714" s="3"/>
      <c r="M2714" s="6">
        <v>14</v>
      </c>
      <c r="N2714" s="3" t="s">
        <v>45</v>
      </c>
      <c r="O2714" s="3" t="s">
        <v>11255</v>
      </c>
      <c r="P2714" s="3" t="s">
        <v>11271</v>
      </c>
      <c r="Q2714" s="3" t="s">
        <v>11316</v>
      </c>
      <c r="R2714" s="28">
        <v>4.58</v>
      </c>
      <c r="T2714" s="30">
        <v>3.86</v>
      </c>
      <c r="U2714" s="1">
        <v>3.22</v>
      </c>
      <c r="V2714" s="28">
        <v>4.95</v>
      </c>
      <c r="W2714" s="29">
        <v>4.2</v>
      </c>
      <c r="AE2714" s="31">
        <v>4.95</v>
      </c>
      <c r="AN2714" s="32">
        <v>4.58</v>
      </c>
      <c r="AO2714" s="27" t="s">
        <v>49</v>
      </c>
      <c r="AP2714" s="31" t="s">
        <v>50</v>
      </c>
      <c r="AQ2714" s="27" t="e">
        <f t="shared" si="435"/>
        <v>#NUM!</v>
      </c>
      <c r="AR2714" s="27" t="e">
        <f t="shared" si="436"/>
        <v>#NUM!</v>
      </c>
      <c r="AS2714" s="27" t="e">
        <f t="shared" si="437"/>
        <v>#NUM!</v>
      </c>
      <c r="AT2714" s="27">
        <f t="shared" si="440"/>
        <v>4.1494999999999997</v>
      </c>
      <c r="AU2714" s="27">
        <f t="shared" si="441"/>
        <v>3.4615</v>
      </c>
      <c r="AV2714" s="29">
        <f t="shared" si="439"/>
        <v>3.4615</v>
      </c>
      <c r="AW2714" s="27" t="s">
        <v>73</v>
      </c>
      <c r="AX2714" s="27" t="s">
        <v>74</v>
      </c>
      <c r="AY2714" s="32">
        <v>3.4609999999999999</v>
      </c>
      <c r="AZ2714" s="34">
        <f t="shared" si="432"/>
        <v>0.86524999999999996</v>
      </c>
      <c r="BA2714" s="3">
        <f t="shared" si="434"/>
        <v>4.3262499999999999</v>
      </c>
      <c r="BB2714" s="32">
        <f t="shared" si="438"/>
        <v>4.6723499999999998</v>
      </c>
      <c r="BC2714" s="27" t="s">
        <v>12549</v>
      </c>
      <c r="BP2714" s="27"/>
      <c r="BQ2714" s="27"/>
      <c r="BR2714" s="27"/>
      <c r="BS2714" s="27"/>
      <c r="BT2714" s="27"/>
      <c r="BU2714" s="27"/>
      <c r="BV2714" s="27"/>
      <c r="BW2714" s="27"/>
      <c r="BX2714" s="27"/>
      <c r="BY2714" s="27"/>
      <c r="BZ2714" s="27"/>
      <c r="CA2714" s="27"/>
      <c r="CB2714" s="27"/>
      <c r="CC2714" s="27"/>
      <c r="CD2714" s="27"/>
      <c r="CE2714" s="27"/>
      <c r="CF2714" s="27"/>
      <c r="CG2714" s="27"/>
      <c r="CH2714" s="27"/>
      <c r="CI2714" s="27"/>
      <c r="CJ2714" s="27"/>
      <c r="CK2714" s="27"/>
      <c r="CL2714" s="27"/>
      <c r="CM2714" s="27"/>
      <c r="CN2714" s="27"/>
      <c r="CO2714" s="27"/>
      <c r="CP2714" s="27"/>
      <c r="CQ2714" s="27"/>
      <c r="CR2714" s="27"/>
      <c r="CS2714" s="27"/>
      <c r="CT2714" s="27"/>
      <c r="CU2714" s="27"/>
      <c r="CV2714" s="27"/>
      <c r="CW2714" s="27"/>
      <c r="CX2714" s="27"/>
      <c r="CY2714" s="27"/>
      <c r="CZ2714" s="27"/>
      <c r="DA2714" s="27"/>
      <c r="DB2714" s="27"/>
      <c r="DC2714" s="27"/>
      <c r="DD2714" s="27"/>
      <c r="DE2714" s="27"/>
      <c r="DF2714" s="27"/>
      <c r="DG2714" s="27"/>
      <c r="DH2714" s="27"/>
      <c r="DI2714" s="27"/>
      <c r="DJ2714" s="27"/>
      <c r="DK2714" s="27"/>
      <c r="DL2714" s="27"/>
    </row>
    <row r="2715" spans="1:116" ht="31.5" customHeight="1">
      <c r="A2715" s="4" t="s">
        <v>380</v>
      </c>
      <c r="B2715" s="5">
        <v>2713</v>
      </c>
      <c r="C2715" s="6">
        <v>1147</v>
      </c>
      <c r="D2715" s="6"/>
      <c r="E2715" s="3" t="s">
        <v>11281</v>
      </c>
      <c r="F2715" s="3" t="s">
        <v>11282</v>
      </c>
      <c r="G2715" s="3" t="s">
        <v>102</v>
      </c>
      <c r="H2715" s="4" t="s">
        <v>103</v>
      </c>
      <c r="I2715" s="3" t="s">
        <v>43</v>
      </c>
      <c r="J2715" s="3" t="s">
        <v>952</v>
      </c>
      <c r="K2715" s="5"/>
      <c r="L2715" s="3"/>
      <c r="M2715" s="6">
        <v>20</v>
      </c>
      <c r="N2715" s="3" t="s">
        <v>45</v>
      </c>
      <c r="O2715" s="3" t="s">
        <v>11255</v>
      </c>
      <c r="P2715" s="3" t="s">
        <v>11283</v>
      </c>
      <c r="Q2715" s="3" t="s">
        <v>11284</v>
      </c>
      <c r="R2715" s="28">
        <v>5.04</v>
      </c>
      <c r="T2715" s="30">
        <v>4.13</v>
      </c>
      <c r="U2715" s="1">
        <v>3.27</v>
      </c>
      <c r="V2715" s="28">
        <v>5.04</v>
      </c>
      <c r="AE2715" s="31">
        <v>5.04</v>
      </c>
      <c r="AF2715" s="27">
        <v>3.0990000000000002</v>
      </c>
      <c r="AN2715" s="32">
        <v>4.0694999999999997</v>
      </c>
      <c r="AO2715" s="27" t="s">
        <v>211</v>
      </c>
      <c r="AP2715" s="31" t="s">
        <v>212</v>
      </c>
      <c r="AQ2715" s="27">
        <f t="shared" si="435"/>
        <v>4.0694999999999997</v>
      </c>
      <c r="AR2715" s="27" t="str">
        <f t="shared" si="436"/>
        <v/>
      </c>
      <c r="AS2715" s="27" t="e">
        <f t="shared" si="437"/>
        <v>#NUM!</v>
      </c>
      <c r="AT2715" s="27">
        <f t="shared" si="440"/>
        <v>4.4397500000000001</v>
      </c>
      <c r="AU2715" s="27">
        <f t="shared" si="441"/>
        <v>3.51525</v>
      </c>
      <c r="AV2715" s="29">
        <f t="shared" si="439"/>
        <v>3.51525</v>
      </c>
      <c r="AW2715" s="27" t="s">
        <v>73</v>
      </c>
      <c r="AX2715" s="27" t="s">
        <v>74</v>
      </c>
      <c r="AY2715" s="32">
        <v>3.52</v>
      </c>
      <c r="AZ2715" s="34">
        <f t="shared" si="432"/>
        <v>0.88</v>
      </c>
      <c r="BA2715" s="3">
        <f t="shared" si="434"/>
        <v>4.4000000000000004</v>
      </c>
      <c r="BB2715" s="32">
        <f t="shared" si="438"/>
        <v>4.7520000000000007</v>
      </c>
      <c r="BC2715" s="27" t="s">
        <v>12549</v>
      </c>
      <c r="BP2715" s="27"/>
      <c r="BQ2715" s="27"/>
      <c r="BR2715" s="27"/>
      <c r="BS2715" s="27"/>
      <c r="BT2715" s="27"/>
      <c r="BU2715" s="27"/>
      <c r="BV2715" s="27"/>
      <c r="BW2715" s="27"/>
      <c r="BX2715" s="27"/>
      <c r="BY2715" s="27"/>
      <c r="BZ2715" s="27"/>
      <c r="CA2715" s="27"/>
      <c r="CB2715" s="27"/>
      <c r="CC2715" s="27"/>
      <c r="CD2715" s="27"/>
      <c r="CE2715" s="27"/>
      <c r="CF2715" s="27"/>
      <c r="CG2715" s="27"/>
      <c r="CH2715" s="27"/>
      <c r="CI2715" s="27"/>
      <c r="CJ2715" s="27"/>
      <c r="CK2715" s="27"/>
      <c r="CL2715" s="27"/>
      <c r="CM2715" s="27"/>
      <c r="CN2715" s="27"/>
      <c r="CO2715" s="27"/>
      <c r="CP2715" s="27"/>
      <c r="CQ2715" s="27"/>
      <c r="CR2715" s="27"/>
      <c r="CS2715" s="27"/>
      <c r="CT2715" s="27"/>
      <c r="CU2715" s="27"/>
      <c r="CV2715" s="27"/>
      <c r="CW2715" s="27"/>
      <c r="CX2715" s="27"/>
      <c r="CY2715" s="27"/>
      <c r="CZ2715" s="27"/>
      <c r="DA2715" s="27"/>
      <c r="DB2715" s="27"/>
      <c r="DC2715" s="27"/>
      <c r="DD2715" s="27"/>
      <c r="DE2715" s="27"/>
      <c r="DF2715" s="27"/>
      <c r="DG2715" s="27"/>
      <c r="DH2715" s="27"/>
      <c r="DI2715" s="27"/>
      <c r="DJ2715" s="27"/>
      <c r="DK2715" s="27"/>
      <c r="DL2715" s="27"/>
    </row>
    <row r="2716" spans="1:116" ht="31.5" customHeight="1">
      <c r="A2716" s="4" t="s">
        <v>380</v>
      </c>
      <c r="B2716" s="5">
        <v>2714</v>
      </c>
      <c r="C2716" s="6">
        <v>3659</v>
      </c>
      <c r="D2716" s="6"/>
      <c r="E2716" s="3" t="s">
        <v>11258</v>
      </c>
      <c r="F2716" s="3" t="s">
        <v>11259</v>
      </c>
      <c r="G2716" s="3" t="s">
        <v>675</v>
      </c>
      <c r="H2716" s="4" t="s">
        <v>58</v>
      </c>
      <c r="I2716" s="3" t="s">
        <v>43</v>
      </c>
      <c r="J2716" s="3" t="s">
        <v>3141</v>
      </c>
      <c r="K2716" s="5"/>
      <c r="L2716" s="3"/>
      <c r="M2716" s="6">
        <v>30</v>
      </c>
      <c r="N2716" s="3" t="s">
        <v>45</v>
      </c>
      <c r="O2716" s="3" t="s">
        <v>11255</v>
      </c>
      <c r="P2716" s="3" t="s">
        <v>11260</v>
      </c>
      <c r="Q2716" s="3" t="s">
        <v>11262</v>
      </c>
      <c r="R2716" s="28">
        <v>7.11</v>
      </c>
      <c r="T2716" s="30">
        <v>5.93</v>
      </c>
      <c r="U2716" s="1">
        <v>4.9400000000000004</v>
      </c>
      <c r="V2716" s="28">
        <v>7.11</v>
      </c>
      <c r="AE2716" s="31">
        <v>7.11</v>
      </c>
      <c r="AF2716" s="27">
        <v>5.8470000000000004</v>
      </c>
      <c r="AM2716" s="27">
        <v>7.96</v>
      </c>
      <c r="AN2716" s="32">
        <v>3.6880000000000002</v>
      </c>
      <c r="AO2716" s="27" t="s">
        <v>336</v>
      </c>
      <c r="AP2716" s="31" t="s">
        <v>337</v>
      </c>
      <c r="AQ2716" s="27">
        <f t="shared" si="435"/>
        <v>6.4785000000000004</v>
      </c>
      <c r="AR2716" s="27" t="str">
        <f t="shared" si="436"/>
        <v/>
      </c>
      <c r="AS2716" s="27" t="e">
        <f t="shared" si="437"/>
        <v>#NUM!</v>
      </c>
      <c r="AT2716" s="27">
        <f t="shared" si="440"/>
        <v>6.3747499999999997</v>
      </c>
      <c r="AU2716" s="27">
        <f t="shared" si="441"/>
        <v>5.3105000000000002</v>
      </c>
      <c r="AV2716" s="29">
        <f t="shared" si="439"/>
        <v>3.6880000000000002</v>
      </c>
      <c r="AW2716" s="27" t="s">
        <v>336</v>
      </c>
      <c r="AX2716" s="27" t="s">
        <v>337</v>
      </c>
      <c r="AY2716" s="32">
        <v>3.6880000000000002</v>
      </c>
      <c r="AZ2716" s="34">
        <f t="shared" si="432"/>
        <v>0.92200000000000004</v>
      </c>
      <c r="BA2716" s="3">
        <f t="shared" si="434"/>
        <v>4.6100000000000003</v>
      </c>
      <c r="BB2716" s="32">
        <f t="shared" si="438"/>
        <v>4.9788000000000006</v>
      </c>
      <c r="BC2716" s="27" t="s">
        <v>12549</v>
      </c>
      <c r="BP2716" s="27"/>
      <c r="BQ2716" s="27"/>
      <c r="BR2716" s="27"/>
      <c r="BS2716" s="27"/>
      <c r="BT2716" s="27"/>
      <c r="BU2716" s="27"/>
      <c r="BV2716" s="27"/>
      <c r="BW2716" s="27"/>
      <c r="BX2716" s="27"/>
      <c r="BY2716" s="27"/>
      <c r="BZ2716" s="27"/>
      <c r="CA2716" s="27"/>
      <c r="CB2716" s="27"/>
      <c r="CC2716" s="27"/>
      <c r="CD2716" s="27"/>
      <c r="CE2716" s="27"/>
      <c r="CF2716" s="27"/>
      <c r="CG2716" s="27"/>
      <c r="CH2716" s="27"/>
      <c r="CI2716" s="27"/>
      <c r="CJ2716" s="27"/>
      <c r="CK2716" s="27"/>
      <c r="CL2716" s="27"/>
      <c r="CM2716" s="27"/>
      <c r="CN2716" s="27"/>
      <c r="CO2716" s="27"/>
      <c r="CP2716" s="27"/>
      <c r="CQ2716" s="27"/>
      <c r="CR2716" s="27"/>
      <c r="CS2716" s="27"/>
      <c r="CT2716" s="27"/>
      <c r="CU2716" s="27"/>
      <c r="CV2716" s="27"/>
      <c r="CW2716" s="27"/>
      <c r="CX2716" s="27"/>
      <c r="CY2716" s="27"/>
      <c r="CZ2716" s="27"/>
      <c r="DA2716" s="27"/>
      <c r="DB2716" s="27"/>
      <c r="DC2716" s="27"/>
      <c r="DD2716" s="27"/>
      <c r="DE2716" s="27"/>
      <c r="DF2716" s="27"/>
      <c r="DG2716" s="27"/>
      <c r="DH2716" s="27"/>
      <c r="DI2716" s="27"/>
      <c r="DJ2716" s="27"/>
      <c r="DK2716" s="27"/>
      <c r="DL2716" s="27"/>
    </row>
    <row r="2717" spans="1:116" ht="31.5" customHeight="1">
      <c r="A2717" s="4" t="s">
        <v>380</v>
      </c>
      <c r="B2717" s="5">
        <v>2715</v>
      </c>
      <c r="C2717" s="6">
        <v>2347</v>
      </c>
      <c r="D2717" s="6"/>
      <c r="E2717" s="3" t="s">
        <v>11263</v>
      </c>
      <c r="F2717" s="3" t="s">
        <v>11264</v>
      </c>
      <c r="G2717" s="3" t="s">
        <v>1656</v>
      </c>
      <c r="H2717" s="4" t="s">
        <v>205</v>
      </c>
      <c r="I2717" s="3" t="s">
        <v>43</v>
      </c>
      <c r="J2717" s="3" t="s">
        <v>4865</v>
      </c>
      <c r="K2717" s="5"/>
      <c r="L2717" s="3"/>
      <c r="M2717" s="6">
        <v>3</v>
      </c>
      <c r="N2717" s="3" t="s">
        <v>45</v>
      </c>
      <c r="O2717" s="3" t="s">
        <v>11255</v>
      </c>
      <c r="P2717" s="3" t="s">
        <v>11265</v>
      </c>
      <c r="Q2717" s="3" t="s">
        <v>11266</v>
      </c>
      <c r="R2717" s="28">
        <v>6.27</v>
      </c>
      <c r="T2717" s="30">
        <v>4.88</v>
      </c>
      <c r="U2717" s="1">
        <v>4.07</v>
      </c>
      <c r="V2717" s="28">
        <v>6.27</v>
      </c>
      <c r="AE2717" s="31">
        <v>6.27</v>
      </c>
      <c r="AN2717" s="32">
        <v>6.27</v>
      </c>
      <c r="AO2717" s="27" t="s">
        <v>49</v>
      </c>
      <c r="AP2717" s="31" t="s">
        <v>50</v>
      </c>
      <c r="AQ2717" s="27" t="e">
        <f t="shared" si="435"/>
        <v>#NUM!</v>
      </c>
      <c r="AR2717" s="27" t="e">
        <f t="shared" si="436"/>
        <v>#NUM!</v>
      </c>
      <c r="AS2717" s="27" t="e">
        <f t="shared" si="437"/>
        <v>#NUM!</v>
      </c>
      <c r="AT2717" s="27">
        <f t="shared" si="440"/>
        <v>5.2459999999999996</v>
      </c>
      <c r="AU2717" s="27">
        <f t="shared" si="441"/>
        <v>4.3752500000000003</v>
      </c>
      <c r="AV2717" s="29">
        <f t="shared" si="439"/>
        <v>4.3752500000000003</v>
      </c>
      <c r="AW2717" s="27" t="s">
        <v>73</v>
      </c>
      <c r="AX2717" s="27" t="s">
        <v>74</v>
      </c>
      <c r="AY2717" s="32">
        <v>4.38</v>
      </c>
      <c r="AZ2717" s="34">
        <f t="shared" si="432"/>
        <v>1.095</v>
      </c>
      <c r="BA2717" s="3">
        <f t="shared" si="434"/>
        <v>5.4749999999999996</v>
      </c>
      <c r="BB2717" s="32">
        <f t="shared" si="438"/>
        <v>5.9129999999999994</v>
      </c>
      <c r="BC2717" s="27" t="s">
        <v>12549</v>
      </c>
      <c r="BP2717" s="27"/>
      <c r="BQ2717" s="27"/>
      <c r="BR2717" s="27"/>
      <c r="BS2717" s="27"/>
      <c r="BT2717" s="27"/>
      <c r="BU2717" s="27"/>
      <c r="BV2717" s="27"/>
      <c r="BW2717" s="27"/>
      <c r="BX2717" s="27"/>
      <c r="BY2717" s="27"/>
      <c r="BZ2717" s="27"/>
      <c r="CA2717" s="27"/>
      <c r="CB2717" s="27"/>
      <c r="CC2717" s="27"/>
      <c r="CD2717" s="27"/>
      <c r="CE2717" s="27"/>
      <c r="CF2717" s="27"/>
      <c r="CG2717" s="27"/>
      <c r="CH2717" s="27"/>
      <c r="CI2717" s="27"/>
      <c r="CJ2717" s="27"/>
      <c r="CK2717" s="27"/>
      <c r="CL2717" s="27"/>
      <c r="CM2717" s="27"/>
      <c r="CN2717" s="27"/>
      <c r="CO2717" s="27"/>
      <c r="CP2717" s="27"/>
      <c r="CQ2717" s="27"/>
      <c r="CR2717" s="27"/>
      <c r="CS2717" s="27"/>
      <c r="CT2717" s="27"/>
      <c r="CU2717" s="27"/>
      <c r="CV2717" s="27"/>
      <c r="CW2717" s="27"/>
      <c r="CX2717" s="27"/>
      <c r="CY2717" s="27"/>
      <c r="CZ2717" s="27"/>
      <c r="DA2717" s="27"/>
      <c r="DB2717" s="27"/>
      <c r="DC2717" s="27"/>
      <c r="DD2717" s="27"/>
      <c r="DE2717" s="27"/>
      <c r="DF2717" s="27"/>
      <c r="DG2717" s="27"/>
      <c r="DH2717" s="27"/>
      <c r="DI2717" s="27"/>
      <c r="DJ2717" s="27"/>
      <c r="DK2717" s="27"/>
      <c r="DL2717" s="27"/>
    </row>
    <row r="2718" spans="1:116" ht="31.5" customHeight="1">
      <c r="A2718" s="4" t="s">
        <v>380</v>
      </c>
      <c r="B2718" s="5">
        <v>2716</v>
      </c>
      <c r="C2718" s="6">
        <v>113</v>
      </c>
      <c r="D2718" s="6"/>
      <c r="E2718" s="3" t="s">
        <v>11267</v>
      </c>
      <c r="F2718" s="3" t="s">
        <v>11268</v>
      </c>
      <c r="G2718" s="3" t="s">
        <v>2731</v>
      </c>
      <c r="H2718" s="4" t="s">
        <v>951</v>
      </c>
      <c r="I2718" s="3" t="s">
        <v>104</v>
      </c>
      <c r="J2718" s="3" t="s">
        <v>11269</v>
      </c>
      <c r="K2718" s="5"/>
      <c r="L2718" s="3"/>
      <c r="M2718" s="6">
        <v>30</v>
      </c>
      <c r="N2718" s="3" t="s">
        <v>45</v>
      </c>
      <c r="O2718" s="3" t="s">
        <v>11255</v>
      </c>
      <c r="P2718" s="3" t="s">
        <v>607</v>
      </c>
      <c r="Q2718" s="3" t="s">
        <v>11270</v>
      </c>
      <c r="R2718" s="28">
        <v>5.23</v>
      </c>
      <c r="T2718" s="30">
        <v>5.09</v>
      </c>
      <c r="U2718" s="1">
        <v>4.12</v>
      </c>
      <c r="V2718" s="28">
        <v>5.95</v>
      </c>
      <c r="W2718" s="29">
        <v>4.5199999999999996</v>
      </c>
      <c r="AE2718" s="31">
        <v>5.95</v>
      </c>
      <c r="AM2718" s="27">
        <v>6.06</v>
      </c>
      <c r="AN2718" s="32">
        <v>5.23</v>
      </c>
      <c r="AO2718" s="27" t="s">
        <v>49</v>
      </c>
      <c r="AP2718" s="31" t="s">
        <v>50</v>
      </c>
      <c r="AQ2718" s="27" t="e">
        <f t="shared" si="435"/>
        <v>#NUM!</v>
      </c>
      <c r="AR2718" s="27" t="e">
        <f t="shared" si="436"/>
        <v>#NUM!</v>
      </c>
      <c r="AS2718" s="27" t="e">
        <f t="shared" si="437"/>
        <v>#NUM!</v>
      </c>
      <c r="AT2718" s="27">
        <f t="shared" si="440"/>
        <v>5.4717499999999992</v>
      </c>
      <c r="AU2718" s="27">
        <f t="shared" si="441"/>
        <v>4.4290000000000003</v>
      </c>
      <c r="AV2718" s="29">
        <f t="shared" si="439"/>
        <v>4.4290000000000003</v>
      </c>
      <c r="AW2718" s="27" t="s">
        <v>73</v>
      </c>
      <c r="AX2718" s="27" t="s">
        <v>74</v>
      </c>
      <c r="AY2718" s="32">
        <v>4.43</v>
      </c>
      <c r="AZ2718" s="34">
        <f t="shared" si="432"/>
        <v>1.1074999999999999</v>
      </c>
      <c r="BA2718" s="3">
        <f t="shared" si="434"/>
        <v>5.5374999999999996</v>
      </c>
      <c r="BB2718" s="32">
        <f t="shared" si="438"/>
        <v>5.9804999999999993</v>
      </c>
      <c r="BC2718" s="27" t="s">
        <v>12549</v>
      </c>
      <c r="BP2718" s="27"/>
      <c r="BQ2718" s="27"/>
      <c r="BR2718" s="27"/>
      <c r="BS2718" s="27"/>
      <c r="BT2718" s="27"/>
      <c r="BU2718" s="27"/>
      <c r="BV2718" s="27"/>
      <c r="BW2718" s="27"/>
      <c r="BX2718" s="27"/>
      <c r="BY2718" s="27"/>
      <c r="BZ2718" s="27"/>
      <c r="CA2718" s="27"/>
      <c r="CB2718" s="27"/>
      <c r="CC2718" s="27"/>
      <c r="CD2718" s="27"/>
      <c r="CE2718" s="27"/>
      <c r="CF2718" s="27"/>
      <c r="CG2718" s="27"/>
      <c r="CH2718" s="27"/>
      <c r="CI2718" s="27"/>
      <c r="CJ2718" s="27"/>
      <c r="CK2718" s="27"/>
      <c r="CL2718" s="27"/>
      <c r="CM2718" s="27"/>
      <c r="CN2718" s="27"/>
      <c r="CO2718" s="27"/>
      <c r="CP2718" s="27"/>
      <c r="CQ2718" s="27"/>
      <c r="CR2718" s="27"/>
      <c r="CS2718" s="27"/>
      <c r="CT2718" s="27"/>
      <c r="CU2718" s="27"/>
      <c r="CV2718" s="27"/>
      <c r="CW2718" s="27"/>
      <c r="CX2718" s="27"/>
      <c r="CY2718" s="27"/>
      <c r="CZ2718" s="27"/>
      <c r="DA2718" s="27"/>
      <c r="DB2718" s="27"/>
      <c r="DC2718" s="27"/>
      <c r="DD2718" s="27"/>
      <c r="DE2718" s="27"/>
      <c r="DF2718" s="27"/>
      <c r="DG2718" s="27"/>
      <c r="DH2718" s="27"/>
      <c r="DI2718" s="27"/>
      <c r="DJ2718" s="27"/>
      <c r="DK2718" s="27"/>
      <c r="DL2718" s="27"/>
    </row>
    <row r="2719" spans="1:116" ht="31.5" customHeight="1">
      <c r="A2719" s="4" t="s">
        <v>380</v>
      </c>
      <c r="B2719" s="5">
        <v>2717</v>
      </c>
      <c r="C2719" s="6">
        <v>19468</v>
      </c>
      <c r="D2719" s="6"/>
      <c r="E2719" s="3" t="s">
        <v>11308</v>
      </c>
      <c r="F2719" s="3" t="s">
        <v>1599</v>
      </c>
      <c r="G2719" s="3" t="s">
        <v>1600</v>
      </c>
      <c r="H2719" s="4" t="s">
        <v>201</v>
      </c>
      <c r="I2719" s="3" t="s">
        <v>104</v>
      </c>
      <c r="J2719" s="3" t="s">
        <v>401</v>
      </c>
      <c r="K2719" s="5"/>
      <c r="L2719" s="3"/>
      <c r="M2719" s="6">
        <v>30</v>
      </c>
      <c r="N2719" s="3" t="s">
        <v>45</v>
      </c>
      <c r="O2719" s="3" t="s">
        <v>11255</v>
      </c>
      <c r="P2719" s="3" t="s">
        <v>11309</v>
      </c>
      <c r="Q2719" s="3" t="s">
        <v>11310</v>
      </c>
      <c r="R2719" s="28">
        <v>7.23</v>
      </c>
      <c r="T2719" s="30">
        <v>4.26</v>
      </c>
      <c r="U2719" s="1">
        <v>4.68</v>
      </c>
      <c r="V2719" s="28">
        <v>7.23</v>
      </c>
      <c r="AE2719" s="31">
        <v>7.23</v>
      </c>
      <c r="AN2719" s="32">
        <v>7.23</v>
      </c>
      <c r="AO2719" s="27" t="s">
        <v>49</v>
      </c>
      <c r="AP2719" s="31" t="s">
        <v>50</v>
      </c>
      <c r="AQ2719" s="27" t="e">
        <f t="shared" si="435"/>
        <v>#NUM!</v>
      </c>
      <c r="AR2719" s="27" t="e">
        <f t="shared" si="436"/>
        <v>#NUM!</v>
      </c>
      <c r="AS2719" s="27" t="e">
        <f t="shared" si="437"/>
        <v>#NUM!</v>
      </c>
      <c r="AT2719" s="27">
        <f t="shared" si="440"/>
        <v>4.5794999999999995</v>
      </c>
      <c r="AU2719" s="27">
        <f t="shared" si="441"/>
        <v>5.0309999999999997</v>
      </c>
      <c r="AV2719" s="29">
        <f t="shared" si="439"/>
        <v>4.5794999999999995</v>
      </c>
      <c r="AW2719" s="27" t="s">
        <v>73</v>
      </c>
      <c r="AX2719" s="27" t="s">
        <v>74</v>
      </c>
      <c r="AY2719" s="32">
        <v>5.03</v>
      </c>
      <c r="AZ2719" s="34">
        <f t="shared" si="432"/>
        <v>1.2575000000000001</v>
      </c>
      <c r="BA2719" s="3">
        <f t="shared" si="434"/>
        <v>6.2875000000000005</v>
      </c>
      <c r="BB2719" s="32">
        <f t="shared" si="438"/>
        <v>6.7905000000000006</v>
      </c>
      <c r="BC2719" s="27" t="s">
        <v>12549</v>
      </c>
      <c r="BP2719" s="27"/>
      <c r="BQ2719" s="27"/>
      <c r="BR2719" s="27"/>
      <c r="BS2719" s="27"/>
      <c r="BT2719" s="27"/>
      <c r="BU2719" s="27"/>
      <c r="BV2719" s="27"/>
      <c r="BW2719" s="27"/>
      <c r="BX2719" s="27"/>
      <c r="BY2719" s="27"/>
      <c r="BZ2719" s="27"/>
      <c r="CA2719" s="27"/>
      <c r="CB2719" s="27"/>
      <c r="CC2719" s="27"/>
      <c r="CD2719" s="27"/>
      <c r="CE2719" s="27"/>
      <c r="CF2719" s="27"/>
      <c r="CG2719" s="27"/>
      <c r="CH2719" s="27"/>
      <c r="CI2719" s="27"/>
      <c r="CJ2719" s="27"/>
      <c r="CK2719" s="27"/>
      <c r="CL2719" s="27"/>
      <c r="CM2719" s="27"/>
      <c r="CN2719" s="27"/>
      <c r="CO2719" s="27"/>
      <c r="CP2719" s="27"/>
      <c r="CQ2719" s="27"/>
      <c r="CR2719" s="27"/>
      <c r="CS2719" s="27"/>
      <c r="CT2719" s="27"/>
      <c r="CU2719" s="27"/>
      <c r="CV2719" s="27"/>
      <c r="CW2719" s="27"/>
      <c r="CX2719" s="27"/>
      <c r="CY2719" s="27"/>
      <c r="CZ2719" s="27"/>
      <c r="DA2719" s="27"/>
      <c r="DB2719" s="27"/>
      <c r="DC2719" s="27"/>
      <c r="DD2719" s="27"/>
      <c r="DE2719" s="27"/>
      <c r="DF2719" s="27"/>
      <c r="DG2719" s="27"/>
      <c r="DH2719" s="27"/>
      <c r="DI2719" s="27"/>
      <c r="DJ2719" s="27"/>
      <c r="DK2719" s="27"/>
      <c r="DL2719" s="27"/>
    </row>
    <row r="2720" spans="1:116" ht="31.5" customHeight="1">
      <c r="A2720" s="4" t="s">
        <v>380</v>
      </c>
      <c r="B2720" s="5">
        <v>2718</v>
      </c>
      <c r="C2720" s="6">
        <v>19555</v>
      </c>
      <c r="D2720" s="6"/>
      <c r="E2720" s="3" t="s">
        <v>11308</v>
      </c>
      <c r="F2720" s="3" t="s">
        <v>1599</v>
      </c>
      <c r="G2720" s="3" t="s">
        <v>1600</v>
      </c>
      <c r="H2720" s="4" t="s">
        <v>201</v>
      </c>
      <c r="I2720" s="3" t="s">
        <v>104</v>
      </c>
      <c r="J2720" s="3" t="s">
        <v>105</v>
      </c>
      <c r="K2720" s="5"/>
      <c r="L2720" s="3"/>
      <c r="M2720" s="6">
        <v>20</v>
      </c>
      <c r="N2720" s="3" t="s">
        <v>45</v>
      </c>
      <c r="O2720" s="3" t="s">
        <v>11255</v>
      </c>
      <c r="P2720" s="3" t="s">
        <v>11309</v>
      </c>
      <c r="Q2720" s="3" t="s">
        <v>11311</v>
      </c>
      <c r="R2720" s="28">
        <v>4.6100000000000003</v>
      </c>
      <c r="T2720" s="30">
        <v>4.26</v>
      </c>
      <c r="U2720" s="1" t="s">
        <v>56</v>
      </c>
      <c r="V2720" s="28">
        <v>6.51</v>
      </c>
      <c r="W2720" s="29">
        <v>2.7</v>
      </c>
      <c r="AE2720" s="31">
        <v>6.51</v>
      </c>
      <c r="AN2720" s="32">
        <v>4.6100000000000003</v>
      </c>
      <c r="AO2720" s="27" t="s">
        <v>49</v>
      </c>
      <c r="AP2720" s="31" t="s">
        <v>50</v>
      </c>
      <c r="AQ2720" s="27" t="e">
        <f t="shared" si="435"/>
        <v>#NUM!</v>
      </c>
      <c r="AR2720" s="27" t="e">
        <f t="shared" si="436"/>
        <v>#NUM!</v>
      </c>
      <c r="AS2720" s="27" t="e">
        <f t="shared" si="437"/>
        <v>#NUM!</v>
      </c>
      <c r="AT2720" s="27">
        <f t="shared" si="440"/>
        <v>4.5794999999999995</v>
      </c>
      <c r="AU2720" s="27" t="e">
        <f t="shared" si="441"/>
        <v>#VALUE!</v>
      </c>
      <c r="AV2720" s="29" t="e">
        <f t="shared" si="439"/>
        <v>#VALUE!</v>
      </c>
      <c r="AW2720" s="27" t="s">
        <v>990</v>
      </c>
      <c r="AX2720" s="27" t="s">
        <v>50</v>
      </c>
      <c r="AY2720" s="32">
        <v>4.6100000000000003</v>
      </c>
      <c r="AZ2720" s="34">
        <f t="shared" si="432"/>
        <v>1.1525000000000001</v>
      </c>
      <c r="BA2720" s="3">
        <f t="shared" si="434"/>
        <v>5.7625000000000002</v>
      </c>
      <c r="BB2720" s="32">
        <f t="shared" si="438"/>
        <v>6.2235000000000005</v>
      </c>
      <c r="BC2720" s="27" t="s">
        <v>12549</v>
      </c>
      <c r="BP2720" s="27"/>
      <c r="BQ2720" s="27"/>
      <c r="BR2720" s="27"/>
      <c r="BS2720" s="27"/>
      <c r="BT2720" s="27"/>
      <c r="BU2720" s="27"/>
      <c r="BV2720" s="27"/>
      <c r="BW2720" s="27"/>
      <c r="BX2720" s="27"/>
      <c r="BY2720" s="27"/>
      <c r="BZ2720" s="27"/>
      <c r="CA2720" s="27"/>
      <c r="CB2720" s="27"/>
      <c r="CC2720" s="27"/>
      <c r="CD2720" s="27"/>
      <c r="CE2720" s="27"/>
      <c r="CF2720" s="27"/>
      <c r="CG2720" s="27"/>
      <c r="CH2720" s="27"/>
      <c r="CI2720" s="27"/>
      <c r="CJ2720" s="27"/>
      <c r="CK2720" s="27"/>
      <c r="CL2720" s="27"/>
      <c r="CM2720" s="27"/>
      <c r="CN2720" s="27"/>
      <c r="CO2720" s="27"/>
      <c r="CP2720" s="27"/>
      <c r="CQ2720" s="27"/>
      <c r="CR2720" s="27"/>
      <c r="CS2720" s="27"/>
      <c r="CT2720" s="27"/>
      <c r="CU2720" s="27"/>
      <c r="CV2720" s="27"/>
      <c r="CW2720" s="27"/>
      <c r="CX2720" s="27"/>
      <c r="CY2720" s="27"/>
      <c r="CZ2720" s="27"/>
      <c r="DA2720" s="27"/>
      <c r="DB2720" s="27"/>
      <c r="DC2720" s="27"/>
      <c r="DD2720" s="27"/>
      <c r="DE2720" s="27"/>
      <c r="DF2720" s="27"/>
      <c r="DG2720" s="27"/>
      <c r="DH2720" s="27"/>
      <c r="DI2720" s="27"/>
      <c r="DJ2720" s="27"/>
      <c r="DK2720" s="27"/>
      <c r="DL2720" s="27"/>
    </row>
    <row r="2721" spans="1:116" ht="31.5" customHeight="1">
      <c r="A2721" s="4" t="s">
        <v>380</v>
      </c>
      <c r="B2721" s="5">
        <v>2719</v>
      </c>
      <c r="C2721" s="6">
        <v>19897</v>
      </c>
      <c r="D2721" s="6"/>
      <c r="E2721" s="3" t="s">
        <v>11276</v>
      </c>
      <c r="F2721" s="3" t="s">
        <v>11277</v>
      </c>
      <c r="G2721" s="3" t="s">
        <v>94</v>
      </c>
      <c r="H2721" s="4" t="s">
        <v>95</v>
      </c>
      <c r="I2721" s="3" t="s">
        <v>96</v>
      </c>
      <c r="J2721" s="3" t="s">
        <v>11278</v>
      </c>
      <c r="K2721" s="5">
        <v>3.5</v>
      </c>
      <c r="L2721" s="3" t="s">
        <v>81</v>
      </c>
      <c r="M2721" s="6">
        <v>1</v>
      </c>
      <c r="N2721" s="3" t="s">
        <v>45</v>
      </c>
      <c r="O2721" s="3" t="s">
        <v>11255</v>
      </c>
      <c r="P2721" s="3" t="s">
        <v>11279</v>
      </c>
      <c r="Q2721" s="3" t="s">
        <v>11280</v>
      </c>
      <c r="R2721" s="28">
        <v>5.59</v>
      </c>
      <c r="T2721" s="30">
        <v>4.3600000000000003</v>
      </c>
      <c r="U2721" s="1" t="s">
        <v>56</v>
      </c>
      <c r="V2721" s="28">
        <v>5.59</v>
      </c>
      <c r="AE2721" s="31">
        <v>5.59</v>
      </c>
      <c r="AN2721" s="32">
        <v>5.59</v>
      </c>
      <c r="AO2721" s="27" t="s">
        <v>49</v>
      </c>
      <c r="AP2721" s="31" t="s">
        <v>50</v>
      </c>
      <c r="AQ2721" s="27" t="e">
        <f t="shared" si="435"/>
        <v>#NUM!</v>
      </c>
      <c r="AR2721" s="27" t="e">
        <f t="shared" si="436"/>
        <v>#NUM!</v>
      </c>
      <c r="AS2721" s="27" t="e">
        <f t="shared" si="437"/>
        <v>#NUM!</v>
      </c>
      <c r="AT2721" s="27">
        <f t="shared" si="440"/>
        <v>4.6870000000000003</v>
      </c>
      <c r="AU2721" s="27" t="e">
        <f t="shared" si="441"/>
        <v>#VALUE!</v>
      </c>
      <c r="AV2721" s="29" t="e">
        <f t="shared" si="439"/>
        <v>#VALUE!</v>
      </c>
      <c r="AW2721" s="27" t="s">
        <v>12451</v>
      </c>
      <c r="AX2721" s="27" t="s">
        <v>50</v>
      </c>
      <c r="AY2721" s="32">
        <v>5.59</v>
      </c>
      <c r="AZ2721" s="34">
        <f t="shared" si="432"/>
        <v>1.3975</v>
      </c>
      <c r="BA2721" s="3">
        <f t="shared" si="434"/>
        <v>6.9874999999999998</v>
      </c>
      <c r="BB2721" s="32">
        <f t="shared" si="438"/>
        <v>7.5465</v>
      </c>
      <c r="BC2721" s="27" t="s">
        <v>12549</v>
      </c>
      <c r="BP2721" s="27"/>
      <c r="BQ2721" s="27"/>
      <c r="BR2721" s="27"/>
      <c r="BS2721" s="27"/>
      <c r="BT2721" s="27"/>
      <c r="BU2721" s="27"/>
      <c r="BV2721" s="27"/>
      <c r="BW2721" s="27"/>
      <c r="BX2721" s="27"/>
      <c r="BY2721" s="27"/>
      <c r="BZ2721" s="27"/>
      <c r="CA2721" s="27"/>
      <c r="CB2721" s="27"/>
      <c r="CC2721" s="27"/>
      <c r="CD2721" s="27"/>
      <c r="CE2721" s="27"/>
      <c r="CF2721" s="27"/>
      <c r="CG2721" s="27"/>
      <c r="CH2721" s="27"/>
      <c r="CI2721" s="27"/>
      <c r="CJ2721" s="27"/>
      <c r="CK2721" s="27"/>
      <c r="CL2721" s="27"/>
      <c r="CM2721" s="27"/>
      <c r="CN2721" s="27"/>
      <c r="CO2721" s="27"/>
      <c r="CP2721" s="27"/>
      <c r="CQ2721" s="27"/>
      <c r="CR2721" s="27"/>
      <c r="CS2721" s="27"/>
      <c r="CT2721" s="27"/>
      <c r="CU2721" s="27"/>
      <c r="CV2721" s="27"/>
      <c r="CW2721" s="27"/>
      <c r="CX2721" s="27"/>
      <c r="CY2721" s="27"/>
      <c r="CZ2721" s="27"/>
      <c r="DA2721" s="27"/>
      <c r="DB2721" s="27"/>
      <c r="DC2721" s="27"/>
      <c r="DD2721" s="27"/>
      <c r="DE2721" s="27"/>
      <c r="DF2721" s="27"/>
      <c r="DG2721" s="27"/>
      <c r="DH2721" s="27"/>
      <c r="DI2721" s="27"/>
      <c r="DJ2721" s="27"/>
      <c r="DK2721" s="27"/>
      <c r="DL2721" s="27"/>
    </row>
    <row r="2722" spans="1:116" ht="31.5" customHeight="1">
      <c r="A2722" s="4" t="s">
        <v>380</v>
      </c>
      <c r="B2722" s="5">
        <v>2720</v>
      </c>
      <c r="C2722" s="6">
        <v>19425</v>
      </c>
      <c r="D2722" s="6"/>
      <c r="E2722" s="3" t="s">
        <v>11317</v>
      </c>
      <c r="F2722" s="3" t="s">
        <v>2777</v>
      </c>
      <c r="G2722" s="3" t="s">
        <v>1734</v>
      </c>
      <c r="H2722" s="4" t="s">
        <v>167</v>
      </c>
      <c r="I2722" s="3" t="s">
        <v>573</v>
      </c>
      <c r="J2722" s="3" t="s">
        <v>11318</v>
      </c>
      <c r="K2722" s="5"/>
      <c r="L2722" s="3"/>
      <c r="M2722" s="6">
        <v>28</v>
      </c>
      <c r="N2722" s="3" t="s">
        <v>45</v>
      </c>
      <c r="O2722" s="3" t="s">
        <v>11255</v>
      </c>
      <c r="P2722" s="3" t="s">
        <v>11319</v>
      </c>
      <c r="Q2722" s="3" t="s">
        <v>11320</v>
      </c>
      <c r="R2722" s="28">
        <v>7.07</v>
      </c>
      <c r="T2722" s="30">
        <v>5.6</v>
      </c>
      <c r="U2722" s="1">
        <v>4.59</v>
      </c>
      <c r="V2722" s="28">
        <v>7.07</v>
      </c>
      <c r="AE2722" s="31">
        <v>7.07</v>
      </c>
      <c r="AM2722" s="27">
        <v>7.3</v>
      </c>
      <c r="AN2722" s="32">
        <v>7.07</v>
      </c>
      <c r="AO2722" s="27" t="s">
        <v>49</v>
      </c>
      <c r="AP2722" s="31" t="s">
        <v>50</v>
      </c>
      <c r="AQ2722" s="27" t="e">
        <f t="shared" si="435"/>
        <v>#NUM!</v>
      </c>
      <c r="AR2722" s="27" t="e">
        <f t="shared" si="436"/>
        <v>#NUM!</v>
      </c>
      <c r="AS2722" s="27" t="e">
        <f t="shared" si="437"/>
        <v>#NUM!</v>
      </c>
      <c r="AT2722" s="27">
        <f t="shared" si="440"/>
        <v>6.02</v>
      </c>
      <c r="AU2722" s="27">
        <f t="shared" si="441"/>
        <v>4.9342499999999996</v>
      </c>
      <c r="AV2722" s="29">
        <f t="shared" si="439"/>
        <v>4.9342499999999996</v>
      </c>
      <c r="AW2722" s="27" t="s">
        <v>73</v>
      </c>
      <c r="AX2722" s="27" t="s">
        <v>74</v>
      </c>
      <c r="AY2722" s="32">
        <v>4.93</v>
      </c>
      <c r="AZ2722" s="34">
        <f t="shared" si="432"/>
        <v>1.2324999999999999</v>
      </c>
      <c r="BA2722" s="3">
        <f t="shared" si="434"/>
        <v>6.1624999999999996</v>
      </c>
      <c r="BB2722" s="32">
        <f t="shared" si="438"/>
        <v>6.6555</v>
      </c>
      <c r="BC2722" s="27" t="s">
        <v>12549</v>
      </c>
      <c r="BP2722" s="27"/>
      <c r="BQ2722" s="27"/>
      <c r="BR2722" s="27"/>
      <c r="BS2722" s="27"/>
      <c r="BT2722" s="27"/>
      <c r="BU2722" s="27"/>
      <c r="BV2722" s="27"/>
      <c r="BW2722" s="27"/>
      <c r="BX2722" s="27"/>
      <c r="BY2722" s="27"/>
      <c r="BZ2722" s="27"/>
      <c r="CA2722" s="27"/>
      <c r="CB2722" s="27"/>
      <c r="CC2722" s="27"/>
      <c r="CD2722" s="27"/>
      <c r="CE2722" s="27"/>
      <c r="CF2722" s="27"/>
      <c r="CG2722" s="27"/>
      <c r="CH2722" s="27"/>
      <c r="CI2722" s="27"/>
      <c r="CJ2722" s="27"/>
      <c r="CK2722" s="27"/>
      <c r="CL2722" s="27"/>
      <c r="CM2722" s="27"/>
      <c r="CN2722" s="27"/>
      <c r="CO2722" s="27"/>
      <c r="CP2722" s="27"/>
      <c r="CQ2722" s="27"/>
      <c r="CR2722" s="27"/>
      <c r="CS2722" s="27"/>
      <c r="CT2722" s="27"/>
      <c r="CU2722" s="27"/>
      <c r="CV2722" s="27"/>
      <c r="CW2722" s="27"/>
      <c r="CX2722" s="27"/>
      <c r="CY2722" s="27"/>
      <c r="CZ2722" s="27"/>
      <c r="DA2722" s="27"/>
      <c r="DB2722" s="27"/>
      <c r="DC2722" s="27"/>
      <c r="DD2722" s="27"/>
      <c r="DE2722" s="27"/>
      <c r="DF2722" s="27"/>
      <c r="DG2722" s="27"/>
      <c r="DH2722" s="27"/>
      <c r="DI2722" s="27"/>
      <c r="DJ2722" s="27"/>
      <c r="DK2722" s="27"/>
      <c r="DL2722" s="27"/>
    </row>
    <row r="2723" spans="1:116" ht="31.5" customHeight="1">
      <c r="A2723" s="4" t="s">
        <v>380</v>
      </c>
      <c r="B2723" s="5">
        <v>2721</v>
      </c>
      <c r="C2723" s="6">
        <v>1191</v>
      </c>
      <c r="D2723" s="6"/>
      <c r="E2723" s="3" t="s">
        <v>11321</v>
      </c>
      <c r="F2723" s="3" t="s">
        <v>11322</v>
      </c>
      <c r="G2723" s="3" t="s">
        <v>1309</v>
      </c>
      <c r="H2723" s="4" t="s">
        <v>1310</v>
      </c>
      <c r="I2723" s="3" t="s">
        <v>855</v>
      </c>
      <c r="J2723" s="3" t="s">
        <v>361</v>
      </c>
      <c r="K2723" s="5"/>
      <c r="L2723" s="3"/>
      <c r="M2723" s="6">
        <v>20</v>
      </c>
      <c r="N2723" s="3" t="s">
        <v>45</v>
      </c>
      <c r="O2723" s="3" t="s">
        <v>11255</v>
      </c>
      <c r="P2723" s="3" t="s">
        <v>11323</v>
      </c>
      <c r="Q2723" s="3" t="s">
        <v>11324</v>
      </c>
      <c r="R2723" s="28">
        <v>5.15</v>
      </c>
      <c r="T2723" s="30">
        <v>5.17</v>
      </c>
      <c r="U2723" s="1">
        <v>4.63</v>
      </c>
      <c r="V2723" s="28">
        <v>7.15</v>
      </c>
      <c r="W2723" s="29">
        <v>3.15</v>
      </c>
      <c r="AE2723" s="31">
        <v>7.15</v>
      </c>
      <c r="AF2723" s="27">
        <v>3.8079999999999998</v>
      </c>
      <c r="AN2723" s="32">
        <v>5.15</v>
      </c>
      <c r="AO2723" s="27" t="s">
        <v>49</v>
      </c>
      <c r="AP2723" s="31" t="s">
        <v>50</v>
      </c>
      <c r="AQ2723" s="27">
        <f t="shared" si="435"/>
        <v>5.4790000000000001</v>
      </c>
      <c r="AR2723" s="27">
        <f t="shared" si="436"/>
        <v>5.15</v>
      </c>
      <c r="AS2723" s="27" t="e">
        <f t="shared" si="437"/>
        <v>#NUM!</v>
      </c>
      <c r="AT2723" s="27">
        <f t="shared" si="440"/>
        <v>5.5577499999999995</v>
      </c>
      <c r="AU2723" s="27">
        <f t="shared" si="441"/>
        <v>4.9772499999999997</v>
      </c>
      <c r="AV2723" s="29">
        <f t="shared" si="439"/>
        <v>4.9772499999999997</v>
      </c>
      <c r="AW2723" s="27" t="s">
        <v>73</v>
      </c>
      <c r="AX2723" s="27" t="s">
        <v>74</v>
      </c>
      <c r="AY2723" s="32">
        <v>4.9800000000000004</v>
      </c>
      <c r="AZ2723" s="34">
        <f t="shared" si="432"/>
        <v>1.2450000000000001</v>
      </c>
      <c r="BA2723" s="3">
        <f t="shared" si="434"/>
        <v>6.2250000000000005</v>
      </c>
      <c r="BB2723" s="32">
        <f t="shared" si="438"/>
        <v>6.7230000000000008</v>
      </c>
      <c r="BC2723" s="27" t="s">
        <v>12549</v>
      </c>
      <c r="BP2723" s="27"/>
      <c r="BQ2723" s="27"/>
      <c r="BR2723" s="27"/>
      <c r="BS2723" s="27"/>
      <c r="BT2723" s="27"/>
      <c r="BU2723" s="27"/>
      <c r="BV2723" s="27"/>
      <c r="BW2723" s="27"/>
      <c r="BX2723" s="27"/>
      <c r="BY2723" s="27"/>
      <c r="BZ2723" s="27"/>
      <c r="CA2723" s="27"/>
      <c r="CB2723" s="27"/>
      <c r="CC2723" s="27"/>
      <c r="CD2723" s="27"/>
      <c r="CE2723" s="27"/>
      <c r="CF2723" s="27"/>
      <c r="CG2723" s="27"/>
      <c r="CH2723" s="27"/>
      <c r="CI2723" s="27"/>
      <c r="CJ2723" s="27"/>
      <c r="CK2723" s="27"/>
      <c r="CL2723" s="27"/>
      <c r="CM2723" s="27"/>
      <c r="CN2723" s="27"/>
      <c r="CO2723" s="27"/>
      <c r="CP2723" s="27"/>
      <c r="CQ2723" s="27"/>
      <c r="CR2723" s="27"/>
      <c r="CS2723" s="27"/>
      <c r="CT2723" s="27"/>
      <c r="CU2723" s="27"/>
      <c r="CV2723" s="27"/>
      <c r="CW2723" s="27"/>
      <c r="CX2723" s="27"/>
      <c r="CY2723" s="27"/>
      <c r="CZ2723" s="27"/>
      <c r="DA2723" s="27"/>
      <c r="DB2723" s="27"/>
      <c r="DC2723" s="27"/>
      <c r="DD2723" s="27"/>
      <c r="DE2723" s="27"/>
      <c r="DF2723" s="27"/>
      <c r="DG2723" s="27"/>
      <c r="DH2723" s="27"/>
      <c r="DI2723" s="27"/>
      <c r="DJ2723" s="27"/>
      <c r="DK2723" s="27"/>
      <c r="DL2723" s="27"/>
    </row>
    <row r="2724" spans="1:116" ht="31.5" customHeight="1">
      <c r="A2724" s="4" t="s">
        <v>380</v>
      </c>
      <c r="B2724" s="5">
        <v>2722</v>
      </c>
      <c r="C2724" s="6">
        <v>1152</v>
      </c>
      <c r="D2724" s="6"/>
      <c r="E2724" s="3" t="s">
        <v>11325</v>
      </c>
      <c r="F2724" s="3" t="s">
        <v>6194</v>
      </c>
      <c r="G2724" s="3" t="s">
        <v>6195</v>
      </c>
      <c r="H2724" s="4" t="s">
        <v>58</v>
      </c>
      <c r="I2724" s="3" t="s">
        <v>43</v>
      </c>
      <c r="J2724" s="3" t="s">
        <v>3141</v>
      </c>
      <c r="K2724" s="5"/>
      <c r="L2724" s="3"/>
      <c r="M2724" s="6">
        <v>30</v>
      </c>
      <c r="N2724" s="3" t="s">
        <v>45</v>
      </c>
      <c r="O2724" s="3" t="s">
        <v>11255</v>
      </c>
      <c r="P2724" s="3" t="s">
        <v>11326</v>
      </c>
      <c r="Q2724" s="3" t="s">
        <v>11327</v>
      </c>
      <c r="R2724" s="28">
        <v>7.12</v>
      </c>
      <c r="T2724" s="30">
        <v>5.65</v>
      </c>
      <c r="U2724" s="1">
        <v>4.71</v>
      </c>
      <c r="V2724" s="28">
        <v>7.12</v>
      </c>
      <c r="AE2724" s="31">
        <v>7.12</v>
      </c>
      <c r="AN2724" s="32">
        <v>7.12</v>
      </c>
      <c r="AO2724" s="27" t="s">
        <v>49</v>
      </c>
      <c r="AP2724" s="31" t="s">
        <v>50</v>
      </c>
      <c r="AQ2724" s="27" t="e">
        <f t="shared" si="435"/>
        <v>#NUM!</v>
      </c>
      <c r="AR2724" s="27" t="e">
        <f t="shared" si="436"/>
        <v>#NUM!</v>
      </c>
      <c r="AS2724" s="27" t="e">
        <f t="shared" si="437"/>
        <v>#NUM!</v>
      </c>
      <c r="AT2724" s="27">
        <f t="shared" si="440"/>
        <v>6.0737500000000004</v>
      </c>
      <c r="AU2724" s="27">
        <f t="shared" si="441"/>
        <v>5.06325</v>
      </c>
      <c r="AV2724" s="29">
        <f t="shared" si="439"/>
        <v>5.06325</v>
      </c>
      <c r="AW2724" s="27" t="s">
        <v>73</v>
      </c>
      <c r="AX2724" s="27" t="s">
        <v>74</v>
      </c>
      <c r="AY2724" s="32">
        <v>5.0629999999999997</v>
      </c>
      <c r="AZ2724" s="34">
        <f t="shared" si="432"/>
        <v>1.2657499999999999</v>
      </c>
      <c r="BA2724" s="3">
        <f t="shared" si="434"/>
        <v>6.3287499999999994</v>
      </c>
      <c r="BB2724" s="32">
        <f t="shared" si="438"/>
        <v>6.835049999999999</v>
      </c>
      <c r="BC2724" s="27" t="s">
        <v>12549</v>
      </c>
      <c r="BP2724" s="27"/>
      <c r="BQ2724" s="27"/>
      <c r="BR2724" s="27"/>
      <c r="BS2724" s="27"/>
      <c r="BT2724" s="27"/>
      <c r="BU2724" s="27"/>
      <c r="BV2724" s="27"/>
      <c r="BW2724" s="27"/>
      <c r="BX2724" s="27"/>
      <c r="BY2724" s="27"/>
      <c r="BZ2724" s="27"/>
      <c r="CA2724" s="27"/>
      <c r="CB2724" s="27"/>
      <c r="CC2724" s="27"/>
      <c r="CD2724" s="27"/>
      <c r="CE2724" s="27"/>
      <c r="CF2724" s="27"/>
      <c r="CG2724" s="27"/>
      <c r="CH2724" s="27"/>
      <c r="CI2724" s="27"/>
      <c r="CJ2724" s="27"/>
      <c r="CK2724" s="27"/>
      <c r="CL2724" s="27"/>
      <c r="CM2724" s="27"/>
      <c r="CN2724" s="27"/>
      <c r="CO2724" s="27"/>
      <c r="CP2724" s="27"/>
      <c r="CQ2724" s="27"/>
      <c r="CR2724" s="27"/>
      <c r="CS2724" s="27"/>
      <c r="CT2724" s="27"/>
      <c r="CU2724" s="27"/>
      <c r="CV2724" s="27"/>
      <c r="CW2724" s="27"/>
      <c r="CX2724" s="27"/>
      <c r="CY2724" s="27"/>
      <c r="CZ2724" s="27"/>
      <c r="DA2724" s="27"/>
      <c r="DB2724" s="27"/>
      <c r="DC2724" s="27"/>
      <c r="DD2724" s="27"/>
      <c r="DE2724" s="27"/>
      <c r="DF2724" s="27"/>
      <c r="DG2724" s="27"/>
      <c r="DH2724" s="27"/>
      <c r="DI2724" s="27"/>
      <c r="DJ2724" s="27"/>
      <c r="DK2724" s="27"/>
      <c r="DL2724" s="27"/>
    </row>
    <row r="2725" spans="1:116" ht="31.5" customHeight="1">
      <c r="A2725" s="4" t="s">
        <v>380</v>
      </c>
      <c r="B2725" s="5">
        <v>2723</v>
      </c>
      <c r="C2725" s="6">
        <v>1146</v>
      </c>
      <c r="D2725" s="6"/>
      <c r="E2725" s="3" t="s">
        <v>11304</v>
      </c>
      <c r="F2725" s="3" t="s">
        <v>3975</v>
      </c>
      <c r="G2725" s="3" t="s">
        <v>1079</v>
      </c>
      <c r="H2725" s="4" t="s">
        <v>535</v>
      </c>
      <c r="I2725" s="3" t="s">
        <v>43</v>
      </c>
      <c r="J2725" s="3" t="s">
        <v>11305</v>
      </c>
      <c r="K2725" s="5"/>
      <c r="L2725" s="3"/>
      <c r="M2725" s="6">
        <v>28</v>
      </c>
      <c r="N2725" s="3" t="s">
        <v>45</v>
      </c>
      <c r="O2725" s="3" t="s">
        <v>11255</v>
      </c>
      <c r="P2725" s="3" t="s">
        <v>11306</v>
      </c>
      <c r="Q2725" s="3" t="s">
        <v>11307</v>
      </c>
      <c r="R2725" s="28">
        <v>7.02</v>
      </c>
      <c r="T2725" s="30">
        <v>5.8</v>
      </c>
      <c r="U2725" s="1">
        <v>4.83</v>
      </c>
      <c r="V2725" s="28">
        <v>7.02</v>
      </c>
      <c r="AE2725" s="31">
        <v>7.02</v>
      </c>
      <c r="AN2725" s="32">
        <v>7.02</v>
      </c>
      <c r="AO2725" s="27" t="s">
        <v>49</v>
      </c>
      <c r="AP2725" s="31" t="s">
        <v>50</v>
      </c>
      <c r="AQ2725" s="27" t="e">
        <f t="shared" si="435"/>
        <v>#NUM!</v>
      </c>
      <c r="AR2725" s="27" t="e">
        <f t="shared" si="436"/>
        <v>#NUM!</v>
      </c>
      <c r="AS2725" s="27" t="e">
        <f t="shared" si="437"/>
        <v>#NUM!</v>
      </c>
      <c r="AT2725" s="27">
        <f t="shared" si="440"/>
        <v>6.2349999999999994</v>
      </c>
      <c r="AU2725" s="27">
        <f t="shared" si="441"/>
        <v>5.1922499999999996</v>
      </c>
      <c r="AV2725" s="29">
        <f t="shared" si="439"/>
        <v>5.1922499999999996</v>
      </c>
      <c r="AW2725" s="27" t="s">
        <v>73</v>
      </c>
      <c r="AX2725" s="27" t="s">
        <v>74</v>
      </c>
      <c r="AY2725" s="32">
        <v>5.1920000000000002</v>
      </c>
      <c r="AZ2725" s="34">
        <f t="shared" si="432"/>
        <v>1.298</v>
      </c>
      <c r="BA2725" s="3">
        <f t="shared" si="434"/>
        <v>6.49</v>
      </c>
      <c r="BB2725" s="32">
        <f t="shared" si="438"/>
        <v>7.0091999999999999</v>
      </c>
      <c r="BC2725" s="27" t="s">
        <v>12549</v>
      </c>
      <c r="BP2725" s="27"/>
      <c r="BQ2725" s="27"/>
      <c r="BR2725" s="27"/>
      <c r="BS2725" s="27"/>
      <c r="BT2725" s="27"/>
      <c r="BU2725" s="27"/>
      <c r="BV2725" s="27"/>
      <c r="BW2725" s="27"/>
      <c r="BX2725" s="27"/>
      <c r="BY2725" s="27"/>
      <c r="BZ2725" s="27"/>
      <c r="CA2725" s="27"/>
      <c r="CB2725" s="27"/>
      <c r="CC2725" s="27"/>
      <c r="CD2725" s="27"/>
      <c r="CE2725" s="27"/>
      <c r="CF2725" s="27"/>
      <c r="CG2725" s="27"/>
      <c r="CH2725" s="27"/>
      <c r="CI2725" s="27"/>
      <c r="CJ2725" s="27"/>
      <c r="CK2725" s="27"/>
      <c r="CL2725" s="27"/>
      <c r="CM2725" s="27"/>
      <c r="CN2725" s="27"/>
      <c r="CO2725" s="27"/>
      <c r="CP2725" s="27"/>
      <c r="CQ2725" s="27"/>
      <c r="CR2725" s="27"/>
      <c r="CS2725" s="27"/>
      <c r="CT2725" s="27"/>
      <c r="CU2725" s="27"/>
      <c r="CV2725" s="27"/>
      <c r="CW2725" s="27"/>
      <c r="CX2725" s="27"/>
      <c r="CY2725" s="27"/>
      <c r="CZ2725" s="27"/>
      <c r="DA2725" s="27"/>
      <c r="DB2725" s="27"/>
      <c r="DC2725" s="27"/>
      <c r="DD2725" s="27"/>
      <c r="DE2725" s="27"/>
      <c r="DF2725" s="27"/>
      <c r="DG2725" s="27"/>
      <c r="DH2725" s="27"/>
      <c r="DI2725" s="27"/>
      <c r="DJ2725" s="27"/>
      <c r="DK2725" s="27"/>
      <c r="DL2725" s="27"/>
    </row>
    <row r="2726" spans="1:116" ht="31.5" customHeight="1">
      <c r="A2726" s="4" t="s">
        <v>380</v>
      </c>
      <c r="B2726" s="5">
        <v>2724</v>
      </c>
      <c r="C2726" s="6">
        <v>19695</v>
      </c>
      <c r="D2726" s="6"/>
      <c r="E2726" s="3" t="s">
        <v>11300</v>
      </c>
      <c r="F2726" s="3" t="s">
        <v>10898</v>
      </c>
      <c r="G2726" s="3" t="s">
        <v>10050</v>
      </c>
      <c r="H2726" s="4" t="s">
        <v>1961</v>
      </c>
      <c r="I2726" s="3" t="s">
        <v>79</v>
      </c>
      <c r="J2726" s="3" t="s">
        <v>11301</v>
      </c>
      <c r="K2726" s="5">
        <v>20</v>
      </c>
      <c r="L2726" s="3" t="s">
        <v>81</v>
      </c>
      <c r="M2726" s="6">
        <v>1</v>
      </c>
      <c r="N2726" s="3" t="s">
        <v>45</v>
      </c>
      <c r="O2726" s="3" t="s">
        <v>11255</v>
      </c>
      <c r="P2726" s="3" t="s">
        <v>11302</v>
      </c>
      <c r="Q2726" s="3" t="s">
        <v>11303</v>
      </c>
      <c r="R2726" s="28">
        <v>6.59</v>
      </c>
      <c r="T2726" s="30">
        <v>5.12</v>
      </c>
      <c r="U2726" s="1" t="s">
        <v>56</v>
      </c>
      <c r="V2726" s="28">
        <v>6.59</v>
      </c>
      <c r="AE2726" s="31">
        <v>6.59</v>
      </c>
      <c r="AN2726" s="32">
        <v>6.59</v>
      </c>
      <c r="AO2726" s="27" t="s">
        <v>49</v>
      </c>
      <c r="AP2726" s="31" t="s">
        <v>50</v>
      </c>
      <c r="AQ2726" s="27" t="e">
        <f t="shared" si="435"/>
        <v>#NUM!</v>
      </c>
      <c r="AR2726" s="27" t="e">
        <f t="shared" si="436"/>
        <v>#NUM!</v>
      </c>
      <c r="AS2726" s="27" t="e">
        <f t="shared" si="437"/>
        <v>#NUM!</v>
      </c>
      <c r="AT2726" s="27">
        <f t="shared" si="440"/>
        <v>5.5039999999999996</v>
      </c>
      <c r="AU2726" s="27" t="e">
        <f t="shared" si="441"/>
        <v>#VALUE!</v>
      </c>
      <c r="AV2726" s="29" t="e">
        <f t="shared" si="439"/>
        <v>#VALUE!</v>
      </c>
      <c r="AW2726" s="27" t="s">
        <v>990</v>
      </c>
      <c r="AX2726" s="27" t="s">
        <v>50</v>
      </c>
      <c r="AY2726" s="32">
        <v>6.59</v>
      </c>
      <c r="AZ2726" s="34">
        <f t="shared" si="432"/>
        <v>1.6475</v>
      </c>
      <c r="BA2726" s="3">
        <f t="shared" si="434"/>
        <v>8.2375000000000007</v>
      </c>
      <c r="BB2726" s="32">
        <f t="shared" ref="BB2726:BB2752" si="442">BA2726+BA2726*0.08</f>
        <v>8.8965000000000014</v>
      </c>
      <c r="BC2726" s="27" t="s">
        <v>12549</v>
      </c>
      <c r="BP2726" s="27"/>
      <c r="BQ2726" s="27"/>
      <c r="BR2726" s="27"/>
      <c r="BS2726" s="27"/>
      <c r="BT2726" s="27"/>
      <c r="BU2726" s="27"/>
      <c r="BV2726" s="27"/>
      <c r="BW2726" s="27"/>
      <c r="BX2726" s="27"/>
      <c r="BY2726" s="27"/>
      <c r="BZ2726" s="27"/>
      <c r="CA2726" s="27"/>
      <c r="CB2726" s="27"/>
      <c r="CC2726" s="27"/>
      <c r="CD2726" s="27"/>
      <c r="CE2726" s="27"/>
      <c r="CF2726" s="27"/>
      <c r="CG2726" s="27"/>
      <c r="CH2726" s="27"/>
      <c r="CI2726" s="27"/>
      <c r="CJ2726" s="27"/>
      <c r="CK2726" s="27"/>
      <c r="CL2726" s="27"/>
      <c r="CM2726" s="27"/>
      <c r="CN2726" s="27"/>
      <c r="CO2726" s="27"/>
      <c r="CP2726" s="27"/>
      <c r="CQ2726" s="27"/>
      <c r="CR2726" s="27"/>
      <c r="CS2726" s="27"/>
      <c r="CT2726" s="27"/>
      <c r="CU2726" s="27"/>
      <c r="CV2726" s="27"/>
      <c r="CW2726" s="27"/>
      <c r="CX2726" s="27"/>
      <c r="CY2726" s="27"/>
      <c r="CZ2726" s="27"/>
      <c r="DA2726" s="27"/>
      <c r="DB2726" s="27"/>
      <c r="DC2726" s="27"/>
      <c r="DD2726" s="27"/>
      <c r="DE2726" s="27"/>
      <c r="DF2726" s="27"/>
      <c r="DG2726" s="27"/>
      <c r="DH2726" s="27"/>
      <c r="DI2726" s="27"/>
      <c r="DJ2726" s="27"/>
      <c r="DK2726" s="27"/>
      <c r="DL2726" s="27"/>
    </row>
    <row r="2727" spans="1:116" ht="31.5" customHeight="1">
      <c r="A2727" s="4" t="s">
        <v>380</v>
      </c>
      <c r="B2727" s="5">
        <v>2725</v>
      </c>
      <c r="C2727" s="6">
        <v>2352</v>
      </c>
      <c r="D2727" s="6"/>
      <c r="E2727" s="3" t="s">
        <v>11328</v>
      </c>
      <c r="F2727" s="3" t="s">
        <v>138</v>
      </c>
      <c r="G2727" s="3" t="s">
        <v>139</v>
      </c>
      <c r="H2727" s="4" t="s">
        <v>2249</v>
      </c>
      <c r="I2727" s="3" t="s">
        <v>159</v>
      </c>
      <c r="J2727" s="3" t="s">
        <v>11329</v>
      </c>
      <c r="K2727" s="5"/>
      <c r="L2727" s="3"/>
      <c r="M2727" s="6">
        <v>20</v>
      </c>
      <c r="N2727" s="3" t="s">
        <v>45</v>
      </c>
      <c r="O2727" s="3" t="s">
        <v>11255</v>
      </c>
      <c r="P2727" s="3" t="s">
        <v>4882</v>
      </c>
      <c r="Q2727" s="3" t="s">
        <v>11330</v>
      </c>
      <c r="R2727" s="28">
        <v>10.54</v>
      </c>
      <c r="T2727" s="30">
        <v>6.83</v>
      </c>
      <c r="U2727" s="1">
        <v>6.83</v>
      </c>
      <c r="V2727" s="28">
        <v>10.54</v>
      </c>
      <c r="AE2727" s="31">
        <v>10.54</v>
      </c>
      <c r="AM2727" s="27">
        <v>5.99</v>
      </c>
      <c r="AN2727" s="32">
        <v>5.99</v>
      </c>
      <c r="AO2727" s="27" t="s">
        <v>378</v>
      </c>
      <c r="AP2727" s="31" t="s">
        <v>379</v>
      </c>
      <c r="AQ2727" s="27" t="e">
        <f t="shared" si="435"/>
        <v>#NUM!</v>
      </c>
      <c r="AR2727" s="27" t="e">
        <f t="shared" si="436"/>
        <v>#NUM!</v>
      </c>
      <c r="AS2727" s="27" t="e">
        <f t="shared" si="437"/>
        <v>#NUM!</v>
      </c>
      <c r="AT2727" s="27">
        <f t="shared" si="440"/>
        <v>7.3422499999999999</v>
      </c>
      <c r="AU2727" s="27">
        <f t="shared" si="441"/>
        <v>7.3422499999999999</v>
      </c>
      <c r="AV2727" s="29">
        <f t="shared" si="439"/>
        <v>5.99</v>
      </c>
      <c r="AW2727" s="27" t="s">
        <v>378</v>
      </c>
      <c r="AX2727" s="27" t="s">
        <v>379</v>
      </c>
      <c r="AY2727" s="32">
        <v>5.99</v>
      </c>
      <c r="AZ2727" s="34">
        <f t="shared" si="432"/>
        <v>1.4975000000000001</v>
      </c>
      <c r="BA2727" s="3">
        <f t="shared" si="434"/>
        <v>7.4875000000000007</v>
      </c>
      <c r="BB2727" s="32">
        <f t="shared" si="442"/>
        <v>8.0865000000000009</v>
      </c>
      <c r="BC2727" s="27" t="s">
        <v>12549</v>
      </c>
      <c r="BP2727" s="27"/>
      <c r="BQ2727" s="27"/>
      <c r="BR2727" s="27"/>
      <c r="BS2727" s="27"/>
      <c r="BT2727" s="27"/>
      <c r="BU2727" s="27"/>
      <c r="BV2727" s="27"/>
      <c r="BW2727" s="27"/>
      <c r="BX2727" s="27"/>
      <c r="BY2727" s="27"/>
      <c r="BZ2727" s="27"/>
      <c r="CA2727" s="27"/>
      <c r="CB2727" s="27"/>
      <c r="CC2727" s="27"/>
      <c r="CD2727" s="27"/>
      <c r="CE2727" s="27"/>
      <c r="CF2727" s="27"/>
      <c r="CG2727" s="27"/>
      <c r="CH2727" s="27"/>
      <c r="CI2727" s="27"/>
      <c r="CJ2727" s="27"/>
      <c r="CK2727" s="27"/>
      <c r="CL2727" s="27"/>
      <c r="CM2727" s="27"/>
      <c r="CN2727" s="27"/>
      <c r="CO2727" s="27"/>
      <c r="CP2727" s="27"/>
      <c r="CQ2727" s="27"/>
      <c r="CR2727" s="27"/>
      <c r="CS2727" s="27"/>
      <c r="CT2727" s="27"/>
      <c r="CU2727" s="27"/>
      <c r="CV2727" s="27"/>
      <c r="CW2727" s="27"/>
      <c r="CX2727" s="27"/>
      <c r="CY2727" s="27"/>
      <c r="CZ2727" s="27"/>
      <c r="DA2727" s="27"/>
      <c r="DB2727" s="27"/>
      <c r="DC2727" s="27"/>
      <c r="DD2727" s="27"/>
      <c r="DE2727" s="27"/>
      <c r="DF2727" s="27"/>
      <c r="DG2727" s="27"/>
      <c r="DH2727" s="27"/>
      <c r="DI2727" s="27"/>
      <c r="DJ2727" s="27"/>
      <c r="DK2727" s="27"/>
      <c r="DL2727" s="27"/>
    </row>
    <row r="2728" spans="1:116" ht="31.5" customHeight="1">
      <c r="A2728" s="4" t="s">
        <v>380</v>
      </c>
      <c r="B2728" s="5">
        <v>2726</v>
      </c>
      <c r="C2728" s="6">
        <v>19682</v>
      </c>
      <c r="D2728" s="6"/>
      <c r="E2728" s="3" t="s">
        <v>11312</v>
      </c>
      <c r="F2728" s="3" t="s">
        <v>2448</v>
      </c>
      <c r="G2728" s="3" t="s">
        <v>1146</v>
      </c>
      <c r="H2728" s="4" t="s">
        <v>303</v>
      </c>
      <c r="I2728" s="3" t="s">
        <v>104</v>
      </c>
      <c r="J2728" s="3" t="s">
        <v>11313</v>
      </c>
      <c r="K2728" s="5"/>
      <c r="L2728" s="3"/>
      <c r="M2728" s="6">
        <v>28</v>
      </c>
      <c r="N2728" s="3" t="s">
        <v>45</v>
      </c>
      <c r="O2728" s="3" t="s">
        <v>11255</v>
      </c>
      <c r="P2728" s="3" t="s">
        <v>11302</v>
      </c>
      <c r="Q2728" s="3" t="s">
        <v>11314</v>
      </c>
      <c r="R2728" s="28">
        <v>8.82</v>
      </c>
      <c r="T2728" s="30">
        <v>6.85</v>
      </c>
      <c r="U2728" s="1">
        <v>5.71</v>
      </c>
      <c r="V2728" s="28">
        <v>8.82</v>
      </c>
      <c r="AE2728" s="31">
        <v>8.82</v>
      </c>
      <c r="AM2728" s="27">
        <v>6.1</v>
      </c>
      <c r="AN2728" s="32">
        <v>6.47</v>
      </c>
      <c r="AO2728" s="27" t="s">
        <v>378</v>
      </c>
      <c r="AP2728" s="31" t="s">
        <v>379</v>
      </c>
      <c r="AQ2728" s="27" t="e">
        <f t="shared" si="435"/>
        <v>#NUM!</v>
      </c>
      <c r="AR2728" s="27" t="e">
        <f t="shared" si="436"/>
        <v>#NUM!</v>
      </c>
      <c r="AS2728" s="27" t="e">
        <f t="shared" si="437"/>
        <v>#NUM!</v>
      </c>
      <c r="AT2728" s="27">
        <f t="shared" si="440"/>
        <v>7.3637499999999996</v>
      </c>
      <c r="AU2728" s="27">
        <f t="shared" si="441"/>
        <v>6.1382499999999993</v>
      </c>
      <c r="AV2728" s="29">
        <f t="shared" si="439"/>
        <v>6.1382499999999993</v>
      </c>
      <c r="AW2728" s="27" t="s">
        <v>73</v>
      </c>
      <c r="AX2728" s="27" t="s">
        <v>74</v>
      </c>
      <c r="AY2728" s="32">
        <v>6.14</v>
      </c>
      <c r="AZ2728" s="34">
        <f t="shared" si="432"/>
        <v>1.5349999999999999</v>
      </c>
      <c r="BA2728" s="3">
        <f t="shared" si="434"/>
        <v>7.6749999999999998</v>
      </c>
      <c r="BB2728" s="32">
        <f t="shared" si="442"/>
        <v>8.2889999999999997</v>
      </c>
      <c r="BC2728" s="27" t="s">
        <v>12549</v>
      </c>
      <c r="BP2728" s="27"/>
      <c r="BQ2728" s="27"/>
      <c r="BR2728" s="27"/>
      <c r="BS2728" s="27"/>
      <c r="BT2728" s="27"/>
      <c r="BU2728" s="27"/>
      <c r="BV2728" s="27"/>
      <c r="BW2728" s="27"/>
      <c r="BX2728" s="27"/>
      <c r="BY2728" s="27"/>
      <c r="BZ2728" s="27"/>
      <c r="CA2728" s="27"/>
      <c r="CB2728" s="27"/>
      <c r="CC2728" s="27"/>
      <c r="CD2728" s="27"/>
      <c r="CE2728" s="27"/>
      <c r="CF2728" s="27"/>
      <c r="CG2728" s="27"/>
      <c r="CH2728" s="27"/>
      <c r="CI2728" s="27"/>
      <c r="CJ2728" s="27"/>
      <c r="CK2728" s="27"/>
      <c r="CL2728" s="27"/>
      <c r="CM2728" s="27"/>
      <c r="CN2728" s="27"/>
      <c r="CO2728" s="27"/>
      <c r="CP2728" s="27"/>
      <c r="CQ2728" s="27"/>
      <c r="CR2728" s="27"/>
      <c r="CS2728" s="27"/>
      <c r="CT2728" s="27"/>
      <c r="CU2728" s="27"/>
      <c r="CV2728" s="27"/>
      <c r="CW2728" s="27"/>
      <c r="CX2728" s="27"/>
      <c r="CY2728" s="27"/>
      <c r="CZ2728" s="27"/>
      <c r="DA2728" s="27"/>
      <c r="DB2728" s="27"/>
      <c r="DC2728" s="27"/>
      <c r="DD2728" s="27"/>
      <c r="DE2728" s="27"/>
      <c r="DF2728" s="27"/>
      <c r="DG2728" s="27"/>
      <c r="DH2728" s="27"/>
      <c r="DI2728" s="27"/>
      <c r="DJ2728" s="27"/>
      <c r="DK2728" s="27"/>
      <c r="DL2728" s="27"/>
    </row>
    <row r="2729" spans="1:116" ht="31.5" customHeight="1">
      <c r="A2729" s="4" t="s">
        <v>380</v>
      </c>
      <c r="B2729" s="5">
        <v>2727</v>
      </c>
      <c r="C2729" s="6">
        <v>3904</v>
      </c>
      <c r="D2729" s="6"/>
      <c r="E2729" s="3" t="s">
        <v>11273</v>
      </c>
      <c r="F2729" s="3" t="s">
        <v>11236</v>
      </c>
      <c r="G2729" s="3" t="s">
        <v>444</v>
      </c>
      <c r="H2729" s="4" t="s">
        <v>641</v>
      </c>
      <c r="I2729" s="3" t="s">
        <v>460</v>
      </c>
      <c r="J2729" s="3" t="s">
        <v>6929</v>
      </c>
      <c r="K2729" s="5">
        <v>100</v>
      </c>
      <c r="L2729" s="3" t="s">
        <v>81</v>
      </c>
      <c r="M2729" s="6">
        <v>1</v>
      </c>
      <c r="N2729" s="3" t="s">
        <v>45</v>
      </c>
      <c r="O2729" s="3" t="s">
        <v>11255</v>
      </c>
      <c r="P2729" s="3" t="s">
        <v>11274</v>
      </c>
      <c r="Q2729" s="3" t="s">
        <v>11275</v>
      </c>
      <c r="R2729" s="28">
        <v>6.95</v>
      </c>
      <c r="T2729" s="30">
        <v>6.86</v>
      </c>
      <c r="U2729" s="1">
        <v>5.72</v>
      </c>
      <c r="V2729" s="28">
        <v>9.15</v>
      </c>
      <c r="W2729" s="29">
        <v>4.75</v>
      </c>
      <c r="AE2729" s="31">
        <v>9.15</v>
      </c>
      <c r="AF2729" s="27">
        <v>6.4471999999999996</v>
      </c>
      <c r="AN2729" s="32">
        <v>6.95</v>
      </c>
      <c r="AO2729" s="27" t="s">
        <v>49</v>
      </c>
      <c r="AP2729" s="31" t="s">
        <v>50</v>
      </c>
      <c r="AQ2729" s="27">
        <f t="shared" si="435"/>
        <v>7.7986000000000004</v>
      </c>
      <c r="AR2729" s="27">
        <f t="shared" si="436"/>
        <v>6.95</v>
      </c>
      <c r="AS2729" s="27" t="e">
        <f t="shared" si="437"/>
        <v>#NUM!</v>
      </c>
      <c r="AT2729" s="27">
        <f t="shared" si="440"/>
        <v>7.3745000000000003</v>
      </c>
      <c r="AU2729" s="27">
        <f t="shared" si="441"/>
        <v>6.1489999999999991</v>
      </c>
      <c r="AV2729" s="29">
        <f t="shared" si="439"/>
        <v>6.1489999999999991</v>
      </c>
      <c r="AW2729" s="27" t="s">
        <v>73</v>
      </c>
      <c r="AX2729" s="27" t="s">
        <v>74</v>
      </c>
      <c r="AY2729" s="32">
        <v>6.149</v>
      </c>
      <c r="AZ2729" s="34">
        <f t="shared" si="432"/>
        <v>1.53725</v>
      </c>
      <c r="BA2729" s="3">
        <f t="shared" si="434"/>
        <v>7.6862500000000002</v>
      </c>
      <c r="BB2729" s="32">
        <f t="shared" si="442"/>
        <v>8.3011499999999998</v>
      </c>
      <c r="BC2729" s="27" t="s">
        <v>12549</v>
      </c>
      <c r="BP2729" s="27"/>
      <c r="BQ2729" s="27"/>
      <c r="BR2729" s="27"/>
      <c r="BS2729" s="27"/>
      <c r="BT2729" s="27"/>
      <c r="BU2729" s="27"/>
      <c r="BV2729" s="27"/>
      <c r="BW2729" s="27"/>
      <c r="BX2729" s="27"/>
      <c r="BY2729" s="27"/>
      <c r="BZ2729" s="27"/>
      <c r="CA2729" s="27"/>
      <c r="CB2729" s="27"/>
      <c r="CC2729" s="27"/>
      <c r="CD2729" s="27"/>
      <c r="CE2729" s="27"/>
      <c r="CF2729" s="27"/>
      <c r="CG2729" s="27"/>
      <c r="CH2729" s="27"/>
      <c r="CI2729" s="27"/>
      <c r="CJ2729" s="27"/>
      <c r="CK2729" s="27"/>
      <c r="CL2729" s="27"/>
      <c r="CM2729" s="27"/>
      <c r="CN2729" s="27"/>
      <c r="CO2729" s="27"/>
      <c r="CP2729" s="27"/>
      <c r="CQ2729" s="27"/>
      <c r="CR2729" s="27"/>
      <c r="CS2729" s="27"/>
      <c r="CT2729" s="27"/>
      <c r="CU2729" s="27"/>
      <c r="CV2729" s="27"/>
      <c r="CW2729" s="27"/>
      <c r="CX2729" s="27"/>
      <c r="CY2729" s="27"/>
      <c r="CZ2729" s="27"/>
      <c r="DA2729" s="27"/>
      <c r="DB2729" s="27"/>
      <c r="DC2729" s="27"/>
      <c r="DD2729" s="27"/>
      <c r="DE2729" s="27"/>
      <c r="DF2729" s="27"/>
      <c r="DG2729" s="27"/>
      <c r="DH2729" s="27"/>
      <c r="DI2729" s="27"/>
      <c r="DJ2729" s="27"/>
      <c r="DK2729" s="27"/>
      <c r="DL2729" s="27"/>
    </row>
    <row r="2730" spans="1:116" ht="31.5" customHeight="1">
      <c r="A2730" s="4" t="s">
        <v>380</v>
      </c>
      <c r="B2730" s="5">
        <v>2728</v>
      </c>
      <c r="C2730" s="6">
        <v>2346</v>
      </c>
      <c r="D2730" s="6"/>
      <c r="E2730" s="3" t="s">
        <v>11295</v>
      </c>
      <c r="F2730" s="3" t="s">
        <v>11296</v>
      </c>
      <c r="G2730" s="3" t="s">
        <v>4723</v>
      </c>
      <c r="H2730" s="4" t="s">
        <v>4724</v>
      </c>
      <c r="I2730" s="3" t="s">
        <v>3385</v>
      </c>
      <c r="J2730" s="3" t="s">
        <v>11297</v>
      </c>
      <c r="K2730" s="5"/>
      <c r="L2730" s="3"/>
      <c r="M2730" s="6">
        <v>2</v>
      </c>
      <c r="N2730" s="3" t="s">
        <v>45</v>
      </c>
      <c r="O2730" s="3" t="s">
        <v>11255</v>
      </c>
      <c r="P2730" s="3" t="s">
        <v>11298</v>
      </c>
      <c r="Q2730" s="3" t="s">
        <v>11299</v>
      </c>
      <c r="R2730" s="28">
        <v>9.15</v>
      </c>
      <c r="T2730" s="30">
        <v>7.1</v>
      </c>
      <c r="U2730" s="1">
        <v>5.92</v>
      </c>
      <c r="V2730" s="28">
        <v>9.15</v>
      </c>
      <c r="AE2730" s="31">
        <v>9.15</v>
      </c>
      <c r="AN2730" s="32">
        <v>9.15</v>
      </c>
      <c r="AO2730" s="27" t="s">
        <v>49</v>
      </c>
      <c r="AP2730" s="31" t="s">
        <v>50</v>
      </c>
      <c r="AQ2730" s="27" t="e">
        <f t="shared" si="435"/>
        <v>#NUM!</v>
      </c>
      <c r="AR2730" s="27" t="e">
        <f t="shared" si="436"/>
        <v>#NUM!</v>
      </c>
      <c r="AS2730" s="27" t="e">
        <f t="shared" si="437"/>
        <v>#NUM!</v>
      </c>
      <c r="AT2730" s="27">
        <f t="shared" si="440"/>
        <v>7.6324999999999994</v>
      </c>
      <c r="AU2730" s="27">
        <f t="shared" si="441"/>
        <v>6.3639999999999999</v>
      </c>
      <c r="AV2730" s="29">
        <f t="shared" si="439"/>
        <v>6.3639999999999999</v>
      </c>
      <c r="AW2730" s="27" t="s">
        <v>73</v>
      </c>
      <c r="AX2730" s="27" t="s">
        <v>74</v>
      </c>
      <c r="AY2730" s="32">
        <v>6.36</v>
      </c>
      <c r="AZ2730" s="34">
        <f t="shared" si="432"/>
        <v>1.59</v>
      </c>
      <c r="BA2730" s="3">
        <f t="shared" si="434"/>
        <v>7.95</v>
      </c>
      <c r="BB2730" s="32">
        <f t="shared" si="442"/>
        <v>8.5860000000000003</v>
      </c>
      <c r="BC2730" s="27" t="s">
        <v>12549</v>
      </c>
      <c r="BP2730" s="27"/>
      <c r="BQ2730" s="27"/>
      <c r="BR2730" s="27"/>
      <c r="BS2730" s="27"/>
      <c r="BT2730" s="27"/>
      <c r="BU2730" s="27"/>
      <c r="BV2730" s="27"/>
      <c r="BW2730" s="27"/>
      <c r="BX2730" s="27"/>
      <c r="BY2730" s="27"/>
      <c r="BZ2730" s="27"/>
      <c r="CA2730" s="27"/>
      <c r="CB2730" s="27"/>
      <c r="CC2730" s="27"/>
      <c r="CD2730" s="27"/>
      <c r="CE2730" s="27"/>
      <c r="CF2730" s="27"/>
      <c r="CG2730" s="27"/>
      <c r="CH2730" s="27"/>
      <c r="CI2730" s="27"/>
      <c r="CJ2730" s="27"/>
      <c r="CK2730" s="27"/>
      <c r="CL2730" s="27"/>
      <c r="CM2730" s="27"/>
      <c r="CN2730" s="27"/>
      <c r="CO2730" s="27"/>
      <c r="CP2730" s="27"/>
      <c r="CQ2730" s="27"/>
      <c r="CR2730" s="27"/>
      <c r="CS2730" s="27"/>
      <c r="CT2730" s="27"/>
      <c r="CU2730" s="27"/>
      <c r="CV2730" s="27"/>
      <c r="CW2730" s="27"/>
      <c r="CX2730" s="27"/>
      <c r="CY2730" s="27"/>
      <c r="CZ2730" s="27"/>
      <c r="DA2730" s="27"/>
      <c r="DB2730" s="27"/>
      <c r="DC2730" s="27"/>
      <c r="DD2730" s="27"/>
      <c r="DE2730" s="27"/>
      <c r="DF2730" s="27"/>
      <c r="DG2730" s="27"/>
      <c r="DH2730" s="27"/>
      <c r="DI2730" s="27"/>
      <c r="DJ2730" s="27"/>
      <c r="DK2730" s="27"/>
      <c r="DL2730" s="27"/>
    </row>
    <row r="2731" spans="1:116" ht="31.5" customHeight="1">
      <c r="A2731" s="4" t="s">
        <v>380</v>
      </c>
      <c r="B2731" s="5">
        <v>2729</v>
      </c>
      <c r="C2731" s="6">
        <v>3571</v>
      </c>
      <c r="D2731" s="6"/>
      <c r="E2731" s="3" t="s">
        <v>11291</v>
      </c>
      <c r="F2731" s="3" t="s">
        <v>11286</v>
      </c>
      <c r="G2731" s="3" t="s">
        <v>11287</v>
      </c>
      <c r="H2731" s="4" t="s">
        <v>11292</v>
      </c>
      <c r="I2731" s="3" t="s">
        <v>4440</v>
      </c>
      <c r="J2731" s="3" t="s">
        <v>11289</v>
      </c>
      <c r="K2731" s="5"/>
      <c r="L2731" s="3"/>
      <c r="M2731" s="6">
        <v>15</v>
      </c>
      <c r="N2731" s="3" t="s">
        <v>45</v>
      </c>
      <c r="O2731" s="3" t="s">
        <v>11255</v>
      </c>
      <c r="P2731" s="3" t="s">
        <v>11293</v>
      </c>
      <c r="Q2731" s="3" t="s">
        <v>11294</v>
      </c>
      <c r="R2731" s="28">
        <v>11.78</v>
      </c>
      <c r="T2731" s="30">
        <v>9.17</v>
      </c>
      <c r="U2731" s="1">
        <v>7.46</v>
      </c>
      <c r="V2731" s="28">
        <v>11.78</v>
      </c>
      <c r="AE2731" s="31">
        <v>11.78</v>
      </c>
      <c r="AN2731" s="32">
        <v>11.78</v>
      </c>
      <c r="AO2731" s="27" t="s">
        <v>49</v>
      </c>
      <c r="AP2731" s="31" t="s">
        <v>50</v>
      </c>
      <c r="AQ2731" s="27" t="e">
        <f t="shared" si="435"/>
        <v>#NUM!</v>
      </c>
      <c r="AR2731" s="27" t="e">
        <f t="shared" si="436"/>
        <v>#NUM!</v>
      </c>
      <c r="AS2731" s="27" t="e">
        <f t="shared" si="437"/>
        <v>#NUM!</v>
      </c>
      <c r="AT2731" s="27">
        <f t="shared" si="440"/>
        <v>9.8577499999999993</v>
      </c>
      <c r="AU2731" s="27">
        <f t="shared" si="441"/>
        <v>8.019499999999999</v>
      </c>
      <c r="AV2731" s="29">
        <f t="shared" si="439"/>
        <v>8.019499999999999</v>
      </c>
      <c r="AW2731" s="27" t="s">
        <v>73</v>
      </c>
      <c r="AX2731" s="27" t="s">
        <v>74</v>
      </c>
      <c r="AY2731" s="32">
        <v>8.0195000000000007</v>
      </c>
      <c r="AZ2731" s="34">
        <f t="shared" si="432"/>
        <v>2.0048750000000002</v>
      </c>
      <c r="BA2731" s="3">
        <f t="shared" si="434"/>
        <v>10.024375000000001</v>
      </c>
      <c r="BB2731" s="32">
        <f t="shared" si="442"/>
        <v>10.826325000000001</v>
      </c>
      <c r="BC2731" s="27" t="s">
        <v>12549</v>
      </c>
      <c r="BP2731" s="27"/>
      <c r="BQ2731" s="27"/>
      <c r="BR2731" s="27"/>
      <c r="BS2731" s="27"/>
      <c r="BT2731" s="27"/>
      <c r="BU2731" s="27"/>
      <c r="BV2731" s="27"/>
      <c r="BW2731" s="27"/>
      <c r="BX2731" s="27"/>
      <c r="BY2731" s="27"/>
      <c r="BZ2731" s="27"/>
      <c r="CA2731" s="27"/>
      <c r="CB2731" s="27"/>
      <c r="CC2731" s="27"/>
      <c r="CD2731" s="27"/>
      <c r="CE2731" s="27"/>
      <c r="CF2731" s="27"/>
      <c r="CG2731" s="27"/>
      <c r="CH2731" s="27"/>
      <c r="CI2731" s="27"/>
      <c r="CJ2731" s="27"/>
      <c r="CK2731" s="27"/>
      <c r="CL2731" s="27"/>
      <c r="CM2731" s="27"/>
      <c r="CN2731" s="27"/>
      <c r="CO2731" s="27"/>
      <c r="CP2731" s="27"/>
      <c r="CQ2731" s="27"/>
      <c r="CR2731" s="27"/>
      <c r="CS2731" s="27"/>
      <c r="CT2731" s="27"/>
      <c r="CU2731" s="27"/>
      <c r="CV2731" s="27"/>
      <c r="CW2731" s="27"/>
      <c r="CX2731" s="27"/>
      <c r="CY2731" s="27"/>
      <c r="CZ2731" s="27"/>
      <c r="DA2731" s="27"/>
      <c r="DB2731" s="27"/>
      <c r="DC2731" s="27"/>
      <c r="DD2731" s="27"/>
      <c r="DE2731" s="27"/>
      <c r="DF2731" s="27"/>
      <c r="DG2731" s="27"/>
      <c r="DH2731" s="27"/>
      <c r="DI2731" s="27"/>
      <c r="DJ2731" s="27"/>
      <c r="DK2731" s="27"/>
      <c r="DL2731" s="27"/>
    </row>
    <row r="2732" spans="1:116" ht="31.5" customHeight="1">
      <c r="A2732" s="4" t="s">
        <v>380</v>
      </c>
      <c r="B2732" s="5">
        <v>2730</v>
      </c>
      <c r="C2732" s="6">
        <v>3570</v>
      </c>
      <c r="D2732" s="6"/>
      <c r="E2732" s="3" t="s">
        <v>11285</v>
      </c>
      <c r="F2732" s="3" t="s">
        <v>11286</v>
      </c>
      <c r="G2732" s="3" t="s">
        <v>11287</v>
      </c>
      <c r="H2732" s="4" t="s">
        <v>11288</v>
      </c>
      <c r="I2732" s="3" t="s">
        <v>4440</v>
      </c>
      <c r="J2732" s="3" t="s">
        <v>11289</v>
      </c>
      <c r="K2732" s="5"/>
      <c r="L2732" s="3"/>
      <c r="M2732" s="6">
        <v>15</v>
      </c>
      <c r="N2732" s="3" t="s">
        <v>45</v>
      </c>
      <c r="O2732" s="3" t="s">
        <v>11255</v>
      </c>
      <c r="P2732" s="3" t="s">
        <v>6172</v>
      </c>
      <c r="Q2732" s="3" t="s">
        <v>11290</v>
      </c>
      <c r="R2732" s="28">
        <v>13.74</v>
      </c>
      <c r="T2732" s="30">
        <v>10.68</v>
      </c>
      <c r="U2732" s="1">
        <v>8.9</v>
      </c>
      <c r="V2732" s="28">
        <v>13.74</v>
      </c>
      <c r="AE2732" s="31">
        <v>13.74</v>
      </c>
      <c r="AN2732" s="32">
        <v>13.74</v>
      </c>
      <c r="AO2732" s="27" t="s">
        <v>49</v>
      </c>
      <c r="AP2732" s="31" t="s">
        <v>50</v>
      </c>
      <c r="AQ2732" s="27" t="e">
        <f t="shared" si="435"/>
        <v>#NUM!</v>
      </c>
      <c r="AR2732" s="27" t="e">
        <f t="shared" si="436"/>
        <v>#NUM!</v>
      </c>
      <c r="AS2732" s="27" t="e">
        <f t="shared" si="437"/>
        <v>#NUM!</v>
      </c>
      <c r="AT2732" s="27">
        <f t="shared" si="440"/>
        <v>11.481</v>
      </c>
      <c r="AU2732" s="27">
        <f t="shared" si="441"/>
        <v>9.5675000000000008</v>
      </c>
      <c r="AV2732" s="29">
        <f t="shared" si="439"/>
        <v>9.5675000000000008</v>
      </c>
      <c r="AW2732" s="27" t="s">
        <v>73</v>
      </c>
      <c r="AX2732" s="27" t="s">
        <v>74</v>
      </c>
      <c r="AY2732" s="32">
        <v>9.5675000000000008</v>
      </c>
      <c r="AZ2732" s="34">
        <f t="shared" si="432"/>
        <v>2.3918750000000002</v>
      </c>
      <c r="BA2732" s="3">
        <f t="shared" si="434"/>
        <v>11.959375000000001</v>
      </c>
      <c r="BB2732" s="32">
        <f t="shared" si="442"/>
        <v>12.916125000000001</v>
      </c>
      <c r="BC2732" s="27" t="s">
        <v>12549</v>
      </c>
      <c r="BP2732" s="27"/>
      <c r="BQ2732" s="27"/>
      <c r="BR2732" s="27"/>
      <c r="BS2732" s="27"/>
      <c r="BT2732" s="27"/>
      <c r="BU2732" s="27"/>
      <c r="BV2732" s="27"/>
      <c r="BW2732" s="27"/>
      <c r="BX2732" s="27"/>
      <c r="BY2732" s="27"/>
      <c r="BZ2732" s="27"/>
      <c r="CA2732" s="27"/>
      <c r="CB2732" s="27"/>
      <c r="CC2732" s="27"/>
      <c r="CD2732" s="27"/>
      <c r="CE2732" s="27"/>
      <c r="CF2732" s="27"/>
      <c r="CG2732" s="27"/>
      <c r="CH2732" s="27"/>
      <c r="CI2732" s="27"/>
      <c r="CJ2732" s="27"/>
      <c r="CK2732" s="27"/>
      <c r="CL2732" s="27"/>
      <c r="CM2732" s="27"/>
      <c r="CN2732" s="27"/>
      <c r="CO2732" s="27"/>
      <c r="CP2732" s="27"/>
      <c r="CQ2732" s="27"/>
      <c r="CR2732" s="27"/>
      <c r="CS2732" s="27"/>
      <c r="CT2732" s="27"/>
      <c r="CU2732" s="27"/>
      <c r="CV2732" s="27"/>
      <c r="CW2732" s="27"/>
      <c r="CX2732" s="27"/>
      <c r="CY2732" s="27"/>
      <c r="CZ2732" s="27"/>
      <c r="DA2732" s="27"/>
      <c r="DB2732" s="27"/>
      <c r="DC2732" s="27"/>
      <c r="DD2732" s="27"/>
      <c r="DE2732" s="27"/>
      <c r="DF2732" s="27"/>
      <c r="DG2732" s="27"/>
      <c r="DH2732" s="27"/>
      <c r="DI2732" s="27"/>
      <c r="DJ2732" s="27"/>
      <c r="DK2732" s="27"/>
      <c r="DL2732" s="27"/>
    </row>
    <row r="2733" spans="1:116" ht="31.5" customHeight="1">
      <c r="A2733" s="4" t="s">
        <v>380</v>
      </c>
      <c r="B2733" s="5">
        <v>2731</v>
      </c>
      <c r="C2733" s="6">
        <v>5815</v>
      </c>
      <c r="D2733" s="6"/>
      <c r="E2733" s="4" t="s">
        <v>11331</v>
      </c>
      <c r="F2733" s="4" t="s">
        <v>11332</v>
      </c>
      <c r="G2733" s="4" t="s">
        <v>4656</v>
      </c>
      <c r="H2733" s="4" t="s">
        <v>7625</v>
      </c>
      <c r="I2733" s="4" t="s">
        <v>11333</v>
      </c>
      <c r="J2733" s="4" t="s">
        <v>11334</v>
      </c>
      <c r="K2733" s="5"/>
      <c r="L2733" s="4"/>
      <c r="M2733" s="6">
        <v>3</v>
      </c>
      <c r="N2733" s="4" t="s">
        <v>45</v>
      </c>
      <c r="O2733" s="4" t="s">
        <v>11335</v>
      </c>
      <c r="P2733" s="4" t="s">
        <v>11336</v>
      </c>
      <c r="Q2733" s="4" t="s">
        <v>11337</v>
      </c>
      <c r="R2733" s="28">
        <v>4.29</v>
      </c>
      <c r="T2733" s="30">
        <v>3.23</v>
      </c>
      <c r="U2733" s="1" t="s">
        <v>56</v>
      </c>
      <c r="V2733" s="28">
        <v>4.29</v>
      </c>
      <c r="AE2733" s="31">
        <v>4.29</v>
      </c>
      <c r="AM2733" s="27">
        <v>2.6</v>
      </c>
      <c r="AN2733" s="32">
        <v>4.29</v>
      </c>
      <c r="AO2733" s="27" t="s">
        <v>49</v>
      </c>
      <c r="AP2733" s="31" t="s">
        <v>50</v>
      </c>
      <c r="AQ2733" s="27" t="e">
        <f t="shared" si="435"/>
        <v>#NUM!</v>
      </c>
      <c r="AR2733" s="27" t="e">
        <f t="shared" si="436"/>
        <v>#NUM!</v>
      </c>
      <c r="AS2733" s="27" t="e">
        <f t="shared" si="437"/>
        <v>#NUM!</v>
      </c>
      <c r="AT2733" s="27">
        <f t="shared" si="440"/>
        <v>3.4722499999999998</v>
      </c>
      <c r="AU2733" s="27" t="e">
        <f t="shared" si="441"/>
        <v>#VALUE!</v>
      </c>
      <c r="AV2733" s="29" t="e">
        <f t="shared" si="439"/>
        <v>#VALUE!</v>
      </c>
      <c r="AW2733" s="27" t="s">
        <v>378</v>
      </c>
      <c r="AX2733" s="27" t="s">
        <v>379</v>
      </c>
      <c r="AY2733" s="32">
        <v>2.6</v>
      </c>
      <c r="AZ2733" s="34">
        <f t="shared" si="432"/>
        <v>0.65</v>
      </c>
      <c r="BA2733" s="3">
        <f t="shared" si="434"/>
        <v>3.25</v>
      </c>
      <c r="BB2733" s="32">
        <f t="shared" si="442"/>
        <v>3.51</v>
      </c>
      <c r="BC2733" s="27" t="s">
        <v>12549</v>
      </c>
      <c r="BP2733" s="27"/>
      <c r="BQ2733" s="27"/>
      <c r="BR2733" s="27"/>
      <c r="BS2733" s="27"/>
      <c r="BT2733" s="27"/>
      <c r="BU2733" s="27"/>
      <c r="BV2733" s="27"/>
      <c r="BW2733" s="27"/>
      <c r="BX2733" s="27"/>
      <c r="BY2733" s="27"/>
      <c r="BZ2733" s="27"/>
      <c r="CA2733" s="27"/>
      <c r="CB2733" s="27"/>
      <c r="CC2733" s="27"/>
      <c r="CD2733" s="27"/>
      <c r="CE2733" s="27"/>
      <c r="CF2733" s="27"/>
      <c r="CG2733" s="27"/>
      <c r="CH2733" s="27"/>
      <c r="CI2733" s="27"/>
      <c r="CJ2733" s="27"/>
      <c r="CK2733" s="27"/>
      <c r="CL2733" s="27"/>
      <c r="CM2733" s="27"/>
      <c r="CN2733" s="27"/>
      <c r="CO2733" s="27"/>
      <c r="CP2733" s="27"/>
      <c r="CQ2733" s="27"/>
      <c r="CR2733" s="27"/>
      <c r="CS2733" s="27"/>
      <c r="CT2733" s="27"/>
      <c r="CU2733" s="27"/>
      <c r="CV2733" s="27"/>
      <c r="CW2733" s="27"/>
      <c r="CX2733" s="27"/>
      <c r="CY2733" s="27"/>
      <c r="CZ2733" s="27"/>
      <c r="DA2733" s="27"/>
      <c r="DB2733" s="27"/>
      <c r="DC2733" s="27"/>
      <c r="DD2733" s="27"/>
      <c r="DE2733" s="27"/>
      <c r="DF2733" s="27"/>
      <c r="DG2733" s="27"/>
      <c r="DH2733" s="27"/>
      <c r="DI2733" s="27"/>
      <c r="DJ2733" s="27"/>
      <c r="DK2733" s="27"/>
      <c r="DL2733" s="27"/>
    </row>
    <row r="2734" spans="1:116" ht="31.5" customHeight="1">
      <c r="A2734" s="7" t="s">
        <v>11338</v>
      </c>
      <c r="B2734" s="5">
        <v>2732</v>
      </c>
      <c r="E2734" s="8" t="s">
        <v>11339</v>
      </c>
      <c r="F2734" s="8" t="s">
        <v>955</v>
      </c>
      <c r="G2734" s="8" t="s">
        <v>723</v>
      </c>
      <c r="H2734" s="7" t="s">
        <v>128</v>
      </c>
      <c r="I2734" s="8" t="s">
        <v>888</v>
      </c>
      <c r="J2734" s="8" t="s">
        <v>11340</v>
      </c>
      <c r="M2734" s="10">
        <v>10</v>
      </c>
      <c r="N2734" s="8" t="s">
        <v>45</v>
      </c>
      <c r="O2734" s="8" t="s">
        <v>11341</v>
      </c>
      <c r="P2734" s="8" t="s">
        <v>11342</v>
      </c>
      <c r="Q2734" s="8" t="s">
        <v>11343</v>
      </c>
      <c r="S2734" s="29">
        <v>1.7</v>
      </c>
      <c r="U2734" s="1">
        <v>0.28000000000000003</v>
      </c>
      <c r="AQ2734" s="27" t="e">
        <f t="shared" si="435"/>
        <v>#NUM!</v>
      </c>
      <c r="AR2734" s="27" t="e">
        <f t="shared" si="436"/>
        <v>#NUM!</v>
      </c>
      <c r="AS2734" s="27" t="e">
        <f t="shared" si="437"/>
        <v>#NUM!</v>
      </c>
      <c r="AT2734" s="27">
        <f t="shared" si="440"/>
        <v>0</v>
      </c>
      <c r="AU2734" s="27">
        <f t="shared" si="441"/>
        <v>0.30099999999999999</v>
      </c>
      <c r="AV2734" s="29">
        <f t="shared" si="439"/>
        <v>0</v>
      </c>
      <c r="AW2734" s="27" t="s">
        <v>73</v>
      </c>
      <c r="AX2734" s="27" t="s">
        <v>74</v>
      </c>
      <c r="AY2734" s="32">
        <v>0.30099999999999999</v>
      </c>
      <c r="AZ2734" s="34">
        <f t="shared" si="432"/>
        <v>7.5249999999999997E-2</v>
      </c>
      <c r="BA2734" s="3">
        <f t="shared" si="434"/>
        <v>0.37624999999999997</v>
      </c>
      <c r="BB2734" s="32">
        <f t="shared" si="442"/>
        <v>0.40634999999999999</v>
      </c>
      <c r="BC2734" s="27" t="s">
        <v>12549</v>
      </c>
    </row>
    <row r="2735" spans="1:116" ht="31.5" customHeight="1">
      <c r="A2735" s="4" t="s">
        <v>3606</v>
      </c>
      <c r="B2735" s="5">
        <v>2733</v>
      </c>
      <c r="C2735" s="6">
        <v>4019</v>
      </c>
      <c r="D2735" s="6"/>
      <c r="E2735" s="3" t="s">
        <v>11363</v>
      </c>
      <c r="F2735" s="3" t="s">
        <v>11364</v>
      </c>
      <c r="G2735" s="3" t="s">
        <v>3195</v>
      </c>
      <c r="H2735" s="4" t="s">
        <v>594</v>
      </c>
      <c r="I2735" s="3" t="s">
        <v>104</v>
      </c>
      <c r="J2735" s="3" t="s">
        <v>952</v>
      </c>
      <c r="K2735" s="5"/>
      <c r="L2735" s="3"/>
      <c r="M2735" s="6">
        <v>20</v>
      </c>
      <c r="N2735" s="3" t="s">
        <v>45</v>
      </c>
      <c r="O2735" s="3" t="s">
        <v>11348</v>
      </c>
      <c r="P2735" s="3" t="s">
        <v>11361</v>
      </c>
      <c r="Q2735" s="3" t="s">
        <v>11365</v>
      </c>
      <c r="R2735" s="28">
        <v>3.3</v>
      </c>
      <c r="T2735" s="30">
        <v>2.92</v>
      </c>
      <c r="U2735" s="1">
        <v>0.54</v>
      </c>
      <c r="V2735" s="28">
        <v>0.5</v>
      </c>
      <c r="AB2735" s="29">
        <v>0.98</v>
      </c>
      <c r="AE2735" s="31">
        <v>0.5</v>
      </c>
      <c r="AK2735" s="27">
        <v>0.60299999999999998</v>
      </c>
      <c r="AN2735" s="32">
        <v>0.60299999999999998</v>
      </c>
      <c r="AO2735" s="27" t="s">
        <v>378</v>
      </c>
      <c r="AP2735" s="31" t="s">
        <v>379</v>
      </c>
      <c r="AQ2735" s="27" t="e">
        <f t="shared" si="435"/>
        <v>#NUM!</v>
      </c>
      <c r="AR2735" s="27" t="e">
        <f t="shared" si="436"/>
        <v>#NUM!</v>
      </c>
      <c r="AS2735" s="27" t="e">
        <f t="shared" si="437"/>
        <v>#NUM!</v>
      </c>
      <c r="AT2735" s="27">
        <f t="shared" si="440"/>
        <v>3.1389999999999998</v>
      </c>
      <c r="AU2735" s="27">
        <f t="shared" si="441"/>
        <v>0.58050000000000002</v>
      </c>
      <c r="AV2735" s="29">
        <f t="shared" si="439"/>
        <v>0.58050000000000002</v>
      </c>
      <c r="AW2735" s="33" t="s">
        <v>73</v>
      </c>
      <c r="AX2735" s="33" t="s">
        <v>74</v>
      </c>
      <c r="AY2735" s="32">
        <v>0.57999999999999996</v>
      </c>
      <c r="AZ2735" s="34">
        <f t="shared" si="432"/>
        <v>0.14499999999999999</v>
      </c>
      <c r="BA2735" s="3">
        <f t="shared" si="434"/>
        <v>0.72499999999999998</v>
      </c>
      <c r="BB2735" s="32">
        <f t="shared" si="442"/>
        <v>0.78299999999999992</v>
      </c>
      <c r="BC2735" s="27" t="s">
        <v>12549</v>
      </c>
      <c r="BP2735" s="27"/>
      <c r="BQ2735" s="27"/>
      <c r="BR2735" s="27"/>
      <c r="BS2735" s="27"/>
      <c r="BT2735" s="27"/>
      <c r="BU2735" s="27"/>
      <c r="BV2735" s="27"/>
      <c r="BW2735" s="27"/>
      <c r="BX2735" s="27"/>
      <c r="BY2735" s="27"/>
      <c r="BZ2735" s="27"/>
      <c r="CA2735" s="27"/>
      <c r="CB2735" s="27"/>
      <c r="CC2735" s="27"/>
      <c r="CD2735" s="27"/>
      <c r="CE2735" s="27"/>
      <c r="CF2735" s="27"/>
      <c r="CG2735" s="27"/>
      <c r="CH2735" s="27"/>
      <c r="CI2735" s="27"/>
      <c r="CJ2735" s="27"/>
      <c r="CK2735" s="27"/>
      <c r="CL2735" s="27"/>
      <c r="CM2735" s="27"/>
      <c r="CN2735" s="27"/>
      <c r="CO2735" s="27"/>
      <c r="CP2735" s="27"/>
      <c r="CQ2735" s="27"/>
      <c r="CR2735" s="27"/>
      <c r="CS2735" s="27"/>
      <c r="CT2735" s="27"/>
      <c r="CU2735" s="27"/>
      <c r="CV2735" s="27"/>
      <c r="CW2735" s="27"/>
      <c r="CX2735" s="27"/>
      <c r="CY2735" s="27"/>
      <c r="CZ2735" s="27"/>
      <c r="DA2735" s="27"/>
      <c r="DB2735" s="27"/>
      <c r="DC2735" s="27"/>
      <c r="DD2735" s="27"/>
      <c r="DE2735" s="27"/>
      <c r="DF2735" s="27"/>
      <c r="DG2735" s="27"/>
      <c r="DH2735" s="27"/>
      <c r="DI2735" s="27"/>
      <c r="DJ2735" s="27"/>
      <c r="DK2735" s="27"/>
      <c r="DL2735" s="27"/>
    </row>
    <row r="2736" spans="1:116" ht="31.5" customHeight="1">
      <c r="A2736" s="4" t="s">
        <v>3606</v>
      </c>
      <c r="B2736" s="5">
        <v>2734</v>
      </c>
      <c r="C2736" s="6">
        <v>5441</v>
      </c>
      <c r="D2736" s="6"/>
      <c r="E2736" s="3" t="s">
        <v>11344</v>
      </c>
      <c r="F2736" s="3" t="s">
        <v>11345</v>
      </c>
      <c r="G2736" s="3" t="s">
        <v>11346</v>
      </c>
      <c r="H2736" s="4" t="s">
        <v>810</v>
      </c>
      <c r="I2736" s="3" t="s">
        <v>1218</v>
      </c>
      <c r="J2736" s="3" t="s">
        <v>11347</v>
      </c>
      <c r="K2736" s="5">
        <v>18</v>
      </c>
      <c r="L2736" s="3" t="s">
        <v>69</v>
      </c>
      <c r="M2736" s="6">
        <v>1</v>
      </c>
      <c r="N2736" s="3" t="s">
        <v>45</v>
      </c>
      <c r="O2736" s="3" t="s">
        <v>11348</v>
      </c>
      <c r="P2736" s="3" t="s">
        <v>11349</v>
      </c>
      <c r="Q2736" s="3" t="s">
        <v>11350</v>
      </c>
      <c r="R2736" s="28">
        <v>8.81</v>
      </c>
      <c r="T2736" s="30">
        <v>8.81</v>
      </c>
      <c r="U2736" s="1">
        <v>0.77</v>
      </c>
      <c r="V2736" s="28">
        <v>13.43</v>
      </c>
      <c r="AB2736" s="29">
        <v>6.7</v>
      </c>
      <c r="AE2736" s="31">
        <v>13.43</v>
      </c>
      <c r="AN2736" s="32">
        <v>8.81</v>
      </c>
      <c r="AO2736" s="27" t="s">
        <v>49</v>
      </c>
      <c r="AP2736" s="31" t="s">
        <v>50</v>
      </c>
      <c r="AQ2736" s="27" t="e">
        <f t="shared" si="435"/>
        <v>#NUM!</v>
      </c>
      <c r="AR2736" s="27" t="e">
        <f t="shared" si="436"/>
        <v>#NUM!</v>
      </c>
      <c r="AS2736" s="27" t="e">
        <f t="shared" si="437"/>
        <v>#NUM!</v>
      </c>
      <c r="AT2736" s="27">
        <f t="shared" si="440"/>
        <v>9.4707500000000007</v>
      </c>
      <c r="AU2736" s="27">
        <f t="shared" si="441"/>
        <v>0.82774999999999999</v>
      </c>
      <c r="AV2736" s="29">
        <f t="shared" si="439"/>
        <v>0.82774999999999999</v>
      </c>
      <c r="AW2736" s="27" t="s">
        <v>73</v>
      </c>
      <c r="AX2736" s="27" t="s">
        <v>74</v>
      </c>
      <c r="AY2736" s="32">
        <v>0.83</v>
      </c>
      <c r="AZ2736" s="34">
        <f t="shared" si="432"/>
        <v>0.20749999999999999</v>
      </c>
      <c r="BA2736" s="3">
        <f t="shared" si="434"/>
        <v>1.0374999999999999</v>
      </c>
      <c r="BB2736" s="32">
        <f t="shared" si="442"/>
        <v>1.1204999999999998</v>
      </c>
      <c r="BC2736" s="27" t="s">
        <v>12549</v>
      </c>
      <c r="BP2736" s="27"/>
      <c r="BQ2736" s="27"/>
      <c r="BR2736" s="27"/>
      <c r="BS2736" s="27"/>
      <c r="BT2736" s="27"/>
      <c r="BU2736" s="27"/>
      <c r="BV2736" s="27"/>
      <c r="BW2736" s="27"/>
      <c r="BX2736" s="27"/>
      <c r="BY2736" s="27"/>
      <c r="BZ2736" s="27"/>
      <c r="CA2736" s="27"/>
      <c r="CB2736" s="27"/>
      <c r="CC2736" s="27"/>
      <c r="CD2736" s="27"/>
      <c r="CE2736" s="27"/>
      <c r="CF2736" s="27"/>
      <c r="CG2736" s="27"/>
      <c r="CH2736" s="27"/>
      <c r="CI2736" s="27"/>
      <c r="CJ2736" s="27"/>
      <c r="CK2736" s="27"/>
      <c r="CL2736" s="27"/>
      <c r="CM2736" s="27"/>
      <c r="CN2736" s="27"/>
      <c r="CO2736" s="27"/>
      <c r="CP2736" s="27"/>
      <c r="CQ2736" s="27"/>
      <c r="CR2736" s="27"/>
      <c r="CS2736" s="27"/>
      <c r="CT2736" s="27"/>
      <c r="CU2736" s="27"/>
      <c r="CV2736" s="27"/>
      <c r="CW2736" s="27"/>
      <c r="CX2736" s="27"/>
      <c r="CY2736" s="27"/>
      <c r="CZ2736" s="27"/>
      <c r="DA2736" s="27"/>
      <c r="DB2736" s="27"/>
      <c r="DC2736" s="27"/>
      <c r="DD2736" s="27"/>
      <c r="DE2736" s="27"/>
      <c r="DF2736" s="27"/>
      <c r="DG2736" s="27"/>
      <c r="DH2736" s="27"/>
      <c r="DI2736" s="27"/>
      <c r="DJ2736" s="27"/>
      <c r="DK2736" s="27"/>
      <c r="DL2736" s="27"/>
    </row>
    <row r="2737" spans="1:116" ht="31.5" customHeight="1">
      <c r="A2737" s="4" t="s">
        <v>3606</v>
      </c>
      <c r="B2737" s="5">
        <v>2735</v>
      </c>
      <c r="C2737" s="6">
        <v>5150</v>
      </c>
      <c r="D2737" s="6"/>
      <c r="E2737" s="3" t="s">
        <v>11366</v>
      </c>
      <c r="F2737" s="3" t="s">
        <v>11367</v>
      </c>
      <c r="G2737" s="3" t="s">
        <v>1336</v>
      </c>
      <c r="H2737" s="4" t="s">
        <v>3751</v>
      </c>
      <c r="I2737" s="3" t="s">
        <v>2001</v>
      </c>
      <c r="J2737" s="3" t="s">
        <v>11356</v>
      </c>
      <c r="K2737" s="5">
        <v>2</v>
      </c>
      <c r="L2737" s="3" t="s">
        <v>81</v>
      </c>
      <c r="M2737" s="6">
        <v>10</v>
      </c>
      <c r="N2737" s="3" t="s">
        <v>45</v>
      </c>
      <c r="O2737" s="3" t="s">
        <v>11348</v>
      </c>
      <c r="P2737" s="3" t="s">
        <v>11349</v>
      </c>
      <c r="Q2737" s="3" t="s">
        <v>11368</v>
      </c>
      <c r="R2737" s="28">
        <v>24.09</v>
      </c>
      <c r="T2737" s="30">
        <v>22.2</v>
      </c>
      <c r="U2737" s="1">
        <v>22.2</v>
      </c>
      <c r="V2737" s="28">
        <v>3.59</v>
      </c>
      <c r="AB2737" s="29">
        <v>7.03</v>
      </c>
      <c r="AE2737" s="31">
        <v>3.59</v>
      </c>
      <c r="AK2737" s="27">
        <v>4.3152999999999997</v>
      </c>
      <c r="AN2737" s="32">
        <v>4.3150000000000004</v>
      </c>
      <c r="AO2737" s="27" t="s">
        <v>378</v>
      </c>
      <c r="AP2737" s="31" t="s">
        <v>379</v>
      </c>
      <c r="AQ2737" s="27" t="e">
        <f t="shared" si="435"/>
        <v>#NUM!</v>
      </c>
      <c r="AR2737" s="27" t="e">
        <f t="shared" si="436"/>
        <v>#NUM!</v>
      </c>
      <c r="AS2737" s="27" t="e">
        <f t="shared" si="437"/>
        <v>#NUM!</v>
      </c>
      <c r="AT2737" s="27">
        <f t="shared" si="440"/>
        <v>23.864999999999998</v>
      </c>
      <c r="AU2737" s="27">
        <f t="shared" si="441"/>
        <v>23.864999999999998</v>
      </c>
      <c r="AV2737" s="29">
        <f t="shared" si="439"/>
        <v>4.3150000000000004</v>
      </c>
      <c r="AW2737" s="27" t="s">
        <v>1817</v>
      </c>
      <c r="AX2737" s="27" t="s">
        <v>50</v>
      </c>
      <c r="AY2737" s="32">
        <v>4.32</v>
      </c>
      <c r="AZ2737" s="34">
        <f t="shared" si="432"/>
        <v>1.08</v>
      </c>
      <c r="BA2737" s="3">
        <f t="shared" si="434"/>
        <v>5.4</v>
      </c>
      <c r="BB2737" s="32">
        <f t="shared" si="442"/>
        <v>5.8320000000000007</v>
      </c>
      <c r="BC2737" s="27" t="s">
        <v>12549</v>
      </c>
      <c r="BP2737" s="27"/>
      <c r="BQ2737" s="27"/>
      <c r="BR2737" s="27"/>
      <c r="BS2737" s="27"/>
      <c r="BT2737" s="27"/>
      <c r="BU2737" s="27"/>
      <c r="BV2737" s="27"/>
      <c r="BW2737" s="27"/>
      <c r="BX2737" s="27"/>
      <c r="BY2737" s="27"/>
      <c r="BZ2737" s="27"/>
      <c r="CA2737" s="27"/>
      <c r="CB2737" s="27"/>
      <c r="CC2737" s="27"/>
      <c r="CD2737" s="27"/>
      <c r="CE2737" s="27"/>
      <c r="CF2737" s="27"/>
      <c r="CG2737" s="27"/>
      <c r="CH2737" s="27"/>
      <c r="CI2737" s="27"/>
      <c r="CJ2737" s="27"/>
      <c r="CK2737" s="27"/>
      <c r="CL2737" s="27"/>
      <c r="CM2737" s="27"/>
      <c r="CN2737" s="27"/>
      <c r="CO2737" s="27"/>
      <c r="CP2737" s="27"/>
      <c r="CQ2737" s="27"/>
      <c r="CR2737" s="27"/>
      <c r="CS2737" s="27"/>
      <c r="CT2737" s="27"/>
      <c r="CU2737" s="27"/>
      <c r="CV2737" s="27"/>
      <c r="CW2737" s="27"/>
      <c r="CX2737" s="27"/>
      <c r="CY2737" s="27"/>
      <c r="CZ2737" s="27"/>
      <c r="DA2737" s="27"/>
      <c r="DB2737" s="27"/>
      <c r="DC2737" s="27"/>
      <c r="DD2737" s="27"/>
      <c r="DE2737" s="27"/>
      <c r="DF2737" s="27"/>
      <c r="DG2737" s="27"/>
      <c r="DH2737" s="27"/>
      <c r="DI2737" s="27"/>
      <c r="DJ2737" s="27"/>
      <c r="DK2737" s="27"/>
      <c r="DL2737" s="27"/>
    </row>
    <row r="2738" spans="1:116" ht="31.5" customHeight="1">
      <c r="A2738" s="4" t="s">
        <v>3606</v>
      </c>
      <c r="B2738" s="5">
        <v>2736</v>
      </c>
      <c r="C2738" s="6">
        <v>5442</v>
      </c>
      <c r="D2738" s="6"/>
      <c r="E2738" s="3" t="s">
        <v>11358</v>
      </c>
      <c r="F2738" s="3" t="s">
        <v>11359</v>
      </c>
      <c r="G2738" s="3" t="s">
        <v>3195</v>
      </c>
      <c r="H2738" s="4" t="s">
        <v>1160</v>
      </c>
      <c r="I2738" s="3" t="s">
        <v>2001</v>
      </c>
      <c r="J2738" s="3" t="s">
        <v>11360</v>
      </c>
      <c r="K2738" s="5">
        <v>2</v>
      </c>
      <c r="L2738" s="3" t="s">
        <v>81</v>
      </c>
      <c r="M2738" s="6">
        <v>10</v>
      </c>
      <c r="N2738" s="3" t="s">
        <v>45</v>
      </c>
      <c r="O2738" s="3" t="s">
        <v>11348</v>
      </c>
      <c r="P2738" s="3" t="s">
        <v>11361</v>
      </c>
      <c r="Q2738" s="3" t="s">
        <v>11362</v>
      </c>
      <c r="R2738" s="28">
        <v>24.14</v>
      </c>
      <c r="T2738" s="30">
        <v>22.2</v>
      </c>
      <c r="U2738" s="1">
        <v>22.2</v>
      </c>
      <c r="V2738" s="28">
        <v>5.88</v>
      </c>
      <c r="AB2738" s="29">
        <v>11.5</v>
      </c>
      <c r="AE2738" s="31">
        <v>5.88</v>
      </c>
      <c r="AK2738" s="27">
        <v>6.6877000000000004</v>
      </c>
      <c r="AN2738" s="32">
        <v>6.6879999999999997</v>
      </c>
      <c r="AO2738" s="27" t="s">
        <v>378</v>
      </c>
      <c r="AP2738" s="31" t="s">
        <v>379</v>
      </c>
      <c r="AQ2738" s="27" t="e">
        <f t="shared" si="435"/>
        <v>#NUM!</v>
      </c>
      <c r="AR2738" s="27" t="e">
        <f t="shared" si="436"/>
        <v>#NUM!</v>
      </c>
      <c r="AS2738" s="27" t="e">
        <f t="shared" si="437"/>
        <v>#NUM!</v>
      </c>
      <c r="AT2738" s="27">
        <f t="shared" si="440"/>
        <v>23.864999999999998</v>
      </c>
      <c r="AU2738" s="27">
        <f t="shared" si="441"/>
        <v>23.864999999999998</v>
      </c>
      <c r="AV2738" s="29">
        <f t="shared" si="439"/>
        <v>6.6879999999999997</v>
      </c>
      <c r="AW2738" s="27" t="s">
        <v>1817</v>
      </c>
      <c r="AX2738" s="27" t="s">
        <v>50</v>
      </c>
      <c r="AY2738" s="32">
        <v>6.69</v>
      </c>
      <c r="AZ2738" s="34">
        <f t="shared" si="432"/>
        <v>1.6725000000000001</v>
      </c>
      <c r="BA2738" s="3">
        <f t="shared" si="434"/>
        <v>8.3625000000000007</v>
      </c>
      <c r="BB2738" s="32">
        <f t="shared" si="442"/>
        <v>9.0315000000000012</v>
      </c>
      <c r="BC2738" s="27" t="s">
        <v>12549</v>
      </c>
      <c r="BP2738" s="27"/>
      <c r="BQ2738" s="27"/>
      <c r="BR2738" s="27"/>
      <c r="BS2738" s="27"/>
      <c r="BT2738" s="27"/>
      <c r="BU2738" s="27"/>
      <c r="BV2738" s="27"/>
      <c r="BW2738" s="27"/>
      <c r="BX2738" s="27"/>
      <c r="BY2738" s="27"/>
      <c r="BZ2738" s="27"/>
      <c r="CA2738" s="27"/>
      <c r="CB2738" s="27"/>
      <c r="CC2738" s="27"/>
      <c r="CD2738" s="27"/>
      <c r="CE2738" s="27"/>
      <c r="CF2738" s="27"/>
      <c r="CG2738" s="27"/>
      <c r="CH2738" s="27"/>
      <c r="CI2738" s="27"/>
      <c r="CJ2738" s="27"/>
      <c r="CK2738" s="27"/>
      <c r="CL2738" s="27"/>
      <c r="CM2738" s="27"/>
      <c r="CN2738" s="27"/>
      <c r="CO2738" s="27"/>
      <c r="CP2738" s="27"/>
      <c r="CQ2738" s="27"/>
      <c r="CR2738" s="27"/>
      <c r="CS2738" s="27"/>
      <c r="CT2738" s="27"/>
      <c r="CU2738" s="27"/>
      <c r="CV2738" s="27"/>
      <c r="CW2738" s="27"/>
      <c r="CX2738" s="27"/>
      <c r="CY2738" s="27"/>
      <c r="CZ2738" s="27"/>
      <c r="DA2738" s="27"/>
      <c r="DB2738" s="27"/>
      <c r="DC2738" s="27"/>
      <c r="DD2738" s="27"/>
      <c r="DE2738" s="27"/>
      <c r="DF2738" s="27"/>
      <c r="DG2738" s="27"/>
      <c r="DH2738" s="27"/>
      <c r="DI2738" s="27"/>
      <c r="DJ2738" s="27"/>
      <c r="DK2738" s="27"/>
      <c r="DL2738" s="27"/>
    </row>
    <row r="2739" spans="1:116" ht="31.5" customHeight="1">
      <c r="A2739" s="4" t="s">
        <v>3606</v>
      </c>
      <c r="B2739" s="5">
        <v>2737</v>
      </c>
      <c r="C2739" s="6">
        <v>4016</v>
      </c>
      <c r="D2739" s="6"/>
      <c r="E2739" s="3" t="s">
        <v>11351</v>
      </c>
      <c r="F2739" s="3" t="s">
        <v>11345</v>
      </c>
      <c r="G2739" s="3" t="s">
        <v>11346</v>
      </c>
      <c r="H2739" s="4" t="s">
        <v>810</v>
      </c>
      <c r="I2739" s="3" t="s">
        <v>67</v>
      </c>
      <c r="J2739" s="3" t="s">
        <v>11352</v>
      </c>
      <c r="K2739" s="5">
        <v>18</v>
      </c>
      <c r="L2739" s="3" t="s">
        <v>69</v>
      </c>
      <c r="M2739" s="6">
        <v>1</v>
      </c>
      <c r="N2739" s="3" t="s">
        <v>45</v>
      </c>
      <c r="O2739" s="3" t="s">
        <v>11348</v>
      </c>
      <c r="P2739" s="3" t="s">
        <v>11349</v>
      </c>
      <c r="Q2739" s="3" t="s">
        <v>11353</v>
      </c>
      <c r="R2739" s="28">
        <v>8.81</v>
      </c>
      <c r="T2739" s="30">
        <v>8.81</v>
      </c>
      <c r="U2739" s="1" t="s">
        <v>56</v>
      </c>
      <c r="V2739" s="28">
        <v>9.1</v>
      </c>
      <c r="AB2739" s="29">
        <v>17.8</v>
      </c>
      <c r="AE2739" s="31">
        <v>9.1</v>
      </c>
      <c r="AN2739" s="32">
        <v>8.81</v>
      </c>
      <c r="AO2739" s="27" t="s">
        <v>49</v>
      </c>
      <c r="AP2739" s="31" t="s">
        <v>50</v>
      </c>
      <c r="AQ2739" s="27" t="e">
        <f t="shared" si="435"/>
        <v>#NUM!</v>
      </c>
      <c r="AR2739" s="27" t="e">
        <f t="shared" si="436"/>
        <v>#NUM!</v>
      </c>
      <c r="AS2739" s="27" t="e">
        <f t="shared" si="437"/>
        <v>#NUM!</v>
      </c>
      <c r="AT2739" s="27">
        <f t="shared" si="440"/>
        <v>9.4707500000000007</v>
      </c>
      <c r="AU2739" s="27" t="e">
        <f t="shared" si="441"/>
        <v>#VALUE!</v>
      </c>
      <c r="AV2739" s="29" t="e">
        <f t="shared" si="439"/>
        <v>#VALUE!</v>
      </c>
      <c r="AW2739" s="33" t="s">
        <v>51</v>
      </c>
      <c r="AX2739" s="33" t="s">
        <v>50</v>
      </c>
      <c r="AY2739" s="32">
        <v>8.81</v>
      </c>
      <c r="AZ2739" s="34">
        <f t="shared" si="432"/>
        <v>2.2025000000000001</v>
      </c>
      <c r="BA2739" s="3">
        <f t="shared" si="434"/>
        <v>11.012500000000001</v>
      </c>
      <c r="BB2739" s="32">
        <f t="shared" si="442"/>
        <v>11.893500000000001</v>
      </c>
      <c r="BC2739" s="27" t="s">
        <v>12549</v>
      </c>
      <c r="BP2739" s="27"/>
      <c r="BQ2739" s="27"/>
      <c r="BR2739" s="27"/>
      <c r="BS2739" s="27"/>
      <c r="BT2739" s="27"/>
      <c r="BU2739" s="27"/>
      <c r="BV2739" s="27"/>
      <c r="BW2739" s="27"/>
      <c r="BX2739" s="27"/>
      <c r="BY2739" s="27"/>
      <c r="BZ2739" s="27"/>
      <c r="CA2739" s="27"/>
      <c r="CB2739" s="27"/>
      <c r="CC2739" s="27"/>
      <c r="CD2739" s="27"/>
      <c r="CE2739" s="27"/>
      <c r="CF2739" s="27"/>
      <c r="CG2739" s="27"/>
      <c r="CH2739" s="27"/>
      <c r="CI2739" s="27"/>
      <c r="CJ2739" s="27"/>
      <c r="CK2739" s="27"/>
      <c r="CL2739" s="27"/>
      <c r="CM2739" s="27"/>
      <c r="CN2739" s="27"/>
      <c r="CO2739" s="27"/>
      <c r="CP2739" s="27"/>
      <c r="CQ2739" s="27"/>
      <c r="CR2739" s="27"/>
      <c r="CS2739" s="27"/>
      <c r="CT2739" s="27"/>
      <c r="CU2739" s="27"/>
      <c r="CV2739" s="27"/>
      <c r="CW2739" s="27"/>
      <c r="CX2739" s="27"/>
      <c r="CY2739" s="27"/>
      <c r="CZ2739" s="27"/>
      <c r="DA2739" s="27"/>
      <c r="DB2739" s="27"/>
      <c r="DC2739" s="27"/>
      <c r="DD2739" s="27"/>
      <c r="DE2739" s="27"/>
      <c r="DF2739" s="27"/>
      <c r="DG2739" s="27"/>
      <c r="DH2739" s="27"/>
      <c r="DI2739" s="27"/>
      <c r="DJ2739" s="27"/>
      <c r="DK2739" s="27"/>
      <c r="DL2739" s="27"/>
    </row>
    <row r="2740" spans="1:116" ht="31.5" customHeight="1">
      <c r="A2740" s="4" t="s">
        <v>3606</v>
      </c>
      <c r="B2740" s="5">
        <v>2738</v>
      </c>
      <c r="C2740" s="6">
        <v>4017</v>
      </c>
      <c r="D2740" s="6"/>
      <c r="E2740" s="3" t="s">
        <v>11354</v>
      </c>
      <c r="F2740" s="3" t="s">
        <v>11355</v>
      </c>
      <c r="G2740" s="3" t="s">
        <v>4829</v>
      </c>
      <c r="H2740" s="4" t="s">
        <v>107</v>
      </c>
      <c r="I2740" s="3" t="s">
        <v>394</v>
      </c>
      <c r="J2740" s="3" t="s">
        <v>11356</v>
      </c>
      <c r="K2740" s="5">
        <v>2</v>
      </c>
      <c r="L2740" s="3" t="s">
        <v>81</v>
      </c>
      <c r="M2740" s="6">
        <v>10</v>
      </c>
      <c r="N2740" s="3" t="s">
        <v>45</v>
      </c>
      <c r="O2740" s="3" t="s">
        <v>11348</v>
      </c>
      <c r="P2740" s="3" t="s">
        <v>11349</v>
      </c>
      <c r="Q2740" s="3" t="s">
        <v>11357</v>
      </c>
      <c r="R2740" s="28">
        <v>18.18</v>
      </c>
      <c r="T2740" s="30">
        <v>14.4</v>
      </c>
      <c r="U2740" s="1">
        <v>14.88</v>
      </c>
      <c r="V2740" s="28">
        <v>8.1300000000000008</v>
      </c>
      <c r="AB2740" s="29">
        <v>15.9</v>
      </c>
      <c r="AE2740" s="31">
        <v>8.1300000000000008</v>
      </c>
      <c r="AK2740" s="27">
        <v>9.7550000000000008</v>
      </c>
      <c r="AN2740" s="32">
        <v>9.7550000000000008</v>
      </c>
      <c r="AO2740" s="27" t="s">
        <v>378</v>
      </c>
      <c r="AP2740" s="31" t="s">
        <v>379</v>
      </c>
      <c r="AQ2740" s="27" t="e">
        <f t="shared" si="435"/>
        <v>#NUM!</v>
      </c>
      <c r="AR2740" s="27" t="e">
        <f t="shared" si="436"/>
        <v>#NUM!</v>
      </c>
      <c r="AS2740" s="27" t="e">
        <f t="shared" si="437"/>
        <v>#NUM!</v>
      </c>
      <c r="AT2740" s="27">
        <f t="shared" si="440"/>
        <v>15.48</v>
      </c>
      <c r="AU2740" s="27">
        <f t="shared" si="441"/>
        <v>15.996</v>
      </c>
      <c r="AV2740" s="29">
        <f t="shared" si="439"/>
        <v>9.7550000000000008</v>
      </c>
      <c r="AW2740" s="27" t="s">
        <v>1817</v>
      </c>
      <c r="AX2740" s="27" t="s">
        <v>50</v>
      </c>
      <c r="AY2740" s="32">
        <v>9.76</v>
      </c>
      <c r="AZ2740" s="34">
        <f t="shared" si="432"/>
        <v>2.44</v>
      </c>
      <c r="BA2740" s="3">
        <f t="shared" si="434"/>
        <v>12.2</v>
      </c>
      <c r="BB2740" s="32">
        <f t="shared" si="442"/>
        <v>13.175999999999998</v>
      </c>
      <c r="BC2740" s="27" t="s">
        <v>12549</v>
      </c>
      <c r="BP2740" s="27"/>
      <c r="BQ2740" s="27"/>
      <c r="BR2740" s="27"/>
      <c r="BS2740" s="27"/>
      <c r="BT2740" s="27"/>
      <c r="BU2740" s="27"/>
      <c r="BV2740" s="27"/>
      <c r="BW2740" s="27"/>
      <c r="BX2740" s="27"/>
      <c r="BY2740" s="27"/>
      <c r="BZ2740" s="27"/>
      <c r="CA2740" s="27"/>
      <c r="CB2740" s="27"/>
      <c r="CC2740" s="27"/>
      <c r="CD2740" s="27"/>
      <c r="CE2740" s="27"/>
      <c r="CF2740" s="27"/>
      <c r="CG2740" s="27"/>
      <c r="CH2740" s="27"/>
      <c r="CI2740" s="27"/>
      <c r="CJ2740" s="27"/>
      <c r="CK2740" s="27"/>
      <c r="CL2740" s="27"/>
      <c r="CM2740" s="27"/>
      <c r="CN2740" s="27"/>
      <c r="CO2740" s="27"/>
      <c r="CP2740" s="27"/>
      <c r="CQ2740" s="27"/>
      <c r="CR2740" s="27"/>
      <c r="CS2740" s="27"/>
      <c r="CT2740" s="27"/>
      <c r="CU2740" s="27"/>
      <c r="CV2740" s="27"/>
      <c r="CW2740" s="27"/>
      <c r="CX2740" s="27"/>
      <c r="CY2740" s="27"/>
      <c r="CZ2740" s="27"/>
      <c r="DA2740" s="27"/>
      <c r="DB2740" s="27"/>
      <c r="DC2740" s="27"/>
      <c r="DD2740" s="27"/>
      <c r="DE2740" s="27"/>
      <c r="DF2740" s="27"/>
      <c r="DG2740" s="27"/>
      <c r="DH2740" s="27"/>
      <c r="DI2740" s="27"/>
      <c r="DJ2740" s="27"/>
      <c r="DK2740" s="27"/>
      <c r="DL2740" s="27"/>
    </row>
    <row r="2741" spans="1:116" ht="31.5" customHeight="1">
      <c r="A2741" s="4" t="s">
        <v>3606</v>
      </c>
      <c r="B2741" s="5">
        <v>2739</v>
      </c>
      <c r="C2741" s="6"/>
      <c r="D2741" s="6"/>
      <c r="E2741" s="3" t="s">
        <v>11369</v>
      </c>
      <c r="F2741" s="3" t="s">
        <v>11370</v>
      </c>
      <c r="G2741" s="3" t="s">
        <v>11371</v>
      </c>
      <c r="H2741" s="4" t="s">
        <v>4763</v>
      </c>
      <c r="I2741" s="3" t="s">
        <v>314</v>
      </c>
      <c r="J2741" s="3" t="s">
        <v>3089</v>
      </c>
      <c r="K2741" s="5">
        <v>40</v>
      </c>
      <c r="L2741" s="3" t="s">
        <v>69</v>
      </c>
      <c r="M2741" s="6">
        <v>1</v>
      </c>
      <c r="N2741" s="3" t="s">
        <v>45</v>
      </c>
      <c r="O2741" s="3" t="s">
        <v>11372</v>
      </c>
      <c r="P2741" s="3" t="s">
        <v>11372</v>
      </c>
      <c r="Q2741" s="3" t="s">
        <v>11373</v>
      </c>
      <c r="R2741" s="28">
        <v>4.6900000000000004</v>
      </c>
      <c r="T2741" s="30">
        <v>4.6900000000000004</v>
      </c>
      <c r="U2741" s="1" t="s">
        <v>56</v>
      </c>
      <c r="V2741" s="28">
        <v>3.35</v>
      </c>
      <c r="AB2741" s="29">
        <v>6.56</v>
      </c>
      <c r="AE2741" s="31">
        <v>3.35</v>
      </c>
      <c r="AK2741" s="27">
        <v>4.6369999999999996</v>
      </c>
      <c r="AN2741" s="32">
        <v>4.6900000000000004</v>
      </c>
      <c r="AO2741" s="27" t="s">
        <v>49</v>
      </c>
      <c r="AP2741" s="31" t="s">
        <v>50</v>
      </c>
      <c r="AQ2741" s="27" t="e">
        <f t="shared" si="435"/>
        <v>#NUM!</v>
      </c>
      <c r="AR2741" s="27" t="e">
        <f t="shared" si="436"/>
        <v>#NUM!</v>
      </c>
      <c r="AS2741" s="27" t="e">
        <f t="shared" si="437"/>
        <v>#NUM!</v>
      </c>
      <c r="AT2741" s="27">
        <f t="shared" si="440"/>
        <v>5.0417500000000004</v>
      </c>
      <c r="AU2741" s="27" t="e">
        <f t="shared" si="441"/>
        <v>#VALUE!</v>
      </c>
      <c r="AV2741" s="29" t="e">
        <f t="shared" si="439"/>
        <v>#VALUE!</v>
      </c>
      <c r="AW2741" s="27" t="s">
        <v>73</v>
      </c>
      <c r="AX2741" s="27" t="s">
        <v>74</v>
      </c>
      <c r="AY2741" s="32">
        <v>4.6900000000000004</v>
      </c>
      <c r="AZ2741" s="34">
        <f t="shared" ref="AZ2741:AZ2804" si="443">IF(AND(AY2741&gt;0,AY2741&lt;=10),AY2741*0.25,IF(AND(AY2741&gt;10,AY2741&lt;=50),AY2741*0.17,IF(AND(AY2741&gt;10,AY2741&lt;=100),AY2741*0.12,IF(AY2741&gt;100,AY2741*0.1))))</f>
        <v>1.1725000000000001</v>
      </c>
      <c r="BA2741" s="3">
        <f t="shared" si="434"/>
        <v>5.8625000000000007</v>
      </c>
      <c r="BB2741" s="32">
        <f t="shared" si="442"/>
        <v>6.331500000000001</v>
      </c>
      <c r="BC2741" s="27" t="s">
        <v>12549</v>
      </c>
      <c r="BP2741" s="27"/>
      <c r="BQ2741" s="27"/>
      <c r="BR2741" s="27"/>
      <c r="BS2741" s="27"/>
      <c r="BT2741" s="27"/>
      <c r="BU2741" s="27"/>
      <c r="BV2741" s="27"/>
      <c r="BW2741" s="27"/>
      <c r="BX2741" s="27"/>
      <c r="BY2741" s="27"/>
      <c r="BZ2741" s="27"/>
      <c r="CA2741" s="27"/>
      <c r="CB2741" s="27"/>
      <c r="CC2741" s="27"/>
      <c r="CD2741" s="27"/>
      <c r="CE2741" s="27"/>
      <c r="CF2741" s="27"/>
      <c r="CG2741" s="27"/>
      <c r="CH2741" s="27"/>
      <c r="CI2741" s="27"/>
      <c r="CJ2741" s="27"/>
      <c r="CK2741" s="27"/>
      <c r="CL2741" s="27"/>
      <c r="CM2741" s="27"/>
      <c r="CN2741" s="27"/>
      <c r="CO2741" s="27"/>
      <c r="CP2741" s="27"/>
      <c r="CQ2741" s="27"/>
      <c r="CR2741" s="27"/>
      <c r="CS2741" s="27"/>
      <c r="CT2741" s="27"/>
      <c r="CU2741" s="27"/>
      <c r="CV2741" s="27"/>
      <c r="CW2741" s="27"/>
      <c r="CX2741" s="27"/>
      <c r="CY2741" s="27"/>
      <c r="CZ2741" s="27"/>
      <c r="DA2741" s="27"/>
      <c r="DB2741" s="27"/>
      <c r="DC2741" s="27"/>
      <c r="DD2741" s="27"/>
      <c r="DE2741" s="27"/>
      <c r="DF2741" s="27"/>
      <c r="DG2741" s="27"/>
      <c r="DH2741" s="27"/>
      <c r="DI2741" s="27"/>
      <c r="DJ2741" s="27"/>
      <c r="DK2741" s="27"/>
      <c r="DL2741" s="27"/>
    </row>
    <row r="2742" spans="1:116" ht="31.5" customHeight="1">
      <c r="A2742" s="4" t="s">
        <v>3606</v>
      </c>
      <c r="B2742" s="5">
        <v>2740</v>
      </c>
      <c r="C2742" s="6"/>
      <c r="D2742" s="6"/>
      <c r="E2742" s="3" t="s">
        <v>11378</v>
      </c>
      <c r="F2742" s="3" t="s">
        <v>11379</v>
      </c>
      <c r="G2742" s="3" t="s">
        <v>3184</v>
      </c>
      <c r="H2742" s="21">
        <v>0.01</v>
      </c>
      <c r="I2742" s="3" t="s">
        <v>314</v>
      </c>
      <c r="J2742" s="3" t="s">
        <v>11380</v>
      </c>
      <c r="K2742" s="5">
        <v>60</v>
      </c>
      <c r="L2742" s="3" t="s">
        <v>69</v>
      </c>
      <c r="M2742" s="6">
        <v>1</v>
      </c>
      <c r="N2742" s="3" t="s">
        <v>45</v>
      </c>
      <c r="O2742" s="3" t="s">
        <v>11376</v>
      </c>
      <c r="P2742" s="3" t="s">
        <v>11376</v>
      </c>
      <c r="Q2742" s="3" t="s">
        <v>11381</v>
      </c>
      <c r="R2742" s="28">
        <v>3.45</v>
      </c>
      <c r="T2742" s="30">
        <v>3.45</v>
      </c>
      <c r="U2742" s="1" t="s">
        <v>56</v>
      </c>
      <c r="V2742" s="28">
        <v>3.49</v>
      </c>
      <c r="AB2742" s="29">
        <v>6.82</v>
      </c>
      <c r="AE2742" s="31">
        <v>3.49</v>
      </c>
      <c r="AN2742" s="32">
        <v>3.45</v>
      </c>
      <c r="AO2742" s="27" t="s">
        <v>49</v>
      </c>
      <c r="AP2742" s="31" t="s">
        <v>50</v>
      </c>
      <c r="AQ2742" s="27" t="e">
        <f t="shared" si="435"/>
        <v>#NUM!</v>
      </c>
      <c r="AR2742" s="27" t="e">
        <f t="shared" si="436"/>
        <v>#NUM!</v>
      </c>
      <c r="AS2742" s="27" t="e">
        <f t="shared" si="437"/>
        <v>#NUM!</v>
      </c>
      <c r="AT2742" s="27">
        <f t="shared" si="440"/>
        <v>3.7087500000000002</v>
      </c>
      <c r="AU2742" s="27" t="e">
        <f t="shared" si="441"/>
        <v>#VALUE!</v>
      </c>
      <c r="AV2742" s="29" t="e">
        <f t="shared" si="439"/>
        <v>#VALUE!</v>
      </c>
      <c r="AW2742" s="33" t="s">
        <v>51</v>
      </c>
      <c r="AX2742" s="33" t="s">
        <v>50</v>
      </c>
      <c r="AY2742" s="32">
        <v>3.45</v>
      </c>
      <c r="AZ2742" s="34">
        <f t="shared" si="443"/>
        <v>0.86250000000000004</v>
      </c>
      <c r="BA2742" s="3">
        <f t="shared" si="434"/>
        <v>4.3125</v>
      </c>
      <c r="BB2742" s="32">
        <f t="shared" si="442"/>
        <v>4.6574999999999998</v>
      </c>
      <c r="BC2742" s="27" t="s">
        <v>12549</v>
      </c>
      <c r="BP2742" s="27"/>
      <c r="BQ2742" s="27"/>
      <c r="BR2742" s="27"/>
      <c r="BS2742" s="27"/>
      <c r="BT2742" s="27"/>
      <c r="BU2742" s="27"/>
      <c r="BV2742" s="27"/>
      <c r="BW2742" s="27"/>
      <c r="BX2742" s="27"/>
      <c r="BY2742" s="27"/>
      <c r="BZ2742" s="27"/>
      <c r="CA2742" s="27"/>
      <c r="CB2742" s="27"/>
      <c r="CC2742" s="27"/>
      <c r="CD2742" s="27"/>
      <c r="CE2742" s="27"/>
      <c r="CF2742" s="27"/>
      <c r="CG2742" s="27"/>
      <c r="CH2742" s="27"/>
      <c r="CI2742" s="27"/>
      <c r="CJ2742" s="27"/>
      <c r="CK2742" s="27"/>
      <c r="CL2742" s="27"/>
      <c r="CM2742" s="27"/>
      <c r="CN2742" s="27"/>
      <c r="CO2742" s="27"/>
      <c r="CP2742" s="27"/>
      <c r="CQ2742" s="27"/>
      <c r="CR2742" s="27"/>
      <c r="CS2742" s="27"/>
      <c r="CT2742" s="27"/>
      <c r="CU2742" s="27"/>
      <c r="CV2742" s="27"/>
      <c r="CW2742" s="27"/>
      <c r="CX2742" s="27"/>
      <c r="CY2742" s="27"/>
      <c r="CZ2742" s="27"/>
      <c r="DA2742" s="27"/>
      <c r="DB2742" s="27"/>
      <c r="DC2742" s="27"/>
      <c r="DD2742" s="27"/>
      <c r="DE2742" s="27"/>
      <c r="DF2742" s="27"/>
      <c r="DG2742" s="27"/>
      <c r="DH2742" s="27"/>
      <c r="DI2742" s="27"/>
      <c r="DJ2742" s="27"/>
      <c r="DK2742" s="27"/>
      <c r="DL2742" s="27"/>
    </row>
    <row r="2743" spans="1:116" ht="31.5" customHeight="1">
      <c r="A2743" s="4" t="s">
        <v>3606</v>
      </c>
      <c r="B2743" s="5">
        <v>2741</v>
      </c>
      <c r="C2743" s="6"/>
      <c r="D2743" s="6"/>
      <c r="E2743" s="3" t="s">
        <v>11382</v>
      </c>
      <c r="F2743" s="3" t="s">
        <v>11383</v>
      </c>
      <c r="G2743" s="3" t="s">
        <v>11384</v>
      </c>
      <c r="H2743" s="4" t="s">
        <v>11385</v>
      </c>
      <c r="I2743" s="3" t="s">
        <v>125</v>
      </c>
      <c r="J2743" s="3" t="s">
        <v>11386</v>
      </c>
      <c r="K2743" s="5"/>
      <c r="L2743" s="3"/>
      <c r="M2743" s="6">
        <v>1</v>
      </c>
      <c r="N2743" s="3" t="s">
        <v>45</v>
      </c>
      <c r="O2743" s="3" t="s">
        <v>11376</v>
      </c>
      <c r="P2743" s="3" t="s">
        <v>11376</v>
      </c>
      <c r="Q2743" s="3" t="s">
        <v>11387</v>
      </c>
      <c r="R2743" s="28">
        <v>4.5599999999999996</v>
      </c>
      <c r="T2743" s="30">
        <v>4.5599999999999996</v>
      </c>
      <c r="U2743" s="1" t="s">
        <v>56</v>
      </c>
      <c r="V2743" s="28">
        <v>3.56</v>
      </c>
      <c r="AB2743" s="29">
        <v>6.96</v>
      </c>
      <c r="AE2743" s="31">
        <v>3.56</v>
      </c>
      <c r="AN2743" s="32">
        <v>4.5599999999999996</v>
      </c>
      <c r="AO2743" s="27" t="s">
        <v>49</v>
      </c>
      <c r="AP2743" s="31" t="s">
        <v>50</v>
      </c>
      <c r="AQ2743" s="27" t="e">
        <f t="shared" si="435"/>
        <v>#NUM!</v>
      </c>
      <c r="AR2743" s="27" t="e">
        <f t="shared" si="436"/>
        <v>#NUM!</v>
      </c>
      <c r="AS2743" s="27" t="e">
        <f t="shared" si="437"/>
        <v>#NUM!</v>
      </c>
      <c r="AT2743" s="27">
        <f t="shared" si="440"/>
        <v>4.9019999999999992</v>
      </c>
      <c r="AU2743" s="27" t="e">
        <f t="shared" si="441"/>
        <v>#VALUE!</v>
      </c>
      <c r="AV2743" s="29" t="e">
        <f t="shared" si="439"/>
        <v>#VALUE!</v>
      </c>
      <c r="AW2743" s="33" t="s">
        <v>51</v>
      </c>
      <c r="AX2743" s="27" t="s">
        <v>50</v>
      </c>
      <c r="AY2743" s="32">
        <v>4.5599999999999996</v>
      </c>
      <c r="AZ2743" s="34">
        <f t="shared" si="443"/>
        <v>1.1399999999999999</v>
      </c>
      <c r="BA2743" s="3">
        <f t="shared" si="434"/>
        <v>5.6999999999999993</v>
      </c>
      <c r="BB2743" s="32">
        <f t="shared" si="442"/>
        <v>6.1559999999999988</v>
      </c>
      <c r="BC2743" s="27" t="s">
        <v>12549</v>
      </c>
      <c r="BP2743" s="27"/>
      <c r="BQ2743" s="27"/>
      <c r="BR2743" s="27"/>
      <c r="BS2743" s="27"/>
      <c r="BT2743" s="27"/>
      <c r="BU2743" s="27"/>
      <c r="BV2743" s="27"/>
      <c r="BW2743" s="27"/>
      <c r="BX2743" s="27"/>
      <c r="BY2743" s="27"/>
      <c r="BZ2743" s="27"/>
      <c r="CA2743" s="27"/>
      <c r="CB2743" s="27"/>
      <c r="CC2743" s="27"/>
      <c r="CD2743" s="27"/>
      <c r="CE2743" s="27"/>
      <c r="CF2743" s="27"/>
      <c r="CG2743" s="27"/>
      <c r="CH2743" s="27"/>
      <c r="CI2743" s="27"/>
      <c r="CJ2743" s="27"/>
      <c r="CK2743" s="27"/>
      <c r="CL2743" s="27"/>
      <c r="CM2743" s="27"/>
      <c r="CN2743" s="27"/>
      <c r="CO2743" s="27"/>
      <c r="CP2743" s="27"/>
      <c r="CQ2743" s="27"/>
      <c r="CR2743" s="27"/>
      <c r="CS2743" s="27"/>
      <c r="CT2743" s="27"/>
      <c r="CU2743" s="27"/>
      <c r="CV2743" s="27"/>
      <c r="CW2743" s="27"/>
      <c r="CX2743" s="27"/>
      <c r="CY2743" s="27"/>
      <c r="CZ2743" s="27"/>
      <c r="DA2743" s="27"/>
      <c r="DB2743" s="27"/>
      <c r="DC2743" s="27"/>
      <c r="DD2743" s="27"/>
      <c r="DE2743" s="27"/>
      <c r="DF2743" s="27"/>
      <c r="DG2743" s="27"/>
      <c r="DH2743" s="27"/>
      <c r="DI2743" s="27"/>
      <c r="DJ2743" s="27"/>
      <c r="DK2743" s="27"/>
      <c r="DL2743" s="27"/>
    </row>
    <row r="2744" spans="1:116" ht="31.5" customHeight="1">
      <c r="A2744" s="4" t="s">
        <v>3606</v>
      </c>
      <c r="B2744" s="5">
        <v>2742</v>
      </c>
      <c r="C2744" s="6"/>
      <c r="D2744" s="6"/>
      <c r="E2744" s="3" t="s">
        <v>11374</v>
      </c>
      <c r="F2744" s="3" t="s">
        <v>1685</v>
      </c>
      <c r="G2744" s="3" t="s">
        <v>1686</v>
      </c>
      <c r="H2744" s="4" t="s">
        <v>11375</v>
      </c>
      <c r="I2744" s="3" t="s">
        <v>125</v>
      </c>
      <c r="J2744" s="3" t="s">
        <v>9859</v>
      </c>
      <c r="K2744" s="5">
        <v>100</v>
      </c>
      <c r="L2744" s="3" t="s">
        <v>81</v>
      </c>
      <c r="M2744" s="6">
        <v>1</v>
      </c>
      <c r="N2744" s="3" t="s">
        <v>45</v>
      </c>
      <c r="O2744" s="3" t="s">
        <v>11376</v>
      </c>
      <c r="P2744" s="3" t="s">
        <v>11376</v>
      </c>
      <c r="Q2744" s="3" t="s">
        <v>11377</v>
      </c>
      <c r="R2744" s="28">
        <v>4.62</v>
      </c>
      <c r="T2744" s="30">
        <v>4.62</v>
      </c>
      <c r="U2744" s="1" t="s">
        <v>56</v>
      </c>
      <c r="V2744" s="28">
        <v>3.71</v>
      </c>
      <c r="AB2744" s="29">
        <v>7.25</v>
      </c>
      <c r="AE2744" s="31">
        <v>3.71</v>
      </c>
      <c r="AN2744" s="32">
        <v>4.62</v>
      </c>
      <c r="AO2744" s="27" t="s">
        <v>49</v>
      </c>
      <c r="AP2744" s="31" t="s">
        <v>50</v>
      </c>
      <c r="AQ2744" s="27" t="e">
        <f t="shared" si="435"/>
        <v>#NUM!</v>
      </c>
      <c r="AR2744" s="27" t="e">
        <f t="shared" si="436"/>
        <v>#NUM!</v>
      </c>
      <c r="AS2744" s="27" t="e">
        <f t="shared" si="437"/>
        <v>#NUM!</v>
      </c>
      <c r="AT2744" s="27">
        <f t="shared" si="440"/>
        <v>4.9664999999999999</v>
      </c>
      <c r="AU2744" s="27" t="e">
        <f t="shared" si="441"/>
        <v>#VALUE!</v>
      </c>
      <c r="AV2744" s="29" t="e">
        <f t="shared" si="439"/>
        <v>#VALUE!</v>
      </c>
      <c r="AW2744" s="33" t="s">
        <v>51</v>
      </c>
      <c r="AX2744" s="33" t="s">
        <v>50</v>
      </c>
      <c r="AY2744" s="32">
        <v>4.62</v>
      </c>
      <c r="AZ2744" s="34">
        <f t="shared" si="443"/>
        <v>1.155</v>
      </c>
      <c r="BA2744" s="3">
        <f t="shared" si="434"/>
        <v>5.7750000000000004</v>
      </c>
      <c r="BB2744" s="32">
        <f t="shared" si="442"/>
        <v>6.2370000000000001</v>
      </c>
      <c r="BC2744" s="27" t="s">
        <v>12549</v>
      </c>
      <c r="BP2744" s="27"/>
      <c r="BQ2744" s="27"/>
      <c r="BR2744" s="27"/>
      <c r="BS2744" s="27"/>
      <c r="BT2744" s="27"/>
      <c r="BU2744" s="27"/>
      <c r="BV2744" s="27"/>
      <c r="BW2744" s="27"/>
      <c r="BX2744" s="27"/>
      <c r="BY2744" s="27"/>
      <c r="BZ2744" s="27"/>
      <c r="CA2744" s="27"/>
      <c r="CB2744" s="27"/>
      <c r="CC2744" s="27"/>
      <c r="CD2744" s="27"/>
      <c r="CE2744" s="27"/>
      <c r="CF2744" s="27"/>
      <c r="CG2744" s="27"/>
      <c r="CH2744" s="27"/>
      <c r="CI2744" s="27"/>
      <c r="CJ2744" s="27"/>
      <c r="CK2744" s="27"/>
      <c r="CL2744" s="27"/>
      <c r="CM2744" s="27"/>
      <c r="CN2744" s="27"/>
      <c r="CO2744" s="27"/>
      <c r="CP2744" s="27"/>
      <c r="CQ2744" s="27"/>
      <c r="CR2744" s="27"/>
      <c r="CS2744" s="27"/>
      <c r="CT2744" s="27"/>
      <c r="CU2744" s="27"/>
      <c r="CV2744" s="27"/>
      <c r="CW2744" s="27"/>
      <c r="CX2744" s="27"/>
      <c r="CY2744" s="27"/>
      <c r="CZ2744" s="27"/>
      <c r="DA2744" s="27"/>
      <c r="DB2744" s="27"/>
      <c r="DC2744" s="27"/>
      <c r="DD2744" s="27"/>
      <c r="DE2744" s="27"/>
      <c r="DF2744" s="27"/>
      <c r="DG2744" s="27"/>
      <c r="DH2744" s="27"/>
      <c r="DI2744" s="27"/>
      <c r="DJ2744" s="27"/>
      <c r="DK2744" s="27"/>
      <c r="DL2744" s="27"/>
    </row>
    <row r="2745" spans="1:116" ht="31.5" customHeight="1">
      <c r="A2745" s="4" t="s">
        <v>3606</v>
      </c>
      <c r="B2745" s="5">
        <v>2743</v>
      </c>
      <c r="C2745" s="6">
        <v>98</v>
      </c>
      <c r="D2745" s="6"/>
      <c r="E2745" s="3" t="s">
        <v>11388</v>
      </c>
      <c r="F2745" s="3" t="s">
        <v>5759</v>
      </c>
      <c r="G2745" s="3" t="s">
        <v>5760</v>
      </c>
      <c r="H2745" s="4" t="s">
        <v>951</v>
      </c>
      <c r="I2745" s="3" t="s">
        <v>104</v>
      </c>
      <c r="J2745" s="3" t="s">
        <v>11389</v>
      </c>
      <c r="K2745" s="5"/>
      <c r="L2745" s="3"/>
      <c r="M2745" s="6">
        <v>10</v>
      </c>
      <c r="N2745" s="3" t="s">
        <v>45</v>
      </c>
      <c r="O2745" s="3" t="s">
        <v>11390</v>
      </c>
      <c r="P2745" s="3" t="s">
        <v>11391</v>
      </c>
      <c r="Q2745" s="3" t="s">
        <v>6910</v>
      </c>
      <c r="R2745" s="28">
        <v>2.23</v>
      </c>
      <c r="T2745" s="30">
        <v>2</v>
      </c>
      <c r="U2745" s="1" t="s">
        <v>56</v>
      </c>
      <c r="V2745" s="28">
        <v>1.19</v>
      </c>
      <c r="AB2745" s="29">
        <v>2.33</v>
      </c>
      <c r="AE2745" s="31">
        <v>1.19</v>
      </c>
      <c r="AK2745" s="27">
        <v>1.1913100000000001</v>
      </c>
      <c r="AN2745" s="32">
        <v>1.1910000000000001</v>
      </c>
      <c r="AO2745" s="27" t="s">
        <v>378</v>
      </c>
      <c r="AP2745" s="31" t="s">
        <v>379</v>
      </c>
      <c r="AQ2745" s="27" t="e">
        <f t="shared" si="435"/>
        <v>#NUM!</v>
      </c>
      <c r="AR2745" s="27" t="e">
        <f t="shared" si="436"/>
        <v>#NUM!</v>
      </c>
      <c r="AS2745" s="27" t="e">
        <f t="shared" si="437"/>
        <v>#NUM!</v>
      </c>
      <c r="AT2745" s="27">
        <f t="shared" si="440"/>
        <v>2.15</v>
      </c>
      <c r="AU2745" s="27" t="e">
        <f t="shared" si="441"/>
        <v>#VALUE!</v>
      </c>
      <c r="AV2745" s="29" t="e">
        <f t="shared" si="439"/>
        <v>#VALUE!</v>
      </c>
      <c r="AW2745" s="27" t="s">
        <v>378</v>
      </c>
      <c r="AX2745" s="27" t="s">
        <v>50</v>
      </c>
      <c r="AY2745" s="32">
        <v>1.19</v>
      </c>
      <c r="AZ2745" s="34">
        <f t="shared" si="443"/>
        <v>0.29749999999999999</v>
      </c>
      <c r="BA2745" s="3">
        <f t="shared" si="434"/>
        <v>1.4874999999999998</v>
      </c>
      <c r="BB2745" s="32">
        <f t="shared" si="442"/>
        <v>1.6064999999999998</v>
      </c>
      <c r="BC2745" s="27" t="s">
        <v>12549</v>
      </c>
      <c r="BP2745" s="27"/>
      <c r="BQ2745" s="27"/>
      <c r="BR2745" s="27"/>
      <c r="BS2745" s="27"/>
      <c r="BT2745" s="27"/>
      <c r="BU2745" s="27"/>
      <c r="BV2745" s="27"/>
      <c r="BW2745" s="27"/>
      <c r="BX2745" s="27"/>
      <c r="BY2745" s="27"/>
      <c r="BZ2745" s="27"/>
      <c r="CA2745" s="27"/>
      <c r="CB2745" s="27"/>
      <c r="CC2745" s="27"/>
      <c r="CD2745" s="27"/>
      <c r="CE2745" s="27"/>
      <c r="CF2745" s="27"/>
      <c r="CG2745" s="27"/>
      <c r="CH2745" s="27"/>
      <c r="CI2745" s="27"/>
      <c r="CJ2745" s="27"/>
      <c r="CK2745" s="27"/>
      <c r="CL2745" s="27"/>
      <c r="CM2745" s="27"/>
      <c r="CN2745" s="27"/>
      <c r="CO2745" s="27"/>
      <c r="CP2745" s="27"/>
      <c r="CQ2745" s="27"/>
      <c r="CR2745" s="27"/>
      <c r="CS2745" s="27"/>
      <c r="CT2745" s="27"/>
      <c r="CU2745" s="27"/>
      <c r="CV2745" s="27"/>
      <c r="CW2745" s="27"/>
      <c r="CX2745" s="27"/>
      <c r="CY2745" s="27"/>
      <c r="CZ2745" s="27"/>
      <c r="DA2745" s="27"/>
      <c r="DB2745" s="27"/>
      <c r="DC2745" s="27"/>
      <c r="DD2745" s="27"/>
      <c r="DE2745" s="27"/>
      <c r="DF2745" s="27"/>
      <c r="DG2745" s="27"/>
      <c r="DH2745" s="27"/>
      <c r="DI2745" s="27"/>
      <c r="DJ2745" s="27"/>
      <c r="DK2745" s="27"/>
      <c r="DL2745" s="27"/>
    </row>
    <row r="2746" spans="1:116" ht="31.5" customHeight="1">
      <c r="A2746" s="4" t="s">
        <v>3606</v>
      </c>
      <c r="B2746" s="5">
        <v>2744</v>
      </c>
      <c r="C2746" s="6">
        <v>4021</v>
      </c>
      <c r="D2746" s="6"/>
      <c r="E2746" s="3" t="s">
        <v>11396</v>
      </c>
      <c r="F2746" s="3" t="s">
        <v>8061</v>
      </c>
      <c r="G2746" s="3" t="s">
        <v>6385</v>
      </c>
      <c r="H2746" s="4" t="s">
        <v>1025</v>
      </c>
      <c r="I2746" s="3" t="s">
        <v>394</v>
      </c>
      <c r="J2746" s="3" t="s">
        <v>11397</v>
      </c>
      <c r="K2746" s="5">
        <v>1</v>
      </c>
      <c r="L2746" s="3" t="s">
        <v>81</v>
      </c>
      <c r="M2746" s="6">
        <v>10</v>
      </c>
      <c r="N2746" s="3" t="s">
        <v>45</v>
      </c>
      <c r="O2746" s="3" t="s">
        <v>11390</v>
      </c>
      <c r="P2746" s="3" t="s">
        <v>11349</v>
      </c>
      <c r="Q2746" s="3" t="s">
        <v>11398</v>
      </c>
      <c r="R2746" s="28">
        <v>25.11</v>
      </c>
      <c r="T2746" s="30">
        <v>22.2</v>
      </c>
      <c r="U2746" s="1">
        <v>4.1500000000000004</v>
      </c>
      <c r="V2746" s="28">
        <v>1.99</v>
      </c>
      <c r="AB2746" s="29">
        <v>3.89</v>
      </c>
      <c r="AE2746" s="31">
        <v>1.99</v>
      </c>
      <c r="AK2746" s="27">
        <v>2.3769999999999998</v>
      </c>
      <c r="AN2746" s="32">
        <v>2.3769999999999998</v>
      </c>
      <c r="AO2746" s="27" t="s">
        <v>378</v>
      </c>
      <c r="AP2746" s="31" t="s">
        <v>379</v>
      </c>
      <c r="AQ2746" s="27" t="e">
        <f t="shared" si="435"/>
        <v>#NUM!</v>
      </c>
      <c r="AR2746" s="27" t="e">
        <f t="shared" si="436"/>
        <v>#NUM!</v>
      </c>
      <c r="AS2746" s="27" t="e">
        <f t="shared" si="437"/>
        <v>#NUM!</v>
      </c>
      <c r="AT2746" s="27">
        <f t="shared" si="440"/>
        <v>23.864999999999998</v>
      </c>
      <c r="AU2746" s="27">
        <f t="shared" si="441"/>
        <v>4.4612500000000006</v>
      </c>
      <c r="AV2746" s="29">
        <f t="shared" si="439"/>
        <v>2.3769999999999998</v>
      </c>
      <c r="AW2746" s="27" t="s">
        <v>378</v>
      </c>
      <c r="AX2746" s="27" t="s">
        <v>50</v>
      </c>
      <c r="AY2746" s="32">
        <v>2.8</v>
      </c>
      <c r="AZ2746" s="34">
        <f t="shared" si="443"/>
        <v>0.7</v>
      </c>
      <c r="BA2746" s="3">
        <f t="shared" si="434"/>
        <v>3.5</v>
      </c>
      <c r="BB2746" s="32">
        <f t="shared" si="442"/>
        <v>3.7800000000000002</v>
      </c>
      <c r="BC2746" s="27" t="s">
        <v>12549</v>
      </c>
      <c r="BP2746" s="27"/>
      <c r="BQ2746" s="27"/>
      <c r="BR2746" s="27"/>
      <c r="BS2746" s="27"/>
      <c r="BT2746" s="27"/>
      <c r="BU2746" s="27"/>
      <c r="BV2746" s="27"/>
      <c r="BW2746" s="27"/>
      <c r="BX2746" s="27"/>
      <c r="BY2746" s="27"/>
      <c r="BZ2746" s="27"/>
      <c r="CA2746" s="27"/>
      <c r="CB2746" s="27"/>
      <c r="CC2746" s="27"/>
      <c r="CD2746" s="27"/>
      <c r="CE2746" s="27"/>
      <c r="CF2746" s="27"/>
      <c r="CG2746" s="27"/>
      <c r="CH2746" s="27"/>
      <c r="CI2746" s="27"/>
      <c r="CJ2746" s="27"/>
      <c r="CK2746" s="27"/>
      <c r="CL2746" s="27"/>
      <c r="CM2746" s="27"/>
      <c r="CN2746" s="27"/>
      <c r="CO2746" s="27"/>
      <c r="CP2746" s="27"/>
      <c r="CQ2746" s="27"/>
      <c r="CR2746" s="27"/>
      <c r="CS2746" s="27"/>
      <c r="CT2746" s="27"/>
      <c r="CU2746" s="27"/>
      <c r="CV2746" s="27"/>
      <c r="CW2746" s="27"/>
      <c r="CX2746" s="27"/>
      <c r="CY2746" s="27"/>
      <c r="CZ2746" s="27"/>
      <c r="DA2746" s="27"/>
      <c r="DB2746" s="27"/>
      <c r="DC2746" s="27"/>
      <c r="DD2746" s="27"/>
      <c r="DE2746" s="27"/>
      <c r="DF2746" s="27"/>
      <c r="DG2746" s="27"/>
      <c r="DH2746" s="27"/>
      <c r="DI2746" s="27"/>
      <c r="DJ2746" s="27"/>
      <c r="DK2746" s="27"/>
      <c r="DL2746" s="27"/>
    </row>
    <row r="2747" spans="1:116" ht="31.5" customHeight="1">
      <c r="A2747" s="4" t="s">
        <v>3606</v>
      </c>
      <c r="B2747" s="5">
        <v>2745</v>
      </c>
      <c r="C2747" s="6">
        <v>947</v>
      </c>
      <c r="D2747" s="6"/>
      <c r="E2747" s="3" t="s">
        <v>11399</v>
      </c>
      <c r="F2747" s="3" t="s">
        <v>11400</v>
      </c>
      <c r="G2747" s="3" t="s">
        <v>11401</v>
      </c>
      <c r="H2747" s="4" t="s">
        <v>11402</v>
      </c>
      <c r="I2747" s="3" t="s">
        <v>43</v>
      </c>
      <c r="J2747" s="3" t="s">
        <v>5743</v>
      </c>
      <c r="K2747" s="5"/>
      <c r="L2747" s="3"/>
      <c r="M2747" s="6">
        <v>20</v>
      </c>
      <c r="N2747" s="3" t="s">
        <v>45</v>
      </c>
      <c r="O2747" s="3" t="s">
        <v>11390</v>
      </c>
      <c r="P2747" s="3" t="s">
        <v>11403</v>
      </c>
      <c r="Q2747" s="3" t="s">
        <v>11404</v>
      </c>
      <c r="R2747" s="28">
        <v>4.5</v>
      </c>
      <c r="T2747" s="30">
        <v>4.5</v>
      </c>
      <c r="U2747" s="1" t="s">
        <v>56</v>
      </c>
      <c r="V2747" s="28">
        <v>2.89</v>
      </c>
      <c r="AB2747" s="29">
        <v>5.65</v>
      </c>
      <c r="AE2747" s="31">
        <v>2.89</v>
      </c>
      <c r="AK2747" s="27">
        <v>3.9983</v>
      </c>
      <c r="AN2747" s="32">
        <v>3.9983</v>
      </c>
      <c r="AO2747" s="27" t="s">
        <v>378</v>
      </c>
      <c r="AP2747" s="31" t="s">
        <v>379</v>
      </c>
      <c r="AQ2747" s="27" t="e">
        <f t="shared" si="435"/>
        <v>#NUM!</v>
      </c>
      <c r="AR2747" s="27" t="e">
        <f t="shared" si="436"/>
        <v>#NUM!</v>
      </c>
      <c r="AS2747" s="27" t="e">
        <f t="shared" si="437"/>
        <v>#NUM!</v>
      </c>
      <c r="AT2747" s="27">
        <f t="shared" si="440"/>
        <v>4.8374999999999995</v>
      </c>
      <c r="AU2747" s="27" t="e">
        <f t="shared" si="441"/>
        <v>#VALUE!</v>
      </c>
      <c r="AV2747" s="29" t="e">
        <f t="shared" si="439"/>
        <v>#VALUE!</v>
      </c>
      <c r="AW2747" s="27" t="s">
        <v>378</v>
      </c>
      <c r="AX2747" s="27" t="s">
        <v>50</v>
      </c>
      <c r="AY2747" s="32">
        <v>4</v>
      </c>
      <c r="AZ2747" s="34">
        <f t="shared" si="443"/>
        <v>1</v>
      </c>
      <c r="BA2747" s="3">
        <f t="shared" si="434"/>
        <v>5</v>
      </c>
      <c r="BB2747" s="32">
        <f t="shared" si="442"/>
        <v>5.4</v>
      </c>
      <c r="BC2747" s="27" t="s">
        <v>12549</v>
      </c>
      <c r="BP2747" s="27"/>
      <c r="BQ2747" s="27"/>
      <c r="BR2747" s="27"/>
      <c r="BS2747" s="27"/>
      <c r="BT2747" s="27"/>
      <c r="BU2747" s="27"/>
      <c r="BV2747" s="27"/>
      <c r="BW2747" s="27"/>
      <c r="BX2747" s="27"/>
      <c r="BY2747" s="27"/>
      <c r="BZ2747" s="27"/>
      <c r="CA2747" s="27"/>
      <c r="CB2747" s="27"/>
      <c r="CC2747" s="27"/>
      <c r="CD2747" s="27"/>
      <c r="CE2747" s="27"/>
      <c r="CF2747" s="27"/>
      <c r="CG2747" s="27"/>
      <c r="CH2747" s="27"/>
      <c r="CI2747" s="27"/>
      <c r="CJ2747" s="27"/>
      <c r="CK2747" s="27"/>
      <c r="CL2747" s="27"/>
      <c r="CM2747" s="27"/>
      <c r="CN2747" s="27"/>
      <c r="CO2747" s="27"/>
      <c r="CP2747" s="27"/>
      <c r="CQ2747" s="27"/>
      <c r="CR2747" s="27"/>
      <c r="CS2747" s="27"/>
      <c r="CT2747" s="27"/>
      <c r="CU2747" s="27"/>
      <c r="CV2747" s="27"/>
      <c r="CW2747" s="27"/>
      <c r="CX2747" s="27"/>
      <c r="CY2747" s="27"/>
      <c r="CZ2747" s="27"/>
      <c r="DA2747" s="27"/>
      <c r="DB2747" s="27"/>
      <c r="DC2747" s="27"/>
      <c r="DD2747" s="27"/>
      <c r="DE2747" s="27"/>
      <c r="DF2747" s="27"/>
      <c r="DG2747" s="27"/>
      <c r="DH2747" s="27"/>
      <c r="DI2747" s="27"/>
      <c r="DJ2747" s="27"/>
      <c r="DK2747" s="27"/>
      <c r="DL2747" s="27"/>
    </row>
    <row r="2748" spans="1:116" ht="31.5" customHeight="1">
      <c r="A2748" s="4" t="s">
        <v>3606</v>
      </c>
      <c r="B2748" s="5">
        <v>2746</v>
      </c>
      <c r="C2748" s="6">
        <v>4022</v>
      </c>
      <c r="D2748" s="6"/>
      <c r="E2748" s="3" t="s">
        <v>11392</v>
      </c>
      <c r="F2748" s="3" t="s">
        <v>11393</v>
      </c>
      <c r="G2748" s="3" t="s">
        <v>11394</v>
      </c>
      <c r="H2748" s="4" t="s">
        <v>4975</v>
      </c>
      <c r="I2748" s="3" t="s">
        <v>394</v>
      </c>
      <c r="J2748" s="3" t="s">
        <v>3710</v>
      </c>
      <c r="K2748" s="5">
        <v>1</v>
      </c>
      <c r="L2748" s="3" t="s">
        <v>81</v>
      </c>
      <c r="M2748" s="6">
        <v>10</v>
      </c>
      <c r="N2748" s="3" t="s">
        <v>45</v>
      </c>
      <c r="O2748" s="3" t="s">
        <v>11390</v>
      </c>
      <c r="P2748" s="3" t="s">
        <v>11349</v>
      </c>
      <c r="Q2748" s="3" t="s">
        <v>11395</v>
      </c>
      <c r="R2748" s="28">
        <v>24.91</v>
      </c>
      <c r="T2748" s="30">
        <v>22.2</v>
      </c>
      <c r="U2748" s="1">
        <v>4</v>
      </c>
      <c r="V2748" s="28">
        <v>4.6500000000000004</v>
      </c>
      <c r="AB2748" s="29">
        <v>9.1</v>
      </c>
      <c r="AE2748" s="31">
        <v>4.6500000000000004</v>
      </c>
      <c r="AK2748" s="27">
        <v>4.3449999999999998</v>
      </c>
      <c r="AN2748" s="32">
        <v>4.3449999999999998</v>
      </c>
      <c r="AO2748" s="27" t="s">
        <v>378</v>
      </c>
      <c r="AP2748" s="31" t="s">
        <v>379</v>
      </c>
      <c r="AQ2748" s="27" t="e">
        <f t="shared" si="435"/>
        <v>#NUM!</v>
      </c>
      <c r="AR2748" s="27" t="e">
        <f t="shared" si="436"/>
        <v>#NUM!</v>
      </c>
      <c r="AS2748" s="27" t="e">
        <f t="shared" si="437"/>
        <v>#NUM!</v>
      </c>
      <c r="AT2748" s="27">
        <f t="shared" si="440"/>
        <v>23.864999999999998</v>
      </c>
      <c r="AU2748" s="27">
        <f t="shared" si="441"/>
        <v>4.3</v>
      </c>
      <c r="AV2748" s="29">
        <f t="shared" si="439"/>
        <v>4.3</v>
      </c>
      <c r="AW2748" s="27" t="s">
        <v>73</v>
      </c>
      <c r="AX2748" s="27" t="s">
        <v>74</v>
      </c>
      <c r="AY2748" s="32">
        <v>4.3</v>
      </c>
      <c r="AZ2748" s="34">
        <f t="shared" si="443"/>
        <v>1.075</v>
      </c>
      <c r="BA2748" s="3">
        <f t="shared" si="434"/>
        <v>5.375</v>
      </c>
      <c r="BB2748" s="32">
        <f t="shared" si="442"/>
        <v>5.8049999999999997</v>
      </c>
      <c r="BC2748" s="27" t="s">
        <v>12549</v>
      </c>
      <c r="BP2748" s="27"/>
      <c r="BQ2748" s="27"/>
      <c r="BR2748" s="27"/>
      <c r="BS2748" s="27"/>
      <c r="BT2748" s="27"/>
      <c r="BU2748" s="27"/>
      <c r="BV2748" s="27"/>
      <c r="BW2748" s="27"/>
      <c r="BX2748" s="27"/>
      <c r="BY2748" s="27"/>
      <c r="BZ2748" s="27"/>
      <c r="CA2748" s="27"/>
      <c r="CB2748" s="27"/>
      <c r="CC2748" s="27"/>
      <c r="CD2748" s="27"/>
      <c r="CE2748" s="27"/>
      <c r="CF2748" s="27"/>
      <c r="CG2748" s="27"/>
      <c r="CH2748" s="27"/>
      <c r="CI2748" s="27"/>
      <c r="CJ2748" s="27"/>
      <c r="CK2748" s="27"/>
      <c r="CL2748" s="27"/>
      <c r="CM2748" s="27"/>
      <c r="CN2748" s="27"/>
      <c r="CO2748" s="27"/>
      <c r="CP2748" s="27"/>
      <c r="CQ2748" s="27"/>
      <c r="CR2748" s="27"/>
      <c r="CS2748" s="27"/>
      <c r="CT2748" s="27"/>
      <c r="CU2748" s="27"/>
      <c r="CV2748" s="27"/>
      <c r="CW2748" s="27"/>
      <c r="CX2748" s="27"/>
      <c r="CY2748" s="27"/>
      <c r="CZ2748" s="27"/>
      <c r="DA2748" s="27"/>
      <c r="DB2748" s="27"/>
      <c r="DC2748" s="27"/>
      <c r="DD2748" s="27"/>
      <c r="DE2748" s="27"/>
      <c r="DF2748" s="27"/>
      <c r="DG2748" s="27"/>
      <c r="DH2748" s="27"/>
      <c r="DI2748" s="27"/>
      <c r="DJ2748" s="27"/>
      <c r="DK2748" s="27"/>
      <c r="DL2748" s="27"/>
    </row>
    <row r="2749" spans="1:116" ht="31.5" customHeight="1">
      <c r="A2749" s="4" t="s">
        <v>4768</v>
      </c>
      <c r="B2749" s="5">
        <v>2747</v>
      </c>
      <c r="C2749" s="6">
        <v>14325</v>
      </c>
      <c r="D2749" s="6"/>
      <c r="E2749" s="3" t="s">
        <v>11405</v>
      </c>
      <c r="F2749" s="3" t="s">
        <v>11406</v>
      </c>
      <c r="G2749" s="3" t="s">
        <v>11407</v>
      </c>
      <c r="H2749" s="4" t="s">
        <v>11408</v>
      </c>
      <c r="I2749" s="3" t="s">
        <v>43</v>
      </c>
      <c r="J2749" s="3" t="s">
        <v>11409</v>
      </c>
      <c r="K2749" s="5"/>
      <c r="L2749" s="3"/>
      <c r="M2749" s="6">
        <v>10</v>
      </c>
      <c r="N2749" s="3" t="s">
        <v>45</v>
      </c>
      <c r="O2749" s="3" t="s">
        <v>11410</v>
      </c>
      <c r="P2749" s="3" t="s">
        <v>11411</v>
      </c>
      <c r="Q2749" s="3" t="s">
        <v>11412</v>
      </c>
      <c r="R2749" s="28">
        <v>7.39</v>
      </c>
      <c r="U2749" s="1">
        <v>3.24</v>
      </c>
      <c r="AN2749" s="32">
        <v>7.39</v>
      </c>
      <c r="AO2749" s="27" t="s">
        <v>49</v>
      </c>
      <c r="AP2749" s="31" t="s">
        <v>50</v>
      </c>
      <c r="AQ2749" s="27" t="e">
        <f t="shared" si="435"/>
        <v>#NUM!</v>
      </c>
      <c r="AR2749" s="27" t="e">
        <f t="shared" si="436"/>
        <v>#NUM!</v>
      </c>
      <c r="AS2749" s="27" t="e">
        <f t="shared" si="437"/>
        <v>#NUM!</v>
      </c>
      <c r="AT2749" s="27">
        <f t="shared" si="440"/>
        <v>0</v>
      </c>
      <c r="AU2749" s="27">
        <f t="shared" si="441"/>
        <v>3.4830000000000001</v>
      </c>
      <c r="AV2749" s="29">
        <f t="shared" si="439"/>
        <v>0</v>
      </c>
      <c r="AW2749" s="27" t="s">
        <v>73</v>
      </c>
      <c r="AX2749" s="27" t="s">
        <v>74</v>
      </c>
      <c r="AY2749" s="32">
        <v>3.4830000000000001</v>
      </c>
      <c r="AZ2749" s="34">
        <f t="shared" si="443"/>
        <v>0.87075000000000002</v>
      </c>
      <c r="BA2749" s="3">
        <f t="shared" si="434"/>
        <v>4.3537499999999998</v>
      </c>
      <c r="BB2749" s="32">
        <f t="shared" si="442"/>
        <v>4.7020499999999998</v>
      </c>
      <c r="BC2749" s="27" t="s">
        <v>12549</v>
      </c>
      <c r="BP2749" s="27"/>
      <c r="BQ2749" s="27"/>
      <c r="BR2749" s="27"/>
      <c r="BS2749" s="27"/>
      <c r="BT2749" s="27"/>
      <c r="BU2749" s="27"/>
      <c r="BV2749" s="27"/>
      <c r="BW2749" s="27"/>
      <c r="BX2749" s="27"/>
      <c r="BY2749" s="27"/>
      <c r="BZ2749" s="27"/>
      <c r="CA2749" s="27"/>
      <c r="CB2749" s="27"/>
      <c r="CC2749" s="27"/>
      <c r="CD2749" s="27"/>
      <c r="CE2749" s="27"/>
      <c r="CF2749" s="27"/>
      <c r="CG2749" s="27"/>
      <c r="CH2749" s="27"/>
      <c r="CI2749" s="27"/>
      <c r="CJ2749" s="27"/>
      <c r="CK2749" s="27"/>
      <c r="CL2749" s="27"/>
      <c r="CM2749" s="27"/>
      <c r="CN2749" s="27"/>
      <c r="CO2749" s="27"/>
      <c r="CP2749" s="27"/>
      <c r="CQ2749" s="27"/>
      <c r="CR2749" s="27"/>
      <c r="CS2749" s="27"/>
      <c r="CT2749" s="27"/>
      <c r="CU2749" s="27"/>
      <c r="CV2749" s="27"/>
      <c r="CW2749" s="27"/>
      <c r="CX2749" s="27"/>
      <c r="CY2749" s="27"/>
      <c r="CZ2749" s="27"/>
      <c r="DA2749" s="27"/>
      <c r="DB2749" s="27"/>
      <c r="DC2749" s="27"/>
      <c r="DD2749" s="27"/>
      <c r="DE2749" s="27"/>
      <c r="DF2749" s="27"/>
      <c r="DG2749" s="27"/>
      <c r="DH2749" s="27"/>
      <c r="DI2749" s="27"/>
      <c r="DJ2749" s="27"/>
      <c r="DK2749" s="27"/>
      <c r="DL2749" s="27"/>
    </row>
    <row r="2750" spans="1:116" ht="31.5" customHeight="1">
      <c r="A2750" s="4" t="s">
        <v>3545</v>
      </c>
      <c r="B2750" s="5">
        <v>2748</v>
      </c>
      <c r="C2750" s="6">
        <v>19563</v>
      </c>
      <c r="D2750" s="6"/>
      <c r="E2750" s="3" t="s">
        <v>11413</v>
      </c>
      <c r="F2750" s="3" t="s">
        <v>11414</v>
      </c>
      <c r="G2750" s="3" t="s">
        <v>665</v>
      </c>
      <c r="H2750" s="4" t="s">
        <v>205</v>
      </c>
      <c r="I2750" s="3" t="s">
        <v>1456</v>
      </c>
      <c r="J2750" s="3" t="s">
        <v>11415</v>
      </c>
      <c r="K2750" s="5">
        <v>7.5</v>
      </c>
      <c r="L2750" s="3" t="s">
        <v>81</v>
      </c>
      <c r="M2750" s="6">
        <v>1</v>
      </c>
      <c r="N2750" s="3" t="s">
        <v>45</v>
      </c>
      <c r="O2750" s="3" t="s">
        <v>11416</v>
      </c>
      <c r="P2750" s="3" t="s">
        <v>8054</v>
      </c>
      <c r="Q2750" s="3" t="s">
        <v>11417</v>
      </c>
      <c r="S2750" s="29">
        <v>0.5</v>
      </c>
      <c r="T2750" s="30">
        <v>0.14000000000000001</v>
      </c>
      <c r="U2750" s="1">
        <v>0.14000000000000001</v>
      </c>
      <c r="V2750" s="28">
        <v>0.8</v>
      </c>
      <c r="AE2750" s="31">
        <v>0.8</v>
      </c>
      <c r="AN2750" s="32">
        <v>0.5</v>
      </c>
      <c r="AO2750" s="27" t="s">
        <v>49</v>
      </c>
      <c r="AP2750" s="31" t="s">
        <v>50</v>
      </c>
      <c r="AQ2750" s="27" t="e">
        <f t="shared" si="435"/>
        <v>#NUM!</v>
      </c>
      <c r="AR2750" s="27" t="e">
        <f t="shared" si="436"/>
        <v>#NUM!</v>
      </c>
      <c r="AS2750" s="27" t="e">
        <f t="shared" si="437"/>
        <v>#NUM!</v>
      </c>
      <c r="AT2750" s="27">
        <f t="shared" si="440"/>
        <v>0.15049999999999999</v>
      </c>
      <c r="AU2750" s="27">
        <f t="shared" si="441"/>
        <v>0.15049999999999999</v>
      </c>
      <c r="AV2750" s="29">
        <f t="shared" si="439"/>
        <v>0.15049999999999999</v>
      </c>
      <c r="AW2750" s="27" t="s">
        <v>73</v>
      </c>
      <c r="AX2750" s="27" t="s">
        <v>74</v>
      </c>
      <c r="AY2750" s="32">
        <v>0.15</v>
      </c>
      <c r="AZ2750" s="34">
        <f t="shared" si="443"/>
        <v>3.7499999999999999E-2</v>
      </c>
      <c r="BA2750" s="3">
        <f t="shared" si="434"/>
        <v>0.1875</v>
      </c>
      <c r="BB2750" s="32">
        <f t="shared" si="442"/>
        <v>0.20250000000000001</v>
      </c>
      <c r="BC2750" s="27" t="s">
        <v>12549</v>
      </c>
      <c r="BP2750" s="27"/>
      <c r="BQ2750" s="27"/>
      <c r="BR2750" s="27"/>
      <c r="BS2750" s="27"/>
      <c r="BT2750" s="27"/>
      <c r="BU2750" s="27"/>
      <c r="BV2750" s="27"/>
      <c r="BW2750" s="27"/>
      <c r="BX2750" s="27"/>
      <c r="BY2750" s="27"/>
      <c r="BZ2750" s="27"/>
      <c r="CA2750" s="27"/>
      <c r="CB2750" s="27"/>
      <c r="CC2750" s="27"/>
      <c r="CD2750" s="27"/>
      <c r="CE2750" s="27"/>
      <c r="CF2750" s="27"/>
      <c r="CG2750" s="27"/>
      <c r="CH2750" s="27"/>
      <c r="CI2750" s="27"/>
      <c r="CJ2750" s="27"/>
      <c r="CK2750" s="27"/>
      <c r="CL2750" s="27"/>
      <c r="CM2750" s="27"/>
      <c r="CN2750" s="27"/>
      <c r="CO2750" s="27"/>
      <c r="CP2750" s="27"/>
      <c r="CQ2750" s="27"/>
      <c r="CR2750" s="27"/>
      <c r="CS2750" s="27"/>
      <c r="CT2750" s="27"/>
      <c r="CU2750" s="27"/>
      <c r="CV2750" s="27"/>
      <c r="CW2750" s="27"/>
      <c r="CX2750" s="27"/>
      <c r="CY2750" s="27"/>
      <c r="CZ2750" s="27"/>
      <c r="DA2750" s="27"/>
      <c r="DB2750" s="27"/>
      <c r="DC2750" s="27"/>
      <c r="DD2750" s="27"/>
      <c r="DE2750" s="27"/>
      <c r="DF2750" s="27"/>
      <c r="DG2750" s="27"/>
      <c r="DH2750" s="27"/>
      <c r="DI2750" s="27"/>
      <c r="DJ2750" s="27"/>
      <c r="DK2750" s="27"/>
      <c r="DL2750" s="27"/>
    </row>
    <row r="2751" spans="1:116" ht="31.5" customHeight="1">
      <c r="A2751" s="4" t="s">
        <v>3545</v>
      </c>
      <c r="B2751" s="5">
        <v>2749</v>
      </c>
      <c r="C2751" s="6">
        <v>16294</v>
      </c>
      <c r="D2751" s="6"/>
      <c r="E2751" s="3" t="s">
        <v>11424</v>
      </c>
      <c r="F2751" s="3" t="s">
        <v>11425</v>
      </c>
      <c r="G2751" s="3" t="s">
        <v>94</v>
      </c>
      <c r="H2751" s="4" t="s">
        <v>87</v>
      </c>
      <c r="I2751" s="3" t="s">
        <v>1456</v>
      </c>
      <c r="J2751" s="3" t="s">
        <v>11426</v>
      </c>
      <c r="K2751" s="5">
        <v>10</v>
      </c>
      <c r="L2751" s="3" t="s">
        <v>81</v>
      </c>
      <c r="M2751" s="6">
        <v>1</v>
      </c>
      <c r="N2751" s="3" t="s">
        <v>45</v>
      </c>
      <c r="O2751" s="3" t="s">
        <v>11416</v>
      </c>
      <c r="P2751" s="3" t="s">
        <v>8016</v>
      </c>
      <c r="Q2751" s="3" t="s">
        <v>11427</v>
      </c>
      <c r="S2751" s="29">
        <v>0.5</v>
      </c>
      <c r="T2751" s="30">
        <v>0.19</v>
      </c>
      <c r="U2751" s="1">
        <v>0.19</v>
      </c>
      <c r="V2751" s="28">
        <v>0.8</v>
      </c>
      <c r="AE2751" s="31">
        <v>0.8</v>
      </c>
      <c r="AN2751" s="32">
        <v>0.5</v>
      </c>
      <c r="AO2751" s="27" t="s">
        <v>49</v>
      </c>
      <c r="AP2751" s="31" t="s">
        <v>50</v>
      </c>
      <c r="AQ2751" s="27" t="e">
        <f t="shared" si="435"/>
        <v>#NUM!</v>
      </c>
      <c r="AR2751" s="27" t="e">
        <f t="shared" si="436"/>
        <v>#NUM!</v>
      </c>
      <c r="AS2751" s="27" t="e">
        <f t="shared" si="437"/>
        <v>#NUM!</v>
      </c>
      <c r="AT2751" s="27">
        <f t="shared" si="440"/>
        <v>0.20424999999999999</v>
      </c>
      <c r="AU2751" s="27">
        <f t="shared" si="441"/>
        <v>0.20424999999999999</v>
      </c>
      <c r="AV2751" s="29">
        <f t="shared" si="439"/>
        <v>0.20424999999999999</v>
      </c>
      <c r="AW2751" s="27" t="s">
        <v>73</v>
      </c>
      <c r="AX2751" s="27" t="s">
        <v>74</v>
      </c>
      <c r="AY2751" s="32">
        <v>0.20399999999999999</v>
      </c>
      <c r="AZ2751" s="34">
        <f t="shared" si="443"/>
        <v>5.0999999999999997E-2</v>
      </c>
      <c r="BA2751" s="3">
        <f t="shared" si="434"/>
        <v>0.255</v>
      </c>
      <c r="BB2751" s="32">
        <f t="shared" si="442"/>
        <v>0.27539999999999998</v>
      </c>
      <c r="BC2751" s="27" t="s">
        <v>12549</v>
      </c>
      <c r="BP2751" s="27"/>
      <c r="BQ2751" s="27"/>
      <c r="BR2751" s="27"/>
      <c r="BS2751" s="27"/>
      <c r="BT2751" s="27"/>
      <c r="BU2751" s="27"/>
      <c r="BV2751" s="27"/>
      <c r="BW2751" s="27"/>
      <c r="BX2751" s="27"/>
      <c r="BY2751" s="27"/>
      <c r="BZ2751" s="27"/>
      <c r="CA2751" s="27"/>
      <c r="CB2751" s="27"/>
      <c r="CC2751" s="27"/>
      <c r="CD2751" s="27"/>
      <c r="CE2751" s="27"/>
      <c r="CF2751" s="27"/>
      <c r="CG2751" s="27"/>
      <c r="CH2751" s="27"/>
      <c r="CI2751" s="27"/>
      <c r="CJ2751" s="27"/>
      <c r="CK2751" s="27"/>
      <c r="CL2751" s="27"/>
      <c r="CM2751" s="27"/>
      <c r="CN2751" s="27"/>
      <c r="CO2751" s="27"/>
      <c r="CP2751" s="27"/>
      <c r="CQ2751" s="27"/>
      <c r="CR2751" s="27"/>
      <c r="CS2751" s="27"/>
      <c r="CT2751" s="27"/>
      <c r="CU2751" s="27"/>
      <c r="CV2751" s="27"/>
      <c r="CW2751" s="27"/>
      <c r="CX2751" s="27"/>
      <c r="CY2751" s="27"/>
      <c r="CZ2751" s="27"/>
      <c r="DA2751" s="27"/>
      <c r="DB2751" s="27"/>
      <c r="DC2751" s="27"/>
      <c r="DD2751" s="27"/>
      <c r="DE2751" s="27"/>
      <c r="DF2751" s="27"/>
      <c r="DG2751" s="27"/>
      <c r="DH2751" s="27"/>
      <c r="DI2751" s="27"/>
      <c r="DJ2751" s="27"/>
      <c r="DK2751" s="27"/>
      <c r="DL2751" s="27"/>
    </row>
    <row r="2752" spans="1:116" ht="31.5" customHeight="1">
      <c r="A2752" s="4" t="s">
        <v>3545</v>
      </c>
      <c r="B2752" s="5">
        <v>2750</v>
      </c>
      <c r="C2752" s="6">
        <v>19941</v>
      </c>
      <c r="D2752" s="6"/>
      <c r="E2752" s="3" t="s">
        <v>11418</v>
      </c>
      <c r="F2752" s="3" t="s">
        <v>11419</v>
      </c>
      <c r="G2752" s="3" t="s">
        <v>5570</v>
      </c>
      <c r="H2752" s="4" t="s">
        <v>11420</v>
      </c>
      <c r="I2752" s="3" t="s">
        <v>1456</v>
      </c>
      <c r="J2752" s="3" t="s">
        <v>11421</v>
      </c>
      <c r="K2752" s="5">
        <v>30</v>
      </c>
      <c r="L2752" s="3" t="s">
        <v>81</v>
      </c>
      <c r="M2752" s="6">
        <v>1</v>
      </c>
      <c r="N2752" s="3" t="s">
        <v>45</v>
      </c>
      <c r="O2752" s="3" t="s">
        <v>11416</v>
      </c>
      <c r="P2752" s="3" t="s">
        <v>11422</v>
      </c>
      <c r="Q2752" s="3" t="s">
        <v>11423</v>
      </c>
      <c r="S2752" s="29">
        <v>2.5</v>
      </c>
      <c r="T2752" s="30" t="s">
        <v>56</v>
      </c>
      <c r="U2752" s="1" t="s">
        <v>56</v>
      </c>
      <c r="V2752" s="28">
        <v>2.8</v>
      </c>
      <c r="AE2752" s="31">
        <v>2.8</v>
      </c>
      <c r="AN2752" s="32">
        <v>2.5</v>
      </c>
      <c r="AO2752" s="27" t="s">
        <v>49</v>
      </c>
      <c r="AP2752" s="31" t="s">
        <v>50</v>
      </c>
      <c r="AQ2752" s="27" t="e">
        <f t="shared" si="435"/>
        <v>#NUM!</v>
      </c>
      <c r="AR2752" s="27" t="e">
        <f t="shared" si="436"/>
        <v>#NUM!</v>
      </c>
      <c r="AS2752" s="27" t="e">
        <f t="shared" si="437"/>
        <v>#NUM!</v>
      </c>
      <c r="AT2752" s="27" t="e">
        <f t="shared" si="440"/>
        <v>#VALUE!</v>
      </c>
      <c r="AU2752" s="27" t="e">
        <f t="shared" si="441"/>
        <v>#VALUE!</v>
      </c>
      <c r="AV2752" s="29" t="e">
        <f t="shared" si="439"/>
        <v>#VALUE!</v>
      </c>
      <c r="AW2752" s="33" t="s">
        <v>51</v>
      </c>
      <c r="AX2752" s="27" t="s">
        <v>50</v>
      </c>
      <c r="AY2752" s="32">
        <v>2.6869999999999998</v>
      </c>
      <c r="AZ2752" s="34">
        <f t="shared" si="443"/>
        <v>0.67174999999999996</v>
      </c>
      <c r="BA2752" s="3">
        <f t="shared" si="434"/>
        <v>3.3587499999999997</v>
      </c>
      <c r="BB2752" s="32">
        <f t="shared" si="442"/>
        <v>3.6274499999999996</v>
      </c>
      <c r="BC2752" s="27" t="s">
        <v>12549</v>
      </c>
      <c r="BP2752" s="27"/>
      <c r="BQ2752" s="27"/>
      <c r="BR2752" s="27"/>
      <c r="BS2752" s="27"/>
      <c r="BT2752" s="27"/>
      <c r="BU2752" s="27"/>
      <c r="BV2752" s="27"/>
      <c r="BW2752" s="27"/>
      <c r="BX2752" s="27"/>
      <c r="BY2752" s="27"/>
      <c r="BZ2752" s="27"/>
      <c r="CA2752" s="27"/>
      <c r="CB2752" s="27"/>
      <c r="CC2752" s="27"/>
      <c r="CD2752" s="27"/>
      <c r="CE2752" s="27"/>
      <c r="CF2752" s="27"/>
      <c r="CG2752" s="27"/>
      <c r="CH2752" s="27"/>
      <c r="CI2752" s="27"/>
      <c r="CJ2752" s="27"/>
      <c r="CK2752" s="27"/>
      <c r="CL2752" s="27"/>
      <c r="CM2752" s="27"/>
      <c r="CN2752" s="27"/>
      <c r="CO2752" s="27"/>
      <c r="CP2752" s="27"/>
      <c r="CQ2752" s="27"/>
      <c r="CR2752" s="27"/>
      <c r="CS2752" s="27"/>
      <c r="CT2752" s="27"/>
      <c r="CU2752" s="27"/>
      <c r="CV2752" s="27"/>
      <c r="CW2752" s="27"/>
      <c r="CX2752" s="27"/>
      <c r="CY2752" s="27"/>
      <c r="CZ2752" s="27"/>
      <c r="DA2752" s="27"/>
      <c r="DB2752" s="27"/>
      <c r="DC2752" s="27"/>
      <c r="DD2752" s="27"/>
      <c r="DE2752" s="27"/>
      <c r="DF2752" s="27"/>
      <c r="DG2752" s="27"/>
      <c r="DH2752" s="27"/>
      <c r="DI2752" s="27"/>
      <c r="DJ2752" s="27"/>
      <c r="DK2752" s="27"/>
      <c r="DL2752" s="27"/>
    </row>
    <row r="2753" spans="1:116" ht="31.5" customHeight="1">
      <c r="A2753" s="7" t="s">
        <v>11428</v>
      </c>
      <c r="B2753" s="5">
        <v>2751</v>
      </c>
      <c r="E2753" s="8" t="s">
        <v>11429</v>
      </c>
      <c r="F2753" s="8" t="s">
        <v>11430</v>
      </c>
      <c r="G2753" s="8" t="s">
        <v>11431</v>
      </c>
      <c r="H2753" s="7" t="s">
        <v>107</v>
      </c>
      <c r="I2753" s="8" t="s">
        <v>394</v>
      </c>
      <c r="J2753" s="8" t="s">
        <v>11432</v>
      </c>
      <c r="K2753" s="9">
        <v>1</v>
      </c>
      <c r="L2753" s="8" t="s">
        <v>81</v>
      </c>
      <c r="M2753" s="10">
        <v>10</v>
      </c>
      <c r="N2753" s="8" t="s">
        <v>45</v>
      </c>
      <c r="O2753" s="8" t="s">
        <v>11433</v>
      </c>
      <c r="P2753" s="8" t="s">
        <v>11434</v>
      </c>
      <c r="Q2753" s="8" t="s">
        <v>11435</v>
      </c>
      <c r="R2753" s="28">
        <v>30.8</v>
      </c>
      <c r="T2753" s="30">
        <v>30.8</v>
      </c>
      <c r="U2753" s="1">
        <v>2.7</v>
      </c>
      <c r="V2753" s="28">
        <v>30.8</v>
      </c>
      <c r="AQ2753" s="27" t="e">
        <f t="shared" si="435"/>
        <v>#NUM!</v>
      </c>
      <c r="AR2753" s="27" t="e">
        <f t="shared" si="436"/>
        <v>#NUM!</v>
      </c>
      <c r="AS2753" s="27" t="e">
        <f t="shared" si="437"/>
        <v>#NUM!</v>
      </c>
      <c r="AT2753" s="27">
        <f t="shared" si="440"/>
        <v>33.11</v>
      </c>
      <c r="AU2753" s="27">
        <f t="shared" si="441"/>
        <v>2.9024999999999999</v>
      </c>
      <c r="AV2753" s="29">
        <f t="shared" si="439"/>
        <v>2.9024999999999999</v>
      </c>
      <c r="AW2753" s="27" t="s">
        <v>73</v>
      </c>
      <c r="AX2753" s="27" t="s">
        <v>74</v>
      </c>
      <c r="AY2753" s="32">
        <v>2.9</v>
      </c>
      <c r="AZ2753" s="34">
        <f t="shared" si="443"/>
        <v>0.72499999999999998</v>
      </c>
      <c r="BA2753" s="3">
        <f t="shared" si="434"/>
        <v>3.625</v>
      </c>
      <c r="BB2753" s="36">
        <v>3.63</v>
      </c>
      <c r="BC2753" s="27" t="s">
        <v>12549</v>
      </c>
    </row>
    <row r="2754" spans="1:116" ht="31.5" customHeight="1">
      <c r="A2754" s="12" t="s">
        <v>11436</v>
      </c>
      <c r="B2754" s="5">
        <v>2752</v>
      </c>
      <c r="C2754" s="15">
        <v>20122</v>
      </c>
      <c r="D2754" s="15"/>
      <c r="E2754" s="13" t="s">
        <v>11437</v>
      </c>
      <c r="F2754" s="13" t="s">
        <v>11438</v>
      </c>
      <c r="G2754" s="13" t="s">
        <v>11439</v>
      </c>
      <c r="H2754" s="12" t="s">
        <v>2698</v>
      </c>
      <c r="I2754" s="13" t="s">
        <v>2048</v>
      </c>
      <c r="J2754" s="13" t="s">
        <v>11440</v>
      </c>
      <c r="K2754" s="14">
        <v>300</v>
      </c>
      <c r="L2754" s="13" t="s">
        <v>1458</v>
      </c>
      <c r="M2754" s="15">
        <v>1</v>
      </c>
      <c r="N2754" s="13" t="s">
        <v>45</v>
      </c>
      <c r="O2754" s="13" t="s">
        <v>11441</v>
      </c>
      <c r="P2754" s="13" t="s">
        <v>11442</v>
      </c>
      <c r="Q2754" s="13" t="s">
        <v>11443</v>
      </c>
      <c r="R2754" s="28">
        <v>1527.16</v>
      </c>
      <c r="T2754" s="30">
        <v>1378</v>
      </c>
      <c r="U2754" s="1">
        <v>1378</v>
      </c>
      <c r="W2754" s="29">
        <v>1561.87</v>
      </c>
      <c r="X2754" s="29">
        <v>1336.8240000000001</v>
      </c>
      <c r="Y2754" s="29">
        <v>1504.41</v>
      </c>
      <c r="Z2754" s="29">
        <v>1897.3</v>
      </c>
      <c r="AG2754" s="27">
        <v>1329.42</v>
      </c>
      <c r="AH2754" s="27">
        <v>1504.41</v>
      </c>
      <c r="AI2754" s="27">
        <v>1897.3</v>
      </c>
      <c r="AN2754" s="32">
        <v>1416.915</v>
      </c>
      <c r="AO2754" s="27" t="s">
        <v>211</v>
      </c>
      <c r="AP2754" s="31" t="s">
        <v>212</v>
      </c>
      <c r="AQ2754" s="27">
        <f t="shared" si="435"/>
        <v>1416.915</v>
      </c>
      <c r="AR2754" s="27" t="str">
        <f t="shared" si="436"/>
        <v/>
      </c>
      <c r="AS2754" s="27" t="e">
        <f t="shared" si="437"/>
        <v>#NUM!</v>
      </c>
      <c r="AT2754" s="27">
        <f t="shared" si="440"/>
        <v>1481.35</v>
      </c>
      <c r="AU2754" s="27">
        <f t="shared" si="441"/>
        <v>1481.35</v>
      </c>
      <c r="AV2754" s="29">
        <f t="shared" si="439"/>
        <v>1416.915</v>
      </c>
      <c r="AW2754" s="27" t="s">
        <v>213</v>
      </c>
      <c r="AX2754" s="27" t="s">
        <v>212</v>
      </c>
      <c r="AY2754" s="32">
        <v>1416.915</v>
      </c>
      <c r="AZ2754" s="34">
        <f t="shared" si="443"/>
        <v>141.69149999999999</v>
      </c>
      <c r="BA2754" s="3">
        <f t="shared" si="434"/>
        <v>1558.6064999999999</v>
      </c>
      <c r="BB2754" s="32">
        <f t="shared" ref="BB2754:BB2785" si="444">BA2754+BA2754*0.08</f>
        <v>1683.2950199999998</v>
      </c>
      <c r="BC2754" s="27" t="s">
        <v>12549</v>
      </c>
      <c r="BP2754" s="27"/>
      <c r="BQ2754" s="27"/>
      <c r="BR2754" s="27"/>
      <c r="BS2754" s="27"/>
      <c r="BT2754" s="27"/>
      <c r="BU2754" s="27"/>
      <c r="BV2754" s="27"/>
      <c r="BW2754" s="27"/>
      <c r="BX2754" s="27"/>
      <c r="BY2754" s="27"/>
      <c r="BZ2754" s="27"/>
      <c r="CA2754" s="27"/>
      <c r="CB2754" s="27"/>
      <c r="CC2754" s="27"/>
      <c r="CD2754" s="27"/>
      <c r="CE2754" s="27"/>
      <c r="CF2754" s="27"/>
      <c r="CG2754" s="27"/>
      <c r="CH2754" s="27"/>
      <c r="CI2754" s="27"/>
      <c r="CJ2754" s="27"/>
      <c r="CK2754" s="27"/>
      <c r="CL2754" s="27"/>
      <c r="CM2754" s="27"/>
      <c r="CN2754" s="27"/>
      <c r="CO2754" s="27"/>
      <c r="CP2754" s="27"/>
      <c r="CQ2754" s="27"/>
      <c r="CR2754" s="27"/>
      <c r="CS2754" s="27"/>
      <c r="CT2754" s="27"/>
      <c r="CU2754" s="27"/>
      <c r="CV2754" s="27"/>
      <c r="CW2754" s="27"/>
      <c r="CX2754" s="27"/>
      <c r="CY2754" s="27"/>
      <c r="CZ2754" s="27"/>
      <c r="DA2754" s="27"/>
      <c r="DB2754" s="27"/>
      <c r="DC2754" s="27"/>
      <c r="DD2754" s="27"/>
      <c r="DE2754" s="27"/>
      <c r="DF2754" s="27"/>
      <c r="DG2754" s="27"/>
      <c r="DH2754" s="27"/>
      <c r="DI2754" s="27"/>
      <c r="DJ2754" s="27"/>
      <c r="DK2754" s="27"/>
      <c r="DL2754" s="27"/>
    </row>
    <row r="2755" spans="1:116" ht="31.5" customHeight="1">
      <c r="A2755" s="7" t="s">
        <v>1577</v>
      </c>
      <c r="B2755" s="5">
        <v>2753</v>
      </c>
      <c r="E2755" s="8" t="s">
        <v>11444</v>
      </c>
      <c r="F2755" s="8" t="s">
        <v>8302</v>
      </c>
      <c r="G2755" s="8" t="s">
        <v>8303</v>
      </c>
      <c r="H2755" s="7" t="s">
        <v>598</v>
      </c>
      <c r="I2755" s="8" t="s">
        <v>104</v>
      </c>
      <c r="J2755" s="8" t="s">
        <v>11445</v>
      </c>
      <c r="M2755" s="10">
        <v>30</v>
      </c>
      <c r="N2755" s="8" t="s">
        <v>45</v>
      </c>
      <c r="O2755" s="8" t="s">
        <v>11446</v>
      </c>
      <c r="P2755" s="8" t="s">
        <v>11447</v>
      </c>
      <c r="Q2755" s="8" t="s">
        <v>11448</v>
      </c>
      <c r="S2755" s="29">
        <v>2.96</v>
      </c>
      <c r="U2755" s="1">
        <v>0.86</v>
      </c>
      <c r="AK2755" s="27">
        <v>2.81</v>
      </c>
      <c r="AQ2755" s="27" t="e">
        <f t="shared" si="435"/>
        <v>#NUM!</v>
      </c>
      <c r="AR2755" s="27" t="e">
        <f t="shared" si="436"/>
        <v>#NUM!</v>
      </c>
      <c r="AS2755" s="27" t="e">
        <f t="shared" si="437"/>
        <v>#NUM!</v>
      </c>
      <c r="AT2755" s="27">
        <f t="shared" si="440"/>
        <v>0</v>
      </c>
      <c r="AU2755" s="27">
        <f t="shared" si="441"/>
        <v>0.92449999999999999</v>
      </c>
      <c r="AV2755" s="29">
        <f t="shared" si="439"/>
        <v>0</v>
      </c>
      <c r="AW2755" s="27" t="s">
        <v>73</v>
      </c>
      <c r="AX2755" s="27" t="s">
        <v>74</v>
      </c>
      <c r="AY2755" s="32">
        <v>0.92449999999999999</v>
      </c>
      <c r="AZ2755" s="34">
        <f t="shared" si="443"/>
        <v>0.231125</v>
      </c>
      <c r="BA2755" s="3">
        <f t="shared" ref="BA2755:BA2818" si="445">AZ2755+AY2755</f>
        <v>1.1556249999999999</v>
      </c>
      <c r="BB2755" s="32">
        <f t="shared" si="444"/>
        <v>1.2480749999999998</v>
      </c>
      <c r="BC2755" s="27" t="s">
        <v>12549</v>
      </c>
    </row>
    <row r="2756" spans="1:116" ht="31.5" customHeight="1">
      <c r="A2756" s="7" t="s">
        <v>1577</v>
      </c>
      <c r="B2756" s="5">
        <v>2754</v>
      </c>
      <c r="E2756" s="8" t="s">
        <v>11450</v>
      </c>
      <c r="F2756" s="8" t="s">
        <v>7500</v>
      </c>
      <c r="G2756" s="8" t="s">
        <v>4295</v>
      </c>
      <c r="H2756" s="7" t="s">
        <v>42</v>
      </c>
      <c r="I2756" s="8" t="s">
        <v>141</v>
      </c>
      <c r="J2756" s="8" t="s">
        <v>11451</v>
      </c>
      <c r="M2756" s="10">
        <v>10</v>
      </c>
      <c r="N2756" s="8" t="s">
        <v>45</v>
      </c>
      <c r="O2756" s="8" t="s">
        <v>11446</v>
      </c>
      <c r="P2756" s="8" t="s">
        <v>11452</v>
      </c>
      <c r="Q2756" s="8" t="s">
        <v>11453</v>
      </c>
      <c r="S2756" s="29">
        <v>2.0699999999999998</v>
      </c>
      <c r="U2756" s="1">
        <v>1</v>
      </c>
      <c r="AQ2756" s="27" t="e">
        <f t="shared" si="435"/>
        <v>#NUM!</v>
      </c>
      <c r="AR2756" s="27" t="e">
        <f t="shared" si="436"/>
        <v>#NUM!</v>
      </c>
      <c r="AS2756" s="27" t="e">
        <f t="shared" si="437"/>
        <v>#NUM!</v>
      </c>
      <c r="AT2756" s="27">
        <f t="shared" si="440"/>
        <v>0</v>
      </c>
      <c r="AU2756" s="27">
        <f t="shared" si="441"/>
        <v>1.075</v>
      </c>
      <c r="AV2756" s="29">
        <f t="shared" si="439"/>
        <v>0</v>
      </c>
      <c r="AW2756" s="27" t="s">
        <v>73</v>
      </c>
      <c r="AX2756" s="27" t="s">
        <v>74</v>
      </c>
      <c r="AY2756" s="32">
        <v>1.075</v>
      </c>
      <c r="AZ2756" s="34">
        <f t="shared" si="443"/>
        <v>0.26874999999999999</v>
      </c>
      <c r="BA2756" s="3">
        <f t="shared" si="445"/>
        <v>1.34375</v>
      </c>
      <c r="BB2756" s="32">
        <f t="shared" si="444"/>
        <v>1.4512499999999999</v>
      </c>
      <c r="BC2756" s="27" t="s">
        <v>12549</v>
      </c>
    </row>
    <row r="2757" spans="1:116" ht="31.5" customHeight="1">
      <c r="A2757" s="7" t="s">
        <v>1577</v>
      </c>
      <c r="B2757" s="5">
        <v>2755</v>
      </c>
      <c r="E2757" s="8" t="s">
        <v>11444</v>
      </c>
      <c r="F2757" s="8" t="s">
        <v>8302</v>
      </c>
      <c r="G2757" s="8" t="s">
        <v>8303</v>
      </c>
      <c r="H2757" s="7" t="s">
        <v>686</v>
      </c>
      <c r="I2757" s="8" t="s">
        <v>104</v>
      </c>
      <c r="J2757" s="8" t="s">
        <v>11445</v>
      </c>
      <c r="M2757" s="10">
        <v>30</v>
      </c>
      <c r="N2757" s="8" t="s">
        <v>45</v>
      </c>
      <c r="O2757" s="8" t="s">
        <v>11446</v>
      </c>
      <c r="P2757" s="8" t="s">
        <v>11447</v>
      </c>
      <c r="Q2757" s="8" t="s">
        <v>11449</v>
      </c>
      <c r="S2757" s="29">
        <v>3.33</v>
      </c>
      <c r="U2757" s="1">
        <v>1.7</v>
      </c>
      <c r="AK2757" s="27">
        <v>1.86</v>
      </c>
      <c r="AQ2757" s="27" t="e">
        <f t="shared" ref="AQ2757:AQ2820" si="446">AVERAGE(SMALL(AE2757:AI2757,1),SMALL(AE2757:AI2757,2))</f>
        <v>#NUM!</v>
      </c>
      <c r="AR2757" s="27" t="e">
        <f t="shared" ref="AR2757:AR2820" si="447">IF(R2757 &lt;=( AVERAGE(SMALL(AE2757:AI2757,1),SMALL(AE2757:AI2757,2))), R2757, "")</f>
        <v>#NUM!</v>
      </c>
      <c r="AS2757" s="27" t="e">
        <f t="shared" ref="AS2757:AS2820" si="448">AVERAGE(SMALL(AJ2757:AM2757,1),SMALL(AJ2757:AM2757,2))</f>
        <v>#NUM!</v>
      </c>
      <c r="AT2757" s="27">
        <f t="shared" si="440"/>
        <v>0</v>
      </c>
      <c r="AU2757" s="27">
        <f t="shared" si="441"/>
        <v>1.8274999999999999</v>
      </c>
      <c r="AV2757" s="29">
        <f t="shared" si="439"/>
        <v>0</v>
      </c>
      <c r="AW2757" s="27" t="s">
        <v>73</v>
      </c>
      <c r="AX2757" s="27" t="s">
        <v>74</v>
      </c>
      <c r="AY2757" s="32">
        <v>1.827</v>
      </c>
      <c r="AZ2757" s="34">
        <f t="shared" si="443"/>
        <v>0.45674999999999999</v>
      </c>
      <c r="BA2757" s="3">
        <f t="shared" si="445"/>
        <v>2.2837499999999999</v>
      </c>
      <c r="BB2757" s="32">
        <f t="shared" si="444"/>
        <v>2.46645</v>
      </c>
      <c r="BC2757" s="27" t="s">
        <v>12549</v>
      </c>
    </row>
    <row r="2758" spans="1:116" ht="31.5" customHeight="1">
      <c r="A2758" s="7" t="s">
        <v>11454</v>
      </c>
      <c r="B2758" s="5">
        <v>2756</v>
      </c>
      <c r="E2758" s="8" t="s">
        <v>11455</v>
      </c>
      <c r="F2758" s="8" t="s">
        <v>11456</v>
      </c>
      <c r="G2758" s="8" t="s">
        <v>7545</v>
      </c>
      <c r="H2758" s="7" t="s">
        <v>7551</v>
      </c>
      <c r="I2758" s="8" t="s">
        <v>394</v>
      </c>
      <c r="J2758" s="8" t="s">
        <v>11457</v>
      </c>
      <c r="K2758" s="9">
        <v>0.2</v>
      </c>
      <c r="L2758" s="8" t="s">
        <v>81</v>
      </c>
      <c r="M2758" s="10">
        <v>10</v>
      </c>
      <c r="N2758" s="8" t="s">
        <v>45</v>
      </c>
      <c r="O2758" s="8" t="s">
        <v>11458</v>
      </c>
      <c r="P2758" s="8" t="s">
        <v>11459</v>
      </c>
      <c r="Q2758" s="8" t="s">
        <v>11460</v>
      </c>
      <c r="R2758" s="28">
        <v>15.15</v>
      </c>
      <c r="T2758" s="30">
        <v>15.15</v>
      </c>
      <c r="U2758" s="1">
        <v>12</v>
      </c>
      <c r="X2758" s="29">
        <v>14.144</v>
      </c>
      <c r="Y2758" s="29">
        <v>16.170000000000002</v>
      </c>
      <c r="AG2758" s="27">
        <v>14.29</v>
      </c>
      <c r="AH2758" s="27">
        <v>16.170000000000002</v>
      </c>
      <c r="AQ2758" s="27">
        <f t="shared" si="446"/>
        <v>15.23</v>
      </c>
      <c r="AR2758" s="27">
        <f t="shared" si="447"/>
        <v>15.15</v>
      </c>
      <c r="AS2758" s="27" t="e">
        <f t="shared" si="448"/>
        <v>#NUM!</v>
      </c>
      <c r="AT2758" s="27">
        <f t="shared" si="440"/>
        <v>16.286249999999999</v>
      </c>
      <c r="AU2758" s="27">
        <f t="shared" si="441"/>
        <v>12.899999999999999</v>
      </c>
      <c r="AV2758" s="29">
        <f t="shared" si="439"/>
        <v>12.899999999999999</v>
      </c>
      <c r="AW2758" s="27" t="s">
        <v>73</v>
      </c>
      <c r="AX2758" s="27" t="s">
        <v>74</v>
      </c>
      <c r="AY2758" s="32">
        <v>12.9</v>
      </c>
      <c r="AZ2758" s="34">
        <f t="shared" si="443"/>
        <v>2.1930000000000001</v>
      </c>
      <c r="BA2758" s="3">
        <f t="shared" si="445"/>
        <v>15.093</v>
      </c>
      <c r="BB2758" s="32">
        <f t="shared" si="444"/>
        <v>16.300440000000002</v>
      </c>
      <c r="BC2758" s="27" t="s">
        <v>12549</v>
      </c>
    </row>
    <row r="2759" spans="1:116" ht="31.5" customHeight="1">
      <c r="A2759" s="7" t="s">
        <v>11461</v>
      </c>
      <c r="B2759" s="5">
        <v>2757</v>
      </c>
      <c r="E2759" s="8" t="s">
        <v>11455</v>
      </c>
      <c r="F2759" s="8" t="s">
        <v>11456</v>
      </c>
      <c r="G2759" s="8" t="s">
        <v>7545</v>
      </c>
      <c r="H2759" s="7" t="s">
        <v>7554</v>
      </c>
      <c r="I2759" s="8" t="s">
        <v>394</v>
      </c>
      <c r="J2759" s="8" t="s">
        <v>11462</v>
      </c>
      <c r="K2759" s="9">
        <v>0.4</v>
      </c>
      <c r="L2759" s="8" t="s">
        <v>81</v>
      </c>
      <c r="M2759" s="10">
        <v>10</v>
      </c>
      <c r="N2759" s="8" t="s">
        <v>45</v>
      </c>
      <c r="O2759" s="8" t="s">
        <v>11458</v>
      </c>
      <c r="P2759" s="8" t="s">
        <v>11459</v>
      </c>
      <c r="Q2759" s="8" t="s">
        <v>11463</v>
      </c>
      <c r="R2759" s="28">
        <v>28.82</v>
      </c>
      <c r="T2759" s="30">
        <v>28.82</v>
      </c>
      <c r="U2759" s="1">
        <v>20</v>
      </c>
      <c r="X2759" s="29">
        <v>26.928000000000001</v>
      </c>
      <c r="Y2759" s="29">
        <v>30.71</v>
      </c>
      <c r="AF2759" s="27">
        <v>28.69</v>
      </c>
      <c r="AG2759" s="27">
        <v>27.21</v>
      </c>
      <c r="AH2759" s="27">
        <v>30.71</v>
      </c>
      <c r="AI2759" s="27">
        <v>28.98</v>
      </c>
      <c r="AQ2759" s="27">
        <f t="shared" si="446"/>
        <v>27.950000000000003</v>
      </c>
      <c r="AR2759" s="27" t="str">
        <f t="shared" si="447"/>
        <v/>
      </c>
      <c r="AS2759" s="27" t="e">
        <f t="shared" si="448"/>
        <v>#NUM!</v>
      </c>
      <c r="AT2759" s="27">
        <f t="shared" si="440"/>
        <v>30.9815</v>
      </c>
      <c r="AU2759" s="27">
        <f t="shared" si="441"/>
        <v>21.5</v>
      </c>
      <c r="AV2759" s="29">
        <f t="shared" si="439"/>
        <v>21.5</v>
      </c>
      <c r="AW2759" s="27" t="s">
        <v>73</v>
      </c>
      <c r="AX2759" s="27" t="s">
        <v>74</v>
      </c>
      <c r="AY2759" s="32">
        <v>21.5</v>
      </c>
      <c r="AZ2759" s="34">
        <f t="shared" si="443"/>
        <v>3.6550000000000002</v>
      </c>
      <c r="BA2759" s="3">
        <f t="shared" si="445"/>
        <v>25.155000000000001</v>
      </c>
      <c r="BB2759" s="32">
        <f t="shared" si="444"/>
        <v>27.167400000000001</v>
      </c>
      <c r="BC2759" s="27" t="s">
        <v>12549</v>
      </c>
    </row>
    <row r="2760" spans="1:116" ht="31.5" customHeight="1">
      <c r="A2760" s="7" t="s">
        <v>11461</v>
      </c>
      <c r="B2760" s="5">
        <v>2758</v>
      </c>
      <c r="E2760" s="8" t="s">
        <v>11455</v>
      </c>
      <c r="F2760" s="8" t="s">
        <v>11456</v>
      </c>
      <c r="G2760" s="8" t="s">
        <v>7545</v>
      </c>
      <c r="H2760" s="7" t="s">
        <v>7557</v>
      </c>
      <c r="I2760" s="8" t="s">
        <v>394</v>
      </c>
      <c r="J2760" s="8" t="s">
        <v>11464</v>
      </c>
      <c r="K2760" s="9">
        <v>0.6</v>
      </c>
      <c r="L2760" s="8" t="s">
        <v>81</v>
      </c>
      <c r="M2760" s="10">
        <v>10</v>
      </c>
      <c r="N2760" s="8" t="s">
        <v>45</v>
      </c>
      <c r="O2760" s="8" t="s">
        <v>11458</v>
      </c>
      <c r="P2760" s="8" t="s">
        <v>11459</v>
      </c>
      <c r="Q2760" s="8" t="s">
        <v>11465</v>
      </c>
      <c r="R2760" s="28">
        <v>35</v>
      </c>
      <c r="T2760" s="30">
        <v>35</v>
      </c>
      <c r="U2760" s="1">
        <v>27</v>
      </c>
      <c r="X2760" s="29">
        <v>29.823799999999999</v>
      </c>
      <c r="Y2760" s="29">
        <v>40.33</v>
      </c>
      <c r="AG2760" s="27">
        <v>30.14</v>
      </c>
      <c r="AH2760" s="27">
        <v>40.33</v>
      </c>
      <c r="AI2760" s="27">
        <v>39.78</v>
      </c>
      <c r="AQ2760" s="27">
        <f t="shared" si="446"/>
        <v>34.96</v>
      </c>
      <c r="AR2760" s="27" t="str">
        <f t="shared" si="447"/>
        <v/>
      </c>
      <c r="AS2760" s="27" t="e">
        <f t="shared" si="448"/>
        <v>#NUM!</v>
      </c>
      <c r="AT2760" s="27">
        <f t="shared" si="440"/>
        <v>37.625</v>
      </c>
      <c r="AU2760" s="27">
        <f t="shared" si="441"/>
        <v>29.024999999999999</v>
      </c>
      <c r="AV2760" s="29">
        <f t="shared" si="439"/>
        <v>29.024999999999999</v>
      </c>
      <c r="AW2760" s="27" t="s">
        <v>336</v>
      </c>
      <c r="AX2760" s="27" t="s">
        <v>337</v>
      </c>
      <c r="AY2760" s="32">
        <v>26.66</v>
      </c>
      <c r="AZ2760" s="34">
        <f t="shared" si="443"/>
        <v>4.5322000000000005</v>
      </c>
      <c r="BA2760" s="3">
        <f t="shared" si="445"/>
        <v>31.1922</v>
      </c>
      <c r="BB2760" s="32">
        <f t="shared" si="444"/>
        <v>33.687576</v>
      </c>
      <c r="BC2760" s="27" t="s">
        <v>12549</v>
      </c>
    </row>
    <row r="2761" spans="1:116" ht="31.5" customHeight="1">
      <c r="A2761" s="7" t="s">
        <v>11466</v>
      </c>
      <c r="B2761" s="5">
        <v>2759</v>
      </c>
      <c r="E2761" s="8" t="s">
        <v>11455</v>
      </c>
      <c r="F2761" s="8" t="s">
        <v>11456</v>
      </c>
      <c r="G2761" s="8" t="s">
        <v>7545</v>
      </c>
      <c r="H2761" s="7" t="s">
        <v>7560</v>
      </c>
      <c r="I2761" s="8" t="s">
        <v>394</v>
      </c>
      <c r="J2761" s="8" t="s">
        <v>11467</v>
      </c>
      <c r="K2761" s="9">
        <v>0.8</v>
      </c>
      <c r="L2761" s="8" t="s">
        <v>81</v>
      </c>
      <c r="M2761" s="10">
        <v>10</v>
      </c>
      <c r="N2761" s="8" t="s">
        <v>45</v>
      </c>
      <c r="O2761" s="8" t="s">
        <v>11458</v>
      </c>
      <c r="P2761" s="8" t="s">
        <v>11459</v>
      </c>
      <c r="Q2761" s="8" t="s">
        <v>11468</v>
      </c>
      <c r="R2761" s="28">
        <v>42.41</v>
      </c>
      <c r="T2761" s="30">
        <v>42.41</v>
      </c>
      <c r="U2761" s="1">
        <v>30</v>
      </c>
      <c r="X2761" s="29">
        <v>35.4026</v>
      </c>
      <c r="Y2761" s="29">
        <v>49.42</v>
      </c>
      <c r="AG2761" s="27">
        <v>35.78</v>
      </c>
      <c r="AH2761" s="27">
        <v>49.42</v>
      </c>
      <c r="AI2761" s="27">
        <v>46.08</v>
      </c>
      <c r="AQ2761" s="27">
        <f t="shared" si="446"/>
        <v>40.93</v>
      </c>
      <c r="AR2761" s="27" t="str">
        <f t="shared" si="447"/>
        <v/>
      </c>
      <c r="AS2761" s="27" t="e">
        <f t="shared" si="448"/>
        <v>#NUM!</v>
      </c>
      <c r="AT2761" s="27">
        <f t="shared" si="440"/>
        <v>45.590749999999993</v>
      </c>
      <c r="AU2761" s="27">
        <f t="shared" si="441"/>
        <v>32.25</v>
      </c>
      <c r="AV2761" s="29">
        <f t="shared" si="439"/>
        <v>32.25</v>
      </c>
      <c r="AW2761" s="27" t="s">
        <v>73</v>
      </c>
      <c r="AX2761" s="27" t="s">
        <v>74</v>
      </c>
      <c r="AY2761" s="32">
        <v>32.25</v>
      </c>
      <c r="AZ2761" s="34">
        <f t="shared" si="443"/>
        <v>5.4825000000000008</v>
      </c>
      <c r="BA2761" s="3">
        <f t="shared" si="445"/>
        <v>37.732500000000002</v>
      </c>
      <c r="BB2761" s="32">
        <f t="shared" si="444"/>
        <v>40.751100000000001</v>
      </c>
      <c r="BC2761" s="27" t="s">
        <v>12549</v>
      </c>
    </row>
    <row r="2762" spans="1:116" ht="31.5" customHeight="1">
      <c r="A2762" s="4" t="s">
        <v>11469</v>
      </c>
      <c r="B2762" s="5">
        <v>2760</v>
      </c>
      <c r="C2762" s="6">
        <v>2355</v>
      </c>
      <c r="D2762" s="6"/>
      <c r="E2762" s="3" t="s">
        <v>11470</v>
      </c>
      <c r="F2762" s="3" t="s">
        <v>11471</v>
      </c>
      <c r="G2762" s="3" t="s">
        <v>11472</v>
      </c>
      <c r="H2762" s="4" t="s">
        <v>226</v>
      </c>
      <c r="I2762" s="3" t="s">
        <v>104</v>
      </c>
      <c r="J2762" s="3" t="s">
        <v>1005</v>
      </c>
      <c r="K2762" s="5"/>
      <c r="L2762" s="3"/>
      <c r="M2762" s="6">
        <v>60</v>
      </c>
      <c r="N2762" s="3" t="s">
        <v>45</v>
      </c>
      <c r="O2762" s="3" t="s">
        <v>11473</v>
      </c>
      <c r="P2762" s="3" t="s">
        <v>11474</v>
      </c>
      <c r="Q2762" s="3" t="s">
        <v>11475</v>
      </c>
      <c r="R2762" s="28">
        <v>19.77</v>
      </c>
      <c r="T2762" s="30">
        <v>18.48</v>
      </c>
      <c r="U2762" s="1">
        <v>8.93</v>
      </c>
      <c r="V2762" s="28">
        <v>18.48</v>
      </c>
      <c r="AE2762" s="31">
        <v>18.48</v>
      </c>
      <c r="AN2762" s="32">
        <v>19.77</v>
      </c>
      <c r="AO2762" s="27" t="s">
        <v>49</v>
      </c>
      <c r="AP2762" s="31" t="s">
        <v>50</v>
      </c>
      <c r="AQ2762" s="27" t="e">
        <f t="shared" si="446"/>
        <v>#NUM!</v>
      </c>
      <c r="AR2762" s="27" t="e">
        <f t="shared" si="447"/>
        <v>#NUM!</v>
      </c>
      <c r="AS2762" s="27" t="e">
        <f t="shared" si="448"/>
        <v>#NUM!</v>
      </c>
      <c r="AT2762" s="27">
        <f t="shared" si="440"/>
        <v>19.866</v>
      </c>
      <c r="AU2762" s="27">
        <f t="shared" si="441"/>
        <v>9.5997499999999985</v>
      </c>
      <c r="AV2762" s="29">
        <f t="shared" ref="AV2762:AV2825" si="449">MIN(AN2762,AT2762,AU2762)</f>
        <v>9.5997499999999985</v>
      </c>
      <c r="AW2762" s="27" t="s">
        <v>73</v>
      </c>
      <c r="AX2762" s="27" t="s">
        <v>74</v>
      </c>
      <c r="AY2762" s="32">
        <v>9.6</v>
      </c>
      <c r="AZ2762" s="34">
        <f t="shared" si="443"/>
        <v>2.4</v>
      </c>
      <c r="BA2762" s="3">
        <f t="shared" si="445"/>
        <v>12</v>
      </c>
      <c r="BB2762" s="32">
        <f t="shared" si="444"/>
        <v>12.96</v>
      </c>
      <c r="BC2762" s="27" t="s">
        <v>12549</v>
      </c>
      <c r="BP2762" s="27"/>
      <c r="BQ2762" s="27"/>
      <c r="BR2762" s="27"/>
      <c r="BS2762" s="27"/>
      <c r="BT2762" s="27"/>
      <c r="BU2762" s="27"/>
      <c r="BV2762" s="27"/>
      <c r="BW2762" s="27"/>
      <c r="BX2762" s="27"/>
      <c r="BY2762" s="27"/>
      <c r="BZ2762" s="27"/>
      <c r="CA2762" s="27"/>
      <c r="CB2762" s="27"/>
      <c r="CC2762" s="27"/>
      <c r="CD2762" s="27"/>
      <c r="CE2762" s="27"/>
      <c r="CF2762" s="27"/>
      <c r="CG2762" s="27"/>
      <c r="CH2762" s="27"/>
      <c r="CI2762" s="27"/>
      <c r="CJ2762" s="27"/>
      <c r="CK2762" s="27"/>
      <c r="CL2762" s="27"/>
      <c r="CM2762" s="27"/>
      <c r="CN2762" s="27"/>
      <c r="CO2762" s="27"/>
      <c r="CP2762" s="27"/>
      <c r="CQ2762" s="27"/>
      <c r="CR2762" s="27"/>
      <c r="CS2762" s="27"/>
      <c r="CT2762" s="27"/>
      <c r="CU2762" s="27"/>
      <c r="CV2762" s="27"/>
      <c r="CW2762" s="27"/>
      <c r="CX2762" s="27"/>
      <c r="CY2762" s="27"/>
      <c r="CZ2762" s="27"/>
      <c r="DA2762" s="27"/>
      <c r="DB2762" s="27"/>
      <c r="DC2762" s="27"/>
      <c r="DD2762" s="27"/>
      <c r="DE2762" s="27"/>
      <c r="DF2762" s="27"/>
      <c r="DG2762" s="27"/>
      <c r="DH2762" s="27"/>
      <c r="DI2762" s="27"/>
      <c r="DJ2762" s="27"/>
      <c r="DK2762" s="27"/>
      <c r="DL2762" s="27"/>
    </row>
    <row r="2763" spans="1:116" ht="31.5" customHeight="1">
      <c r="A2763" s="4" t="s">
        <v>11476</v>
      </c>
      <c r="B2763" s="5">
        <v>2761</v>
      </c>
      <c r="C2763" s="6">
        <v>14830</v>
      </c>
      <c r="D2763" s="6"/>
      <c r="E2763" s="3" t="s">
        <v>11482</v>
      </c>
      <c r="F2763" s="3" t="s">
        <v>5097</v>
      </c>
      <c r="G2763" s="3" t="s">
        <v>5098</v>
      </c>
      <c r="H2763" s="4" t="s">
        <v>140</v>
      </c>
      <c r="I2763" s="3" t="s">
        <v>141</v>
      </c>
      <c r="J2763" s="3" t="s">
        <v>11483</v>
      </c>
      <c r="K2763" s="5"/>
      <c r="L2763" s="3"/>
      <c r="M2763" s="6">
        <v>100</v>
      </c>
      <c r="N2763" s="3" t="s">
        <v>45</v>
      </c>
      <c r="O2763" s="3" t="s">
        <v>11479</v>
      </c>
      <c r="P2763" s="3" t="s">
        <v>11480</v>
      </c>
      <c r="Q2763" s="3" t="s">
        <v>11484</v>
      </c>
      <c r="R2763" s="28">
        <v>44</v>
      </c>
      <c r="U2763" s="1">
        <v>52.5</v>
      </c>
      <c r="V2763" s="28">
        <v>75</v>
      </c>
      <c r="Y2763" s="29">
        <v>50</v>
      </c>
      <c r="Z2763" s="29">
        <v>38</v>
      </c>
      <c r="AE2763" s="31">
        <v>75</v>
      </c>
      <c r="AN2763" s="32">
        <v>27.72</v>
      </c>
      <c r="AO2763" s="27" t="s">
        <v>336</v>
      </c>
      <c r="AP2763" s="31" t="s">
        <v>337</v>
      </c>
      <c r="AQ2763" s="27" t="e">
        <f t="shared" si="446"/>
        <v>#NUM!</v>
      </c>
      <c r="AR2763" s="27" t="e">
        <f t="shared" si="447"/>
        <v>#NUM!</v>
      </c>
      <c r="AS2763" s="27" t="e">
        <f t="shared" si="448"/>
        <v>#NUM!</v>
      </c>
      <c r="AT2763" s="27">
        <f t="shared" si="440"/>
        <v>0</v>
      </c>
      <c r="AU2763" s="27">
        <f t="shared" si="441"/>
        <v>56.4375</v>
      </c>
      <c r="AV2763" s="29">
        <f t="shared" si="449"/>
        <v>0</v>
      </c>
      <c r="AW2763" s="27" t="s">
        <v>336</v>
      </c>
      <c r="AX2763" s="27" t="s">
        <v>337</v>
      </c>
      <c r="AY2763" s="32">
        <v>27.72</v>
      </c>
      <c r="AZ2763" s="34">
        <f t="shared" si="443"/>
        <v>4.7124000000000006</v>
      </c>
      <c r="BA2763" s="3">
        <f t="shared" si="445"/>
        <v>32.432400000000001</v>
      </c>
      <c r="BB2763" s="32">
        <f t="shared" si="444"/>
        <v>35.026992</v>
      </c>
      <c r="BC2763" s="27" t="s">
        <v>12549</v>
      </c>
      <c r="BP2763" s="27"/>
      <c r="BQ2763" s="27"/>
      <c r="BR2763" s="27"/>
      <c r="BS2763" s="27"/>
      <c r="BT2763" s="27"/>
      <c r="BU2763" s="27"/>
      <c r="BV2763" s="27"/>
      <c r="BW2763" s="27"/>
      <c r="BX2763" s="27"/>
      <c r="BY2763" s="27"/>
      <c r="BZ2763" s="27"/>
      <c r="CA2763" s="27"/>
      <c r="CB2763" s="27"/>
      <c r="CC2763" s="27"/>
      <c r="CD2763" s="27"/>
      <c r="CE2763" s="27"/>
      <c r="CF2763" s="27"/>
      <c r="CG2763" s="27"/>
      <c r="CH2763" s="27"/>
      <c r="CI2763" s="27"/>
      <c r="CJ2763" s="27"/>
      <c r="CK2763" s="27"/>
      <c r="CL2763" s="27"/>
      <c r="CM2763" s="27"/>
      <c r="CN2763" s="27"/>
      <c r="CO2763" s="27"/>
      <c r="CP2763" s="27"/>
      <c r="CQ2763" s="27"/>
      <c r="CR2763" s="27"/>
      <c r="CS2763" s="27"/>
      <c r="CT2763" s="27"/>
      <c r="CU2763" s="27"/>
      <c r="CV2763" s="27"/>
      <c r="CW2763" s="27"/>
      <c r="CX2763" s="27"/>
      <c r="CY2763" s="27"/>
      <c r="CZ2763" s="27"/>
      <c r="DA2763" s="27"/>
      <c r="DB2763" s="27"/>
      <c r="DC2763" s="27"/>
      <c r="DD2763" s="27"/>
      <c r="DE2763" s="27"/>
      <c r="DF2763" s="27"/>
      <c r="DG2763" s="27"/>
      <c r="DH2763" s="27"/>
      <c r="DI2763" s="27"/>
      <c r="DJ2763" s="27"/>
      <c r="DK2763" s="27"/>
      <c r="DL2763" s="27"/>
    </row>
    <row r="2764" spans="1:116" ht="31.5" customHeight="1">
      <c r="A2764" s="4" t="s">
        <v>11476</v>
      </c>
      <c r="B2764" s="5">
        <v>2762</v>
      </c>
      <c r="C2764" s="6">
        <v>14810</v>
      </c>
      <c r="D2764" s="6"/>
      <c r="E2764" s="3" t="s">
        <v>11485</v>
      </c>
      <c r="F2764" s="3" t="s">
        <v>5097</v>
      </c>
      <c r="G2764" s="3" t="s">
        <v>5098</v>
      </c>
      <c r="H2764" s="4" t="s">
        <v>205</v>
      </c>
      <c r="I2764" s="3" t="s">
        <v>43</v>
      </c>
      <c r="J2764" s="3" t="s">
        <v>11486</v>
      </c>
      <c r="K2764" s="5"/>
      <c r="L2764" s="3"/>
      <c r="M2764" s="6">
        <v>150</v>
      </c>
      <c r="N2764" s="3" t="s">
        <v>45</v>
      </c>
      <c r="O2764" s="3" t="s">
        <v>11479</v>
      </c>
      <c r="P2764" s="3" t="s">
        <v>11487</v>
      </c>
      <c r="Q2764" s="3" t="s">
        <v>11488</v>
      </c>
      <c r="R2764" s="28">
        <v>180</v>
      </c>
      <c r="U2764" s="1" t="s">
        <v>56</v>
      </c>
      <c r="V2764" s="28">
        <v>97.5</v>
      </c>
      <c r="W2764" s="29">
        <v>82.790999999999997</v>
      </c>
      <c r="X2764" s="29">
        <v>105</v>
      </c>
      <c r="AE2764" s="31">
        <v>97.5</v>
      </c>
      <c r="AN2764" s="32">
        <v>90.15</v>
      </c>
      <c r="AO2764" s="27" t="s">
        <v>211</v>
      </c>
      <c r="AP2764" s="31" t="s">
        <v>212</v>
      </c>
      <c r="AQ2764" s="27" t="e">
        <f t="shared" si="446"/>
        <v>#NUM!</v>
      </c>
      <c r="AR2764" s="27" t="e">
        <f t="shared" si="447"/>
        <v>#NUM!</v>
      </c>
      <c r="AS2764" s="27" t="e">
        <f t="shared" si="448"/>
        <v>#NUM!</v>
      </c>
      <c r="AT2764" s="27">
        <f t="shared" si="440"/>
        <v>0</v>
      </c>
      <c r="AU2764" s="27" t="e">
        <f t="shared" si="441"/>
        <v>#VALUE!</v>
      </c>
      <c r="AV2764" s="29" t="e">
        <f t="shared" si="449"/>
        <v>#VALUE!</v>
      </c>
      <c r="AW2764" s="27" t="s">
        <v>213</v>
      </c>
      <c r="AX2764" s="27" t="s">
        <v>212</v>
      </c>
      <c r="AY2764" s="32">
        <v>90.15</v>
      </c>
      <c r="AZ2764" s="34">
        <f t="shared" si="443"/>
        <v>10.818</v>
      </c>
      <c r="BA2764" s="3">
        <f t="shared" si="445"/>
        <v>100.968</v>
      </c>
      <c r="BB2764" s="32">
        <f t="shared" si="444"/>
        <v>109.04544</v>
      </c>
      <c r="BC2764" s="27" t="s">
        <v>12549</v>
      </c>
      <c r="BP2764" s="27"/>
      <c r="BQ2764" s="27"/>
      <c r="BR2764" s="27"/>
      <c r="BS2764" s="27"/>
      <c r="BT2764" s="27"/>
      <c r="BU2764" s="27"/>
      <c r="BV2764" s="27"/>
      <c r="BW2764" s="27"/>
      <c r="BX2764" s="27"/>
      <c r="BY2764" s="27"/>
      <c r="BZ2764" s="27"/>
      <c r="CA2764" s="27"/>
      <c r="CB2764" s="27"/>
      <c r="CC2764" s="27"/>
      <c r="CD2764" s="27"/>
      <c r="CE2764" s="27"/>
      <c r="CF2764" s="27"/>
      <c r="CG2764" s="27"/>
      <c r="CH2764" s="27"/>
      <c r="CI2764" s="27"/>
      <c r="CJ2764" s="27"/>
      <c r="CK2764" s="27"/>
      <c r="CL2764" s="27"/>
      <c r="CM2764" s="27"/>
      <c r="CN2764" s="27"/>
      <c r="CO2764" s="27"/>
      <c r="CP2764" s="27"/>
      <c r="CQ2764" s="27"/>
      <c r="CR2764" s="27"/>
      <c r="CS2764" s="27"/>
      <c r="CT2764" s="27"/>
      <c r="CU2764" s="27"/>
      <c r="CV2764" s="27"/>
      <c r="CW2764" s="27"/>
      <c r="CX2764" s="27"/>
      <c r="CY2764" s="27"/>
      <c r="CZ2764" s="27"/>
      <c r="DA2764" s="27"/>
      <c r="DB2764" s="27"/>
      <c r="DC2764" s="27"/>
      <c r="DD2764" s="27"/>
      <c r="DE2764" s="27"/>
      <c r="DF2764" s="27"/>
      <c r="DG2764" s="27"/>
      <c r="DH2764" s="27"/>
      <c r="DI2764" s="27"/>
      <c r="DJ2764" s="27"/>
      <c r="DK2764" s="27"/>
      <c r="DL2764" s="27"/>
    </row>
    <row r="2765" spans="1:116" ht="31.5" customHeight="1">
      <c r="A2765" s="4" t="s">
        <v>11476</v>
      </c>
      <c r="B2765" s="5">
        <v>2763</v>
      </c>
      <c r="C2765" s="6">
        <v>16089</v>
      </c>
      <c r="D2765" s="6"/>
      <c r="E2765" s="3" t="s">
        <v>11477</v>
      </c>
      <c r="F2765" s="3" t="s">
        <v>4216</v>
      </c>
      <c r="G2765" s="3" t="s">
        <v>4217</v>
      </c>
      <c r="H2765" s="4" t="s">
        <v>999</v>
      </c>
      <c r="I2765" s="3" t="s">
        <v>43</v>
      </c>
      <c r="J2765" s="3" t="s">
        <v>11478</v>
      </c>
      <c r="K2765" s="5"/>
      <c r="L2765" s="3"/>
      <c r="M2765" s="6">
        <v>28</v>
      </c>
      <c r="N2765" s="3" t="s">
        <v>45</v>
      </c>
      <c r="O2765" s="3" t="s">
        <v>11479</v>
      </c>
      <c r="P2765" s="3" t="s">
        <v>11480</v>
      </c>
      <c r="Q2765" s="3" t="s">
        <v>11481</v>
      </c>
      <c r="R2765" s="28">
        <v>197.96</v>
      </c>
      <c r="U2765" s="1" t="s">
        <v>56</v>
      </c>
      <c r="V2765" s="28">
        <v>229.6</v>
      </c>
      <c r="Y2765" s="29">
        <v>200.2</v>
      </c>
      <c r="Z2765" s="29">
        <v>196</v>
      </c>
      <c r="AE2765" s="31">
        <v>229.6</v>
      </c>
      <c r="AN2765" s="32">
        <v>197.96</v>
      </c>
      <c r="AO2765" s="27" t="s">
        <v>49</v>
      </c>
      <c r="AP2765" s="31" t="s">
        <v>50</v>
      </c>
      <c r="AQ2765" s="27" t="e">
        <f t="shared" si="446"/>
        <v>#NUM!</v>
      </c>
      <c r="AR2765" s="27" t="e">
        <f t="shared" si="447"/>
        <v>#NUM!</v>
      </c>
      <c r="AS2765" s="27" t="e">
        <f t="shared" si="448"/>
        <v>#NUM!</v>
      </c>
      <c r="AT2765" s="27">
        <f t="shared" si="440"/>
        <v>0</v>
      </c>
      <c r="AU2765" s="27" t="e">
        <f t="shared" si="441"/>
        <v>#VALUE!</v>
      </c>
      <c r="AV2765" s="29" t="e">
        <f t="shared" si="449"/>
        <v>#VALUE!</v>
      </c>
      <c r="AW2765" s="33" t="s">
        <v>51</v>
      </c>
      <c r="AX2765" s="27" t="s">
        <v>50</v>
      </c>
      <c r="AY2765" s="32">
        <v>197.96</v>
      </c>
      <c r="AZ2765" s="34">
        <f t="shared" si="443"/>
        <v>19.796000000000003</v>
      </c>
      <c r="BA2765" s="3">
        <f t="shared" si="445"/>
        <v>217.756</v>
      </c>
      <c r="BB2765" s="32">
        <f t="shared" si="444"/>
        <v>235.17648</v>
      </c>
      <c r="BC2765" s="27" t="s">
        <v>12549</v>
      </c>
      <c r="BP2765" s="27"/>
      <c r="BQ2765" s="27"/>
      <c r="BR2765" s="27"/>
      <c r="BS2765" s="27"/>
      <c r="BT2765" s="27"/>
      <c r="BU2765" s="27"/>
      <c r="BV2765" s="27"/>
      <c r="BW2765" s="27"/>
      <c r="BX2765" s="27"/>
      <c r="BY2765" s="27"/>
      <c r="BZ2765" s="27"/>
      <c r="CA2765" s="27"/>
      <c r="CB2765" s="27"/>
      <c r="CC2765" s="27"/>
      <c r="CD2765" s="27"/>
      <c r="CE2765" s="27"/>
      <c r="CF2765" s="27"/>
      <c r="CG2765" s="27"/>
      <c r="CH2765" s="27"/>
      <c r="CI2765" s="27"/>
      <c r="CJ2765" s="27"/>
      <c r="CK2765" s="27"/>
      <c r="CL2765" s="27"/>
      <c r="CM2765" s="27"/>
      <c r="CN2765" s="27"/>
      <c r="CO2765" s="27"/>
      <c r="CP2765" s="27"/>
      <c r="CQ2765" s="27"/>
      <c r="CR2765" s="27"/>
      <c r="CS2765" s="27"/>
      <c r="CT2765" s="27"/>
      <c r="CU2765" s="27"/>
      <c r="CV2765" s="27"/>
      <c r="CW2765" s="27"/>
      <c r="CX2765" s="27"/>
      <c r="CY2765" s="27"/>
      <c r="CZ2765" s="27"/>
      <c r="DA2765" s="27"/>
      <c r="DB2765" s="27"/>
      <c r="DC2765" s="27"/>
      <c r="DD2765" s="27"/>
      <c r="DE2765" s="27"/>
      <c r="DF2765" s="27"/>
      <c r="DG2765" s="27"/>
      <c r="DH2765" s="27"/>
      <c r="DI2765" s="27"/>
      <c r="DJ2765" s="27"/>
      <c r="DK2765" s="27"/>
      <c r="DL2765" s="27"/>
    </row>
    <row r="2766" spans="1:116" ht="31.5" customHeight="1">
      <c r="A2766" s="4" t="s">
        <v>11489</v>
      </c>
      <c r="B2766" s="5">
        <v>2764</v>
      </c>
      <c r="C2766" s="6">
        <v>5542</v>
      </c>
      <c r="D2766" s="6"/>
      <c r="E2766" s="3" t="s">
        <v>11502</v>
      </c>
      <c r="F2766" s="3" t="s">
        <v>76</v>
      </c>
      <c r="G2766" s="3" t="s">
        <v>77</v>
      </c>
      <c r="H2766" s="4" t="s">
        <v>594</v>
      </c>
      <c r="I2766" s="3" t="s">
        <v>104</v>
      </c>
      <c r="J2766" s="3" t="s">
        <v>10303</v>
      </c>
      <c r="K2766" s="5"/>
      <c r="L2766" s="3"/>
      <c r="M2766" s="6">
        <v>30</v>
      </c>
      <c r="N2766" s="3" t="s">
        <v>45</v>
      </c>
      <c r="O2766" s="3" t="s">
        <v>11491</v>
      </c>
      <c r="P2766" s="3" t="s">
        <v>11503</v>
      </c>
      <c r="Q2766" s="3" t="s">
        <v>11504</v>
      </c>
      <c r="R2766" s="28">
        <v>1.28</v>
      </c>
      <c r="U2766" s="1" t="s">
        <v>56</v>
      </c>
      <c r="AN2766" s="32">
        <v>1.28</v>
      </c>
      <c r="AO2766" s="27" t="s">
        <v>49</v>
      </c>
      <c r="AP2766" s="31" t="s">
        <v>50</v>
      </c>
      <c r="AQ2766" s="27" t="e">
        <f t="shared" si="446"/>
        <v>#NUM!</v>
      </c>
      <c r="AR2766" s="27" t="e">
        <f t="shared" si="447"/>
        <v>#NUM!</v>
      </c>
      <c r="AS2766" s="27" t="e">
        <f t="shared" si="448"/>
        <v>#NUM!</v>
      </c>
      <c r="AT2766" s="27">
        <f t="shared" si="440"/>
        <v>0</v>
      </c>
      <c r="AU2766" s="27" t="e">
        <f t="shared" si="441"/>
        <v>#VALUE!</v>
      </c>
      <c r="AV2766" s="29" t="e">
        <f t="shared" si="449"/>
        <v>#VALUE!</v>
      </c>
      <c r="AW2766" s="27" t="s">
        <v>336</v>
      </c>
      <c r="AX2766" s="27" t="s">
        <v>337</v>
      </c>
      <c r="AY2766" s="32">
        <v>0.81</v>
      </c>
      <c r="AZ2766" s="34">
        <f t="shared" si="443"/>
        <v>0.20250000000000001</v>
      </c>
      <c r="BA2766" s="3">
        <f t="shared" si="445"/>
        <v>1.0125000000000002</v>
      </c>
      <c r="BB2766" s="32">
        <f t="shared" si="444"/>
        <v>1.0935000000000001</v>
      </c>
      <c r="BC2766" s="27" t="s">
        <v>12549</v>
      </c>
      <c r="BP2766" s="27"/>
      <c r="BQ2766" s="27"/>
      <c r="BR2766" s="27"/>
      <c r="BS2766" s="27"/>
      <c r="BT2766" s="27"/>
      <c r="BU2766" s="27"/>
      <c r="BV2766" s="27"/>
      <c r="BW2766" s="27"/>
      <c r="BX2766" s="27"/>
      <c r="BY2766" s="27"/>
      <c r="BZ2766" s="27"/>
      <c r="CA2766" s="27"/>
      <c r="CB2766" s="27"/>
      <c r="CC2766" s="27"/>
      <c r="CD2766" s="27"/>
      <c r="CE2766" s="27"/>
      <c r="CF2766" s="27"/>
      <c r="CG2766" s="27"/>
      <c r="CH2766" s="27"/>
      <c r="CI2766" s="27"/>
      <c r="CJ2766" s="27"/>
      <c r="CK2766" s="27"/>
      <c r="CL2766" s="27"/>
      <c r="CM2766" s="27"/>
      <c r="CN2766" s="27"/>
      <c r="CO2766" s="27"/>
      <c r="CP2766" s="27"/>
      <c r="CQ2766" s="27"/>
      <c r="CR2766" s="27"/>
      <c r="CS2766" s="27"/>
      <c r="CT2766" s="27"/>
      <c r="CU2766" s="27"/>
      <c r="CV2766" s="27"/>
      <c r="CW2766" s="27"/>
      <c r="CX2766" s="27"/>
      <c r="CY2766" s="27"/>
      <c r="CZ2766" s="27"/>
      <c r="DA2766" s="27"/>
      <c r="DB2766" s="27"/>
      <c r="DC2766" s="27"/>
      <c r="DD2766" s="27"/>
      <c r="DE2766" s="27"/>
      <c r="DF2766" s="27"/>
      <c r="DG2766" s="27"/>
      <c r="DH2766" s="27"/>
      <c r="DI2766" s="27"/>
      <c r="DJ2766" s="27"/>
      <c r="DK2766" s="27"/>
      <c r="DL2766" s="27"/>
    </row>
    <row r="2767" spans="1:116" ht="31.5" customHeight="1">
      <c r="A2767" s="4" t="s">
        <v>11489</v>
      </c>
      <c r="B2767" s="5">
        <v>2765</v>
      </c>
      <c r="C2767" s="6">
        <v>11942</v>
      </c>
      <c r="D2767" s="6"/>
      <c r="E2767" s="3" t="s">
        <v>11610</v>
      </c>
      <c r="F2767" s="3" t="s">
        <v>1099</v>
      </c>
      <c r="G2767" s="3" t="s">
        <v>1093</v>
      </c>
      <c r="H2767" s="4" t="s">
        <v>1094</v>
      </c>
      <c r="I2767" s="3" t="s">
        <v>43</v>
      </c>
      <c r="J2767" s="3" t="s">
        <v>11612</v>
      </c>
      <c r="K2767" s="5"/>
      <c r="L2767" s="3"/>
      <c r="M2767" s="6">
        <v>30</v>
      </c>
      <c r="N2767" s="3" t="s">
        <v>45</v>
      </c>
      <c r="O2767" s="3" t="s">
        <v>11491</v>
      </c>
      <c r="P2767" s="3" t="s">
        <v>11510</v>
      </c>
      <c r="Q2767" s="3" t="s">
        <v>11613</v>
      </c>
      <c r="R2767" s="28">
        <v>1.1000000000000001</v>
      </c>
      <c r="U2767" s="1" t="s">
        <v>56</v>
      </c>
      <c r="AN2767" s="32">
        <v>1.1000000000000001</v>
      </c>
      <c r="AO2767" s="27" t="s">
        <v>49</v>
      </c>
      <c r="AP2767" s="31" t="s">
        <v>50</v>
      </c>
      <c r="AQ2767" s="27" t="e">
        <f t="shared" si="446"/>
        <v>#NUM!</v>
      </c>
      <c r="AR2767" s="27" t="e">
        <f t="shared" si="447"/>
        <v>#NUM!</v>
      </c>
      <c r="AS2767" s="27" t="e">
        <f t="shared" si="448"/>
        <v>#NUM!</v>
      </c>
      <c r="AT2767" s="27">
        <f t="shared" si="440"/>
        <v>0</v>
      </c>
      <c r="AU2767" s="27" t="e">
        <f t="shared" si="441"/>
        <v>#VALUE!</v>
      </c>
      <c r="AV2767" s="29" t="e">
        <f t="shared" si="449"/>
        <v>#VALUE!</v>
      </c>
      <c r="AW2767" s="33" t="s">
        <v>51</v>
      </c>
      <c r="AX2767" s="27" t="s">
        <v>50</v>
      </c>
      <c r="AY2767" s="32">
        <v>1.1000000000000001</v>
      </c>
      <c r="AZ2767" s="34">
        <f t="shared" si="443"/>
        <v>0.27500000000000002</v>
      </c>
      <c r="BA2767" s="3">
        <f t="shared" si="445"/>
        <v>1.375</v>
      </c>
      <c r="BB2767" s="32">
        <f t="shared" si="444"/>
        <v>1.4850000000000001</v>
      </c>
      <c r="BC2767" s="27" t="s">
        <v>12549</v>
      </c>
      <c r="BP2767" s="27"/>
      <c r="BQ2767" s="27"/>
      <c r="BR2767" s="27"/>
      <c r="BS2767" s="27"/>
      <c r="BT2767" s="27"/>
      <c r="BU2767" s="27"/>
      <c r="BV2767" s="27"/>
      <c r="BW2767" s="27"/>
      <c r="BX2767" s="27"/>
      <c r="BY2767" s="27"/>
      <c r="BZ2767" s="27"/>
      <c r="CA2767" s="27"/>
      <c r="CB2767" s="27"/>
      <c r="CC2767" s="27"/>
      <c r="CD2767" s="27"/>
      <c r="CE2767" s="27"/>
      <c r="CF2767" s="27"/>
      <c r="CG2767" s="27"/>
      <c r="CH2767" s="27"/>
      <c r="CI2767" s="27"/>
      <c r="CJ2767" s="27"/>
      <c r="CK2767" s="27"/>
      <c r="CL2767" s="27"/>
      <c r="CM2767" s="27"/>
      <c r="CN2767" s="27"/>
      <c r="CO2767" s="27"/>
      <c r="CP2767" s="27"/>
      <c r="CQ2767" s="27"/>
      <c r="CR2767" s="27"/>
      <c r="CS2767" s="27"/>
      <c r="CT2767" s="27"/>
      <c r="CU2767" s="27"/>
      <c r="CV2767" s="27"/>
      <c r="CW2767" s="27"/>
      <c r="CX2767" s="27"/>
      <c r="CY2767" s="27"/>
      <c r="CZ2767" s="27"/>
      <c r="DA2767" s="27"/>
      <c r="DB2767" s="27"/>
      <c r="DC2767" s="27"/>
      <c r="DD2767" s="27"/>
      <c r="DE2767" s="27"/>
      <c r="DF2767" s="27"/>
      <c r="DG2767" s="27"/>
      <c r="DH2767" s="27"/>
      <c r="DI2767" s="27"/>
      <c r="DJ2767" s="27"/>
      <c r="DK2767" s="27"/>
      <c r="DL2767" s="27"/>
    </row>
    <row r="2768" spans="1:116" ht="31.5" customHeight="1">
      <c r="A2768" s="4" t="s">
        <v>11489</v>
      </c>
      <c r="B2768" s="5">
        <v>2766</v>
      </c>
      <c r="C2768" s="6">
        <v>5142</v>
      </c>
      <c r="D2768" s="6"/>
      <c r="E2768" s="3" t="s">
        <v>11557</v>
      </c>
      <c r="F2768" s="3" t="s">
        <v>3190</v>
      </c>
      <c r="G2768" s="3" t="s">
        <v>854</v>
      </c>
      <c r="H2768" s="4" t="s">
        <v>42</v>
      </c>
      <c r="I2768" s="3" t="s">
        <v>227</v>
      </c>
      <c r="J2768" s="3" t="s">
        <v>952</v>
      </c>
      <c r="K2768" s="5"/>
      <c r="L2768" s="3"/>
      <c r="M2768" s="6">
        <v>20</v>
      </c>
      <c r="N2768" s="3" t="s">
        <v>45</v>
      </c>
      <c r="O2768" s="3" t="s">
        <v>11491</v>
      </c>
      <c r="P2768" s="3" t="s">
        <v>11492</v>
      </c>
      <c r="Q2768" s="3" t="s">
        <v>11558</v>
      </c>
      <c r="R2768" s="28">
        <v>1.2</v>
      </c>
      <c r="U2768" s="1" t="s">
        <v>56</v>
      </c>
      <c r="AN2768" s="32">
        <v>1.2</v>
      </c>
      <c r="AO2768" s="27" t="s">
        <v>49</v>
      </c>
      <c r="AP2768" s="31" t="s">
        <v>50</v>
      </c>
      <c r="AQ2768" s="27" t="e">
        <f t="shared" si="446"/>
        <v>#NUM!</v>
      </c>
      <c r="AR2768" s="27" t="e">
        <f t="shared" si="447"/>
        <v>#NUM!</v>
      </c>
      <c r="AS2768" s="27" t="e">
        <f t="shared" si="448"/>
        <v>#NUM!</v>
      </c>
      <c r="AT2768" s="27">
        <f t="shared" si="440"/>
        <v>0</v>
      </c>
      <c r="AU2768" s="27" t="e">
        <f t="shared" si="441"/>
        <v>#VALUE!</v>
      </c>
      <c r="AV2768" s="29" t="e">
        <f t="shared" si="449"/>
        <v>#VALUE!</v>
      </c>
      <c r="AW2768" s="33" t="s">
        <v>51</v>
      </c>
      <c r="AX2768" s="33" t="s">
        <v>50</v>
      </c>
      <c r="AY2768" s="32">
        <v>1.2</v>
      </c>
      <c r="AZ2768" s="34">
        <f t="shared" si="443"/>
        <v>0.3</v>
      </c>
      <c r="BA2768" s="3">
        <f t="shared" si="445"/>
        <v>1.5</v>
      </c>
      <c r="BB2768" s="32">
        <f t="shared" si="444"/>
        <v>1.62</v>
      </c>
      <c r="BC2768" s="27" t="s">
        <v>12549</v>
      </c>
      <c r="BP2768" s="27"/>
      <c r="BQ2768" s="27"/>
      <c r="BR2768" s="27"/>
      <c r="BS2768" s="27"/>
      <c r="BT2768" s="27"/>
      <c r="BU2768" s="27"/>
      <c r="BV2768" s="27"/>
      <c r="BW2768" s="27"/>
      <c r="BX2768" s="27"/>
      <c r="BY2768" s="27"/>
      <c r="BZ2768" s="27"/>
      <c r="CA2768" s="27"/>
      <c r="CB2768" s="27"/>
      <c r="CC2768" s="27"/>
      <c r="CD2768" s="27"/>
      <c r="CE2768" s="27"/>
      <c r="CF2768" s="27"/>
      <c r="CG2768" s="27"/>
      <c r="CH2768" s="27"/>
      <c r="CI2768" s="27"/>
      <c r="CJ2768" s="27"/>
      <c r="CK2768" s="27"/>
      <c r="CL2768" s="27"/>
      <c r="CM2768" s="27"/>
      <c r="CN2768" s="27"/>
      <c r="CO2768" s="27"/>
      <c r="CP2768" s="27"/>
      <c r="CQ2768" s="27"/>
      <c r="CR2768" s="27"/>
      <c r="CS2768" s="27"/>
      <c r="CT2768" s="27"/>
      <c r="CU2768" s="27"/>
      <c r="CV2768" s="27"/>
      <c r="CW2768" s="27"/>
      <c r="CX2768" s="27"/>
      <c r="CY2768" s="27"/>
      <c r="CZ2768" s="27"/>
      <c r="DA2768" s="27"/>
      <c r="DB2768" s="27"/>
      <c r="DC2768" s="27"/>
      <c r="DD2768" s="27"/>
      <c r="DE2768" s="27"/>
      <c r="DF2768" s="27"/>
      <c r="DG2768" s="27"/>
      <c r="DH2768" s="27"/>
      <c r="DI2768" s="27"/>
      <c r="DJ2768" s="27"/>
      <c r="DK2768" s="27"/>
      <c r="DL2768" s="27"/>
    </row>
    <row r="2769" spans="1:116" ht="31.5" customHeight="1">
      <c r="A2769" s="4" t="s">
        <v>11489</v>
      </c>
      <c r="B2769" s="5">
        <v>2767</v>
      </c>
      <c r="C2769" s="6">
        <v>5540</v>
      </c>
      <c r="D2769" s="6"/>
      <c r="E2769" s="3" t="s">
        <v>11505</v>
      </c>
      <c r="F2769" s="3" t="s">
        <v>76</v>
      </c>
      <c r="G2769" s="3" t="s">
        <v>77</v>
      </c>
      <c r="H2769" s="4" t="s">
        <v>598</v>
      </c>
      <c r="I2769" s="3" t="s">
        <v>104</v>
      </c>
      <c r="J2769" s="3" t="s">
        <v>606</v>
      </c>
      <c r="K2769" s="5"/>
      <c r="L2769" s="3"/>
      <c r="M2769" s="6">
        <v>30</v>
      </c>
      <c r="N2769" s="3" t="s">
        <v>45</v>
      </c>
      <c r="O2769" s="3" t="s">
        <v>11491</v>
      </c>
      <c r="P2769" s="3" t="s">
        <v>11506</v>
      </c>
      <c r="Q2769" s="3" t="s">
        <v>11507</v>
      </c>
      <c r="R2769" s="28">
        <v>2</v>
      </c>
      <c r="U2769" s="1" t="s">
        <v>56</v>
      </c>
      <c r="AN2769" s="32">
        <v>2</v>
      </c>
      <c r="AO2769" s="27" t="s">
        <v>49</v>
      </c>
      <c r="AP2769" s="31" t="s">
        <v>50</v>
      </c>
      <c r="AQ2769" s="27" t="e">
        <f t="shared" si="446"/>
        <v>#NUM!</v>
      </c>
      <c r="AR2769" s="27" t="e">
        <f t="shared" si="447"/>
        <v>#NUM!</v>
      </c>
      <c r="AS2769" s="27" t="e">
        <f t="shared" si="448"/>
        <v>#NUM!</v>
      </c>
      <c r="AT2769" s="27">
        <f t="shared" ref="AT2769:AT2832" si="450">T2769*1.075</f>
        <v>0</v>
      </c>
      <c r="AU2769" s="27" t="e">
        <f t="shared" ref="AU2769:AU2832" si="451">U2769*1.075</f>
        <v>#VALUE!</v>
      </c>
      <c r="AV2769" s="29" t="e">
        <f t="shared" si="449"/>
        <v>#VALUE!</v>
      </c>
      <c r="AW2769" s="27" t="s">
        <v>336</v>
      </c>
      <c r="AX2769" s="27" t="s">
        <v>337</v>
      </c>
      <c r="AY2769" s="32">
        <v>1.232</v>
      </c>
      <c r="AZ2769" s="34">
        <f t="shared" si="443"/>
        <v>0.308</v>
      </c>
      <c r="BA2769" s="3">
        <f t="shared" si="445"/>
        <v>1.54</v>
      </c>
      <c r="BB2769" s="32">
        <f t="shared" si="444"/>
        <v>1.6632</v>
      </c>
      <c r="BC2769" s="27" t="s">
        <v>12549</v>
      </c>
      <c r="BP2769" s="27"/>
      <c r="BQ2769" s="27"/>
      <c r="BR2769" s="27"/>
      <c r="BS2769" s="27"/>
      <c r="BT2769" s="27"/>
      <c r="BU2769" s="27"/>
      <c r="BV2769" s="27"/>
      <c r="BW2769" s="27"/>
      <c r="BX2769" s="27"/>
      <c r="BY2769" s="27"/>
      <c r="BZ2769" s="27"/>
      <c r="CA2769" s="27"/>
      <c r="CB2769" s="27"/>
      <c r="CC2769" s="27"/>
      <c r="CD2769" s="27"/>
      <c r="CE2769" s="27"/>
      <c r="CF2769" s="27"/>
      <c r="CG2769" s="27"/>
      <c r="CH2769" s="27"/>
      <c r="CI2769" s="27"/>
      <c r="CJ2769" s="27"/>
      <c r="CK2769" s="27"/>
      <c r="CL2769" s="27"/>
      <c r="CM2769" s="27"/>
      <c r="CN2769" s="27"/>
      <c r="CO2769" s="27"/>
      <c r="CP2769" s="27"/>
      <c r="CQ2769" s="27"/>
      <c r="CR2769" s="27"/>
      <c r="CS2769" s="27"/>
      <c r="CT2769" s="27"/>
      <c r="CU2769" s="27"/>
      <c r="CV2769" s="27"/>
      <c r="CW2769" s="27"/>
      <c r="CX2769" s="27"/>
      <c r="CY2769" s="27"/>
      <c r="CZ2769" s="27"/>
      <c r="DA2769" s="27"/>
      <c r="DB2769" s="27"/>
      <c r="DC2769" s="27"/>
      <c r="DD2769" s="27"/>
      <c r="DE2769" s="27"/>
      <c r="DF2769" s="27"/>
      <c r="DG2769" s="27"/>
      <c r="DH2769" s="27"/>
      <c r="DI2769" s="27"/>
      <c r="DJ2769" s="27"/>
      <c r="DK2769" s="27"/>
      <c r="DL2769" s="27"/>
    </row>
    <row r="2770" spans="1:116" ht="31.5" customHeight="1">
      <c r="A2770" s="4" t="s">
        <v>11489</v>
      </c>
      <c r="B2770" s="5">
        <v>2768</v>
      </c>
      <c r="C2770" s="6">
        <v>3764</v>
      </c>
      <c r="D2770" s="6"/>
      <c r="E2770" s="3" t="s">
        <v>11498</v>
      </c>
      <c r="F2770" s="3" t="s">
        <v>571</v>
      </c>
      <c r="G2770" s="3" t="s">
        <v>572</v>
      </c>
      <c r="H2770" s="4" t="s">
        <v>42</v>
      </c>
      <c r="I2770" s="3" t="s">
        <v>573</v>
      </c>
      <c r="J2770" s="3" t="s">
        <v>11499</v>
      </c>
      <c r="K2770" s="5"/>
      <c r="L2770" s="3"/>
      <c r="M2770" s="6">
        <v>30</v>
      </c>
      <c r="N2770" s="3" t="s">
        <v>45</v>
      </c>
      <c r="O2770" s="3" t="s">
        <v>11491</v>
      </c>
      <c r="P2770" s="3" t="s">
        <v>11492</v>
      </c>
      <c r="Q2770" s="3" t="s">
        <v>11500</v>
      </c>
      <c r="R2770" s="28">
        <v>1.3</v>
      </c>
      <c r="U2770" s="1" t="s">
        <v>56</v>
      </c>
      <c r="AN2770" s="32">
        <v>1.3</v>
      </c>
      <c r="AO2770" s="27" t="s">
        <v>49</v>
      </c>
      <c r="AP2770" s="31" t="s">
        <v>50</v>
      </c>
      <c r="AQ2770" s="27" t="e">
        <f t="shared" si="446"/>
        <v>#NUM!</v>
      </c>
      <c r="AR2770" s="27" t="e">
        <f t="shared" si="447"/>
        <v>#NUM!</v>
      </c>
      <c r="AS2770" s="27" t="e">
        <f t="shared" si="448"/>
        <v>#NUM!</v>
      </c>
      <c r="AT2770" s="27">
        <f t="shared" si="450"/>
        <v>0</v>
      </c>
      <c r="AU2770" s="27" t="e">
        <f t="shared" si="451"/>
        <v>#VALUE!</v>
      </c>
      <c r="AV2770" s="29" t="e">
        <f t="shared" si="449"/>
        <v>#VALUE!</v>
      </c>
      <c r="AW2770" s="27" t="s">
        <v>336</v>
      </c>
      <c r="AX2770" s="27" t="s">
        <v>337</v>
      </c>
      <c r="AY2770" s="32">
        <v>1.288</v>
      </c>
      <c r="AZ2770" s="34">
        <f t="shared" si="443"/>
        <v>0.32200000000000001</v>
      </c>
      <c r="BA2770" s="3">
        <f t="shared" si="445"/>
        <v>1.61</v>
      </c>
      <c r="BB2770" s="32">
        <f t="shared" si="444"/>
        <v>1.7388000000000001</v>
      </c>
      <c r="BC2770" s="27" t="s">
        <v>12549</v>
      </c>
      <c r="BP2770" s="27"/>
      <c r="BQ2770" s="27"/>
      <c r="BR2770" s="27"/>
      <c r="BS2770" s="27"/>
      <c r="BT2770" s="27"/>
      <c r="BU2770" s="27"/>
      <c r="BV2770" s="27"/>
      <c r="BW2770" s="27"/>
      <c r="BX2770" s="27"/>
      <c r="BY2770" s="27"/>
      <c r="BZ2770" s="27"/>
      <c r="CA2770" s="27"/>
      <c r="CB2770" s="27"/>
      <c r="CC2770" s="27"/>
      <c r="CD2770" s="27"/>
      <c r="CE2770" s="27"/>
      <c r="CF2770" s="27"/>
      <c r="CG2770" s="27"/>
      <c r="CH2770" s="27"/>
      <c r="CI2770" s="27"/>
      <c r="CJ2770" s="27"/>
      <c r="CK2770" s="27"/>
      <c r="CL2770" s="27"/>
      <c r="CM2770" s="27"/>
      <c r="CN2770" s="27"/>
      <c r="CO2770" s="27"/>
      <c r="CP2770" s="27"/>
      <c r="CQ2770" s="27"/>
      <c r="CR2770" s="27"/>
      <c r="CS2770" s="27"/>
      <c r="CT2770" s="27"/>
      <c r="CU2770" s="27"/>
      <c r="CV2770" s="27"/>
      <c r="CW2770" s="27"/>
      <c r="CX2770" s="27"/>
      <c r="CY2770" s="27"/>
      <c r="CZ2770" s="27"/>
      <c r="DA2770" s="27"/>
      <c r="DB2770" s="27"/>
      <c r="DC2770" s="27"/>
      <c r="DD2770" s="27"/>
      <c r="DE2770" s="27"/>
      <c r="DF2770" s="27"/>
      <c r="DG2770" s="27"/>
      <c r="DH2770" s="27"/>
      <c r="DI2770" s="27"/>
      <c r="DJ2770" s="27"/>
      <c r="DK2770" s="27"/>
      <c r="DL2770" s="27"/>
    </row>
    <row r="2771" spans="1:116" ht="31.5" customHeight="1">
      <c r="A2771" s="4" t="s">
        <v>11489</v>
      </c>
      <c r="B2771" s="5">
        <v>2769</v>
      </c>
      <c r="C2771" s="6">
        <v>1280</v>
      </c>
      <c r="D2771" s="6"/>
      <c r="E2771" s="3" t="s">
        <v>11582</v>
      </c>
      <c r="F2771" s="3" t="s">
        <v>955</v>
      </c>
      <c r="G2771" s="3" t="s">
        <v>723</v>
      </c>
      <c r="H2771" s="4" t="s">
        <v>128</v>
      </c>
      <c r="I2771" s="3" t="s">
        <v>43</v>
      </c>
      <c r="J2771" s="3" t="s">
        <v>11588</v>
      </c>
      <c r="K2771" s="5"/>
      <c r="L2771" s="3"/>
      <c r="M2771" s="6">
        <v>30</v>
      </c>
      <c r="N2771" s="3" t="s">
        <v>45</v>
      </c>
      <c r="O2771" s="3" t="s">
        <v>11491</v>
      </c>
      <c r="P2771" s="3" t="s">
        <v>11534</v>
      </c>
      <c r="Q2771" s="3" t="s">
        <v>11589</v>
      </c>
      <c r="R2771" s="28">
        <v>1.29</v>
      </c>
      <c r="U2771" s="1" t="s">
        <v>56</v>
      </c>
      <c r="AN2771" s="32">
        <v>1.29</v>
      </c>
      <c r="AO2771" s="27" t="s">
        <v>49</v>
      </c>
      <c r="AP2771" s="31" t="s">
        <v>50</v>
      </c>
      <c r="AQ2771" s="27" t="e">
        <f t="shared" si="446"/>
        <v>#NUM!</v>
      </c>
      <c r="AR2771" s="27" t="e">
        <f t="shared" si="447"/>
        <v>#NUM!</v>
      </c>
      <c r="AS2771" s="27" t="e">
        <f t="shared" si="448"/>
        <v>#NUM!</v>
      </c>
      <c r="AT2771" s="27">
        <f t="shared" si="450"/>
        <v>0</v>
      </c>
      <c r="AU2771" s="27" t="e">
        <f t="shared" si="451"/>
        <v>#VALUE!</v>
      </c>
      <c r="AV2771" s="29" t="e">
        <f t="shared" si="449"/>
        <v>#VALUE!</v>
      </c>
      <c r="AW2771" s="33" t="s">
        <v>51</v>
      </c>
      <c r="AX2771" s="27" t="s">
        <v>50</v>
      </c>
      <c r="AY2771" s="32">
        <v>1.29</v>
      </c>
      <c r="AZ2771" s="34">
        <f t="shared" si="443"/>
        <v>0.32250000000000001</v>
      </c>
      <c r="BA2771" s="3">
        <f t="shared" si="445"/>
        <v>1.6125</v>
      </c>
      <c r="BB2771" s="32">
        <f t="shared" si="444"/>
        <v>1.7415</v>
      </c>
      <c r="BC2771" s="27" t="s">
        <v>12549</v>
      </c>
      <c r="BP2771" s="27"/>
      <c r="BQ2771" s="27"/>
      <c r="BR2771" s="27"/>
      <c r="BS2771" s="27"/>
      <c r="BT2771" s="27"/>
      <c r="BU2771" s="27"/>
      <c r="BV2771" s="27"/>
      <c r="BW2771" s="27"/>
      <c r="BX2771" s="27"/>
      <c r="BY2771" s="27"/>
      <c r="BZ2771" s="27"/>
      <c r="CA2771" s="27"/>
      <c r="CB2771" s="27"/>
      <c r="CC2771" s="27"/>
      <c r="CD2771" s="27"/>
      <c r="CE2771" s="27"/>
      <c r="CF2771" s="27"/>
      <c r="CG2771" s="27"/>
      <c r="CH2771" s="27"/>
      <c r="CI2771" s="27"/>
      <c r="CJ2771" s="27"/>
      <c r="CK2771" s="27"/>
      <c r="CL2771" s="27"/>
      <c r="CM2771" s="27"/>
      <c r="CN2771" s="27"/>
      <c r="CO2771" s="27"/>
      <c r="CP2771" s="27"/>
      <c r="CQ2771" s="27"/>
      <c r="CR2771" s="27"/>
      <c r="CS2771" s="27"/>
      <c r="CT2771" s="27"/>
      <c r="CU2771" s="27"/>
      <c r="CV2771" s="27"/>
      <c r="CW2771" s="27"/>
      <c r="CX2771" s="27"/>
      <c r="CY2771" s="27"/>
      <c r="CZ2771" s="27"/>
      <c r="DA2771" s="27"/>
      <c r="DB2771" s="27"/>
      <c r="DC2771" s="27"/>
      <c r="DD2771" s="27"/>
      <c r="DE2771" s="27"/>
      <c r="DF2771" s="27"/>
      <c r="DG2771" s="27"/>
      <c r="DH2771" s="27"/>
      <c r="DI2771" s="27"/>
      <c r="DJ2771" s="27"/>
      <c r="DK2771" s="27"/>
      <c r="DL2771" s="27"/>
    </row>
    <row r="2772" spans="1:116" ht="31.5" customHeight="1">
      <c r="A2772" s="4" t="s">
        <v>11489</v>
      </c>
      <c r="B2772" s="5">
        <v>2770</v>
      </c>
      <c r="C2772" s="6">
        <v>3763</v>
      </c>
      <c r="D2772" s="6"/>
      <c r="E2772" s="3" t="s">
        <v>11498</v>
      </c>
      <c r="F2772" s="3" t="s">
        <v>571</v>
      </c>
      <c r="G2772" s="3" t="s">
        <v>572</v>
      </c>
      <c r="H2772" s="4" t="s">
        <v>835</v>
      </c>
      <c r="I2772" s="3" t="s">
        <v>573</v>
      </c>
      <c r="J2772" s="3" t="s">
        <v>11499</v>
      </c>
      <c r="K2772" s="5"/>
      <c r="L2772" s="3"/>
      <c r="M2772" s="6">
        <v>30</v>
      </c>
      <c r="N2772" s="3" t="s">
        <v>45</v>
      </c>
      <c r="O2772" s="3" t="s">
        <v>11491</v>
      </c>
      <c r="P2772" s="3" t="s">
        <v>11492</v>
      </c>
      <c r="Q2772" s="3" t="s">
        <v>11501</v>
      </c>
      <c r="R2772" s="28">
        <v>1.3</v>
      </c>
      <c r="U2772" s="1" t="s">
        <v>56</v>
      </c>
      <c r="AN2772" s="32">
        <v>1.3</v>
      </c>
      <c r="AO2772" s="27" t="s">
        <v>49</v>
      </c>
      <c r="AP2772" s="31" t="s">
        <v>50</v>
      </c>
      <c r="AQ2772" s="27" t="e">
        <f t="shared" si="446"/>
        <v>#NUM!</v>
      </c>
      <c r="AR2772" s="27" t="e">
        <f t="shared" si="447"/>
        <v>#NUM!</v>
      </c>
      <c r="AS2772" s="27" t="e">
        <f t="shared" si="448"/>
        <v>#NUM!</v>
      </c>
      <c r="AT2772" s="27">
        <f t="shared" si="450"/>
        <v>0</v>
      </c>
      <c r="AU2772" s="27" t="e">
        <f t="shared" si="451"/>
        <v>#VALUE!</v>
      </c>
      <c r="AV2772" s="29" t="e">
        <f t="shared" si="449"/>
        <v>#VALUE!</v>
      </c>
      <c r="AW2772" s="27" t="s">
        <v>51</v>
      </c>
      <c r="AX2772" s="27" t="s">
        <v>50</v>
      </c>
      <c r="AY2772" s="32">
        <v>1.3</v>
      </c>
      <c r="AZ2772" s="34">
        <f t="shared" si="443"/>
        <v>0.32500000000000001</v>
      </c>
      <c r="BA2772" s="3">
        <f t="shared" si="445"/>
        <v>1.625</v>
      </c>
      <c r="BB2772" s="32">
        <f t="shared" si="444"/>
        <v>1.7549999999999999</v>
      </c>
      <c r="BC2772" s="27" t="s">
        <v>12549</v>
      </c>
      <c r="BP2772" s="27"/>
      <c r="BQ2772" s="27"/>
      <c r="BR2772" s="27"/>
      <c r="BS2772" s="27"/>
      <c r="BT2772" s="27"/>
      <c r="BU2772" s="27"/>
      <c r="BV2772" s="27"/>
      <c r="BW2772" s="27"/>
      <c r="BX2772" s="27"/>
      <c r="BY2772" s="27"/>
      <c r="BZ2772" s="27"/>
      <c r="CA2772" s="27"/>
      <c r="CB2772" s="27"/>
      <c r="CC2772" s="27"/>
      <c r="CD2772" s="27"/>
      <c r="CE2772" s="27"/>
      <c r="CF2772" s="27"/>
      <c r="CG2772" s="27"/>
      <c r="CH2772" s="27"/>
      <c r="CI2772" s="27"/>
      <c r="CJ2772" s="27"/>
      <c r="CK2772" s="27"/>
      <c r="CL2772" s="27"/>
      <c r="CM2772" s="27"/>
      <c r="CN2772" s="27"/>
      <c r="CO2772" s="27"/>
      <c r="CP2772" s="27"/>
      <c r="CQ2772" s="27"/>
      <c r="CR2772" s="27"/>
      <c r="CS2772" s="27"/>
      <c r="CT2772" s="27"/>
      <c r="CU2772" s="27"/>
      <c r="CV2772" s="27"/>
      <c r="CW2772" s="27"/>
      <c r="CX2772" s="27"/>
      <c r="CY2772" s="27"/>
      <c r="CZ2772" s="27"/>
      <c r="DA2772" s="27"/>
      <c r="DB2772" s="27"/>
      <c r="DC2772" s="27"/>
      <c r="DD2772" s="27"/>
      <c r="DE2772" s="27"/>
      <c r="DF2772" s="27"/>
      <c r="DG2772" s="27"/>
      <c r="DH2772" s="27"/>
      <c r="DI2772" s="27"/>
      <c r="DJ2772" s="27"/>
      <c r="DK2772" s="27"/>
      <c r="DL2772" s="27"/>
    </row>
    <row r="2773" spans="1:116" ht="31.5" customHeight="1">
      <c r="A2773" s="4" t="s">
        <v>11489</v>
      </c>
      <c r="B2773" s="5">
        <v>2771</v>
      </c>
      <c r="C2773" s="6">
        <v>5549</v>
      </c>
      <c r="D2773" s="6"/>
      <c r="E2773" s="3" t="s">
        <v>11619</v>
      </c>
      <c r="F2773" s="3" t="s">
        <v>1150</v>
      </c>
      <c r="G2773" s="3" t="s">
        <v>1151</v>
      </c>
      <c r="H2773" s="4" t="s">
        <v>521</v>
      </c>
      <c r="I2773" s="3" t="s">
        <v>141</v>
      </c>
      <c r="J2773" s="3" t="s">
        <v>11620</v>
      </c>
      <c r="K2773" s="5"/>
      <c r="L2773" s="3"/>
      <c r="M2773" s="6">
        <v>8</v>
      </c>
      <c r="N2773" s="3" t="s">
        <v>45</v>
      </c>
      <c r="O2773" s="3" t="s">
        <v>11491</v>
      </c>
      <c r="P2773" s="3" t="s">
        <v>11510</v>
      </c>
      <c r="Q2773" s="3" t="s">
        <v>11621</v>
      </c>
      <c r="R2773" s="28">
        <v>1.48</v>
      </c>
      <c r="U2773" s="1" t="s">
        <v>56</v>
      </c>
      <c r="AN2773" s="32">
        <v>1.48</v>
      </c>
      <c r="AO2773" s="27" t="s">
        <v>49</v>
      </c>
      <c r="AP2773" s="31" t="s">
        <v>50</v>
      </c>
      <c r="AQ2773" s="27" t="e">
        <f t="shared" si="446"/>
        <v>#NUM!</v>
      </c>
      <c r="AR2773" s="27" t="e">
        <f t="shared" si="447"/>
        <v>#NUM!</v>
      </c>
      <c r="AS2773" s="27" t="e">
        <f t="shared" si="448"/>
        <v>#NUM!</v>
      </c>
      <c r="AT2773" s="27">
        <f t="shared" si="450"/>
        <v>0</v>
      </c>
      <c r="AU2773" s="27" t="e">
        <f t="shared" si="451"/>
        <v>#VALUE!</v>
      </c>
      <c r="AV2773" s="29" t="e">
        <f t="shared" si="449"/>
        <v>#VALUE!</v>
      </c>
      <c r="AW2773" s="33" t="s">
        <v>51</v>
      </c>
      <c r="AX2773" s="27" t="s">
        <v>50</v>
      </c>
      <c r="AY2773" s="32">
        <v>1.48</v>
      </c>
      <c r="AZ2773" s="34">
        <f t="shared" si="443"/>
        <v>0.37</v>
      </c>
      <c r="BA2773" s="3">
        <f t="shared" si="445"/>
        <v>1.85</v>
      </c>
      <c r="BB2773" s="32">
        <f t="shared" si="444"/>
        <v>1.9980000000000002</v>
      </c>
      <c r="BC2773" s="27" t="s">
        <v>12549</v>
      </c>
      <c r="BP2773" s="27"/>
      <c r="BQ2773" s="27"/>
      <c r="BR2773" s="27"/>
      <c r="BS2773" s="27"/>
      <c r="BT2773" s="27"/>
      <c r="BU2773" s="27"/>
      <c r="BV2773" s="27"/>
      <c r="BW2773" s="27"/>
      <c r="BX2773" s="27"/>
      <c r="BY2773" s="27"/>
      <c r="BZ2773" s="27"/>
      <c r="CA2773" s="27"/>
      <c r="CB2773" s="27"/>
      <c r="CC2773" s="27"/>
      <c r="CD2773" s="27"/>
      <c r="CE2773" s="27"/>
      <c r="CF2773" s="27"/>
      <c r="CG2773" s="27"/>
      <c r="CH2773" s="27"/>
      <c r="CI2773" s="27"/>
      <c r="CJ2773" s="27"/>
      <c r="CK2773" s="27"/>
      <c r="CL2773" s="27"/>
      <c r="CM2773" s="27"/>
      <c r="CN2773" s="27"/>
      <c r="CO2773" s="27"/>
      <c r="CP2773" s="27"/>
      <c r="CQ2773" s="27"/>
      <c r="CR2773" s="27"/>
      <c r="CS2773" s="27"/>
      <c r="CT2773" s="27"/>
      <c r="CU2773" s="27"/>
      <c r="CV2773" s="27"/>
      <c r="CW2773" s="27"/>
      <c r="CX2773" s="27"/>
      <c r="CY2773" s="27"/>
      <c r="CZ2773" s="27"/>
      <c r="DA2773" s="27"/>
      <c r="DB2773" s="27"/>
      <c r="DC2773" s="27"/>
      <c r="DD2773" s="27"/>
      <c r="DE2773" s="27"/>
      <c r="DF2773" s="27"/>
      <c r="DG2773" s="27"/>
      <c r="DH2773" s="27"/>
      <c r="DI2773" s="27"/>
      <c r="DJ2773" s="27"/>
      <c r="DK2773" s="27"/>
      <c r="DL2773" s="27"/>
    </row>
    <row r="2774" spans="1:116" ht="31.5" customHeight="1">
      <c r="A2774" s="4" t="s">
        <v>11489</v>
      </c>
      <c r="B2774" s="5">
        <v>2772</v>
      </c>
      <c r="C2774" s="6">
        <v>6953</v>
      </c>
      <c r="D2774" s="6"/>
      <c r="E2774" s="3" t="s">
        <v>11675</v>
      </c>
      <c r="F2774" s="3" t="s">
        <v>10280</v>
      </c>
      <c r="G2774" s="3" t="s">
        <v>10281</v>
      </c>
      <c r="H2774" s="4" t="s">
        <v>10282</v>
      </c>
      <c r="I2774" s="3" t="s">
        <v>104</v>
      </c>
      <c r="J2774" s="3" t="s">
        <v>4078</v>
      </c>
      <c r="K2774" s="5"/>
      <c r="L2774" s="3"/>
      <c r="M2774" s="6">
        <v>20</v>
      </c>
      <c r="N2774" s="3" t="s">
        <v>45</v>
      </c>
      <c r="O2774" s="3" t="s">
        <v>11491</v>
      </c>
      <c r="P2774" s="3" t="s">
        <v>11510</v>
      </c>
      <c r="Q2774" s="3" t="s">
        <v>11676</v>
      </c>
      <c r="R2774" s="28">
        <v>1.48</v>
      </c>
      <c r="U2774" s="1" t="s">
        <v>56</v>
      </c>
      <c r="AN2774" s="32">
        <v>1.48</v>
      </c>
      <c r="AO2774" s="27" t="s">
        <v>49</v>
      </c>
      <c r="AP2774" s="31" t="s">
        <v>50</v>
      </c>
      <c r="AQ2774" s="27" t="e">
        <f t="shared" si="446"/>
        <v>#NUM!</v>
      </c>
      <c r="AR2774" s="27" t="e">
        <f t="shared" si="447"/>
        <v>#NUM!</v>
      </c>
      <c r="AS2774" s="27" t="e">
        <f t="shared" si="448"/>
        <v>#NUM!</v>
      </c>
      <c r="AT2774" s="27">
        <f t="shared" si="450"/>
        <v>0</v>
      </c>
      <c r="AU2774" s="27" t="e">
        <f t="shared" si="451"/>
        <v>#VALUE!</v>
      </c>
      <c r="AV2774" s="29" t="e">
        <f t="shared" si="449"/>
        <v>#VALUE!</v>
      </c>
      <c r="AW2774" s="33" t="s">
        <v>51</v>
      </c>
      <c r="AX2774" s="27" t="s">
        <v>50</v>
      </c>
      <c r="AY2774" s="32">
        <v>1.48</v>
      </c>
      <c r="AZ2774" s="34">
        <f t="shared" si="443"/>
        <v>0.37</v>
      </c>
      <c r="BA2774" s="3">
        <f t="shared" si="445"/>
        <v>1.85</v>
      </c>
      <c r="BB2774" s="32">
        <f t="shared" si="444"/>
        <v>1.9980000000000002</v>
      </c>
      <c r="BC2774" s="27" t="s">
        <v>12549</v>
      </c>
      <c r="BP2774" s="27"/>
      <c r="BQ2774" s="27"/>
      <c r="BR2774" s="27"/>
      <c r="BS2774" s="27"/>
      <c r="BT2774" s="27"/>
      <c r="BU2774" s="27"/>
      <c r="BV2774" s="27"/>
      <c r="BW2774" s="27"/>
      <c r="BX2774" s="27"/>
      <c r="BY2774" s="27"/>
      <c r="BZ2774" s="27"/>
      <c r="CA2774" s="27"/>
      <c r="CB2774" s="27"/>
      <c r="CC2774" s="27"/>
      <c r="CD2774" s="27"/>
      <c r="CE2774" s="27"/>
      <c r="CF2774" s="27"/>
      <c r="CG2774" s="27"/>
      <c r="CH2774" s="27"/>
      <c r="CI2774" s="27"/>
      <c r="CJ2774" s="27"/>
      <c r="CK2774" s="27"/>
      <c r="CL2774" s="27"/>
      <c r="CM2774" s="27"/>
      <c r="CN2774" s="27"/>
      <c r="CO2774" s="27"/>
      <c r="CP2774" s="27"/>
      <c r="CQ2774" s="27"/>
      <c r="CR2774" s="27"/>
      <c r="CS2774" s="27"/>
      <c r="CT2774" s="27"/>
      <c r="CU2774" s="27"/>
      <c r="CV2774" s="27"/>
      <c r="CW2774" s="27"/>
      <c r="CX2774" s="27"/>
      <c r="CY2774" s="27"/>
      <c r="CZ2774" s="27"/>
      <c r="DA2774" s="27"/>
      <c r="DB2774" s="27"/>
      <c r="DC2774" s="27"/>
      <c r="DD2774" s="27"/>
      <c r="DE2774" s="27"/>
      <c r="DF2774" s="27"/>
      <c r="DG2774" s="27"/>
      <c r="DH2774" s="27"/>
      <c r="DI2774" s="27"/>
      <c r="DJ2774" s="27"/>
      <c r="DK2774" s="27"/>
      <c r="DL2774" s="27"/>
    </row>
    <row r="2775" spans="1:116" ht="31.5" customHeight="1">
      <c r="A2775" s="4" t="s">
        <v>11489</v>
      </c>
      <c r="B2775" s="5">
        <v>2773</v>
      </c>
      <c r="C2775" s="6">
        <v>5528</v>
      </c>
      <c r="D2775" s="6"/>
      <c r="E2775" s="3" t="s">
        <v>11595</v>
      </c>
      <c r="F2775" s="3" t="s">
        <v>978</v>
      </c>
      <c r="G2775" s="3" t="s">
        <v>481</v>
      </c>
      <c r="H2775" s="4" t="s">
        <v>11592</v>
      </c>
      <c r="I2775" s="3" t="s">
        <v>104</v>
      </c>
      <c r="J2775" s="3" t="s">
        <v>11596</v>
      </c>
      <c r="K2775" s="5"/>
      <c r="L2775" s="3"/>
      <c r="M2775" s="6">
        <v>10</v>
      </c>
      <c r="N2775" s="3" t="s">
        <v>45</v>
      </c>
      <c r="O2775" s="3" t="s">
        <v>11491</v>
      </c>
      <c r="P2775" s="3" t="s">
        <v>11492</v>
      </c>
      <c r="Q2775" s="3" t="s">
        <v>11597</v>
      </c>
      <c r="R2775" s="28">
        <v>1.57</v>
      </c>
      <c r="U2775" s="1" t="s">
        <v>56</v>
      </c>
      <c r="AN2775" s="32">
        <v>1.57</v>
      </c>
      <c r="AO2775" s="27" t="s">
        <v>49</v>
      </c>
      <c r="AP2775" s="31" t="s">
        <v>50</v>
      </c>
      <c r="AQ2775" s="27" t="e">
        <f t="shared" si="446"/>
        <v>#NUM!</v>
      </c>
      <c r="AR2775" s="27" t="e">
        <f t="shared" si="447"/>
        <v>#NUM!</v>
      </c>
      <c r="AS2775" s="27" t="e">
        <f t="shared" si="448"/>
        <v>#NUM!</v>
      </c>
      <c r="AT2775" s="27">
        <f t="shared" si="450"/>
        <v>0</v>
      </c>
      <c r="AU2775" s="27" t="e">
        <f t="shared" si="451"/>
        <v>#VALUE!</v>
      </c>
      <c r="AV2775" s="29" t="e">
        <f t="shared" si="449"/>
        <v>#VALUE!</v>
      </c>
      <c r="AW2775" s="33" t="s">
        <v>51</v>
      </c>
      <c r="AX2775" s="27" t="s">
        <v>50</v>
      </c>
      <c r="AY2775" s="32">
        <v>1.57</v>
      </c>
      <c r="AZ2775" s="34">
        <f t="shared" si="443"/>
        <v>0.39250000000000002</v>
      </c>
      <c r="BA2775" s="3">
        <f t="shared" si="445"/>
        <v>1.9625000000000001</v>
      </c>
      <c r="BB2775" s="32">
        <f t="shared" si="444"/>
        <v>2.1194999999999999</v>
      </c>
      <c r="BC2775" s="27" t="s">
        <v>12549</v>
      </c>
      <c r="BP2775" s="27"/>
      <c r="BQ2775" s="27"/>
      <c r="BR2775" s="27"/>
      <c r="BS2775" s="27"/>
      <c r="BT2775" s="27"/>
      <c r="BU2775" s="27"/>
      <c r="BV2775" s="27"/>
      <c r="BW2775" s="27"/>
      <c r="BX2775" s="27"/>
      <c r="BY2775" s="27"/>
      <c r="BZ2775" s="27"/>
      <c r="CA2775" s="27"/>
      <c r="CB2775" s="27"/>
      <c r="CC2775" s="27"/>
      <c r="CD2775" s="27"/>
      <c r="CE2775" s="27"/>
      <c r="CF2775" s="27"/>
      <c r="CG2775" s="27"/>
      <c r="CH2775" s="27"/>
      <c r="CI2775" s="27"/>
      <c r="CJ2775" s="27"/>
      <c r="CK2775" s="27"/>
      <c r="CL2775" s="27"/>
      <c r="CM2775" s="27"/>
      <c r="CN2775" s="27"/>
      <c r="CO2775" s="27"/>
      <c r="CP2775" s="27"/>
      <c r="CQ2775" s="27"/>
      <c r="CR2775" s="27"/>
      <c r="CS2775" s="27"/>
      <c r="CT2775" s="27"/>
      <c r="CU2775" s="27"/>
      <c r="CV2775" s="27"/>
      <c r="CW2775" s="27"/>
      <c r="CX2775" s="27"/>
      <c r="CY2775" s="27"/>
      <c r="CZ2775" s="27"/>
      <c r="DA2775" s="27"/>
      <c r="DB2775" s="27"/>
      <c r="DC2775" s="27"/>
      <c r="DD2775" s="27"/>
      <c r="DE2775" s="27"/>
      <c r="DF2775" s="27"/>
      <c r="DG2775" s="27"/>
      <c r="DH2775" s="27"/>
      <c r="DI2775" s="27"/>
      <c r="DJ2775" s="27"/>
      <c r="DK2775" s="27"/>
      <c r="DL2775" s="27"/>
    </row>
    <row r="2776" spans="1:116" ht="31.5" customHeight="1">
      <c r="A2776" s="4" t="s">
        <v>11489</v>
      </c>
      <c r="B2776" s="5">
        <v>2774</v>
      </c>
      <c r="C2776" s="6">
        <v>5552</v>
      </c>
      <c r="D2776" s="6"/>
      <c r="E2776" s="3" t="s">
        <v>11520</v>
      </c>
      <c r="F2776" s="3" t="s">
        <v>7105</v>
      </c>
      <c r="G2776" s="3" t="s">
        <v>7106</v>
      </c>
      <c r="H2776" s="4" t="s">
        <v>303</v>
      </c>
      <c r="I2776" s="3" t="s">
        <v>573</v>
      </c>
      <c r="J2776" s="3" t="s">
        <v>11521</v>
      </c>
      <c r="K2776" s="5"/>
      <c r="L2776" s="3"/>
      <c r="M2776" s="6">
        <v>20</v>
      </c>
      <c r="N2776" s="3" t="s">
        <v>45</v>
      </c>
      <c r="O2776" s="3" t="s">
        <v>11491</v>
      </c>
      <c r="P2776" s="3" t="s">
        <v>11510</v>
      </c>
      <c r="Q2776" s="3" t="s">
        <v>11522</v>
      </c>
      <c r="R2776" s="28">
        <v>1.6</v>
      </c>
      <c r="U2776" s="1" t="s">
        <v>56</v>
      </c>
      <c r="AN2776" s="32">
        <v>1.6</v>
      </c>
      <c r="AO2776" s="27" t="s">
        <v>49</v>
      </c>
      <c r="AP2776" s="31" t="s">
        <v>50</v>
      </c>
      <c r="AQ2776" s="27" t="e">
        <f t="shared" si="446"/>
        <v>#NUM!</v>
      </c>
      <c r="AR2776" s="27" t="e">
        <f t="shared" si="447"/>
        <v>#NUM!</v>
      </c>
      <c r="AS2776" s="27" t="e">
        <f t="shared" si="448"/>
        <v>#NUM!</v>
      </c>
      <c r="AT2776" s="27">
        <f t="shared" si="450"/>
        <v>0</v>
      </c>
      <c r="AU2776" s="27" t="e">
        <f t="shared" si="451"/>
        <v>#VALUE!</v>
      </c>
      <c r="AV2776" s="29" t="e">
        <f t="shared" si="449"/>
        <v>#VALUE!</v>
      </c>
      <c r="AW2776" s="33" t="s">
        <v>51</v>
      </c>
      <c r="AX2776" s="33" t="s">
        <v>50</v>
      </c>
      <c r="AY2776" s="32">
        <v>1.6</v>
      </c>
      <c r="AZ2776" s="34">
        <f t="shared" si="443"/>
        <v>0.4</v>
      </c>
      <c r="BA2776" s="3">
        <f t="shared" si="445"/>
        <v>2</v>
      </c>
      <c r="BB2776" s="32">
        <f t="shared" si="444"/>
        <v>2.16</v>
      </c>
      <c r="BC2776" s="27" t="s">
        <v>12549</v>
      </c>
      <c r="BP2776" s="27"/>
      <c r="BQ2776" s="27"/>
      <c r="BR2776" s="27"/>
      <c r="BS2776" s="27"/>
      <c r="BT2776" s="27"/>
      <c r="BU2776" s="27"/>
      <c r="BV2776" s="27"/>
      <c r="BW2776" s="27"/>
      <c r="BX2776" s="27"/>
      <c r="BY2776" s="27"/>
      <c r="BZ2776" s="27"/>
      <c r="CA2776" s="27"/>
      <c r="CB2776" s="27"/>
      <c r="CC2776" s="27"/>
      <c r="CD2776" s="27"/>
      <c r="CE2776" s="27"/>
      <c r="CF2776" s="27"/>
      <c r="CG2776" s="27"/>
      <c r="CH2776" s="27"/>
      <c r="CI2776" s="27"/>
      <c r="CJ2776" s="27"/>
      <c r="CK2776" s="27"/>
      <c r="CL2776" s="27"/>
      <c r="CM2776" s="27"/>
      <c r="CN2776" s="27"/>
      <c r="CO2776" s="27"/>
      <c r="CP2776" s="27"/>
      <c r="CQ2776" s="27"/>
      <c r="CR2776" s="27"/>
      <c r="CS2776" s="27"/>
      <c r="CT2776" s="27"/>
      <c r="CU2776" s="27"/>
      <c r="CV2776" s="27"/>
      <c r="CW2776" s="27"/>
      <c r="CX2776" s="27"/>
      <c r="CY2776" s="27"/>
      <c r="CZ2776" s="27"/>
      <c r="DA2776" s="27"/>
      <c r="DB2776" s="27"/>
      <c r="DC2776" s="27"/>
      <c r="DD2776" s="27"/>
      <c r="DE2776" s="27"/>
      <c r="DF2776" s="27"/>
      <c r="DG2776" s="27"/>
      <c r="DH2776" s="27"/>
      <c r="DI2776" s="27"/>
      <c r="DJ2776" s="27"/>
      <c r="DK2776" s="27"/>
      <c r="DL2776" s="27"/>
    </row>
    <row r="2777" spans="1:116" ht="31.5" customHeight="1">
      <c r="A2777" s="4" t="s">
        <v>11489</v>
      </c>
      <c r="B2777" s="5">
        <v>2775</v>
      </c>
      <c r="C2777" s="6">
        <v>11943</v>
      </c>
      <c r="D2777" s="6"/>
      <c r="E2777" s="3" t="s">
        <v>11610</v>
      </c>
      <c r="F2777" s="3" t="s">
        <v>1099</v>
      </c>
      <c r="G2777" s="3" t="s">
        <v>1093</v>
      </c>
      <c r="H2777" s="4" t="s">
        <v>1004</v>
      </c>
      <c r="I2777" s="3" t="s">
        <v>43</v>
      </c>
      <c r="J2777" s="3" t="s">
        <v>401</v>
      </c>
      <c r="K2777" s="5"/>
      <c r="L2777" s="3"/>
      <c r="M2777" s="6">
        <v>30</v>
      </c>
      <c r="N2777" s="3" t="s">
        <v>45</v>
      </c>
      <c r="O2777" s="3" t="s">
        <v>11491</v>
      </c>
      <c r="P2777" s="3" t="s">
        <v>11510</v>
      </c>
      <c r="Q2777" s="3" t="s">
        <v>11611</v>
      </c>
      <c r="R2777" s="28">
        <v>4.07</v>
      </c>
      <c r="U2777" s="1" t="s">
        <v>56</v>
      </c>
      <c r="AN2777" s="32">
        <v>1.8080000000000001</v>
      </c>
      <c r="AO2777" s="27" t="s">
        <v>336</v>
      </c>
      <c r="AP2777" s="31" t="s">
        <v>337</v>
      </c>
      <c r="AQ2777" s="27" t="e">
        <f t="shared" si="446"/>
        <v>#NUM!</v>
      </c>
      <c r="AR2777" s="27" t="e">
        <f t="shared" si="447"/>
        <v>#NUM!</v>
      </c>
      <c r="AS2777" s="27" t="e">
        <f t="shared" si="448"/>
        <v>#NUM!</v>
      </c>
      <c r="AT2777" s="27">
        <f t="shared" si="450"/>
        <v>0</v>
      </c>
      <c r="AU2777" s="27" t="e">
        <f t="shared" si="451"/>
        <v>#VALUE!</v>
      </c>
      <c r="AV2777" s="29" t="e">
        <f t="shared" si="449"/>
        <v>#VALUE!</v>
      </c>
      <c r="AW2777" s="27" t="s">
        <v>336</v>
      </c>
      <c r="AX2777" s="27" t="s">
        <v>337</v>
      </c>
      <c r="AY2777" s="32">
        <v>1.744</v>
      </c>
      <c r="AZ2777" s="34">
        <f t="shared" si="443"/>
        <v>0.436</v>
      </c>
      <c r="BA2777" s="3">
        <f t="shared" si="445"/>
        <v>2.1800000000000002</v>
      </c>
      <c r="BB2777" s="32">
        <f t="shared" si="444"/>
        <v>2.3544</v>
      </c>
      <c r="BC2777" s="27" t="s">
        <v>12549</v>
      </c>
      <c r="BP2777" s="27"/>
      <c r="BQ2777" s="27"/>
      <c r="BR2777" s="27"/>
      <c r="BS2777" s="27"/>
      <c r="BT2777" s="27"/>
      <c r="BU2777" s="27"/>
      <c r="BV2777" s="27"/>
      <c r="BW2777" s="27"/>
      <c r="BX2777" s="27"/>
      <c r="BY2777" s="27"/>
      <c r="BZ2777" s="27"/>
      <c r="CA2777" s="27"/>
      <c r="CB2777" s="27"/>
      <c r="CC2777" s="27"/>
      <c r="CD2777" s="27"/>
      <c r="CE2777" s="27"/>
      <c r="CF2777" s="27"/>
      <c r="CG2777" s="27"/>
      <c r="CH2777" s="27"/>
      <c r="CI2777" s="27"/>
      <c r="CJ2777" s="27"/>
      <c r="CK2777" s="27"/>
      <c r="CL2777" s="27"/>
      <c r="CM2777" s="27"/>
      <c r="CN2777" s="27"/>
      <c r="CO2777" s="27"/>
      <c r="CP2777" s="27"/>
      <c r="CQ2777" s="27"/>
      <c r="CR2777" s="27"/>
      <c r="CS2777" s="27"/>
      <c r="CT2777" s="27"/>
      <c r="CU2777" s="27"/>
      <c r="CV2777" s="27"/>
      <c r="CW2777" s="27"/>
      <c r="CX2777" s="27"/>
      <c r="CY2777" s="27"/>
      <c r="CZ2777" s="27"/>
      <c r="DA2777" s="27"/>
      <c r="DB2777" s="27"/>
      <c r="DC2777" s="27"/>
      <c r="DD2777" s="27"/>
      <c r="DE2777" s="27"/>
      <c r="DF2777" s="27"/>
      <c r="DG2777" s="27"/>
      <c r="DH2777" s="27"/>
      <c r="DI2777" s="27"/>
      <c r="DJ2777" s="27"/>
      <c r="DK2777" s="27"/>
      <c r="DL2777" s="27"/>
    </row>
    <row r="2778" spans="1:116" ht="31.5" customHeight="1">
      <c r="A2778" s="4" t="s">
        <v>11489</v>
      </c>
      <c r="B2778" s="5">
        <v>2776</v>
      </c>
      <c r="C2778" s="6">
        <v>1284</v>
      </c>
      <c r="D2778" s="6"/>
      <c r="E2778" s="3" t="s">
        <v>11536</v>
      </c>
      <c r="F2778" s="3" t="s">
        <v>760</v>
      </c>
      <c r="G2778" s="3" t="s">
        <v>761</v>
      </c>
      <c r="H2778" s="4" t="s">
        <v>205</v>
      </c>
      <c r="I2778" s="3" t="s">
        <v>888</v>
      </c>
      <c r="J2778" s="3" t="s">
        <v>11537</v>
      </c>
      <c r="K2778" s="5"/>
      <c r="L2778" s="3"/>
      <c r="M2778" s="6">
        <v>16</v>
      </c>
      <c r="N2778" s="3" t="s">
        <v>45</v>
      </c>
      <c r="O2778" s="3" t="s">
        <v>11491</v>
      </c>
      <c r="P2778" s="3" t="s">
        <v>11492</v>
      </c>
      <c r="Q2778" s="3" t="s">
        <v>11538</v>
      </c>
      <c r="R2778" s="28">
        <v>1.85</v>
      </c>
      <c r="U2778" s="1" t="s">
        <v>56</v>
      </c>
      <c r="AN2778" s="32">
        <v>1.85</v>
      </c>
      <c r="AO2778" s="27" t="s">
        <v>49</v>
      </c>
      <c r="AP2778" s="31" t="s">
        <v>50</v>
      </c>
      <c r="AQ2778" s="27" t="e">
        <f t="shared" si="446"/>
        <v>#NUM!</v>
      </c>
      <c r="AR2778" s="27" t="e">
        <f t="shared" si="447"/>
        <v>#NUM!</v>
      </c>
      <c r="AS2778" s="27" t="e">
        <f t="shared" si="448"/>
        <v>#NUM!</v>
      </c>
      <c r="AT2778" s="27">
        <f t="shared" si="450"/>
        <v>0</v>
      </c>
      <c r="AU2778" s="27" t="e">
        <f t="shared" si="451"/>
        <v>#VALUE!</v>
      </c>
      <c r="AV2778" s="29" t="e">
        <f t="shared" si="449"/>
        <v>#VALUE!</v>
      </c>
      <c r="AW2778" s="33" t="s">
        <v>51</v>
      </c>
      <c r="AX2778" s="33" t="s">
        <v>50</v>
      </c>
      <c r="AY2778" s="32">
        <v>1.85</v>
      </c>
      <c r="AZ2778" s="34">
        <f t="shared" si="443"/>
        <v>0.46250000000000002</v>
      </c>
      <c r="BA2778" s="3">
        <f t="shared" si="445"/>
        <v>2.3125</v>
      </c>
      <c r="BB2778" s="32">
        <f t="shared" si="444"/>
        <v>2.4975000000000001</v>
      </c>
      <c r="BC2778" s="27" t="s">
        <v>12549</v>
      </c>
      <c r="BP2778" s="27"/>
      <c r="BQ2778" s="27"/>
      <c r="BR2778" s="27"/>
      <c r="BS2778" s="27"/>
      <c r="BT2778" s="27"/>
      <c r="BU2778" s="27"/>
      <c r="BV2778" s="27"/>
      <c r="BW2778" s="27"/>
      <c r="BX2778" s="27"/>
      <c r="BY2778" s="27"/>
      <c r="BZ2778" s="27"/>
      <c r="CA2778" s="27"/>
      <c r="CB2778" s="27"/>
      <c r="CC2778" s="27"/>
      <c r="CD2778" s="27"/>
      <c r="CE2778" s="27"/>
      <c r="CF2778" s="27"/>
      <c r="CG2778" s="27"/>
      <c r="CH2778" s="27"/>
      <c r="CI2778" s="27"/>
      <c r="CJ2778" s="27"/>
      <c r="CK2778" s="27"/>
      <c r="CL2778" s="27"/>
      <c r="CM2778" s="27"/>
      <c r="CN2778" s="27"/>
      <c r="CO2778" s="27"/>
      <c r="CP2778" s="27"/>
      <c r="CQ2778" s="27"/>
      <c r="CR2778" s="27"/>
      <c r="CS2778" s="27"/>
      <c r="CT2778" s="27"/>
      <c r="CU2778" s="27"/>
      <c r="CV2778" s="27"/>
      <c r="CW2778" s="27"/>
      <c r="CX2778" s="27"/>
      <c r="CY2778" s="27"/>
      <c r="CZ2778" s="27"/>
      <c r="DA2778" s="27"/>
      <c r="DB2778" s="27"/>
      <c r="DC2778" s="27"/>
      <c r="DD2778" s="27"/>
      <c r="DE2778" s="27"/>
      <c r="DF2778" s="27"/>
      <c r="DG2778" s="27"/>
      <c r="DH2778" s="27"/>
      <c r="DI2778" s="27"/>
      <c r="DJ2778" s="27"/>
      <c r="DK2778" s="27"/>
      <c r="DL2778" s="27"/>
    </row>
    <row r="2779" spans="1:116" ht="31.5" customHeight="1">
      <c r="A2779" s="4" t="s">
        <v>11489</v>
      </c>
      <c r="B2779" s="5">
        <v>2777</v>
      </c>
      <c r="C2779" s="6">
        <v>1285</v>
      </c>
      <c r="D2779" s="6"/>
      <c r="E2779" s="3" t="s">
        <v>11532</v>
      </c>
      <c r="F2779" s="3" t="s">
        <v>11533</v>
      </c>
      <c r="G2779" s="3" t="s">
        <v>761</v>
      </c>
      <c r="H2779" s="4" t="s">
        <v>641</v>
      </c>
      <c r="I2779" s="3" t="s">
        <v>460</v>
      </c>
      <c r="J2779" s="3" t="s">
        <v>2934</v>
      </c>
      <c r="K2779" s="5">
        <v>100</v>
      </c>
      <c r="L2779" s="3" t="s">
        <v>81</v>
      </c>
      <c r="M2779" s="6">
        <v>1</v>
      </c>
      <c r="N2779" s="3" t="s">
        <v>45</v>
      </c>
      <c r="O2779" s="3" t="s">
        <v>11491</v>
      </c>
      <c r="P2779" s="3" t="s">
        <v>11534</v>
      </c>
      <c r="Q2779" s="3" t="s">
        <v>11535</v>
      </c>
      <c r="R2779" s="28">
        <v>1.99</v>
      </c>
      <c r="U2779" s="1" t="s">
        <v>56</v>
      </c>
      <c r="AN2779" s="32">
        <v>1.99</v>
      </c>
      <c r="AO2779" s="27" t="s">
        <v>49</v>
      </c>
      <c r="AP2779" s="31" t="s">
        <v>50</v>
      </c>
      <c r="AQ2779" s="27" t="e">
        <f t="shared" si="446"/>
        <v>#NUM!</v>
      </c>
      <c r="AR2779" s="27" t="e">
        <f t="shared" si="447"/>
        <v>#NUM!</v>
      </c>
      <c r="AS2779" s="27" t="e">
        <f t="shared" si="448"/>
        <v>#NUM!</v>
      </c>
      <c r="AT2779" s="27">
        <f t="shared" si="450"/>
        <v>0</v>
      </c>
      <c r="AU2779" s="27" t="e">
        <f t="shared" si="451"/>
        <v>#VALUE!</v>
      </c>
      <c r="AV2779" s="29" t="e">
        <f t="shared" si="449"/>
        <v>#VALUE!</v>
      </c>
      <c r="AW2779" s="33" t="s">
        <v>51</v>
      </c>
      <c r="AX2779" s="33" t="s">
        <v>50</v>
      </c>
      <c r="AY2779" s="32">
        <v>1.99</v>
      </c>
      <c r="AZ2779" s="34">
        <f t="shared" si="443"/>
        <v>0.4975</v>
      </c>
      <c r="BA2779" s="3">
        <f t="shared" si="445"/>
        <v>2.4874999999999998</v>
      </c>
      <c r="BB2779" s="32">
        <f t="shared" si="444"/>
        <v>2.6864999999999997</v>
      </c>
      <c r="BC2779" s="27" t="s">
        <v>12549</v>
      </c>
      <c r="BP2779" s="27"/>
      <c r="BQ2779" s="27"/>
      <c r="BR2779" s="27"/>
      <c r="BS2779" s="27"/>
      <c r="BT2779" s="27"/>
      <c r="BU2779" s="27"/>
      <c r="BV2779" s="27"/>
      <c r="BW2779" s="27"/>
      <c r="BX2779" s="27"/>
      <c r="BY2779" s="27"/>
      <c r="BZ2779" s="27"/>
      <c r="CA2779" s="27"/>
      <c r="CB2779" s="27"/>
      <c r="CC2779" s="27"/>
      <c r="CD2779" s="27"/>
      <c r="CE2779" s="27"/>
      <c r="CF2779" s="27"/>
      <c r="CG2779" s="27"/>
      <c r="CH2779" s="27"/>
      <c r="CI2779" s="27"/>
      <c r="CJ2779" s="27"/>
      <c r="CK2779" s="27"/>
      <c r="CL2779" s="27"/>
      <c r="CM2779" s="27"/>
      <c r="CN2779" s="27"/>
      <c r="CO2779" s="27"/>
      <c r="CP2779" s="27"/>
      <c r="CQ2779" s="27"/>
      <c r="CR2779" s="27"/>
      <c r="CS2779" s="27"/>
      <c r="CT2779" s="27"/>
      <c r="CU2779" s="27"/>
      <c r="CV2779" s="27"/>
      <c r="CW2779" s="27"/>
      <c r="CX2779" s="27"/>
      <c r="CY2779" s="27"/>
      <c r="CZ2779" s="27"/>
      <c r="DA2779" s="27"/>
      <c r="DB2779" s="27"/>
      <c r="DC2779" s="27"/>
      <c r="DD2779" s="27"/>
      <c r="DE2779" s="27"/>
      <c r="DF2779" s="27"/>
      <c r="DG2779" s="27"/>
      <c r="DH2779" s="27"/>
      <c r="DI2779" s="27"/>
      <c r="DJ2779" s="27"/>
      <c r="DK2779" s="27"/>
      <c r="DL2779" s="27"/>
    </row>
    <row r="2780" spans="1:116" ht="31.5" customHeight="1">
      <c r="A2780" s="4" t="s">
        <v>11489</v>
      </c>
      <c r="B2780" s="5">
        <v>2778</v>
      </c>
      <c r="C2780" s="6">
        <v>3578</v>
      </c>
      <c r="D2780" s="6"/>
      <c r="E2780" s="3" t="s">
        <v>11590</v>
      </c>
      <c r="F2780" s="3" t="s">
        <v>11591</v>
      </c>
      <c r="G2780" s="3" t="s">
        <v>481</v>
      </c>
      <c r="H2780" s="4" t="s">
        <v>11592</v>
      </c>
      <c r="I2780" s="3" t="s">
        <v>104</v>
      </c>
      <c r="J2780" s="3" t="s">
        <v>11593</v>
      </c>
      <c r="K2780" s="5"/>
      <c r="L2780" s="3"/>
      <c r="M2780" s="6">
        <v>20</v>
      </c>
      <c r="N2780" s="3" t="s">
        <v>45</v>
      </c>
      <c r="O2780" s="3" t="s">
        <v>11491</v>
      </c>
      <c r="P2780" s="3" t="s">
        <v>11510</v>
      </c>
      <c r="Q2780" s="3" t="s">
        <v>11594</v>
      </c>
      <c r="R2780" s="28">
        <v>2.15</v>
      </c>
      <c r="U2780" s="1" t="s">
        <v>56</v>
      </c>
      <c r="AN2780" s="32">
        <v>2.15</v>
      </c>
      <c r="AO2780" s="27" t="s">
        <v>49</v>
      </c>
      <c r="AP2780" s="31" t="s">
        <v>50</v>
      </c>
      <c r="AQ2780" s="27" t="e">
        <f t="shared" si="446"/>
        <v>#NUM!</v>
      </c>
      <c r="AR2780" s="27" t="e">
        <f t="shared" si="447"/>
        <v>#NUM!</v>
      </c>
      <c r="AS2780" s="27" t="e">
        <f t="shared" si="448"/>
        <v>#NUM!</v>
      </c>
      <c r="AT2780" s="27">
        <f t="shared" si="450"/>
        <v>0</v>
      </c>
      <c r="AU2780" s="27" t="e">
        <f t="shared" si="451"/>
        <v>#VALUE!</v>
      </c>
      <c r="AV2780" s="29" t="e">
        <f t="shared" si="449"/>
        <v>#VALUE!</v>
      </c>
      <c r="AW2780" s="33" t="s">
        <v>51</v>
      </c>
      <c r="AX2780" s="27" t="s">
        <v>50</v>
      </c>
      <c r="AY2780" s="32">
        <v>2.15</v>
      </c>
      <c r="AZ2780" s="34">
        <f t="shared" si="443"/>
        <v>0.53749999999999998</v>
      </c>
      <c r="BA2780" s="3">
        <f t="shared" si="445"/>
        <v>2.6875</v>
      </c>
      <c r="BB2780" s="32">
        <f t="shared" si="444"/>
        <v>2.9024999999999999</v>
      </c>
      <c r="BC2780" s="27" t="s">
        <v>12549</v>
      </c>
      <c r="BP2780" s="27"/>
      <c r="BQ2780" s="27"/>
      <c r="BR2780" s="27"/>
      <c r="BS2780" s="27"/>
      <c r="BT2780" s="27"/>
      <c r="BU2780" s="27"/>
      <c r="BV2780" s="27"/>
      <c r="BW2780" s="27"/>
      <c r="BX2780" s="27"/>
      <c r="BY2780" s="27"/>
      <c r="BZ2780" s="27"/>
      <c r="CA2780" s="27"/>
      <c r="CB2780" s="27"/>
      <c r="CC2780" s="27"/>
      <c r="CD2780" s="27"/>
      <c r="CE2780" s="27"/>
      <c r="CF2780" s="27"/>
      <c r="CG2780" s="27"/>
      <c r="CH2780" s="27"/>
      <c r="CI2780" s="27"/>
      <c r="CJ2780" s="27"/>
      <c r="CK2780" s="27"/>
      <c r="CL2780" s="27"/>
      <c r="CM2780" s="27"/>
      <c r="CN2780" s="27"/>
      <c r="CO2780" s="27"/>
      <c r="CP2780" s="27"/>
      <c r="CQ2780" s="27"/>
      <c r="CR2780" s="27"/>
      <c r="CS2780" s="27"/>
      <c r="CT2780" s="27"/>
      <c r="CU2780" s="27"/>
      <c r="CV2780" s="27"/>
      <c r="CW2780" s="27"/>
      <c r="CX2780" s="27"/>
      <c r="CY2780" s="27"/>
      <c r="CZ2780" s="27"/>
      <c r="DA2780" s="27"/>
      <c r="DB2780" s="27"/>
      <c r="DC2780" s="27"/>
      <c r="DD2780" s="27"/>
      <c r="DE2780" s="27"/>
      <c r="DF2780" s="27"/>
      <c r="DG2780" s="27"/>
      <c r="DH2780" s="27"/>
      <c r="DI2780" s="27"/>
      <c r="DJ2780" s="27"/>
      <c r="DK2780" s="27"/>
      <c r="DL2780" s="27"/>
    </row>
    <row r="2781" spans="1:116" ht="31.5" customHeight="1">
      <c r="A2781" s="4" t="s">
        <v>11489</v>
      </c>
      <c r="B2781" s="5">
        <v>2779</v>
      </c>
      <c r="C2781" s="6">
        <v>3881</v>
      </c>
      <c r="D2781" s="6"/>
      <c r="E2781" s="3" t="s">
        <v>11673</v>
      </c>
      <c r="F2781" s="3" t="s">
        <v>10280</v>
      </c>
      <c r="G2781" s="3" t="s">
        <v>10281</v>
      </c>
      <c r="H2781" s="4" t="s">
        <v>10622</v>
      </c>
      <c r="I2781" s="3" t="s">
        <v>474</v>
      </c>
      <c r="J2781" s="3" t="s">
        <v>2934</v>
      </c>
      <c r="K2781" s="5">
        <v>100</v>
      </c>
      <c r="L2781" s="3" t="s">
        <v>81</v>
      </c>
      <c r="M2781" s="6">
        <v>1</v>
      </c>
      <c r="N2781" s="3" t="s">
        <v>45</v>
      </c>
      <c r="O2781" s="3" t="s">
        <v>11491</v>
      </c>
      <c r="P2781" s="3" t="s">
        <v>11503</v>
      </c>
      <c r="Q2781" s="3" t="s">
        <v>11674</v>
      </c>
      <c r="R2781" s="28">
        <v>2.1800000000000002</v>
      </c>
      <c r="U2781" s="1" t="s">
        <v>56</v>
      </c>
      <c r="AN2781" s="32">
        <v>2.1800000000000002</v>
      </c>
      <c r="AO2781" s="27" t="s">
        <v>49</v>
      </c>
      <c r="AP2781" s="31" t="s">
        <v>50</v>
      </c>
      <c r="AQ2781" s="27" t="e">
        <f t="shared" si="446"/>
        <v>#NUM!</v>
      </c>
      <c r="AR2781" s="27" t="e">
        <f t="shared" si="447"/>
        <v>#NUM!</v>
      </c>
      <c r="AS2781" s="27" t="e">
        <f t="shared" si="448"/>
        <v>#NUM!</v>
      </c>
      <c r="AT2781" s="27">
        <f t="shared" si="450"/>
        <v>0</v>
      </c>
      <c r="AU2781" s="27" t="e">
        <f t="shared" si="451"/>
        <v>#VALUE!</v>
      </c>
      <c r="AV2781" s="29" t="e">
        <f t="shared" si="449"/>
        <v>#VALUE!</v>
      </c>
      <c r="AW2781" s="33" t="s">
        <v>51</v>
      </c>
      <c r="AX2781" s="27" t="s">
        <v>50</v>
      </c>
      <c r="AY2781" s="32">
        <v>2.1800000000000002</v>
      </c>
      <c r="AZ2781" s="34">
        <f t="shared" si="443"/>
        <v>0.54500000000000004</v>
      </c>
      <c r="BA2781" s="3">
        <f t="shared" si="445"/>
        <v>2.7250000000000001</v>
      </c>
      <c r="BB2781" s="32">
        <f t="shared" si="444"/>
        <v>2.9430000000000001</v>
      </c>
      <c r="BC2781" s="27" t="s">
        <v>12549</v>
      </c>
      <c r="BP2781" s="27"/>
      <c r="BQ2781" s="27"/>
      <c r="BR2781" s="27"/>
      <c r="BS2781" s="27"/>
      <c r="BT2781" s="27"/>
      <c r="BU2781" s="27"/>
      <c r="BV2781" s="27"/>
      <c r="BW2781" s="27"/>
      <c r="BX2781" s="27"/>
      <c r="BY2781" s="27"/>
      <c r="BZ2781" s="27"/>
      <c r="CA2781" s="27"/>
      <c r="CB2781" s="27"/>
      <c r="CC2781" s="27"/>
      <c r="CD2781" s="27"/>
      <c r="CE2781" s="27"/>
      <c r="CF2781" s="27"/>
      <c r="CG2781" s="27"/>
      <c r="CH2781" s="27"/>
      <c r="CI2781" s="27"/>
      <c r="CJ2781" s="27"/>
      <c r="CK2781" s="27"/>
      <c r="CL2781" s="27"/>
      <c r="CM2781" s="27"/>
      <c r="CN2781" s="27"/>
      <c r="CO2781" s="27"/>
      <c r="CP2781" s="27"/>
      <c r="CQ2781" s="27"/>
      <c r="CR2781" s="27"/>
      <c r="CS2781" s="27"/>
      <c r="CT2781" s="27"/>
      <c r="CU2781" s="27"/>
      <c r="CV2781" s="27"/>
      <c r="CW2781" s="27"/>
      <c r="CX2781" s="27"/>
      <c r="CY2781" s="27"/>
      <c r="CZ2781" s="27"/>
      <c r="DA2781" s="27"/>
      <c r="DB2781" s="27"/>
      <c r="DC2781" s="27"/>
      <c r="DD2781" s="27"/>
      <c r="DE2781" s="27"/>
      <c r="DF2781" s="27"/>
      <c r="DG2781" s="27"/>
      <c r="DH2781" s="27"/>
      <c r="DI2781" s="27"/>
      <c r="DJ2781" s="27"/>
      <c r="DK2781" s="27"/>
      <c r="DL2781" s="27"/>
    </row>
    <row r="2782" spans="1:116" ht="31.5" customHeight="1">
      <c r="A2782" s="4" t="s">
        <v>11489</v>
      </c>
      <c r="B2782" s="5">
        <v>2780</v>
      </c>
      <c r="C2782" s="6">
        <v>3550</v>
      </c>
      <c r="D2782" s="6"/>
      <c r="E2782" s="3" t="s">
        <v>11605</v>
      </c>
      <c r="F2782" s="3" t="s">
        <v>3975</v>
      </c>
      <c r="G2782" s="3" t="s">
        <v>1079</v>
      </c>
      <c r="H2782" s="4" t="s">
        <v>535</v>
      </c>
      <c r="I2782" s="3" t="s">
        <v>104</v>
      </c>
      <c r="J2782" s="3" t="s">
        <v>11603</v>
      </c>
      <c r="K2782" s="5"/>
      <c r="L2782" s="3"/>
      <c r="M2782" s="6">
        <v>30</v>
      </c>
      <c r="N2782" s="3" t="s">
        <v>45</v>
      </c>
      <c r="O2782" s="3" t="s">
        <v>11491</v>
      </c>
      <c r="P2782" s="3" t="s">
        <v>11510</v>
      </c>
      <c r="Q2782" s="3" t="s">
        <v>11606</v>
      </c>
      <c r="R2782" s="28">
        <v>2.2000000000000002</v>
      </c>
      <c r="U2782" s="1" t="s">
        <v>56</v>
      </c>
      <c r="AF2782" s="27">
        <v>0.78900000000000003</v>
      </c>
      <c r="AN2782" s="32">
        <v>2.2000000000000002</v>
      </c>
      <c r="AO2782" s="27" t="s">
        <v>49</v>
      </c>
      <c r="AP2782" s="31" t="s">
        <v>50</v>
      </c>
      <c r="AQ2782" s="27" t="e">
        <f t="shared" si="446"/>
        <v>#NUM!</v>
      </c>
      <c r="AR2782" s="27" t="e">
        <f t="shared" si="447"/>
        <v>#NUM!</v>
      </c>
      <c r="AS2782" s="27" t="e">
        <f t="shared" si="448"/>
        <v>#NUM!</v>
      </c>
      <c r="AT2782" s="27">
        <f t="shared" si="450"/>
        <v>0</v>
      </c>
      <c r="AU2782" s="27" t="e">
        <f t="shared" si="451"/>
        <v>#VALUE!</v>
      </c>
      <c r="AV2782" s="29" t="e">
        <f t="shared" si="449"/>
        <v>#VALUE!</v>
      </c>
      <c r="AW2782" s="33" t="s">
        <v>51</v>
      </c>
      <c r="AX2782" s="27" t="s">
        <v>50</v>
      </c>
      <c r="AY2782" s="32">
        <v>2.2000000000000002</v>
      </c>
      <c r="AZ2782" s="34">
        <f t="shared" si="443"/>
        <v>0.55000000000000004</v>
      </c>
      <c r="BA2782" s="3">
        <f t="shared" si="445"/>
        <v>2.75</v>
      </c>
      <c r="BB2782" s="32">
        <f t="shared" si="444"/>
        <v>2.97</v>
      </c>
      <c r="BC2782" s="27" t="s">
        <v>12549</v>
      </c>
      <c r="BP2782" s="27"/>
      <c r="BQ2782" s="27"/>
      <c r="BR2782" s="27"/>
      <c r="BS2782" s="27"/>
      <c r="BT2782" s="27"/>
      <c r="BU2782" s="27"/>
      <c r="BV2782" s="27"/>
      <c r="BW2782" s="27"/>
      <c r="BX2782" s="27"/>
      <c r="BY2782" s="27"/>
      <c r="BZ2782" s="27"/>
      <c r="CA2782" s="27"/>
      <c r="CB2782" s="27"/>
      <c r="CC2782" s="27"/>
      <c r="CD2782" s="27"/>
      <c r="CE2782" s="27"/>
      <c r="CF2782" s="27"/>
      <c r="CG2782" s="27"/>
      <c r="CH2782" s="27"/>
      <c r="CI2782" s="27"/>
      <c r="CJ2782" s="27"/>
      <c r="CK2782" s="27"/>
      <c r="CL2782" s="27"/>
      <c r="CM2782" s="27"/>
      <c r="CN2782" s="27"/>
      <c r="CO2782" s="27"/>
      <c r="CP2782" s="27"/>
      <c r="CQ2782" s="27"/>
      <c r="CR2782" s="27"/>
      <c r="CS2782" s="27"/>
      <c r="CT2782" s="27"/>
      <c r="CU2782" s="27"/>
      <c r="CV2782" s="27"/>
      <c r="CW2782" s="27"/>
      <c r="CX2782" s="27"/>
      <c r="CY2782" s="27"/>
      <c r="CZ2782" s="27"/>
      <c r="DA2782" s="27"/>
      <c r="DB2782" s="27"/>
      <c r="DC2782" s="27"/>
      <c r="DD2782" s="27"/>
      <c r="DE2782" s="27"/>
      <c r="DF2782" s="27"/>
      <c r="DG2782" s="27"/>
      <c r="DH2782" s="27"/>
      <c r="DI2782" s="27"/>
      <c r="DJ2782" s="27"/>
      <c r="DK2782" s="27"/>
      <c r="DL2782" s="27"/>
    </row>
    <row r="2783" spans="1:116" ht="31.5" customHeight="1">
      <c r="A2783" s="4" t="s">
        <v>11489</v>
      </c>
      <c r="B2783" s="5">
        <v>2781</v>
      </c>
      <c r="C2783" s="6">
        <v>5530</v>
      </c>
      <c r="D2783" s="6"/>
      <c r="E2783" s="3" t="s">
        <v>11578</v>
      </c>
      <c r="F2783" s="3" t="s">
        <v>11579</v>
      </c>
      <c r="G2783" s="3" t="s">
        <v>2475</v>
      </c>
      <c r="H2783" s="4" t="s">
        <v>686</v>
      </c>
      <c r="I2783" s="3" t="s">
        <v>104</v>
      </c>
      <c r="J2783" s="3" t="s">
        <v>401</v>
      </c>
      <c r="K2783" s="5"/>
      <c r="L2783" s="3"/>
      <c r="M2783" s="6">
        <v>30</v>
      </c>
      <c r="N2783" s="3" t="s">
        <v>45</v>
      </c>
      <c r="O2783" s="3" t="s">
        <v>11491</v>
      </c>
      <c r="P2783" s="3" t="s">
        <v>11534</v>
      </c>
      <c r="Q2783" s="3" t="s">
        <v>11580</v>
      </c>
      <c r="R2783" s="28">
        <v>2.2999999999999998</v>
      </c>
      <c r="U2783" s="1" t="s">
        <v>56</v>
      </c>
      <c r="AN2783" s="32">
        <v>2.2999999999999998</v>
      </c>
      <c r="AO2783" s="27" t="s">
        <v>49</v>
      </c>
      <c r="AP2783" s="31" t="s">
        <v>50</v>
      </c>
      <c r="AQ2783" s="27" t="e">
        <f t="shared" si="446"/>
        <v>#NUM!</v>
      </c>
      <c r="AR2783" s="27" t="e">
        <f t="shared" si="447"/>
        <v>#NUM!</v>
      </c>
      <c r="AS2783" s="27" t="e">
        <f t="shared" si="448"/>
        <v>#NUM!</v>
      </c>
      <c r="AT2783" s="27">
        <f t="shared" si="450"/>
        <v>0</v>
      </c>
      <c r="AU2783" s="27" t="e">
        <f t="shared" si="451"/>
        <v>#VALUE!</v>
      </c>
      <c r="AV2783" s="29" t="e">
        <f t="shared" si="449"/>
        <v>#VALUE!</v>
      </c>
      <c r="AW2783" s="33" t="s">
        <v>51</v>
      </c>
      <c r="AX2783" s="27" t="s">
        <v>50</v>
      </c>
      <c r="AY2783" s="32">
        <v>2.2999999999999998</v>
      </c>
      <c r="AZ2783" s="34">
        <f t="shared" si="443"/>
        <v>0.57499999999999996</v>
      </c>
      <c r="BA2783" s="3">
        <f t="shared" si="445"/>
        <v>2.875</v>
      </c>
      <c r="BB2783" s="32">
        <f t="shared" si="444"/>
        <v>3.105</v>
      </c>
      <c r="BC2783" s="27" t="s">
        <v>12549</v>
      </c>
      <c r="BP2783" s="27"/>
      <c r="BQ2783" s="27"/>
      <c r="BR2783" s="27"/>
      <c r="BS2783" s="27"/>
      <c r="BT2783" s="27"/>
      <c r="BU2783" s="27"/>
      <c r="BV2783" s="27"/>
      <c r="BW2783" s="27"/>
      <c r="BX2783" s="27"/>
      <c r="BY2783" s="27"/>
      <c r="BZ2783" s="27"/>
      <c r="CA2783" s="27"/>
      <c r="CB2783" s="27"/>
      <c r="CC2783" s="27"/>
      <c r="CD2783" s="27"/>
      <c r="CE2783" s="27"/>
      <c r="CF2783" s="27"/>
      <c r="CG2783" s="27"/>
      <c r="CH2783" s="27"/>
      <c r="CI2783" s="27"/>
      <c r="CJ2783" s="27"/>
      <c r="CK2783" s="27"/>
      <c r="CL2783" s="27"/>
      <c r="CM2783" s="27"/>
      <c r="CN2783" s="27"/>
      <c r="CO2783" s="27"/>
      <c r="CP2783" s="27"/>
      <c r="CQ2783" s="27"/>
      <c r="CR2783" s="27"/>
      <c r="CS2783" s="27"/>
      <c r="CT2783" s="27"/>
      <c r="CU2783" s="27"/>
      <c r="CV2783" s="27"/>
      <c r="CW2783" s="27"/>
      <c r="CX2783" s="27"/>
      <c r="CY2783" s="27"/>
      <c r="CZ2783" s="27"/>
      <c r="DA2783" s="27"/>
      <c r="DB2783" s="27"/>
      <c r="DC2783" s="27"/>
      <c r="DD2783" s="27"/>
      <c r="DE2783" s="27"/>
      <c r="DF2783" s="27"/>
      <c r="DG2783" s="27"/>
      <c r="DH2783" s="27"/>
      <c r="DI2783" s="27"/>
      <c r="DJ2783" s="27"/>
      <c r="DK2783" s="27"/>
      <c r="DL2783" s="27"/>
    </row>
    <row r="2784" spans="1:116" ht="31.5" customHeight="1">
      <c r="A2784" s="4" t="s">
        <v>11489</v>
      </c>
      <c r="B2784" s="5">
        <v>2782</v>
      </c>
      <c r="C2784" s="6">
        <v>3869</v>
      </c>
      <c r="D2784" s="6"/>
      <c r="E2784" s="3" t="s">
        <v>11582</v>
      </c>
      <c r="F2784" s="3" t="s">
        <v>955</v>
      </c>
      <c r="G2784" s="3" t="s">
        <v>723</v>
      </c>
      <c r="H2784" s="4" t="s">
        <v>779</v>
      </c>
      <c r="I2784" s="3" t="s">
        <v>125</v>
      </c>
      <c r="J2784" s="3" t="s">
        <v>11583</v>
      </c>
      <c r="K2784" s="5">
        <v>100</v>
      </c>
      <c r="L2784" s="3" t="s">
        <v>81</v>
      </c>
      <c r="M2784" s="6">
        <v>1</v>
      </c>
      <c r="N2784" s="3" t="s">
        <v>45</v>
      </c>
      <c r="O2784" s="3" t="s">
        <v>11491</v>
      </c>
      <c r="P2784" s="3" t="s">
        <v>11503</v>
      </c>
      <c r="Q2784" s="3" t="s">
        <v>11584</v>
      </c>
      <c r="R2784" s="28">
        <v>2.31</v>
      </c>
      <c r="U2784" s="1" t="s">
        <v>56</v>
      </c>
      <c r="AN2784" s="32">
        <v>2.31</v>
      </c>
      <c r="AO2784" s="27" t="s">
        <v>49</v>
      </c>
      <c r="AP2784" s="31" t="s">
        <v>50</v>
      </c>
      <c r="AQ2784" s="27" t="e">
        <f t="shared" si="446"/>
        <v>#NUM!</v>
      </c>
      <c r="AR2784" s="27" t="e">
        <f t="shared" si="447"/>
        <v>#NUM!</v>
      </c>
      <c r="AS2784" s="27" t="e">
        <f t="shared" si="448"/>
        <v>#NUM!</v>
      </c>
      <c r="AT2784" s="27">
        <f t="shared" si="450"/>
        <v>0</v>
      </c>
      <c r="AU2784" s="27" t="e">
        <f t="shared" si="451"/>
        <v>#VALUE!</v>
      </c>
      <c r="AV2784" s="29" t="e">
        <f t="shared" si="449"/>
        <v>#VALUE!</v>
      </c>
      <c r="AW2784" s="33" t="s">
        <v>51</v>
      </c>
      <c r="AX2784" s="27" t="s">
        <v>50</v>
      </c>
      <c r="AY2784" s="32">
        <v>2.31</v>
      </c>
      <c r="AZ2784" s="34">
        <f t="shared" si="443"/>
        <v>0.57750000000000001</v>
      </c>
      <c r="BA2784" s="3">
        <f t="shared" si="445"/>
        <v>2.8875000000000002</v>
      </c>
      <c r="BB2784" s="32">
        <f t="shared" si="444"/>
        <v>3.1185</v>
      </c>
      <c r="BC2784" s="27" t="s">
        <v>12549</v>
      </c>
      <c r="BP2784" s="27"/>
      <c r="BQ2784" s="27"/>
      <c r="BR2784" s="27"/>
      <c r="BS2784" s="27"/>
      <c r="BT2784" s="27"/>
      <c r="BU2784" s="27"/>
      <c r="BV2784" s="27"/>
      <c r="BW2784" s="27"/>
      <c r="BX2784" s="27"/>
      <c r="BY2784" s="27"/>
      <c r="BZ2784" s="27"/>
      <c r="CA2784" s="27"/>
      <c r="CB2784" s="27"/>
      <c r="CC2784" s="27"/>
      <c r="CD2784" s="27"/>
      <c r="CE2784" s="27"/>
      <c r="CF2784" s="27"/>
      <c r="CG2784" s="27"/>
      <c r="CH2784" s="27"/>
      <c r="CI2784" s="27"/>
      <c r="CJ2784" s="27"/>
      <c r="CK2784" s="27"/>
      <c r="CL2784" s="27"/>
      <c r="CM2784" s="27"/>
      <c r="CN2784" s="27"/>
      <c r="CO2784" s="27"/>
      <c r="CP2784" s="27"/>
      <c r="CQ2784" s="27"/>
      <c r="CR2784" s="27"/>
      <c r="CS2784" s="27"/>
      <c r="CT2784" s="27"/>
      <c r="CU2784" s="27"/>
      <c r="CV2784" s="27"/>
      <c r="CW2784" s="27"/>
      <c r="CX2784" s="27"/>
      <c r="CY2784" s="27"/>
      <c r="CZ2784" s="27"/>
      <c r="DA2784" s="27"/>
      <c r="DB2784" s="27"/>
      <c r="DC2784" s="27"/>
      <c r="DD2784" s="27"/>
      <c r="DE2784" s="27"/>
      <c r="DF2784" s="27"/>
      <c r="DG2784" s="27"/>
      <c r="DH2784" s="27"/>
      <c r="DI2784" s="27"/>
      <c r="DJ2784" s="27"/>
      <c r="DK2784" s="27"/>
      <c r="DL2784" s="27"/>
    </row>
    <row r="2785" spans="1:116" ht="31.5" customHeight="1">
      <c r="A2785" s="4" t="s">
        <v>11489</v>
      </c>
      <c r="B2785" s="5">
        <v>2783</v>
      </c>
      <c r="C2785" s="6">
        <v>5498</v>
      </c>
      <c r="D2785" s="6"/>
      <c r="E2785" s="3" t="s">
        <v>11582</v>
      </c>
      <c r="F2785" s="3" t="s">
        <v>961</v>
      </c>
      <c r="G2785" s="3" t="s">
        <v>723</v>
      </c>
      <c r="H2785" s="4" t="s">
        <v>779</v>
      </c>
      <c r="I2785" s="3" t="s">
        <v>474</v>
      </c>
      <c r="J2785" s="3" t="s">
        <v>11585</v>
      </c>
      <c r="K2785" s="5">
        <v>5</v>
      </c>
      <c r="L2785" s="3" t="s">
        <v>81</v>
      </c>
      <c r="M2785" s="6">
        <v>12</v>
      </c>
      <c r="N2785" s="3" t="s">
        <v>45</v>
      </c>
      <c r="O2785" s="3" t="s">
        <v>11491</v>
      </c>
      <c r="P2785" s="3" t="s">
        <v>11586</v>
      </c>
      <c r="Q2785" s="3" t="s">
        <v>11587</v>
      </c>
      <c r="R2785" s="28">
        <v>2.31</v>
      </c>
      <c r="U2785" s="1" t="s">
        <v>56</v>
      </c>
      <c r="AN2785" s="32">
        <v>2.31</v>
      </c>
      <c r="AO2785" s="27" t="s">
        <v>49</v>
      </c>
      <c r="AP2785" s="31" t="s">
        <v>50</v>
      </c>
      <c r="AQ2785" s="27" t="e">
        <f t="shared" si="446"/>
        <v>#NUM!</v>
      </c>
      <c r="AR2785" s="27" t="e">
        <f t="shared" si="447"/>
        <v>#NUM!</v>
      </c>
      <c r="AS2785" s="27" t="e">
        <f t="shared" si="448"/>
        <v>#NUM!</v>
      </c>
      <c r="AT2785" s="27">
        <f t="shared" si="450"/>
        <v>0</v>
      </c>
      <c r="AU2785" s="27" t="e">
        <f t="shared" si="451"/>
        <v>#VALUE!</v>
      </c>
      <c r="AV2785" s="29" t="e">
        <f t="shared" si="449"/>
        <v>#VALUE!</v>
      </c>
      <c r="AW2785" s="33" t="s">
        <v>51</v>
      </c>
      <c r="AX2785" s="27" t="s">
        <v>50</v>
      </c>
      <c r="AY2785" s="32">
        <v>2.31</v>
      </c>
      <c r="AZ2785" s="34">
        <f t="shared" si="443"/>
        <v>0.57750000000000001</v>
      </c>
      <c r="BA2785" s="3">
        <f t="shared" si="445"/>
        <v>2.8875000000000002</v>
      </c>
      <c r="BB2785" s="32">
        <f t="shared" si="444"/>
        <v>3.1185</v>
      </c>
      <c r="BC2785" s="27" t="s">
        <v>12549</v>
      </c>
      <c r="BP2785" s="27"/>
      <c r="BQ2785" s="27"/>
      <c r="BR2785" s="27"/>
      <c r="BS2785" s="27"/>
      <c r="BT2785" s="27"/>
      <c r="BU2785" s="27"/>
      <c r="BV2785" s="27"/>
      <c r="BW2785" s="27"/>
      <c r="BX2785" s="27"/>
      <c r="BY2785" s="27"/>
      <c r="BZ2785" s="27"/>
      <c r="CA2785" s="27"/>
      <c r="CB2785" s="27"/>
      <c r="CC2785" s="27"/>
      <c r="CD2785" s="27"/>
      <c r="CE2785" s="27"/>
      <c r="CF2785" s="27"/>
      <c r="CG2785" s="27"/>
      <c r="CH2785" s="27"/>
      <c r="CI2785" s="27"/>
      <c r="CJ2785" s="27"/>
      <c r="CK2785" s="27"/>
      <c r="CL2785" s="27"/>
      <c r="CM2785" s="27"/>
      <c r="CN2785" s="27"/>
      <c r="CO2785" s="27"/>
      <c r="CP2785" s="27"/>
      <c r="CQ2785" s="27"/>
      <c r="CR2785" s="27"/>
      <c r="CS2785" s="27"/>
      <c r="CT2785" s="27"/>
      <c r="CU2785" s="27"/>
      <c r="CV2785" s="27"/>
      <c r="CW2785" s="27"/>
      <c r="CX2785" s="27"/>
      <c r="CY2785" s="27"/>
      <c r="CZ2785" s="27"/>
      <c r="DA2785" s="27"/>
      <c r="DB2785" s="27"/>
      <c r="DC2785" s="27"/>
      <c r="DD2785" s="27"/>
      <c r="DE2785" s="27"/>
      <c r="DF2785" s="27"/>
      <c r="DG2785" s="27"/>
      <c r="DH2785" s="27"/>
      <c r="DI2785" s="27"/>
      <c r="DJ2785" s="27"/>
      <c r="DK2785" s="27"/>
      <c r="DL2785" s="27"/>
    </row>
    <row r="2786" spans="1:116" ht="31.5" customHeight="1">
      <c r="A2786" s="4" t="s">
        <v>11489</v>
      </c>
      <c r="B2786" s="5">
        <v>2784</v>
      </c>
      <c r="C2786" s="6">
        <v>3785</v>
      </c>
      <c r="D2786" s="6"/>
      <c r="E2786" s="3" t="s">
        <v>11639</v>
      </c>
      <c r="F2786" s="3" t="s">
        <v>1177</v>
      </c>
      <c r="G2786" s="3" t="s">
        <v>1178</v>
      </c>
      <c r="H2786" s="4" t="s">
        <v>1182</v>
      </c>
      <c r="I2786" s="3" t="s">
        <v>125</v>
      </c>
      <c r="J2786" s="3" t="s">
        <v>2934</v>
      </c>
      <c r="K2786" s="5">
        <v>100</v>
      </c>
      <c r="L2786" s="3" t="s">
        <v>81</v>
      </c>
      <c r="M2786" s="6">
        <v>1</v>
      </c>
      <c r="N2786" s="3" t="s">
        <v>45</v>
      </c>
      <c r="O2786" s="3" t="s">
        <v>11491</v>
      </c>
      <c r="P2786" s="3" t="s">
        <v>11510</v>
      </c>
      <c r="Q2786" s="3" t="s">
        <v>11640</v>
      </c>
      <c r="R2786" s="28">
        <v>2.31</v>
      </c>
      <c r="U2786" s="1" t="s">
        <v>56</v>
      </c>
      <c r="AN2786" s="32">
        <v>2.31</v>
      </c>
      <c r="AO2786" s="27" t="s">
        <v>49</v>
      </c>
      <c r="AP2786" s="31" t="s">
        <v>50</v>
      </c>
      <c r="AQ2786" s="27" t="e">
        <f t="shared" si="446"/>
        <v>#NUM!</v>
      </c>
      <c r="AR2786" s="27" t="e">
        <f t="shared" si="447"/>
        <v>#NUM!</v>
      </c>
      <c r="AS2786" s="27" t="e">
        <f t="shared" si="448"/>
        <v>#NUM!</v>
      </c>
      <c r="AT2786" s="27">
        <f t="shared" si="450"/>
        <v>0</v>
      </c>
      <c r="AU2786" s="27" t="e">
        <f t="shared" si="451"/>
        <v>#VALUE!</v>
      </c>
      <c r="AV2786" s="29" t="e">
        <f t="shared" si="449"/>
        <v>#VALUE!</v>
      </c>
      <c r="AW2786" s="33" t="s">
        <v>51</v>
      </c>
      <c r="AX2786" s="27" t="s">
        <v>50</v>
      </c>
      <c r="AY2786" s="32">
        <v>2.31</v>
      </c>
      <c r="AZ2786" s="34">
        <f t="shared" si="443"/>
        <v>0.57750000000000001</v>
      </c>
      <c r="BA2786" s="3">
        <f t="shared" si="445"/>
        <v>2.8875000000000002</v>
      </c>
      <c r="BB2786" s="32">
        <f t="shared" ref="BB2786:BB2817" si="452">BA2786+BA2786*0.08</f>
        <v>3.1185</v>
      </c>
      <c r="BC2786" s="27" t="s">
        <v>12549</v>
      </c>
      <c r="BP2786" s="27"/>
      <c r="BQ2786" s="27"/>
      <c r="BR2786" s="27"/>
      <c r="BS2786" s="27"/>
      <c r="BT2786" s="27"/>
      <c r="BU2786" s="27"/>
      <c r="BV2786" s="27"/>
      <c r="BW2786" s="27"/>
      <c r="BX2786" s="27"/>
      <c r="BY2786" s="27"/>
      <c r="BZ2786" s="27"/>
      <c r="CA2786" s="27"/>
      <c r="CB2786" s="27"/>
      <c r="CC2786" s="27"/>
      <c r="CD2786" s="27"/>
      <c r="CE2786" s="27"/>
      <c r="CF2786" s="27"/>
      <c r="CG2786" s="27"/>
      <c r="CH2786" s="27"/>
      <c r="CI2786" s="27"/>
      <c r="CJ2786" s="27"/>
      <c r="CK2786" s="27"/>
      <c r="CL2786" s="27"/>
      <c r="CM2786" s="27"/>
      <c r="CN2786" s="27"/>
      <c r="CO2786" s="27"/>
      <c r="CP2786" s="27"/>
      <c r="CQ2786" s="27"/>
      <c r="CR2786" s="27"/>
      <c r="CS2786" s="27"/>
      <c r="CT2786" s="27"/>
      <c r="CU2786" s="27"/>
      <c r="CV2786" s="27"/>
      <c r="CW2786" s="27"/>
      <c r="CX2786" s="27"/>
      <c r="CY2786" s="27"/>
      <c r="CZ2786" s="27"/>
      <c r="DA2786" s="27"/>
      <c r="DB2786" s="27"/>
      <c r="DC2786" s="27"/>
      <c r="DD2786" s="27"/>
      <c r="DE2786" s="27"/>
      <c r="DF2786" s="27"/>
      <c r="DG2786" s="27"/>
      <c r="DH2786" s="27"/>
      <c r="DI2786" s="27"/>
      <c r="DJ2786" s="27"/>
      <c r="DK2786" s="27"/>
      <c r="DL2786" s="27"/>
    </row>
    <row r="2787" spans="1:116" ht="31.5" customHeight="1">
      <c r="A2787" s="4" t="s">
        <v>11489</v>
      </c>
      <c r="B2787" s="5">
        <v>2785</v>
      </c>
      <c r="C2787" s="6">
        <v>3565</v>
      </c>
      <c r="D2787" s="6"/>
      <c r="E2787" s="3" t="s">
        <v>11526</v>
      </c>
      <c r="F2787" s="3" t="s">
        <v>11527</v>
      </c>
      <c r="G2787" s="3" t="s">
        <v>444</v>
      </c>
      <c r="H2787" s="4" t="s">
        <v>736</v>
      </c>
      <c r="I2787" s="3" t="s">
        <v>460</v>
      </c>
      <c r="J2787" s="3" t="s">
        <v>11528</v>
      </c>
      <c r="K2787" s="5">
        <v>60</v>
      </c>
      <c r="L2787" s="3" t="s">
        <v>81</v>
      </c>
      <c r="M2787" s="6">
        <v>1</v>
      </c>
      <c r="N2787" s="3" t="s">
        <v>45</v>
      </c>
      <c r="O2787" s="3" t="s">
        <v>11491</v>
      </c>
      <c r="P2787" s="3" t="s">
        <v>11503</v>
      </c>
      <c r="Q2787" s="3" t="s">
        <v>11529</v>
      </c>
      <c r="R2787" s="28">
        <v>2.4</v>
      </c>
      <c r="U2787" s="1" t="s">
        <v>56</v>
      </c>
      <c r="AN2787" s="32">
        <v>2.4</v>
      </c>
      <c r="AO2787" s="27" t="s">
        <v>49</v>
      </c>
      <c r="AP2787" s="31" t="s">
        <v>50</v>
      </c>
      <c r="AQ2787" s="27" t="e">
        <f t="shared" si="446"/>
        <v>#NUM!</v>
      </c>
      <c r="AR2787" s="27" t="e">
        <f t="shared" si="447"/>
        <v>#NUM!</v>
      </c>
      <c r="AS2787" s="27" t="e">
        <f t="shared" si="448"/>
        <v>#NUM!</v>
      </c>
      <c r="AT2787" s="27">
        <f t="shared" si="450"/>
        <v>0</v>
      </c>
      <c r="AU2787" s="27" t="e">
        <f t="shared" si="451"/>
        <v>#VALUE!</v>
      </c>
      <c r="AV2787" s="29" t="e">
        <f t="shared" si="449"/>
        <v>#VALUE!</v>
      </c>
      <c r="AW2787" s="33" t="s">
        <v>51</v>
      </c>
      <c r="AX2787" s="33" t="s">
        <v>50</v>
      </c>
      <c r="AY2787" s="32">
        <v>2.4</v>
      </c>
      <c r="AZ2787" s="34">
        <f t="shared" si="443"/>
        <v>0.6</v>
      </c>
      <c r="BA2787" s="3">
        <f t="shared" si="445"/>
        <v>3</v>
      </c>
      <c r="BB2787" s="32">
        <f t="shared" si="452"/>
        <v>3.24</v>
      </c>
      <c r="BC2787" s="27" t="s">
        <v>12549</v>
      </c>
      <c r="BP2787" s="27"/>
      <c r="BQ2787" s="27"/>
      <c r="BR2787" s="27"/>
      <c r="BS2787" s="27"/>
      <c r="BT2787" s="27"/>
      <c r="BU2787" s="27"/>
      <c r="BV2787" s="27"/>
      <c r="BW2787" s="27"/>
      <c r="BX2787" s="27"/>
      <c r="BY2787" s="27"/>
      <c r="BZ2787" s="27"/>
      <c r="CA2787" s="27"/>
      <c r="CB2787" s="27"/>
      <c r="CC2787" s="27"/>
      <c r="CD2787" s="27"/>
      <c r="CE2787" s="27"/>
      <c r="CF2787" s="27"/>
      <c r="CG2787" s="27"/>
      <c r="CH2787" s="27"/>
      <c r="CI2787" s="27"/>
      <c r="CJ2787" s="27"/>
      <c r="CK2787" s="27"/>
      <c r="CL2787" s="27"/>
      <c r="CM2787" s="27"/>
      <c r="CN2787" s="27"/>
      <c r="CO2787" s="27"/>
      <c r="CP2787" s="27"/>
      <c r="CQ2787" s="27"/>
      <c r="CR2787" s="27"/>
      <c r="CS2787" s="27"/>
      <c r="CT2787" s="27"/>
      <c r="CU2787" s="27"/>
      <c r="CV2787" s="27"/>
      <c r="CW2787" s="27"/>
      <c r="CX2787" s="27"/>
      <c r="CY2787" s="27"/>
      <c r="CZ2787" s="27"/>
      <c r="DA2787" s="27"/>
      <c r="DB2787" s="27"/>
      <c r="DC2787" s="27"/>
      <c r="DD2787" s="27"/>
      <c r="DE2787" s="27"/>
      <c r="DF2787" s="27"/>
      <c r="DG2787" s="27"/>
      <c r="DH2787" s="27"/>
      <c r="DI2787" s="27"/>
      <c r="DJ2787" s="27"/>
      <c r="DK2787" s="27"/>
      <c r="DL2787" s="27"/>
    </row>
    <row r="2788" spans="1:116" ht="31.5" customHeight="1">
      <c r="A2788" s="4" t="s">
        <v>11489</v>
      </c>
      <c r="B2788" s="5">
        <v>2786</v>
      </c>
      <c r="C2788" s="6">
        <v>3548</v>
      </c>
      <c r="D2788" s="6"/>
      <c r="E2788" s="3" t="s">
        <v>11601</v>
      </c>
      <c r="F2788" s="3" t="s">
        <v>11602</v>
      </c>
      <c r="G2788" s="3" t="s">
        <v>1064</v>
      </c>
      <c r="H2788" s="4" t="s">
        <v>2287</v>
      </c>
      <c r="I2788" s="3" t="s">
        <v>104</v>
      </c>
      <c r="J2788" s="3" t="s">
        <v>11603</v>
      </c>
      <c r="K2788" s="5"/>
      <c r="L2788" s="3"/>
      <c r="M2788" s="6">
        <v>30</v>
      </c>
      <c r="N2788" s="3" t="s">
        <v>45</v>
      </c>
      <c r="O2788" s="3" t="s">
        <v>11491</v>
      </c>
      <c r="P2788" s="3" t="s">
        <v>11510</v>
      </c>
      <c r="Q2788" s="3" t="s">
        <v>11604</v>
      </c>
      <c r="R2788" s="28">
        <v>2.5</v>
      </c>
      <c r="U2788" s="1" t="s">
        <v>56</v>
      </c>
      <c r="AN2788" s="32">
        <v>2.5</v>
      </c>
      <c r="AO2788" s="27" t="s">
        <v>49</v>
      </c>
      <c r="AP2788" s="31" t="s">
        <v>50</v>
      </c>
      <c r="AQ2788" s="27" t="e">
        <f t="shared" si="446"/>
        <v>#NUM!</v>
      </c>
      <c r="AR2788" s="27" t="e">
        <f t="shared" si="447"/>
        <v>#NUM!</v>
      </c>
      <c r="AS2788" s="27" t="e">
        <f t="shared" si="448"/>
        <v>#NUM!</v>
      </c>
      <c r="AT2788" s="27">
        <f t="shared" si="450"/>
        <v>0</v>
      </c>
      <c r="AU2788" s="27" t="e">
        <f t="shared" si="451"/>
        <v>#VALUE!</v>
      </c>
      <c r="AV2788" s="29" t="e">
        <f t="shared" si="449"/>
        <v>#VALUE!</v>
      </c>
      <c r="AW2788" s="27" t="s">
        <v>51</v>
      </c>
      <c r="AX2788" s="27" t="s">
        <v>50</v>
      </c>
      <c r="AY2788" s="32">
        <v>2.5</v>
      </c>
      <c r="AZ2788" s="34">
        <f t="shared" si="443"/>
        <v>0.625</v>
      </c>
      <c r="BA2788" s="3">
        <f t="shared" si="445"/>
        <v>3.125</v>
      </c>
      <c r="BB2788" s="32">
        <f t="shared" si="452"/>
        <v>3.375</v>
      </c>
      <c r="BC2788" s="27" t="s">
        <v>12549</v>
      </c>
      <c r="BP2788" s="27"/>
      <c r="BQ2788" s="27"/>
      <c r="BR2788" s="27"/>
      <c r="BS2788" s="27"/>
      <c r="BT2788" s="27"/>
      <c r="BU2788" s="27"/>
      <c r="BV2788" s="27"/>
      <c r="BW2788" s="27"/>
      <c r="BX2788" s="27"/>
      <c r="BY2788" s="27"/>
      <c r="BZ2788" s="27"/>
      <c r="CA2788" s="27"/>
      <c r="CB2788" s="27"/>
      <c r="CC2788" s="27"/>
      <c r="CD2788" s="27"/>
      <c r="CE2788" s="27"/>
      <c r="CF2788" s="27"/>
      <c r="CG2788" s="27"/>
      <c r="CH2788" s="27"/>
      <c r="CI2788" s="27"/>
      <c r="CJ2788" s="27"/>
      <c r="CK2788" s="27"/>
      <c r="CL2788" s="27"/>
      <c r="CM2788" s="27"/>
      <c r="CN2788" s="27"/>
      <c r="CO2788" s="27"/>
      <c r="CP2788" s="27"/>
      <c r="CQ2788" s="27"/>
      <c r="CR2788" s="27"/>
      <c r="CS2788" s="27"/>
      <c r="CT2788" s="27"/>
      <c r="CU2788" s="27"/>
      <c r="CV2788" s="27"/>
      <c r="CW2788" s="27"/>
      <c r="CX2788" s="27"/>
      <c r="CY2788" s="27"/>
      <c r="CZ2788" s="27"/>
      <c r="DA2788" s="27"/>
      <c r="DB2788" s="27"/>
      <c r="DC2788" s="27"/>
      <c r="DD2788" s="27"/>
      <c r="DE2788" s="27"/>
      <c r="DF2788" s="27"/>
      <c r="DG2788" s="27"/>
      <c r="DH2788" s="27"/>
      <c r="DI2788" s="27"/>
      <c r="DJ2788" s="27"/>
      <c r="DK2788" s="27"/>
      <c r="DL2788" s="27"/>
    </row>
    <row r="2789" spans="1:116" ht="31.5" customHeight="1">
      <c r="A2789" s="4" t="s">
        <v>11489</v>
      </c>
      <c r="B2789" s="5">
        <v>2787</v>
      </c>
      <c r="C2789" s="6">
        <v>5263</v>
      </c>
      <c r="D2789" s="6"/>
      <c r="E2789" s="3" t="s">
        <v>11632</v>
      </c>
      <c r="F2789" s="3" t="s">
        <v>5675</v>
      </c>
      <c r="G2789" s="3" t="s">
        <v>1178</v>
      </c>
      <c r="H2789" s="4" t="s">
        <v>966</v>
      </c>
      <c r="I2789" s="3" t="s">
        <v>125</v>
      </c>
      <c r="J2789" s="3" t="s">
        <v>11633</v>
      </c>
      <c r="K2789" s="5">
        <v>100</v>
      </c>
      <c r="L2789" s="3" t="s">
        <v>81</v>
      </c>
      <c r="M2789" s="6">
        <v>1</v>
      </c>
      <c r="N2789" s="3" t="s">
        <v>45</v>
      </c>
      <c r="O2789" s="3" t="s">
        <v>11491</v>
      </c>
      <c r="P2789" s="3" t="s">
        <v>11634</v>
      </c>
      <c r="Q2789" s="3" t="s">
        <v>11635</v>
      </c>
      <c r="R2789" s="28">
        <v>2.5</v>
      </c>
      <c r="U2789" s="1" t="s">
        <v>56</v>
      </c>
      <c r="AN2789" s="32">
        <v>2.5</v>
      </c>
      <c r="AO2789" s="27" t="s">
        <v>49</v>
      </c>
      <c r="AP2789" s="31" t="s">
        <v>50</v>
      </c>
      <c r="AQ2789" s="27" t="e">
        <f t="shared" si="446"/>
        <v>#NUM!</v>
      </c>
      <c r="AR2789" s="27" t="e">
        <f t="shared" si="447"/>
        <v>#NUM!</v>
      </c>
      <c r="AS2789" s="27" t="e">
        <f t="shared" si="448"/>
        <v>#NUM!</v>
      </c>
      <c r="AT2789" s="27">
        <f t="shared" si="450"/>
        <v>0</v>
      </c>
      <c r="AU2789" s="27" t="e">
        <f t="shared" si="451"/>
        <v>#VALUE!</v>
      </c>
      <c r="AV2789" s="29" t="e">
        <f t="shared" si="449"/>
        <v>#VALUE!</v>
      </c>
      <c r="AW2789" s="33" t="s">
        <v>51</v>
      </c>
      <c r="AX2789" s="27" t="s">
        <v>50</v>
      </c>
      <c r="AY2789" s="32">
        <v>2.5</v>
      </c>
      <c r="AZ2789" s="34">
        <f t="shared" si="443"/>
        <v>0.625</v>
      </c>
      <c r="BA2789" s="3">
        <f t="shared" si="445"/>
        <v>3.125</v>
      </c>
      <c r="BB2789" s="32">
        <f t="shared" si="452"/>
        <v>3.375</v>
      </c>
      <c r="BC2789" s="27" t="s">
        <v>12549</v>
      </c>
      <c r="BP2789" s="27"/>
      <c r="BQ2789" s="27"/>
      <c r="BR2789" s="27"/>
      <c r="BS2789" s="27"/>
      <c r="BT2789" s="27"/>
      <c r="BU2789" s="27"/>
      <c r="BV2789" s="27"/>
      <c r="BW2789" s="27"/>
      <c r="BX2789" s="27"/>
      <c r="BY2789" s="27"/>
      <c r="BZ2789" s="27"/>
      <c r="CA2789" s="27"/>
      <c r="CB2789" s="27"/>
      <c r="CC2789" s="27"/>
      <c r="CD2789" s="27"/>
      <c r="CE2789" s="27"/>
      <c r="CF2789" s="27"/>
      <c r="CG2789" s="27"/>
      <c r="CH2789" s="27"/>
      <c r="CI2789" s="27"/>
      <c r="CJ2789" s="27"/>
      <c r="CK2789" s="27"/>
      <c r="CL2789" s="27"/>
      <c r="CM2789" s="27"/>
      <c r="CN2789" s="27"/>
      <c r="CO2789" s="27"/>
      <c r="CP2789" s="27"/>
      <c r="CQ2789" s="27"/>
      <c r="CR2789" s="27"/>
      <c r="CS2789" s="27"/>
      <c r="CT2789" s="27"/>
      <c r="CU2789" s="27"/>
      <c r="CV2789" s="27"/>
      <c r="CW2789" s="27"/>
      <c r="CX2789" s="27"/>
      <c r="CY2789" s="27"/>
      <c r="CZ2789" s="27"/>
      <c r="DA2789" s="27"/>
      <c r="DB2789" s="27"/>
      <c r="DC2789" s="27"/>
      <c r="DD2789" s="27"/>
      <c r="DE2789" s="27"/>
      <c r="DF2789" s="27"/>
      <c r="DG2789" s="27"/>
      <c r="DH2789" s="27"/>
      <c r="DI2789" s="27"/>
      <c r="DJ2789" s="27"/>
      <c r="DK2789" s="27"/>
      <c r="DL2789" s="27"/>
    </row>
    <row r="2790" spans="1:116" ht="31.5" customHeight="1">
      <c r="A2790" s="4" t="s">
        <v>11489</v>
      </c>
      <c r="B2790" s="5">
        <v>2788</v>
      </c>
      <c r="C2790" s="6">
        <v>5661</v>
      </c>
      <c r="D2790" s="6"/>
      <c r="E2790" s="3" t="s">
        <v>11639</v>
      </c>
      <c r="F2790" s="3" t="s">
        <v>1177</v>
      </c>
      <c r="G2790" s="3" t="s">
        <v>1178</v>
      </c>
      <c r="H2790" s="4" t="s">
        <v>1182</v>
      </c>
      <c r="I2790" s="3" t="s">
        <v>474</v>
      </c>
      <c r="J2790" s="3" t="s">
        <v>11641</v>
      </c>
      <c r="K2790" s="5"/>
      <c r="L2790" s="3"/>
      <c r="M2790" s="6">
        <v>12</v>
      </c>
      <c r="N2790" s="3" t="s">
        <v>45</v>
      </c>
      <c r="O2790" s="3" t="s">
        <v>11491</v>
      </c>
      <c r="P2790" s="3" t="s">
        <v>11510</v>
      </c>
      <c r="Q2790" s="3" t="s">
        <v>11642</v>
      </c>
      <c r="R2790" s="28">
        <v>2.5</v>
      </c>
      <c r="U2790" s="1" t="s">
        <v>56</v>
      </c>
      <c r="AN2790" s="32">
        <v>2.5</v>
      </c>
      <c r="AO2790" s="27" t="s">
        <v>49</v>
      </c>
      <c r="AP2790" s="31" t="s">
        <v>50</v>
      </c>
      <c r="AQ2790" s="27" t="e">
        <f t="shared" si="446"/>
        <v>#NUM!</v>
      </c>
      <c r="AR2790" s="27" t="e">
        <f t="shared" si="447"/>
        <v>#NUM!</v>
      </c>
      <c r="AS2790" s="27" t="e">
        <f t="shared" si="448"/>
        <v>#NUM!</v>
      </c>
      <c r="AT2790" s="27">
        <f t="shared" si="450"/>
        <v>0</v>
      </c>
      <c r="AU2790" s="27" t="e">
        <f t="shared" si="451"/>
        <v>#VALUE!</v>
      </c>
      <c r="AV2790" s="29" t="e">
        <f t="shared" si="449"/>
        <v>#VALUE!</v>
      </c>
      <c r="AW2790" s="33" t="s">
        <v>51</v>
      </c>
      <c r="AX2790" s="27" t="s">
        <v>50</v>
      </c>
      <c r="AY2790" s="32">
        <v>2.5</v>
      </c>
      <c r="AZ2790" s="34">
        <f t="shared" si="443"/>
        <v>0.625</v>
      </c>
      <c r="BA2790" s="3">
        <f t="shared" si="445"/>
        <v>3.125</v>
      </c>
      <c r="BB2790" s="32">
        <f t="shared" si="452"/>
        <v>3.375</v>
      </c>
      <c r="BC2790" s="27" t="s">
        <v>12549</v>
      </c>
      <c r="BP2790" s="27"/>
      <c r="BQ2790" s="27"/>
      <c r="BR2790" s="27"/>
      <c r="BS2790" s="27"/>
      <c r="BT2790" s="27"/>
      <c r="BU2790" s="27"/>
      <c r="BV2790" s="27"/>
      <c r="BW2790" s="27"/>
      <c r="BX2790" s="27"/>
      <c r="BY2790" s="27"/>
      <c r="BZ2790" s="27"/>
      <c r="CA2790" s="27"/>
      <c r="CB2790" s="27"/>
      <c r="CC2790" s="27"/>
      <c r="CD2790" s="27"/>
      <c r="CE2790" s="27"/>
      <c r="CF2790" s="27"/>
      <c r="CG2790" s="27"/>
      <c r="CH2790" s="27"/>
      <c r="CI2790" s="27"/>
      <c r="CJ2790" s="27"/>
      <c r="CK2790" s="27"/>
      <c r="CL2790" s="27"/>
      <c r="CM2790" s="27"/>
      <c r="CN2790" s="27"/>
      <c r="CO2790" s="27"/>
      <c r="CP2790" s="27"/>
      <c r="CQ2790" s="27"/>
      <c r="CR2790" s="27"/>
      <c r="CS2790" s="27"/>
      <c r="CT2790" s="27"/>
      <c r="CU2790" s="27"/>
      <c r="CV2790" s="27"/>
      <c r="CW2790" s="27"/>
      <c r="CX2790" s="27"/>
      <c r="CY2790" s="27"/>
      <c r="CZ2790" s="27"/>
      <c r="DA2790" s="27"/>
      <c r="DB2790" s="27"/>
      <c r="DC2790" s="27"/>
      <c r="DD2790" s="27"/>
      <c r="DE2790" s="27"/>
      <c r="DF2790" s="27"/>
      <c r="DG2790" s="27"/>
      <c r="DH2790" s="27"/>
      <c r="DI2790" s="27"/>
      <c r="DJ2790" s="27"/>
      <c r="DK2790" s="27"/>
      <c r="DL2790" s="27"/>
    </row>
    <row r="2791" spans="1:116" ht="31.5" customHeight="1">
      <c r="A2791" s="4" t="s">
        <v>11489</v>
      </c>
      <c r="B2791" s="5">
        <v>2789</v>
      </c>
      <c r="C2791" s="6">
        <v>5532</v>
      </c>
      <c r="D2791" s="6"/>
      <c r="E2791" s="3" t="s">
        <v>11660</v>
      </c>
      <c r="F2791" s="3" t="s">
        <v>11663</v>
      </c>
      <c r="G2791" s="3" t="s">
        <v>534</v>
      </c>
      <c r="H2791" s="4" t="s">
        <v>42</v>
      </c>
      <c r="I2791" s="3" t="s">
        <v>43</v>
      </c>
      <c r="J2791" s="3" t="s">
        <v>11664</v>
      </c>
      <c r="K2791" s="5"/>
      <c r="L2791" s="3"/>
      <c r="M2791" s="6">
        <v>4</v>
      </c>
      <c r="N2791" s="3" t="s">
        <v>45</v>
      </c>
      <c r="O2791" s="3" t="s">
        <v>11491</v>
      </c>
      <c r="P2791" s="3" t="s">
        <v>11534</v>
      </c>
      <c r="Q2791" s="3" t="s">
        <v>11665</v>
      </c>
      <c r="R2791" s="28">
        <v>2.5</v>
      </c>
      <c r="U2791" s="1" t="s">
        <v>56</v>
      </c>
      <c r="AN2791" s="32">
        <v>2.5</v>
      </c>
      <c r="AO2791" s="27" t="s">
        <v>49</v>
      </c>
      <c r="AP2791" s="31" t="s">
        <v>50</v>
      </c>
      <c r="AQ2791" s="27" t="e">
        <f t="shared" si="446"/>
        <v>#NUM!</v>
      </c>
      <c r="AR2791" s="27" t="e">
        <f t="shared" si="447"/>
        <v>#NUM!</v>
      </c>
      <c r="AS2791" s="27" t="e">
        <f t="shared" si="448"/>
        <v>#NUM!</v>
      </c>
      <c r="AT2791" s="27">
        <f t="shared" si="450"/>
        <v>0</v>
      </c>
      <c r="AU2791" s="27" t="e">
        <f t="shared" si="451"/>
        <v>#VALUE!</v>
      </c>
      <c r="AV2791" s="29" t="e">
        <f t="shared" si="449"/>
        <v>#VALUE!</v>
      </c>
      <c r="AW2791" s="33" t="s">
        <v>51</v>
      </c>
      <c r="AX2791" s="27" t="s">
        <v>50</v>
      </c>
      <c r="AY2791" s="32">
        <v>2.5</v>
      </c>
      <c r="AZ2791" s="34">
        <f t="shared" si="443"/>
        <v>0.625</v>
      </c>
      <c r="BA2791" s="3">
        <f t="shared" si="445"/>
        <v>3.125</v>
      </c>
      <c r="BB2791" s="32">
        <f t="shared" si="452"/>
        <v>3.375</v>
      </c>
      <c r="BC2791" s="27" t="s">
        <v>12549</v>
      </c>
      <c r="BP2791" s="27"/>
      <c r="BQ2791" s="27"/>
      <c r="BR2791" s="27"/>
      <c r="BS2791" s="27"/>
      <c r="BT2791" s="27"/>
      <c r="BU2791" s="27"/>
      <c r="BV2791" s="27"/>
      <c r="BW2791" s="27"/>
      <c r="BX2791" s="27"/>
      <c r="BY2791" s="27"/>
      <c r="BZ2791" s="27"/>
      <c r="CA2791" s="27"/>
      <c r="CB2791" s="27"/>
      <c r="CC2791" s="27"/>
      <c r="CD2791" s="27"/>
      <c r="CE2791" s="27"/>
      <c r="CF2791" s="27"/>
      <c r="CG2791" s="27"/>
      <c r="CH2791" s="27"/>
      <c r="CI2791" s="27"/>
      <c r="CJ2791" s="27"/>
      <c r="CK2791" s="27"/>
      <c r="CL2791" s="27"/>
      <c r="CM2791" s="27"/>
      <c r="CN2791" s="27"/>
      <c r="CO2791" s="27"/>
      <c r="CP2791" s="27"/>
      <c r="CQ2791" s="27"/>
      <c r="CR2791" s="27"/>
      <c r="CS2791" s="27"/>
      <c r="CT2791" s="27"/>
      <c r="CU2791" s="27"/>
      <c r="CV2791" s="27"/>
      <c r="CW2791" s="27"/>
      <c r="CX2791" s="27"/>
      <c r="CY2791" s="27"/>
      <c r="CZ2791" s="27"/>
      <c r="DA2791" s="27"/>
      <c r="DB2791" s="27"/>
      <c r="DC2791" s="27"/>
      <c r="DD2791" s="27"/>
      <c r="DE2791" s="27"/>
      <c r="DF2791" s="27"/>
      <c r="DG2791" s="27"/>
      <c r="DH2791" s="27"/>
      <c r="DI2791" s="27"/>
      <c r="DJ2791" s="27"/>
      <c r="DK2791" s="27"/>
      <c r="DL2791" s="27"/>
    </row>
    <row r="2792" spans="1:116" ht="31.5" customHeight="1">
      <c r="A2792" s="4" t="s">
        <v>11489</v>
      </c>
      <c r="B2792" s="5">
        <v>2790</v>
      </c>
      <c r="C2792" s="6">
        <v>3552</v>
      </c>
      <c r="D2792" s="6"/>
      <c r="E2792" s="3" t="s">
        <v>11508</v>
      </c>
      <c r="F2792" s="3" t="s">
        <v>11509</v>
      </c>
      <c r="G2792" s="3" t="s">
        <v>675</v>
      </c>
      <c r="H2792" s="4" t="s">
        <v>58</v>
      </c>
      <c r="I2792" s="3" t="s">
        <v>104</v>
      </c>
      <c r="J2792" s="3" t="s">
        <v>401</v>
      </c>
      <c r="K2792" s="5"/>
      <c r="L2792" s="3"/>
      <c r="M2792" s="6">
        <v>30</v>
      </c>
      <c r="N2792" s="3" t="s">
        <v>45</v>
      </c>
      <c r="O2792" s="3" t="s">
        <v>11491</v>
      </c>
      <c r="P2792" s="3" t="s">
        <v>11510</v>
      </c>
      <c r="Q2792" s="3" t="s">
        <v>11511</v>
      </c>
      <c r="R2792" s="28">
        <v>2.77</v>
      </c>
      <c r="U2792" s="1" t="s">
        <v>56</v>
      </c>
      <c r="AN2792" s="32">
        <v>2.77</v>
      </c>
      <c r="AO2792" s="27" t="s">
        <v>49</v>
      </c>
      <c r="AP2792" s="31" t="s">
        <v>50</v>
      </c>
      <c r="AQ2792" s="27" t="e">
        <f t="shared" si="446"/>
        <v>#NUM!</v>
      </c>
      <c r="AR2792" s="27" t="e">
        <f t="shared" si="447"/>
        <v>#NUM!</v>
      </c>
      <c r="AS2792" s="27" t="e">
        <f t="shared" si="448"/>
        <v>#NUM!</v>
      </c>
      <c r="AT2792" s="27">
        <f t="shared" si="450"/>
        <v>0</v>
      </c>
      <c r="AU2792" s="27" t="e">
        <f t="shared" si="451"/>
        <v>#VALUE!</v>
      </c>
      <c r="AV2792" s="29" t="e">
        <f t="shared" si="449"/>
        <v>#VALUE!</v>
      </c>
      <c r="AW2792" s="33" t="s">
        <v>51</v>
      </c>
      <c r="AX2792" s="33" t="s">
        <v>50</v>
      </c>
      <c r="AY2792" s="32">
        <v>2.77</v>
      </c>
      <c r="AZ2792" s="34">
        <f t="shared" si="443"/>
        <v>0.6925</v>
      </c>
      <c r="BA2792" s="3">
        <f t="shared" si="445"/>
        <v>3.4624999999999999</v>
      </c>
      <c r="BB2792" s="32">
        <f t="shared" si="452"/>
        <v>3.7395</v>
      </c>
      <c r="BC2792" s="27" t="s">
        <v>12549</v>
      </c>
      <c r="BP2792" s="27"/>
      <c r="BQ2792" s="27"/>
      <c r="BR2792" s="27"/>
      <c r="BS2792" s="27"/>
      <c r="BT2792" s="27"/>
      <c r="BU2792" s="27"/>
      <c r="BV2792" s="27"/>
      <c r="BW2792" s="27"/>
      <c r="BX2792" s="27"/>
      <c r="BY2792" s="27"/>
      <c r="BZ2792" s="27"/>
      <c r="CA2792" s="27"/>
      <c r="CB2792" s="27"/>
      <c r="CC2792" s="27"/>
      <c r="CD2792" s="27"/>
      <c r="CE2792" s="27"/>
      <c r="CF2792" s="27"/>
      <c r="CG2792" s="27"/>
      <c r="CH2792" s="27"/>
      <c r="CI2792" s="27"/>
      <c r="CJ2792" s="27"/>
      <c r="CK2792" s="27"/>
      <c r="CL2792" s="27"/>
      <c r="CM2792" s="27"/>
      <c r="CN2792" s="27"/>
      <c r="CO2792" s="27"/>
      <c r="CP2792" s="27"/>
      <c r="CQ2792" s="27"/>
      <c r="CR2792" s="27"/>
      <c r="CS2792" s="27"/>
      <c r="CT2792" s="27"/>
      <c r="CU2792" s="27"/>
      <c r="CV2792" s="27"/>
      <c r="CW2792" s="27"/>
      <c r="CX2792" s="27"/>
      <c r="CY2792" s="27"/>
      <c r="CZ2792" s="27"/>
      <c r="DA2792" s="27"/>
      <c r="DB2792" s="27"/>
      <c r="DC2792" s="27"/>
      <c r="DD2792" s="27"/>
      <c r="DE2792" s="27"/>
      <c r="DF2792" s="27"/>
      <c r="DG2792" s="27"/>
      <c r="DH2792" s="27"/>
      <c r="DI2792" s="27"/>
      <c r="DJ2792" s="27"/>
      <c r="DK2792" s="27"/>
      <c r="DL2792" s="27"/>
    </row>
    <row r="2793" spans="1:116" ht="31.5" customHeight="1">
      <c r="A2793" s="4" t="s">
        <v>11489</v>
      </c>
      <c r="B2793" s="5">
        <v>2791</v>
      </c>
      <c r="C2793" s="6">
        <v>3562</v>
      </c>
      <c r="D2793" s="6"/>
      <c r="E2793" s="3" t="s">
        <v>11512</v>
      </c>
      <c r="F2793" s="3" t="s">
        <v>1655</v>
      </c>
      <c r="G2793" s="3" t="s">
        <v>1656</v>
      </c>
      <c r="H2793" s="4" t="s">
        <v>966</v>
      </c>
      <c r="I2793" s="3" t="s">
        <v>642</v>
      </c>
      <c r="J2793" s="3" t="s">
        <v>11513</v>
      </c>
      <c r="K2793" s="5">
        <v>15</v>
      </c>
      <c r="L2793" s="3" t="s">
        <v>81</v>
      </c>
      <c r="M2793" s="6">
        <v>1</v>
      </c>
      <c r="N2793" s="3" t="s">
        <v>45</v>
      </c>
      <c r="O2793" s="3" t="s">
        <v>11491</v>
      </c>
      <c r="P2793" s="3" t="s">
        <v>11503</v>
      </c>
      <c r="Q2793" s="3" t="s">
        <v>11514</v>
      </c>
      <c r="R2793" s="28">
        <v>2.78</v>
      </c>
      <c r="U2793" s="1" t="s">
        <v>56</v>
      </c>
      <c r="AN2793" s="32">
        <v>2.78</v>
      </c>
      <c r="AO2793" s="27" t="s">
        <v>49</v>
      </c>
      <c r="AP2793" s="31" t="s">
        <v>50</v>
      </c>
      <c r="AQ2793" s="27" t="e">
        <f t="shared" si="446"/>
        <v>#NUM!</v>
      </c>
      <c r="AR2793" s="27" t="e">
        <f t="shared" si="447"/>
        <v>#NUM!</v>
      </c>
      <c r="AS2793" s="27" t="e">
        <f t="shared" si="448"/>
        <v>#NUM!</v>
      </c>
      <c r="AT2793" s="27">
        <f t="shared" si="450"/>
        <v>0</v>
      </c>
      <c r="AU2793" s="27" t="e">
        <f t="shared" si="451"/>
        <v>#VALUE!</v>
      </c>
      <c r="AV2793" s="29" t="e">
        <f t="shared" si="449"/>
        <v>#VALUE!</v>
      </c>
      <c r="AW2793" s="33" t="s">
        <v>51</v>
      </c>
      <c r="AX2793" s="33" t="s">
        <v>50</v>
      </c>
      <c r="AY2793" s="32">
        <v>2.78</v>
      </c>
      <c r="AZ2793" s="34">
        <f t="shared" si="443"/>
        <v>0.69499999999999995</v>
      </c>
      <c r="BA2793" s="3">
        <f t="shared" si="445"/>
        <v>3.4749999999999996</v>
      </c>
      <c r="BB2793" s="32">
        <f t="shared" si="452"/>
        <v>3.7529999999999997</v>
      </c>
      <c r="BC2793" s="27" t="s">
        <v>12549</v>
      </c>
      <c r="BP2793" s="27"/>
      <c r="BQ2793" s="27"/>
      <c r="BR2793" s="27"/>
      <c r="BS2793" s="27"/>
      <c r="BT2793" s="27"/>
      <c r="BU2793" s="27"/>
      <c r="BV2793" s="27"/>
      <c r="BW2793" s="27"/>
      <c r="BX2793" s="27"/>
      <c r="BY2793" s="27"/>
      <c r="BZ2793" s="27"/>
      <c r="CA2793" s="27"/>
      <c r="CB2793" s="27"/>
      <c r="CC2793" s="27"/>
      <c r="CD2793" s="27"/>
      <c r="CE2793" s="27"/>
      <c r="CF2793" s="27"/>
      <c r="CG2793" s="27"/>
      <c r="CH2793" s="27"/>
      <c r="CI2793" s="27"/>
      <c r="CJ2793" s="27"/>
      <c r="CK2793" s="27"/>
      <c r="CL2793" s="27"/>
      <c r="CM2793" s="27"/>
      <c r="CN2793" s="27"/>
      <c r="CO2793" s="27"/>
      <c r="CP2793" s="27"/>
      <c r="CQ2793" s="27"/>
      <c r="CR2793" s="27"/>
      <c r="CS2793" s="27"/>
      <c r="CT2793" s="27"/>
      <c r="CU2793" s="27"/>
      <c r="CV2793" s="27"/>
      <c r="CW2793" s="27"/>
      <c r="CX2793" s="27"/>
      <c r="CY2793" s="27"/>
      <c r="CZ2793" s="27"/>
      <c r="DA2793" s="27"/>
      <c r="DB2793" s="27"/>
      <c r="DC2793" s="27"/>
      <c r="DD2793" s="27"/>
      <c r="DE2793" s="27"/>
      <c r="DF2793" s="27"/>
      <c r="DG2793" s="27"/>
      <c r="DH2793" s="27"/>
      <c r="DI2793" s="27"/>
      <c r="DJ2793" s="27"/>
      <c r="DK2793" s="27"/>
      <c r="DL2793" s="27"/>
    </row>
    <row r="2794" spans="1:116" ht="31.5" customHeight="1">
      <c r="A2794" s="4" t="s">
        <v>11489</v>
      </c>
      <c r="B2794" s="5">
        <v>2792</v>
      </c>
      <c r="C2794" s="6">
        <v>4004</v>
      </c>
      <c r="D2794" s="6"/>
      <c r="E2794" s="3" t="s">
        <v>11622</v>
      </c>
      <c r="F2794" s="3" t="s">
        <v>1150</v>
      </c>
      <c r="G2794" s="3" t="s">
        <v>1151</v>
      </c>
      <c r="H2794" s="4" t="s">
        <v>966</v>
      </c>
      <c r="I2794" s="3" t="s">
        <v>474</v>
      </c>
      <c r="J2794" s="3" t="s">
        <v>11623</v>
      </c>
      <c r="K2794" s="5">
        <v>90</v>
      </c>
      <c r="L2794" s="3" t="s">
        <v>81</v>
      </c>
      <c r="M2794" s="6">
        <v>1</v>
      </c>
      <c r="N2794" s="3" t="s">
        <v>45</v>
      </c>
      <c r="O2794" s="3" t="s">
        <v>11491</v>
      </c>
      <c r="P2794" s="3" t="s">
        <v>11506</v>
      </c>
      <c r="Q2794" s="3" t="s">
        <v>11624</v>
      </c>
      <c r="R2794" s="28">
        <v>2.78</v>
      </c>
      <c r="U2794" s="1" t="s">
        <v>56</v>
      </c>
      <c r="AG2794" s="27">
        <v>3.03</v>
      </c>
      <c r="AN2794" s="32">
        <v>2.78</v>
      </c>
      <c r="AO2794" s="27" t="s">
        <v>49</v>
      </c>
      <c r="AP2794" s="31" t="s">
        <v>50</v>
      </c>
      <c r="AQ2794" s="27" t="e">
        <f t="shared" si="446"/>
        <v>#NUM!</v>
      </c>
      <c r="AR2794" s="27" t="e">
        <f t="shared" si="447"/>
        <v>#NUM!</v>
      </c>
      <c r="AS2794" s="27" t="e">
        <f t="shared" si="448"/>
        <v>#NUM!</v>
      </c>
      <c r="AT2794" s="27">
        <f t="shared" si="450"/>
        <v>0</v>
      </c>
      <c r="AU2794" s="27" t="e">
        <f t="shared" si="451"/>
        <v>#VALUE!</v>
      </c>
      <c r="AV2794" s="29" t="e">
        <f t="shared" si="449"/>
        <v>#VALUE!</v>
      </c>
      <c r="AW2794" s="33" t="s">
        <v>51</v>
      </c>
      <c r="AX2794" s="27" t="s">
        <v>50</v>
      </c>
      <c r="AY2794" s="32">
        <v>2.78</v>
      </c>
      <c r="AZ2794" s="34">
        <f t="shared" si="443"/>
        <v>0.69499999999999995</v>
      </c>
      <c r="BA2794" s="3">
        <f t="shared" si="445"/>
        <v>3.4749999999999996</v>
      </c>
      <c r="BB2794" s="32">
        <f t="shared" si="452"/>
        <v>3.7529999999999997</v>
      </c>
      <c r="BC2794" s="27" t="s">
        <v>12549</v>
      </c>
      <c r="BP2794" s="27"/>
      <c r="BQ2794" s="27"/>
      <c r="BR2794" s="27"/>
      <c r="BS2794" s="27"/>
      <c r="BT2794" s="27"/>
      <c r="BU2794" s="27"/>
      <c r="BV2794" s="27"/>
      <c r="BW2794" s="27"/>
      <c r="BX2794" s="27"/>
      <c r="BY2794" s="27"/>
      <c r="BZ2794" s="27"/>
      <c r="CA2794" s="27"/>
      <c r="CB2794" s="27"/>
      <c r="CC2794" s="27"/>
      <c r="CD2794" s="27"/>
      <c r="CE2794" s="27"/>
      <c r="CF2794" s="27"/>
      <c r="CG2794" s="27"/>
      <c r="CH2794" s="27"/>
      <c r="CI2794" s="27"/>
      <c r="CJ2794" s="27"/>
      <c r="CK2794" s="27"/>
      <c r="CL2794" s="27"/>
      <c r="CM2794" s="27"/>
      <c r="CN2794" s="27"/>
      <c r="CO2794" s="27"/>
      <c r="CP2794" s="27"/>
      <c r="CQ2794" s="27"/>
      <c r="CR2794" s="27"/>
      <c r="CS2794" s="27"/>
      <c r="CT2794" s="27"/>
      <c r="CU2794" s="27"/>
      <c r="CV2794" s="27"/>
      <c r="CW2794" s="27"/>
      <c r="CX2794" s="27"/>
      <c r="CY2794" s="27"/>
      <c r="CZ2794" s="27"/>
      <c r="DA2794" s="27"/>
      <c r="DB2794" s="27"/>
      <c r="DC2794" s="27"/>
      <c r="DD2794" s="27"/>
      <c r="DE2794" s="27"/>
      <c r="DF2794" s="27"/>
      <c r="DG2794" s="27"/>
      <c r="DH2794" s="27"/>
      <c r="DI2794" s="27"/>
      <c r="DJ2794" s="27"/>
      <c r="DK2794" s="27"/>
      <c r="DL2794" s="27"/>
    </row>
    <row r="2795" spans="1:116" ht="31.5" customHeight="1">
      <c r="A2795" s="4" t="s">
        <v>11489</v>
      </c>
      <c r="B2795" s="5">
        <v>2793</v>
      </c>
      <c r="C2795" s="6">
        <v>5662</v>
      </c>
      <c r="D2795" s="6"/>
      <c r="E2795" s="3" t="s">
        <v>11639</v>
      </c>
      <c r="F2795" s="3" t="s">
        <v>1177</v>
      </c>
      <c r="G2795" s="3" t="s">
        <v>1178</v>
      </c>
      <c r="H2795" s="4" t="s">
        <v>966</v>
      </c>
      <c r="I2795" s="3" t="s">
        <v>474</v>
      </c>
      <c r="J2795" s="3" t="s">
        <v>11641</v>
      </c>
      <c r="K2795" s="5"/>
      <c r="L2795" s="3"/>
      <c r="M2795" s="6">
        <v>12</v>
      </c>
      <c r="N2795" s="3" t="s">
        <v>45</v>
      </c>
      <c r="O2795" s="3" t="s">
        <v>11491</v>
      </c>
      <c r="P2795" s="3" t="s">
        <v>11506</v>
      </c>
      <c r="Q2795" s="3" t="s">
        <v>11643</v>
      </c>
      <c r="R2795" s="28">
        <v>2.78</v>
      </c>
      <c r="U2795" s="1" t="s">
        <v>56</v>
      </c>
      <c r="AN2795" s="32">
        <v>2.78</v>
      </c>
      <c r="AO2795" s="27" t="s">
        <v>49</v>
      </c>
      <c r="AP2795" s="31" t="s">
        <v>50</v>
      </c>
      <c r="AQ2795" s="27" t="e">
        <f t="shared" si="446"/>
        <v>#NUM!</v>
      </c>
      <c r="AR2795" s="27" t="e">
        <f t="shared" si="447"/>
        <v>#NUM!</v>
      </c>
      <c r="AS2795" s="27" t="e">
        <f t="shared" si="448"/>
        <v>#NUM!</v>
      </c>
      <c r="AT2795" s="27">
        <f t="shared" si="450"/>
        <v>0</v>
      </c>
      <c r="AU2795" s="27" t="e">
        <f t="shared" si="451"/>
        <v>#VALUE!</v>
      </c>
      <c r="AV2795" s="29" t="e">
        <f t="shared" si="449"/>
        <v>#VALUE!</v>
      </c>
      <c r="AW2795" s="33" t="s">
        <v>51</v>
      </c>
      <c r="AX2795" s="27" t="s">
        <v>50</v>
      </c>
      <c r="AY2795" s="32">
        <v>2.78</v>
      </c>
      <c r="AZ2795" s="34">
        <f t="shared" si="443"/>
        <v>0.69499999999999995</v>
      </c>
      <c r="BA2795" s="3">
        <f t="shared" si="445"/>
        <v>3.4749999999999996</v>
      </c>
      <c r="BB2795" s="32">
        <f t="shared" si="452"/>
        <v>3.7529999999999997</v>
      </c>
      <c r="BC2795" s="27" t="s">
        <v>12549</v>
      </c>
      <c r="BP2795" s="27"/>
      <c r="BQ2795" s="27"/>
      <c r="BR2795" s="27"/>
      <c r="BS2795" s="27"/>
      <c r="BT2795" s="27"/>
      <c r="BU2795" s="27"/>
      <c r="BV2795" s="27"/>
      <c r="BW2795" s="27"/>
      <c r="BX2795" s="27"/>
      <c r="BY2795" s="27"/>
      <c r="BZ2795" s="27"/>
      <c r="CA2795" s="27"/>
      <c r="CB2795" s="27"/>
      <c r="CC2795" s="27"/>
      <c r="CD2795" s="27"/>
      <c r="CE2795" s="27"/>
      <c r="CF2795" s="27"/>
      <c r="CG2795" s="27"/>
      <c r="CH2795" s="27"/>
      <c r="CI2795" s="27"/>
      <c r="CJ2795" s="27"/>
      <c r="CK2795" s="27"/>
      <c r="CL2795" s="27"/>
      <c r="CM2795" s="27"/>
      <c r="CN2795" s="27"/>
      <c r="CO2795" s="27"/>
      <c r="CP2795" s="27"/>
      <c r="CQ2795" s="27"/>
      <c r="CR2795" s="27"/>
      <c r="CS2795" s="27"/>
      <c r="CT2795" s="27"/>
      <c r="CU2795" s="27"/>
      <c r="CV2795" s="27"/>
      <c r="CW2795" s="27"/>
      <c r="CX2795" s="27"/>
      <c r="CY2795" s="27"/>
      <c r="CZ2795" s="27"/>
      <c r="DA2795" s="27"/>
      <c r="DB2795" s="27"/>
      <c r="DC2795" s="27"/>
      <c r="DD2795" s="27"/>
      <c r="DE2795" s="27"/>
      <c r="DF2795" s="27"/>
      <c r="DG2795" s="27"/>
      <c r="DH2795" s="27"/>
      <c r="DI2795" s="27"/>
      <c r="DJ2795" s="27"/>
      <c r="DK2795" s="27"/>
      <c r="DL2795" s="27"/>
    </row>
    <row r="2796" spans="1:116" ht="31.5" customHeight="1">
      <c r="A2796" s="4" t="s">
        <v>11489</v>
      </c>
      <c r="B2796" s="5">
        <v>2794</v>
      </c>
      <c r="C2796" s="6">
        <v>5533</v>
      </c>
      <c r="D2796" s="6"/>
      <c r="E2796" s="3" t="s">
        <v>11675</v>
      </c>
      <c r="F2796" s="3" t="s">
        <v>11677</v>
      </c>
      <c r="G2796" s="3" t="s">
        <v>10281</v>
      </c>
      <c r="H2796" s="4" t="s">
        <v>11678</v>
      </c>
      <c r="I2796" s="3" t="s">
        <v>104</v>
      </c>
      <c r="J2796" s="3" t="s">
        <v>11679</v>
      </c>
      <c r="K2796" s="5"/>
      <c r="L2796" s="3"/>
      <c r="M2796" s="6">
        <v>20</v>
      </c>
      <c r="N2796" s="3" t="s">
        <v>45</v>
      </c>
      <c r="O2796" s="3" t="s">
        <v>11491</v>
      </c>
      <c r="P2796" s="3" t="s">
        <v>11503</v>
      </c>
      <c r="Q2796" s="3" t="s">
        <v>11680</v>
      </c>
      <c r="R2796" s="28">
        <v>2.78</v>
      </c>
      <c r="U2796" s="1" t="s">
        <v>56</v>
      </c>
      <c r="AN2796" s="32">
        <v>2.78</v>
      </c>
      <c r="AO2796" s="27" t="s">
        <v>49</v>
      </c>
      <c r="AP2796" s="31" t="s">
        <v>50</v>
      </c>
      <c r="AQ2796" s="27" t="e">
        <f t="shared" si="446"/>
        <v>#NUM!</v>
      </c>
      <c r="AR2796" s="27" t="e">
        <f t="shared" si="447"/>
        <v>#NUM!</v>
      </c>
      <c r="AS2796" s="27" t="e">
        <f t="shared" si="448"/>
        <v>#NUM!</v>
      </c>
      <c r="AT2796" s="27">
        <f t="shared" si="450"/>
        <v>0</v>
      </c>
      <c r="AU2796" s="27" t="e">
        <f t="shared" si="451"/>
        <v>#VALUE!</v>
      </c>
      <c r="AV2796" s="29" t="e">
        <f t="shared" si="449"/>
        <v>#VALUE!</v>
      </c>
      <c r="AW2796" s="33" t="s">
        <v>51</v>
      </c>
      <c r="AX2796" s="27" t="s">
        <v>50</v>
      </c>
      <c r="AY2796" s="32">
        <v>2.78</v>
      </c>
      <c r="AZ2796" s="34">
        <f t="shared" si="443"/>
        <v>0.69499999999999995</v>
      </c>
      <c r="BA2796" s="3">
        <f t="shared" si="445"/>
        <v>3.4749999999999996</v>
      </c>
      <c r="BB2796" s="32">
        <f t="shared" si="452"/>
        <v>3.7529999999999997</v>
      </c>
      <c r="BC2796" s="27" t="s">
        <v>12549</v>
      </c>
      <c r="BP2796" s="27"/>
      <c r="BQ2796" s="27"/>
      <c r="BR2796" s="27"/>
      <c r="BS2796" s="27"/>
      <c r="BT2796" s="27"/>
      <c r="BU2796" s="27"/>
      <c r="BV2796" s="27"/>
      <c r="BW2796" s="27"/>
      <c r="BX2796" s="27"/>
      <c r="BY2796" s="27"/>
      <c r="BZ2796" s="27"/>
      <c r="CA2796" s="27"/>
      <c r="CB2796" s="27"/>
      <c r="CC2796" s="27"/>
      <c r="CD2796" s="27"/>
      <c r="CE2796" s="27"/>
      <c r="CF2796" s="27"/>
      <c r="CG2796" s="27"/>
      <c r="CH2796" s="27"/>
      <c r="CI2796" s="27"/>
      <c r="CJ2796" s="27"/>
      <c r="CK2796" s="27"/>
      <c r="CL2796" s="27"/>
      <c r="CM2796" s="27"/>
      <c r="CN2796" s="27"/>
      <c r="CO2796" s="27"/>
      <c r="CP2796" s="27"/>
      <c r="CQ2796" s="27"/>
      <c r="CR2796" s="27"/>
      <c r="CS2796" s="27"/>
      <c r="CT2796" s="27"/>
      <c r="CU2796" s="27"/>
      <c r="CV2796" s="27"/>
      <c r="CW2796" s="27"/>
      <c r="CX2796" s="27"/>
      <c r="CY2796" s="27"/>
      <c r="CZ2796" s="27"/>
      <c r="DA2796" s="27"/>
      <c r="DB2796" s="27"/>
      <c r="DC2796" s="27"/>
      <c r="DD2796" s="27"/>
      <c r="DE2796" s="27"/>
      <c r="DF2796" s="27"/>
      <c r="DG2796" s="27"/>
      <c r="DH2796" s="27"/>
      <c r="DI2796" s="27"/>
      <c r="DJ2796" s="27"/>
      <c r="DK2796" s="27"/>
      <c r="DL2796" s="27"/>
    </row>
    <row r="2797" spans="1:116" ht="31.5" customHeight="1">
      <c r="A2797" s="4" t="s">
        <v>11489</v>
      </c>
      <c r="B2797" s="5">
        <v>2795</v>
      </c>
      <c r="C2797" s="6">
        <v>5817</v>
      </c>
      <c r="D2797" s="6"/>
      <c r="E2797" s="3" t="s">
        <v>11660</v>
      </c>
      <c r="F2797" s="3" t="s">
        <v>4473</v>
      </c>
      <c r="G2797" s="3" t="s">
        <v>534</v>
      </c>
      <c r="H2797" s="4" t="s">
        <v>42</v>
      </c>
      <c r="I2797" s="3" t="s">
        <v>5870</v>
      </c>
      <c r="J2797" s="3" t="s">
        <v>11661</v>
      </c>
      <c r="K2797" s="5"/>
      <c r="L2797" s="3"/>
      <c r="M2797" s="6">
        <v>7</v>
      </c>
      <c r="N2797" s="3" t="s">
        <v>45</v>
      </c>
      <c r="O2797" s="3" t="s">
        <v>11491</v>
      </c>
      <c r="P2797" s="3" t="s">
        <v>11510</v>
      </c>
      <c r="Q2797" s="3" t="s">
        <v>11662</v>
      </c>
      <c r="R2797" s="28">
        <v>2.8</v>
      </c>
      <c r="U2797" s="1" t="s">
        <v>56</v>
      </c>
      <c r="AN2797" s="32">
        <v>2.8</v>
      </c>
      <c r="AO2797" s="27" t="s">
        <v>49</v>
      </c>
      <c r="AP2797" s="31" t="s">
        <v>50</v>
      </c>
      <c r="AQ2797" s="27" t="e">
        <f t="shared" si="446"/>
        <v>#NUM!</v>
      </c>
      <c r="AR2797" s="27" t="e">
        <f t="shared" si="447"/>
        <v>#NUM!</v>
      </c>
      <c r="AS2797" s="27" t="e">
        <f t="shared" si="448"/>
        <v>#NUM!</v>
      </c>
      <c r="AT2797" s="27">
        <f t="shared" si="450"/>
        <v>0</v>
      </c>
      <c r="AU2797" s="27" t="e">
        <f t="shared" si="451"/>
        <v>#VALUE!</v>
      </c>
      <c r="AV2797" s="29" t="e">
        <f t="shared" si="449"/>
        <v>#VALUE!</v>
      </c>
      <c r="AW2797" s="33" t="s">
        <v>51</v>
      </c>
      <c r="AX2797" s="27" t="s">
        <v>50</v>
      </c>
      <c r="AY2797" s="32">
        <v>2.8</v>
      </c>
      <c r="AZ2797" s="34">
        <f t="shared" si="443"/>
        <v>0.7</v>
      </c>
      <c r="BA2797" s="3">
        <f t="shared" si="445"/>
        <v>3.5</v>
      </c>
      <c r="BB2797" s="32">
        <f t="shared" si="452"/>
        <v>3.7800000000000002</v>
      </c>
      <c r="BC2797" s="27" t="s">
        <v>12549</v>
      </c>
      <c r="BP2797" s="27"/>
      <c r="BQ2797" s="27"/>
      <c r="BR2797" s="27"/>
      <c r="BS2797" s="27"/>
      <c r="BT2797" s="27"/>
      <c r="BU2797" s="27"/>
      <c r="BV2797" s="27"/>
      <c r="BW2797" s="27"/>
      <c r="BX2797" s="27"/>
      <c r="BY2797" s="27"/>
      <c r="BZ2797" s="27"/>
      <c r="CA2797" s="27"/>
      <c r="CB2797" s="27"/>
      <c r="CC2797" s="27"/>
      <c r="CD2797" s="27"/>
      <c r="CE2797" s="27"/>
      <c r="CF2797" s="27"/>
      <c r="CG2797" s="27"/>
      <c r="CH2797" s="27"/>
      <c r="CI2797" s="27"/>
      <c r="CJ2797" s="27"/>
      <c r="CK2797" s="27"/>
      <c r="CL2797" s="27"/>
      <c r="CM2797" s="27"/>
      <c r="CN2797" s="27"/>
      <c r="CO2797" s="27"/>
      <c r="CP2797" s="27"/>
      <c r="CQ2797" s="27"/>
      <c r="CR2797" s="27"/>
      <c r="CS2797" s="27"/>
      <c r="CT2797" s="27"/>
      <c r="CU2797" s="27"/>
      <c r="CV2797" s="27"/>
      <c r="CW2797" s="27"/>
      <c r="CX2797" s="27"/>
      <c r="CY2797" s="27"/>
      <c r="CZ2797" s="27"/>
      <c r="DA2797" s="27"/>
      <c r="DB2797" s="27"/>
      <c r="DC2797" s="27"/>
      <c r="DD2797" s="27"/>
      <c r="DE2797" s="27"/>
      <c r="DF2797" s="27"/>
      <c r="DG2797" s="27"/>
      <c r="DH2797" s="27"/>
      <c r="DI2797" s="27"/>
      <c r="DJ2797" s="27"/>
      <c r="DK2797" s="27"/>
      <c r="DL2797" s="27"/>
    </row>
    <row r="2798" spans="1:116" ht="31.5" customHeight="1">
      <c r="A2798" s="4" t="s">
        <v>11489</v>
      </c>
      <c r="B2798" s="5">
        <v>2796</v>
      </c>
      <c r="C2798" s="6">
        <v>3546</v>
      </c>
      <c r="D2798" s="6"/>
      <c r="E2798" s="3" t="s">
        <v>11648</v>
      </c>
      <c r="F2798" s="3" t="s">
        <v>11649</v>
      </c>
      <c r="G2798" s="3" t="s">
        <v>481</v>
      </c>
      <c r="H2798" s="4" t="s">
        <v>11650</v>
      </c>
      <c r="I2798" s="3" t="s">
        <v>104</v>
      </c>
      <c r="J2798" s="3" t="s">
        <v>655</v>
      </c>
      <c r="K2798" s="5"/>
      <c r="L2798" s="3"/>
      <c r="M2798" s="6">
        <v>10</v>
      </c>
      <c r="N2798" s="3" t="s">
        <v>45</v>
      </c>
      <c r="O2798" s="3" t="s">
        <v>11491</v>
      </c>
      <c r="P2798" s="3" t="s">
        <v>11534</v>
      </c>
      <c r="Q2798" s="3" t="s">
        <v>11651</v>
      </c>
      <c r="R2798" s="28">
        <v>2.9</v>
      </c>
      <c r="U2798" s="1" t="s">
        <v>56</v>
      </c>
      <c r="AN2798" s="32">
        <v>2.9</v>
      </c>
      <c r="AO2798" s="27" t="s">
        <v>49</v>
      </c>
      <c r="AP2798" s="31" t="s">
        <v>50</v>
      </c>
      <c r="AQ2798" s="27" t="e">
        <f t="shared" si="446"/>
        <v>#NUM!</v>
      </c>
      <c r="AR2798" s="27" t="e">
        <f t="shared" si="447"/>
        <v>#NUM!</v>
      </c>
      <c r="AS2798" s="27" t="e">
        <f t="shared" si="448"/>
        <v>#NUM!</v>
      </c>
      <c r="AT2798" s="27">
        <f t="shared" si="450"/>
        <v>0</v>
      </c>
      <c r="AU2798" s="27" t="e">
        <f t="shared" si="451"/>
        <v>#VALUE!</v>
      </c>
      <c r="AV2798" s="29" t="e">
        <f t="shared" si="449"/>
        <v>#VALUE!</v>
      </c>
      <c r="AW2798" s="33" t="s">
        <v>51</v>
      </c>
      <c r="AX2798" s="27" t="s">
        <v>50</v>
      </c>
      <c r="AY2798" s="32">
        <v>2.9</v>
      </c>
      <c r="AZ2798" s="34">
        <f t="shared" si="443"/>
        <v>0.72499999999999998</v>
      </c>
      <c r="BA2798" s="3">
        <f t="shared" si="445"/>
        <v>3.625</v>
      </c>
      <c r="BB2798" s="32">
        <f t="shared" si="452"/>
        <v>3.915</v>
      </c>
      <c r="BC2798" s="27" t="s">
        <v>12549</v>
      </c>
      <c r="BP2798" s="27"/>
      <c r="BQ2798" s="27"/>
      <c r="BR2798" s="27"/>
      <c r="BS2798" s="27"/>
      <c r="BT2798" s="27"/>
      <c r="BU2798" s="27"/>
      <c r="BV2798" s="27"/>
      <c r="BW2798" s="27"/>
      <c r="BX2798" s="27"/>
      <c r="BY2798" s="27"/>
      <c r="BZ2798" s="27"/>
      <c r="CA2798" s="27"/>
      <c r="CB2798" s="27"/>
      <c r="CC2798" s="27"/>
      <c r="CD2798" s="27"/>
      <c r="CE2798" s="27"/>
      <c r="CF2798" s="27"/>
      <c r="CG2798" s="27"/>
      <c r="CH2798" s="27"/>
      <c r="CI2798" s="27"/>
      <c r="CJ2798" s="27"/>
      <c r="CK2798" s="27"/>
      <c r="CL2798" s="27"/>
      <c r="CM2798" s="27"/>
      <c r="CN2798" s="27"/>
      <c r="CO2798" s="27"/>
      <c r="CP2798" s="27"/>
      <c r="CQ2798" s="27"/>
      <c r="CR2798" s="27"/>
      <c r="CS2798" s="27"/>
      <c r="CT2798" s="27"/>
      <c r="CU2798" s="27"/>
      <c r="CV2798" s="27"/>
      <c r="CW2798" s="27"/>
      <c r="CX2798" s="27"/>
      <c r="CY2798" s="27"/>
      <c r="CZ2798" s="27"/>
      <c r="DA2798" s="27"/>
      <c r="DB2798" s="27"/>
      <c r="DC2798" s="27"/>
      <c r="DD2798" s="27"/>
      <c r="DE2798" s="27"/>
      <c r="DF2798" s="27"/>
      <c r="DG2798" s="27"/>
      <c r="DH2798" s="27"/>
      <c r="DI2798" s="27"/>
      <c r="DJ2798" s="27"/>
      <c r="DK2798" s="27"/>
      <c r="DL2798" s="27"/>
    </row>
    <row r="2799" spans="1:116" ht="31.5" customHeight="1">
      <c r="A2799" s="4" t="s">
        <v>11489</v>
      </c>
      <c r="B2799" s="5">
        <v>2797</v>
      </c>
      <c r="C2799" s="6">
        <v>5525</v>
      </c>
      <c r="D2799" s="6"/>
      <c r="E2799" s="3" t="s">
        <v>11548</v>
      </c>
      <c r="F2799" s="3" t="s">
        <v>11549</v>
      </c>
      <c r="G2799" s="3" t="s">
        <v>818</v>
      </c>
      <c r="H2799" s="4" t="s">
        <v>205</v>
      </c>
      <c r="I2799" s="3" t="s">
        <v>43</v>
      </c>
      <c r="J2799" s="3" t="s">
        <v>11550</v>
      </c>
      <c r="K2799" s="5"/>
      <c r="L2799" s="3"/>
      <c r="M2799" s="6">
        <v>10</v>
      </c>
      <c r="N2799" s="3" t="s">
        <v>45</v>
      </c>
      <c r="O2799" s="3" t="s">
        <v>11491</v>
      </c>
      <c r="P2799" s="3" t="s">
        <v>11518</v>
      </c>
      <c r="Q2799" s="3" t="s">
        <v>11551</v>
      </c>
      <c r="R2799" s="28">
        <v>2.96</v>
      </c>
      <c r="U2799" s="1" t="s">
        <v>56</v>
      </c>
      <c r="AN2799" s="32">
        <v>2.96</v>
      </c>
      <c r="AO2799" s="27" t="s">
        <v>49</v>
      </c>
      <c r="AP2799" s="31" t="s">
        <v>50</v>
      </c>
      <c r="AQ2799" s="27" t="e">
        <f t="shared" si="446"/>
        <v>#NUM!</v>
      </c>
      <c r="AR2799" s="27" t="e">
        <f t="shared" si="447"/>
        <v>#NUM!</v>
      </c>
      <c r="AS2799" s="27" t="e">
        <f t="shared" si="448"/>
        <v>#NUM!</v>
      </c>
      <c r="AT2799" s="27">
        <f t="shared" si="450"/>
        <v>0</v>
      </c>
      <c r="AU2799" s="27" t="e">
        <f t="shared" si="451"/>
        <v>#VALUE!</v>
      </c>
      <c r="AV2799" s="29" t="e">
        <f t="shared" si="449"/>
        <v>#VALUE!</v>
      </c>
      <c r="AW2799" s="33" t="s">
        <v>768</v>
      </c>
      <c r="AX2799" s="27" t="s">
        <v>50</v>
      </c>
      <c r="AY2799" s="32">
        <v>2.96</v>
      </c>
      <c r="AZ2799" s="34">
        <f t="shared" si="443"/>
        <v>0.74</v>
      </c>
      <c r="BA2799" s="3">
        <f t="shared" si="445"/>
        <v>3.7</v>
      </c>
      <c r="BB2799" s="32">
        <f t="shared" si="452"/>
        <v>3.9960000000000004</v>
      </c>
      <c r="BC2799" s="27" t="s">
        <v>12549</v>
      </c>
      <c r="BP2799" s="27"/>
      <c r="BQ2799" s="27"/>
      <c r="BR2799" s="27"/>
      <c r="BS2799" s="27"/>
      <c r="BT2799" s="27"/>
      <c r="BU2799" s="27"/>
      <c r="BV2799" s="27"/>
      <c r="BW2799" s="27"/>
      <c r="BX2799" s="27"/>
      <c r="BY2799" s="27"/>
      <c r="BZ2799" s="27"/>
      <c r="CA2799" s="27"/>
      <c r="CB2799" s="27"/>
      <c r="CC2799" s="27"/>
      <c r="CD2799" s="27"/>
      <c r="CE2799" s="27"/>
      <c r="CF2799" s="27"/>
      <c r="CG2799" s="27"/>
      <c r="CH2799" s="27"/>
      <c r="CI2799" s="27"/>
      <c r="CJ2799" s="27"/>
      <c r="CK2799" s="27"/>
      <c r="CL2799" s="27"/>
      <c r="CM2799" s="27"/>
      <c r="CN2799" s="27"/>
      <c r="CO2799" s="27"/>
      <c r="CP2799" s="27"/>
      <c r="CQ2799" s="27"/>
      <c r="CR2799" s="27"/>
      <c r="CS2799" s="27"/>
      <c r="CT2799" s="27"/>
      <c r="CU2799" s="27"/>
      <c r="CV2799" s="27"/>
      <c r="CW2799" s="27"/>
      <c r="CX2799" s="27"/>
      <c r="CY2799" s="27"/>
      <c r="CZ2799" s="27"/>
      <c r="DA2799" s="27"/>
      <c r="DB2799" s="27"/>
      <c r="DC2799" s="27"/>
      <c r="DD2799" s="27"/>
      <c r="DE2799" s="27"/>
      <c r="DF2799" s="27"/>
      <c r="DG2799" s="27"/>
      <c r="DH2799" s="27"/>
      <c r="DI2799" s="27"/>
      <c r="DJ2799" s="27"/>
      <c r="DK2799" s="27"/>
      <c r="DL2799" s="27"/>
    </row>
    <row r="2800" spans="1:116" ht="31.5" customHeight="1">
      <c r="A2800" s="4" t="s">
        <v>11489</v>
      </c>
      <c r="B2800" s="5">
        <v>2798</v>
      </c>
      <c r="C2800" s="6">
        <v>3837</v>
      </c>
      <c r="D2800" s="6"/>
      <c r="E2800" s="3" t="s">
        <v>11490</v>
      </c>
      <c r="F2800" s="3" t="s">
        <v>6329</v>
      </c>
      <c r="G2800" s="3" t="s">
        <v>6330</v>
      </c>
      <c r="H2800" s="4" t="s">
        <v>779</v>
      </c>
      <c r="I2800" s="3" t="s">
        <v>642</v>
      </c>
      <c r="J2800" s="3" t="s">
        <v>2934</v>
      </c>
      <c r="K2800" s="5">
        <v>100</v>
      </c>
      <c r="L2800" s="3" t="s">
        <v>81</v>
      </c>
      <c r="M2800" s="6">
        <v>1</v>
      </c>
      <c r="N2800" s="3" t="s">
        <v>45</v>
      </c>
      <c r="O2800" s="3" t="s">
        <v>11491</v>
      </c>
      <c r="P2800" s="3" t="s">
        <v>11492</v>
      </c>
      <c r="Q2800" s="3" t="s">
        <v>11493</v>
      </c>
      <c r="R2800" s="28">
        <v>3</v>
      </c>
      <c r="U2800" s="1" t="s">
        <v>56</v>
      </c>
      <c r="AN2800" s="32">
        <v>3</v>
      </c>
      <c r="AO2800" s="27" t="s">
        <v>49</v>
      </c>
      <c r="AP2800" s="31" t="s">
        <v>50</v>
      </c>
      <c r="AQ2800" s="27" t="e">
        <f t="shared" si="446"/>
        <v>#NUM!</v>
      </c>
      <c r="AR2800" s="27" t="e">
        <f t="shared" si="447"/>
        <v>#NUM!</v>
      </c>
      <c r="AS2800" s="27" t="e">
        <f t="shared" si="448"/>
        <v>#NUM!</v>
      </c>
      <c r="AT2800" s="27">
        <f t="shared" si="450"/>
        <v>0</v>
      </c>
      <c r="AU2800" s="27" t="e">
        <f t="shared" si="451"/>
        <v>#VALUE!</v>
      </c>
      <c r="AV2800" s="29" t="e">
        <f t="shared" si="449"/>
        <v>#VALUE!</v>
      </c>
      <c r="AW2800" s="33" t="s">
        <v>51</v>
      </c>
      <c r="AX2800" s="33" t="s">
        <v>50</v>
      </c>
      <c r="AY2800" s="32">
        <v>3</v>
      </c>
      <c r="AZ2800" s="34">
        <f t="shared" si="443"/>
        <v>0.75</v>
      </c>
      <c r="BA2800" s="3">
        <f t="shared" si="445"/>
        <v>3.75</v>
      </c>
      <c r="BB2800" s="32">
        <f t="shared" si="452"/>
        <v>4.05</v>
      </c>
      <c r="BC2800" s="27" t="s">
        <v>12549</v>
      </c>
      <c r="BP2800" s="27"/>
      <c r="BQ2800" s="27"/>
      <c r="BR2800" s="27"/>
      <c r="BS2800" s="27"/>
      <c r="BT2800" s="27"/>
      <c r="BU2800" s="27"/>
      <c r="BV2800" s="27"/>
      <c r="BW2800" s="27"/>
      <c r="BX2800" s="27"/>
      <c r="BY2800" s="27"/>
      <c r="BZ2800" s="27"/>
      <c r="CA2800" s="27"/>
      <c r="CB2800" s="27"/>
      <c r="CC2800" s="27"/>
      <c r="CD2800" s="27"/>
      <c r="CE2800" s="27"/>
      <c r="CF2800" s="27"/>
      <c r="CG2800" s="27"/>
      <c r="CH2800" s="27"/>
      <c r="CI2800" s="27"/>
      <c r="CJ2800" s="27"/>
      <c r="CK2800" s="27"/>
      <c r="CL2800" s="27"/>
      <c r="CM2800" s="27"/>
      <c r="CN2800" s="27"/>
      <c r="CO2800" s="27"/>
      <c r="CP2800" s="27"/>
      <c r="CQ2800" s="27"/>
      <c r="CR2800" s="27"/>
      <c r="CS2800" s="27"/>
      <c r="CT2800" s="27"/>
      <c r="CU2800" s="27"/>
      <c r="CV2800" s="27"/>
      <c r="CW2800" s="27"/>
      <c r="CX2800" s="27"/>
      <c r="CY2800" s="27"/>
      <c r="CZ2800" s="27"/>
      <c r="DA2800" s="27"/>
      <c r="DB2800" s="27"/>
      <c r="DC2800" s="27"/>
      <c r="DD2800" s="27"/>
      <c r="DE2800" s="27"/>
      <c r="DF2800" s="27"/>
      <c r="DG2800" s="27"/>
      <c r="DH2800" s="27"/>
      <c r="DI2800" s="27"/>
      <c r="DJ2800" s="27"/>
      <c r="DK2800" s="27"/>
      <c r="DL2800" s="27"/>
    </row>
    <row r="2801" spans="1:116" ht="31.5" customHeight="1">
      <c r="A2801" s="4" t="s">
        <v>11489</v>
      </c>
      <c r="B2801" s="5">
        <v>2799</v>
      </c>
      <c r="C2801" s="6">
        <v>3840</v>
      </c>
      <c r="D2801" s="6"/>
      <c r="E2801" s="3" t="s">
        <v>11490</v>
      </c>
      <c r="F2801" s="3" t="s">
        <v>6329</v>
      </c>
      <c r="G2801" s="3" t="s">
        <v>6330</v>
      </c>
      <c r="H2801" s="4" t="s">
        <v>521</v>
      </c>
      <c r="I2801" s="3" t="s">
        <v>159</v>
      </c>
      <c r="J2801" s="3" t="s">
        <v>4606</v>
      </c>
      <c r="K2801" s="5"/>
      <c r="L2801" s="3"/>
      <c r="M2801" s="6">
        <v>20</v>
      </c>
      <c r="N2801" s="3" t="s">
        <v>45</v>
      </c>
      <c r="O2801" s="3" t="s">
        <v>11491</v>
      </c>
      <c r="P2801" s="3" t="s">
        <v>11492</v>
      </c>
      <c r="Q2801" s="3" t="s">
        <v>11494</v>
      </c>
      <c r="R2801" s="28">
        <v>3.05</v>
      </c>
      <c r="U2801" s="1" t="s">
        <v>56</v>
      </c>
      <c r="AN2801" s="32">
        <v>3.05</v>
      </c>
      <c r="AO2801" s="27" t="s">
        <v>49</v>
      </c>
      <c r="AP2801" s="31" t="s">
        <v>50</v>
      </c>
      <c r="AQ2801" s="27" t="e">
        <f t="shared" si="446"/>
        <v>#NUM!</v>
      </c>
      <c r="AR2801" s="27" t="e">
        <f t="shared" si="447"/>
        <v>#NUM!</v>
      </c>
      <c r="AS2801" s="27" t="e">
        <f t="shared" si="448"/>
        <v>#NUM!</v>
      </c>
      <c r="AT2801" s="27">
        <f t="shared" si="450"/>
        <v>0</v>
      </c>
      <c r="AU2801" s="27" t="e">
        <f t="shared" si="451"/>
        <v>#VALUE!</v>
      </c>
      <c r="AV2801" s="29" t="e">
        <f t="shared" si="449"/>
        <v>#VALUE!</v>
      </c>
      <c r="AW2801" s="33" t="s">
        <v>51</v>
      </c>
      <c r="AX2801" s="33" t="s">
        <v>50</v>
      </c>
      <c r="AY2801" s="32">
        <v>3.05</v>
      </c>
      <c r="AZ2801" s="34">
        <f t="shared" si="443"/>
        <v>0.76249999999999996</v>
      </c>
      <c r="BA2801" s="3">
        <f t="shared" si="445"/>
        <v>3.8125</v>
      </c>
      <c r="BB2801" s="32">
        <f t="shared" si="452"/>
        <v>4.1174999999999997</v>
      </c>
      <c r="BC2801" s="27" t="s">
        <v>12549</v>
      </c>
      <c r="BP2801" s="27"/>
      <c r="BQ2801" s="27"/>
      <c r="BR2801" s="27"/>
      <c r="BS2801" s="27"/>
      <c r="BT2801" s="27"/>
      <c r="BU2801" s="27"/>
      <c r="BV2801" s="27"/>
      <c r="BW2801" s="27"/>
      <c r="BX2801" s="27"/>
      <c r="BY2801" s="27"/>
      <c r="BZ2801" s="27"/>
      <c r="CA2801" s="27"/>
      <c r="CB2801" s="27"/>
      <c r="CC2801" s="27"/>
      <c r="CD2801" s="27"/>
      <c r="CE2801" s="27"/>
      <c r="CF2801" s="27"/>
      <c r="CG2801" s="27"/>
      <c r="CH2801" s="27"/>
      <c r="CI2801" s="27"/>
      <c r="CJ2801" s="27"/>
      <c r="CK2801" s="27"/>
      <c r="CL2801" s="27"/>
      <c r="CM2801" s="27"/>
      <c r="CN2801" s="27"/>
      <c r="CO2801" s="27"/>
      <c r="CP2801" s="27"/>
      <c r="CQ2801" s="27"/>
      <c r="CR2801" s="27"/>
      <c r="CS2801" s="27"/>
      <c r="CT2801" s="27"/>
      <c r="CU2801" s="27"/>
      <c r="CV2801" s="27"/>
      <c r="CW2801" s="27"/>
      <c r="CX2801" s="27"/>
      <c r="CY2801" s="27"/>
      <c r="CZ2801" s="27"/>
      <c r="DA2801" s="27"/>
      <c r="DB2801" s="27"/>
      <c r="DC2801" s="27"/>
      <c r="DD2801" s="27"/>
      <c r="DE2801" s="27"/>
      <c r="DF2801" s="27"/>
      <c r="DG2801" s="27"/>
      <c r="DH2801" s="27"/>
      <c r="DI2801" s="27"/>
      <c r="DJ2801" s="27"/>
      <c r="DK2801" s="27"/>
      <c r="DL2801" s="27"/>
    </row>
    <row r="2802" spans="1:116" ht="31.5" customHeight="1">
      <c r="A2802" s="4" t="s">
        <v>11489</v>
      </c>
      <c r="B2802" s="5">
        <v>2800</v>
      </c>
      <c r="C2802" s="6">
        <v>1281</v>
      </c>
      <c r="D2802" s="6"/>
      <c r="E2802" s="3" t="s">
        <v>11515</v>
      </c>
      <c r="F2802" s="3" t="s">
        <v>11516</v>
      </c>
      <c r="G2802" s="3" t="s">
        <v>1656</v>
      </c>
      <c r="H2802" s="4" t="s">
        <v>205</v>
      </c>
      <c r="I2802" s="3" t="s">
        <v>888</v>
      </c>
      <c r="J2802" s="3" t="s">
        <v>11517</v>
      </c>
      <c r="K2802" s="5"/>
      <c r="L2802" s="3"/>
      <c r="M2802" s="6">
        <v>3</v>
      </c>
      <c r="N2802" s="3" t="s">
        <v>45</v>
      </c>
      <c r="O2802" s="3" t="s">
        <v>11491</v>
      </c>
      <c r="P2802" s="3" t="s">
        <v>11518</v>
      </c>
      <c r="Q2802" s="3" t="s">
        <v>11519</v>
      </c>
      <c r="R2802" s="28">
        <v>3.06</v>
      </c>
      <c r="U2802" s="1" t="s">
        <v>56</v>
      </c>
      <c r="AN2802" s="32">
        <v>3.06</v>
      </c>
      <c r="AO2802" s="27" t="s">
        <v>49</v>
      </c>
      <c r="AP2802" s="31" t="s">
        <v>50</v>
      </c>
      <c r="AQ2802" s="27" t="e">
        <f t="shared" si="446"/>
        <v>#NUM!</v>
      </c>
      <c r="AR2802" s="27" t="e">
        <f t="shared" si="447"/>
        <v>#NUM!</v>
      </c>
      <c r="AS2802" s="27" t="e">
        <f t="shared" si="448"/>
        <v>#NUM!</v>
      </c>
      <c r="AT2802" s="27">
        <f t="shared" si="450"/>
        <v>0</v>
      </c>
      <c r="AU2802" s="27" t="e">
        <f t="shared" si="451"/>
        <v>#VALUE!</v>
      </c>
      <c r="AV2802" s="29" t="e">
        <f t="shared" si="449"/>
        <v>#VALUE!</v>
      </c>
      <c r="AW2802" s="33" t="s">
        <v>51</v>
      </c>
      <c r="AX2802" s="33" t="s">
        <v>50</v>
      </c>
      <c r="AY2802" s="32">
        <v>3.06</v>
      </c>
      <c r="AZ2802" s="34">
        <f t="shared" si="443"/>
        <v>0.76500000000000001</v>
      </c>
      <c r="BA2802" s="3">
        <f t="shared" si="445"/>
        <v>3.8250000000000002</v>
      </c>
      <c r="BB2802" s="32">
        <f t="shared" si="452"/>
        <v>4.1310000000000002</v>
      </c>
      <c r="BC2802" s="27" t="s">
        <v>12549</v>
      </c>
      <c r="BP2802" s="27"/>
      <c r="BQ2802" s="27"/>
      <c r="BR2802" s="27"/>
      <c r="BS2802" s="27"/>
      <c r="BT2802" s="27"/>
      <c r="BU2802" s="27"/>
      <c r="BV2802" s="27"/>
      <c r="BW2802" s="27"/>
      <c r="BX2802" s="27"/>
      <c r="BY2802" s="27"/>
      <c r="BZ2802" s="27"/>
      <c r="CA2802" s="27"/>
      <c r="CB2802" s="27"/>
      <c r="CC2802" s="27"/>
      <c r="CD2802" s="27"/>
      <c r="CE2802" s="27"/>
      <c r="CF2802" s="27"/>
      <c r="CG2802" s="27"/>
      <c r="CH2802" s="27"/>
      <c r="CI2802" s="27"/>
      <c r="CJ2802" s="27"/>
      <c r="CK2802" s="27"/>
      <c r="CL2802" s="27"/>
      <c r="CM2802" s="27"/>
      <c r="CN2802" s="27"/>
      <c r="CO2802" s="27"/>
      <c r="CP2802" s="27"/>
      <c r="CQ2802" s="27"/>
      <c r="CR2802" s="27"/>
      <c r="CS2802" s="27"/>
      <c r="CT2802" s="27"/>
      <c r="CU2802" s="27"/>
      <c r="CV2802" s="27"/>
      <c r="CW2802" s="27"/>
      <c r="CX2802" s="27"/>
      <c r="CY2802" s="27"/>
      <c r="CZ2802" s="27"/>
      <c r="DA2802" s="27"/>
      <c r="DB2802" s="27"/>
      <c r="DC2802" s="27"/>
      <c r="DD2802" s="27"/>
      <c r="DE2802" s="27"/>
      <c r="DF2802" s="27"/>
      <c r="DG2802" s="27"/>
      <c r="DH2802" s="27"/>
      <c r="DI2802" s="27"/>
      <c r="DJ2802" s="27"/>
      <c r="DK2802" s="27"/>
      <c r="DL2802" s="27"/>
    </row>
    <row r="2803" spans="1:116" ht="31.5" customHeight="1">
      <c r="A2803" s="4" t="s">
        <v>11489</v>
      </c>
      <c r="B2803" s="5">
        <v>2801</v>
      </c>
      <c r="C2803" s="6">
        <v>3568</v>
      </c>
      <c r="D2803" s="6"/>
      <c r="E2803" s="3" t="s">
        <v>11625</v>
      </c>
      <c r="F2803" s="3" t="s">
        <v>11629</v>
      </c>
      <c r="G2803" s="3" t="s">
        <v>1734</v>
      </c>
      <c r="H2803" s="4" t="s">
        <v>58</v>
      </c>
      <c r="I2803" s="3" t="s">
        <v>573</v>
      </c>
      <c r="J2803" s="3" t="s">
        <v>11630</v>
      </c>
      <c r="K2803" s="5"/>
      <c r="L2803" s="3"/>
      <c r="M2803" s="6">
        <v>20</v>
      </c>
      <c r="N2803" s="3" t="s">
        <v>45</v>
      </c>
      <c r="O2803" s="3" t="s">
        <v>11491</v>
      </c>
      <c r="P2803" s="3" t="s">
        <v>11534</v>
      </c>
      <c r="Q2803" s="3" t="s">
        <v>11631</v>
      </c>
      <c r="R2803" s="28">
        <v>3.08</v>
      </c>
      <c r="U2803" s="1" t="s">
        <v>56</v>
      </c>
      <c r="AN2803" s="32">
        <v>3.08</v>
      </c>
      <c r="AO2803" s="27" t="s">
        <v>49</v>
      </c>
      <c r="AP2803" s="31" t="s">
        <v>50</v>
      </c>
      <c r="AQ2803" s="27" t="e">
        <f t="shared" si="446"/>
        <v>#NUM!</v>
      </c>
      <c r="AR2803" s="27" t="e">
        <f t="shared" si="447"/>
        <v>#NUM!</v>
      </c>
      <c r="AS2803" s="27" t="e">
        <f t="shared" si="448"/>
        <v>#NUM!</v>
      </c>
      <c r="AT2803" s="27">
        <f t="shared" si="450"/>
        <v>0</v>
      </c>
      <c r="AU2803" s="27" t="e">
        <f t="shared" si="451"/>
        <v>#VALUE!</v>
      </c>
      <c r="AV2803" s="29" t="e">
        <f t="shared" si="449"/>
        <v>#VALUE!</v>
      </c>
      <c r="AW2803" s="33" t="s">
        <v>51</v>
      </c>
      <c r="AX2803" s="27" t="s">
        <v>50</v>
      </c>
      <c r="AY2803" s="32">
        <v>3.08</v>
      </c>
      <c r="AZ2803" s="34">
        <f t="shared" si="443"/>
        <v>0.77</v>
      </c>
      <c r="BA2803" s="3">
        <f t="shared" si="445"/>
        <v>3.85</v>
      </c>
      <c r="BB2803" s="32">
        <f t="shared" si="452"/>
        <v>4.1580000000000004</v>
      </c>
      <c r="BC2803" s="27" t="s">
        <v>12549</v>
      </c>
      <c r="BP2803" s="27"/>
      <c r="BQ2803" s="27"/>
      <c r="BR2803" s="27"/>
      <c r="BS2803" s="27"/>
      <c r="BT2803" s="27"/>
      <c r="BU2803" s="27"/>
      <c r="BV2803" s="27"/>
      <c r="BW2803" s="27"/>
      <c r="BX2803" s="27"/>
      <c r="BY2803" s="27"/>
      <c r="BZ2803" s="27"/>
      <c r="CA2803" s="27"/>
      <c r="CB2803" s="27"/>
      <c r="CC2803" s="27"/>
      <c r="CD2803" s="27"/>
      <c r="CE2803" s="27"/>
      <c r="CF2803" s="27"/>
      <c r="CG2803" s="27"/>
      <c r="CH2803" s="27"/>
      <c r="CI2803" s="27"/>
      <c r="CJ2803" s="27"/>
      <c r="CK2803" s="27"/>
      <c r="CL2803" s="27"/>
      <c r="CM2803" s="27"/>
      <c r="CN2803" s="27"/>
      <c r="CO2803" s="27"/>
      <c r="CP2803" s="27"/>
      <c r="CQ2803" s="27"/>
      <c r="CR2803" s="27"/>
      <c r="CS2803" s="27"/>
      <c r="CT2803" s="27"/>
      <c r="CU2803" s="27"/>
      <c r="CV2803" s="27"/>
      <c r="CW2803" s="27"/>
      <c r="CX2803" s="27"/>
      <c r="CY2803" s="27"/>
      <c r="CZ2803" s="27"/>
      <c r="DA2803" s="27"/>
      <c r="DB2803" s="27"/>
      <c r="DC2803" s="27"/>
      <c r="DD2803" s="27"/>
      <c r="DE2803" s="27"/>
      <c r="DF2803" s="27"/>
      <c r="DG2803" s="27"/>
      <c r="DH2803" s="27"/>
      <c r="DI2803" s="27"/>
      <c r="DJ2803" s="27"/>
      <c r="DK2803" s="27"/>
      <c r="DL2803" s="27"/>
    </row>
    <row r="2804" spans="1:116" ht="31.5" customHeight="1">
      <c r="A2804" s="4" t="s">
        <v>11489</v>
      </c>
      <c r="B2804" s="5">
        <v>2802</v>
      </c>
      <c r="C2804" s="6">
        <v>5531</v>
      </c>
      <c r="D2804" s="6"/>
      <c r="E2804" s="3" t="s">
        <v>11578</v>
      </c>
      <c r="F2804" s="3" t="s">
        <v>11579</v>
      </c>
      <c r="G2804" s="3" t="s">
        <v>2475</v>
      </c>
      <c r="H2804" s="4" t="s">
        <v>706</v>
      </c>
      <c r="I2804" s="3" t="s">
        <v>104</v>
      </c>
      <c r="J2804" s="3" t="s">
        <v>401</v>
      </c>
      <c r="K2804" s="5"/>
      <c r="L2804" s="3"/>
      <c r="M2804" s="6">
        <v>30</v>
      </c>
      <c r="N2804" s="3" t="s">
        <v>45</v>
      </c>
      <c r="O2804" s="3" t="s">
        <v>11491</v>
      </c>
      <c r="P2804" s="3" t="s">
        <v>11534</v>
      </c>
      <c r="Q2804" s="3" t="s">
        <v>11581</v>
      </c>
      <c r="R2804" s="28">
        <v>3.1</v>
      </c>
      <c r="U2804" s="1" t="s">
        <v>56</v>
      </c>
      <c r="AN2804" s="32">
        <v>3.1</v>
      </c>
      <c r="AO2804" s="27" t="s">
        <v>49</v>
      </c>
      <c r="AP2804" s="31" t="s">
        <v>50</v>
      </c>
      <c r="AQ2804" s="27" t="e">
        <f t="shared" si="446"/>
        <v>#NUM!</v>
      </c>
      <c r="AR2804" s="27" t="e">
        <f t="shared" si="447"/>
        <v>#NUM!</v>
      </c>
      <c r="AS2804" s="27" t="e">
        <f t="shared" si="448"/>
        <v>#NUM!</v>
      </c>
      <c r="AT2804" s="27">
        <f t="shared" si="450"/>
        <v>0</v>
      </c>
      <c r="AU2804" s="27" t="e">
        <f t="shared" si="451"/>
        <v>#VALUE!</v>
      </c>
      <c r="AV2804" s="29" t="e">
        <f t="shared" si="449"/>
        <v>#VALUE!</v>
      </c>
      <c r="AW2804" s="33" t="s">
        <v>51</v>
      </c>
      <c r="AX2804" s="27" t="s">
        <v>50</v>
      </c>
      <c r="AY2804" s="32">
        <v>3.1</v>
      </c>
      <c r="AZ2804" s="34">
        <f t="shared" si="443"/>
        <v>0.77500000000000002</v>
      </c>
      <c r="BA2804" s="3">
        <f t="shared" si="445"/>
        <v>3.875</v>
      </c>
      <c r="BB2804" s="32">
        <f t="shared" si="452"/>
        <v>4.1849999999999996</v>
      </c>
      <c r="BC2804" s="27" t="s">
        <v>12549</v>
      </c>
      <c r="BP2804" s="27"/>
      <c r="BQ2804" s="27"/>
      <c r="BR2804" s="27"/>
      <c r="BS2804" s="27"/>
      <c r="BT2804" s="27"/>
      <c r="BU2804" s="27"/>
      <c r="BV2804" s="27"/>
      <c r="BW2804" s="27"/>
      <c r="BX2804" s="27"/>
      <c r="BY2804" s="27"/>
      <c r="BZ2804" s="27"/>
      <c r="CA2804" s="27"/>
      <c r="CB2804" s="27"/>
      <c r="CC2804" s="27"/>
      <c r="CD2804" s="27"/>
      <c r="CE2804" s="27"/>
      <c r="CF2804" s="27"/>
      <c r="CG2804" s="27"/>
      <c r="CH2804" s="27"/>
      <c r="CI2804" s="27"/>
      <c r="CJ2804" s="27"/>
      <c r="CK2804" s="27"/>
      <c r="CL2804" s="27"/>
      <c r="CM2804" s="27"/>
      <c r="CN2804" s="27"/>
      <c r="CO2804" s="27"/>
      <c r="CP2804" s="27"/>
      <c r="CQ2804" s="27"/>
      <c r="CR2804" s="27"/>
      <c r="CS2804" s="27"/>
      <c r="CT2804" s="27"/>
      <c r="CU2804" s="27"/>
      <c r="CV2804" s="27"/>
      <c r="CW2804" s="27"/>
      <c r="CX2804" s="27"/>
      <c r="CY2804" s="27"/>
      <c r="CZ2804" s="27"/>
      <c r="DA2804" s="27"/>
      <c r="DB2804" s="27"/>
      <c r="DC2804" s="27"/>
      <c r="DD2804" s="27"/>
      <c r="DE2804" s="27"/>
      <c r="DF2804" s="27"/>
      <c r="DG2804" s="27"/>
      <c r="DH2804" s="27"/>
      <c r="DI2804" s="27"/>
      <c r="DJ2804" s="27"/>
      <c r="DK2804" s="27"/>
      <c r="DL2804" s="27"/>
    </row>
    <row r="2805" spans="1:116" ht="31.5" customHeight="1">
      <c r="A2805" s="4" t="s">
        <v>11489</v>
      </c>
      <c r="B2805" s="5">
        <v>2803</v>
      </c>
      <c r="C2805" s="6">
        <v>3838</v>
      </c>
      <c r="D2805" s="6"/>
      <c r="E2805" s="3" t="s">
        <v>11490</v>
      </c>
      <c r="F2805" s="3" t="s">
        <v>6329</v>
      </c>
      <c r="G2805" s="3" t="s">
        <v>6330</v>
      </c>
      <c r="H2805" s="4" t="s">
        <v>966</v>
      </c>
      <c r="I2805" s="3" t="s">
        <v>642</v>
      </c>
      <c r="J2805" s="3" t="s">
        <v>2934</v>
      </c>
      <c r="K2805" s="5">
        <v>100</v>
      </c>
      <c r="L2805" s="3" t="s">
        <v>81</v>
      </c>
      <c r="M2805" s="6">
        <v>1</v>
      </c>
      <c r="N2805" s="3" t="s">
        <v>45</v>
      </c>
      <c r="O2805" s="3" t="s">
        <v>11491</v>
      </c>
      <c r="P2805" s="3" t="s">
        <v>11492</v>
      </c>
      <c r="Q2805" s="3" t="s">
        <v>11495</v>
      </c>
      <c r="R2805" s="28">
        <v>3.19</v>
      </c>
      <c r="U2805" s="1" t="s">
        <v>56</v>
      </c>
      <c r="AN2805" s="32">
        <v>3.19</v>
      </c>
      <c r="AO2805" s="27" t="s">
        <v>49</v>
      </c>
      <c r="AP2805" s="31" t="s">
        <v>50</v>
      </c>
      <c r="AQ2805" s="27" t="e">
        <f t="shared" si="446"/>
        <v>#NUM!</v>
      </c>
      <c r="AR2805" s="27" t="e">
        <f t="shared" si="447"/>
        <v>#NUM!</v>
      </c>
      <c r="AS2805" s="27" t="e">
        <f t="shared" si="448"/>
        <v>#NUM!</v>
      </c>
      <c r="AT2805" s="27">
        <f t="shared" si="450"/>
        <v>0</v>
      </c>
      <c r="AU2805" s="27" t="e">
        <f t="shared" si="451"/>
        <v>#VALUE!</v>
      </c>
      <c r="AV2805" s="29" t="e">
        <f t="shared" si="449"/>
        <v>#VALUE!</v>
      </c>
      <c r="AW2805" s="33" t="s">
        <v>51</v>
      </c>
      <c r="AX2805" s="33" t="s">
        <v>50</v>
      </c>
      <c r="AY2805" s="32">
        <v>3.19</v>
      </c>
      <c r="AZ2805" s="34">
        <f t="shared" ref="AZ2805:AZ2868" si="453">IF(AND(AY2805&gt;0,AY2805&lt;=10),AY2805*0.25,IF(AND(AY2805&gt;10,AY2805&lt;=50),AY2805*0.17,IF(AND(AY2805&gt;10,AY2805&lt;=100),AY2805*0.12,IF(AY2805&gt;100,AY2805*0.1))))</f>
        <v>0.79749999999999999</v>
      </c>
      <c r="BA2805" s="3">
        <f t="shared" si="445"/>
        <v>3.9874999999999998</v>
      </c>
      <c r="BB2805" s="32">
        <f t="shared" si="452"/>
        <v>4.3064999999999998</v>
      </c>
      <c r="BC2805" s="27" t="s">
        <v>12549</v>
      </c>
      <c r="BP2805" s="27"/>
      <c r="BQ2805" s="27"/>
      <c r="BR2805" s="27"/>
      <c r="BS2805" s="27"/>
      <c r="BT2805" s="27"/>
      <c r="BU2805" s="27"/>
      <c r="BV2805" s="27"/>
      <c r="BW2805" s="27"/>
      <c r="BX2805" s="27"/>
      <c r="BY2805" s="27"/>
      <c r="BZ2805" s="27"/>
      <c r="CA2805" s="27"/>
      <c r="CB2805" s="27"/>
      <c r="CC2805" s="27"/>
      <c r="CD2805" s="27"/>
      <c r="CE2805" s="27"/>
      <c r="CF2805" s="27"/>
      <c r="CG2805" s="27"/>
      <c r="CH2805" s="27"/>
      <c r="CI2805" s="27"/>
      <c r="CJ2805" s="27"/>
      <c r="CK2805" s="27"/>
      <c r="CL2805" s="27"/>
      <c r="CM2805" s="27"/>
      <c r="CN2805" s="27"/>
      <c r="CO2805" s="27"/>
      <c r="CP2805" s="27"/>
      <c r="CQ2805" s="27"/>
      <c r="CR2805" s="27"/>
      <c r="CS2805" s="27"/>
      <c r="CT2805" s="27"/>
      <c r="CU2805" s="27"/>
      <c r="CV2805" s="27"/>
      <c r="CW2805" s="27"/>
      <c r="CX2805" s="27"/>
      <c r="CY2805" s="27"/>
      <c r="CZ2805" s="27"/>
      <c r="DA2805" s="27"/>
      <c r="DB2805" s="27"/>
      <c r="DC2805" s="27"/>
      <c r="DD2805" s="27"/>
      <c r="DE2805" s="27"/>
      <c r="DF2805" s="27"/>
      <c r="DG2805" s="27"/>
      <c r="DH2805" s="27"/>
      <c r="DI2805" s="27"/>
      <c r="DJ2805" s="27"/>
      <c r="DK2805" s="27"/>
      <c r="DL2805" s="27"/>
    </row>
    <row r="2806" spans="1:116" ht="31.5" customHeight="1">
      <c r="A2806" s="4" t="s">
        <v>11489</v>
      </c>
      <c r="B2806" s="5">
        <v>2804</v>
      </c>
      <c r="C2806" s="6">
        <v>3839</v>
      </c>
      <c r="D2806" s="6"/>
      <c r="E2806" s="3" t="s">
        <v>11490</v>
      </c>
      <c r="F2806" s="3" t="s">
        <v>6329</v>
      </c>
      <c r="G2806" s="3" t="s">
        <v>6330</v>
      </c>
      <c r="H2806" s="4" t="s">
        <v>226</v>
      </c>
      <c r="I2806" s="3" t="s">
        <v>642</v>
      </c>
      <c r="J2806" s="3" t="s">
        <v>11496</v>
      </c>
      <c r="K2806" s="5"/>
      <c r="L2806" s="3"/>
      <c r="M2806" s="6">
        <v>10</v>
      </c>
      <c r="N2806" s="3" t="s">
        <v>45</v>
      </c>
      <c r="O2806" s="3" t="s">
        <v>11491</v>
      </c>
      <c r="P2806" s="3" t="s">
        <v>11492</v>
      </c>
      <c r="Q2806" s="3" t="s">
        <v>11497</v>
      </c>
      <c r="R2806" s="28">
        <v>3.19</v>
      </c>
      <c r="U2806" s="1" t="s">
        <v>56</v>
      </c>
      <c r="AN2806" s="32">
        <v>3.19</v>
      </c>
      <c r="AO2806" s="27" t="s">
        <v>49</v>
      </c>
      <c r="AP2806" s="31" t="s">
        <v>50</v>
      </c>
      <c r="AQ2806" s="27" t="e">
        <f t="shared" si="446"/>
        <v>#NUM!</v>
      </c>
      <c r="AR2806" s="27" t="e">
        <f t="shared" si="447"/>
        <v>#NUM!</v>
      </c>
      <c r="AS2806" s="27" t="e">
        <f t="shared" si="448"/>
        <v>#NUM!</v>
      </c>
      <c r="AT2806" s="27">
        <f t="shared" si="450"/>
        <v>0</v>
      </c>
      <c r="AU2806" s="27" t="e">
        <f t="shared" si="451"/>
        <v>#VALUE!</v>
      </c>
      <c r="AV2806" s="29" t="e">
        <f t="shared" si="449"/>
        <v>#VALUE!</v>
      </c>
      <c r="AW2806" s="33" t="s">
        <v>51</v>
      </c>
      <c r="AX2806" s="33" t="s">
        <v>50</v>
      </c>
      <c r="AY2806" s="32">
        <v>3.19</v>
      </c>
      <c r="AZ2806" s="34">
        <f t="shared" si="453"/>
        <v>0.79749999999999999</v>
      </c>
      <c r="BA2806" s="3">
        <f t="shared" si="445"/>
        <v>3.9874999999999998</v>
      </c>
      <c r="BB2806" s="32">
        <f t="shared" si="452"/>
        <v>4.3064999999999998</v>
      </c>
      <c r="BC2806" s="27" t="s">
        <v>12549</v>
      </c>
      <c r="BP2806" s="27"/>
      <c r="BQ2806" s="27"/>
      <c r="BR2806" s="27"/>
      <c r="BS2806" s="27"/>
      <c r="BT2806" s="27"/>
      <c r="BU2806" s="27"/>
      <c r="BV2806" s="27"/>
      <c r="BW2806" s="27"/>
      <c r="BX2806" s="27"/>
      <c r="BY2806" s="27"/>
      <c r="BZ2806" s="27"/>
      <c r="CA2806" s="27"/>
      <c r="CB2806" s="27"/>
      <c r="CC2806" s="27"/>
      <c r="CD2806" s="27"/>
      <c r="CE2806" s="27"/>
      <c r="CF2806" s="27"/>
      <c r="CG2806" s="27"/>
      <c r="CH2806" s="27"/>
      <c r="CI2806" s="27"/>
      <c r="CJ2806" s="27"/>
      <c r="CK2806" s="27"/>
      <c r="CL2806" s="27"/>
      <c r="CM2806" s="27"/>
      <c r="CN2806" s="27"/>
      <c r="CO2806" s="27"/>
      <c r="CP2806" s="27"/>
      <c r="CQ2806" s="27"/>
      <c r="CR2806" s="27"/>
      <c r="CS2806" s="27"/>
      <c r="CT2806" s="27"/>
      <c r="CU2806" s="27"/>
      <c r="CV2806" s="27"/>
      <c r="CW2806" s="27"/>
      <c r="CX2806" s="27"/>
      <c r="CY2806" s="27"/>
      <c r="CZ2806" s="27"/>
      <c r="DA2806" s="27"/>
      <c r="DB2806" s="27"/>
      <c r="DC2806" s="27"/>
      <c r="DD2806" s="27"/>
      <c r="DE2806" s="27"/>
      <c r="DF2806" s="27"/>
      <c r="DG2806" s="27"/>
      <c r="DH2806" s="27"/>
      <c r="DI2806" s="27"/>
      <c r="DJ2806" s="27"/>
      <c r="DK2806" s="27"/>
      <c r="DL2806" s="27"/>
    </row>
    <row r="2807" spans="1:116" ht="31.5" customHeight="1">
      <c r="A2807" s="4" t="s">
        <v>11489</v>
      </c>
      <c r="B2807" s="5">
        <v>2805</v>
      </c>
      <c r="C2807" s="6">
        <v>3549</v>
      </c>
      <c r="D2807" s="6"/>
      <c r="E2807" s="3" t="s">
        <v>11607</v>
      </c>
      <c r="F2807" s="3" t="s">
        <v>11608</v>
      </c>
      <c r="G2807" s="3" t="s">
        <v>3278</v>
      </c>
      <c r="H2807" s="4" t="s">
        <v>3285</v>
      </c>
      <c r="I2807" s="3" t="s">
        <v>104</v>
      </c>
      <c r="J2807" s="3" t="s">
        <v>606</v>
      </c>
      <c r="K2807" s="5"/>
      <c r="L2807" s="3"/>
      <c r="M2807" s="6">
        <v>30</v>
      </c>
      <c r="N2807" s="3" t="s">
        <v>45</v>
      </c>
      <c r="O2807" s="3" t="s">
        <v>11491</v>
      </c>
      <c r="P2807" s="3" t="s">
        <v>11510</v>
      </c>
      <c r="Q2807" s="3" t="s">
        <v>11609</v>
      </c>
      <c r="R2807" s="28">
        <v>3.2</v>
      </c>
      <c r="U2807" s="1" t="s">
        <v>56</v>
      </c>
      <c r="AN2807" s="32">
        <v>3.2</v>
      </c>
      <c r="AO2807" s="27" t="s">
        <v>49</v>
      </c>
      <c r="AP2807" s="31" t="s">
        <v>50</v>
      </c>
      <c r="AQ2807" s="27" t="e">
        <f t="shared" si="446"/>
        <v>#NUM!</v>
      </c>
      <c r="AR2807" s="27" t="e">
        <f t="shared" si="447"/>
        <v>#NUM!</v>
      </c>
      <c r="AS2807" s="27" t="e">
        <f t="shared" si="448"/>
        <v>#NUM!</v>
      </c>
      <c r="AT2807" s="27">
        <f t="shared" si="450"/>
        <v>0</v>
      </c>
      <c r="AU2807" s="27" t="e">
        <f t="shared" si="451"/>
        <v>#VALUE!</v>
      </c>
      <c r="AV2807" s="29" t="e">
        <f t="shared" si="449"/>
        <v>#VALUE!</v>
      </c>
      <c r="AW2807" s="33" t="s">
        <v>51</v>
      </c>
      <c r="AX2807" s="27" t="s">
        <v>50</v>
      </c>
      <c r="AY2807" s="32">
        <v>3.2</v>
      </c>
      <c r="AZ2807" s="34">
        <f t="shared" si="453"/>
        <v>0.8</v>
      </c>
      <c r="BA2807" s="3">
        <f t="shared" si="445"/>
        <v>4</v>
      </c>
      <c r="BB2807" s="32">
        <f t="shared" si="452"/>
        <v>4.32</v>
      </c>
      <c r="BC2807" s="27" t="s">
        <v>12549</v>
      </c>
      <c r="BP2807" s="27"/>
      <c r="BQ2807" s="27"/>
      <c r="BR2807" s="27"/>
      <c r="BS2807" s="27"/>
      <c r="BT2807" s="27"/>
      <c r="BU2807" s="27"/>
      <c r="BV2807" s="27"/>
      <c r="BW2807" s="27"/>
      <c r="BX2807" s="27"/>
      <c r="BY2807" s="27"/>
      <c r="BZ2807" s="27"/>
      <c r="CA2807" s="27"/>
      <c r="CB2807" s="27"/>
      <c r="CC2807" s="27"/>
      <c r="CD2807" s="27"/>
      <c r="CE2807" s="27"/>
      <c r="CF2807" s="27"/>
      <c r="CG2807" s="27"/>
      <c r="CH2807" s="27"/>
      <c r="CI2807" s="27"/>
      <c r="CJ2807" s="27"/>
      <c r="CK2807" s="27"/>
      <c r="CL2807" s="27"/>
      <c r="CM2807" s="27"/>
      <c r="CN2807" s="27"/>
      <c r="CO2807" s="27"/>
      <c r="CP2807" s="27"/>
      <c r="CQ2807" s="27"/>
      <c r="CR2807" s="27"/>
      <c r="CS2807" s="27"/>
      <c r="CT2807" s="27"/>
      <c r="CU2807" s="27"/>
      <c r="CV2807" s="27"/>
      <c r="CW2807" s="27"/>
      <c r="CX2807" s="27"/>
      <c r="CY2807" s="27"/>
      <c r="CZ2807" s="27"/>
      <c r="DA2807" s="27"/>
      <c r="DB2807" s="27"/>
      <c r="DC2807" s="27"/>
      <c r="DD2807" s="27"/>
      <c r="DE2807" s="27"/>
      <c r="DF2807" s="27"/>
      <c r="DG2807" s="27"/>
      <c r="DH2807" s="27"/>
      <c r="DI2807" s="27"/>
      <c r="DJ2807" s="27"/>
      <c r="DK2807" s="27"/>
      <c r="DL2807" s="27"/>
    </row>
    <row r="2808" spans="1:116" ht="31.5" customHeight="1">
      <c r="A2808" s="4" t="s">
        <v>11489</v>
      </c>
      <c r="B2808" s="5">
        <v>2806</v>
      </c>
      <c r="C2808" s="6">
        <v>5155</v>
      </c>
      <c r="D2808" s="6"/>
      <c r="E2808" s="3" t="s">
        <v>11652</v>
      </c>
      <c r="F2808" s="3" t="s">
        <v>11653</v>
      </c>
      <c r="G2808" s="3" t="s">
        <v>979</v>
      </c>
      <c r="H2808" s="4" t="s">
        <v>11654</v>
      </c>
      <c r="I2808" s="3" t="s">
        <v>43</v>
      </c>
      <c r="J2808" s="3" t="s">
        <v>11655</v>
      </c>
      <c r="K2808" s="5"/>
      <c r="L2808" s="3"/>
      <c r="M2808" s="6">
        <v>10</v>
      </c>
      <c r="N2808" s="3" t="s">
        <v>45</v>
      </c>
      <c r="O2808" s="3" t="s">
        <v>11491</v>
      </c>
      <c r="P2808" s="3" t="s">
        <v>11503</v>
      </c>
      <c r="Q2808" s="3" t="s">
        <v>11656</v>
      </c>
      <c r="R2808" s="28">
        <v>3.24</v>
      </c>
      <c r="U2808" s="1" t="s">
        <v>56</v>
      </c>
      <c r="AN2808" s="32">
        <v>3.24</v>
      </c>
      <c r="AO2808" s="27" t="s">
        <v>49</v>
      </c>
      <c r="AP2808" s="31" t="s">
        <v>50</v>
      </c>
      <c r="AQ2808" s="27" t="e">
        <f t="shared" si="446"/>
        <v>#NUM!</v>
      </c>
      <c r="AR2808" s="27" t="e">
        <f t="shared" si="447"/>
        <v>#NUM!</v>
      </c>
      <c r="AS2808" s="27" t="e">
        <f t="shared" si="448"/>
        <v>#NUM!</v>
      </c>
      <c r="AT2808" s="27">
        <f t="shared" si="450"/>
        <v>0</v>
      </c>
      <c r="AU2808" s="27" t="e">
        <f t="shared" si="451"/>
        <v>#VALUE!</v>
      </c>
      <c r="AV2808" s="29" t="e">
        <f t="shared" si="449"/>
        <v>#VALUE!</v>
      </c>
      <c r="AW2808" s="33" t="s">
        <v>51</v>
      </c>
      <c r="AX2808" s="27" t="s">
        <v>50</v>
      </c>
      <c r="AY2808" s="32">
        <v>3.24</v>
      </c>
      <c r="AZ2808" s="34">
        <f t="shared" si="453"/>
        <v>0.81</v>
      </c>
      <c r="BA2808" s="3">
        <f t="shared" si="445"/>
        <v>4.0500000000000007</v>
      </c>
      <c r="BB2808" s="32">
        <f t="shared" si="452"/>
        <v>4.3740000000000006</v>
      </c>
      <c r="BC2808" s="27" t="s">
        <v>12549</v>
      </c>
      <c r="BP2808" s="27"/>
      <c r="BQ2808" s="27"/>
      <c r="BR2808" s="27"/>
      <c r="BS2808" s="27"/>
      <c r="BT2808" s="27"/>
      <c r="BU2808" s="27"/>
      <c r="BV2808" s="27"/>
      <c r="BW2808" s="27"/>
      <c r="BX2808" s="27"/>
      <c r="BY2808" s="27"/>
      <c r="BZ2808" s="27"/>
      <c r="CA2808" s="27"/>
      <c r="CB2808" s="27"/>
      <c r="CC2808" s="27"/>
      <c r="CD2808" s="27"/>
      <c r="CE2808" s="27"/>
      <c r="CF2808" s="27"/>
      <c r="CG2808" s="27"/>
      <c r="CH2808" s="27"/>
      <c r="CI2808" s="27"/>
      <c r="CJ2808" s="27"/>
      <c r="CK2808" s="27"/>
      <c r="CL2808" s="27"/>
      <c r="CM2808" s="27"/>
      <c r="CN2808" s="27"/>
      <c r="CO2808" s="27"/>
      <c r="CP2808" s="27"/>
      <c r="CQ2808" s="27"/>
      <c r="CR2808" s="27"/>
      <c r="CS2808" s="27"/>
      <c r="CT2808" s="27"/>
      <c r="CU2808" s="27"/>
      <c r="CV2808" s="27"/>
      <c r="CW2808" s="27"/>
      <c r="CX2808" s="27"/>
      <c r="CY2808" s="27"/>
      <c r="CZ2808" s="27"/>
      <c r="DA2808" s="27"/>
      <c r="DB2808" s="27"/>
      <c r="DC2808" s="27"/>
      <c r="DD2808" s="27"/>
      <c r="DE2808" s="27"/>
      <c r="DF2808" s="27"/>
      <c r="DG2808" s="27"/>
      <c r="DH2808" s="27"/>
      <c r="DI2808" s="27"/>
      <c r="DJ2808" s="27"/>
      <c r="DK2808" s="27"/>
      <c r="DL2808" s="27"/>
    </row>
    <row r="2809" spans="1:116" s="35" customFormat="1" ht="31.5" customHeight="1">
      <c r="A2809" s="4" t="s">
        <v>11489</v>
      </c>
      <c r="B2809" s="5">
        <v>2807</v>
      </c>
      <c r="C2809" s="6">
        <v>6954</v>
      </c>
      <c r="D2809" s="6"/>
      <c r="E2809" s="3" t="s">
        <v>11657</v>
      </c>
      <c r="F2809" s="3" t="s">
        <v>11658</v>
      </c>
      <c r="G2809" s="3" t="s">
        <v>979</v>
      </c>
      <c r="H2809" s="4" t="s">
        <v>8839</v>
      </c>
      <c r="I2809" s="3" t="s">
        <v>1892</v>
      </c>
      <c r="J2809" s="3" t="s">
        <v>11641</v>
      </c>
      <c r="K2809" s="5"/>
      <c r="L2809" s="3"/>
      <c r="M2809" s="6">
        <v>12</v>
      </c>
      <c r="N2809" s="3" t="s">
        <v>45</v>
      </c>
      <c r="O2809" s="3" t="s">
        <v>11491</v>
      </c>
      <c r="P2809" s="3" t="s">
        <v>11510</v>
      </c>
      <c r="Q2809" s="3" t="s">
        <v>11659</v>
      </c>
      <c r="R2809" s="28">
        <v>3.5</v>
      </c>
      <c r="S2809" s="29"/>
      <c r="T2809" s="30"/>
      <c r="U2809" s="1" t="s">
        <v>56</v>
      </c>
      <c r="V2809" s="28"/>
      <c r="W2809" s="29"/>
      <c r="X2809" s="29"/>
      <c r="Y2809" s="29"/>
      <c r="Z2809" s="29"/>
      <c r="AA2809" s="29"/>
      <c r="AB2809" s="29"/>
      <c r="AC2809" s="29"/>
      <c r="AD2809" s="29"/>
      <c r="AE2809" s="31"/>
      <c r="AF2809" s="27"/>
      <c r="AG2809" s="27"/>
      <c r="AH2809" s="27"/>
      <c r="AI2809" s="27"/>
      <c r="AJ2809" s="27"/>
      <c r="AK2809" s="27"/>
      <c r="AL2809" s="27"/>
      <c r="AM2809" s="27"/>
      <c r="AN2809" s="32">
        <v>3.5</v>
      </c>
      <c r="AO2809" s="27" t="s">
        <v>49</v>
      </c>
      <c r="AP2809" s="31" t="s">
        <v>50</v>
      </c>
      <c r="AQ2809" s="27" t="e">
        <f t="shared" si="446"/>
        <v>#NUM!</v>
      </c>
      <c r="AR2809" s="27" t="e">
        <f t="shared" si="447"/>
        <v>#NUM!</v>
      </c>
      <c r="AS2809" s="27" t="e">
        <f t="shared" si="448"/>
        <v>#NUM!</v>
      </c>
      <c r="AT2809" s="27">
        <f t="shared" si="450"/>
        <v>0</v>
      </c>
      <c r="AU2809" s="27" t="e">
        <f t="shared" si="451"/>
        <v>#VALUE!</v>
      </c>
      <c r="AV2809" s="29" t="e">
        <f t="shared" si="449"/>
        <v>#VALUE!</v>
      </c>
      <c r="AW2809" s="33" t="s">
        <v>51</v>
      </c>
      <c r="AX2809" s="27" t="s">
        <v>50</v>
      </c>
      <c r="AY2809" s="32">
        <v>3.5</v>
      </c>
      <c r="AZ2809" s="34">
        <f t="shared" si="453"/>
        <v>0.875</v>
      </c>
      <c r="BA2809" s="3">
        <f t="shared" si="445"/>
        <v>4.375</v>
      </c>
      <c r="BB2809" s="32">
        <f t="shared" si="452"/>
        <v>4.7249999999999996</v>
      </c>
      <c r="BC2809" s="27" t="s">
        <v>12549</v>
      </c>
      <c r="BD2809" s="27"/>
      <c r="BE2809" s="27"/>
      <c r="BF2809" s="27"/>
      <c r="BG2809" s="27"/>
      <c r="BH2809" s="27"/>
      <c r="BI2809" s="27"/>
      <c r="BJ2809" s="27"/>
      <c r="BK2809" s="27"/>
      <c r="BL2809" s="27"/>
      <c r="BM2809" s="27"/>
      <c r="BN2809" s="27"/>
      <c r="BO2809" s="27"/>
      <c r="BP2809" s="27"/>
      <c r="BQ2809" s="27"/>
      <c r="BR2809" s="27"/>
      <c r="BS2809" s="27"/>
      <c r="BT2809" s="27"/>
      <c r="BU2809" s="27"/>
      <c r="BV2809" s="27"/>
      <c r="BW2809" s="27"/>
      <c r="BX2809" s="27"/>
      <c r="BY2809" s="27"/>
      <c r="BZ2809" s="27"/>
      <c r="CA2809" s="27"/>
      <c r="CB2809" s="27"/>
      <c r="CC2809" s="27"/>
      <c r="CD2809" s="27"/>
      <c r="CE2809" s="27"/>
      <c r="CF2809" s="27"/>
      <c r="CG2809" s="27"/>
      <c r="CH2809" s="27"/>
      <c r="CI2809" s="27"/>
      <c r="CJ2809" s="27"/>
      <c r="CK2809" s="27"/>
      <c r="CL2809" s="27"/>
      <c r="CM2809" s="27"/>
      <c r="CN2809" s="27"/>
      <c r="CO2809" s="27"/>
      <c r="CP2809" s="27"/>
      <c r="CQ2809" s="27"/>
      <c r="CR2809" s="27"/>
      <c r="CS2809" s="27"/>
      <c r="CT2809" s="27"/>
      <c r="CU2809" s="27"/>
      <c r="CV2809" s="27"/>
      <c r="CW2809" s="27"/>
      <c r="CX2809" s="27"/>
      <c r="CY2809" s="27"/>
      <c r="CZ2809" s="27"/>
      <c r="DA2809" s="27"/>
      <c r="DB2809" s="27"/>
      <c r="DC2809" s="27"/>
      <c r="DD2809" s="27"/>
      <c r="DE2809" s="27"/>
      <c r="DF2809" s="27"/>
      <c r="DG2809" s="27"/>
      <c r="DH2809" s="27"/>
      <c r="DI2809" s="27"/>
      <c r="DJ2809" s="27"/>
      <c r="DK2809" s="27"/>
      <c r="DL2809" s="27"/>
    </row>
    <row r="2810" spans="1:116" s="35" customFormat="1" ht="31.5" customHeight="1">
      <c r="A2810" s="4" t="s">
        <v>11489</v>
      </c>
      <c r="B2810" s="5">
        <v>2808</v>
      </c>
      <c r="C2810" s="6">
        <v>3544</v>
      </c>
      <c r="D2810" s="6"/>
      <c r="E2810" s="3" t="s">
        <v>11523</v>
      </c>
      <c r="F2810" s="3" t="s">
        <v>11527</v>
      </c>
      <c r="G2810" s="3" t="s">
        <v>444</v>
      </c>
      <c r="H2810" s="4" t="s">
        <v>641</v>
      </c>
      <c r="I2810" s="3" t="s">
        <v>3385</v>
      </c>
      <c r="J2810" s="3" t="s">
        <v>11530</v>
      </c>
      <c r="K2810" s="5">
        <v>60</v>
      </c>
      <c r="L2810" s="3" t="s">
        <v>81</v>
      </c>
      <c r="M2810" s="6">
        <v>1</v>
      </c>
      <c r="N2810" s="3" t="s">
        <v>45</v>
      </c>
      <c r="O2810" s="3" t="s">
        <v>11491</v>
      </c>
      <c r="P2810" s="3" t="s">
        <v>11518</v>
      </c>
      <c r="Q2810" s="3" t="s">
        <v>11531</v>
      </c>
      <c r="R2810" s="28">
        <v>3.52</v>
      </c>
      <c r="S2810" s="29"/>
      <c r="T2810" s="30"/>
      <c r="U2810" s="1" t="s">
        <v>56</v>
      </c>
      <c r="V2810" s="28"/>
      <c r="W2810" s="29"/>
      <c r="X2810" s="29"/>
      <c r="Y2810" s="29"/>
      <c r="Z2810" s="29"/>
      <c r="AA2810" s="29"/>
      <c r="AB2810" s="29"/>
      <c r="AC2810" s="29"/>
      <c r="AD2810" s="29"/>
      <c r="AE2810" s="31"/>
      <c r="AF2810" s="27">
        <v>3.8847</v>
      </c>
      <c r="AG2810" s="27"/>
      <c r="AH2810" s="27"/>
      <c r="AI2810" s="27"/>
      <c r="AJ2810" s="27"/>
      <c r="AK2810" s="27"/>
      <c r="AL2810" s="27"/>
      <c r="AM2810" s="27"/>
      <c r="AN2810" s="32">
        <v>3.52</v>
      </c>
      <c r="AO2810" s="27" t="s">
        <v>49</v>
      </c>
      <c r="AP2810" s="31" t="s">
        <v>50</v>
      </c>
      <c r="AQ2810" s="27" t="e">
        <f t="shared" si="446"/>
        <v>#NUM!</v>
      </c>
      <c r="AR2810" s="27" t="e">
        <f t="shared" si="447"/>
        <v>#NUM!</v>
      </c>
      <c r="AS2810" s="27" t="e">
        <f t="shared" si="448"/>
        <v>#NUM!</v>
      </c>
      <c r="AT2810" s="27">
        <f t="shared" si="450"/>
        <v>0</v>
      </c>
      <c r="AU2810" s="27" t="e">
        <f t="shared" si="451"/>
        <v>#VALUE!</v>
      </c>
      <c r="AV2810" s="29" t="e">
        <f t="shared" si="449"/>
        <v>#VALUE!</v>
      </c>
      <c r="AW2810" s="33" t="s">
        <v>51</v>
      </c>
      <c r="AX2810" s="33" t="s">
        <v>50</v>
      </c>
      <c r="AY2810" s="32">
        <v>3.52</v>
      </c>
      <c r="AZ2810" s="34">
        <f t="shared" si="453"/>
        <v>0.88</v>
      </c>
      <c r="BA2810" s="3">
        <f t="shared" si="445"/>
        <v>4.4000000000000004</v>
      </c>
      <c r="BB2810" s="32">
        <f t="shared" si="452"/>
        <v>4.7520000000000007</v>
      </c>
      <c r="BC2810" s="27" t="s">
        <v>12549</v>
      </c>
      <c r="BD2810" s="27"/>
      <c r="BE2810" s="27"/>
      <c r="BF2810" s="27"/>
      <c r="BG2810" s="27"/>
      <c r="BH2810" s="27"/>
      <c r="BI2810" s="27"/>
      <c r="BJ2810" s="27"/>
      <c r="BK2810" s="27"/>
      <c r="BL2810" s="27"/>
      <c r="BM2810" s="27"/>
      <c r="BN2810" s="27"/>
      <c r="BO2810" s="27"/>
      <c r="BP2810" s="27"/>
      <c r="BQ2810" s="27"/>
      <c r="BR2810" s="27"/>
      <c r="BS2810" s="27"/>
      <c r="BT2810" s="27"/>
      <c r="BU2810" s="27"/>
      <c r="BV2810" s="27"/>
      <c r="BW2810" s="27"/>
      <c r="BX2810" s="27"/>
      <c r="BY2810" s="27"/>
      <c r="BZ2810" s="27"/>
      <c r="CA2810" s="27"/>
      <c r="CB2810" s="27"/>
      <c r="CC2810" s="27"/>
      <c r="CD2810" s="27"/>
      <c r="CE2810" s="27"/>
      <c r="CF2810" s="27"/>
      <c r="CG2810" s="27"/>
      <c r="CH2810" s="27"/>
      <c r="CI2810" s="27"/>
      <c r="CJ2810" s="27"/>
      <c r="CK2810" s="27"/>
      <c r="CL2810" s="27"/>
      <c r="CM2810" s="27"/>
      <c r="CN2810" s="27"/>
      <c r="CO2810" s="27"/>
      <c r="CP2810" s="27"/>
      <c r="CQ2810" s="27"/>
      <c r="CR2810" s="27"/>
      <c r="CS2810" s="27"/>
      <c r="CT2810" s="27"/>
      <c r="CU2810" s="27"/>
      <c r="CV2810" s="27"/>
      <c r="CW2810" s="27"/>
      <c r="CX2810" s="27"/>
      <c r="CY2810" s="27"/>
      <c r="CZ2810" s="27"/>
      <c r="DA2810" s="27"/>
      <c r="DB2810" s="27"/>
      <c r="DC2810" s="27"/>
      <c r="DD2810" s="27"/>
      <c r="DE2810" s="27"/>
      <c r="DF2810" s="27"/>
      <c r="DG2810" s="27"/>
      <c r="DH2810" s="27"/>
      <c r="DI2810" s="27"/>
      <c r="DJ2810" s="27"/>
      <c r="DK2810" s="27"/>
      <c r="DL2810" s="27"/>
    </row>
    <row r="2811" spans="1:116" s="35" customFormat="1" ht="31.5" customHeight="1">
      <c r="A2811" s="4" t="s">
        <v>11489</v>
      </c>
      <c r="B2811" s="5">
        <v>2809</v>
      </c>
      <c r="C2811" s="6">
        <v>1287</v>
      </c>
      <c r="D2811" s="6"/>
      <c r="E2811" s="3" t="s">
        <v>11572</v>
      </c>
      <c r="F2811" s="3" t="s">
        <v>11573</v>
      </c>
      <c r="G2811" s="3" t="s">
        <v>2235</v>
      </c>
      <c r="H2811" s="4" t="s">
        <v>205</v>
      </c>
      <c r="I2811" s="3" t="s">
        <v>141</v>
      </c>
      <c r="J2811" s="3" t="s">
        <v>11537</v>
      </c>
      <c r="K2811" s="5"/>
      <c r="L2811" s="3"/>
      <c r="M2811" s="6">
        <v>16</v>
      </c>
      <c r="N2811" s="3" t="s">
        <v>45</v>
      </c>
      <c r="O2811" s="3" t="s">
        <v>11491</v>
      </c>
      <c r="P2811" s="3" t="s">
        <v>11534</v>
      </c>
      <c r="Q2811" s="3" t="s">
        <v>11574</v>
      </c>
      <c r="R2811" s="28">
        <v>3.61</v>
      </c>
      <c r="S2811" s="29"/>
      <c r="T2811" s="30"/>
      <c r="U2811" s="1" t="s">
        <v>56</v>
      </c>
      <c r="V2811" s="28"/>
      <c r="W2811" s="29"/>
      <c r="X2811" s="29"/>
      <c r="Y2811" s="29"/>
      <c r="Z2811" s="29"/>
      <c r="AA2811" s="29"/>
      <c r="AB2811" s="29"/>
      <c r="AC2811" s="29"/>
      <c r="AD2811" s="29"/>
      <c r="AE2811" s="31"/>
      <c r="AF2811" s="27"/>
      <c r="AG2811" s="27"/>
      <c r="AH2811" s="27"/>
      <c r="AI2811" s="27"/>
      <c r="AJ2811" s="27"/>
      <c r="AK2811" s="27"/>
      <c r="AL2811" s="27"/>
      <c r="AM2811" s="27"/>
      <c r="AN2811" s="32">
        <v>3.61</v>
      </c>
      <c r="AO2811" s="27" t="s">
        <v>49</v>
      </c>
      <c r="AP2811" s="31" t="s">
        <v>50</v>
      </c>
      <c r="AQ2811" s="27" t="e">
        <f t="shared" si="446"/>
        <v>#NUM!</v>
      </c>
      <c r="AR2811" s="27" t="e">
        <f t="shared" si="447"/>
        <v>#NUM!</v>
      </c>
      <c r="AS2811" s="27" t="e">
        <f t="shared" si="448"/>
        <v>#NUM!</v>
      </c>
      <c r="AT2811" s="27">
        <f t="shared" si="450"/>
        <v>0</v>
      </c>
      <c r="AU2811" s="27" t="e">
        <f t="shared" si="451"/>
        <v>#VALUE!</v>
      </c>
      <c r="AV2811" s="29" t="e">
        <f t="shared" si="449"/>
        <v>#VALUE!</v>
      </c>
      <c r="AW2811" s="33" t="s">
        <v>51</v>
      </c>
      <c r="AX2811" s="27" t="s">
        <v>50</v>
      </c>
      <c r="AY2811" s="32">
        <v>3.61</v>
      </c>
      <c r="AZ2811" s="34">
        <f t="shared" si="453"/>
        <v>0.90249999999999997</v>
      </c>
      <c r="BA2811" s="3">
        <f t="shared" si="445"/>
        <v>4.5125000000000002</v>
      </c>
      <c r="BB2811" s="32">
        <f t="shared" si="452"/>
        <v>4.8734999999999999</v>
      </c>
      <c r="BC2811" s="27" t="s">
        <v>12549</v>
      </c>
      <c r="BD2811" s="27"/>
      <c r="BE2811" s="27"/>
      <c r="BF2811" s="27"/>
      <c r="BG2811" s="27"/>
      <c r="BH2811" s="27"/>
      <c r="BI2811" s="27"/>
      <c r="BJ2811" s="27"/>
      <c r="BK2811" s="27"/>
      <c r="BL2811" s="27"/>
      <c r="BM2811" s="27"/>
      <c r="BN2811" s="27"/>
      <c r="BO2811" s="27"/>
      <c r="BP2811" s="27"/>
      <c r="BQ2811" s="27"/>
      <c r="BR2811" s="27"/>
      <c r="BS2811" s="27"/>
      <c r="BT2811" s="27"/>
      <c r="BU2811" s="27"/>
      <c r="BV2811" s="27"/>
      <c r="BW2811" s="27"/>
      <c r="BX2811" s="27"/>
      <c r="BY2811" s="27"/>
      <c r="BZ2811" s="27"/>
      <c r="CA2811" s="27"/>
      <c r="CB2811" s="27"/>
      <c r="CC2811" s="27"/>
      <c r="CD2811" s="27"/>
      <c r="CE2811" s="27"/>
      <c r="CF2811" s="27"/>
      <c r="CG2811" s="27"/>
      <c r="CH2811" s="27"/>
      <c r="CI2811" s="27"/>
      <c r="CJ2811" s="27"/>
      <c r="CK2811" s="27"/>
      <c r="CL2811" s="27"/>
      <c r="CM2811" s="27"/>
      <c r="CN2811" s="27"/>
      <c r="CO2811" s="27"/>
      <c r="CP2811" s="27"/>
      <c r="CQ2811" s="27"/>
      <c r="CR2811" s="27"/>
      <c r="CS2811" s="27"/>
      <c r="CT2811" s="27"/>
      <c r="CU2811" s="27"/>
      <c r="CV2811" s="27"/>
      <c r="CW2811" s="27"/>
      <c r="CX2811" s="27"/>
      <c r="CY2811" s="27"/>
      <c r="CZ2811" s="27"/>
      <c r="DA2811" s="27"/>
      <c r="DB2811" s="27"/>
      <c r="DC2811" s="27"/>
      <c r="DD2811" s="27"/>
      <c r="DE2811" s="27"/>
      <c r="DF2811" s="27"/>
      <c r="DG2811" s="27"/>
      <c r="DH2811" s="27"/>
      <c r="DI2811" s="27"/>
      <c r="DJ2811" s="27"/>
      <c r="DK2811" s="27"/>
      <c r="DL2811" s="27"/>
    </row>
    <row r="2812" spans="1:116" ht="31.5" customHeight="1">
      <c r="A2812" s="4" t="s">
        <v>11489</v>
      </c>
      <c r="B2812" s="5">
        <v>2810</v>
      </c>
      <c r="C2812" s="6">
        <v>5526</v>
      </c>
      <c r="D2812" s="6"/>
      <c r="E2812" s="3" t="s">
        <v>11548</v>
      </c>
      <c r="F2812" s="3" t="s">
        <v>11549</v>
      </c>
      <c r="G2812" s="3" t="s">
        <v>818</v>
      </c>
      <c r="H2812" s="4" t="s">
        <v>451</v>
      </c>
      <c r="I2812" s="3" t="s">
        <v>43</v>
      </c>
      <c r="J2812" s="3" t="s">
        <v>11550</v>
      </c>
      <c r="K2812" s="5"/>
      <c r="L2812" s="3"/>
      <c r="M2812" s="6">
        <v>10</v>
      </c>
      <c r="N2812" s="3" t="s">
        <v>45</v>
      </c>
      <c r="O2812" s="3" t="s">
        <v>11491</v>
      </c>
      <c r="P2812" s="3" t="s">
        <v>11518</v>
      </c>
      <c r="Q2812" s="3" t="s">
        <v>11552</v>
      </c>
      <c r="R2812" s="28">
        <v>3.8</v>
      </c>
      <c r="U2812" s="1" t="s">
        <v>56</v>
      </c>
      <c r="AN2812" s="32">
        <v>3.8</v>
      </c>
      <c r="AO2812" s="27" t="s">
        <v>49</v>
      </c>
      <c r="AP2812" s="31" t="s">
        <v>50</v>
      </c>
      <c r="AQ2812" s="27" t="e">
        <f t="shared" si="446"/>
        <v>#NUM!</v>
      </c>
      <c r="AR2812" s="27" t="e">
        <f t="shared" si="447"/>
        <v>#NUM!</v>
      </c>
      <c r="AS2812" s="27" t="e">
        <f t="shared" si="448"/>
        <v>#NUM!</v>
      </c>
      <c r="AT2812" s="27">
        <f t="shared" si="450"/>
        <v>0</v>
      </c>
      <c r="AU2812" s="27" t="e">
        <f t="shared" si="451"/>
        <v>#VALUE!</v>
      </c>
      <c r="AV2812" s="29" t="e">
        <f t="shared" si="449"/>
        <v>#VALUE!</v>
      </c>
      <c r="AW2812" s="33" t="s">
        <v>768</v>
      </c>
      <c r="AX2812" s="27" t="s">
        <v>50</v>
      </c>
      <c r="AY2812" s="32">
        <v>3.8</v>
      </c>
      <c r="AZ2812" s="34">
        <f t="shared" si="453"/>
        <v>0.95</v>
      </c>
      <c r="BA2812" s="3">
        <f t="shared" si="445"/>
        <v>4.75</v>
      </c>
      <c r="BB2812" s="32">
        <f t="shared" si="452"/>
        <v>5.13</v>
      </c>
      <c r="BC2812" s="27" t="s">
        <v>12549</v>
      </c>
      <c r="BP2812" s="27"/>
      <c r="BQ2812" s="27"/>
      <c r="BR2812" s="27"/>
      <c r="BS2812" s="27"/>
      <c r="BT2812" s="27"/>
      <c r="BU2812" s="27"/>
      <c r="BV2812" s="27"/>
      <c r="BW2812" s="27"/>
      <c r="BX2812" s="27"/>
      <c r="BY2812" s="27"/>
      <c r="BZ2812" s="27"/>
      <c r="CA2812" s="27"/>
      <c r="CB2812" s="27"/>
      <c r="CC2812" s="27"/>
      <c r="CD2812" s="27"/>
      <c r="CE2812" s="27"/>
      <c r="CF2812" s="27"/>
      <c r="CG2812" s="27"/>
      <c r="CH2812" s="27"/>
      <c r="CI2812" s="27"/>
      <c r="CJ2812" s="27"/>
      <c r="CK2812" s="27"/>
      <c r="CL2812" s="27"/>
      <c r="CM2812" s="27"/>
      <c r="CN2812" s="27"/>
      <c r="CO2812" s="27"/>
      <c r="CP2812" s="27"/>
      <c r="CQ2812" s="27"/>
      <c r="CR2812" s="27"/>
      <c r="CS2812" s="27"/>
      <c r="CT2812" s="27"/>
      <c r="CU2812" s="27"/>
      <c r="CV2812" s="27"/>
      <c r="CW2812" s="27"/>
      <c r="CX2812" s="27"/>
      <c r="CY2812" s="27"/>
      <c r="CZ2812" s="27"/>
      <c r="DA2812" s="27"/>
      <c r="DB2812" s="27"/>
      <c r="DC2812" s="27"/>
      <c r="DD2812" s="27"/>
      <c r="DE2812" s="27"/>
      <c r="DF2812" s="27"/>
      <c r="DG2812" s="27"/>
      <c r="DH2812" s="27"/>
      <c r="DI2812" s="27"/>
      <c r="DJ2812" s="27"/>
      <c r="DK2812" s="27"/>
      <c r="DL2812" s="27"/>
    </row>
    <row r="2813" spans="1:116" ht="31.5" customHeight="1">
      <c r="A2813" s="4" t="s">
        <v>11489</v>
      </c>
      <c r="B2813" s="5">
        <v>2811</v>
      </c>
      <c r="C2813" s="6">
        <v>3567</v>
      </c>
      <c r="D2813" s="6"/>
      <c r="E2813" s="3" t="s">
        <v>11625</v>
      </c>
      <c r="F2813" s="3" t="s">
        <v>11626</v>
      </c>
      <c r="G2813" s="3" t="s">
        <v>1734</v>
      </c>
      <c r="H2813" s="4" t="s">
        <v>167</v>
      </c>
      <c r="I2813" s="3" t="s">
        <v>573</v>
      </c>
      <c r="J2813" s="3" t="s">
        <v>11627</v>
      </c>
      <c r="K2813" s="5"/>
      <c r="L2813" s="3"/>
      <c r="M2813" s="6">
        <v>20</v>
      </c>
      <c r="N2813" s="3" t="s">
        <v>45</v>
      </c>
      <c r="O2813" s="3" t="s">
        <v>11491</v>
      </c>
      <c r="P2813" s="3" t="s">
        <v>11534</v>
      </c>
      <c r="Q2813" s="3" t="s">
        <v>11628</v>
      </c>
      <c r="R2813" s="28">
        <v>4</v>
      </c>
      <c r="U2813" s="1" t="s">
        <v>56</v>
      </c>
      <c r="AN2813" s="32">
        <v>4</v>
      </c>
      <c r="AO2813" s="27" t="s">
        <v>49</v>
      </c>
      <c r="AP2813" s="31" t="s">
        <v>50</v>
      </c>
      <c r="AQ2813" s="27" t="e">
        <f t="shared" si="446"/>
        <v>#NUM!</v>
      </c>
      <c r="AR2813" s="27" t="e">
        <f t="shared" si="447"/>
        <v>#NUM!</v>
      </c>
      <c r="AS2813" s="27" t="e">
        <f t="shared" si="448"/>
        <v>#NUM!</v>
      </c>
      <c r="AT2813" s="27">
        <f t="shared" si="450"/>
        <v>0</v>
      </c>
      <c r="AU2813" s="27" t="e">
        <f t="shared" si="451"/>
        <v>#VALUE!</v>
      </c>
      <c r="AV2813" s="29" t="e">
        <f t="shared" si="449"/>
        <v>#VALUE!</v>
      </c>
      <c r="AW2813" s="33" t="s">
        <v>51</v>
      </c>
      <c r="AX2813" s="27" t="s">
        <v>50</v>
      </c>
      <c r="AY2813" s="32">
        <v>4</v>
      </c>
      <c r="AZ2813" s="34">
        <f t="shared" si="453"/>
        <v>1</v>
      </c>
      <c r="BA2813" s="3">
        <f t="shared" si="445"/>
        <v>5</v>
      </c>
      <c r="BB2813" s="32">
        <f t="shared" si="452"/>
        <v>5.4</v>
      </c>
      <c r="BC2813" s="27" t="s">
        <v>12549</v>
      </c>
      <c r="BP2813" s="27"/>
      <c r="BQ2813" s="27"/>
      <c r="BR2813" s="27"/>
      <c r="BS2813" s="27"/>
      <c r="BT2813" s="27"/>
      <c r="BU2813" s="27"/>
      <c r="BV2813" s="27"/>
      <c r="BW2813" s="27"/>
      <c r="BX2813" s="27"/>
      <c r="BY2813" s="27"/>
      <c r="BZ2813" s="27"/>
      <c r="CA2813" s="27"/>
      <c r="CB2813" s="27"/>
      <c r="CC2813" s="27"/>
      <c r="CD2813" s="27"/>
      <c r="CE2813" s="27"/>
      <c r="CF2813" s="27"/>
      <c r="CG2813" s="27"/>
      <c r="CH2813" s="27"/>
      <c r="CI2813" s="27"/>
      <c r="CJ2813" s="27"/>
      <c r="CK2813" s="27"/>
      <c r="CL2813" s="27"/>
      <c r="CM2813" s="27"/>
      <c r="CN2813" s="27"/>
      <c r="CO2813" s="27"/>
      <c r="CP2813" s="27"/>
      <c r="CQ2813" s="27"/>
      <c r="CR2813" s="27"/>
      <c r="CS2813" s="27"/>
      <c r="CT2813" s="27"/>
      <c r="CU2813" s="27"/>
      <c r="CV2813" s="27"/>
      <c r="CW2813" s="27"/>
      <c r="CX2813" s="27"/>
      <c r="CY2813" s="27"/>
      <c r="CZ2813" s="27"/>
      <c r="DA2813" s="27"/>
      <c r="DB2813" s="27"/>
      <c r="DC2813" s="27"/>
      <c r="DD2813" s="27"/>
      <c r="DE2813" s="27"/>
      <c r="DF2813" s="27"/>
      <c r="DG2813" s="27"/>
      <c r="DH2813" s="27"/>
      <c r="DI2813" s="27"/>
      <c r="DJ2813" s="27"/>
      <c r="DK2813" s="27"/>
      <c r="DL2813" s="27"/>
    </row>
    <row r="2814" spans="1:116" ht="31.5" customHeight="1">
      <c r="A2814" s="4" t="s">
        <v>11489</v>
      </c>
      <c r="B2814" s="5">
        <v>2812</v>
      </c>
      <c r="C2814" s="6">
        <v>3970</v>
      </c>
      <c r="D2814" s="6"/>
      <c r="E2814" s="3" t="s">
        <v>11598</v>
      </c>
      <c r="F2814" s="3" t="s">
        <v>10038</v>
      </c>
      <c r="G2814" s="3" t="s">
        <v>4594</v>
      </c>
      <c r="H2814" s="4" t="s">
        <v>169</v>
      </c>
      <c r="I2814" s="3" t="s">
        <v>297</v>
      </c>
      <c r="J2814" s="3" t="s">
        <v>11599</v>
      </c>
      <c r="K2814" s="5"/>
      <c r="L2814" s="3"/>
      <c r="M2814" s="6">
        <v>30</v>
      </c>
      <c r="N2814" s="3" t="s">
        <v>45</v>
      </c>
      <c r="O2814" s="3" t="s">
        <v>11491</v>
      </c>
      <c r="P2814" s="3" t="s">
        <v>11506</v>
      </c>
      <c r="Q2814" s="3" t="s">
        <v>11600</v>
      </c>
      <c r="R2814" s="28">
        <v>4.4400000000000004</v>
      </c>
      <c r="U2814" s="1" t="s">
        <v>56</v>
      </c>
      <c r="AN2814" s="32">
        <v>4.4000000000000004</v>
      </c>
      <c r="AO2814" s="27" t="s">
        <v>49</v>
      </c>
      <c r="AP2814" s="31" t="s">
        <v>50</v>
      </c>
      <c r="AQ2814" s="27" t="e">
        <f t="shared" si="446"/>
        <v>#NUM!</v>
      </c>
      <c r="AR2814" s="27" t="e">
        <f t="shared" si="447"/>
        <v>#NUM!</v>
      </c>
      <c r="AS2814" s="27" t="e">
        <f t="shared" si="448"/>
        <v>#NUM!</v>
      </c>
      <c r="AT2814" s="27">
        <f t="shared" si="450"/>
        <v>0</v>
      </c>
      <c r="AU2814" s="27" t="e">
        <f t="shared" si="451"/>
        <v>#VALUE!</v>
      </c>
      <c r="AV2814" s="29" t="e">
        <f t="shared" si="449"/>
        <v>#VALUE!</v>
      </c>
      <c r="AW2814" s="33" t="s">
        <v>51</v>
      </c>
      <c r="AX2814" s="27" t="s">
        <v>50</v>
      </c>
      <c r="AY2814" s="32">
        <v>4.4000000000000004</v>
      </c>
      <c r="AZ2814" s="34">
        <f t="shared" si="453"/>
        <v>1.1000000000000001</v>
      </c>
      <c r="BA2814" s="3">
        <f t="shared" si="445"/>
        <v>5.5</v>
      </c>
      <c r="BB2814" s="32">
        <f t="shared" si="452"/>
        <v>5.94</v>
      </c>
      <c r="BC2814" s="27" t="s">
        <v>12549</v>
      </c>
      <c r="BP2814" s="27"/>
      <c r="BQ2814" s="27"/>
      <c r="BR2814" s="27"/>
      <c r="BS2814" s="27"/>
      <c r="BT2814" s="27"/>
      <c r="BU2814" s="27"/>
      <c r="BV2814" s="27"/>
      <c r="BW2814" s="27"/>
      <c r="BX2814" s="27"/>
      <c r="BY2814" s="27"/>
      <c r="BZ2814" s="27"/>
      <c r="CA2814" s="27"/>
      <c r="CB2814" s="27"/>
      <c r="CC2814" s="27"/>
      <c r="CD2814" s="27"/>
      <c r="CE2814" s="27"/>
      <c r="CF2814" s="27"/>
      <c r="CG2814" s="27"/>
      <c r="CH2814" s="27"/>
      <c r="CI2814" s="27"/>
      <c r="CJ2814" s="27"/>
      <c r="CK2814" s="27"/>
      <c r="CL2814" s="27"/>
      <c r="CM2814" s="27"/>
      <c r="CN2814" s="27"/>
      <c r="CO2814" s="27"/>
      <c r="CP2814" s="27"/>
      <c r="CQ2814" s="27"/>
      <c r="CR2814" s="27"/>
      <c r="CS2814" s="27"/>
      <c r="CT2814" s="27"/>
      <c r="CU2814" s="27"/>
      <c r="CV2814" s="27"/>
      <c r="CW2814" s="27"/>
      <c r="CX2814" s="27"/>
      <c r="CY2814" s="27"/>
      <c r="CZ2814" s="27"/>
      <c r="DA2814" s="27"/>
      <c r="DB2814" s="27"/>
      <c r="DC2814" s="27"/>
      <c r="DD2814" s="27"/>
      <c r="DE2814" s="27"/>
      <c r="DF2814" s="27"/>
      <c r="DG2814" s="27"/>
      <c r="DH2814" s="27"/>
      <c r="DI2814" s="27"/>
      <c r="DJ2814" s="27"/>
      <c r="DK2814" s="27"/>
      <c r="DL2814" s="27"/>
    </row>
    <row r="2815" spans="1:116" ht="31.5" customHeight="1">
      <c r="A2815" s="4" t="s">
        <v>11489</v>
      </c>
      <c r="B2815" s="5">
        <v>2813</v>
      </c>
      <c r="C2815" s="6">
        <v>3555</v>
      </c>
      <c r="D2815" s="6"/>
      <c r="E2815" s="3" t="s">
        <v>11553</v>
      </c>
      <c r="F2815" s="3" t="s">
        <v>11554</v>
      </c>
      <c r="G2815" s="3" t="s">
        <v>1698</v>
      </c>
      <c r="H2815" s="4" t="s">
        <v>2249</v>
      </c>
      <c r="I2815" s="3" t="s">
        <v>159</v>
      </c>
      <c r="J2815" s="3" t="s">
        <v>11555</v>
      </c>
      <c r="K2815" s="5"/>
      <c r="L2815" s="3"/>
      <c r="M2815" s="6">
        <v>16</v>
      </c>
      <c r="N2815" s="3" t="s">
        <v>45</v>
      </c>
      <c r="O2815" s="3" t="s">
        <v>11491</v>
      </c>
      <c r="P2815" s="3" t="s">
        <v>11556</v>
      </c>
      <c r="Q2815" s="3" t="s">
        <v>4404</v>
      </c>
      <c r="R2815" s="28">
        <v>4.54</v>
      </c>
      <c r="U2815" s="1" t="s">
        <v>56</v>
      </c>
      <c r="AN2815" s="32">
        <v>4.54</v>
      </c>
      <c r="AO2815" s="27" t="s">
        <v>49</v>
      </c>
      <c r="AP2815" s="31" t="s">
        <v>50</v>
      </c>
      <c r="AQ2815" s="27" t="e">
        <f t="shared" si="446"/>
        <v>#NUM!</v>
      </c>
      <c r="AR2815" s="27" t="e">
        <f t="shared" si="447"/>
        <v>#NUM!</v>
      </c>
      <c r="AS2815" s="27" t="e">
        <f t="shared" si="448"/>
        <v>#NUM!</v>
      </c>
      <c r="AT2815" s="27">
        <f t="shared" si="450"/>
        <v>0</v>
      </c>
      <c r="AU2815" s="27" t="e">
        <f t="shared" si="451"/>
        <v>#VALUE!</v>
      </c>
      <c r="AV2815" s="29" t="e">
        <f t="shared" si="449"/>
        <v>#VALUE!</v>
      </c>
      <c r="AW2815" s="33" t="s">
        <v>51</v>
      </c>
      <c r="AX2815" s="27" t="s">
        <v>50</v>
      </c>
      <c r="AY2815" s="32">
        <v>4.54</v>
      </c>
      <c r="AZ2815" s="34">
        <f t="shared" si="453"/>
        <v>1.135</v>
      </c>
      <c r="BA2815" s="3">
        <f t="shared" si="445"/>
        <v>5.6749999999999998</v>
      </c>
      <c r="BB2815" s="32">
        <f t="shared" si="452"/>
        <v>6.1289999999999996</v>
      </c>
      <c r="BC2815" s="27" t="s">
        <v>12549</v>
      </c>
      <c r="BP2815" s="27"/>
      <c r="BQ2815" s="27"/>
      <c r="BR2815" s="27"/>
      <c r="BS2815" s="27"/>
      <c r="BT2815" s="27"/>
      <c r="BU2815" s="27"/>
      <c r="BV2815" s="27"/>
      <c r="BW2815" s="27"/>
      <c r="BX2815" s="27"/>
      <c r="BY2815" s="27"/>
      <c r="BZ2815" s="27"/>
      <c r="CA2815" s="27"/>
      <c r="CB2815" s="27"/>
      <c r="CC2815" s="27"/>
      <c r="CD2815" s="27"/>
      <c r="CE2815" s="27"/>
      <c r="CF2815" s="27"/>
      <c r="CG2815" s="27"/>
      <c r="CH2815" s="27"/>
      <c r="CI2815" s="27"/>
      <c r="CJ2815" s="27"/>
      <c r="CK2815" s="27"/>
      <c r="CL2815" s="27"/>
      <c r="CM2815" s="27"/>
      <c r="CN2815" s="27"/>
      <c r="CO2815" s="27"/>
      <c r="CP2815" s="27"/>
      <c r="CQ2815" s="27"/>
      <c r="CR2815" s="27"/>
      <c r="CS2815" s="27"/>
      <c r="CT2815" s="27"/>
      <c r="CU2815" s="27"/>
      <c r="CV2815" s="27"/>
      <c r="CW2815" s="27"/>
      <c r="CX2815" s="27"/>
      <c r="CY2815" s="27"/>
      <c r="CZ2815" s="27"/>
      <c r="DA2815" s="27"/>
      <c r="DB2815" s="27"/>
      <c r="DC2815" s="27"/>
      <c r="DD2815" s="27"/>
      <c r="DE2815" s="27"/>
      <c r="DF2815" s="27"/>
      <c r="DG2815" s="27"/>
      <c r="DH2815" s="27"/>
      <c r="DI2815" s="27"/>
      <c r="DJ2815" s="27"/>
      <c r="DK2815" s="27"/>
      <c r="DL2815" s="27"/>
    </row>
    <row r="2816" spans="1:116" ht="31.5" customHeight="1">
      <c r="A2816" s="4" t="s">
        <v>11489</v>
      </c>
      <c r="B2816" s="5">
        <v>2814</v>
      </c>
      <c r="C2816" s="6">
        <v>3545</v>
      </c>
      <c r="D2816" s="6"/>
      <c r="E2816" s="3" t="s">
        <v>11523</v>
      </c>
      <c r="F2816" s="3" t="s">
        <v>443</v>
      </c>
      <c r="G2816" s="3" t="s">
        <v>444</v>
      </c>
      <c r="H2816" s="4" t="s">
        <v>205</v>
      </c>
      <c r="I2816" s="3" t="s">
        <v>159</v>
      </c>
      <c r="J2816" s="3" t="s">
        <v>11524</v>
      </c>
      <c r="K2816" s="5"/>
      <c r="L2816" s="3"/>
      <c r="M2816" s="6">
        <v>16</v>
      </c>
      <c r="N2816" s="3" t="s">
        <v>45</v>
      </c>
      <c r="O2816" s="3" t="s">
        <v>11491</v>
      </c>
      <c r="P2816" s="3" t="s">
        <v>11518</v>
      </c>
      <c r="Q2816" s="3" t="s">
        <v>11525</v>
      </c>
      <c r="R2816" s="28">
        <v>5.37</v>
      </c>
      <c r="U2816" s="1" t="s">
        <v>56</v>
      </c>
      <c r="AF2816" s="27">
        <v>9.5204000000000004</v>
      </c>
      <c r="AN2816" s="32">
        <v>5.37</v>
      </c>
      <c r="AO2816" s="27" t="s">
        <v>49</v>
      </c>
      <c r="AP2816" s="31" t="s">
        <v>50</v>
      </c>
      <c r="AQ2816" s="27" t="e">
        <f t="shared" si="446"/>
        <v>#NUM!</v>
      </c>
      <c r="AR2816" s="27" t="e">
        <f t="shared" si="447"/>
        <v>#NUM!</v>
      </c>
      <c r="AS2816" s="27" t="e">
        <f t="shared" si="448"/>
        <v>#NUM!</v>
      </c>
      <c r="AT2816" s="27">
        <f t="shared" si="450"/>
        <v>0</v>
      </c>
      <c r="AU2816" s="27" t="e">
        <f t="shared" si="451"/>
        <v>#VALUE!</v>
      </c>
      <c r="AV2816" s="29" t="e">
        <f t="shared" si="449"/>
        <v>#VALUE!</v>
      </c>
      <c r="AW2816" s="33" t="s">
        <v>51</v>
      </c>
      <c r="AX2816" s="33" t="s">
        <v>50</v>
      </c>
      <c r="AY2816" s="32">
        <v>5.37</v>
      </c>
      <c r="AZ2816" s="34">
        <f t="shared" si="453"/>
        <v>1.3425</v>
      </c>
      <c r="BA2816" s="3">
        <f t="shared" si="445"/>
        <v>6.7125000000000004</v>
      </c>
      <c r="BB2816" s="32">
        <f t="shared" si="452"/>
        <v>7.2495000000000003</v>
      </c>
      <c r="BC2816" s="27" t="s">
        <v>12549</v>
      </c>
      <c r="BP2816" s="27"/>
      <c r="BQ2816" s="27"/>
      <c r="BR2816" s="27"/>
      <c r="BS2816" s="27"/>
      <c r="BT2816" s="27"/>
      <c r="BU2816" s="27"/>
      <c r="BV2816" s="27"/>
      <c r="BW2816" s="27"/>
      <c r="BX2816" s="27"/>
      <c r="BY2816" s="27"/>
      <c r="BZ2816" s="27"/>
      <c r="CA2816" s="27"/>
      <c r="CB2816" s="27"/>
      <c r="CC2816" s="27"/>
      <c r="CD2816" s="27"/>
      <c r="CE2816" s="27"/>
      <c r="CF2816" s="27"/>
      <c r="CG2816" s="27"/>
      <c r="CH2816" s="27"/>
      <c r="CI2816" s="27"/>
      <c r="CJ2816" s="27"/>
      <c r="CK2816" s="27"/>
      <c r="CL2816" s="27"/>
      <c r="CM2816" s="27"/>
      <c r="CN2816" s="27"/>
      <c r="CO2816" s="27"/>
      <c r="CP2816" s="27"/>
      <c r="CQ2816" s="27"/>
      <c r="CR2816" s="27"/>
      <c r="CS2816" s="27"/>
      <c r="CT2816" s="27"/>
      <c r="CU2816" s="27"/>
      <c r="CV2816" s="27"/>
      <c r="CW2816" s="27"/>
      <c r="CX2816" s="27"/>
      <c r="CY2816" s="27"/>
      <c r="CZ2816" s="27"/>
      <c r="DA2816" s="27"/>
      <c r="DB2816" s="27"/>
      <c r="DC2816" s="27"/>
      <c r="DD2816" s="27"/>
      <c r="DE2816" s="27"/>
      <c r="DF2816" s="27"/>
      <c r="DG2816" s="27"/>
      <c r="DH2816" s="27"/>
      <c r="DI2816" s="27"/>
      <c r="DJ2816" s="27"/>
      <c r="DK2816" s="27"/>
      <c r="DL2816" s="27"/>
    </row>
    <row r="2817" spans="1:116" ht="31.5" customHeight="1">
      <c r="A2817" s="4" t="s">
        <v>11489</v>
      </c>
      <c r="B2817" s="5">
        <v>2815</v>
      </c>
      <c r="C2817" s="6">
        <v>1286</v>
      </c>
      <c r="D2817" s="6"/>
      <c r="E2817" s="3" t="s">
        <v>11572</v>
      </c>
      <c r="F2817" s="3" t="s">
        <v>11575</v>
      </c>
      <c r="G2817" s="3" t="s">
        <v>2235</v>
      </c>
      <c r="H2817" s="4" t="s">
        <v>641</v>
      </c>
      <c r="I2817" s="3" t="s">
        <v>3385</v>
      </c>
      <c r="J2817" s="3" t="s">
        <v>11576</v>
      </c>
      <c r="K2817" s="5"/>
      <c r="L2817" s="3"/>
      <c r="M2817" s="6">
        <v>1</v>
      </c>
      <c r="N2817" s="3" t="s">
        <v>45</v>
      </c>
      <c r="O2817" s="3" t="s">
        <v>11491</v>
      </c>
      <c r="P2817" s="3" t="s">
        <v>11534</v>
      </c>
      <c r="Q2817" s="3" t="s">
        <v>11577</v>
      </c>
      <c r="R2817" s="28">
        <v>5.5</v>
      </c>
      <c r="U2817" s="1" t="s">
        <v>56</v>
      </c>
      <c r="AF2817" s="27">
        <v>7.2089999999999996</v>
      </c>
      <c r="AN2817" s="32">
        <v>5.5</v>
      </c>
      <c r="AO2817" s="27" t="s">
        <v>49</v>
      </c>
      <c r="AP2817" s="31" t="s">
        <v>50</v>
      </c>
      <c r="AQ2817" s="27" t="e">
        <f t="shared" si="446"/>
        <v>#NUM!</v>
      </c>
      <c r="AR2817" s="27" t="e">
        <f t="shared" si="447"/>
        <v>#NUM!</v>
      </c>
      <c r="AS2817" s="27" t="e">
        <f t="shared" si="448"/>
        <v>#NUM!</v>
      </c>
      <c r="AT2817" s="27">
        <f t="shared" si="450"/>
        <v>0</v>
      </c>
      <c r="AU2817" s="27" t="e">
        <f t="shared" si="451"/>
        <v>#VALUE!</v>
      </c>
      <c r="AV2817" s="29" t="e">
        <f t="shared" si="449"/>
        <v>#VALUE!</v>
      </c>
      <c r="AW2817" s="33" t="s">
        <v>51</v>
      </c>
      <c r="AX2817" s="27" t="s">
        <v>50</v>
      </c>
      <c r="AY2817" s="32">
        <v>5.5</v>
      </c>
      <c r="AZ2817" s="34">
        <f t="shared" si="453"/>
        <v>1.375</v>
      </c>
      <c r="BA2817" s="3">
        <f t="shared" si="445"/>
        <v>6.875</v>
      </c>
      <c r="BB2817" s="32">
        <f t="shared" si="452"/>
        <v>7.4249999999999998</v>
      </c>
      <c r="BC2817" s="27" t="s">
        <v>12549</v>
      </c>
      <c r="BP2817" s="27"/>
      <c r="BQ2817" s="27"/>
      <c r="BR2817" s="27"/>
      <c r="BS2817" s="27"/>
      <c r="BT2817" s="27"/>
      <c r="BU2817" s="27"/>
      <c r="BV2817" s="27"/>
      <c r="BW2817" s="27"/>
      <c r="BX2817" s="27"/>
      <c r="BY2817" s="27"/>
      <c r="BZ2817" s="27"/>
      <c r="CA2817" s="27"/>
      <c r="CB2817" s="27"/>
      <c r="CC2817" s="27"/>
      <c r="CD2817" s="27"/>
      <c r="CE2817" s="27"/>
      <c r="CF2817" s="27"/>
      <c r="CG2817" s="27"/>
      <c r="CH2817" s="27"/>
      <c r="CI2817" s="27"/>
      <c r="CJ2817" s="27"/>
      <c r="CK2817" s="27"/>
      <c r="CL2817" s="27"/>
      <c r="CM2817" s="27"/>
      <c r="CN2817" s="27"/>
      <c r="CO2817" s="27"/>
      <c r="CP2817" s="27"/>
      <c r="CQ2817" s="27"/>
      <c r="CR2817" s="27"/>
      <c r="CS2817" s="27"/>
      <c r="CT2817" s="27"/>
      <c r="CU2817" s="27"/>
      <c r="CV2817" s="27"/>
      <c r="CW2817" s="27"/>
      <c r="CX2817" s="27"/>
      <c r="CY2817" s="27"/>
      <c r="CZ2817" s="27"/>
      <c r="DA2817" s="27"/>
      <c r="DB2817" s="27"/>
      <c r="DC2817" s="27"/>
      <c r="DD2817" s="27"/>
      <c r="DE2817" s="27"/>
      <c r="DF2817" s="27"/>
      <c r="DG2817" s="27"/>
      <c r="DH2817" s="27"/>
      <c r="DI2817" s="27"/>
      <c r="DJ2817" s="27"/>
      <c r="DK2817" s="27"/>
      <c r="DL2817" s="27"/>
    </row>
    <row r="2818" spans="1:116" ht="31.5" customHeight="1">
      <c r="A2818" s="4" t="s">
        <v>11489</v>
      </c>
      <c r="B2818" s="5">
        <v>2816</v>
      </c>
      <c r="C2818" s="6">
        <v>3559</v>
      </c>
      <c r="D2818" s="6"/>
      <c r="E2818" s="3" t="s">
        <v>11539</v>
      </c>
      <c r="F2818" s="3" t="s">
        <v>11544</v>
      </c>
      <c r="G2818" s="3" t="s">
        <v>771</v>
      </c>
      <c r="H2818" s="4" t="s">
        <v>779</v>
      </c>
      <c r="I2818" s="3" t="s">
        <v>780</v>
      </c>
      <c r="J2818" s="3" t="s">
        <v>11545</v>
      </c>
      <c r="K2818" s="5">
        <v>60</v>
      </c>
      <c r="L2818" s="3" t="s">
        <v>81</v>
      </c>
      <c r="M2818" s="6">
        <v>1</v>
      </c>
      <c r="N2818" s="3" t="s">
        <v>45</v>
      </c>
      <c r="O2818" s="3" t="s">
        <v>11491</v>
      </c>
      <c r="P2818" s="3" t="s">
        <v>11546</v>
      </c>
      <c r="Q2818" s="3" t="s">
        <v>11547</v>
      </c>
      <c r="R2818" s="28">
        <v>6.48</v>
      </c>
      <c r="U2818" s="1" t="s">
        <v>56</v>
      </c>
      <c r="AN2818" s="32">
        <v>6.48</v>
      </c>
      <c r="AO2818" s="27" t="s">
        <v>49</v>
      </c>
      <c r="AP2818" s="31" t="s">
        <v>50</v>
      </c>
      <c r="AQ2818" s="27" t="e">
        <f t="shared" si="446"/>
        <v>#NUM!</v>
      </c>
      <c r="AR2818" s="27" t="e">
        <f t="shared" si="447"/>
        <v>#NUM!</v>
      </c>
      <c r="AS2818" s="27" t="e">
        <f t="shared" si="448"/>
        <v>#NUM!</v>
      </c>
      <c r="AT2818" s="27">
        <f t="shared" si="450"/>
        <v>0</v>
      </c>
      <c r="AU2818" s="27" t="e">
        <f t="shared" si="451"/>
        <v>#VALUE!</v>
      </c>
      <c r="AV2818" s="29" t="e">
        <f t="shared" si="449"/>
        <v>#VALUE!</v>
      </c>
      <c r="AW2818" s="33" t="s">
        <v>51</v>
      </c>
      <c r="AX2818" s="33" t="s">
        <v>50</v>
      </c>
      <c r="AY2818" s="32">
        <v>6.48</v>
      </c>
      <c r="AZ2818" s="34">
        <f t="shared" si="453"/>
        <v>1.62</v>
      </c>
      <c r="BA2818" s="3">
        <f t="shared" si="445"/>
        <v>8.1000000000000014</v>
      </c>
      <c r="BB2818" s="32">
        <f t="shared" ref="BB2818:BB2830" si="454">BA2818+BA2818*0.08</f>
        <v>8.7480000000000011</v>
      </c>
      <c r="BC2818" s="27" t="s">
        <v>12549</v>
      </c>
      <c r="BP2818" s="27"/>
      <c r="BQ2818" s="27"/>
      <c r="BR2818" s="27"/>
      <c r="BS2818" s="27"/>
      <c r="BT2818" s="27"/>
      <c r="BU2818" s="27"/>
      <c r="BV2818" s="27"/>
      <c r="BW2818" s="27"/>
      <c r="BX2818" s="27"/>
      <c r="BY2818" s="27"/>
      <c r="BZ2818" s="27"/>
      <c r="CA2818" s="27"/>
      <c r="CB2818" s="27"/>
      <c r="CC2818" s="27"/>
      <c r="CD2818" s="27"/>
      <c r="CE2818" s="27"/>
      <c r="CF2818" s="27"/>
      <c r="CG2818" s="27"/>
      <c r="CH2818" s="27"/>
      <c r="CI2818" s="27"/>
      <c r="CJ2818" s="27"/>
      <c r="CK2818" s="27"/>
      <c r="CL2818" s="27"/>
      <c r="CM2818" s="27"/>
      <c r="CN2818" s="27"/>
      <c r="CO2818" s="27"/>
      <c r="CP2818" s="27"/>
      <c r="CQ2818" s="27"/>
      <c r="CR2818" s="27"/>
      <c r="CS2818" s="27"/>
      <c r="CT2818" s="27"/>
      <c r="CU2818" s="27"/>
      <c r="CV2818" s="27"/>
      <c r="CW2818" s="27"/>
      <c r="CX2818" s="27"/>
      <c r="CY2818" s="27"/>
      <c r="CZ2818" s="27"/>
      <c r="DA2818" s="27"/>
      <c r="DB2818" s="27"/>
      <c r="DC2818" s="27"/>
      <c r="DD2818" s="27"/>
      <c r="DE2818" s="27"/>
      <c r="DF2818" s="27"/>
      <c r="DG2818" s="27"/>
      <c r="DH2818" s="27"/>
      <c r="DI2818" s="27"/>
      <c r="DJ2818" s="27"/>
      <c r="DK2818" s="27"/>
      <c r="DL2818" s="27"/>
    </row>
    <row r="2819" spans="1:116" ht="31.5" customHeight="1">
      <c r="A2819" s="4" t="s">
        <v>11489</v>
      </c>
      <c r="B2819" s="5">
        <v>2817</v>
      </c>
      <c r="C2819" s="6">
        <v>5480</v>
      </c>
      <c r="D2819" s="6"/>
      <c r="E2819" s="3" t="s">
        <v>11539</v>
      </c>
      <c r="F2819" s="3" t="s">
        <v>11540</v>
      </c>
      <c r="G2819" s="3" t="s">
        <v>771</v>
      </c>
      <c r="H2819" s="4" t="s">
        <v>128</v>
      </c>
      <c r="I2819" s="3" t="s">
        <v>159</v>
      </c>
      <c r="J2819" s="3" t="s">
        <v>11541</v>
      </c>
      <c r="K2819" s="5"/>
      <c r="L2819" s="3"/>
      <c r="M2819" s="6">
        <v>10</v>
      </c>
      <c r="N2819" s="3" t="s">
        <v>45</v>
      </c>
      <c r="O2819" s="3" t="s">
        <v>11491</v>
      </c>
      <c r="P2819" s="3" t="s">
        <v>11542</v>
      </c>
      <c r="Q2819" s="3" t="s">
        <v>11543</v>
      </c>
      <c r="R2819" s="28">
        <v>7.4</v>
      </c>
      <c r="U2819" s="1" t="s">
        <v>56</v>
      </c>
      <c r="AN2819" s="32">
        <v>7.4</v>
      </c>
      <c r="AO2819" s="27" t="s">
        <v>49</v>
      </c>
      <c r="AP2819" s="31" t="s">
        <v>50</v>
      </c>
      <c r="AQ2819" s="27" t="e">
        <f t="shared" si="446"/>
        <v>#NUM!</v>
      </c>
      <c r="AR2819" s="27" t="e">
        <f t="shared" si="447"/>
        <v>#NUM!</v>
      </c>
      <c r="AS2819" s="27" t="e">
        <f t="shared" si="448"/>
        <v>#NUM!</v>
      </c>
      <c r="AT2819" s="27">
        <f t="shared" si="450"/>
        <v>0</v>
      </c>
      <c r="AU2819" s="27" t="e">
        <f t="shared" si="451"/>
        <v>#VALUE!</v>
      </c>
      <c r="AV2819" s="29" t="e">
        <f t="shared" si="449"/>
        <v>#VALUE!</v>
      </c>
      <c r="AW2819" s="33" t="s">
        <v>51</v>
      </c>
      <c r="AX2819" s="33" t="s">
        <v>50</v>
      </c>
      <c r="AY2819" s="32">
        <v>7.4</v>
      </c>
      <c r="AZ2819" s="34">
        <f t="shared" si="453"/>
        <v>1.85</v>
      </c>
      <c r="BA2819" s="3">
        <f t="shared" ref="BA2819:BA2882" si="455">AZ2819+AY2819</f>
        <v>9.25</v>
      </c>
      <c r="BB2819" s="32">
        <f t="shared" si="454"/>
        <v>9.99</v>
      </c>
      <c r="BC2819" s="27" t="s">
        <v>12549</v>
      </c>
      <c r="BP2819" s="27"/>
      <c r="BQ2819" s="27"/>
      <c r="BR2819" s="27"/>
      <c r="BS2819" s="27"/>
      <c r="BT2819" s="27"/>
      <c r="BU2819" s="27"/>
      <c r="BV2819" s="27"/>
      <c r="BW2819" s="27"/>
      <c r="BX2819" s="27"/>
      <c r="BY2819" s="27"/>
      <c r="BZ2819" s="27"/>
      <c r="CA2819" s="27"/>
      <c r="CB2819" s="27"/>
      <c r="CC2819" s="27"/>
      <c r="CD2819" s="27"/>
      <c r="CE2819" s="27"/>
      <c r="CF2819" s="27"/>
      <c r="CG2819" s="27"/>
      <c r="CH2819" s="27"/>
      <c r="CI2819" s="27"/>
      <c r="CJ2819" s="27"/>
      <c r="CK2819" s="27"/>
      <c r="CL2819" s="27"/>
      <c r="CM2819" s="27"/>
      <c r="CN2819" s="27"/>
      <c r="CO2819" s="27"/>
      <c r="CP2819" s="27"/>
      <c r="CQ2819" s="27"/>
      <c r="CR2819" s="27"/>
      <c r="CS2819" s="27"/>
      <c r="CT2819" s="27"/>
      <c r="CU2819" s="27"/>
      <c r="CV2819" s="27"/>
      <c r="CW2819" s="27"/>
      <c r="CX2819" s="27"/>
      <c r="CY2819" s="27"/>
      <c r="CZ2819" s="27"/>
      <c r="DA2819" s="27"/>
      <c r="DB2819" s="27"/>
      <c r="DC2819" s="27"/>
      <c r="DD2819" s="27"/>
      <c r="DE2819" s="27"/>
      <c r="DF2819" s="27"/>
      <c r="DG2819" s="27"/>
      <c r="DH2819" s="27"/>
      <c r="DI2819" s="27"/>
      <c r="DJ2819" s="27"/>
      <c r="DK2819" s="27"/>
      <c r="DL2819" s="27"/>
    </row>
    <row r="2820" spans="1:116" ht="31.5" customHeight="1">
      <c r="A2820" s="4" t="s">
        <v>11489</v>
      </c>
      <c r="B2820" s="5">
        <v>2818</v>
      </c>
      <c r="C2820" s="6">
        <v>5115</v>
      </c>
      <c r="D2820" s="6"/>
      <c r="E2820" s="3" t="s">
        <v>11681</v>
      </c>
      <c r="F2820" s="3" t="s">
        <v>11682</v>
      </c>
      <c r="G2820" s="3" t="s">
        <v>627</v>
      </c>
      <c r="H2820" s="4" t="s">
        <v>11683</v>
      </c>
      <c r="I2820" s="3" t="s">
        <v>43</v>
      </c>
      <c r="J2820" s="3" t="s">
        <v>11684</v>
      </c>
      <c r="K2820" s="5"/>
      <c r="L2820" s="3"/>
      <c r="M2820" s="6">
        <v>30</v>
      </c>
      <c r="N2820" s="3" t="s">
        <v>45</v>
      </c>
      <c r="O2820" s="3" t="s">
        <v>11491</v>
      </c>
      <c r="P2820" s="3" t="s">
        <v>11506</v>
      </c>
      <c r="Q2820" s="3" t="s">
        <v>11685</v>
      </c>
      <c r="R2820" s="28">
        <v>12.5</v>
      </c>
      <c r="U2820" s="1" t="s">
        <v>56</v>
      </c>
      <c r="AN2820" s="32">
        <v>12.5</v>
      </c>
      <c r="AO2820" s="27" t="s">
        <v>49</v>
      </c>
      <c r="AP2820" s="31" t="s">
        <v>50</v>
      </c>
      <c r="AQ2820" s="27" t="e">
        <f t="shared" si="446"/>
        <v>#NUM!</v>
      </c>
      <c r="AR2820" s="27" t="e">
        <f t="shared" si="447"/>
        <v>#NUM!</v>
      </c>
      <c r="AS2820" s="27" t="e">
        <f t="shared" si="448"/>
        <v>#NUM!</v>
      </c>
      <c r="AT2820" s="27">
        <f t="shared" si="450"/>
        <v>0</v>
      </c>
      <c r="AU2820" s="27" t="e">
        <f t="shared" si="451"/>
        <v>#VALUE!</v>
      </c>
      <c r="AV2820" s="29" t="e">
        <f t="shared" si="449"/>
        <v>#VALUE!</v>
      </c>
      <c r="AW2820" s="27" t="s">
        <v>336</v>
      </c>
      <c r="AX2820" s="27" t="s">
        <v>337</v>
      </c>
      <c r="AY2820" s="32">
        <v>9.2100000000000009</v>
      </c>
      <c r="AZ2820" s="34">
        <f t="shared" si="453"/>
        <v>2.3025000000000002</v>
      </c>
      <c r="BA2820" s="3">
        <f t="shared" si="455"/>
        <v>11.512500000000001</v>
      </c>
      <c r="BB2820" s="32">
        <f t="shared" si="454"/>
        <v>12.4335</v>
      </c>
      <c r="BC2820" s="27" t="s">
        <v>12549</v>
      </c>
      <c r="BP2820" s="27"/>
      <c r="BQ2820" s="27"/>
      <c r="BR2820" s="27"/>
      <c r="BS2820" s="27"/>
      <c r="BT2820" s="27"/>
      <c r="BU2820" s="27"/>
      <c r="BV2820" s="27"/>
      <c r="BW2820" s="27"/>
      <c r="BX2820" s="27"/>
      <c r="BY2820" s="27"/>
      <c r="BZ2820" s="27"/>
      <c r="CA2820" s="27"/>
      <c r="CB2820" s="27"/>
      <c r="CC2820" s="27"/>
      <c r="CD2820" s="27"/>
      <c r="CE2820" s="27"/>
      <c r="CF2820" s="27"/>
      <c r="CG2820" s="27"/>
      <c r="CH2820" s="27"/>
      <c r="CI2820" s="27"/>
      <c r="CJ2820" s="27"/>
      <c r="CK2820" s="27"/>
      <c r="CL2820" s="27"/>
      <c r="CM2820" s="27"/>
      <c r="CN2820" s="27"/>
      <c r="CO2820" s="27"/>
      <c r="CP2820" s="27"/>
      <c r="CQ2820" s="27"/>
      <c r="CR2820" s="27"/>
      <c r="CS2820" s="27"/>
      <c r="CT2820" s="27"/>
      <c r="CU2820" s="27"/>
      <c r="CV2820" s="27"/>
      <c r="CW2820" s="27"/>
      <c r="CX2820" s="27"/>
      <c r="CY2820" s="27"/>
      <c r="CZ2820" s="27"/>
      <c r="DA2820" s="27"/>
      <c r="DB2820" s="27"/>
      <c r="DC2820" s="27"/>
      <c r="DD2820" s="27"/>
      <c r="DE2820" s="27"/>
      <c r="DF2820" s="27"/>
      <c r="DG2820" s="27"/>
      <c r="DH2820" s="27"/>
      <c r="DI2820" s="27"/>
      <c r="DJ2820" s="27"/>
      <c r="DK2820" s="27"/>
      <c r="DL2820" s="27"/>
    </row>
    <row r="2821" spans="1:116" ht="31.5" customHeight="1">
      <c r="A2821" s="4" t="s">
        <v>11489</v>
      </c>
      <c r="B2821" s="5">
        <v>2819</v>
      </c>
      <c r="C2821" s="6">
        <v>5527</v>
      </c>
      <c r="D2821" s="6"/>
      <c r="E2821" s="3" t="s">
        <v>11636</v>
      </c>
      <c r="F2821" s="3" t="s">
        <v>1177</v>
      </c>
      <c r="G2821" s="3" t="s">
        <v>1178</v>
      </c>
      <c r="H2821" s="4" t="s">
        <v>451</v>
      </c>
      <c r="I2821" s="3" t="s">
        <v>104</v>
      </c>
      <c r="J2821" s="3" t="s">
        <v>11637</v>
      </c>
      <c r="K2821" s="5"/>
      <c r="L2821" s="3"/>
      <c r="M2821" s="6">
        <v>200</v>
      </c>
      <c r="N2821" s="3" t="s">
        <v>45</v>
      </c>
      <c r="O2821" s="3" t="s">
        <v>11491</v>
      </c>
      <c r="P2821" s="3" t="s">
        <v>11518</v>
      </c>
      <c r="Q2821" s="3" t="s">
        <v>11638</v>
      </c>
      <c r="R2821" s="28">
        <v>9.44</v>
      </c>
      <c r="U2821" s="1" t="s">
        <v>56</v>
      </c>
      <c r="AN2821" s="32">
        <v>9.44</v>
      </c>
      <c r="AO2821" s="27" t="s">
        <v>49</v>
      </c>
      <c r="AP2821" s="31" t="s">
        <v>50</v>
      </c>
      <c r="AQ2821" s="27" t="e">
        <f t="shared" ref="AQ2821:AQ2884" si="456">AVERAGE(SMALL(AE2821:AI2821,1),SMALL(AE2821:AI2821,2))</f>
        <v>#NUM!</v>
      </c>
      <c r="AR2821" s="27" t="e">
        <f t="shared" ref="AR2821:AR2884" si="457">IF(R2821 &lt;=( AVERAGE(SMALL(AE2821:AI2821,1),SMALL(AE2821:AI2821,2))), R2821, "")</f>
        <v>#NUM!</v>
      </c>
      <c r="AS2821" s="27" t="e">
        <f t="shared" ref="AS2821:AS2884" si="458">AVERAGE(SMALL(AJ2821:AM2821,1),SMALL(AJ2821:AM2821,2))</f>
        <v>#NUM!</v>
      </c>
      <c r="AT2821" s="27">
        <f t="shared" si="450"/>
        <v>0</v>
      </c>
      <c r="AU2821" s="27" t="e">
        <f t="shared" si="451"/>
        <v>#VALUE!</v>
      </c>
      <c r="AV2821" s="29" t="e">
        <f t="shared" si="449"/>
        <v>#VALUE!</v>
      </c>
      <c r="AW2821" s="33" t="s">
        <v>51</v>
      </c>
      <c r="AX2821" s="27" t="s">
        <v>50</v>
      </c>
      <c r="AY2821" s="32">
        <v>9.44</v>
      </c>
      <c r="AZ2821" s="34">
        <f t="shared" si="453"/>
        <v>2.36</v>
      </c>
      <c r="BA2821" s="3">
        <f t="shared" si="455"/>
        <v>11.799999999999999</v>
      </c>
      <c r="BB2821" s="32">
        <f t="shared" si="454"/>
        <v>12.744</v>
      </c>
      <c r="BC2821" s="27" t="s">
        <v>12549</v>
      </c>
      <c r="BP2821" s="27"/>
      <c r="BQ2821" s="27"/>
      <c r="BR2821" s="27"/>
      <c r="BS2821" s="27"/>
      <c r="BT2821" s="27"/>
      <c r="BU2821" s="27"/>
      <c r="BV2821" s="27"/>
      <c r="BW2821" s="27"/>
      <c r="BX2821" s="27"/>
      <c r="BY2821" s="27"/>
      <c r="BZ2821" s="27"/>
      <c r="CA2821" s="27"/>
      <c r="CB2821" s="27"/>
      <c r="CC2821" s="27"/>
      <c r="CD2821" s="27"/>
      <c r="CE2821" s="27"/>
      <c r="CF2821" s="27"/>
      <c r="CG2821" s="27"/>
      <c r="CH2821" s="27"/>
      <c r="CI2821" s="27"/>
      <c r="CJ2821" s="27"/>
      <c r="CK2821" s="27"/>
      <c r="CL2821" s="27"/>
      <c r="CM2821" s="27"/>
      <c r="CN2821" s="27"/>
      <c r="CO2821" s="27"/>
      <c r="CP2821" s="27"/>
      <c r="CQ2821" s="27"/>
      <c r="CR2821" s="27"/>
      <c r="CS2821" s="27"/>
      <c r="CT2821" s="27"/>
      <c r="CU2821" s="27"/>
      <c r="CV2821" s="27"/>
      <c r="CW2821" s="27"/>
      <c r="CX2821" s="27"/>
      <c r="CY2821" s="27"/>
      <c r="CZ2821" s="27"/>
      <c r="DA2821" s="27"/>
      <c r="DB2821" s="27"/>
      <c r="DC2821" s="27"/>
      <c r="DD2821" s="27"/>
      <c r="DE2821" s="27"/>
      <c r="DF2821" s="27"/>
      <c r="DG2821" s="27"/>
      <c r="DH2821" s="27"/>
      <c r="DI2821" s="27"/>
      <c r="DJ2821" s="27"/>
      <c r="DK2821" s="27"/>
      <c r="DL2821" s="27"/>
    </row>
    <row r="2822" spans="1:116" ht="31.5" customHeight="1">
      <c r="A2822" s="4" t="s">
        <v>11489</v>
      </c>
      <c r="B2822" s="5">
        <v>2820</v>
      </c>
      <c r="C2822" s="6">
        <v>1278</v>
      </c>
      <c r="D2822" s="6"/>
      <c r="E2822" s="3" t="s">
        <v>11644</v>
      </c>
      <c r="F2822" s="3" t="s">
        <v>11645</v>
      </c>
      <c r="G2822" s="3" t="s">
        <v>1178</v>
      </c>
      <c r="H2822" s="4" t="s">
        <v>205</v>
      </c>
      <c r="I2822" s="3" t="s">
        <v>104</v>
      </c>
      <c r="J2822" s="3" t="s">
        <v>11646</v>
      </c>
      <c r="K2822" s="5"/>
      <c r="L2822" s="3"/>
      <c r="M2822" s="6">
        <v>500</v>
      </c>
      <c r="N2822" s="3" t="s">
        <v>45</v>
      </c>
      <c r="O2822" s="3" t="s">
        <v>11491</v>
      </c>
      <c r="P2822" s="3" t="s">
        <v>11510</v>
      </c>
      <c r="Q2822" s="3" t="s">
        <v>11647</v>
      </c>
      <c r="R2822" s="28">
        <v>9.7200000000000006</v>
      </c>
      <c r="U2822" s="1" t="s">
        <v>56</v>
      </c>
      <c r="AN2822" s="32">
        <v>9.7200000000000006</v>
      </c>
      <c r="AO2822" s="27" t="s">
        <v>49</v>
      </c>
      <c r="AP2822" s="31" t="s">
        <v>50</v>
      </c>
      <c r="AQ2822" s="27" t="e">
        <f t="shared" si="456"/>
        <v>#NUM!</v>
      </c>
      <c r="AR2822" s="27" t="e">
        <f t="shared" si="457"/>
        <v>#NUM!</v>
      </c>
      <c r="AS2822" s="27" t="e">
        <f t="shared" si="458"/>
        <v>#NUM!</v>
      </c>
      <c r="AT2822" s="27">
        <f t="shared" si="450"/>
        <v>0</v>
      </c>
      <c r="AU2822" s="27" t="e">
        <f t="shared" si="451"/>
        <v>#VALUE!</v>
      </c>
      <c r="AV2822" s="29" t="e">
        <f t="shared" si="449"/>
        <v>#VALUE!</v>
      </c>
      <c r="AW2822" s="33" t="s">
        <v>51</v>
      </c>
      <c r="AX2822" s="27" t="s">
        <v>50</v>
      </c>
      <c r="AY2822" s="32">
        <v>9.7200000000000006</v>
      </c>
      <c r="AZ2822" s="34">
        <f t="shared" si="453"/>
        <v>2.4300000000000002</v>
      </c>
      <c r="BA2822" s="3">
        <f t="shared" si="455"/>
        <v>12.15</v>
      </c>
      <c r="BB2822" s="32">
        <f t="shared" si="454"/>
        <v>13.122</v>
      </c>
      <c r="BC2822" s="27" t="s">
        <v>12549</v>
      </c>
      <c r="BP2822" s="27"/>
      <c r="BQ2822" s="27"/>
      <c r="BR2822" s="27"/>
      <c r="BS2822" s="27"/>
      <c r="BT2822" s="27"/>
      <c r="BU2822" s="27"/>
      <c r="BV2822" s="27"/>
      <c r="BW2822" s="27"/>
      <c r="BX2822" s="27"/>
      <c r="BY2822" s="27"/>
      <c r="BZ2822" s="27"/>
      <c r="CA2822" s="27"/>
      <c r="CB2822" s="27"/>
      <c r="CC2822" s="27"/>
      <c r="CD2822" s="27"/>
      <c r="CE2822" s="27"/>
      <c r="CF2822" s="27"/>
      <c r="CG2822" s="27"/>
      <c r="CH2822" s="27"/>
      <c r="CI2822" s="27"/>
      <c r="CJ2822" s="27"/>
      <c r="CK2822" s="27"/>
      <c r="CL2822" s="27"/>
      <c r="CM2822" s="27"/>
      <c r="CN2822" s="27"/>
      <c r="CO2822" s="27"/>
      <c r="CP2822" s="27"/>
      <c r="CQ2822" s="27"/>
      <c r="CR2822" s="27"/>
      <c r="CS2822" s="27"/>
      <c r="CT2822" s="27"/>
      <c r="CU2822" s="27"/>
      <c r="CV2822" s="27"/>
      <c r="CW2822" s="27"/>
      <c r="CX2822" s="27"/>
      <c r="CY2822" s="27"/>
      <c r="CZ2822" s="27"/>
      <c r="DA2822" s="27"/>
      <c r="DB2822" s="27"/>
      <c r="DC2822" s="27"/>
      <c r="DD2822" s="27"/>
      <c r="DE2822" s="27"/>
      <c r="DF2822" s="27"/>
      <c r="DG2822" s="27"/>
      <c r="DH2822" s="27"/>
      <c r="DI2822" s="27"/>
      <c r="DJ2822" s="27"/>
      <c r="DK2822" s="27"/>
      <c r="DL2822" s="27"/>
    </row>
    <row r="2823" spans="1:116" ht="31.5" customHeight="1">
      <c r="A2823" s="4" t="s">
        <v>11489</v>
      </c>
      <c r="B2823" s="5">
        <v>2821</v>
      </c>
      <c r="C2823" s="6">
        <v>5144</v>
      </c>
      <c r="D2823" s="6"/>
      <c r="E2823" s="3" t="s">
        <v>11614</v>
      </c>
      <c r="F2823" s="3" t="s">
        <v>11615</v>
      </c>
      <c r="G2823" s="3" t="s">
        <v>11616</v>
      </c>
      <c r="H2823" s="4" t="s">
        <v>42</v>
      </c>
      <c r="I2823" s="3" t="s">
        <v>104</v>
      </c>
      <c r="J2823" s="3" t="s">
        <v>3336</v>
      </c>
      <c r="K2823" s="5"/>
      <c r="L2823" s="3"/>
      <c r="M2823" s="6">
        <v>10</v>
      </c>
      <c r="N2823" s="3" t="s">
        <v>45</v>
      </c>
      <c r="O2823" s="3" t="s">
        <v>11491</v>
      </c>
      <c r="P2823" s="3" t="s">
        <v>11617</v>
      </c>
      <c r="Q2823" s="3" t="s">
        <v>11618</v>
      </c>
      <c r="R2823" s="28">
        <v>10.09</v>
      </c>
      <c r="U2823" s="1" t="s">
        <v>56</v>
      </c>
      <c r="AN2823" s="32">
        <v>10.09</v>
      </c>
      <c r="AO2823" s="27" t="s">
        <v>49</v>
      </c>
      <c r="AP2823" s="31" t="s">
        <v>50</v>
      </c>
      <c r="AQ2823" s="27" t="e">
        <f t="shared" si="456"/>
        <v>#NUM!</v>
      </c>
      <c r="AR2823" s="27" t="e">
        <f t="shared" si="457"/>
        <v>#NUM!</v>
      </c>
      <c r="AS2823" s="27" t="e">
        <f t="shared" si="458"/>
        <v>#NUM!</v>
      </c>
      <c r="AT2823" s="27">
        <f t="shared" si="450"/>
        <v>0</v>
      </c>
      <c r="AU2823" s="27" t="e">
        <f t="shared" si="451"/>
        <v>#VALUE!</v>
      </c>
      <c r="AV2823" s="29" t="e">
        <f t="shared" si="449"/>
        <v>#VALUE!</v>
      </c>
      <c r="AW2823" s="33" t="s">
        <v>51</v>
      </c>
      <c r="AX2823" s="27" t="s">
        <v>50</v>
      </c>
      <c r="AY2823" s="32">
        <v>10.09</v>
      </c>
      <c r="AZ2823" s="34">
        <f t="shared" si="453"/>
        <v>1.7153</v>
      </c>
      <c r="BA2823" s="3">
        <f t="shared" si="455"/>
        <v>11.805299999999999</v>
      </c>
      <c r="BB2823" s="32">
        <f t="shared" si="454"/>
        <v>12.749723999999999</v>
      </c>
      <c r="BC2823" s="27" t="s">
        <v>12549</v>
      </c>
      <c r="BP2823" s="27"/>
      <c r="BQ2823" s="27"/>
      <c r="BR2823" s="27"/>
      <c r="BS2823" s="27"/>
      <c r="BT2823" s="27"/>
      <c r="BU2823" s="27"/>
      <c r="BV2823" s="27"/>
      <c r="BW2823" s="27"/>
      <c r="BX2823" s="27"/>
      <c r="BY2823" s="27"/>
      <c r="BZ2823" s="27"/>
      <c r="CA2823" s="27"/>
      <c r="CB2823" s="27"/>
      <c r="CC2823" s="27"/>
      <c r="CD2823" s="27"/>
      <c r="CE2823" s="27"/>
      <c r="CF2823" s="27"/>
      <c r="CG2823" s="27"/>
      <c r="CH2823" s="27"/>
      <c r="CI2823" s="27"/>
      <c r="CJ2823" s="27"/>
      <c r="CK2823" s="27"/>
      <c r="CL2823" s="27"/>
      <c r="CM2823" s="27"/>
      <c r="CN2823" s="27"/>
      <c r="CO2823" s="27"/>
      <c r="CP2823" s="27"/>
      <c r="CQ2823" s="27"/>
      <c r="CR2823" s="27"/>
      <c r="CS2823" s="27"/>
      <c r="CT2823" s="27"/>
      <c r="CU2823" s="27"/>
      <c r="CV2823" s="27"/>
      <c r="CW2823" s="27"/>
      <c r="CX2823" s="27"/>
      <c r="CY2823" s="27"/>
      <c r="CZ2823" s="27"/>
      <c r="DA2823" s="27"/>
      <c r="DB2823" s="27"/>
      <c r="DC2823" s="27"/>
      <c r="DD2823" s="27"/>
      <c r="DE2823" s="27"/>
      <c r="DF2823" s="27"/>
      <c r="DG2823" s="27"/>
      <c r="DH2823" s="27"/>
      <c r="DI2823" s="27"/>
      <c r="DJ2823" s="27"/>
      <c r="DK2823" s="27"/>
      <c r="DL2823" s="27"/>
    </row>
    <row r="2824" spans="1:116" ht="31.5" customHeight="1">
      <c r="A2824" s="4" t="s">
        <v>11489</v>
      </c>
      <c r="B2824" s="5">
        <v>2822</v>
      </c>
      <c r="C2824" s="6">
        <v>5598</v>
      </c>
      <c r="D2824" s="6"/>
      <c r="E2824" s="3" t="s">
        <v>11666</v>
      </c>
      <c r="F2824" s="3" t="s">
        <v>11667</v>
      </c>
      <c r="G2824" s="3" t="s">
        <v>2624</v>
      </c>
      <c r="H2824" s="4" t="s">
        <v>42</v>
      </c>
      <c r="I2824" s="3" t="s">
        <v>43</v>
      </c>
      <c r="J2824" s="3" t="s">
        <v>10303</v>
      </c>
      <c r="K2824" s="5"/>
      <c r="L2824" s="3"/>
      <c r="M2824" s="6">
        <v>30</v>
      </c>
      <c r="N2824" s="3" t="s">
        <v>45</v>
      </c>
      <c r="O2824" s="3" t="s">
        <v>11491</v>
      </c>
      <c r="P2824" s="3" t="s">
        <v>11510</v>
      </c>
      <c r="Q2824" s="3" t="s">
        <v>11668</v>
      </c>
      <c r="R2824" s="28">
        <v>12.13</v>
      </c>
      <c r="U2824" s="1" t="s">
        <v>56</v>
      </c>
      <c r="AN2824" s="32">
        <v>12.13</v>
      </c>
      <c r="AO2824" s="27" t="s">
        <v>49</v>
      </c>
      <c r="AP2824" s="31" t="s">
        <v>50</v>
      </c>
      <c r="AQ2824" s="27" t="e">
        <f t="shared" si="456"/>
        <v>#NUM!</v>
      </c>
      <c r="AR2824" s="27" t="e">
        <f t="shared" si="457"/>
        <v>#NUM!</v>
      </c>
      <c r="AS2824" s="27" t="e">
        <f t="shared" si="458"/>
        <v>#NUM!</v>
      </c>
      <c r="AT2824" s="27">
        <f t="shared" si="450"/>
        <v>0</v>
      </c>
      <c r="AU2824" s="27" t="e">
        <f t="shared" si="451"/>
        <v>#VALUE!</v>
      </c>
      <c r="AV2824" s="29" t="e">
        <f t="shared" si="449"/>
        <v>#VALUE!</v>
      </c>
      <c r="AW2824" s="33" t="s">
        <v>51</v>
      </c>
      <c r="AX2824" s="27" t="s">
        <v>50</v>
      </c>
      <c r="AY2824" s="32">
        <v>12.13</v>
      </c>
      <c r="AZ2824" s="34">
        <f t="shared" si="453"/>
        <v>2.0621000000000005</v>
      </c>
      <c r="BA2824" s="3">
        <f t="shared" si="455"/>
        <v>14.192100000000002</v>
      </c>
      <c r="BB2824" s="32">
        <f t="shared" si="454"/>
        <v>15.327468000000001</v>
      </c>
      <c r="BC2824" s="27" t="s">
        <v>12549</v>
      </c>
      <c r="BP2824" s="27"/>
      <c r="BQ2824" s="27"/>
      <c r="BR2824" s="27"/>
      <c r="BS2824" s="27"/>
      <c r="BT2824" s="27"/>
      <c r="BU2824" s="27"/>
      <c r="BV2824" s="27"/>
      <c r="BW2824" s="27"/>
      <c r="BX2824" s="27"/>
      <c r="BY2824" s="27"/>
      <c r="BZ2824" s="27"/>
      <c r="CA2824" s="27"/>
      <c r="CB2824" s="27"/>
      <c r="CC2824" s="27"/>
      <c r="CD2824" s="27"/>
      <c r="CE2824" s="27"/>
      <c r="CF2824" s="27"/>
      <c r="CG2824" s="27"/>
      <c r="CH2824" s="27"/>
      <c r="CI2824" s="27"/>
      <c r="CJ2824" s="27"/>
      <c r="CK2824" s="27"/>
      <c r="CL2824" s="27"/>
      <c r="CM2824" s="27"/>
      <c r="CN2824" s="27"/>
      <c r="CO2824" s="27"/>
      <c r="CP2824" s="27"/>
      <c r="CQ2824" s="27"/>
      <c r="CR2824" s="27"/>
      <c r="CS2824" s="27"/>
      <c r="CT2824" s="27"/>
      <c r="CU2824" s="27"/>
      <c r="CV2824" s="27"/>
      <c r="CW2824" s="27"/>
      <c r="CX2824" s="27"/>
      <c r="CY2824" s="27"/>
      <c r="CZ2824" s="27"/>
      <c r="DA2824" s="27"/>
      <c r="DB2824" s="27"/>
      <c r="DC2824" s="27"/>
      <c r="DD2824" s="27"/>
      <c r="DE2824" s="27"/>
      <c r="DF2824" s="27"/>
      <c r="DG2824" s="27"/>
      <c r="DH2824" s="27"/>
      <c r="DI2824" s="27"/>
      <c r="DJ2824" s="27"/>
      <c r="DK2824" s="27"/>
      <c r="DL2824" s="27"/>
    </row>
    <row r="2825" spans="1:116" ht="31.5" customHeight="1">
      <c r="A2825" s="4" t="s">
        <v>11489</v>
      </c>
      <c r="B2825" s="5">
        <v>2823</v>
      </c>
      <c r="C2825" s="6">
        <v>14532</v>
      </c>
      <c r="D2825" s="6"/>
      <c r="E2825" s="3" t="s">
        <v>11669</v>
      </c>
      <c r="F2825" s="3" t="s">
        <v>11670</v>
      </c>
      <c r="G2825" s="3" t="s">
        <v>2630</v>
      </c>
      <c r="H2825" s="4" t="s">
        <v>2635</v>
      </c>
      <c r="I2825" s="3" t="s">
        <v>43</v>
      </c>
      <c r="J2825" s="3" t="s">
        <v>11671</v>
      </c>
      <c r="K2825" s="5"/>
      <c r="L2825" s="3"/>
      <c r="M2825" s="6">
        <v>30</v>
      </c>
      <c r="N2825" s="3" t="s">
        <v>45</v>
      </c>
      <c r="O2825" s="3" t="s">
        <v>11491</v>
      </c>
      <c r="P2825" s="3" t="s">
        <v>11510</v>
      </c>
      <c r="Q2825" s="3" t="s">
        <v>11672</v>
      </c>
      <c r="R2825" s="28">
        <v>14.28</v>
      </c>
      <c r="U2825" s="1" t="s">
        <v>56</v>
      </c>
      <c r="AN2825" s="32">
        <v>14.28</v>
      </c>
      <c r="AO2825" s="27" t="s">
        <v>49</v>
      </c>
      <c r="AP2825" s="31" t="s">
        <v>50</v>
      </c>
      <c r="AQ2825" s="27" t="e">
        <f t="shared" si="456"/>
        <v>#NUM!</v>
      </c>
      <c r="AR2825" s="27" t="e">
        <f t="shared" si="457"/>
        <v>#NUM!</v>
      </c>
      <c r="AS2825" s="27" t="e">
        <f t="shared" si="458"/>
        <v>#NUM!</v>
      </c>
      <c r="AT2825" s="27">
        <f t="shared" si="450"/>
        <v>0</v>
      </c>
      <c r="AU2825" s="27" t="e">
        <f t="shared" si="451"/>
        <v>#VALUE!</v>
      </c>
      <c r="AV2825" s="29" t="e">
        <f t="shared" si="449"/>
        <v>#VALUE!</v>
      </c>
      <c r="AW2825" s="33" t="s">
        <v>51</v>
      </c>
      <c r="AX2825" s="27" t="s">
        <v>50</v>
      </c>
      <c r="AY2825" s="32">
        <v>14.28</v>
      </c>
      <c r="AZ2825" s="34">
        <f t="shared" si="453"/>
        <v>2.4276</v>
      </c>
      <c r="BA2825" s="3">
        <f t="shared" si="455"/>
        <v>16.707599999999999</v>
      </c>
      <c r="BB2825" s="32">
        <f t="shared" si="454"/>
        <v>18.044207999999998</v>
      </c>
      <c r="BC2825" s="27" t="s">
        <v>12549</v>
      </c>
      <c r="BP2825" s="27"/>
      <c r="BQ2825" s="27"/>
      <c r="BR2825" s="27"/>
      <c r="BS2825" s="27"/>
      <c r="BT2825" s="27"/>
      <c r="BU2825" s="27"/>
      <c r="BV2825" s="27"/>
      <c r="BW2825" s="27"/>
      <c r="BX2825" s="27"/>
      <c r="BY2825" s="27"/>
      <c r="BZ2825" s="27"/>
      <c r="CA2825" s="27"/>
      <c r="CB2825" s="27"/>
      <c r="CC2825" s="27"/>
      <c r="CD2825" s="27"/>
      <c r="CE2825" s="27"/>
      <c r="CF2825" s="27"/>
      <c r="CG2825" s="27"/>
      <c r="CH2825" s="27"/>
      <c r="CI2825" s="27"/>
      <c r="CJ2825" s="27"/>
      <c r="CK2825" s="27"/>
      <c r="CL2825" s="27"/>
      <c r="CM2825" s="27"/>
      <c r="CN2825" s="27"/>
      <c r="CO2825" s="27"/>
      <c r="CP2825" s="27"/>
      <c r="CQ2825" s="27"/>
      <c r="CR2825" s="27"/>
      <c r="CS2825" s="27"/>
      <c r="CT2825" s="27"/>
      <c r="CU2825" s="27"/>
      <c r="CV2825" s="27"/>
      <c r="CW2825" s="27"/>
      <c r="CX2825" s="27"/>
      <c r="CY2825" s="27"/>
      <c r="CZ2825" s="27"/>
      <c r="DA2825" s="27"/>
      <c r="DB2825" s="27"/>
      <c r="DC2825" s="27"/>
      <c r="DD2825" s="27"/>
      <c r="DE2825" s="27"/>
      <c r="DF2825" s="27"/>
      <c r="DG2825" s="27"/>
      <c r="DH2825" s="27"/>
      <c r="DI2825" s="27"/>
      <c r="DJ2825" s="27"/>
      <c r="DK2825" s="27"/>
      <c r="DL2825" s="27"/>
    </row>
    <row r="2826" spans="1:116" ht="31.5" customHeight="1">
      <c r="A2826" s="4" t="s">
        <v>11489</v>
      </c>
      <c r="B2826" s="5">
        <v>2824</v>
      </c>
      <c r="C2826" s="6">
        <v>5114</v>
      </c>
      <c r="D2826" s="6"/>
      <c r="E2826" s="3" t="s">
        <v>11686</v>
      </c>
      <c r="F2826" s="3" t="s">
        <v>11687</v>
      </c>
      <c r="G2826" s="3" t="s">
        <v>627</v>
      </c>
      <c r="H2826" s="4" t="s">
        <v>11688</v>
      </c>
      <c r="I2826" s="3" t="s">
        <v>43</v>
      </c>
      <c r="J2826" s="3" t="s">
        <v>11689</v>
      </c>
      <c r="K2826" s="5"/>
      <c r="L2826" s="3"/>
      <c r="M2826" s="6">
        <v>30</v>
      </c>
      <c r="N2826" s="3" t="s">
        <v>45</v>
      </c>
      <c r="O2826" s="3" t="s">
        <v>11491</v>
      </c>
      <c r="P2826" s="3" t="s">
        <v>11503</v>
      </c>
      <c r="Q2826" s="3" t="s">
        <v>11690</v>
      </c>
      <c r="R2826" s="28">
        <v>15.56</v>
      </c>
      <c r="U2826" s="1" t="s">
        <v>56</v>
      </c>
      <c r="AN2826" s="32">
        <v>15.56</v>
      </c>
      <c r="AO2826" s="27" t="s">
        <v>49</v>
      </c>
      <c r="AP2826" s="31" t="s">
        <v>50</v>
      </c>
      <c r="AQ2826" s="27" t="e">
        <f t="shared" si="456"/>
        <v>#NUM!</v>
      </c>
      <c r="AR2826" s="27" t="e">
        <f t="shared" si="457"/>
        <v>#NUM!</v>
      </c>
      <c r="AS2826" s="27" t="e">
        <f t="shared" si="458"/>
        <v>#NUM!</v>
      </c>
      <c r="AT2826" s="27">
        <f t="shared" si="450"/>
        <v>0</v>
      </c>
      <c r="AU2826" s="27" t="e">
        <f t="shared" si="451"/>
        <v>#VALUE!</v>
      </c>
      <c r="AV2826" s="29" t="e">
        <f t="shared" ref="AV2826:AV2889" si="459">MIN(AN2826,AT2826,AU2826)</f>
        <v>#VALUE!</v>
      </c>
      <c r="AW2826" s="33" t="s">
        <v>51</v>
      </c>
      <c r="AX2826" s="27" t="s">
        <v>50</v>
      </c>
      <c r="AY2826" s="32">
        <v>15.56</v>
      </c>
      <c r="AZ2826" s="34">
        <f t="shared" si="453"/>
        <v>2.6452000000000004</v>
      </c>
      <c r="BA2826" s="3">
        <f t="shared" si="455"/>
        <v>18.205200000000001</v>
      </c>
      <c r="BB2826" s="32">
        <f t="shared" si="454"/>
        <v>19.661616000000002</v>
      </c>
      <c r="BC2826" s="27" t="s">
        <v>12549</v>
      </c>
      <c r="BP2826" s="27"/>
      <c r="BQ2826" s="27"/>
      <c r="BR2826" s="27"/>
      <c r="BS2826" s="27"/>
      <c r="BT2826" s="27"/>
      <c r="BU2826" s="27"/>
      <c r="BV2826" s="27"/>
      <c r="BW2826" s="27"/>
      <c r="BX2826" s="27"/>
      <c r="BY2826" s="27"/>
      <c r="BZ2826" s="27"/>
      <c r="CA2826" s="27"/>
      <c r="CB2826" s="27"/>
      <c r="CC2826" s="27"/>
      <c r="CD2826" s="27"/>
      <c r="CE2826" s="27"/>
      <c r="CF2826" s="27"/>
      <c r="CG2826" s="27"/>
      <c r="CH2826" s="27"/>
      <c r="CI2826" s="27"/>
      <c r="CJ2826" s="27"/>
      <c r="CK2826" s="27"/>
      <c r="CL2826" s="27"/>
      <c r="CM2826" s="27"/>
      <c r="CN2826" s="27"/>
      <c r="CO2826" s="27"/>
      <c r="CP2826" s="27"/>
      <c r="CQ2826" s="27"/>
      <c r="CR2826" s="27"/>
      <c r="CS2826" s="27"/>
      <c r="CT2826" s="27"/>
      <c r="CU2826" s="27"/>
      <c r="CV2826" s="27"/>
      <c r="CW2826" s="27"/>
      <c r="CX2826" s="27"/>
      <c r="CY2826" s="27"/>
      <c r="CZ2826" s="27"/>
      <c r="DA2826" s="27"/>
      <c r="DB2826" s="27"/>
      <c r="DC2826" s="27"/>
      <c r="DD2826" s="27"/>
      <c r="DE2826" s="27"/>
      <c r="DF2826" s="27"/>
      <c r="DG2826" s="27"/>
      <c r="DH2826" s="27"/>
      <c r="DI2826" s="27"/>
      <c r="DJ2826" s="27"/>
      <c r="DK2826" s="27"/>
      <c r="DL2826" s="27"/>
    </row>
    <row r="2827" spans="1:116" ht="31.5" customHeight="1">
      <c r="A2827" s="4" t="s">
        <v>11489</v>
      </c>
      <c r="B2827" s="5">
        <v>2825</v>
      </c>
      <c r="C2827" s="6">
        <v>19551</v>
      </c>
      <c r="D2827" s="6"/>
      <c r="E2827" s="3" t="s">
        <v>11559</v>
      </c>
      <c r="F2827" s="3" t="s">
        <v>11560</v>
      </c>
      <c r="G2827" s="3" t="s">
        <v>11561</v>
      </c>
      <c r="H2827" s="4" t="s">
        <v>103</v>
      </c>
      <c r="I2827" s="3" t="s">
        <v>43</v>
      </c>
      <c r="J2827" s="3" t="s">
        <v>11562</v>
      </c>
      <c r="K2827" s="5"/>
      <c r="L2827" s="3"/>
      <c r="M2827" s="6">
        <v>30</v>
      </c>
      <c r="N2827" s="3" t="s">
        <v>45</v>
      </c>
      <c r="O2827" s="3" t="s">
        <v>11491</v>
      </c>
      <c r="P2827" s="3" t="s">
        <v>11563</v>
      </c>
      <c r="Q2827" s="3" t="s">
        <v>11564</v>
      </c>
      <c r="R2827" s="28">
        <v>26.5</v>
      </c>
      <c r="U2827" s="1" t="s">
        <v>56</v>
      </c>
      <c r="AN2827" s="32">
        <v>26.5</v>
      </c>
      <c r="AO2827" s="27" t="s">
        <v>49</v>
      </c>
      <c r="AP2827" s="31" t="s">
        <v>50</v>
      </c>
      <c r="AQ2827" s="27" t="e">
        <f t="shared" si="456"/>
        <v>#NUM!</v>
      </c>
      <c r="AR2827" s="27" t="e">
        <f t="shared" si="457"/>
        <v>#NUM!</v>
      </c>
      <c r="AS2827" s="27" t="e">
        <f t="shared" si="458"/>
        <v>#NUM!</v>
      </c>
      <c r="AT2827" s="27">
        <f t="shared" si="450"/>
        <v>0</v>
      </c>
      <c r="AU2827" s="27" t="e">
        <f t="shared" si="451"/>
        <v>#VALUE!</v>
      </c>
      <c r="AV2827" s="29" t="e">
        <f t="shared" si="459"/>
        <v>#VALUE!</v>
      </c>
      <c r="AW2827" s="33" t="s">
        <v>51</v>
      </c>
      <c r="AX2827" s="27" t="s">
        <v>50</v>
      </c>
      <c r="AY2827" s="32">
        <v>26.5</v>
      </c>
      <c r="AZ2827" s="34">
        <f t="shared" si="453"/>
        <v>4.5049999999999999</v>
      </c>
      <c r="BA2827" s="3">
        <f t="shared" si="455"/>
        <v>31.004999999999999</v>
      </c>
      <c r="BB2827" s="32">
        <f t="shared" si="454"/>
        <v>33.485399999999998</v>
      </c>
      <c r="BC2827" s="27" t="s">
        <v>12549</v>
      </c>
      <c r="BP2827" s="27"/>
      <c r="BQ2827" s="27"/>
      <c r="BR2827" s="27"/>
      <c r="BS2827" s="27"/>
      <c r="BT2827" s="27"/>
      <c r="BU2827" s="27"/>
      <c r="BV2827" s="27"/>
      <c r="BW2827" s="27"/>
      <c r="BX2827" s="27"/>
      <c r="BY2827" s="27"/>
      <c r="BZ2827" s="27"/>
      <c r="CA2827" s="27"/>
      <c r="CB2827" s="27"/>
      <c r="CC2827" s="27"/>
      <c r="CD2827" s="27"/>
      <c r="CE2827" s="27"/>
      <c r="CF2827" s="27"/>
      <c r="CG2827" s="27"/>
      <c r="CH2827" s="27"/>
      <c r="CI2827" s="27"/>
      <c r="CJ2827" s="27"/>
      <c r="CK2827" s="27"/>
      <c r="CL2827" s="27"/>
      <c r="CM2827" s="27"/>
      <c r="CN2827" s="27"/>
      <c r="CO2827" s="27"/>
      <c r="CP2827" s="27"/>
      <c r="CQ2827" s="27"/>
      <c r="CR2827" s="27"/>
      <c r="CS2827" s="27"/>
      <c r="CT2827" s="27"/>
      <c r="CU2827" s="27"/>
      <c r="CV2827" s="27"/>
      <c r="CW2827" s="27"/>
      <c r="CX2827" s="27"/>
      <c r="CY2827" s="27"/>
      <c r="CZ2827" s="27"/>
      <c r="DA2827" s="27"/>
      <c r="DB2827" s="27"/>
      <c r="DC2827" s="27"/>
      <c r="DD2827" s="27"/>
      <c r="DE2827" s="27"/>
      <c r="DF2827" s="27"/>
      <c r="DG2827" s="27"/>
      <c r="DH2827" s="27"/>
      <c r="DI2827" s="27"/>
      <c r="DJ2827" s="27"/>
      <c r="DK2827" s="27"/>
      <c r="DL2827" s="27"/>
    </row>
    <row r="2828" spans="1:116" ht="31.5" customHeight="1">
      <c r="A2828" s="4" t="s">
        <v>11489</v>
      </c>
      <c r="B2828" s="5">
        <v>2826</v>
      </c>
      <c r="C2828" s="6">
        <v>19559</v>
      </c>
      <c r="D2828" s="6"/>
      <c r="E2828" s="3" t="s">
        <v>11559</v>
      </c>
      <c r="F2828" s="3" t="s">
        <v>11560</v>
      </c>
      <c r="G2828" s="3" t="s">
        <v>11561</v>
      </c>
      <c r="H2828" s="4" t="s">
        <v>951</v>
      </c>
      <c r="I2828" s="3" t="s">
        <v>43</v>
      </c>
      <c r="J2828" s="3" t="s">
        <v>11562</v>
      </c>
      <c r="K2828" s="5"/>
      <c r="L2828" s="3"/>
      <c r="M2828" s="6">
        <v>30</v>
      </c>
      <c r="N2828" s="3" t="s">
        <v>45</v>
      </c>
      <c r="O2828" s="3" t="s">
        <v>11491</v>
      </c>
      <c r="P2828" s="3" t="s">
        <v>11563</v>
      </c>
      <c r="Q2828" s="3" t="s">
        <v>11565</v>
      </c>
      <c r="R2828" s="28">
        <v>27.5</v>
      </c>
      <c r="U2828" s="1" t="s">
        <v>56</v>
      </c>
      <c r="AN2828" s="32">
        <v>27.5</v>
      </c>
      <c r="AO2828" s="27" t="s">
        <v>49</v>
      </c>
      <c r="AP2828" s="31" t="s">
        <v>50</v>
      </c>
      <c r="AQ2828" s="27" t="e">
        <f t="shared" si="456"/>
        <v>#NUM!</v>
      </c>
      <c r="AR2828" s="27" t="e">
        <f t="shared" si="457"/>
        <v>#NUM!</v>
      </c>
      <c r="AS2828" s="27" t="e">
        <f t="shared" si="458"/>
        <v>#NUM!</v>
      </c>
      <c r="AT2828" s="27">
        <f t="shared" si="450"/>
        <v>0</v>
      </c>
      <c r="AU2828" s="27" t="e">
        <f t="shared" si="451"/>
        <v>#VALUE!</v>
      </c>
      <c r="AV2828" s="29" t="e">
        <f t="shared" si="459"/>
        <v>#VALUE!</v>
      </c>
      <c r="AW2828" s="33" t="s">
        <v>51</v>
      </c>
      <c r="AX2828" s="27" t="s">
        <v>50</v>
      </c>
      <c r="AY2828" s="32">
        <v>27.5</v>
      </c>
      <c r="AZ2828" s="34">
        <f t="shared" si="453"/>
        <v>4.6750000000000007</v>
      </c>
      <c r="BA2828" s="3">
        <f t="shared" si="455"/>
        <v>32.174999999999997</v>
      </c>
      <c r="BB2828" s="32">
        <f t="shared" si="454"/>
        <v>34.748999999999995</v>
      </c>
      <c r="BC2828" s="27" t="s">
        <v>12549</v>
      </c>
      <c r="BP2828" s="27"/>
      <c r="BQ2828" s="27"/>
      <c r="BR2828" s="27"/>
      <c r="BS2828" s="27"/>
      <c r="BT2828" s="27"/>
      <c r="BU2828" s="27"/>
      <c r="BV2828" s="27"/>
      <c r="BW2828" s="27"/>
      <c r="BX2828" s="27"/>
      <c r="BY2828" s="27"/>
      <c r="BZ2828" s="27"/>
      <c r="CA2828" s="27"/>
      <c r="CB2828" s="27"/>
      <c r="CC2828" s="27"/>
      <c r="CD2828" s="27"/>
      <c r="CE2828" s="27"/>
      <c r="CF2828" s="27"/>
      <c r="CG2828" s="27"/>
      <c r="CH2828" s="27"/>
      <c r="CI2828" s="27"/>
      <c r="CJ2828" s="27"/>
      <c r="CK2828" s="27"/>
      <c r="CL2828" s="27"/>
      <c r="CM2828" s="27"/>
      <c r="CN2828" s="27"/>
      <c r="CO2828" s="27"/>
      <c r="CP2828" s="27"/>
      <c r="CQ2828" s="27"/>
      <c r="CR2828" s="27"/>
      <c r="CS2828" s="27"/>
      <c r="CT2828" s="27"/>
      <c r="CU2828" s="27"/>
      <c r="CV2828" s="27"/>
      <c r="CW2828" s="27"/>
      <c r="CX2828" s="27"/>
      <c r="CY2828" s="27"/>
      <c r="CZ2828" s="27"/>
      <c r="DA2828" s="27"/>
      <c r="DB2828" s="27"/>
      <c r="DC2828" s="27"/>
      <c r="DD2828" s="27"/>
      <c r="DE2828" s="27"/>
      <c r="DF2828" s="27"/>
      <c r="DG2828" s="27"/>
      <c r="DH2828" s="27"/>
      <c r="DI2828" s="27"/>
      <c r="DJ2828" s="27"/>
      <c r="DK2828" s="27"/>
      <c r="DL2828" s="27"/>
    </row>
    <row r="2829" spans="1:116" s="35" customFormat="1" ht="31.5" customHeight="1">
      <c r="A2829" s="4" t="s">
        <v>11489</v>
      </c>
      <c r="B2829" s="5">
        <v>2827</v>
      </c>
      <c r="C2829" s="6">
        <v>19606</v>
      </c>
      <c r="D2829" s="6"/>
      <c r="E2829" s="3" t="s">
        <v>11566</v>
      </c>
      <c r="F2829" s="3" t="s">
        <v>11567</v>
      </c>
      <c r="G2829" s="3" t="s">
        <v>11568</v>
      </c>
      <c r="H2829" s="4" t="s">
        <v>11569</v>
      </c>
      <c r="I2829" s="3" t="s">
        <v>43</v>
      </c>
      <c r="J2829" s="3" t="s">
        <v>11570</v>
      </c>
      <c r="K2829" s="5"/>
      <c r="L2829" s="3"/>
      <c r="M2829" s="6">
        <v>30</v>
      </c>
      <c r="N2829" s="3" t="s">
        <v>45</v>
      </c>
      <c r="O2829" s="3" t="s">
        <v>11491</v>
      </c>
      <c r="P2829" s="3" t="s">
        <v>11510</v>
      </c>
      <c r="Q2829" s="3" t="s">
        <v>11571</v>
      </c>
      <c r="R2829" s="28">
        <v>27.5</v>
      </c>
      <c r="S2829" s="29"/>
      <c r="T2829" s="30"/>
      <c r="U2829" s="1" t="s">
        <v>56</v>
      </c>
      <c r="V2829" s="28"/>
      <c r="W2829" s="29"/>
      <c r="X2829" s="29"/>
      <c r="Y2829" s="29"/>
      <c r="Z2829" s="29"/>
      <c r="AA2829" s="29"/>
      <c r="AB2829" s="29"/>
      <c r="AC2829" s="29"/>
      <c r="AD2829" s="29"/>
      <c r="AE2829" s="31"/>
      <c r="AF2829" s="27"/>
      <c r="AG2829" s="27"/>
      <c r="AH2829" s="27"/>
      <c r="AI2829" s="27"/>
      <c r="AJ2829" s="27"/>
      <c r="AK2829" s="27"/>
      <c r="AL2829" s="27"/>
      <c r="AM2829" s="27"/>
      <c r="AN2829" s="32">
        <v>27.5</v>
      </c>
      <c r="AO2829" s="27" t="s">
        <v>49</v>
      </c>
      <c r="AP2829" s="31" t="s">
        <v>50</v>
      </c>
      <c r="AQ2829" s="27" t="e">
        <f t="shared" si="456"/>
        <v>#NUM!</v>
      </c>
      <c r="AR2829" s="27" t="e">
        <f t="shared" si="457"/>
        <v>#NUM!</v>
      </c>
      <c r="AS2829" s="27" t="e">
        <f t="shared" si="458"/>
        <v>#NUM!</v>
      </c>
      <c r="AT2829" s="27">
        <f t="shared" si="450"/>
        <v>0</v>
      </c>
      <c r="AU2829" s="27" t="e">
        <f t="shared" si="451"/>
        <v>#VALUE!</v>
      </c>
      <c r="AV2829" s="29" t="e">
        <f t="shared" si="459"/>
        <v>#VALUE!</v>
      </c>
      <c r="AW2829" s="33" t="s">
        <v>51</v>
      </c>
      <c r="AX2829" s="27" t="s">
        <v>50</v>
      </c>
      <c r="AY2829" s="32">
        <v>27.5</v>
      </c>
      <c r="AZ2829" s="34">
        <f t="shared" si="453"/>
        <v>4.6750000000000007</v>
      </c>
      <c r="BA2829" s="3">
        <f t="shared" si="455"/>
        <v>32.174999999999997</v>
      </c>
      <c r="BB2829" s="32">
        <f t="shared" si="454"/>
        <v>34.748999999999995</v>
      </c>
      <c r="BC2829" s="27" t="s">
        <v>12549</v>
      </c>
      <c r="BD2829" s="27"/>
      <c r="BE2829" s="27"/>
      <c r="BF2829" s="27"/>
      <c r="BG2829" s="27"/>
      <c r="BH2829" s="27"/>
      <c r="BI2829" s="27"/>
      <c r="BJ2829" s="27"/>
      <c r="BK2829" s="27"/>
      <c r="BL2829" s="27"/>
      <c r="BM2829" s="27"/>
      <c r="BN2829" s="27"/>
      <c r="BO2829" s="27"/>
      <c r="BP2829" s="27"/>
      <c r="BQ2829" s="27"/>
      <c r="BR2829" s="27"/>
      <c r="BS2829" s="27"/>
      <c r="BT2829" s="27"/>
      <c r="BU2829" s="27"/>
      <c r="BV2829" s="27"/>
      <c r="BW2829" s="27"/>
      <c r="BX2829" s="27"/>
      <c r="BY2829" s="27"/>
      <c r="BZ2829" s="27"/>
      <c r="CA2829" s="27"/>
      <c r="CB2829" s="27"/>
      <c r="CC2829" s="27"/>
      <c r="CD2829" s="27"/>
      <c r="CE2829" s="27"/>
      <c r="CF2829" s="27"/>
      <c r="CG2829" s="27"/>
      <c r="CH2829" s="27"/>
      <c r="CI2829" s="27"/>
      <c r="CJ2829" s="27"/>
      <c r="CK2829" s="27"/>
      <c r="CL2829" s="27"/>
      <c r="CM2829" s="27"/>
      <c r="CN2829" s="27"/>
      <c r="CO2829" s="27"/>
      <c r="CP2829" s="27"/>
      <c r="CQ2829" s="27"/>
      <c r="CR2829" s="27"/>
      <c r="CS2829" s="27"/>
      <c r="CT2829" s="27"/>
      <c r="CU2829" s="27"/>
      <c r="CV2829" s="27"/>
      <c r="CW2829" s="27"/>
      <c r="CX2829" s="27"/>
      <c r="CY2829" s="27"/>
      <c r="CZ2829" s="27"/>
      <c r="DA2829" s="27"/>
      <c r="DB2829" s="27"/>
      <c r="DC2829" s="27"/>
      <c r="DD2829" s="27"/>
      <c r="DE2829" s="27"/>
      <c r="DF2829" s="27"/>
      <c r="DG2829" s="27"/>
      <c r="DH2829" s="27"/>
      <c r="DI2829" s="27"/>
      <c r="DJ2829" s="27"/>
      <c r="DK2829" s="27"/>
      <c r="DL2829" s="27"/>
    </row>
    <row r="2830" spans="1:116" ht="31.5" customHeight="1">
      <c r="A2830" s="4" t="s">
        <v>3545</v>
      </c>
      <c r="B2830" s="5">
        <v>2828</v>
      </c>
      <c r="C2830" s="6">
        <v>18223</v>
      </c>
      <c r="D2830" s="6"/>
      <c r="E2830" s="3" t="s">
        <v>11691</v>
      </c>
      <c r="F2830" s="3" t="s">
        <v>11692</v>
      </c>
      <c r="G2830" s="3" t="s">
        <v>1112</v>
      </c>
      <c r="H2830" s="4" t="s">
        <v>11693</v>
      </c>
      <c r="I2830" s="3" t="s">
        <v>394</v>
      </c>
      <c r="J2830" s="3" t="s">
        <v>11694</v>
      </c>
      <c r="K2830" s="5">
        <v>2</v>
      </c>
      <c r="L2830" s="3" t="s">
        <v>81</v>
      </c>
      <c r="M2830" s="6">
        <v>6</v>
      </c>
      <c r="N2830" s="3" t="s">
        <v>45</v>
      </c>
      <c r="O2830" s="3" t="s">
        <v>11695</v>
      </c>
      <c r="P2830" s="3" t="s">
        <v>11696</v>
      </c>
      <c r="Q2830" s="3" t="s">
        <v>11697</v>
      </c>
      <c r="S2830" s="29">
        <v>0.2</v>
      </c>
      <c r="T2830" s="30">
        <v>0.44</v>
      </c>
      <c r="U2830" s="1">
        <v>0.44</v>
      </c>
      <c r="V2830" s="28">
        <v>0.2</v>
      </c>
      <c r="AE2830" s="31">
        <v>0.2</v>
      </c>
      <c r="AN2830" s="32">
        <v>0.2</v>
      </c>
      <c r="AO2830" s="27" t="s">
        <v>49</v>
      </c>
      <c r="AP2830" s="31" t="s">
        <v>50</v>
      </c>
      <c r="AQ2830" s="27" t="e">
        <f t="shared" si="456"/>
        <v>#NUM!</v>
      </c>
      <c r="AR2830" s="27" t="e">
        <f t="shared" si="457"/>
        <v>#NUM!</v>
      </c>
      <c r="AS2830" s="27" t="e">
        <f t="shared" si="458"/>
        <v>#NUM!</v>
      </c>
      <c r="AT2830" s="27">
        <f t="shared" si="450"/>
        <v>0.47299999999999998</v>
      </c>
      <c r="AU2830" s="27">
        <f t="shared" si="451"/>
        <v>0.47299999999999998</v>
      </c>
      <c r="AV2830" s="29">
        <f t="shared" si="459"/>
        <v>0.2</v>
      </c>
      <c r="AW2830" s="27" t="s">
        <v>73</v>
      </c>
      <c r="AX2830" s="27" t="s">
        <v>74</v>
      </c>
      <c r="AY2830" s="32">
        <v>0.215</v>
      </c>
      <c r="AZ2830" s="34">
        <f t="shared" si="453"/>
        <v>5.3749999999999999E-2</v>
      </c>
      <c r="BA2830" s="3">
        <f t="shared" si="455"/>
        <v>0.26874999999999999</v>
      </c>
      <c r="BB2830" s="32">
        <f t="shared" si="454"/>
        <v>0.29025000000000001</v>
      </c>
      <c r="BC2830" s="27" t="s">
        <v>12549</v>
      </c>
      <c r="BP2830" s="35"/>
      <c r="BQ2830" s="35"/>
      <c r="BR2830" s="35"/>
      <c r="BS2830" s="35"/>
      <c r="BT2830" s="35"/>
      <c r="BU2830" s="35"/>
      <c r="BV2830" s="35"/>
      <c r="BW2830" s="35"/>
      <c r="BX2830" s="35"/>
      <c r="BY2830" s="35"/>
      <c r="BZ2830" s="35"/>
      <c r="CA2830" s="35"/>
      <c r="CB2830" s="35"/>
      <c r="CC2830" s="35"/>
      <c r="CD2830" s="35"/>
      <c r="CE2830" s="35"/>
      <c r="CF2830" s="35"/>
      <c r="CG2830" s="35"/>
      <c r="CH2830" s="35"/>
      <c r="CI2830" s="35"/>
      <c r="CJ2830" s="35"/>
      <c r="CK2830" s="35"/>
      <c r="CL2830" s="35"/>
      <c r="CM2830" s="35"/>
      <c r="CN2830" s="35"/>
      <c r="CO2830" s="35"/>
      <c r="CP2830" s="35"/>
      <c r="CQ2830" s="35"/>
      <c r="CR2830" s="35"/>
      <c r="CS2830" s="35"/>
      <c r="CT2830" s="35"/>
      <c r="CU2830" s="35"/>
      <c r="CV2830" s="35"/>
      <c r="CW2830" s="35"/>
      <c r="CX2830" s="35"/>
      <c r="CY2830" s="35"/>
      <c r="CZ2830" s="35"/>
      <c r="DA2830" s="35"/>
      <c r="DB2830" s="35"/>
      <c r="DC2830" s="35"/>
      <c r="DD2830" s="35"/>
      <c r="DE2830" s="35"/>
      <c r="DF2830" s="35"/>
      <c r="DG2830" s="35"/>
      <c r="DH2830" s="35"/>
      <c r="DI2830" s="35"/>
      <c r="DJ2830" s="35"/>
      <c r="DK2830" s="35"/>
      <c r="DL2830" s="35"/>
    </row>
    <row r="2831" spans="1:116" ht="31.5" customHeight="1">
      <c r="A2831" s="4" t="s">
        <v>3545</v>
      </c>
      <c r="B2831" s="5">
        <v>2829</v>
      </c>
      <c r="C2831" s="6">
        <v>18127</v>
      </c>
      <c r="D2831" s="6"/>
      <c r="E2831" s="3" t="s">
        <v>11698</v>
      </c>
      <c r="F2831" s="3" t="s">
        <v>9322</v>
      </c>
      <c r="G2831" s="3" t="s">
        <v>9323</v>
      </c>
      <c r="H2831" s="4" t="s">
        <v>5624</v>
      </c>
      <c r="I2831" s="3" t="s">
        <v>2001</v>
      </c>
      <c r="J2831" s="3" t="s">
        <v>1236</v>
      </c>
      <c r="K2831" s="5">
        <v>100</v>
      </c>
      <c r="L2831" s="3" t="s">
        <v>81</v>
      </c>
      <c r="M2831" s="6">
        <v>1</v>
      </c>
      <c r="N2831" s="3" t="s">
        <v>45</v>
      </c>
      <c r="O2831" s="3" t="s">
        <v>11695</v>
      </c>
      <c r="P2831" s="3" t="s">
        <v>11699</v>
      </c>
      <c r="Q2831" s="3" t="s">
        <v>11702</v>
      </c>
      <c r="S2831" s="29">
        <v>0.8</v>
      </c>
      <c r="T2831" s="30">
        <v>0.33</v>
      </c>
      <c r="U2831" s="1">
        <v>0.33</v>
      </c>
      <c r="V2831" s="28">
        <v>0.9</v>
      </c>
      <c r="AE2831" s="31">
        <v>0.9</v>
      </c>
      <c r="AN2831" s="32">
        <v>0.8</v>
      </c>
      <c r="AO2831" s="27" t="s">
        <v>49</v>
      </c>
      <c r="AP2831" s="31" t="s">
        <v>50</v>
      </c>
      <c r="AQ2831" s="27" t="e">
        <f t="shared" si="456"/>
        <v>#NUM!</v>
      </c>
      <c r="AR2831" s="27" t="e">
        <f t="shared" si="457"/>
        <v>#NUM!</v>
      </c>
      <c r="AS2831" s="27" t="e">
        <f t="shared" si="458"/>
        <v>#NUM!</v>
      </c>
      <c r="AT2831" s="27">
        <f t="shared" si="450"/>
        <v>0.35475000000000001</v>
      </c>
      <c r="AU2831" s="27">
        <f t="shared" si="451"/>
        <v>0.35475000000000001</v>
      </c>
      <c r="AV2831" s="29">
        <f t="shared" si="459"/>
        <v>0.35475000000000001</v>
      </c>
      <c r="AW2831" s="27" t="s">
        <v>73</v>
      </c>
      <c r="AX2831" s="27" t="s">
        <v>74</v>
      </c>
      <c r="AY2831" s="32">
        <v>0.35399999999999998</v>
      </c>
      <c r="AZ2831" s="34">
        <f t="shared" si="453"/>
        <v>8.8499999999999995E-2</v>
      </c>
      <c r="BA2831" s="3">
        <f t="shared" si="455"/>
        <v>0.4425</v>
      </c>
      <c r="BB2831" s="36">
        <v>0.44</v>
      </c>
      <c r="BC2831" s="27" t="s">
        <v>12549</v>
      </c>
      <c r="BP2831" s="35"/>
      <c r="BQ2831" s="35"/>
      <c r="BR2831" s="35"/>
      <c r="BS2831" s="35"/>
      <c r="BT2831" s="35"/>
      <c r="BU2831" s="35"/>
      <c r="BV2831" s="35"/>
      <c r="BW2831" s="35"/>
      <c r="BX2831" s="35"/>
      <c r="BY2831" s="35"/>
      <c r="BZ2831" s="35"/>
      <c r="CA2831" s="35"/>
      <c r="CB2831" s="35"/>
      <c r="CC2831" s="35"/>
      <c r="CD2831" s="35"/>
      <c r="CE2831" s="35"/>
      <c r="CF2831" s="35"/>
      <c r="CG2831" s="35"/>
      <c r="CH2831" s="35"/>
      <c r="CI2831" s="35"/>
      <c r="CJ2831" s="35"/>
      <c r="CK2831" s="35"/>
      <c r="CL2831" s="35"/>
      <c r="CM2831" s="35"/>
      <c r="CN2831" s="35"/>
      <c r="CO2831" s="35"/>
      <c r="CP2831" s="35"/>
      <c r="CQ2831" s="35"/>
      <c r="CR2831" s="35"/>
      <c r="CS2831" s="35"/>
      <c r="CT2831" s="35"/>
      <c r="CU2831" s="35"/>
      <c r="CV2831" s="35"/>
      <c r="CW2831" s="35"/>
      <c r="CX2831" s="35"/>
      <c r="CY2831" s="35"/>
      <c r="CZ2831" s="35"/>
      <c r="DA2831" s="35"/>
      <c r="DB2831" s="35"/>
      <c r="DC2831" s="35"/>
      <c r="DD2831" s="35"/>
      <c r="DE2831" s="35"/>
      <c r="DF2831" s="35"/>
      <c r="DG2831" s="35"/>
      <c r="DH2831" s="35"/>
      <c r="DI2831" s="35"/>
      <c r="DJ2831" s="35"/>
      <c r="DK2831" s="35"/>
      <c r="DL2831" s="35"/>
    </row>
    <row r="2832" spans="1:116" ht="31.5" customHeight="1">
      <c r="A2832" s="4" t="s">
        <v>3545</v>
      </c>
      <c r="B2832" s="5">
        <v>2830</v>
      </c>
      <c r="C2832" s="6">
        <v>19265</v>
      </c>
      <c r="D2832" s="6"/>
      <c r="E2832" s="3" t="s">
        <v>11698</v>
      </c>
      <c r="F2832" s="3" t="s">
        <v>9322</v>
      </c>
      <c r="G2832" s="3" t="s">
        <v>9323</v>
      </c>
      <c r="H2832" s="4" t="s">
        <v>5624</v>
      </c>
      <c r="I2832" s="3" t="s">
        <v>2001</v>
      </c>
      <c r="J2832" s="3" t="s">
        <v>9996</v>
      </c>
      <c r="K2832" s="5">
        <v>250</v>
      </c>
      <c r="L2832" s="3" t="s">
        <v>81</v>
      </c>
      <c r="M2832" s="6">
        <v>1</v>
      </c>
      <c r="N2832" s="3" t="s">
        <v>45</v>
      </c>
      <c r="O2832" s="3" t="s">
        <v>11695</v>
      </c>
      <c r="P2832" s="3" t="s">
        <v>11699</v>
      </c>
      <c r="Q2832" s="3" t="s">
        <v>11700</v>
      </c>
      <c r="S2832" s="29">
        <v>0.8</v>
      </c>
      <c r="T2832" s="30">
        <v>0.37</v>
      </c>
      <c r="U2832" s="1">
        <v>0.37</v>
      </c>
      <c r="V2832" s="28">
        <v>0.9</v>
      </c>
      <c r="AE2832" s="31">
        <v>0.9</v>
      </c>
      <c r="AN2832" s="32">
        <v>0.8</v>
      </c>
      <c r="AO2832" s="27" t="s">
        <v>49</v>
      </c>
      <c r="AP2832" s="31" t="s">
        <v>50</v>
      </c>
      <c r="AQ2832" s="27" t="e">
        <f t="shared" si="456"/>
        <v>#NUM!</v>
      </c>
      <c r="AR2832" s="27" t="e">
        <f t="shared" si="457"/>
        <v>#NUM!</v>
      </c>
      <c r="AS2832" s="27" t="e">
        <f t="shared" si="458"/>
        <v>#NUM!</v>
      </c>
      <c r="AT2832" s="27">
        <f t="shared" si="450"/>
        <v>0.39774999999999999</v>
      </c>
      <c r="AU2832" s="27">
        <f t="shared" si="451"/>
        <v>0.39774999999999999</v>
      </c>
      <c r="AV2832" s="29">
        <f t="shared" si="459"/>
        <v>0.39774999999999999</v>
      </c>
      <c r="AW2832" s="27" t="s">
        <v>73</v>
      </c>
      <c r="AX2832" s="27" t="s">
        <v>74</v>
      </c>
      <c r="AY2832" s="32">
        <v>0.39700000000000002</v>
      </c>
      <c r="AZ2832" s="34">
        <f t="shared" si="453"/>
        <v>9.9250000000000005E-2</v>
      </c>
      <c r="BA2832" s="3">
        <f t="shared" si="455"/>
        <v>0.49625000000000002</v>
      </c>
      <c r="BB2832" s="36">
        <v>0.5</v>
      </c>
      <c r="BC2832" s="27" t="s">
        <v>12549</v>
      </c>
      <c r="BP2832" s="35"/>
      <c r="BQ2832" s="35"/>
      <c r="BR2832" s="35"/>
      <c r="BS2832" s="35"/>
      <c r="BT2832" s="35"/>
      <c r="BU2832" s="35"/>
      <c r="BV2832" s="35"/>
      <c r="BW2832" s="35"/>
      <c r="BX2832" s="35"/>
      <c r="BY2832" s="35"/>
      <c r="BZ2832" s="35"/>
      <c r="CA2832" s="35"/>
      <c r="CB2832" s="35"/>
      <c r="CC2832" s="35"/>
      <c r="CD2832" s="35"/>
      <c r="CE2832" s="35"/>
      <c r="CF2832" s="35"/>
      <c r="CG2832" s="35"/>
      <c r="CH2832" s="35"/>
      <c r="CI2832" s="35"/>
      <c r="CJ2832" s="35"/>
      <c r="CK2832" s="35"/>
      <c r="CL2832" s="35"/>
      <c r="CM2832" s="35"/>
      <c r="CN2832" s="35"/>
      <c r="CO2832" s="35"/>
      <c r="CP2832" s="35"/>
      <c r="CQ2832" s="35"/>
      <c r="CR2832" s="35"/>
      <c r="CS2832" s="35"/>
      <c r="CT2832" s="35"/>
      <c r="CU2832" s="35"/>
      <c r="CV2832" s="35"/>
      <c r="CW2832" s="35"/>
      <c r="CX2832" s="35"/>
      <c r="CY2832" s="35"/>
      <c r="CZ2832" s="35"/>
      <c r="DA2832" s="35"/>
      <c r="DB2832" s="35"/>
      <c r="DC2832" s="35"/>
      <c r="DD2832" s="35"/>
      <c r="DE2832" s="35"/>
      <c r="DF2832" s="35"/>
      <c r="DG2832" s="35"/>
      <c r="DH2832" s="35"/>
      <c r="DI2832" s="35"/>
      <c r="DJ2832" s="35"/>
      <c r="DK2832" s="35"/>
      <c r="DL2832" s="35"/>
    </row>
    <row r="2833" spans="1:116" ht="31.5" customHeight="1">
      <c r="A2833" s="4" t="s">
        <v>3545</v>
      </c>
      <c r="B2833" s="5">
        <v>2831</v>
      </c>
      <c r="C2833" s="6">
        <v>19275</v>
      </c>
      <c r="D2833" s="6"/>
      <c r="E2833" s="3" t="s">
        <v>11698</v>
      </c>
      <c r="F2833" s="3" t="s">
        <v>9322</v>
      </c>
      <c r="G2833" s="3" t="s">
        <v>9323</v>
      </c>
      <c r="H2833" s="4" t="s">
        <v>5624</v>
      </c>
      <c r="I2833" s="3" t="s">
        <v>2001</v>
      </c>
      <c r="J2833" s="3" t="s">
        <v>10268</v>
      </c>
      <c r="K2833" s="5">
        <v>500</v>
      </c>
      <c r="L2833" s="3" t="s">
        <v>81</v>
      </c>
      <c r="M2833" s="6">
        <v>1</v>
      </c>
      <c r="N2833" s="3" t="s">
        <v>45</v>
      </c>
      <c r="O2833" s="3" t="s">
        <v>11695</v>
      </c>
      <c r="P2833" s="3" t="s">
        <v>11699</v>
      </c>
      <c r="Q2833" s="3" t="s">
        <v>11701</v>
      </c>
      <c r="S2833" s="29">
        <v>0.7</v>
      </c>
      <c r="T2833" s="30">
        <v>0.42</v>
      </c>
      <c r="U2833" s="1">
        <v>0.42</v>
      </c>
      <c r="V2833" s="28">
        <v>0.9</v>
      </c>
      <c r="AE2833" s="31">
        <v>0.9</v>
      </c>
      <c r="AN2833" s="32">
        <v>0.7</v>
      </c>
      <c r="AO2833" s="27" t="s">
        <v>49</v>
      </c>
      <c r="AP2833" s="31" t="s">
        <v>50</v>
      </c>
      <c r="AQ2833" s="27" t="e">
        <f t="shared" si="456"/>
        <v>#NUM!</v>
      </c>
      <c r="AR2833" s="27" t="e">
        <f t="shared" si="457"/>
        <v>#NUM!</v>
      </c>
      <c r="AS2833" s="27" t="e">
        <f t="shared" si="458"/>
        <v>#NUM!</v>
      </c>
      <c r="AT2833" s="27">
        <f t="shared" ref="AT2833:AT2896" si="460">T2833*1.075</f>
        <v>0.45149999999999996</v>
      </c>
      <c r="AU2833" s="27">
        <f t="shared" ref="AU2833:AU2896" si="461">U2833*1.075</f>
        <v>0.45149999999999996</v>
      </c>
      <c r="AV2833" s="29">
        <f t="shared" si="459"/>
        <v>0.45149999999999996</v>
      </c>
      <c r="AW2833" s="27" t="s">
        <v>73</v>
      </c>
      <c r="AX2833" s="27" t="s">
        <v>74</v>
      </c>
      <c r="AY2833" s="32">
        <v>0.45100000000000001</v>
      </c>
      <c r="AZ2833" s="34">
        <f t="shared" si="453"/>
        <v>0.11275</v>
      </c>
      <c r="BA2833" s="3">
        <f t="shared" si="455"/>
        <v>0.56374999999999997</v>
      </c>
      <c r="BB2833" s="36">
        <v>0.56000000000000005</v>
      </c>
      <c r="BC2833" s="27" t="s">
        <v>12549</v>
      </c>
      <c r="BP2833" s="35"/>
      <c r="BQ2833" s="35"/>
      <c r="BR2833" s="35"/>
      <c r="BS2833" s="35"/>
      <c r="BT2833" s="35"/>
      <c r="BU2833" s="35"/>
      <c r="BV2833" s="35"/>
      <c r="BW2833" s="35"/>
      <c r="BX2833" s="35"/>
      <c r="BY2833" s="35"/>
      <c r="BZ2833" s="35"/>
      <c r="CA2833" s="35"/>
      <c r="CB2833" s="35"/>
      <c r="CC2833" s="35"/>
      <c r="CD2833" s="35"/>
      <c r="CE2833" s="35"/>
      <c r="CF2833" s="35"/>
      <c r="CG2833" s="35"/>
      <c r="CH2833" s="35"/>
      <c r="CI2833" s="35"/>
      <c r="CJ2833" s="35"/>
      <c r="CK2833" s="35"/>
      <c r="CL2833" s="35"/>
      <c r="CM2833" s="35"/>
      <c r="CN2833" s="35"/>
      <c r="CO2833" s="35"/>
      <c r="CP2833" s="35"/>
      <c r="CQ2833" s="35"/>
      <c r="CR2833" s="35"/>
      <c r="CS2833" s="35"/>
      <c r="CT2833" s="35"/>
      <c r="CU2833" s="35"/>
      <c r="CV2833" s="35"/>
      <c r="CW2833" s="35"/>
      <c r="CX2833" s="35"/>
      <c r="CY2833" s="35"/>
      <c r="CZ2833" s="35"/>
      <c r="DA2833" s="35"/>
      <c r="DB2833" s="35"/>
      <c r="DC2833" s="35"/>
      <c r="DD2833" s="35"/>
      <c r="DE2833" s="35"/>
      <c r="DF2833" s="35"/>
      <c r="DG2833" s="35"/>
      <c r="DH2833" s="35"/>
      <c r="DI2833" s="35"/>
      <c r="DJ2833" s="35"/>
      <c r="DK2833" s="35"/>
      <c r="DL2833" s="35"/>
    </row>
    <row r="2834" spans="1:116" ht="31.5" customHeight="1">
      <c r="A2834" s="4" t="s">
        <v>3545</v>
      </c>
      <c r="B2834" s="5">
        <v>2832</v>
      </c>
      <c r="C2834" s="6">
        <v>14279</v>
      </c>
      <c r="D2834" s="6"/>
      <c r="E2834" s="3" t="s">
        <v>11711</v>
      </c>
      <c r="F2834" s="3" t="s">
        <v>4420</v>
      </c>
      <c r="G2834" s="3" t="s">
        <v>1734</v>
      </c>
      <c r="H2834" s="4" t="s">
        <v>167</v>
      </c>
      <c r="I2834" s="3" t="s">
        <v>1456</v>
      </c>
      <c r="J2834" s="3" t="s">
        <v>4730</v>
      </c>
      <c r="K2834" s="5">
        <v>40</v>
      </c>
      <c r="L2834" s="3" t="s">
        <v>69</v>
      </c>
      <c r="M2834" s="6">
        <v>1</v>
      </c>
      <c r="N2834" s="3" t="s">
        <v>45</v>
      </c>
      <c r="O2834" s="3" t="s">
        <v>11705</v>
      </c>
      <c r="P2834" s="3" t="s">
        <v>11709</v>
      </c>
      <c r="Q2834" s="3" t="s">
        <v>11712</v>
      </c>
      <c r="S2834" s="29">
        <v>0.7</v>
      </c>
      <c r="T2834" s="30">
        <v>0.18</v>
      </c>
      <c r="U2834" s="1">
        <v>0.18</v>
      </c>
      <c r="V2834" s="28">
        <v>0.8</v>
      </c>
      <c r="AE2834" s="31">
        <v>0.8</v>
      </c>
      <c r="AN2834" s="32">
        <v>0.7</v>
      </c>
      <c r="AO2834" s="27" t="s">
        <v>49</v>
      </c>
      <c r="AP2834" s="31" t="s">
        <v>50</v>
      </c>
      <c r="AQ2834" s="27" t="e">
        <f t="shared" si="456"/>
        <v>#NUM!</v>
      </c>
      <c r="AR2834" s="27" t="e">
        <f t="shared" si="457"/>
        <v>#NUM!</v>
      </c>
      <c r="AS2834" s="27" t="e">
        <f t="shared" si="458"/>
        <v>#NUM!</v>
      </c>
      <c r="AT2834" s="27">
        <f t="shared" si="460"/>
        <v>0.19349999999999998</v>
      </c>
      <c r="AU2834" s="27">
        <f t="shared" si="461"/>
        <v>0.19349999999999998</v>
      </c>
      <c r="AV2834" s="29">
        <f t="shared" si="459"/>
        <v>0.19349999999999998</v>
      </c>
      <c r="AW2834" s="27" t="s">
        <v>73</v>
      </c>
      <c r="AX2834" s="27" t="s">
        <v>74</v>
      </c>
      <c r="AY2834" s="32">
        <v>0.193</v>
      </c>
      <c r="AZ2834" s="34">
        <f t="shared" si="453"/>
        <v>4.8250000000000001E-2</v>
      </c>
      <c r="BA2834" s="3">
        <f t="shared" si="455"/>
        <v>0.24125000000000002</v>
      </c>
      <c r="BB2834" s="32">
        <f t="shared" ref="BB2834:BB2845" si="462">BA2834+BA2834*0.08</f>
        <v>0.26055</v>
      </c>
      <c r="BC2834" s="27" t="s">
        <v>12549</v>
      </c>
      <c r="BP2834" s="35"/>
      <c r="BQ2834" s="35"/>
      <c r="BR2834" s="35"/>
      <c r="BS2834" s="35"/>
      <c r="BT2834" s="35"/>
      <c r="BU2834" s="35"/>
      <c r="BV2834" s="35"/>
      <c r="BW2834" s="35"/>
      <c r="BX2834" s="35"/>
      <c r="BY2834" s="35"/>
      <c r="BZ2834" s="35"/>
      <c r="CA2834" s="35"/>
      <c r="CB2834" s="35"/>
      <c r="CC2834" s="35"/>
      <c r="CD2834" s="35"/>
      <c r="CE2834" s="35"/>
      <c r="CF2834" s="35"/>
      <c r="CG2834" s="35"/>
      <c r="CH2834" s="35"/>
      <c r="CI2834" s="35"/>
      <c r="CJ2834" s="35"/>
      <c r="CK2834" s="35"/>
      <c r="CL2834" s="35"/>
      <c r="CM2834" s="35"/>
      <c r="CN2834" s="35"/>
      <c r="CO2834" s="35"/>
      <c r="CP2834" s="35"/>
      <c r="CQ2834" s="35"/>
      <c r="CR2834" s="35"/>
      <c r="CS2834" s="35"/>
      <c r="CT2834" s="35"/>
      <c r="CU2834" s="35"/>
      <c r="CV2834" s="35"/>
      <c r="CW2834" s="35"/>
      <c r="CX2834" s="35"/>
      <c r="CY2834" s="35"/>
      <c r="CZ2834" s="35"/>
      <c r="DA2834" s="35"/>
      <c r="DB2834" s="35"/>
      <c r="DC2834" s="35"/>
      <c r="DD2834" s="35"/>
      <c r="DE2834" s="35"/>
      <c r="DF2834" s="35"/>
      <c r="DG2834" s="35"/>
      <c r="DH2834" s="35"/>
      <c r="DI2834" s="35"/>
      <c r="DJ2834" s="35"/>
      <c r="DK2834" s="35"/>
      <c r="DL2834" s="35"/>
    </row>
    <row r="2835" spans="1:116" ht="31.5" customHeight="1">
      <c r="A2835" s="4" t="s">
        <v>3545</v>
      </c>
      <c r="B2835" s="5">
        <v>2833</v>
      </c>
      <c r="C2835" s="6">
        <v>16116</v>
      </c>
      <c r="D2835" s="6"/>
      <c r="E2835" s="3" t="s">
        <v>11703</v>
      </c>
      <c r="F2835" s="3" t="s">
        <v>2703</v>
      </c>
      <c r="G2835" s="3" t="s">
        <v>94</v>
      </c>
      <c r="H2835" s="4" t="s">
        <v>2704</v>
      </c>
      <c r="I2835" s="3" t="s">
        <v>1456</v>
      </c>
      <c r="J2835" s="3" t="s">
        <v>11704</v>
      </c>
      <c r="K2835" s="5">
        <v>1</v>
      </c>
      <c r="L2835" s="3" t="s">
        <v>69</v>
      </c>
      <c r="M2835" s="6">
        <v>10</v>
      </c>
      <c r="N2835" s="3" t="s">
        <v>45</v>
      </c>
      <c r="O2835" s="3" t="s">
        <v>11705</v>
      </c>
      <c r="P2835" s="3" t="s">
        <v>11706</v>
      </c>
      <c r="Q2835" s="3" t="s">
        <v>11707</v>
      </c>
      <c r="S2835" s="29">
        <v>0.5</v>
      </c>
      <c r="T2835" s="30" t="s">
        <v>56</v>
      </c>
      <c r="U2835" s="1" t="s">
        <v>56</v>
      </c>
      <c r="V2835" s="28">
        <v>0.8</v>
      </c>
      <c r="AE2835" s="31">
        <v>0.8</v>
      </c>
      <c r="AN2835" s="32">
        <v>0.5</v>
      </c>
      <c r="AO2835" s="27" t="s">
        <v>49</v>
      </c>
      <c r="AP2835" s="31" t="s">
        <v>50</v>
      </c>
      <c r="AQ2835" s="27" t="e">
        <f t="shared" si="456"/>
        <v>#NUM!</v>
      </c>
      <c r="AR2835" s="27" t="e">
        <f t="shared" si="457"/>
        <v>#NUM!</v>
      </c>
      <c r="AS2835" s="27" t="e">
        <f t="shared" si="458"/>
        <v>#NUM!</v>
      </c>
      <c r="AT2835" s="27" t="e">
        <f t="shared" si="460"/>
        <v>#VALUE!</v>
      </c>
      <c r="AU2835" s="27" t="e">
        <f t="shared" si="461"/>
        <v>#VALUE!</v>
      </c>
      <c r="AV2835" s="29" t="e">
        <f t="shared" si="459"/>
        <v>#VALUE!</v>
      </c>
      <c r="AW2835" s="33" t="s">
        <v>51</v>
      </c>
      <c r="AX2835" s="33" t="s">
        <v>50</v>
      </c>
      <c r="AY2835" s="32">
        <v>0.5</v>
      </c>
      <c r="AZ2835" s="34">
        <f t="shared" si="453"/>
        <v>0.125</v>
      </c>
      <c r="BA2835" s="3">
        <f t="shared" si="455"/>
        <v>0.625</v>
      </c>
      <c r="BB2835" s="32">
        <f t="shared" si="462"/>
        <v>0.67500000000000004</v>
      </c>
      <c r="BC2835" s="27" t="s">
        <v>12549</v>
      </c>
      <c r="BP2835" s="35"/>
      <c r="BQ2835" s="35"/>
      <c r="BR2835" s="35"/>
      <c r="BS2835" s="35"/>
      <c r="BT2835" s="35"/>
      <c r="BU2835" s="35"/>
      <c r="BV2835" s="35"/>
      <c r="BW2835" s="35"/>
      <c r="BX2835" s="35"/>
      <c r="BY2835" s="35"/>
      <c r="BZ2835" s="35"/>
      <c r="CA2835" s="35"/>
      <c r="CB2835" s="35"/>
      <c r="CC2835" s="35"/>
      <c r="CD2835" s="35"/>
      <c r="CE2835" s="35"/>
      <c r="CF2835" s="35"/>
      <c r="CG2835" s="35"/>
      <c r="CH2835" s="35"/>
      <c r="CI2835" s="35"/>
      <c r="CJ2835" s="35"/>
      <c r="CK2835" s="35"/>
      <c r="CL2835" s="35"/>
      <c r="CM2835" s="35"/>
      <c r="CN2835" s="35"/>
      <c r="CO2835" s="35"/>
      <c r="CP2835" s="35"/>
      <c r="CQ2835" s="35"/>
      <c r="CR2835" s="35"/>
      <c r="CS2835" s="35"/>
      <c r="CT2835" s="35"/>
      <c r="CU2835" s="35"/>
      <c r="CV2835" s="35"/>
      <c r="CW2835" s="35"/>
      <c r="CX2835" s="35"/>
      <c r="CY2835" s="35"/>
      <c r="CZ2835" s="35"/>
      <c r="DA2835" s="35"/>
      <c r="DB2835" s="35"/>
      <c r="DC2835" s="35"/>
      <c r="DD2835" s="35"/>
      <c r="DE2835" s="35"/>
      <c r="DF2835" s="35"/>
      <c r="DG2835" s="35"/>
      <c r="DH2835" s="35"/>
      <c r="DI2835" s="35"/>
      <c r="DJ2835" s="35"/>
      <c r="DK2835" s="35"/>
      <c r="DL2835" s="35"/>
    </row>
    <row r="2836" spans="1:116" ht="31.5" customHeight="1">
      <c r="A2836" s="4" t="s">
        <v>3545</v>
      </c>
      <c r="B2836" s="5">
        <v>2834</v>
      </c>
      <c r="C2836" s="6">
        <v>5847</v>
      </c>
      <c r="D2836" s="6"/>
      <c r="E2836" s="3" t="s">
        <v>11708</v>
      </c>
      <c r="F2836" s="3" t="s">
        <v>7505</v>
      </c>
      <c r="G2836" s="3" t="s">
        <v>938</v>
      </c>
      <c r="H2836" s="4" t="s">
        <v>4338</v>
      </c>
      <c r="I2836" s="3" t="s">
        <v>2001</v>
      </c>
      <c r="J2836" s="3" t="s">
        <v>395</v>
      </c>
      <c r="K2836" s="5">
        <v>2</v>
      </c>
      <c r="L2836" s="3" t="s">
        <v>81</v>
      </c>
      <c r="M2836" s="6">
        <v>10</v>
      </c>
      <c r="N2836" s="3" t="s">
        <v>45</v>
      </c>
      <c r="O2836" s="3" t="s">
        <v>11705</v>
      </c>
      <c r="P2836" s="3" t="s">
        <v>11709</v>
      </c>
      <c r="Q2836" s="3" t="s">
        <v>11710</v>
      </c>
      <c r="S2836" s="29">
        <v>2.5</v>
      </c>
      <c r="T2836" s="30">
        <v>0.56999999999999995</v>
      </c>
      <c r="U2836" s="1">
        <v>0.56999999999999995</v>
      </c>
      <c r="V2836" s="28">
        <v>1.5</v>
      </c>
      <c r="AE2836" s="31">
        <v>1.5</v>
      </c>
      <c r="AN2836" s="32">
        <v>2.5</v>
      </c>
      <c r="AO2836" s="27" t="s">
        <v>49</v>
      </c>
      <c r="AP2836" s="31" t="s">
        <v>50</v>
      </c>
      <c r="AQ2836" s="27" t="e">
        <f t="shared" si="456"/>
        <v>#NUM!</v>
      </c>
      <c r="AR2836" s="27" t="e">
        <f t="shared" si="457"/>
        <v>#NUM!</v>
      </c>
      <c r="AS2836" s="27" t="e">
        <f t="shared" si="458"/>
        <v>#NUM!</v>
      </c>
      <c r="AT2836" s="27">
        <f t="shared" si="460"/>
        <v>0.61274999999999991</v>
      </c>
      <c r="AU2836" s="27">
        <f t="shared" si="461"/>
        <v>0.61274999999999991</v>
      </c>
      <c r="AV2836" s="29">
        <f t="shared" si="459"/>
        <v>0.61274999999999991</v>
      </c>
      <c r="AW2836" s="27" t="s">
        <v>73</v>
      </c>
      <c r="AX2836" s="27" t="s">
        <v>74</v>
      </c>
      <c r="AY2836" s="32">
        <v>0.61</v>
      </c>
      <c r="AZ2836" s="34">
        <f t="shared" si="453"/>
        <v>0.1525</v>
      </c>
      <c r="BA2836" s="3">
        <f t="shared" si="455"/>
        <v>0.76249999999999996</v>
      </c>
      <c r="BB2836" s="32">
        <f t="shared" si="462"/>
        <v>0.8234999999999999</v>
      </c>
      <c r="BC2836" s="27" t="s">
        <v>12549</v>
      </c>
      <c r="BP2836" s="35"/>
      <c r="BQ2836" s="35"/>
      <c r="BR2836" s="35"/>
      <c r="BS2836" s="35"/>
      <c r="BT2836" s="35"/>
      <c r="BU2836" s="35"/>
      <c r="BV2836" s="35"/>
      <c r="BW2836" s="35"/>
      <c r="BX2836" s="35"/>
      <c r="BY2836" s="35"/>
      <c r="BZ2836" s="35"/>
      <c r="CA2836" s="35"/>
      <c r="CB2836" s="35"/>
      <c r="CC2836" s="35"/>
      <c r="CD2836" s="35"/>
      <c r="CE2836" s="35"/>
      <c r="CF2836" s="35"/>
      <c r="CG2836" s="35"/>
      <c r="CH2836" s="35"/>
      <c r="CI2836" s="35"/>
      <c r="CJ2836" s="35"/>
      <c r="CK2836" s="35"/>
      <c r="CL2836" s="35"/>
      <c r="CM2836" s="35"/>
      <c r="CN2836" s="35"/>
      <c r="CO2836" s="35"/>
      <c r="CP2836" s="35"/>
      <c r="CQ2836" s="35"/>
      <c r="CR2836" s="35"/>
      <c r="CS2836" s="35"/>
      <c r="CT2836" s="35"/>
      <c r="CU2836" s="35"/>
      <c r="CV2836" s="35"/>
      <c r="CW2836" s="35"/>
      <c r="CX2836" s="35"/>
      <c r="CY2836" s="35"/>
      <c r="CZ2836" s="35"/>
      <c r="DA2836" s="35"/>
      <c r="DB2836" s="35"/>
      <c r="DC2836" s="35"/>
      <c r="DD2836" s="35"/>
      <c r="DE2836" s="35"/>
      <c r="DF2836" s="35"/>
      <c r="DG2836" s="35"/>
      <c r="DH2836" s="35"/>
      <c r="DI2836" s="35"/>
      <c r="DJ2836" s="35"/>
      <c r="DK2836" s="35"/>
      <c r="DL2836" s="35"/>
    </row>
    <row r="2837" spans="1:116" ht="31.5" customHeight="1">
      <c r="A2837" s="7" t="s">
        <v>6518</v>
      </c>
      <c r="B2837" s="5">
        <v>2835</v>
      </c>
      <c r="E2837" s="8" t="s">
        <v>11726</v>
      </c>
      <c r="F2837" s="8" t="s">
        <v>1723</v>
      </c>
      <c r="G2837" s="8" t="s">
        <v>1724</v>
      </c>
      <c r="H2837" s="7" t="s">
        <v>1728</v>
      </c>
      <c r="I2837" s="8" t="s">
        <v>104</v>
      </c>
      <c r="J2837" s="8" t="s">
        <v>11728</v>
      </c>
      <c r="M2837" s="10">
        <v>30</v>
      </c>
      <c r="N2837" s="8" t="s">
        <v>45</v>
      </c>
      <c r="O2837" s="8" t="s">
        <v>11717</v>
      </c>
      <c r="P2837" s="8" t="s">
        <v>11729</v>
      </c>
      <c r="Q2837" s="8" t="s">
        <v>11731</v>
      </c>
      <c r="R2837" s="28">
        <v>1.41</v>
      </c>
      <c r="T2837" s="30">
        <v>1.1399999999999999</v>
      </c>
      <c r="U2837" s="1">
        <v>0.36</v>
      </c>
      <c r="V2837" s="28">
        <v>1.41</v>
      </c>
      <c r="AM2837" s="27">
        <v>1.41</v>
      </c>
      <c r="AQ2837" s="27" t="e">
        <f t="shared" si="456"/>
        <v>#NUM!</v>
      </c>
      <c r="AR2837" s="27" t="e">
        <f t="shared" si="457"/>
        <v>#NUM!</v>
      </c>
      <c r="AS2837" s="27" t="e">
        <f t="shared" si="458"/>
        <v>#NUM!</v>
      </c>
      <c r="AT2837" s="27">
        <f t="shared" si="460"/>
        <v>1.2254999999999998</v>
      </c>
      <c r="AU2837" s="27">
        <f t="shared" si="461"/>
        <v>0.38699999999999996</v>
      </c>
      <c r="AV2837" s="29">
        <f t="shared" si="459"/>
        <v>0.38699999999999996</v>
      </c>
      <c r="AW2837" s="27" t="s">
        <v>73</v>
      </c>
      <c r="AX2837" s="27" t="s">
        <v>74</v>
      </c>
      <c r="AY2837" s="32">
        <v>0.39</v>
      </c>
      <c r="AZ2837" s="34">
        <f t="shared" si="453"/>
        <v>9.7500000000000003E-2</v>
      </c>
      <c r="BA2837" s="3">
        <f t="shared" si="455"/>
        <v>0.48750000000000004</v>
      </c>
      <c r="BB2837" s="32">
        <f t="shared" si="462"/>
        <v>0.52650000000000008</v>
      </c>
      <c r="BC2837" s="27" t="s">
        <v>12549</v>
      </c>
    </row>
    <row r="2838" spans="1:116" ht="31.5" customHeight="1">
      <c r="A2838" s="7" t="s">
        <v>6518</v>
      </c>
      <c r="B2838" s="5">
        <v>2836</v>
      </c>
      <c r="E2838" s="8" t="s">
        <v>11726</v>
      </c>
      <c r="F2838" s="8" t="s">
        <v>11727</v>
      </c>
      <c r="G2838" s="8" t="s">
        <v>1724</v>
      </c>
      <c r="H2838" s="7" t="s">
        <v>1730</v>
      </c>
      <c r="I2838" s="8" t="s">
        <v>104</v>
      </c>
      <c r="J2838" s="8" t="s">
        <v>11728</v>
      </c>
      <c r="M2838" s="10">
        <v>30</v>
      </c>
      <c r="N2838" s="8" t="s">
        <v>45</v>
      </c>
      <c r="O2838" s="8" t="s">
        <v>11717</v>
      </c>
      <c r="P2838" s="8" t="s">
        <v>11729</v>
      </c>
      <c r="Q2838" s="8" t="s">
        <v>11732</v>
      </c>
      <c r="R2838" s="28">
        <v>1.42</v>
      </c>
      <c r="T2838" s="30">
        <v>1.1599999999999999</v>
      </c>
      <c r="U2838" s="1">
        <v>0.41</v>
      </c>
      <c r="V2838" s="28">
        <v>1.42</v>
      </c>
      <c r="W2838" s="29">
        <v>1.3328</v>
      </c>
      <c r="AM2838" s="27">
        <v>1.42</v>
      </c>
      <c r="AQ2838" s="27" t="e">
        <f t="shared" si="456"/>
        <v>#NUM!</v>
      </c>
      <c r="AR2838" s="27" t="e">
        <f t="shared" si="457"/>
        <v>#NUM!</v>
      </c>
      <c r="AS2838" s="27" t="e">
        <f t="shared" si="458"/>
        <v>#NUM!</v>
      </c>
      <c r="AT2838" s="27">
        <f t="shared" si="460"/>
        <v>1.2469999999999999</v>
      </c>
      <c r="AU2838" s="27">
        <f t="shared" si="461"/>
        <v>0.44074999999999998</v>
      </c>
      <c r="AV2838" s="29">
        <f t="shared" si="459"/>
        <v>0.44074999999999998</v>
      </c>
      <c r="AW2838" s="27" t="s">
        <v>73</v>
      </c>
      <c r="AX2838" s="27" t="s">
        <v>74</v>
      </c>
      <c r="AY2838" s="32">
        <v>0.44</v>
      </c>
      <c r="AZ2838" s="34">
        <f t="shared" si="453"/>
        <v>0.11</v>
      </c>
      <c r="BA2838" s="3">
        <f t="shared" si="455"/>
        <v>0.55000000000000004</v>
      </c>
      <c r="BB2838" s="32">
        <f t="shared" si="462"/>
        <v>0.59400000000000008</v>
      </c>
      <c r="BC2838" s="27" t="s">
        <v>12549</v>
      </c>
    </row>
    <row r="2839" spans="1:116" ht="31.5" customHeight="1">
      <c r="A2839" s="7" t="s">
        <v>6518</v>
      </c>
      <c r="B2839" s="5">
        <v>2837</v>
      </c>
      <c r="E2839" s="8" t="s">
        <v>11726</v>
      </c>
      <c r="F2839" s="8" t="s">
        <v>11727</v>
      </c>
      <c r="G2839" s="8" t="s">
        <v>1724</v>
      </c>
      <c r="H2839" s="7" t="s">
        <v>8508</v>
      </c>
      <c r="I2839" s="8" t="s">
        <v>104</v>
      </c>
      <c r="J2839" s="8" t="s">
        <v>11728</v>
      </c>
      <c r="M2839" s="10">
        <v>30</v>
      </c>
      <c r="N2839" s="8" t="s">
        <v>45</v>
      </c>
      <c r="O2839" s="8" t="s">
        <v>11717</v>
      </c>
      <c r="P2839" s="8" t="s">
        <v>11729</v>
      </c>
      <c r="Q2839" s="8" t="s">
        <v>11733</v>
      </c>
      <c r="R2839" s="28">
        <v>1.43</v>
      </c>
      <c r="T2839" s="30">
        <v>1.18</v>
      </c>
      <c r="U2839" s="1">
        <v>0.45</v>
      </c>
      <c r="V2839" s="28">
        <v>1.43</v>
      </c>
      <c r="AQ2839" s="27" t="e">
        <f t="shared" si="456"/>
        <v>#NUM!</v>
      </c>
      <c r="AR2839" s="27" t="e">
        <f t="shared" si="457"/>
        <v>#NUM!</v>
      </c>
      <c r="AS2839" s="27" t="e">
        <f t="shared" si="458"/>
        <v>#NUM!</v>
      </c>
      <c r="AT2839" s="27">
        <f t="shared" si="460"/>
        <v>1.2685</v>
      </c>
      <c r="AU2839" s="27">
        <f t="shared" si="461"/>
        <v>0.48375000000000001</v>
      </c>
      <c r="AV2839" s="29">
        <f t="shared" si="459"/>
        <v>0.48375000000000001</v>
      </c>
      <c r="AW2839" s="27" t="s">
        <v>73</v>
      </c>
      <c r="AX2839" s="27" t="s">
        <v>74</v>
      </c>
      <c r="AY2839" s="32">
        <v>0.48</v>
      </c>
      <c r="AZ2839" s="34">
        <f t="shared" si="453"/>
        <v>0.12</v>
      </c>
      <c r="BA2839" s="3">
        <f t="shared" si="455"/>
        <v>0.6</v>
      </c>
      <c r="BB2839" s="32">
        <f t="shared" si="462"/>
        <v>0.64800000000000002</v>
      </c>
      <c r="BC2839" s="27" t="s">
        <v>12549</v>
      </c>
    </row>
    <row r="2840" spans="1:116" ht="31.5" customHeight="1">
      <c r="A2840" s="7" t="s">
        <v>6518</v>
      </c>
      <c r="B2840" s="5">
        <v>2838</v>
      </c>
      <c r="E2840" s="8" t="s">
        <v>11726</v>
      </c>
      <c r="F2840" s="8" t="s">
        <v>11727</v>
      </c>
      <c r="G2840" s="8" t="s">
        <v>1724</v>
      </c>
      <c r="H2840" s="7" t="s">
        <v>1725</v>
      </c>
      <c r="I2840" s="8" t="s">
        <v>104</v>
      </c>
      <c r="J2840" s="8" t="s">
        <v>11728</v>
      </c>
      <c r="M2840" s="10">
        <v>30</v>
      </c>
      <c r="N2840" s="8" t="s">
        <v>45</v>
      </c>
      <c r="O2840" s="8" t="s">
        <v>11717</v>
      </c>
      <c r="P2840" s="8" t="s">
        <v>11729</v>
      </c>
      <c r="Q2840" s="8" t="s">
        <v>11730</v>
      </c>
      <c r="R2840" s="28">
        <v>1.44</v>
      </c>
      <c r="T2840" s="30">
        <v>1.2</v>
      </c>
      <c r="U2840" s="1">
        <v>0.49</v>
      </c>
      <c r="V2840" s="28">
        <v>1.44</v>
      </c>
      <c r="W2840" s="29">
        <v>1.32</v>
      </c>
      <c r="AM2840" s="27">
        <v>1.44</v>
      </c>
      <c r="AQ2840" s="27" t="e">
        <f t="shared" si="456"/>
        <v>#NUM!</v>
      </c>
      <c r="AR2840" s="27" t="e">
        <f t="shared" si="457"/>
        <v>#NUM!</v>
      </c>
      <c r="AS2840" s="27" t="e">
        <f t="shared" si="458"/>
        <v>#NUM!</v>
      </c>
      <c r="AT2840" s="27">
        <f t="shared" si="460"/>
        <v>1.2899999999999998</v>
      </c>
      <c r="AU2840" s="27">
        <f t="shared" si="461"/>
        <v>0.52674999999999994</v>
      </c>
      <c r="AV2840" s="29">
        <f t="shared" si="459"/>
        <v>0.52674999999999994</v>
      </c>
      <c r="AW2840" s="27" t="s">
        <v>73</v>
      </c>
      <c r="AX2840" s="27" t="s">
        <v>74</v>
      </c>
      <c r="AY2840" s="32">
        <v>0.53</v>
      </c>
      <c r="AZ2840" s="34">
        <f t="shared" si="453"/>
        <v>0.13250000000000001</v>
      </c>
      <c r="BA2840" s="3">
        <f t="shared" si="455"/>
        <v>0.66250000000000009</v>
      </c>
      <c r="BB2840" s="32">
        <f t="shared" si="462"/>
        <v>0.71550000000000014</v>
      </c>
      <c r="BC2840" s="27" t="s">
        <v>12549</v>
      </c>
    </row>
    <row r="2841" spans="1:116" ht="31.5" customHeight="1">
      <c r="A2841" s="7" t="s">
        <v>6518</v>
      </c>
      <c r="B2841" s="5">
        <v>2839</v>
      </c>
      <c r="E2841" s="8" t="s">
        <v>11741</v>
      </c>
      <c r="F2841" s="8" t="s">
        <v>1177</v>
      </c>
      <c r="G2841" s="8" t="s">
        <v>1178</v>
      </c>
      <c r="H2841" s="7" t="s">
        <v>11742</v>
      </c>
      <c r="I2841" s="8" t="s">
        <v>1962</v>
      </c>
      <c r="J2841" s="8" t="s">
        <v>11743</v>
      </c>
      <c r="K2841" s="9">
        <v>100</v>
      </c>
      <c r="L2841" s="8" t="s">
        <v>81</v>
      </c>
      <c r="M2841" s="10">
        <v>12</v>
      </c>
      <c r="N2841" s="8" t="s">
        <v>45</v>
      </c>
      <c r="O2841" s="8" t="s">
        <v>11717</v>
      </c>
      <c r="P2841" s="8" t="s">
        <v>11744</v>
      </c>
      <c r="Q2841" s="8" t="s">
        <v>11745</v>
      </c>
      <c r="R2841" s="28">
        <v>21.96</v>
      </c>
      <c r="T2841" s="30">
        <v>18.96</v>
      </c>
      <c r="U2841" s="1">
        <v>0.7</v>
      </c>
      <c r="V2841" s="28">
        <v>19.09</v>
      </c>
      <c r="AE2841" s="31">
        <v>13.85</v>
      </c>
      <c r="AM2841" s="27">
        <v>13.85</v>
      </c>
      <c r="AQ2841" s="27" t="e">
        <f t="shared" si="456"/>
        <v>#NUM!</v>
      </c>
      <c r="AR2841" s="27" t="e">
        <f t="shared" si="457"/>
        <v>#NUM!</v>
      </c>
      <c r="AS2841" s="27" t="e">
        <f t="shared" si="458"/>
        <v>#NUM!</v>
      </c>
      <c r="AT2841" s="27">
        <f t="shared" si="460"/>
        <v>20.382000000000001</v>
      </c>
      <c r="AU2841" s="27">
        <f t="shared" si="461"/>
        <v>0.75249999999999995</v>
      </c>
      <c r="AV2841" s="29">
        <f t="shared" si="459"/>
        <v>0.75249999999999995</v>
      </c>
      <c r="AW2841" s="27" t="s">
        <v>73</v>
      </c>
      <c r="AX2841" s="27" t="s">
        <v>74</v>
      </c>
      <c r="AY2841" s="32">
        <v>0.75</v>
      </c>
      <c r="AZ2841" s="34">
        <f t="shared" si="453"/>
        <v>0.1875</v>
      </c>
      <c r="BA2841" s="3">
        <f t="shared" si="455"/>
        <v>0.9375</v>
      </c>
      <c r="BB2841" s="32">
        <f t="shared" si="462"/>
        <v>1.0125</v>
      </c>
      <c r="BC2841" s="27" t="s">
        <v>12549</v>
      </c>
    </row>
    <row r="2842" spans="1:116" ht="31.5" customHeight="1">
      <c r="A2842" s="7" t="s">
        <v>6518</v>
      </c>
      <c r="B2842" s="5">
        <v>2840</v>
      </c>
      <c r="E2842" s="8" t="s">
        <v>11746</v>
      </c>
      <c r="F2842" s="8" t="s">
        <v>11747</v>
      </c>
      <c r="G2842" s="8" t="s">
        <v>1178</v>
      </c>
      <c r="H2842" s="7" t="s">
        <v>205</v>
      </c>
      <c r="I2842" s="8" t="s">
        <v>1880</v>
      </c>
      <c r="J2842" s="8" t="s">
        <v>11748</v>
      </c>
      <c r="M2842" s="10">
        <v>12</v>
      </c>
      <c r="N2842" s="8" t="s">
        <v>45</v>
      </c>
      <c r="O2842" s="8" t="s">
        <v>11717</v>
      </c>
      <c r="P2842" s="8" t="s">
        <v>11718</v>
      </c>
      <c r="Q2842" s="8" t="s">
        <v>11749</v>
      </c>
      <c r="R2842" s="28">
        <v>2</v>
      </c>
      <c r="T2842" s="30">
        <v>1.8</v>
      </c>
      <c r="U2842" s="1">
        <v>1</v>
      </c>
      <c r="V2842" s="28">
        <v>1.54</v>
      </c>
      <c r="W2842" s="29">
        <v>3.43</v>
      </c>
      <c r="AM2842" s="27">
        <v>1.54</v>
      </c>
      <c r="AQ2842" s="27" t="e">
        <f t="shared" si="456"/>
        <v>#NUM!</v>
      </c>
      <c r="AR2842" s="27" t="e">
        <f t="shared" si="457"/>
        <v>#NUM!</v>
      </c>
      <c r="AS2842" s="27" t="e">
        <f t="shared" si="458"/>
        <v>#NUM!</v>
      </c>
      <c r="AT2842" s="27">
        <f t="shared" si="460"/>
        <v>1.9350000000000001</v>
      </c>
      <c r="AU2842" s="27">
        <f t="shared" si="461"/>
        <v>1.075</v>
      </c>
      <c r="AV2842" s="29">
        <f t="shared" si="459"/>
        <v>1.075</v>
      </c>
      <c r="AW2842" s="27" t="s">
        <v>73</v>
      </c>
      <c r="AX2842" s="27" t="s">
        <v>74</v>
      </c>
      <c r="AY2842" s="32">
        <v>1.075</v>
      </c>
      <c r="AZ2842" s="34">
        <f t="shared" si="453"/>
        <v>0.26874999999999999</v>
      </c>
      <c r="BA2842" s="3">
        <f t="shared" si="455"/>
        <v>1.34375</v>
      </c>
      <c r="BB2842" s="32">
        <f t="shared" si="462"/>
        <v>1.4512499999999999</v>
      </c>
      <c r="BC2842" s="27" t="s">
        <v>12549</v>
      </c>
    </row>
    <row r="2843" spans="1:116" ht="31.5" customHeight="1">
      <c r="A2843" s="7" t="s">
        <v>6518</v>
      </c>
      <c r="B2843" s="5">
        <v>2841</v>
      </c>
      <c r="E2843" s="8" t="s">
        <v>11738</v>
      </c>
      <c r="F2843" s="8" t="s">
        <v>1177</v>
      </c>
      <c r="G2843" s="8" t="s">
        <v>1178</v>
      </c>
      <c r="H2843" s="7" t="s">
        <v>1182</v>
      </c>
      <c r="I2843" s="8" t="s">
        <v>125</v>
      </c>
      <c r="J2843" s="8" t="s">
        <v>11739</v>
      </c>
      <c r="K2843" s="9">
        <v>120</v>
      </c>
      <c r="L2843" s="8" t="s">
        <v>81</v>
      </c>
      <c r="M2843" s="10">
        <v>1</v>
      </c>
      <c r="N2843" s="8" t="s">
        <v>45</v>
      </c>
      <c r="O2843" s="8" t="s">
        <v>11717</v>
      </c>
      <c r="P2843" s="8" t="s">
        <v>11729</v>
      </c>
      <c r="Q2843" s="8" t="s">
        <v>11740</v>
      </c>
      <c r="R2843" s="28">
        <v>2.88</v>
      </c>
      <c r="T2843" s="30">
        <v>2.6</v>
      </c>
      <c r="U2843" s="1">
        <v>1.2</v>
      </c>
      <c r="V2843" s="28">
        <v>1.8</v>
      </c>
      <c r="W2843" s="29">
        <v>3.82</v>
      </c>
      <c r="AM2843" s="27">
        <v>1.8</v>
      </c>
      <c r="AQ2843" s="27" t="e">
        <f t="shared" si="456"/>
        <v>#NUM!</v>
      </c>
      <c r="AR2843" s="27" t="e">
        <f t="shared" si="457"/>
        <v>#NUM!</v>
      </c>
      <c r="AS2843" s="27" t="e">
        <f t="shared" si="458"/>
        <v>#NUM!</v>
      </c>
      <c r="AT2843" s="27">
        <f t="shared" si="460"/>
        <v>2.7949999999999999</v>
      </c>
      <c r="AU2843" s="27">
        <f t="shared" si="461"/>
        <v>1.2899999999999998</v>
      </c>
      <c r="AV2843" s="29">
        <f t="shared" si="459"/>
        <v>1.2899999999999998</v>
      </c>
      <c r="AW2843" s="27" t="s">
        <v>73</v>
      </c>
      <c r="AX2843" s="27" t="s">
        <v>74</v>
      </c>
      <c r="AY2843" s="32">
        <v>1.29</v>
      </c>
      <c r="AZ2843" s="34">
        <f t="shared" si="453"/>
        <v>0.32250000000000001</v>
      </c>
      <c r="BA2843" s="3">
        <f t="shared" si="455"/>
        <v>1.6125</v>
      </c>
      <c r="BB2843" s="32">
        <f t="shared" si="462"/>
        <v>1.7415</v>
      </c>
      <c r="BC2843" s="27" t="s">
        <v>12549</v>
      </c>
    </row>
    <row r="2844" spans="1:116" ht="31.5" customHeight="1">
      <c r="A2844" s="7" t="s">
        <v>6518</v>
      </c>
      <c r="B2844" s="5">
        <v>2842</v>
      </c>
      <c r="E2844" s="8" t="s">
        <v>11756</v>
      </c>
      <c r="F2844" s="8" t="s">
        <v>11757</v>
      </c>
      <c r="G2844" s="8" t="s">
        <v>979</v>
      </c>
      <c r="H2844" s="7" t="s">
        <v>11758</v>
      </c>
      <c r="I2844" s="8" t="s">
        <v>1880</v>
      </c>
      <c r="J2844" s="8" t="s">
        <v>11759</v>
      </c>
      <c r="M2844" s="10">
        <v>12</v>
      </c>
      <c r="N2844" s="8" t="s">
        <v>45</v>
      </c>
      <c r="O2844" s="8" t="s">
        <v>11717</v>
      </c>
      <c r="P2844" s="8" t="s">
        <v>11736</v>
      </c>
      <c r="Q2844" s="8" t="s">
        <v>11760</v>
      </c>
      <c r="R2844" s="28">
        <v>2.5</v>
      </c>
      <c r="T2844" s="30">
        <v>2.2000000000000002</v>
      </c>
      <c r="U2844" s="1">
        <v>1.3</v>
      </c>
      <c r="V2844" s="28">
        <v>3.54</v>
      </c>
      <c r="AM2844" s="27">
        <v>3.54</v>
      </c>
      <c r="AQ2844" s="27" t="e">
        <f t="shared" si="456"/>
        <v>#NUM!</v>
      </c>
      <c r="AR2844" s="27" t="e">
        <f t="shared" si="457"/>
        <v>#NUM!</v>
      </c>
      <c r="AS2844" s="27" t="e">
        <f t="shared" si="458"/>
        <v>#NUM!</v>
      </c>
      <c r="AT2844" s="27">
        <f t="shared" si="460"/>
        <v>2.3650000000000002</v>
      </c>
      <c r="AU2844" s="27">
        <f t="shared" si="461"/>
        <v>1.3975</v>
      </c>
      <c r="AV2844" s="29">
        <f t="shared" si="459"/>
        <v>1.3975</v>
      </c>
      <c r="AW2844" s="27" t="s">
        <v>73</v>
      </c>
      <c r="AX2844" s="27" t="s">
        <v>74</v>
      </c>
      <c r="AY2844" s="32">
        <v>1.397</v>
      </c>
      <c r="AZ2844" s="34">
        <f t="shared" si="453"/>
        <v>0.34925</v>
      </c>
      <c r="BA2844" s="3">
        <f t="shared" si="455"/>
        <v>1.7462500000000001</v>
      </c>
      <c r="BB2844" s="32">
        <f t="shared" si="462"/>
        <v>1.88595</v>
      </c>
      <c r="BC2844" s="27" t="s">
        <v>12549</v>
      </c>
    </row>
    <row r="2845" spans="1:116" ht="31.5" customHeight="1">
      <c r="A2845" s="7" t="s">
        <v>6518</v>
      </c>
      <c r="B2845" s="5">
        <v>2843</v>
      </c>
      <c r="E2845" s="8" t="s">
        <v>11750</v>
      </c>
      <c r="F2845" s="8" t="s">
        <v>11751</v>
      </c>
      <c r="G2845" s="8" t="s">
        <v>2783</v>
      </c>
      <c r="H2845" s="7" t="s">
        <v>11752</v>
      </c>
      <c r="I2845" s="8" t="s">
        <v>385</v>
      </c>
      <c r="J2845" s="8" t="s">
        <v>11753</v>
      </c>
      <c r="M2845" s="10">
        <v>20</v>
      </c>
      <c r="N2845" s="8" t="s">
        <v>45</v>
      </c>
      <c r="O2845" s="8" t="s">
        <v>11717</v>
      </c>
      <c r="P2845" s="8" t="s">
        <v>11754</v>
      </c>
      <c r="Q2845" s="8" t="s">
        <v>11755</v>
      </c>
      <c r="R2845" s="28">
        <v>3.95</v>
      </c>
      <c r="T2845" s="30">
        <v>3.3</v>
      </c>
      <c r="U2845" s="1">
        <v>1.5</v>
      </c>
      <c r="V2845" s="28">
        <v>3.44</v>
      </c>
      <c r="AM2845" s="27">
        <v>3.44</v>
      </c>
      <c r="AQ2845" s="27" t="e">
        <f t="shared" si="456"/>
        <v>#NUM!</v>
      </c>
      <c r="AR2845" s="27" t="e">
        <f t="shared" si="457"/>
        <v>#NUM!</v>
      </c>
      <c r="AS2845" s="27" t="e">
        <f t="shared" si="458"/>
        <v>#NUM!</v>
      </c>
      <c r="AT2845" s="27">
        <f t="shared" si="460"/>
        <v>3.5474999999999999</v>
      </c>
      <c r="AU2845" s="27">
        <f t="shared" si="461"/>
        <v>1.6124999999999998</v>
      </c>
      <c r="AV2845" s="29">
        <f t="shared" si="459"/>
        <v>1.6124999999999998</v>
      </c>
      <c r="AW2845" s="27" t="s">
        <v>73</v>
      </c>
      <c r="AX2845" s="27" t="s">
        <v>74</v>
      </c>
      <c r="AY2845" s="32">
        <v>1.61</v>
      </c>
      <c r="AZ2845" s="34">
        <f t="shared" si="453"/>
        <v>0.40250000000000002</v>
      </c>
      <c r="BA2845" s="3">
        <f t="shared" si="455"/>
        <v>2.0125000000000002</v>
      </c>
      <c r="BB2845" s="32">
        <f t="shared" si="462"/>
        <v>2.1735000000000002</v>
      </c>
      <c r="BC2845" s="27" t="s">
        <v>12549</v>
      </c>
    </row>
    <row r="2846" spans="1:116" ht="31.5" customHeight="1">
      <c r="A2846" s="7" t="s">
        <v>6518</v>
      </c>
      <c r="B2846" s="5">
        <v>2844</v>
      </c>
      <c r="E2846" s="8" t="s">
        <v>11713</v>
      </c>
      <c r="F2846" s="8" t="s">
        <v>11714</v>
      </c>
      <c r="G2846" s="8" t="s">
        <v>11715</v>
      </c>
      <c r="H2846" s="7" t="s">
        <v>4975</v>
      </c>
      <c r="I2846" s="8" t="s">
        <v>259</v>
      </c>
      <c r="J2846" s="8" t="s">
        <v>11716</v>
      </c>
      <c r="K2846" s="9">
        <v>30</v>
      </c>
      <c r="L2846" s="8" t="s">
        <v>81</v>
      </c>
      <c r="M2846" s="10">
        <v>1</v>
      </c>
      <c r="N2846" s="8" t="s">
        <v>45</v>
      </c>
      <c r="O2846" s="8" t="s">
        <v>11717</v>
      </c>
      <c r="P2846" s="8" t="s">
        <v>11718</v>
      </c>
      <c r="Q2846" s="8" t="s">
        <v>11719</v>
      </c>
      <c r="R2846" s="28">
        <v>4.5</v>
      </c>
      <c r="T2846" s="30">
        <v>4.3</v>
      </c>
      <c r="U2846" s="1">
        <v>1.65</v>
      </c>
      <c r="V2846" s="28">
        <v>2</v>
      </c>
      <c r="W2846" s="29">
        <v>4.3609999999999998</v>
      </c>
      <c r="AM2846" s="27">
        <v>2.48</v>
      </c>
      <c r="AQ2846" s="27" t="e">
        <f t="shared" si="456"/>
        <v>#NUM!</v>
      </c>
      <c r="AR2846" s="27" t="e">
        <f t="shared" si="457"/>
        <v>#NUM!</v>
      </c>
      <c r="AS2846" s="27" t="e">
        <f t="shared" si="458"/>
        <v>#NUM!</v>
      </c>
      <c r="AT2846" s="27">
        <f t="shared" si="460"/>
        <v>4.6224999999999996</v>
      </c>
      <c r="AU2846" s="27">
        <f t="shared" si="461"/>
        <v>1.7737499999999999</v>
      </c>
      <c r="AV2846" s="29">
        <f t="shared" si="459"/>
        <v>1.7737499999999999</v>
      </c>
      <c r="AW2846" s="27" t="s">
        <v>73</v>
      </c>
      <c r="AX2846" s="27" t="s">
        <v>74</v>
      </c>
      <c r="AY2846" s="32">
        <v>1.77</v>
      </c>
      <c r="AZ2846" s="34">
        <f t="shared" si="453"/>
        <v>0.4425</v>
      </c>
      <c r="BA2846" s="3">
        <f t="shared" si="455"/>
        <v>2.2124999999999999</v>
      </c>
      <c r="BB2846" s="36">
        <v>2.21</v>
      </c>
      <c r="BC2846" s="27" t="s">
        <v>12549</v>
      </c>
    </row>
    <row r="2847" spans="1:116" ht="31.5" customHeight="1">
      <c r="A2847" s="7" t="s">
        <v>6518</v>
      </c>
      <c r="B2847" s="5">
        <v>2845</v>
      </c>
      <c r="E2847" s="8" t="s">
        <v>11734</v>
      </c>
      <c r="F2847" s="8" t="s">
        <v>1599</v>
      </c>
      <c r="G2847" s="8" t="s">
        <v>1600</v>
      </c>
      <c r="H2847" s="7" t="s">
        <v>201</v>
      </c>
      <c r="I2847" s="8" t="s">
        <v>104</v>
      </c>
      <c r="J2847" s="8" t="s">
        <v>11735</v>
      </c>
      <c r="M2847" s="10">
        <v>14</v>
      </c>
      <c r="N2847" s="8" t="s">
        <v>45</v>
      </c>
      <c r="O2847" s="8" t="s">
        <v>11717</v>
      </c>
      <c r="P2847" s="8" t="s">
        <v>11736</v>
      </c>
      <c r="Q2847" s="8" t="s">
        <v>11737</v>
      </c>
      <c r="R2847" s="28">
        <v>4.55</v>
      </c>
      <c r="T2847" s="30">
        <v>4.1500000000000004</v>
      </c>
      <c r="U2847" s="1">
        <v>1.65</v>
      </c>
      <c r="V2847" s="28">
        <v>3.96</v>
      </c>
      <c r="AM2847" s="27">
        <v>2.88</v>
      </c>
      <c r="AQ2847" s="27" t="e">
        <f t="shared" si="456"/>
        <v>#NUM!</v>
      </c>
      <c r="AR2847" s="27" t="e">
        <f t="shared" si="457"/>
        <v>#NUM!</v>
      </c>
      <c r="AS2847" s="27" t="e">
        <f t="shared" si="458"/>
        <v>#NUM!</v>
      </c>
      <c r="AT2847" s="27">
        <f t="shared" si="460"/>
        <v>4.4612500000000006</v>
      </c>
      <c r="AU2847" s="27">
        <f t="shared" si="461"/>
        <v>1.7737499999999999</v>
      </c>
      <c r="AV2847" s="29">
        <f t="shared" si="459"/>
        <v>1.7737499999999999</v>
      </c>
      <c r="AW2847" s="27" t="s">
        <v>73</v>
      </c>
      <c r="AX2847" s="27" t="s">
        <v>74</v>
      </c>
      <c r="AY2847" s="32">
        <v>1.77</v>
      </c>
      <c r="AZ2847" s="34">
        <f t="shared" si="453"/>
        <v>0.4425</v>
      </c>
      <c r="BA2847" s="3">
        <f t="shared" si="455"/>
        <v>2.2124999999999999</v>
      </c>
      <c r="BB2847" s="32">
        <f t="shared" ref="BB2847:BB2878" si="463">BA2847+BA2847*0.08</f>
        <v>2.3895</v>
      </c>
      <c r="BC2847" s="27" t="s">
        <v>12549</v>
      </c>
    </row>
    <row r="2848" spans="1:116" ht="31.5" customHeight="1">
      <c r="A2848" s="7" t="s">
        <v>6518</v>
      </c>
      <c r="B2848" s="5">
        <v>2846</v>
      </c>
      <c r="E2848" s="8" t="s">
        <v>11761</v>
      </c>
      <c r="F2848" s="8" t="s">
        <v>11766</v>
      </c>
      <c r="G2848" s="8" t="s">
        <v>11763</v>
      </c>
      <c r="H2848" s="7" t="s">
        <v>11767</v>
      </c>
      <c r="I2848" s="8" t="s">
        <v>394</v>
      </c>
      <c r="J2848" s="8" t="s">
        <v>11768</v>
      </c>
      <c r="K2848" s="9">
        <v>5</v>
      </c>
      <c r="L2848" s="8" t="s">
        <v>81</v>
      </c>
      <c r="M2848" s="10">
        <v>12</v>
      </c>
      <c r="N2848" s="8" t="s">
        <v>45</v>
      </c>
      <c r="O2848" s="8" t="s">
        <v>11717</v>
      </c>
      <c r="P2848" s="8" t="s">
        <v>11718</v>
      </c>
      <c r="Q2848" s="8" t="s">
        <v>11769</v>
      </c>
      <c r="R2848" s="28">
        <v>9.1999999999999993</v>
      </c>
      <c r="T2848" s="30">
        <v>8.5</v>
      </c>
      <c r="U2848" s="1">
        <v>5.5</v>
      </c>
      <c r="V2848" s="28">
        <v>2.04</v>
      </c>
      <c r="AM2848" s="27">
        <v>1.92</v>
      </c>
      <c r="AQ2848" s="27" t="e">
        <f t="shared" si="456"/>
        <v>#NUM!</v>
      </c>
      <c r="AR2848" s="27" t="e">
        <f t="shared" si="457"/>
        <v>#NUM!</v>
      </c>
      <c r="AS2848" s="27" t="e">
        <f t="shared" si="458"/>
        <v>#NUM!</v>
      </c>
      <c r="AT2848" s="27">
        <f t="shared" si="460"/>
        <v>9.1374999999999993</v>
      </c>
      <c r="AU2848" s="27">
        <f t="shared" si="461"/>
        <v>5.9124999999999996</v>
      </c>
      <c r="AV2848" s="29">
        <f t="shared" si="459"/>
        <v>5.9124999999999996</v>
      </c>
      <c r="AW2848" s="27" t="s">
        <v>1817</v>
      </c>
      <c r="AX2848" s="27" t="s">
        <v>379</v>
      </c>
      <c r="AY2848" s="32">
        <v>1.92</v>
      </c>
      <c r="AZ2848" s="34">
        <f t="shared" si="453"/>
        <v>0.48</v>
      </c>
      <c r="BA2848" s="3">
        <f t="shared" si="455"/>
        <v>2.4</v>
      </c>
      <c r="BB2848" s="32">
        <f t="shared" si="463"/>
        <v>2.5920000000000001</v>
      </c>
      <c r="BC2848" s="27" t="s">
        <v>12549</v>
      </c>
    </row>
    <row r="2849" spans="1:116" ht="31.5" customHeight="1">
      <c r="A2849" s="7" t="s">
        <v>6518</v>
      </c>
      <c r="B2849" s="5">
        <v>2847</v>
      </c>
      <c r="E2849" s="8" t="s">
        <v>11761</v>
      </c>
      <c r="F2849" s="8" t="s">
        <v>11762</v>
      </c>
      <c r="G2849" s="8" t="s">
        <v>11763</v>
      </c>
      <c r="H2849" s="7" t="s">
        <v>4989</v>
      </c>
      <c r="I2849" s="8" t="s">
        <v>43</v>
      </c>
      <c r="J2849" s="8" t="s">
        <v>11764</v>
      </c>
      <c r="M2849" s="10">
        <v>30</v>
      </c>
      <c r="N2849" s="8" t="s">
        <v>45</v>
      </c>
      <c r="O2849" s="8" t="s">
        <v>11717</v>
      </c>
      <c r="P2849" s="8" t="s">
        <v>11744</v>
      </c>
      <c r="Q2849" s="8" t="s">
        <v>11765</v>
      </c>
      <c r="R2849" s="28">
        <v>5.5</v>
      </c>
      <c r="T2849" s="30">
        <v>4.95</v>
      </c>
      <c r="U2849" s="1" t="s">
        <v>56</v>
      </c>
      <c r="V2849" s="28">
        <v>2.4500000000000002</v>
      </c>
      <c r="AM2849" s="27">
        <v>2.1800000000000002</v>
      </c>
      <c r="AQ2849" s="27" t="e">
        <f t="shared" si="456"/>
        <v>#NUM!</v>
      </c>
      <c r="AR2849" s="27" t="e">
        <f t="shared" si="457"/>
        <v>#NUM!</v>
      </c>
      <c r="AS2849" s="27" t="e">
        <f t="shared" si="458"/>
        <v>#NUM!</v>
      </c>
      <c r="AT2849" s="27">
        <f t="shared" si="460"/>
        <v>5.32125</v>
      </c>
      <c r="AU2849" s="27" t="e">
        <f t="shared" si="461"/>
        <v>#VALUE!</v>
      </c>
      <c r="AV2849" s="29" t="e">
        <f t="shared" si="459"/>
        <v>#VALUE!</v>
      </c>
      <c r="AW2849" s="27" t="s">
        <v>1817</v>
      </c>
      <c r="AX2849" s="27" t="s">
        <v>379</v>
      </c>
      <c r="AY2849" s="32">
        <v>2.1800000000000002</v>
      </c>
      <c r="AZ2849" s="34">
        <f t="shared" si="453"/>
        <v>0.54500000000000004</v>
      </c>
      <c r="BA2849" s="3">
        <f t="shared" si="455"/>
        <v>2.7250000000000001</v>
      </c>
      <c r="BB2849" s="32">
        <f t="shared" si="463"/>
        <v>2.9430000000000001</v>
      </c>
      <c r="BC2849" s="27" t="s">
        <v>12549</v>
      </c>
    </row>
    <row r="2850" spans="1:116" ht="31.5" customHeight="1">
      <c r="A2850" s="7" t="s">
        <v>6518</v>
      </c>
      <c r="B2850" s="5">
        <v>2848</v>
      </c>
      <c r="E2850" s="8" t="s">
        <v>11720</v>
      </c>
      <c r="F2850" s="8" t="s">
        <v>11721</v>
      </c>
      <c r="G2850" s="8" t="s">
        <v>11722</v>
      </c>
      <c r="H2850" s="7" t="s">
        <v>42</v>
      </c>
      <c r="I2850" s="8" t="s">
        <v>300</v>
      </c>
      <c r="J2850" s="8" t="s">
        <v>11723</v>
      </c>
      <c r="M2850" s="10">
        <v>30</v>
      </c>
      <c r="N2850" s="8" t="s">
        <v>45</v>
      </c>
      <c r="O2850" s="8" t="s">
        <v>11717</v>
      </c>
      <c r="P2850" s="8" t="s">
        <v>11724</v>
      </c>
      <c r="Q2850" s="8" t="s">
        <v>11725</v>
      </c>
      <c r="R2850" s="28">
        <v>4.5</v>
      </c>
      <c r="T2850" s="30">
        <v>4.3</v>
      </c>
      <c r="U2850" s="1">
        <v>2.4</v>
      </c>
      <c r="V2850" s="28">
        <v>3.2</v>
      </c>
      <c r="AM2850" s="27">
        <v>3.54</v>
      </c>
      <c r="AQ2850" s="27" t="e">
        <f t="shared" si="456"/>
        <v>#NUM!</v>
      </c>
      <c r="AR2850" s="27" t="e">
        <f t="shared" si="457"/>
        <v>#NUM!</v>
      </c>
      <c r="AS2850" s="27" t="e">
        <f t="shared" si="458"/>
        <v>#NUM!</v>
      </c>
      <c r="AT2850" s="27">
        <f t="shared" si="460"/>
        <v>4.6224999999999996</v>
      </c>
      <c r="AU2850" s="27">
        <f t="shared" si="461"/>
        <v>2.5799999999999996</v>
      </c>
      <c r="AV2850" s="29">
        <f t="shared" si="459"/>
        <v>2.5799999999999996</v>
      </c>
      <c r="AW2850" s="27" t="s">
        <v>73</v>
      </c>
      <c r="AX2850" s="27" t="s">
        <v>74</v>
      </c>
      <c r="AY2850" s="32">
        <v>2.58</v>
      </c>
      <c r="AZ2850" s="34">
        <f t="shared" si="453"/>
        <v>0.64500000000000002</v>
      </c>
      <c r="BA2850" s="3">
        <f t="shared" si="455"/>
        <v>3.2250000000000001</v>
      </c>
      <c r="BB2850" s="32">
        <f t="shared" si="463"/>
        <v>3.4830000000000001</v>
      </c>
      <c r="BC2850" s="27" t="s">
        <v>12549</v>
      </c>
    </row>
    <row r="2851" spans="1:116" ht="31.5" customHeight="1">
      <c r="A2851" s="12" t="s">
        <v>11770</v>
      </c>
      <c r="B2851" s="5">
        <v>2849</v>
      </c>
      <c r="C2851" s="15">
        <v>3629</v>
      </c>
      <c r="D2851" s="15"/>
      <c r="E2851" s="13" t="s">
        <v>11771</v>
      </c>
      <c r="F2851" s="13" t="s">
        <v>76</v>
      </c>
      <c r="G2851" s="13" t="s">
        <v>77</v>
      </c>
      <c r="H2851" s="12" t="s">
        <v>594</v>
      </c>
      <c r="I2851" s="13" t="s">
        <v>104</v>
      </c>
      <c r="J2851" s="13" t="s">
        <v>2098</v>
      </c>
      <c r="K2851" s="14"/>
      <c r="L2851" s="13"/>
      <c r="M2851" s="15">
        <v>30</v>
      </c>
      <c r="N2851" s="13" t="s">
        <v>45</v>
      </c>
      <c r="O2851" s="13" t="s">
        <v>11772</v>
      </c>
      <c r="P2851" s="13" t="s">
        <v>11773</v>
      </c>
      <c r="Q2851" s="13" t="s">
        <v>11774</v>
      </c>
      <c r="R2851" s="28">
        <v>1.51</v>
      </c>
      <c r="T2851" s="30">
        <v>1.06</v>
      </c>
      <c r="U2851" s="1">
        <v>1.06</v>
      </c>
      <c r="W2851" s="29">
        <v>2.0699999999999998</v>
      </c>
      <c r="X2851" s="29">
        <v>1.1399999999999999</v>
      </c>
      <c r="Z2851" s="29">
        <v>1.88</v>
      </c>
      <c r="AG2851" s="27">
        <v>1.01</v>
      </c>
      <c r="AH2851" s="27">
        <v>1.02</v>
      </c>
      <c r="AI2851" s="27">
        <v>1.88</v>
      </c>
      <c r="AN2851" s="32">
        <v>1.0149999999999999</v>
      </c>
      <c r="AO2851" s="27" t="s">
        <v>211</v>
      </c>
      <c r="AP2851" s="31" t="s">
        <v>212</v>
      </c>
      <c r="AQ2851" s="27">
        <f t="shared" si="456"/>
        <v>1.0150000000000001</v>
      </c>
      <c r="AR2851" s="27" t="str">
        <f t="shared" si="457"/>
        <v/>
      </c>
      <c r="AS2851" s="27" t="e">
        <f t="shared" si="458"/>
        <v>#NUM!</v>
      </c>
      <c r="AT2851" s="27">
        <f t="shared" si="460"/>
        <v>1.1395</v>
      </c>
      <c r="AU2851" s="27">
        <f t="shared" si="461"/>
        <v>1.1395</v>
      </c>
      <c r="AV2851" s="29">
        <f t="shared" si="459"/>
        <v>1.0149999999999999</v>
      </c>
      <c r="AW2851" s="27" t="s">
        <v>73</v>
      </c>
      <c r="AX2851" s="27" t="s">
        <v>74</v>
      </c>
      <c r="AY2851" s="32">
        <v>1.0149999999999999</v>
      </c>
      <c r="AZ2851" s="34">
        <f t="shared" si="453"/>
        <v>0.25374999999999998</v>
      </c>
      <c r="BA2851" s="3">
        <f t="shared" si="455"/>
        <v>1.2687499999999998</v>
      </c>
      <c r="BB2851" s="32">
        <f t="shared" si="463"/>
        <v>1.3702499999999997</v>
      </c>
      <c r="BC2851" s="27" t="s">
        <v>12549</v>
      </c>
      <c r="BP2851" s="27"/>
      <c r="BQ2851" s="27"/>
      <c r="BR2851" s="27"/>
      <c r="BS2851" s="27"/>
      <c r="BT2851" s="27"/>
      <c r="BU2851" s="27"/>
      <c r="BV2851" s="27"/>
      <c r="BW2851" s="27"/>
      <c r="BX2851" s="27"/>
      <c r="BY2851" s="27"/>
      <c r="BZ2851" s="27"/>
      <c r="CA2851" s="27"/>
      <c r="CB2851" s="27"/>
      <c r="CC2851" s="27"/>
      <c r="CD2851" s="27"/>
      <c r="CE2851" s="27"/>
      <c r="CF2851" s="27"/>
      <c r="CG2851" s="27"/>
      <c r="CH2851" s="27"/>
      <c r="CI2851" s="27"/>
      <c r="CJ2851" s="27"/>
      <c r="CK2851" s="27"/>
      <c r="CL2851" s="27"/>
      <c r="CM2851" s="27"/>
      <c r="CN2851" s="27"/>
      <c r="CO2851" s="27"/>
      <c r="CP2851" s="27"/>
      <c r="CQ2851" s="27"/>
      <c r="CR2851" s="27"/>
      <c r="CS2851" s="27"/>
      <c r="CT2851" s="27"/>
      <c r="CU2851" s="27"/>
      <c r="CV2851" s="27"/>
      <c r="CW2851" s="27"/>
      <c r="CX2851" s="27"/>
      <c r="CY2851" s="27"/>
      <c r="CZ2851" s="27"/>
      <c r="DA2851" s="27"/>
      <c r="DB2851" s="27"/>
      <c r="DC2851" s="27"/>
      <c r="DD2851" s="27"/>
      <c r="DE2851" s="27"/>
      <c r="DF2851" s="27"/>
      <c r="DG2851" s="27"/>
      <c r="DH2851" s="27"/>
      <c r="DI2851" s="27"/>
      <c r="DJ2851" s="27"/>
      <c r="DK2851" s="27"/>
      <c r="DL2851" s="27"/>
    </row>
    <row r="2852" spans="1:116" ht="31.5" customHeight="1">
      <c r="A2852" s="12" t="s">
        <v>11770</v>
      </c>
      <c r="B2852" s="5">
        <v>2850</v>
      </c>
      <c r="C2852" s="15">
        <v>3630</v>
      </c>
      <c r="D2852" s="15"/>
      <c r="E2852" s="13" t="s">
        <v>11771</v>
      </c>
      <c r="F2852" s="13" t="s">
        <v>76</v>
      </c>
      <c r="G2852" s="13" t="s">
        <v>77</v>
      </c>
      <c r="H2852" s="12" t="s">
        <v>598</v>
      </c>
      <c r="I2852" s="13" t="s">
        <v>104</v>
      </c>
      <c r="J2852" s="13" t="s">
        <v>2098</v>
      </c>
      <c r="K2852" s="14"/>
      <c r="L2852" s="13"/>
      <c r="M2852" s="15">
        <v>30</v>
      </c>
      <c r="N2852" s="13" t="s">
        <v>45</v>
      </c>
      <c r="O2852" s="13" t="s">
        <v>11772</v>
      </c>
      <c r="P2852" s="13" t="s">
        <v>11773</v>
      </c>
      <c r="Q2852" s="13" t="s">
        <v>11775</v>
      </c>
      <c r="R2852" s="28">
        <v>2.2000000000000002</v>
      </c>
      <c r="T2852" s="30">
        <v>1.65</v>
      </c>
      <c r="U2852" s="1">
        <v>1.65</v>
      </c>
      <c r="V2852" s="28">
        <v>3.63</v>
      </c>
      <c r="W2852" s="29">
        <v>2.82</v>
      </c>
      <c r="X2852" s="29">
        <v>1.68</v>
      </c>
      <c r="Z2852" s="29">
        <v>2.72</v>
      </c>
      <c r="AE2852" s="31">
        <v>3.63</v>
      </c>
      <c r="AG2852" s="27">
        <v>1.4870000000000001</v>
      </c>
      <c r="AH2852" s="27">
        <v>1.6</v>
      </c>
      <c r="AI2852" s="27">
        <v>2.72</v>
      </c>
      <c r="AN2852" s="32">
        <v>1.5435000000000001</v>
      </c>
      <c r="AO2852" s="27" t="s">
        <v>211</v>
      </c>
      <c r="AP2852" s="31" t="s">
        <v>212</v>
      </c>
      <c r="AQ2852" s="27">
        <f t="shared" si="456"/>
        <v>1.5435000000000001</v>
      </c>
      <c r="AR2852" s="27" t="str">
        <f t="shared" si="457"/>
        <v/>
      </c>
      <c r="AS2852" s="27" t="e">
        <f t="shared" si="458"/>
        <v>#NUM!</v>
      </c>
      <c r="AT2852" s="27">
        <f t="shared" si="460"/>
        <v>1.7737499999999999</v>
      </c>
      <c r="AU2852" s="27">
        <f t="shared" si="461"/>
        <v>1.7737499999999999</v>
      </c>
      <c r="AV2852" s="29">
        <f t="shared" si="459"/>
        <v>1.5435000000000001</v>
      </c>
      <c r="AW2852" s="27" t="s">
        <v>213</v>
      </c>
      <c r="AX2852" s="27" t="s">
        <v>212</v>
      </c>
      <c r="AY2852" s="32">
        <v>1.54</v>
      </c>
      <c r="AZ2852" s="34">
        <f t="shared" si="453"/>
        <v>0.38500000000000001</v>
      </c>
      <c r="BA2852" s="3">
        <f t="shared" si="455"/>
        <v>1.925</v>
      </c>
      <c r="BB2852" s="32">
        <f t="shared" si="463"/>
        <v>2.0790000000000002</v>
      </c>
      <c r="BC2852" s="27" t="s">
        <v>12549</v>
      </c>
      <c r="BP2852" s="27"/>
      <c r="BQ2852" s="27"/>
      <c r="BR2852" s="27"/>
      <c r="BS2852" s="27"/>
      <c r="BT2852" s="27"/>
      <c r="BU2852" s="27"/>
      <c r="BV2852" s="27"/>
      <c r="BW2852" s="27"/>
      <c r="BX2852" s="27"/>
      <c r="BY2852" s="27"/>
      <c r="BZ2852" s="27"/>
      <c r="CA2852" s="27"/>
      <c r="CB2852" s="27"/>
      <c r="CC2852" s="27"/>
      <c r="CD2852" s="27"/>
      <c r="CE2852" s="27"/>
      <c r="CF2852" s="27"/>
      <c r="CG2852" s="27"/>
      <c r="CH2852" s="27"/>
      <c r="CI2852" s="27"/>
      <c r="CJ2852" s="27"/>
      <c r="CK2852" s="27"/>
      <c r="CL2852" s="27"/>
      <c r="CM2852" s="27"/>
      <c r="CN2852" s="27"/>
      <c r="CO2852" s="27"/>
      <c r="CP2852" s="27"/>
      <c r="CQ2852" s="27"/>
      <c r="CR2852" s="27"/>
      <c r="CS2852" s="27"/>
      <c r="CT2852" s="27"/>
      <c r="CU2852" s="27"/>
      <c r="CV2852" s="27"/>
      <c r="CW2852" s="27"/>
      <c r="CX2852" s="27"/>
      <c r="CY2852" s="27"/>
      <c r="CZ2852" s="27"/>
      <c r="DA2852" s="27"/>
      <c r="DB2852" s="27"/>
      <c r="DC2852" s="27"/>
      <c r="DD2852" s="27"/>
      <c r="DE2852" s="27"/>
      <c r="DF2852" s="27"/>
      <c r="DG2852" s="27"/>
      <c r="DH2852" s="27"/>
      <c r="DI2852" s="27"/>
      <c r="DJ2852" s="27"/>
      <c r="DK2852" s="27"/>
      <c r="DL2852" s="27"/>
    </row>
    <row r="2853" spans="1:116" ht="31.5" customHeight="1">
      <c r="A2853" s="12" t="s">
        <v>11770</v>
      </c>
      <c r="B2853" s="5">
        <v>2851</v>
      </c>
      <c r="C2853" s="15">
        <v>3628</v>
      </c>
      <c r="D2853" s="15"/>
      <c r="E2853" s="13" t="s">
        <v>11776</v>
      </c>
      <c r="F2853" s="13" t="s">
        <v>11781</v>
      </c>
      <c r="G2853" s="13" t="s">
        <v>367</v>
      </c>
      <c r="H2853" s="12" t="s">
        <v>303</v>
      </c>
      <c r="I2853" s="13" t="s">
        <v>104</v>
      </c>
      <c r="J2853" s="13" t="s">
        <v>11782</v>
      </c>
      <c r="K2853" s="14"/>
      <c r="L2853" s="13"/>
      <c r="M2853" s="15">
        <v>30</v>
      </c>
      <c r="N2853" s="13" t="s">
        <v>45</v>
      </c>
      <c r="O2853" s="13" t="s">
        <v>11772</v>
      </c>
      <c r="P2853" s="13" t="s">
        <v>11779</v>
      </c>
      <c r="Q2853" s="13" t="s">
        <v>11783</v>
      </c>
      <c r="R2853" s="28">
        <v>2.4700000000000002</v>
      </c>
      <c r="T2853" s="30">
        <v>2.1</v>
      </c>
      <c r="U2853" s="1">
        <v>2.1</v>
      </c>
      <c r="V2853" s="28">
        <v>2.76</v>
      </c>
      <c r="W2853" s="29">
        <v>2.67</v>
      </c>
      <c r="Z2853" s="29">
        <v>2.27</v>
      </c>
      <c r="AE2853" s="31">
        <v>2.76</v>
      </c>
      <c r="AI2853" s="27">
        <v>2.27</v>
      </c>
      <c r="AK2853" s="27">
        <v>4.0599999999999996</v>
      </c>
      <c r="AN2853" s="32">
        <v>2.4700000000000002</v>
      </c>
      <c r="AO2853" s="27" t="s">
        <v>49</v>
      </c>
      <c r="AP2853" s="31" t="s">
        <v>50</v>
      </c>
      <c r="AQ2853" s="27">
        <f t="shared" si="456"/>
        <v>2.5149999999999997</v>
      </c>
      <c r="AR2853" s="27">
        <f t="shared" si="457"/>
        <v>2.4700000000000002</v>
      </c>
      <c r="AS2853" s="27" t="e">
        <f t="shared" si="458"/>
        <v>#NUM!</v>
      </c>
      <c r="AT2853" s="27">
        <f t="shared" si="460"/>
        <v>2.2574999999999998</v>
      </c>
      <c r="AU2853" s="27">
        <f t="shared" si="461"/>
        <v>2.2574999999999998</v>
      </c>
      <c r="AV2853" s="29">
        <f t="shared" si="459"/>
        <v>2.2574999999999998</v>
      </c>
      <c r="AW2853" s="27" t="s">
        <v>73</v>
      </c>
      <c r="AX2853" s="27" t="s">
        <v>74</v>
      </c>
      <c r="AY2853" s="32">
        <v>2.2599999999999998</v>
      </c>
      <c r="AZ2853" s="34">
        <f t="shared" si="453"/>
        <v>0.56499999999999995</v>
      </c>
      <c r="BA2853" s="3">
        <f t="shared" si="455"/>
        <v>2.8249999999999997</v>
      </c>
      <c r="BB2853" s="32">
        <f t="shared" si="463"/>
        <v>3.0509999999999997</v>
      </c>
      <c r="BC2853" s="27" t="s">
        <v>12549</v>
      </c>
      <c r="BP2853" s="27"/>
      <c r="BQ2853" s="27"/>
      <c r="BR2853" s="27"/>
      <c r="BS2853" s="27"/>
      <c r="BT2853" s="27"/>
      <c r="BU2853" s="27"/>
      <c r="BV2853" s="27"/>
      <c r="BW2853" s="27"/>
      <c r="BX2853" s="27"/>
      <c r="BY2853" s="27"/>
      <c r="BZ2853" s="27"/>
      <c r="CA2853" s="27"/>
      <c r="CB2853" s="27"/>
      <c r="CC2853" s="27"/>
      <c r="CD2853" s="27"/>
      <c r="CE2853" s="27"/>
      <c r="CF2853" s="27"/>
      <c r="CG2853" s="27"/>
      <c r="CH2853" s="27"/>
      <c r="CI2853" s="27"/>
      <c r="CJ2853" s="27"/>
      <c r="CK2853" s="27"/>
      <c r="CL2853" s="27"/>
      <c r="CM2853" s="27"/>
      <c r="CN2853" s="27"/>
      <c r="CO2853" s="27"/>
      <c r="CP2853" s="27"/>
      <c r="CQ2853" s="27"/>
      <c r="CR2853" s="27"/>
      <c r="CS2853" s="27"/>
      <c r="CT2853" s="27"/>
      <c r="CU2853" s="27"/>
      <c r="CV2853" s="27"/>
      <c r="CW2853" s="27"/>
      <c r="CX2853" s="27"/>
      <c r="CY2853" s="27"/>
      <c r="CZ2853" s="27"/>
      <c r="DA2853" s="27"/>
      <c r="DB2853" s="27"/>
      <c r="DC2853" s="27"/>
      <c r="DD2853" s="27"/>
      <c r="DE2853" s="27"/>
      <c r="DF2853" s="27"/>
      <c r="DG2853" s="27"/>
      <c r="DH2853" s="27"/>
      <c r="DI2853" s="27"/>
      <c r="DJ2853" s="27"/>
      <c r="DK2853" s="27"/>
      <c r="DL2853" s="27"/>
    </row>
    <row r="2854" spans="1:116" ht="31.5" customHeight="1">
      <c r="A2854" s="12" t="s">
        <v>11770</v>
      </c>
      <c r="B2854" s="5">
        <v>2852</v>
      </c>
      <c r="C2854" s="15">
        <v>3637</v>
      </c>
      <c r="D2854" s="15"/>
      <c r="E2854" s="13" t="s">
        <v>11803</v>
      </c>
      <c r="F2854" s="13" t="s">
        <v>7012</v>
      </c>
      <c r="G2854" s="13" t="s">
        <v>7013</v>
      </c>
      <c r="H2854" s="12" t="s">
        <v>535</v>
      </c>
      <c r="I2854" s="13" t="s">
        <v>43</v>
      </c>
      <c r="J2854" s="13" t="s">
        <v>2469</v>
      </c>
      <c r="K2854" s="14"/>
      <c r="L2854" s="13"/>
      <c r="M2854" s="15">
        <v>28</v>
      </c>
      <c r="N2854" s="13" t="s">
        <v>45</v>
      </c>
      <c r="O2854" s="13" t="s">
        <v>11772</v>
      </c>
      <c r="P2854" s="13" t="s">
        <v>11804</v>
      </c>
      <c r="Q2854" s="13" t="s">
        <v>11805</v>
      </c>
      <c r="R2854" s="28">
        <v>4.16</v>
      </c>
      <c r="T2854" s="30">
        <v>2.8</v>
      </c>
      <c r="U2854" s="1">
        <v>2.8</v>
      </c>
      <c r="V2854" s="28">
        <v>7.84</v>
      </c>
      <c r="W2854" s="29">
        <v>4.8600000000000003</v>
      </c>
      <c r="X2854" s="29">
        <v>3.46</v>
      </c>
      <c r="Z2854" s="29">
        <v>7.14</v>
      </c>
      <c r="AE2854" s="31">
        <v>7.84</v>
      </c>
      <c r="AG2854" s="27">
        <v>3.0720000000000001</v>
      </c>
      <c r="AH2854" s="27">
        <v>2.73</v>
      </c>
      <c r="AI2854" s="27">
        <v>7.14</v>
      </c>
      <c r="AN2854" s="32">
        <v>2.9009999999999998</v>
      </c>
      <c r="AO2854" s="27" t="s">
        <v>211</v>
      </c>
      <c r="AP2854" s="31" t="s">
        <v>212</v>
      </c>
      <c r="AQ2854" s="27">
        <f t="shared" si="456"/>
        <v>2.9009999999999998</v>
      </c>
      <c r="AR2854" s="27" t="str">
        <f t="shared" si="457"/>
        <v/>
      </c>
      <c r="AS2854" s="27" t="e">
        <f t="shared" si="458"/>
        <v>#NUM!</v>
      </c>
      <c r="AT2854" s="27">
        <f t="shared" si="460"/>
        <v>3.01</v>
      </c>
      <c r="AU2854" s="27">
        <f t="shared" si="461"/>
        <v>3.01</v>
      </c>
      <c r="AV2854" s="29">
        <f t="shared" si="459"/>
        <v>2.9009999999999998</v>
      </c>
      <c r="AW2854" s="27" t="s">
        <v>213</v>
      </c>
      <c r="AX2854" s="27" t="s">
        <v>212</v>
      </c>
      <c r="AY2854" s="32">
        <v>2.9</v>
      </c>
      <c r="AZ2854" s="34">
        <f t="shared" si="453"/>
        <v>0.72499999999999998</v>
      </c>
      <c r="BA2854" s="3">
        <f t="shared" si="455"/>
        <v>3.625</v>
      </c>
      <c r="BB2854" s="32">
        <f t="shared" si="463"/>
        <v>3.915</v>
      </c>
      <c r="BC2854" s="27" t="s">
        <v>12549</v>
      </c>
      <c r="BP2854" s="27"/>
      <c r="BQ2854" s="27"/>
      <c r="BR2854" s="27"/>
      <c r="BS2854" s="27"/>
      <c r="BT2854" s="27"/>
      <c r="BU2854" s="27"/>
      <c r="BV2854" s="27"/>
      <c r="BW2854" s="27"/>
      <c r="BX2854" s="27"/>
      <c r="BY2854" s="27"/>
      <c r="BZ2854" s="27"/>
      <c r="CA2854" s="27"/>
      <c r="CB2854" s="27"/>
      <c r="CC2854" s="27"/>
      <c r="CD2854" s="27"/>
      <c r="CE2854" s="27"/>
      <c r="CF2854" s="27"/>
      <c r="CG2854" s="27"/>
      <c r="CH2854" s="27"/>
      <c r="CI2854" s="27"/>
      <c r="CJ2854" s="27"/>
      <c r="CK2854" s="27"/>
      <c r="CL2854" s="27"/>
      <c r="CM2854" s="27"/>
      <c r="CN2854" s="27"/>
      <c r="CO2854" s="27"/>
      <c r="CP2854" s="27"/>
      <c r="CQ2854" s="27"/>
      <c r="CR2854" s="27"/>
      <c r="CS2854" s="27"/>
      <c r="CT2854" s="27"/>
      <c r="CU2854" s="27"/>
      <c r="CV2854" s="27"/>
      <c r="CW2854" s="27"/>
      <c r="CX2854" s="27"/>
      <c r="CY2854" s="27"/>
      <c r="CZ2854" s="27"/>
      <c r="DA2854" s="27"/>
      <c r="DB2854" s="27"/>
      <c r="DC2854" s="27"/>
      <c r="DD2854" s="27"/>
      <c r="DE2854" s="27"/>
      <c r="DF2854" s="27"/>
      <c r="DG2854" s="27"/>
      <c r="DH2854" s="27"/>
      <c r="DI2854" s="27"/>
      <c r="DJ2854" s="27"/>
      <c r="DK2854" s="27"/>
      <c r="DL2854" s="27"/>
    </row>
    <row r="2855" spans="1:116" ht="31.5" customHeight="1">
      <c r="A2855" s="12" t="s">
        <v>11770</v>
      </c>
      <c r="B2855" s="5">
        <v>2853</v>
      </c>
      <c r="C2855" s="15">
        <v>3627</v>
      </c>
      <c r="D2855" s="15"/>
      <c r="E2855" s="13" t="s">
        <v>11776</v>
      </c>
      <c r="F2855" s="13" t="s">
        <v>11777</v>
      </c>
      <c r="G2855" s="13" t="s">
        <v>367</v>
      </c>
      <c r="H2855" s="12" t="s">
        <v>103</v>
      </c>
      <c r="I2855" s="13" t="s">
        <v>104</v>
      </c>
      <c r="J2855" s="13" t="s">
        <v>11778</v>
      </c>
      <c r="K2855" s="14"/>
      <c r="L2855" s="13"/>
      <c r="M2855" s="15">
        <v>30</v>
      </c>
      <c r="N2855" s="13" t="s">
        <v>45</v>
      </c>
      <c r="O2855" s="13" t="s">
        <v>11772</v>
      </c>
      <c r="P2855" s="13" t="s">
        <v>11779</v>
      </c>
      <c r="Q2855" s="13" t="s">
        <v>11780</v>
      </c>
      <c r="R2855" s="28">
        <v>3.28</v>
      </c>
      <c r="T2855" s="30">
        <v>2.9</v>
      </c>
      <c r="U2855" s="1">
        <v>2.9</v>
      </c>
      <c r="V2855" s="28">
        <v>4.71</v>
      </c>
      <c r="W2855" s="29">
        <v>3.56</v>
      </c>
      <c r="Z2855" s="29">
        <v>3</v>
      </c>
      <c r="AE2855" s="31">
        <v>4.71</v>
      </c>
      <c r="AI2855" s="27">
        <v>3</v>
      </c>
      <c r="AK2855" s="27">
        <v>4.58</v>
      </c>
      <c r="AN2855" s="32">
        <v>3.28</v>
      </c>
      <c r="AO2855" s="27" t="s">
        <v>49</v>
      </c>
      <c r="AP2855" s="31" t="s">
        <v>50</v>
      </c>
      <c r="AQ2855" s="27">
        <f t="shared" si="456"/>
        <v>3.855</v>
      </c>
      <c r="AR2855" s="27">
        <f t="shared" si="457"/>
        <v>3.28</v>
      </c>
      <c r="AS2855" s="27" t="e">
        <f t="shared" si="458"/>
        <v>#NUM!</v>
      </c>
      <c r="AT2855" s="27">
        <f t="shared" si="460"/>
        <v>3.1174999999999997</v>
      </c>
      <c r="AU2855" s="27">
        <f t="shared" si="461"/>
        <v>3.1174999999999997</v>
      </c>
      <c r="AV2855" s="29">
        <f t="shared" si="459"/>
        <v>3.1174999999999997</v>
      </c>
      <c r="AW2855" s="27" t="s">
        <v>73</v>
      </c>
      <c r="AX2855" s="27" t="s">
        <v>74</v>
      </c>
      <c r="AY2855" s="32">
        <v>3.12</v>
      </c>
      <c r="AZ2855" s="34">
        <f t="shared" si="453"/>
        <v>0.78</v>
      </c>
      <c r="BA2855" s="3">
        <f t="shared" si="455"/>
        <v>3.9000000000000004</v>
      </c>
      <c r="BB2855" s="32">
        <f t="shared" si="463"/>
        <v>4.2120000000000006</v>
      </c>
      <c r="BC2855" s="27" t="s">
        <v>12549</v>
      </c>
      <c r="BP2855" s="27"/>
      <c r="BQ2855" s="27"/>
      <c r="BR2855" s="27"/>
      <c r="BS2855" s="27"/>
      <c r="BT2855" s="27"/>
      <c r="BU2855" s="27"/>
      <c r="BV2855" s="27"/>
      <c r="BW2855" s="27"/>
      <c r="BX2855" s="27"/>
      <c r="BY2855" s="27"/>
      <c r="BZ2855" s="27"/>
      <c r="CA2855" s="27"/>
      <c r="CB2855" s="27"/>
      <c r="CC2855" s="27"/>
      <c r="CD2855" s="27"/>
      <c r="CE2855" s="27"/>
      <c r="CF2855" s="27"/>
      <c r="CG2855" s="27"/>
      <c r="CH2855" s="27"/>
      <c r="CI2855" s="27"/>
      <c r="CJ2855" s="27"/>
      <c r="CK2855" s="27"/>
      <c r="CL2855" s="27"/>
      <c r="CM2855" s="27"/>
      <c r="CN2855" s="27"/>
      <c r="CO2855" s="27"/>
      <c r="CP2855" s="27"/>
      <c r="CQ2855" s="27"/>
      <c r="CR2855" s="27"/>
      <c r="CS2855" s="27"/>
      <c r="CT2855" s="27"/>
      <c r="CU2855" s="27"/>
      <c r="CV2855" s="27"/>
      <c r="CW2855" s="27"/>
      <c r="CX2855" s="27"/>
      <c r="CY2855" s="27"/>
      <c r="CZ2855" s="27"/>
      <c r="DA2855" s="27"/>
      <c r="DB2855" s="27"/>
      <c r="DC2855" s="27"/>
      <c r="DD2855" s="27"/>
      <c r="DE2855" s="27"/>
      <c r="DF2855" s="27"/>
      <c r="DG2855" s="27"/>
      <c r="DH2855" s="27"/>
      <c r="DI2855" s="27"/>
      <c r="DJ2855" s="27"/>
      <c r="DK2855" s="27"/>
      <c r="DL2855" s="27"/>
    </row>
    <row r="2856" spans="1:116" ht="31.5" customHeight="1">
      <c r="A2856" s="12" t="s">
        <v>11770</v>
      </c>
      <c r="B2856" s="5">
        <v>2854</v>
      </c>
      <c r="C2856" s="15">
        <v>3633</v>
      </c>
      <c r="D2856" s="15"/>
      <c r="E2856" s="13" t="s">
        <v>11784</v>
      </c>
      <c r="F2856" s="13" t="s">
        <v>11789</v>
      </c>
      <c r="G2856" s="13" t="s">
        <v>675</v>
      </c>
      <c r="H2856" s="12" t="s">
        <v>103</v>
      </c>
      <c r="I2856" s="13" t="s">
        <v>43</v>
      </c>
      <c r="J2856" s="13" t="s">
        <v>2098</v>
      </c>
      <c r="K2856" s="14"/>
      <c r="L2856" s="13"/>
      <c r="M2856" s="15">
        <v>30</v>
      </c>
      <c r="N2856" s="13" t="s">
        <v>45</v>
      </c>
      <c r="O2856" s="13" t="s">
        <v>11772</v>
      </c>
      <c r="P2856" s="13" t="s">
        <v>11779</v>
      </c>
      <c r="Q2856" s="13" t="s">
        <v>11790</v>
      </c>
      <c r="R2856" s="28">
        <v>3.9</v>
      </c>
      <c r="T2856" s="30">
        <v>3</v>
      </c>
      <c r="U2856" s="1">
        <v>3</v>
      </c>
      <c r="V2856" s="28">
        <v>4.7</v>
      </c>
      <c r="W2856" s="29">
        <v>3.89</v>
      </c>
      <c r="X2856" s="29">
        <v>3.9</v>
      </c>
      <c r="AE2856" s="31">
        <v>4.7</v>
      </c>
      <c r="AG2856" s="27">
        <v>3.88</v>
      </c>
      <c r="AI2856" s="27">
        <v>2.7</v>
      </c>
      <c r="AN2856" s="32">
        <v>3.29</v>
      </c>
      <c r="AO2856" s="27" t="s">
        <v>211</v>
      </c>
      <c r="AP2856" s="31" t="s">
        <v>212</v>
      </c>
      <c r="AQ2856" s="27">
        <f t="shared" si="456"/>
        <v>3.29</v>
      </c>
      <c r="AR2856" s="27" t="str">
        <f t="shared" si="457"/>
        <v/>
      </c>
      <c r="AS2856" s="27" t="e">
        <f t="shared" si="458"/>
        <v>#NUM!</v>
      </c>
      <c r="AT2856" s="27">
        <f t="shared" si="460"/>
        <v>3.2249999999999996</v>
      </c>
      <c r="AU2856" s="27">
        <f t="shared" si="461"/>
        <v>3.2249999999999996</v>
      </c>
      <c r="AV2856" s="29">
        <f t="shared" si="459"/>
        <v>3.2249999999999996</v>
      </c>
      <c r="AW2856" s="27" t="s">
        <v>73</v>
      </c>
      <c r="AX2856" s="27" t="s">
        <v>74</v>
      </c>
      <c r="AY2856" s="32">
        <v>3.23</v>
      </c>
      <c r="AZ2856" s="34">
        <f t="shared" si="453"/>
        <v>0.8075</v>
      </c>
      <c r="BA2856" s="3">
        <f t="shared" si="455"/>
        <v>4.0374999999999996</v>
      </c>
      <c r="BB2856" s="32">
        <f t="shared" si="463"/>
        <v>4.3605</v>
      </c>
      <c r="BC2856" s="27" t="s">
        <v>12549</v>
      </c>
      <c r="BP2856" s="27"/>
      <c r="BQ2856" s="27"/>
      <c r="BR2856" s="27"/>
      <c r="BS2856" s="27"/>
      <c r="BT2856" s="27"/>
      <c r="BU2856" s="27"/>
      <c r="BV2856" s="27"/>
      <c r="BW2856" s="27"/>
      <c r="BX2856" s="27"/>
      <c r="BY2856" s="27"/>
      <c r="BZ2856" s="27"/>
      <c r="CA2856" s="27"/>
      <c r="CB2856" s="27"/>
      <c r="CC2856" s="27"/>
      <c r="CD2856" s="27"/>
      <c r="CE2856" s="27"/>
      <c r="CF2856" s="27"/>
      <c r="CG2856" s="27"/>
      <c r="CH2856" s="27"/>
      <c r="CI2856" s="27"/>
      <c r="CJ2856" s="27"/>
      <c r="CK2856" s="27"/>
      <c r="CL2856" s="27"/>
      <c r="CM2856" s="27"/>
      <c r="CN2856" s="27"/>
      <c r="CO2856" s="27"/>
      <c r="CP2856" s="27"/>
      <c r="CQ2856" s="27"/>
      <c r="CR2856" s="27"/>
      <c r="CS2856" s="27"/>
      <c r="CT2856" s="27"/>
      <c r="CU2856" s="27"/>
      <c r="CV2856" s="27"/>
      <c r="CW2856" s="27"/>
      <c r="CX2856" s="27"/>
      <c r="CY2856" s="27"/>
      <c r="CZ2856" s="27"/>
      <c r="DA2856" s="27"/>
      <c r="DB2856" s="27"/>
      <c r="DC2856" s="27"/>
      <c r="DD2856" s="27"/>
      <c r="DE2856" s="27"/>
      <c r="DF2856" s="27"/>
      <c r="DG2856" s="27"/>
      <c r="DH2856" s="27"/>
      <c r="DI2856" s="27"/>
      <c r="DJ2856" s="27"/>
      <c r="DK2856" s="27"/>
      <c r="DL2856" s="27"/>
    </row>
    <row r="2857" spans="1:116" ht="31.5" customHeight="1">
      <c r="A2857" s="12" t="s">
        <v>11770</v>
      </c>
      <c r="B2857" s="5">
        <v>2855</v>
      </c>
      <c r="C2857" s="15">
        <v>3635</v>
      </c>
      <c r="D2857" s="15"/>
      <c r="E2857" s="13" t="s">
        <v>11784</v>
      </c>
      <c r="F2857" s="13" t="s">
        <v>11787</v>
      </c>
      <c r="G2857" s="13" t="s">
        <v>675</v>
      </c>
      <c r="H2857" s="12" t="s">
        <v>58</v>
      </c>
      <c r="I2857" s="13" t="s">
        <v>43</v>
      </c>
      <c r="J2857" s="13" t="s">
        <v>2098</v>
      </c>
      <c r="K2857" s="14"/>
      <c r="L2857" s="13"/>
      <c r="M2857" s="15">
        <v>30</v>
      </c>
      <c r="N2857" s="13" t="s">
        <v>45</v>
      </c>
      <c r="O2857" s="13" t="s">
        <v>11772</v>
      </c>
      <c r="P2857" s="13" t="s">
        <v>11779</v>
      </c>
      <c r="Q2857" s="13" t="s">
        <v>11788</v>
      </c>
      <c r="R2857" s="28">
        <v>5.86</v>
      </c>
      <c r="T2857" s="30">
        <v>4.6500000000000004</v>
      </c>
      <c r="U2857" s="1">
        <v>4.6500000000000004</v>
      </c>
      <c r="V2857" s="28">
        <v>7.31</v>
      </c>
      <c r="W2857" s="29">
        <v>6.7</v>
      </c>
      <c r="X2857" s="29">
        <v>5.03</v>
      </c>
      <c r="AE2857" s="31">
        <v>7.31</v>
      </c>
      <c r="AG2857" s="27">
        <v>5.0126999999999997</v>
      </c>
      <c r="AI2857" s="27">
        <v>4.21</v>
      </c>
      <c r="AN2857" s="32">
        <v>4.6113499999999998</v>
      </c>
      <c r="AO2857" s="27" t="s">
        <v>211</v>
      </c>
      <c r="AP2857" s="31" t="s">
        <v>212</v>
      </c>
      <c r="AQ2857" s="27">
        <f t="shared" si="456"/>
        <v>4.6113499999999998</v>
      </c>
      <c r="AR2857" s="27" t="str">
        <f t="shared" si="457"/>
        <v/>
      </c>
      <c r="AS2857" s="27" t="e">
        <f t="shared" si="458"/>
        <v>#NUM!</v>
      </c>
      <c r="AT2857" s="27">
        <f t="shared" si="460"/>
        <v>4.9987500000000002</v>
      </c>
      <c r="AU2857" s="27">
        <f t="shared" si="461"/>
        <v>4.9987500000000002</v>
      </c>
      <c r="AV2857" s="29">
        <f t="shared" si="459"/>
        <v>4.6113499999999998</v>
      </c>
      <c r="AW2857" s="27" t="s">
        <v>213</v>
      </c>
      <c r="AX2857" s="27" t="s">
        <v>212</v>
      </c>
      <c r="AY2857" s="32">
        <v>4.6100000000000003</v>
      </c>
      <c r="AZ2857" s="34">
        <f t="shared" si="453"/>
        <v>1.1525000000000001</v>
      </c>
      <c r="BA2857" s="3">
        <f t="shared" si="455"/>
        <v>5.7625000000000002</v>
      </c>
      <c r="BB2857" s="32">
        <f t="shared" si="463"/>
        <v>6.2235000000000005</v>
      </c>
      <c r="BC2857" s="27" t="s">
        <v>12549</v>
      </c>
      <c r="BP2857" s="27"/>
      <c r="BQ2857" s="27"/>
      <c r="BR2857" s="27"/>
      <c r="BS2857" s="27"/>
      <c r="BT2857" s="27"/>
      <c r="BU2857" s="27"/>
      <c r="BV2857" s="27"/>
      <c r="BW2857" s="27"/>
      <c r="BX2857" s="27"/>
      <c r="BY2857" s="27"/>
      <c r="BZ2857" s="27"/>
      <c r="CA2857" s="27"/>
      <c r="CB2857" s="27"/>
      <c r="CC2857" s="27"/>
      <c r="CD2857" s="27"/>
      <c r="CE2857" s="27"/>
      <c r="CF2857" s="27"/>
      <c r="CG2857" s="27"/>
      <c r="CH2857" s="27"/>
      <c r="CI2857" s="27"/>
      <c r="CJ2857" s="27"/>
      <c r="CK2857" s="27"/>
      <c r="CL2857" s="27"/>
      <c r="CM2857" s="27"/>
      <c r="CN2857" s="27"/>
      <c r="CO2857" s="27"/>
      <c r="CP2857" s="27"/>
      <c r="CQ2857" s="27"/>
      <c r="CR2857" s="27"/>
      <c r="CS2857" s="27"/>
      <c r="CT2857" s="27"/>
      <c r="CU2857" s="27"/>
      <c r="CV2857" s="27"/>
      <c r="CW2857" s="27"/>
      <c r="CX2857" s="27"/>
      <c r="CY2857" s="27"/>
      <c r="CZ2857" s="27"/>
      <c r="DA2857" s="27"/>
      <c r="DB2857" s="27"/>
      <c r="DC2857" s="27"/>
      <c r="DD2857" s="27"/>
      <c r="DE2857" s="27"/>
      <c r="DF2857" s="27"/>
      <c r="DG2857" s="27"/>
      <c r="DH2857" s="27"/>
      <c r="DI2857" s="27"/>
      <c r="DJ2857" s="27"/>
      <c r="DK2857" s="27"/>
      <c r="DL2857" s="27"/>
    </row>
    <row r="2858" spans="1:116" ht="31.5" customHeight="1">
      <c r="A2858" s="12" t="s">
        <v>11770</v>
      </c>
      <c r="B2858" s="5">
        <v>2856</v>
      </c>
      <c r="C2858" s="15">
        <v>5106</v>
      </c>
      <c r="D2858" s="15"/>
      <c r="E2858" s="13" t="s">
        <v>11791</v>
      </c>
      <c r="F2858" s="13" t="s">
        <v>11792</v>
      </c>
      <c r="G2858" s="13" t="s">
        <v>11793</v>
      </c>
      <c r="H2858" s="12" t="s">
        <v>11794</v>
      </c>
      <c r="I2858" s="13" t="s">
        <v>555</v>
      </c>
      <c r="J2858" s="13" t="s">
        <v>11795</v>
      </c>
      <c r="K2858" s="14">
        <v>2.5</v>
      </c>
      <c r="L2858" s="13" t="s">
        <v>81</v>
      </c>
      <c r="M2858" s="15">
        <v>1</v>
      </c>
      <c r="N2858" s="13" t="s">
        <v>45</v>
      </c>
      <c r="O2858" s="13" t="s">
        <v>11772</v>
      </c>
      <c r="P2858" s="13" t="s">
        <v>9492</v>
      </c>
      <c r="Q2858" s="13" t="s">
        <v>11796</v>
      </c>
      <c r="R2858" s="28">
        <v>4.95</v>
      </c>
      <c r="T2858" s="30">
        <v>5.99</v>
      </c>
      <c r="U2858" s="1">
        <v>5.99</v>
      </c>
      <c r="V2858" s="28">
        <v>4.97</v>
      </c>
      <c r="W2858" s="29">
        <v>4.92</v>
      </c>
      <c r="X2858" s="29">
        <v>8.3800000000000008</v>
      </c>
      <c r="Z2858" s="29">
        <v>6.09</v>
      </c>
      <c r="AE2858" s="31">
        <v>4.97</v>
      </c>
      <c r="AF2858" s="27">
        <v>6.2</v>
      </c>
      <c r="AG2858" s="27">
        <v>7.43</v>
      </c>
      <c r="AH2858" s="27">
        <v>4.37</v>
      </c>
      <c r="AI2858" s="27">
        <v>6.09</v>
      </c>
      <c r="AN2858" s="32">
        <v>4.67</v>
      </c>
      <c r="AO2858" s="27" t="s">
        <v>211</v>
      </c>
      <c r="AP2858" s="31" t="s">
        <v>212</v>
      </c>
      <c r="AQ2858" s="27">
        <f t="shared" si="456"/>
        <v>4.67</v>
      </c>
      <c r="AR2858" s="27" t="str">
        <f t="shared" si="457"/>
        <v/>
      </c>
      <c r="AS2858" s="27" t="e">
        <f t="shared" si="458"/>
        <v>#NUM!</v>
      </c>
      <c r="AT2858" s="27">
        <f t="shared" si="460"/>
        <v>6.4392500000000004</v>
      </c>
      <c r="AU2858" s="27">
        <f t="shared" si="461"/>
        <v>6.4392500000000004</v>
      </c>
      <c r="AV2858" s="29">
        <f t="shared" si="459"/>
        <v>4.67</v>
      </c>
      <c r="AW2858" s="27" t="s">
        <v>213</v>
      </c>
      <c r="AX2858" s="27" t="s">
        <v>212</v>
      </c>
      <c r="AY2858" s="32">
        <v>4.67</v>
      </c>
      <c r="AZ2858" s="34">
        <f t="shared" si="453"/>
        <v>1.1675</v>
      </c>
      <c r="BA2858" s="3">
        <f t="shared" si="455"/>
        <v>5.8375000000000004</v>
      </c>
      <c r="BB2858" s="32">
        <f t="shared" si="463"/>
        <v>6.3045</v>
      </c>
      <c r="BC2858" s="27" t="s">
        <v>12549</v>
      </c>
      <c r="BP2858" s="27"/>
      <c r="BQ2858" s="27"/>
      <c r="BR2858" s="27"/>
      <c r="BS2858" s="27"/>
      <c r="BT2858" s="27"/>
      <c r="BU2858" s="27"/>
      <c r="BV2858" s="27"/>
      <c r="BW2858" s="27"/>
      <c r="BX2858" s="27"/>
      <c r="BY2858" s="27"/>
      <c r="BZ2858" s="27"/>
      <c r="CA2858" s="27"/>
      <c r="CB2858" s="27"/>
      <c r="CC2858" s="27"/>
      <c r="CD2858" s="27"/>
      <c r="CE2858" s="27"/>
      <c r="CF2858" s="27"/>
      <c r="CG2858" s="27"/>
      <c r="CH2858" s="27"/>
      <c r="CI2858" s="27"/>
      <c r="CJ2858" s="27"/>
      <c r="CK2858" s="27"/>
      <c r="CL2858" s="27"/>
      <c r="CM2858" s="27"/>
      <c r="CN2858" s="27"/>
      <c r="CO2858" s="27"/>
      <c r="CP2858" s="27"/>
      <c r="CQ2858" s="27"/>
      <c r="CR2858" s="27"/>
      <c r="CS2858" s="27"/>
      <c r="CT2858" s="27"/>
      <c r="CU2858" s="27"/>
      <c r="CV2858" s="27"/>
      <c r="CW2858" s="27"/>
      <c r="CX2858" s="27"/>
      <c r="CY2858" s="27"/>
      <c r="CZ2858" s="27"/>
      <c r="DA2858" s="27"/>
      <c r="DB2858" s="27"/>
      <c r="DC2858" s="27"/>
      <c r="DD2858" s="27"/>
      <c r="DE2858" s="27"/>
      <c r="DF2858" s="27"/>
      <c r="DG2858" s="27"/>
      <c r="DH2858" s="27"/>
      <c r="DI2858" s="27"/>
      <c r="DJ2858" s="27"/>
      <c r="DK2858" s="27"/>
      <c r="DL2858" s="27"/>
    </row>
    <row r="2859" spans="1:116" ht="31.5" customHeight="1">
      <c r="A2859" s="12" t="s">
        <v>11770</v>
      </c>
      <c r="B2859" s="5">
        <v>2857</v>
      </c>
      <c r="C2859" s="15">
        <v>3634</v>
      </c>
      <c r="D2859" s="15"/>
      <c r="E2859" s="13" t="s">
        <v>11784</v>
      </c>
      <c r="F2859" s="13" t="s">
        <v>11785</v>
      </c>
      <c r="G2859" s="13" t="s">
        <v>675</v>
      </c>
      <c r="H2859" s="12" t="s">
        <v>167</v>
      </c>
      <c r="I2859" s="13" t="s">
        <v>43</v>
      </c>
      <c r="J2859" s="13" t="s">
        <v>2098</v>
      </c>
      <c r="K2859" s="14"/>
      <c r="L2859" s="13"/>
      <c r="M2859" s="15">
        <v>30</v>
      </c>
      <c r="N2859" s="13" t="s">
        <v>45</v>
      </c>
      <c r="O2859" s="13" t="s">
        <v>11772</v>
      </c>
      <c r="P2859" s="13" t="s">
        <v>11779</v>
      </c>
      <c r="Q2859" s="13" t="s">
        <v>11786</v>
      </c>
      <c r="R2859" s="28">
        <v>7.51</v>
      </c>
      <c r="T2859" s="30">
        <v>7.1</v>
      </c>
      <c r="U2859" s="1">
        <v>7.1</v>
      </c>
      <c r="V2859" s="28">
        <v>7.94</v>
      </c>
      <c r="W2859" s="29">
        <v>7.88</v>
      </c>
      <c r="X2859" s="29">
        <v>7.14</v>
      </c>
      <c r="AE2859" s="31">
        <v>7.94</v>
      </c>
      <c r="AG2859" s="27">
        <v>4.1147999999999998</v>
      </c>
      <c r="AI2859" s="27">
        <v>5.35</v>
      </c>
      <c r="AN2859" s="32">
        <v>4.7324000000000002</v>
      </c>
      <c r="AO2859" s="27" t="s">
        <v>211</v>
      </c>
      <c r="AP2859" s="31" t="s">
        <v>212</v>
      </c>
      <c r="AQ2859" s="27">
        <f t="shared" si="456"/>
        <v>4.7324000000000002</v>
      </c>
      <c r="AR2859" s="27" t="str">
        <f t="shared" si="457"/>
        <v/>
      </c>
      <c r="AS2859" s="27" t="e">
        <f t="shared" si="458"/>
        <v>#NUM!</v>
      </c>
      <c r="AT2859" s="27">
        <f t="shared" si="460"/>
        <v>7.6324999999999994</v>
      </c>
      <c r="AU2859" s="27">
        <f t="shared" si="461"/>
        <v>7.6324999999999994</v>
      </c>
      <c r="AV2859" s="29">
        <f t="shared" si="459"/>
        <v>4.7324000000000002</v>
      </c>
      <c r="AW2859" s="27" t="s">
        <v>73</v>
      </c>
      <c r="AX2859" s="27" t="s">
        <v>74</v>
      </c>
      <c r="AY2859" s="32">
        <v>4.7300000000000004</v>
      </c>
      <c r="AZ2859" s="34">
        <f t="shared" si="453"/>
        <v>1.1825000000000001</v>
      </c>
      <c r="BA2859" s="3">
        <f t="shared" si="455"/>
        <v>5.9125000000000005</v>
      </c>
      <c r="BB2859" s="32">
        <f t="shared" si="463"/>
        <v>6.3855000000000004</v>
      </c>
      <c r="BC2859" s="27" t="s">
        <v>12549</v>
      </c>
      <c r="BP2859" s="27"/>
      <c r="BQ2859" s="27"/>
      <c r="BR2859" s="27"/>
      <c r="BS2859" s="27"/>
      <c r="BT2859" s="27"/>
      <c r="BU2859" s="27"/>
      <c r="BV2859" s="27"/>
      <c r="BW2859" s="27"/>
      <c r="BX2859" s="27"/>
      <c r="BY2859" s="27"/>
      <c r="BZ2859" s="27"/>
      <c r="CA2859" s="27"/>
      <c r="CB2859" s="27"/>
      <c r="CC2859" s="27"/>
      <c r="CD2859" s="27"/>
      <c r="CE2859" s="27"/>
      <c r="CF2859" s="27"/>
      <c r="CG2859" s="27"/>
      <c r="CH2859" s="27"/>
      <c r="CI2859" s="27"/>
      <c r="CJ2859" s="27"/>
      <c r="CK2859" s="27"/>
      <c r="CL2859" s="27"/>
      <c r="CM2859" s="27"/>
      <c r="CN2859" s="27"/>
      <c r="CO2859" s="27"/>
      <c r="CP2859" s="27"/>
      <c r="CQ2859" s="27"/>
      <c r="CR2859" s="27"/>
      <c r="CS2859" s="27"/>
      <c r="CT2859" s="27"/>
      <c r="CU2859" s="27"/>
      <c r="CV2859" s="27"/>
      <c r="CW2859" s="27"/>
      <c r="CX2859" s="27"/>
      <c r="CY2859" s="27"/>
      <c r="CZ2859" s="27"/>
      <c r="DA2859" s="27"/>
      <c r="DB2859" s="27"/>
      <c r="DC2859" s="27"/>
      <c r="DD2859" s="27"/>
      <c r="DE2859" s="27"/>
      <c r="DF2859" s="27"/>
      <c r="DG2859" s="27"/>
      <c r="DH2859" s="27"/>
      <c r="DI2859" s="27"/>
      <c r="DJ2859" s="27"/>
      <c r="DK2859" s="27"/>
      <c r="DL2859" s="27"/>
    </row>
    <row r="2860" spans="1:116" ht="31.5" customHeight="1">
      <c r="A2860" s="12" t="s">
        <v>11770</v>
      </c>
      <c r="B2860" s="5">
        <v>2858</v>
      </c>
      <c r="C2860" s="15">
        <v>19770</v>
      </c>
      <c r="D2860" s="15"/>
      <c r="E2860" s="13" t="s">
        <v>11806</v>
      </c>
      <c r="F2860" s="13" t="s">
        <v>4476</v>
      </c>
      <c r="G2860" s="13" t="s">
        <v>534</v>
      </c>
      <c r="H2860" s="12" t="s">
        <v>535</v>
      </c>
      <c r="I2860" s="13" t="s">
        <v>43</v>
      </c>
      <c r="J2860" s="13" t="s">
        <v>11807</v>
      </c>
      <c r="K2860" s="14"/>
      <c r="L2860" s="13"/>
      <c r="M2860" s="15">
        <v>2</v>
      </c>
      <c r="N2860" s="13" t="s">
        <v>45</v>
      </c>
      <c r="O2860" s="13" t="s">
        <v>11772</v>
      </c>
      <c r="P2860" s="13" t="s">
        <v>11808</v>
      </c>
      <c r="Q2860" s="13" t="s">
        <v>11810</v>
      </c>
      <c r="R2860" s="28">
        <v>9.51</v>
      </c>
      <c r="T2860" s="30">
        <v>8.9600000000000009</v>
      </c>
      <c r="U2860" s="1">
        <v>5</v>
      </c>
      <c r="V2860" s="28">
        <v>14.78</v>
      </c>
      <c r="W2860" s="29">
        <v>9.18</v>
      </c>
      <c r="X2860" s="29">
        <v>11.14</v>
      </c>
      <c r="Z2860" s="29">
        <v>9.83</v>
      </c>
      <c r="AE2860" s="31">
        <v>14.78</v>
      </c>
      <c r="AG2860" s="27">
        <v>9.7639999999999993</v>
      </c>
      <c r="AI2860" s="27">
        <v>9.81</v>
      </c>
      <c r="AK2860" s="27">
        <v>13.259</v>
      </c>
      <c r="AN2860" s="32">
        <v>9.51</v>
      </c>
      <c r="AO2860" s="27" t="s">
        <v>49</v>
      </c>
      <c r="AP2860" s="31" t="s">
        <v>50</v>
      </c>
      <c r="AQ2860" s="27">
        <f t="shared" si="456"/>
        <v>9.786999999999999</v>
      </c>
      <c r="AR2860" s="27">
        <f t="shared" si="457"/>
        <v>9.51</v>
      </c>
      <c r="AS2860" s="27" t="e">
        <f t="shared" si="458"/>
        <v>#NUM!</v>
      </c>
      <c r="AT2860" s="27">
        <f t="shared" si="460"/>
        <v>9.6319999999999997</v>
      </c>
      <c r="AU2860" s="27">
        <f t="shared" si="461"/>
        <v>5.375</v>
      </c>
      <c r="AV2860" s="29">
        <f t="shared" si="459"/>
        <v>5.375</v>
      </c>
      <c r="AW2860" s="27" t="s">
        <v>73</v>
      </c>
      <c r="AX2860" s="27" t="s">
        <v>74</v>
      </c>
      <c r="AY2860" s="32">
        <v>5.38</v>
      </c>
      <c r="AZ2860" s="34">
        <f t="shared" si="453"/>
        <v>1.345</v>
      </c>
      <c r="BA2860" s="3">
        <f t="shared" si="455"/>
        <v>6.7249999999999996</v>
      </c>
      <c r="BB2860" s="32">
        <f t="shared" si="463"/>
        <v>7.2629999999999999</v>
      </c>
      <c r="BC2860" s="27" t="s">
        <v>12549</v>
      </c>
      <c r="BP2860" s="27"/>
      <c r="BQ2860" s="27"/>
      <c r="BR2860" s="27"/>
      <c r="BS2860" s="27"/>
      <c r="BT2860" s="27"/>
      <c r="BU2860" s="27"/>
      <c r="BV2860" s="27"/>
      <c r="BW2860" s="27"/>
      <c r="BX2860" s="27"/>
      <c r="BY2860" s="27"/>
      <c r="BZ2860" s="27"/>
      <c r="CA2860" s="27"/>
      <c r="CB2860" s="27"/>
      <c r="CC2860" s="27"/>
      <c r="CD2860" s="27"/>
      <c r="CE2860" s="27"/>
      <c r="CF2860" s="27"/>
      <c r="CG2860" s="27"/>
      <c r="CH2860" s="27"/>
      <c r="CI2860" s="27"/>
      <c r="CJ2860" s="27"/>
      <c r="CK2860" s="27"/>
      <c r="CL2860" s="27"/>
      <c r="CM2860" s="27"/>
      <c r="CN2860" s="27"/>
      <c r="CO2860" s="27"/>
      <c r="CP2860" s="27"/>
      <c r="CQ2860" s="27"/>
      <c r="CR2860" s="27"/>
      <c r="CS2860" s="27"/>
      <c r="CT2860" s="27"/>
      <c r="CU2860" s="27"/>
      <c r="CV2860" s="27"/>
      <c r="CW2860" s="27"/>
      <c r="CX2860" s="27"/>
      <c r="CY2860" s="27"/>
      <c r="CZ2860" s="27"/>
      <c r="DA2860" s="27"/>
      <c r="DB2860" s="27"/>
      <c r="DC2860" s="27"/>
      <c r="DD2860" s="27"/>
      <c r="DE2860" s="27"/>
      <c r="DF2860" s="27"/>
      <c r="DG2860" s="27"/>
      <c r="DH2860" s="27"/>
      <c r="DI2860" s="27"/>
      <c r="DJ2860" s="27"/>
      <c r="DK2860" s="27"/>
      <c r="DL2860" s="27"/>
    </row>
    <row r="2861" spans="1:116" ht="31.5" customHeight="1">
      <c r="A2861" s="12" t="s">
        <v>11770</v>
      </c>
      <c r="B2861" s="5">
        <v>2859</v>
      </c>
      <c r="C2861" s="15">
        <v>19771</v>
      </c>
      <c r="D2861" s="15"/>
      <c r="E2861" s="13" t="s">
        <v>11806</v>
      </c>
      <c r="F2861" s="13" t="s">
        <v>4476</v>
      </c>
      <c r="G2861" s="13" t="s">
        <v>534</v>
      </c>
      <c r="H2861" s="12" t="s">
        <v>42</v>
      </c>
      <c r="I2861" s="13" t="s">
        <v>43</v>
      </c>
      <c r="J2861" s="13" t="s">
        <v>11807</v>
      </c>
      <c r="K2861" s="14"/>
      <c r="L2861" s="13"/>
      <c r="M2861" s="15">
        <v>2</v>
      </c>
      <c r="N2861" s="13" t="s">
        <v>45</v>
      </c>
      <c r="O2861" s="13" t="s">
        <v>11772</v>
      </c>
      <c r="P2861" s="13" t="s">
        <v>11808</v>
      </c>
      <c r="Q2861" s="13" t="s">
        <v>11809</v>
      </c>
      <c r="R2861" s="28">
        <v>11.88</v>
      </c>
      <c r="T2861" s="30">
        <v>11.18</v>
      </c>
      <c r="U2861" s="1">
        <v>6.35</v>
      </c>
      <c r="V2861" s="28">
        <v>17.940000000000001</v>
      </c>
      <c r="W2861" s="29">
        <v>10.45</v>
      </c>
      <c r="X2861" s="29">
        <v>13.3</v>
      </c>
      <c r="Z2861" s="29">
        <v>16.84</v>
      </c>
      <c r="AE2861" s="31">
        <v>17.940000000000001</v>
      </c>
      <c r="AG2861" s="27">
        <v>15.228199999999999</v>
      </c>
      <c r="AI2861" s="27">
        <v>16.84</v>
      </c>
      <c r="AN2861" s="32">
        <v>11.88</v>
      </c>
      <c r="AO2861" s="27" t="s">
        <v>49</v>
      </c>
      <c r="AP2861" s="31" t="s">
        <v>50</v>
      </c>
      <c r="AQ2861" s="27">
        <f t="shared" si="456"/>
        <v>16.034099999999999</v>
      </c>
      <c r="AR2861" s="27">
        <f t="shared" si="457"/>
        <v>11.88</v>
      </c>
      <c r="AS2861" s="27" t="e">
        <f t="shared" si="458"/>
        <v>#NUM!</v>
      </c>
      <c r="AT2861" s="27">
        <f t="shared" si="460"/>
        <v>12.0185</v>
      </c>
      <c r="AU2861" s="27">
        <f t="shared" si="461"/>
        <v>6.826249999999999</v>
      </c>
      <c r="AV2861" s="29">
        <f t="shared" si="459"/>
        <v>6.826249999999999</v>
      </c>
      <c r="AW2861" s="27" t="s">
        <v>73</v>
      </c>
      <c r="AX2861" s="27" t="s">
        <v>74</v>
      </c>
      <c r="AY2861" s="32">
        <v>6.8259999999999996</v>
      </c>
      <c r="AZ2861" s="34">
        <f t="shared" si="453"/>
        <v>1.7064999999999999</v>
      </c>
      <c r="BA2861" s="3">
        <f t="shared" si="455"/>
        <v>8.5324999999999989</v>
      </c>
      <c r="BB2861" s="32">
        <f t="shared" si="463"/>
        <v>9.2150999999999996</v>
      </c>
      <c r="BC2861" s="27" t="s">
        <v>12549</v>
      </c>
      <c r="BP2861" s="27"/>
      <c r="BQ2861" s="27"/>
      <c r="BR2861" s="27"/>
      <c r="BS2861" s="27"/>
      <c r="BT2861" s="27"/>
      <c r="BU2861" s="27"/>
      <c r="BV2861" s="27"/>
      <c r="BW2861" s="27"/>
      <c r="BX2861" s="27"/>
      <c r="BY2861" s="27"/>
      <c r="BZ2861" s="27"/>
      <c r="CA2861" s="27"/>
      <c r="CB2861" s="27"/>
      <c r="CC2861" s="27"/>
      <c r="CD2861" s="27"/>
      <c r="CE2861" s="27"/>
      <c r="CF2861" s="27"/>
      <c r="CG2861" s="27"/>
      <c r="CH2861" s="27"/>
      <c r="CI2861" s="27"/>
      <c r="CJ2861" s="27"/>
      <c r="CK2861" s="27"/>
      <c r="CL2861" s="27"/>
      <c r="CM2861" s="27"/>
      <c r="CN2861" s="27"/>
      <c r="CO2861" s="27"/>
      <c r="CP2861" s="27"/>
      <c r="CQ2861" s="27"/>
      <c r="CR2861" s="27"/>
      <c r="CS2861" s="27"/>
      <c r="CT2861" s="27"/>
      <c r="CU2861" s="27"/>
      <c r="CV2861" s="27"/>
      <c r="CW2861" s="27"/>
      <c r="CX2861" s="27"/>
      <c r="CY2861" s="27"/>
      <c r="CZ2861" s="27"/>
      <c r="DA2861" s="27"/>
      <c r="DB2861" s="27"/>
      <c r="DC2861" s="27"/>
      <c r="DD2861" s="27"/>
      <c r="DE2861" s="27"/>
      <c r="DF2861" s="27"/>
      <c r="DG2861" s="27"/>
      <c r="DH2861" s="27"/>
      <c r="DI2861" s="27"/>
      <c r="DJ2861" s="27"/>
      <c r="DK2861" s="27"/>
      <c r="DL2861" s="27"/>
    </row>
    <row r="2862" spans="1:116" ht="31.5" customHeight="1">
      <c r="A2862" s="12" t="s">
        <v>11770</v>
      </c>
      <c r="B2862" s="5">
        <v>2860</v>
      </c>
      <c r="C2862" s="15">
        <v>3511</v>
      </c>
      <c r="D2862" s="15"/>
      <c r="E2862" s="13" t="s">
        <v>11797</v>
      </c>
      <c r="F2862" s="13" t="s">
        <v>2617</v>
      </c>
      <c r="G2862" s="13" t="s">
        <v>2618</v>
      </c>
      <c r="H2862" s="12" t="s">
        <v>9137</v>
      </c>
      <c r="I2862" s="13" t="s">
        <v>141</v>
      </c>
      <c r="J2862" s="13" t="s">
        <v>11798</v>
      </c>
      <c r="K2862" s="14"/>
      <c r="L2862" s="13"/>
      <c r="M2862" s="15">
        <v>56</v>
      </c>
      <c r="N2862" s="13" t="s">
        <v>45</v>
      </c>
      <c r="O2862" s="13" t="s">
        <v>11772</v>
      </c>
      <c r="P2862" s="13" t="s">
        <v>9442</v>
      </c>
      <c r="Q2862" s="13" t="s">
        <v>11802</v>
      </c>
      <c r="R2862" s="28">
        <v>10.98</v>
      </c>
      <c r="T2862" s="30">
        <v>9.52</v>
      </c>
      <c r="U2862" s="1">
        <v>9.52</v>
      </c>
      <c r="V2862" s="28">
        <v>21.83</v>
      </c>
      <c r="W2862" s="29">
        <v>8.67</v>
      </c>
      <c r="X2862" s="29">
        <v>13.29</v>
      </c>
      <c r="Z2862" s="29">
        <v>18.11</v>
      </c>
      <c r="AE2862" s="31">
        <v>21.83</v>
      </c>
      <c r="AF2862" s="27">
        <v>10.192</v>
      </c>
      <c r="AG2862" s="27">
        <v>11.804</v>
      </c>
      <c r="AH2862" s="27">
        <v>8.59</v>
      </c>
      <c r="AI2862" s="27">
        <v>18.11</v>
      </c>
      <c r="AN2862" s="32">
        <v>9.391</v>
      </c>
      <c r="AO2862" s="27" t="s">
        <v>211</v>
      </c>
      <c r="AP2862" s="31" t="s">
        <v>212</v>
      </c>
      <c r="AQ2862" s="27">
        <f t="shared" si="456"/>
        <v>9.391</v>
      </c>
      <c r="AR2862" s="27" t="str">
        <f t="shared" si="457"/>
        <v/>
      </c>
      <c r="AS2862" s="27" t="e">
        <f t="shared" si="458"/>
        <v>#NUM!</v>
      </c>
      <c r="AT2862" s="27">
        <f t="shared" si="460"/>
        <v>10.234</v>
      </c>
      <c r="AU2862" s="27">
        <f t="shared" si="461"/>
        <v>10.234</v>
      </c>
      <c r="AV2862" s="29">
        <f t="shared" si="459"/>
        <v>9.391</v>
      </c>
      <c r="AW2862" s="27" t="s">
        <v>213</v>
      </c>
      <c r="AX2862" s="27" t="s">
        <v>212</v>
      </c>
      <c r="AY2862" s="32">
        <v>9.39</v>
      </c>
      <c r="AZ2862" s="34">
        <f t="shared" si="453"/>
        <v>2.3475000000000001</v>
      </c>
      <c r="BA2862" s="3">
        <f t="shared" si="455"/>
        <v>11.737500000000001</v>
      </c>
      <c r="BB2862" s="32">
        <f t="shared" si="463"/>
        <v>12.676500000000001</v>
      </c>
      <c r="BC2862" s="27" t="s">
        <v>12549</v>
      </c>
      <c r="BP2862" s="27"/>
      <c r="BQ2862" s="27"/>
      <c r="BR2862" s="27"/>
      <c r="BS2862" s="27"/>
      <c r="BT2862" s="27"/>
      <c r="BU2862" s="27"/>
      <c r="BV2862" s="27"/>
      <c r="BW2862" s="27"/>
      <c r="BX2862" s="27"/>
      <c r="BY2862" s="27"/>
      <c r="BZ2862" s="27"/>
      <c r="CA2862" s="27"/>
      <c r="CB2862" s="27"/>
      <c r="CC2862" s="27"/>
      <c r="CD2862" s="27"/>
      <c r="CE2862" s="27"/>
      <c r="CF2862" s="27"/>
      <c r="CG2862" s="27"/>
      <c r="CH2862" s="27"/>
      <c r="CI2862" s="27"/>
      <c r="CJ2862" s="27"/>
      <c r="CK2862" s="27"/>
      <c r="CL2862" s="27"/>
      <c r="CM2862" s="27"/>
      <c r="CN2862" s="27"/>
      <c r="CO2862" s="27"/>
      <c r="CP2862" s="27"/>
      <c r="CQ2862" s="27"/>
      <c r="CR2862" s="27"/>
      <c r="CS2862" s="27"/>
      <c r="CT2862" s="27"/>
      <c r="CU2862" s="27"/>
      <c r="CV2862" s="27"/>
      <c r="CW2862" s="27"/>
      <c r="CX2862" s="27"/>
      <c r="CY2862" s="27"/>
      <c r="CZ2862" s="27"/>
      <c r="DA2862" s="27"/>
      <c r="DB2862" s="27"/>
      <c r="DC2862" s="27"/>
      <c r="DD2862" s="27"/>
      <c r="DE2862" s="27"/>
      <c r="DF2862" s="27"/>
      <c r="DG2862" s="27"/>
      <c r="DH2862" s="27"/>
      <c r="DI2862" s="27"/>
      <c r="DJ2862" s="27"/>
      <c r="DK2862" s="27"/>
      <c r="DL2862" s="27"/>
    </row>
    <row r="2863" spans="1:116" ht="31.5" customHeight="1">
      <c r="A2863" s="12" t="s">
        <v>11770</v>
      </c>
      <c r="B2863" s="5">
        <v>2861</v>
      </c>
      <c r="C2863" s="15">
        <v>3510</v>
      </c>
      <c r="D2863" s="15"/>
      <c r="E2863" s="13" t="s">
        <v>11797</v>
      </c>
      <c r="F2863" s="13" t="s">
        <v>2617</v>
      </c>
      <c r="G2863" s="13" t="s">
        <v>2618</v>
      </c>
      <c r="H2863" s="12" t="s">
        <v>517</v>
      </c>
      <c r="I2863" s="13" t="s">
        <v>141</v>
      </c>
      <c r="J2863" s="13" t="s">
        <v>11798</v>
      </c>
      <c r="K2863" s="14"/>
      <c r="L2863" s="13"/>
      <c r="M2863" s="15">
        <v>56</v>
      </c>
      <c r="N2863" s="13" t="s">
        <v>45</v>
      </c>
      <c r="O2863" s="13" t="s">
        <v>11772</v>
      </c>
      <c r="P2863" s="13" t="s">
        <v>9530</v>
      </c>
      <c r="Q2863" s="13" t="s">
        <v>11799</v>
      </c>
      <c r="R2863" s="28">
        <v>15.12</v>
      </c>
      <c r="T2863" s="30">
        <v>13.44</v>
      </c>
      <c r="U2863" s="1">
        <v>13.44</v>
      </c>
      <c r="V2863" s="28">
        <v>26.92</v>
      </c>
      <c r="W2863" s="29">
        <v>11.85</v>
      </c>
      <c r="X2863" s="29">
        <v>18.39</v>
      </c>
      <c r="Z2863" s="29">
        <v>26.13</v>
      </c>
      <c r="AE2863" s="31">
        <v>26.92</v>
      </c>
      <c r="AF2863" s="27">
        <v>13.888</v>
      </c>
      <c r="AG2863" s="27">
        <v>18.821000000000002</v>
      </c>
      <c r="AH2863" s="27">
        <v>12.32</v>
      </c>
      <c r="AI2863" s="27">
        <v>26.13</v>
      </c>
      <c r="AN2863" s="32">
        <v>13.103999999999999</v>
      </c>
      <c r="AO2863" s="27" t="s">
        <v>211</v>
      </c>
      <c r="AP2863" s="31" t="s">
        <v>212</v>
      </c>
      <c r="AQ2863" s="27">
        <f t="shared" si="456"/>
        <v>13.103999999999999</v>
      </c>
      <c r="AR2863" s="27" t="str">
        <f t="shared" si="457"/>
        <v/>
      </c>
      <c r="AS2863" s="27" t="e">
        <f t="shared" si="458"/>
        <v>#NUM!</v>
      </c>
      <c r="AT2863" s="27">
        <f t="shared" si="460"/>
        <v>14.447999999999999</v>
      </c>
      <c r="AU2863" s="27">
        <f t="shared" si="461"/>
        <v>14.447999999999999</v>
      </c>
      <c r="AV2863" s="29">
        <f t="shared" si="459"/>
        <v>13.103999999999999</v>
      </c>
      <c r="AW2863" s="27" t="s">
        <v>213</v>
      </c>
      <c r="AX2863" s="27" t="s">
        <v>212</v>
      </c>
      <c r="AY2863" s="32">
        <v>13.1</v>
      </c>
      <c r="AZ2863" s="34">
        <f t="shared" si="453"/>
        <v>2.2270000000000003</v>
      </c>
      <c r="BA2863" s="3">
        <f t="shared" si="455"/>
        <v>15.327</v>
      </c>
      <c r="BB2863" s="32">
        <f t="shared" si="463"/>
        <v>16.553159999999998</v>
      </c>
      <c r="BC2863" s="27" t="s">
        <v>12549</v>
      </c>
      <c r="BP2863" s="27"/>
      <c r="BQ2863" s="27"/>
      <c r="BR2863" s="27"/>
      <c r="BS2863" s="27"/>
      <c r="BT2863" s="27"/>
      <c r="BU2863" s="27"/>
      <c r="BV2863" s="27"/>
      <c r="BW2863" s="27"/>
      <c r="BX2863" s="27"/>
      <c r="BY2863" s="27"/>
      <c r="BZ2863" s="27"/>
      <c r="CA2863" s="27"/>
      <c r="CB2863" s="27"/>
      <c r="CC2863" s="27"/>
      <c r="CD2863" s="27"/>
      <c r="CE2863" s="27"/>
      <c r="CF2863" s="27"/>
      <c r="CG2863" s="27"/>
      <c r="CH2863" s="27"/>
      <c r="CI2863" s="27"/>
      <c r="CJ2863" s="27"/>
      <c r="CK2863" s="27"/>
      <c r="CL2863" s="27"/>
      <c r="CM2863" s="27"/>
      <c r="CN2863" s="27"/>
      <c r="CO2863" s="27"/>
      <c r="CP2863" s="27"/>
      <c r="CQ2863" s="27"/>
      <c r="CR2863" s="27"/>
      <c r="CS2863" s="27"/>
      <c r="CT2863" s="27"/>
      <c r="CU2863" s="27"/>
      <c r="CV2863" s="27"/>
      <c r="CW2863" s="27"/>
      <c r="CX2863" s="27"/>
      <c r="CY2863" s="27"/>
      <c r="CZ2863" s="27"/>
      <c r="DA2863" s="27"/>
      <c r="DB2863" s="27"/>
      <c r="DC2863" s="27"/>
      <c r="DD2863" s="27"/>
      <c r="DE2863" s="27"/>
      <c r="DF2863" s="27"/>
      <c r="DG2863" s="27"/>
      <c r="DH2863" s="27"/>
      <c r="DI2863" s="27"/>
      <c r="DJ2863" s="27"/>
      <c r="DK2863" s="27"/>
      <c r="DL2863" s="27"/>
    </row>
    <row r="2864" spans="1:116" ht="31.5" customHeight="1">
      <c r="A2864" s="12" t="s">
        <v>11770</v>
      </c>
      <c r="B2864" s="5">
        <v>2862</v>
      </c>
      <c r="C2864" s="15">
        <v>3509</v>
      </c>
      <c r="D2864" s="15"/>
      <c r="E2864" s="13" t="s">
        <v>11797</v>
      </c>
      <c r="F2864" s="13" t="s">
        <v>2617</v>
      </c>
      <c r="G2864" s="13" t="s">
        <v>2618</v>
      </c>
      <c r="H2864" s="12" t="s">
        <v>2249</v>
      </c>
      <c r="I2864" s="13" t="s">
        <v>141</v>
      </c>
      <c r="J2864" s="13" t="s">
        <v>11798</v>
      </c>
      <c r="K2864" s="14"/>
      <c r="L2864" s="13"/>
      <c r="M2864" s="15">
        <v>56</v>
      </c>
      <c r="N2864" s="13" t="s">
        <v>45</v>
      </c>
      <c r="O2864" s="13" t="s">
        <v>11772</v>
      </c>
      <c r="P2864" s="13" t="s">
        <v>11800</v>
      </c>
      <c r="Q2864" s="13" t="s">
        <v>11801</v>
      </c>
      <c r="R2864" s="28">
        <v>27.17</v>
      </c>
      <c r="T2864" s="30">
        <v>23.4</v>
      </c>
      <c r="U2864" s="1">
        <v>23.4</v>
      </c>
      <c r="V2864" s="28">
        <v>37.07</v>
      </c>
      <c r="W2864" s="29">
        <v>20.309999999999999</v>
      </c>
      <c r="X2864" s="29">
        <v>34.020000000000003</v>
      </c>
      <c r="Z2864" s="29">
        <v>39.01</v>
      </c>
      <c r="AE2864" s="31">
        <v>37.07</v>
      </c>
      <c r="AG2864" s="27">
        <v>33.892000000000003</v>
      </c>
      <c r="AI2864" s="27">
        <v>39.01</v>
      </c>
      <c r="AN2864" s="32">
        <v>28.17</v>
      </c>
      <c r="AO2864" s="27" t="s">
        <v>49</v>
      </c>
      <c r="AP2864" s="31" t="s">
        <v>50</v>
      </c>
      <c r="AQ2864" s="27">
        <f t="shared" si="456"/>
        <v>35.481000000000002</v>
      </c>
      <c r="AR2864" s="27">
        <f t="shared" si="457"/>
        <v>27.17</v>
      </c>
      <c r="AS2864" s="27" t="e">
        <f t="shared" si="458"/>
        <v>#NUM!</v>
      </c>
      <c r="AT2864" s="27">
        <f t="shared" si="460"/>
        <v>25.154999999999998</v>
      </c>
      <c r="AU2864" s="27">
        <f t="shared" si="461"/>
        <v>25.154999999999998</v>
      </c>
      <c r="AV2864" s="29">
        <f t="shared" si="459"/>
        <v>25.154999999999998</v>
      </c>
      <c r="AW2864" s="27" t="s">
        <v>73</v>
      </c>
      <c r="AX2864" s="27" t="s">
        <v>74</v>
      </c>
      <c r="AY2864" s="32">
        <v>25.16</v>
      </c>
      <c r="AZ2864" s="34">
        <f t="shared" si="453"/>
        <v>4.2772000000000006</v>
      </c>
      <c r="BA2864" s="3">
        <f t="shared" si="455"/>
        <v>29.437200000000001</v>
      </c>
      <c r="BB2864" s="32">
        <f t="shared" si="463"/>
        <v>31.792176000000001</v>
      </c>
      <c r="BC2864" s="27" t="s">
        <v>12549</v>
      </c>
      <c r="BP2864" s="27"/>
      <c r="BQ2864" s="27"/>
      <c r="BR2864" s="27"/>
      <c r="BS2864" s="27"/>
      <c r="BT2864" s="27"/>
      <c r="BU2864" s="27"/>
      <c r="BV2864" s="27"/>
      <c r="BW2864" s="27"/>
      <c r="BX2864" s="27"/>
      <c r="BY2864" s="27"/>
      <c r="BZ2864" s="27"/>
      <c r="CA2864" s="27"/>
      <c r="CB2864" s="27"/>
      <c r="CC2864" s="27"/>
      <c r="CD2864" s="27"/>
      <c r="CE2864" s="27"/>
      <c r="CF2864" s="27"/>
      <c r="CG2864" s="27"/>
      <c r="CH2864" s="27"/>
      <c r="CI2864" s="27"/>
      <c r="CJ2864" s="27"/>
      <c r="CK2864" s="27"/>
      <c r="CL2864" s="27"/>
      <c r="CM2864" s="27"/>
      <c r="CN2864" s="27"/>
      <c r="CO2864" s="27"/>
      <c r="CP2864" s="27"/>
      <c r="CQ2864" s="27"/>
      <c r="CR2864" s="27"/>
      <c r="CS2864" s="27"/>
      <c r="CT2864" s="27"/>
      <c r="CU2864" s="27"/>
      <c r="CV2864" s="27"/>
      <c r="CW2864" s="27"/>
      <c r="CX2864" s="27"/>
      <c r="CY2864" s="27"/>
      <c r="CZ2864" s="27"/>
      <c r="DA2864" s="27"/>
      <c r="DB2864" s="27"/>
      <c r="DC2864" s="27"/>
      <c r="DD2864" s="27"/>
      <c r="DE2864" s="27"/>
      <c r="DF2864" s="27"/>
      <c r="DG2864" s="27"/>
      <c r="DH2864" s="27"/>
      <c r="DI2864" s="27"/>
      <c r="DJ2864" s="27"/>
      <c r="DK2864" s="27"/>
      <c r="DL2864" s="27"/>
    </row>
    <row r="2865" spans="1:116" ht="31.5" customHeight="1">
      <c r="A2865" s="12" t="s">
        <v>11820</v>
      </c>
      <c r="B2865" s="5">
        <v>2863</v>
      </c>
      <c r="C2865" s="12"/>
      <c r="D2865" s="12"/>
      <c r="E2865" s="12" t="s">
        <v>11812</v>
      </c>
      <c r="F2865" s="12" t="s">
        <v>1177</v>
      </c>
      <c r="G2865" s="12" t="s">
        <v>1178</v>
      </c>
      <c r="H2865" s="12" t="s">
        <v>169</v>
      </c>
      <c r="I2865" s="12" t="s">
        <v>1529</v>
      </c>
      <c r="J2865" s="12" t="s">
        <v>1887</v>
      </c>
      <c r="K2865" s="12"/>
      <c r="L2865" s="12"/>
      <c r="M2865" s="12">
        <v>10</v>
      </c>
      <c r="N2865" s="12" t="s">
        <v>45</v>
      </c>
      <c r="O2865" s="12" t="s">
        <v>11813</v>
      </c>
      <c r="P2865" s="12" t="s">
        <v>11814</v>
      </c>
      <c r="Q2865" s="12" t="s">
        <v>11821</v>
      </c>
      <c r="S2865" s="29">
        <v>1.48</v>
      </c>
      <c r="T2865" s="30">
        <v>1.75</v>
      </c>
      <c r="U2865" s="1">
        <v>1.38</v>
      </c>
      <c r="AK2865" s="27">
        <v>5.0599999999999996</v>
      </c>
      <c r="AQ2865" s="27" t="e">
        <f t="shared" si="456"/>
        <v>#NUM!</v>
      </c>
      <c r="AR2865" s="27" t="e">
        <f t="shared" si="457"/>
        <v>#NUM!</v>
      </c>
      <c r="AS2865" s="27" t="e">
        <f t="shared" si="458"/>
        <v>#NUM!</v>
      </c>
      <c r="AT2865" s="27">
        <f t="shared" si="460"/>
        <v>1.8812499999999999</v>
      </c>
      <c r="AU2865" s="27">
        <f t="shared" si="461"/>
        <v>1.4834999999999998</v>
      </c>
      <c r="AV2865" s="29">
        <f t="shared" si="459"/>
        <v>1.4834999999999998</v>
      </c>
      <c r="AW2865" s="27" t="s">
        <v>73</v>
      </c>
      <c r="AX2865" s="27" t="s">
        <v>74</v>
      </c>
      <c r="AY2865" s="32">
        <v>1.48</v>
      </c>
      <c r="AZ2865" s="34">
        <f t="shared" si="453"/>
        <v>0.37</v>
      </c>
      <c r="BA2865" s="3">
        <f t="shared" si="455"/>
        <v>1.85</v>
      </c>
      <c r="BB2865" s="32">
        <f t="shared" si="463"/>
        <v>1.9980000000000002</v>
      </c>
      <c r="BC2865" s="27" t="s">
        <v>12549</v>
      </c>
    </row>
    <row r="2866" spans="1:116" ht="31.5" customHeight="1">
      <c r="A2866" s="12" t="s">
        <v>11822</v>
      </c>
      <c r="B2866" s="5">
        <v>2864</v>
      </c>
      <c r="C2866" s="12"/>
      <c r="D2866" s="12"/>
      <c r="E2866" s="12" t="s">
        <v>11823</v>
      </c>
      <c r="F2866" s="12" t="s">
        <v>11824</v>
      </c>
      <c r="G2866" s="12" t="s">
        <v>979</v>
      </c>
      <c r="H2866" s="12" t="s">
        <v>11825</v>
      </c>
      <c r="I2866" s="12" t="s">
        <v>1880</v>
      </c>
      <c r="J2866" s="12" t="s">
        <v>11826</v>
      </c>
      <c r="K2866" s="12"/>
      <c r="L2866" s="12"/>
      <c r="M2866" s="12">
        <v>10</v>
      </c>
      <c r="N2866" s="12" t="s">
        <v>45</v>
      </c>
      <c r="O2866" s="12" t="s">
        <v>11813</v>
      </c>
      <c r="P2866" s="12" t="s">
        <v>11814</v>
      </c>
      <c r="Q2866" s="12" t="s">
        <v>11827</v>
      </c>
      <c r="S2866" s="29">
        <v>1.49</v>
      </c>
      <c r="T2866" s="30">
        <v>1.83</v>
      </c>
      <c r="U2866" s="1">
        <v>1.39</v>
      </c>
      <c r="AK2866" s="27">
        <v>4.0199999999999996</v>
      </c>
      <c r="AQ2866" s="27" t="e">
        <f t="shared" si="456"/>
        <v>#NUM!</v>
      </c>
      <c r="AR2866" s="27" t="e">
        <f t="shared" si="457"/>
        <v>#NUM!</v>
      </c>
      <c r="AS2866" s="27" t="e">
        <f t="shared" si="458"/>
        <v>#NUM!</v>
      </c>
      <c r="AT2866" s="27">
        <f t="shared" si="460"/>
        <v>1.9672499999999999</v>
      </c>
      <c r="AU2866" s="27">
        <f t="shared" si="461"/>
        <v>1.4942499999999999</v>
      </c>
      <c r="AV2866" s="29">
        <f t="shared" si="459"/>
        <v>1.4942499999999999</v>
      </c>
      <c r="AW2866" s="27" t="s">
        <v>73</v>
      </c>
      <c r="AX2866" s="27" t="s">
        <v>74</v>
      </c>
      <c r="AY2866" s="32">
        <v>1.49</v>
      </c>
      <c r="AZ2866" s="34">
        <f t="shared" si="453"/>
        <v>0.3725</v>
      </c>
      <c r="BA2866" s="3">
        <f t="shared" si="455"/>
        <v>1.8625</v>
      </c>
      <c r="BB2866" s="32">
        <f t="shared" si="463"/>
        <v>2.0114999999999998</v>
      </c>
      <c r="BC2866" s="27" t="s">
        <v>12549</v>
      </c>
    </row>
    <row r="2867" spans="1:116" ht="31.5" customHeight="1">
      <c r="A2867" s="12" t="s">
        <v>11811</v>
      </c>
      <c r="B2867" s="5">
        <v>2865</v>
      </c>
      <c r="C2867" s="12"/>
      <c r="D2867" s="12"/>
      <c r="E2867" s="12" t="s">
        <v>11812</v>
      </c>
      <c r="F2867" s="12" t="s">
        <v>1170</v>
      </c>
      <c r="G2867" s="12" t="s">
        <v>1178</v>
      </c>
      <c r="H2867" s="12" t="s">
        <v>517</v>
      </c>
      <c r="I2867" s="12" t="s">
        <v>1529</v>
      </c>
      <c r="J2867" s="12" t="s">
        <v>1887</v>
      </c>
      <c r="K2867" s="12"/>
      <c r="L2867" s="12"/>
      <c r="M2867" s="12">
        <v>10</v>
      </c>
      <c r="N2867" s="12" t="s">
        <v>45</v>
      </c>
      <c r="O2867" s="12" t="s">
        <v>11813</v>
      </c>
      <c r="P2867" s="12" t="s">
        <v>11814</v>
      </c>
      <c r="Q2867" s="12" t="s">
        <v>11815</v>
      </c>
      <c r="S2867" s="29">
        <v>1.5</v>
      </c>
      <c r="T2867" s="30">
        <v>1.93</v>
      </c>
      <c r="U2867" s="1">
        <v>1.4</v>
      </c>
      <c r="AK2867" s="27">
        <v>3.38</v>
      </c>
      <c r="AQ2867" s="27" t="e">
        <f t="shared" si="456"/>
        <v>#NUM!</v>
      </c>
      <c r="AR2867" s="27" t="e">
        <f t="shared" si="457"/>
        <v>#NUM!</v>
      </c>
      <c r="AS2867" s="27" t="e">
        <f t="shared" si="458"/>
        <v>#NUM!</v>
      </c>
      <c r="AT2867" s="27">
        <f t="shared" si="460"/>
        <v>2.0747499999999999</v>
      </c>
      <c r="AU2867" s="27">
        <f t="shared" si="461"/>
        <v>1.5049999999999999</v>
      </c>
      <c r="AV2867" s="29">
        <f t="shared" si="459"/>
        <v>1.5049999999999999</v>
      </c>
      <c r="AW2867" s="27" t="s">
        <v>73</v>
      </c>
      <c r="AX2867" s="27" t="s">
        <v>74</v>
      </c>
      <c r="AY2867" s="32">
        <v>1.51</v>
      </c>
      <c r="AZ2867" s="34">
        <f t="shared" si="453"/>
        <v>0.3775</v>
      </c>
      <c r="BA2867" s="3">
        <f t="shared" si="455"/>
        <v>1.8875</v>
      </c>
      <c r="BB2867" s="32">
        <f t="shared" si="463"/>
        <v>2.0385</v>
      </c>
      <c r="BC2867" s="27" t="s">
        <v>12549</v>
      </c>
    </row>
    <row r="2868" spans="1:116" ht="31.5" customHeight="1">
      <c r="A2868" s="12" t="s">
        <v>11816</v>
      </c>
      <c r="B2868" s="5">
        <v>2866</v>
      </c>
      <c r="C2868" s="12"/>
      <c r="D2868" s="12"/>
      <c r="E2868" s="12" t="s">
        <v>11812</v>
      </c>
      <c r="F2868" s="12" t="s">
        <v>1170</v>
      </c>
      <c r="G2868" s="12" t="s">
        <v>1178</v>
      </c>
      <c r="H2868" s="12" t="s">
        <v>11817</v>
      </c>
      <c r="I2868" s="12" t="s">
        <v>259</v>
      </c>
      <c r="J2868" s="12" t="s">
        <v>11818</v>
      </c>
      <c r="K2868" s="12">
        <v>90</v>
      </c>
      <c r="L2868" s="12" t="s">
        <v>81</v>
      </c>
      <c r="M2868" s="12">
        <v>1</v>
      </c>
      <c r="N2868" s="12" t="s">
        <v>45</v>
      </c>
      <c r="O2868" s="12" t="s">
        <v>11813</v>
      </c>
      <c r="P2868" s="12" t="s">
        <v>11814</v>
      </c>
      <c r="Q2868" s="12" t="s">
        <v>11819</v>
      </c>
      <c r="S2868" s="29">
        <v>1.66</v>
      </c>
      <c r="T2868" s="30">
        <v>2.04</v>
      </c>
      <c r="U2868" s="1">
        <v>1.54</v>
      </c>
      <c r="AQ2868" s="27" t="e">
        <f t="shared" si="456"/>
        <v>#NUM!</v>
      </c>
      <c r="AR2868" s="27" t="e">
        <f t="shared" si="457"/>
        <v>#NUM!</v>
      </c>
      <c r="AS2868" s="27" t="e">
        <f t="shared" si="458"/>
        <v>#NUM!</v>
      </c>
      <c r="AT2868" s="27">
        <f t="shared" si="460"/>
        <v>2.1930000000000001</v>
      </c>
      <c r="AU2868" s="27">
        <f t="shared" si="461"/>
        <v>1.6555</v>
      </c>
      <c r="AV2868" s="29">
        <f t="shared" si="459"/>
        <v>1.6555</v>
      </c>
      <c r="AW2868" s="27" t="s">
        <v>73</v>
      </c>
      <c r="AX2868" s="27" t="s">
        <v>74</v>
      </c>
      <c r="AY2868" s="32">
        <v>1.655</v>
      </c>
      <c r="AZ2868" s="34">
        <f t="shared" si="453"/>
        <v>0.41375000000000001</v>
      </c>
      <c r="BA2868" s="3">
        <f t="shared" si="455"/>
        <v>2.0687500000000001</v>
      </c>
      <c r="BB2868" s="32">
        <f t="shared" si="463"/>
        <v>2.2342500000000003</v>
      </c>
      <c r="BC2868" s="27" t="s">
        <v>12549</v>
      </c>
    </row>
    <row r="2869" spans="1:116" ht="31.5" customHeight="1">
      <c r="A2869" s="12" t="s">
        <v>11840</v>
      </c>
      <c r="B2869" s="5">
        <v>2867</v>
      </c>
      <c r="C2869" s="15"/>
      <c r="D2869" s="15"/>
      <c r="E2869" s="13" t="s">
        <v>11841</v>
      </c>
      <c r="F2869" s="13" t="s">
        <v>11842</v>
      </c>
      <c r="G2869" s="13" t="s">
        <v>11831</v>
      </c>
      <c r="H2869" s="12" t="s">
        <v>11838</v>
      </c>
      <c r="I2869" s="13" t="s">
        <v>3385</v>
      </c>
      <c r="J2869" s="13" t="s">
        <v>11833</v>
      </c>
      <c r="K2869" s="14"/>
      <c r="L2869" s="13"/>
      <c r="M2869" s="15">
        <v>8</v>
      </c>
      <c r="N2869" s="13" t="s">
        <v>45</v>
      </c>
      <c r="O2869" s="13" t="s">
        <v>11813</v>
      </c>
      <c r="P2869" s="13" t="s">
        <v>11843</v>
      </c>
      <c r="Q2869" s="13" t="s">
        <v>11844</v>
      </c>
      <c r="S2869" s="30">
        <v>2.27</v>
      </c>
      <c r="U2869" s="1">
        <v>2.11</v>
      </c>
      <c r="AQ2869" s="27" t="e">
        <f t="shared" si="456"/>
        <v>#NUM!</v>
      </c>
      <c r="AR2869" s="27" t="e">
        <f t="shared" si="457"/>
        <v>#NUM!</v>
      </c>
      <c r="AS2869" s="27" t="e">
        <f t="shared" si="458"/>
        <v>#NUM!</v>
      </c>
      <c r="AT2869" s="27">
        <f t="shared" si="460"/>
        <v>0</v>
      </c>
      <c r="AU2869" s="27">
        <f t="shared" si="461"/>
        <v>2.2682499999999997</v>
      </c>
      <c r="AV2869" s="29">
        <f t="shared" si="459"/>
        <v>0</v>
      </c>
      <c r="AW2869" s="27" t="s">
        <v>73</v>
      </c>
      <c r="AX2869" s="27" t="s">
        <v>74</v>
      </c>
      <c r="AY2869" s="32">
        <v>2.2682500000000001</v>
      </c>
      <c r="AZ2869" s="34">
        <f t="shared" ref="AZ2869:AZ2932" si="464">IF(AND(AY2869&gt;0,AY2869&lt;=10),AY2869*0.25,IF(AND(AY2869&gt;10,AY2869&lt;=50),AY2869*0.17,IF(AND(AY2869&gt;10,AY2869&lt;=100),AY2869*0.12,IF(AY2869&gt;100,AY2869*0.1))))</f>
        <v>0.56706250000000002</v>
      </c>
      <c r="BA2869" s="3">
        <f t="shared" si="455"/>
        <v>2.8353125000000001</v>
      </c>
      <c r="BB2869" s="32">
        <f t="shared" si="463"/>
        <v>3.0621375</v>
      </c>
      <c r="BC2869" s="27" t="s">
        <v>12549</v>
      </c>
      <c r="BD2869" s="35"/>
      <c r="BE2869" s="35"/>
      <c r="BF2869" s="35"/>
      <c r="BG2869" s="35"/>
      <c r="BH2869" s="35"/>
      <c r="BI2869" s="35"/>
      <c r="BJ2869" s="35"/>
      <c r="BK2869" s="35"/>
      <c r="BL2869" s="35"/>
      <c r="BM2869" s="35"/>
      <c r="BN2869" s="35"/>
      <c r="BO2869" s="35"/>
    </row>
    <row r="2870" spans="1:116" ht="31.5" customHeight="1">
      <c r="A2870" s="12" t="s">
        <v>11835</v>
      </c>
      <c r="B2870" s="5">
        <v>2868</v>
      </c>
      <c r="C2870" s="15"/>
      <c r="D2870" s="15"/>
      <c r="E2870" s="13" t="s">
        <v>11836</v>
      </c>
      <c r="F2870" s="13" t="s">
        <v>11837</v>
      </c>
      <c r="G2870" s="13" t="s">
        <v>11831</v>
      </c>
      <c r="H2870" s="12" t="s">
        <v>11838</v>
      </c>
      <c r="I2870" s="13" t="s">
        <v>3385</v>
      </c>
      <c r="J2870" s="13" t="s">
        <v>11833</v>
      </c>
      <c r="K2870" s="14"/>
      <c r="L2870" s="13"/>
      <c r="M2870" s="15">
        <v>8</v>
      </c>
      <c r="N2870" s="13" t="s">
        <v>45</v>
      </c>
      <c r="O2870" s="13" t="s">
        <v>11813</v>
      </c>
      <c r="P2870" s="13" t="s">
        <v>11814</v>
      </c>
      <c r="Q2870" s="13" t="s">
        <v>11839</v>
      </c>
      <c r="S2870" s="30">
        <v>2.5499999999999998</v>
      </c>
      <c r="T2870" s="30">
        <v>2.97</v>
      </c>
      <c r="U2870" s="1">
        <v>2.38</v>
      </c>
      <c r="AQ2870" s="27" t="e">
        <f t="shared" si="456"/>
        <v>#NUM!</v>
      </c>
      <c r="AR2870" s="27" t="e">
        <f t="shared" si="457"/>
        <v>#NUM!</v>
      </c>
      <c r="AS2870" s="27" t="e">
        <f t="shared" si="458"/>
        <v>#NUM!</v>
      </c>
      <c r="AT2870" s="27">
        <f t="shared" si="460"/>
        <v>3.1927500000000002</v>
      </c>
      <c r="AU2870" s="27">
        <f t="shared" si="461"/>
        <v>2.5585</v>
      </c>
      <c r="AV2870" s="29">
        <f t="shared" si="459"/>
        <v>2.5585</v>
      </c>
      <c r="AW2870" s="27" t="s">
        <v>73</v>
      </c>
      <c r="AX2870" s="27" t="s">
        <v>74</v>
      </c>
      <c r="AY2870" s="32">
        <v>2.56</v>
      </c>
      <c r="AZ2870" s="34">
        <f t="shared" si="464"/>
        <v>0.64</v>
      </c>
      <c r="BA2870" s="3">
        <f t="shared" si="455"/>
        <v>3.2</v>
      </c>
      <c r="BB2870" s="32">
        <f t="shared" si="463"/>
        <v>3.4560000000000004</v>
      </c>
      <c r="BC2870" s="27" t="s">
        <v>12549</v>
      </c>
      <c r="BD2870" s="35"/>
      <c r="BE2870" s="35"/>
      <c r="BF2870" s="35"/>
      <c r="BG2870" s="35"/>
      <c r="BH2870" s="35"/>
      <c r="BI2870" s="35"/>
      <c r="BJ2870" s="35"/>
      <c r="BK2870" s="35"/>
      <c r="BL2870" s="35"/>
      <c r="BM2870" s="35"/>
      <c r="BN2870" s="35"/>
      <c r="BO2870" s="35"/>
    </row>
    <row r="2871" spans="1:116" ht="31.5" customHeight="1">
      <c r="A2871" s="12" t="s">
        <v>11828</v>
      </c>
      <c r="B2871" s="5">
        <v>2869</v>
      </c>
      <c r="C2871" s="15"/>
      <c r="D2871" s="15"/>
      <c r="E2871" s="13" t="s">
        <v>11829</v>
      </c>
      <c r="F2871" s="13" t="s">
        <v>11830</v>
      </c>
      <c r="G2871" s="13" t="s">
        <v>11831</v>
      </c>
      <c r="H2871" s="12" t="s">
        <v>11832</v>
      </c>
      <c r="I2871" s="13" t="s">
        <v>3385</v>
      </c>
      <c r="J2871" s="13" t="s">
        <v>11833</v>
      </c>
      <c r="K2871" s="14"/>
      <c r="L2871" s="13"/>
      <c r="M2871" s="15">
        <v>8</v>
      </c>
      <c r="N2871" s="13" t="s">
        <v>45</v>
      </c>
      <c r="O2871" s="13" t="s">
        <v>11813</v>
      </c>
      <c r="P2871" s="13" t="s">
        <v>11814</v>
      </c>
      <c r="Q2871" s="13" t="s">
        <v>11834</v>
      </c>
      <c r="S2871" s="30">
        <v>3.1</v>
      </c>
      <c r="T2871" s="30">
        <v>3.6</v>
      </c>
      <c r="U2871" s="1">
        <v>2.84</v>
      </c>
      <c r="AQ2871" s="27" t="e">
        <f t="shared" si="456"/>
        <v>#NUM!</v>
      </c>
      <c r="AR2871" s="27" t="e">
        <f t="shared" si="457"/>
        <v>#NUM!</v>
      </c>
      <c r="AS2871" s="27" t="e">
        <f t="shared" si="458"/>
        <v>#NUM!</v>
      </c>
      <c r="AT2871" s="27">
        <f t="shared" si="460"/>
        <v>3.87</v>
      </c>
      <c r="AU2871" s="27">
        <f t="shared" si="461"/>
        <v>3.0529999999999999</v>
      </c>
      <c r="AV2871" s="29">
        <f t="shared" si="459"/>
        <v>3.0529999999999999</v>
      </c>
      <c r="AW2871" s="27" t="s">
        <v>73</v>
      </c>
      <c r="AX2871" s="27" t="s">
        <v>74</v>
      </c>
      <c r="AY2871" s="32">
        <v>3.0529999999999999</v>
      </c>
      <c r="AZ2871" s="34">
        <f t="shared" si="464"/>
        <v>0.76324999999999998</v>
      </c>
      <c r="BA2871" s="3">
        <f t="shared" si="455"/>
        <v>3.8162500000000001</v>
      </c>
      <c r="BB2871" s="32">
        <f t="shared" si="463"/>
        <v>4.12155</v>
      </c>
      <c r="BC2871" s="27" t="s">
        <v>12549</v>
      </c>
      <c r="BD2871" s="35"/>
      <c r="BE2871" s="35"/>
      <c r="BF2871" s="35"/>
      <c r="BG2871" s="35"/>
      <c r="BH2871" s="35"/>
      <c r="BI2871" s="35"/>
      <c r="BJ2871" s="35"/>
      <c r="BK2871" s="35"/>
      <c r="BL2871" s="35"/>
      <c r="BM2871" s="35"/>
      <c r="BN2871" s="35"/>
      <c r="BO2871" s="35"/>
    </row>
    <row r="2872" spans="1:116" ht="31.5" customHeight="1">
      <c r="A2872" s="4" t="s">
        <v>492</v>
      </c>
      <c r="B2872" s="5">
        <v>2870</v>
      </c>
      <c r="C2872" s="6">
        <v>13188</v>
      </c>
      <c r="D2872" s="6"/>
      <c r="E2872" s="3" t="s">
        <v>11877</v>
      </c>
      <c r="F2872" s="3" t="s">
        <v>1756</v>
      </c>
      <c r="G2872" s="3" t="s">
        <v>1757</v>
      </c>
      <c r="H2872" s="4" t="s">
        <v>11878</v>
      </c>
      <c r="I2872" s="3" t="s">
        <v>1758</v>
      </c>
      <c r="J2872" s="3" t="s">
        <v>1167</v>
      </c>
      <c r="K2872" s="5">
        <v>10</v>
      </c>
      <c r="L2872" s="3" t="s">
        <v>81</v>
      </c>
      <c r="M2872" s="6">
        <v>1</v>
      </c>
      <c r="N2872" s="3" t="s">
        <v>45</v>
      </c>
      <c r="O2872" s="3" t="s">
        <v>11847</v>
      </c>
      <c r="P2872" s="3" t="s">
        <v>11848</v>
      </c>
      <c r="Q2872" s="3" t="s">
        <v>11879</v>
      </c>
      <c r="R2872" s="28">
        <v>3.35</v>
      </c>
      <c r="U2872" s="1">
        <v>1.1499999999999999</v>
      </c>
      <c r="AN2872" s="32">
        <v>3.35</v>
      </c>
      <c r="AO2872" s="27" t="s">
        <v>49</v>
      </c>
      <c r="AP2872" s="31" t="s">
        <v>50</v>
      </c>
      <c r="AQ2872" s="27" t="e">
        <f t="shared" si="456"/>
        <v>#NUM!</v>
      </c>
      <c r="AR2872" s="27" t="e">
        <f t="shared" si="457"/>
        <v>#NUM!</v>
      </c>
      <c r="AS2872" s="27" t="e">
        <f t="shared" si="458"/>
        <v>#NUM!</v>
      </c>
      <c r="AT2872" s="27">
        <f t="shared" si="460"/>
        <v>0</v>
      </c>
      <c r="AU2872" s="27">
        <f t="shared" si="461"/>
        <v>1.2362499999999998</v>
      </c>
      <c r="AV2872" s="29">
        <f t="shared" si="459"/>
        <v>0</v>
      </c>
      <c r="AW2872" s="27" t="s">
        <v>73</v>
      </c>
      <c r="AX2872" s="27" t="s">
        <v>74</v>
      </c>
      <c r="AY2872" s="32">
        <v>1.236</v>
      </c>
      <c r="AZ2872" s="34">
        <f t="shared" si="464"/>
        <v>0.309</v>
      </c>
      <c r="BA2872" s="3">
        <f t="shared" si="455"/>
        <v>1.5449999999999999</v>
      </c>
      <c r="BB2872" s="32">
        <f t="shared" si="463"/>
        <v>1.6685999999999999</v>
      </c>
      <c r="BC2872" s="27" t="s">
        <v>12549</v>
      </c>
      <c r="BP2872" s="27"/>
      <c r="BQ2872" s="27"/>
      <c r="BR2872" s="27"/>
      <c r="BS2872" s="27"/>
      <c r="BT2872" s="27"/>
      <c r="BU2872" s="27"/>
      <c r="BV2872" s="27"/>
      <c r="BW2872" s="27"/>
      <c r="BX2872" s="27"/>
      <c r="BY2872" s="27"/>
      <c r="BZ2872" s="27"/>
      <c r="CA2872" s="27"/>
      <c r="CB2872" s="27"/>
      <c r="CC2872" s="27"/>
      <c r="CD2872" s="27"/>
      <c r="CE2872" s="27"/>
      <c r="CF2872" s="27"/>
      <c r="CG2872" s="27"/>
      <c r="CH2872" s="27"/>
      <c r="CI2872" s="27"/>
      <c r="CJ2872" s="27"/>
      <c r="CK2872" s="27"/>
      <c r="CL2872" s="27"/>
      <c r="CM2872" s="27"/>
      <c r="CN2872" s="27"/>
      <c r="CO2872" s="27"/>
      <c r="CP2872" s="27"/>
      <c r="CQ2872" s="27"/>
      <c r="CR2872" s="27"/>
      <c r="CS2872" s="27"/>
      <c r="CT2872" s="27"/>
      <c r="CU2872" s="27"/>
      <c r="CV2872" s="27"/>
      <c r="CW2872" s="27"/>
      <c r="CX2872" s="27"/>
      <c r="CY2872" s="27"/>
      <c r="CZ2872" s="27"/>
      <c r="DA2872" s="27"/>
      <c r="DB2872" s="27"/>
      <c r="DC2872" s="27"/>
      <c r="DD2872" s="27"/>
      <c r="DE2872" s="27"/>
      <c r="DF2872" s="27"/>
      <c r="DG2872" s="27"/>
      <c r="DH2872" s="27"/>
      <c r="DI2872" s="27"/>
      <c r="DJ2872" s="27"/>
      <c r="DK2872" s="27"/>
      <c r="DL2872" s="27"/>
    </row>
    <row r="2873" spans="1:116" ht="31.5" customHeight="1">
      <c r="A2873" s="4" t="s">
        <v>492</v>
      </c>
      <c r="B2873" s="5">
        <v>2871</v>
      </c>
      <c r="C2873" s="6">
        <v>881</v>
      </c>
      <c r="D2873" s="6"/>
      <c r="E2873" s="3" t="s">
        <v>11850</v>
      </c>
      <c r="F2873" s="3" t="s">
        <v>11856</v>
      </c>
      <c r="G2873" s="3" t="s">
        <v>1618</v>
      </c>
      <c r="H2873" s="4" t="s">
        <v>11857</v>
      </c>
      <c r="I2873" s="3" t="s">
        <v>555</v>
      </c>
      <c r="J2873" s="3" t="s">
        <v>11858</v>
      </c>
      <c r="K2873" s="5">
        <v>5</v>
      </c>
      <c r="L2873" s="3" t="s">
        <v>81</v>
      </c>
      <c r="M2873" s="6">
        <v>1</v>
      </c>
      <c r="N2873" s="3" t="s">
        <v>45</v>
      </c>
      <c r="O2873" s="3" t="s">
        <v>11847</v>
      </c>
      <c r="P2873" s="3" t="s">
        <v>11859</v>
      </c>
      <c r="Q2873" s="3" t="s">
        <v>11860</v>
      </c>
      <c r="R2873" s="28">
        <v>4.6500000000000004</v>
      </c>
      <c r="U2873" s="1">
        <v>1.31</v>
      </c>
      <c r="AN2873" s="32">
        <v>4.6500000000000004</v>
      </c>
      <c r="AO2873" s="27" t="s">
        <v>49</v>
      </c>
      <c r="AP2873" s="31" t="s">
        <v>50</v>
      </c>
      <c r="AQ2873" s="27" t="e">
        <f t="shared" si="456"/>
        <v>#NUM!</v>
      </c>
      <c r="AR2873" s="27" t="e">
        <f t="shared" si="457"/>
        <v>#NUM!</v>
      </c>
      <c r="AS2873" s="27" t="e">
        <f t="shared" si="458"/>
        <v>#NUM!</v>
      </c>
      <c r="AT2873" s="27">
        <f t="shared" si="460"/>
        <v>0</v>
      </c>
      <c r="AU2873" s="27">
        <f t="shared" si="461"/>
        <v>1.40825</v>
      </c>
      <c r="AV2873" s="29">
        <f t="shared" si="459"/>
        <v>0</v>
      </c>
      <c r="AW2873" s="27" t="s">
        <v>73</v>
      </c>
      <c r="AX2873" s="27" t="s">
        <v>74</v>
      </c>
      <c r="AY2873" s="32">
        <v>1.4079999999999999</v>
      </c>
      <c r="AZ2873" s="34">
        <f t="shared" si="464"/>
        <v>0.35199999999999998</v>
      </c>
      <c r="BA2873" s="3">
        <f t="shared" si="455"/>
        <v>1.7599999999999998</v>
      </c>
      <c r="BB2873" s="32">
        <f t="shared" si="463"/>
        <v>1.9007999999999998</v>
      </c>
      <c r="BC2873" s="27" t="s">
        <v>12549</v>
      </c>
      <c r="BP2873" s="27"/>
      <c r="BQ2873" s="27"/>
      <c r="BR2873" s="27"/>
      <c r="BS2873" s="27"/>
      <c r="BT2873" s="27"/>
      <c r="BU2873" s="27"/>
      <c r="BV2873" s="27"/>
      <c r="BW2873" s="27"/>
      <c r="BX2873" s="27"/>
      <c r="BY2873" s="27"/>
      <c r="BZ2873" s="27"/>
      <c r="CA2873" s="27"/>
      <c r="CB2873" s="27"/>
      <c r="CC2873" s="27"/>
      <c r="CD2873" s="27"/>
      <c r="CE2873" s="27"/>
      <c r="CF2873" s="27"/>
      <c r="CG2873" s="27"/>
      <c r="CH2873" s="27"/>
      <c r="CI2873" s="27"/>
      <c r="CJ2873" s="27"/>
      <c r="CK2873" s="27"/>
      <c r="CL2873" s="27"/>
      <c r="CM2873" s="27"/>
      <c r="CN2873" s="27"/>
      <c r="CO2873" s="27"/>
      <c r="CP2873" s="27"/>
      <c r="CQ2873" s="27"/>
      <c r="CR2873" s="27"/>
      <c r="CS2873" s="27"/>
      <c r="CT2873" s="27"/>
      <c r="CU2873" s="27"/>
      <c r="CV2873" s="27"/>
      <c r="CW2873" s="27"/>
      <c r="CX2873" s="27"/>
      <c r="CY2873" s="27"/>
      <c r="CZ2873" s="27"/>
      <c r="DA2873" s="27"/>
      <c r="DB2873" s="27"/>
      <c r="DC2873" s="27"/>
      <c r="DD2873" s="27"/>
      <c r="DE2873" s="27"/>
      <c r="DF2873" s="27"/>
      <c r="DG2873" s="27"/>
      <c r="DH2873" s="27"/>
      <c r="DI2873" s="27"/>
      <c r="DJ2873" s="27"/>
      <c r="DK2873" s="27"/>
      <c r="DL2873" s="27"/>
    </row>
    <row r="2874" spans="1:116" ht="31.5" customHeight="1">
      <c r="A2874" s="4" t="s">
        <v>492</v>
      </c>
      <c r="B2874" s="5">
        <v>2872</v>
      </c>
      <c r="C2874" s="6">
        <v>1138</v>
      </c>
      <c r="D2874" s="6"/>
      <c r="E2874" s="3" t="s">
        <v>11850</v>
      </c>
      <c r="F2874" s="3" t="s">
        <v>11851</v>
      </c>
      <c r="G2874" s="3" t="s">
        <v>1618</v>
      </c>
      <c r="H2874" s="4" t="s">
        <v>11852</v>
      </c>
      <c r="I2874" s="3" t="s">
        <v>581</v>
      </c>
      <c r="J2874" s="3" t="s">
        <v>11853</v>
      </c>
      <c r="K2874" s="5">
        <v>2.5</v>
      </c>
      <c r="L2874" s="3" t="s">
        <v>69</v>
      </c>
      <c r="M2874" s="6">
        <v>1</v>
      </c>
      <c r="N2874" s="3" t="s">
        <v>45</v>
      </c>
      <c r="O2874" s="3" t="s">
        <v>11847</v>
      </c>
      <c r="P2874" s="3" t="s">
        <v>11854</v>
      </c>
      <c r="Q2874" s="3" t="s">
        <v>11855</v>
      </c>
      <c r="R2874" s="28">
        <v>4.6500000000000004</v>
      </c>
      <c r="U2874" s="1">
        <v>1.33</v>
      </c>
      <c r="AN2874" s="32">
        <v>4.6500000000000004</v>
      </c>
      <c r="AO2874" s="27" t="s">
        <v>49</v>
      </c>
      <c r="AP2874" s="31" t="s">
        <v>50</v>
      </c>
      <c r="AQ2874" s="27" t="e">
        <f t="shared" si="456"/>
        <v>#NUM!</v>
      </c>
      <c r="AR2874" s="27" t="e">
        <f t="shared" si="457"/>
        <v>#NUM!</v>
      </c>
      <c r="AS2874" s="27" t="e">
        <f t="shared" si="458"/>
        <v>#NUM!</v>
      </c>
      <c r="AT2874" s="27">
        <f t="shared" si="460"/>
        <v>0</v>
      </c>
      <c r="AU2874" s="27">
        <f t="shared" si="461"/>
        <v>1.4297500000000001</v>
      </c>
      <c r="AV2874" s="29">
        <f t="shared" si="459"/>
        <v>0</v>
      </c>
      <c r="AW2874" s="27" t="s">
        <v>73</v>
      </c>
      <c r="AX2874" s="27" t="s">
        <v>74</v>
      </c>
      <c r="AY2874" s="32">
        <v>1.4297500000000001</v>
      </c>
      <c r="AZ2874" s="34">
        <f t="shared" si="464"/>
        <v>0.35743750000000002</v>
      </c>
      <c r="BA2874" s="3">
        <f t="shared" si="455"/>
        <v>1.7871875000000002</v>
      </c>
      <c r="BB2874" s="32">
        <f t="shared" si="463"/>
        <v>1.9301625000000002</v>
      </c>
      <c r="BC2874" s="27" t="s">
        <v>12549</v>
      </c>
      <c r="BP2874" s="42"/>
      <c r="BQ2874" s="42"/>
      <c r="BR2874" s="42"/>
      <c r="BS2874" s="42"/>
      <c r="BT2874" s="42"/>
      <c r="BU2874" s="42"/>
      <c r="BV2874" s="42"/>
      <c r="BW2874" s="42"/>
      <c r="BX2874" s="42"/>
      <c r="BY2874" s="42"/>
      <c r="BZ2874" s="42"/>
      <c r="CA2874" s="42"/>
      <c r="CB2874" s="42"/>
      <c r="CC2874" s="42"/>
      <c r="CD2874" s="42"/>
      <c r="CE2874" s="42"/>
      <c r="CF2874" s="42"/>
      <c r="CG2874" s="42"/>
      <c r="CH2874" s="42"/>
      <c r="CI2874" s="42"/>
      <c r="CJ2874" s="42"/>
      <c r="CK2874" s="42"/>
      <c r="CL2874" s="42"/>
      <c r="CM2874" s="42"/>
      <c r="CN2874" s="42"/>
      <c r="CO2874" s="42"/>
      <c r="CP2874" s="42"/>
      <c r="CQ2874" s="42"/>
      <c r="CR2874" s="42"/>
      <c r="CS2874" s="42"/>
      <c r="CT2874" s="42"/>
      <c r="CU2874" s="42"/>
      <c r="CV2874" s="42"/>
      <c r="CW2874" s="42"/>
      <c r="CX2874" s="42"/>
      <c r="CY2874" s="42"/>
      <c r="CZ2874" s="42"/>
      <c r="DA2874" s="42"/>
      <c r="DB2874" s="42"/>
      <c r="DC2874" s="42"/>
      <c r="DD2874" s="42"/>
      <c r="DE2874" s="42"/>
      <c r="DF2874" s="42"/>
      <c r="DG2874" s="42"/>
      <c r="DH2874" s="42"/>
      <c r="DI2874" s="42"/>
      <c r="DJ2874" s="42"/>
      <c r="DK2874" s="42"/>
      <c r="DL2874" s="42"/>
    </row>
    <row r="2875" spans="1:116" ht="31.5" customHeight="1">
      <c r="A2875" s="4" t="s">
        <v>492</v>
      </c>
      <c r="B2875" s="5">
        <v>2873</v>
      </c>
      <c r="C2875" s="6">
        <v>14209</v>
      </c>
      <c r="D2875" s="6"/>
      <c r="E2875" s="3" t="s">
        <v>11861</v>
      </c>
      <c r="F2875" s="3" t="s">
        <v>5274</v>
      </c>
      <c r="G2875" s="3" t="s">
        <v>5275</v>
      </c>
      <c r="H2875" s="4" t="s">
        <v>828</v>
      </c>
      <c r="I2875" s="3" t="s">
        <v>555</v>
      </c>
      <c r="J2875" s="3" t="s">
        <v>4507</v>
      </c>
      <c r="K2875" s="5">
        <v>5</v>
      </c>
      <c r="L2875" s="3" t="s">
        <v>81</v>
      </c>
      <c r="M2875" s="6">
        <v>1</v>
      </c>
      <c r="N2875" s="3" t="s">
        <v>45</v>
      </c>
      <c r="O2875" s="3" t="s">
        <v>11847</v>
      </c>
      <c r="P2875" s="3" t="s">
        <v>11848</v>
      </c>
      <c r="Q2875" s="3" t="s">
        <v>11862</v>
      </c>
      <c r="R2875" s="28">
        <v>5.36</v>
      </c>
      <c r="U2875" s="1">
        <v>1.85</v>
      </c>
      <c r="W2875" s="29">
        <v>5.4640000000000004</v>
      </c>
      <c r="AN2875" s="32">
        <v>5.36</v>
      </c>
      <c r="AO2875" s="27" t="s">
        <v>49</v>
      </c>
      <c r="AP2875" s="31" t="s">
        <v>50</v>
      </c>
      <c r="AQ2875" s="27" t="e">
        <f t="shared" si="456"/>
        <v>#NUM!</v>
      </c>
      <c r="AR2875" s="27" t="e">
        <f t="shared" si="457"/>
        <v>#NUM!</v>
      </c>
      <c r="AS2875" s="27" t="e">
        <f t="shared" si="458"/>
        <v>#NUM!</v>
      </c>
      <c r="AT2875" s="27">
        <f t="shared" si="460"/>
        <v>0</v>
      </c>
      <c r="AU2875" s="27">
        <f t="shared" si="461"/>
        <v>1.98875</v>
      </c>
      <c r="AV2875" s="29">
        <f t="shared" si="459"/>
        <v>0</v>
      </c>
      <c r="AW2875" s="27" t="s">
        <v>73</v>
      </c>
      <c r="AX2875" s="27" t="s">
        <v>74</v>
      </c>
      <c r="AY2875" s="32">
        <v>1.988</v>
      </c>
      <c r="AZ2875" s="34">
        <f t="shared" si="464"/>
        <v>0.497</v>
      </c>
      <c r="BA2875" s="3">
        <f t="shared" si="455"/>
        <v>2.4849999999999999</v>
      </c>
      <c r="BB2875" s="32">
        <f t="shared" si="463"/>
        <v>2.6837999999999997</v>
      </c>
      <c r="BC2875" s="27" t="s">
        <v>12549</v>
      </c>
      <c r="BP2875" s="27"/>
      <c r="BQ2875" s="27"/>
      <c r="BR2875" s="27"/>
      <c r="BS2875" s="27"/>
      <c r="BT2875" s="27"/>
      <c r="BU2875" s="27"/>
      <c r="BV2875" s="27"/>
      <c r="BW2875" s="27"/>
      <c r="BX2875" s="27"/>
      <c r="BY2875" s="27"/>
      <c r="BZ2875" s="27"/>
      <c r="CA2875" s="27"/>
      <c r="CB2875" s="27"/>
      <c r="CC2875" s="27"/>
      <c r="CD2875" s="27"/>
      <c r="CE2875" s="27"/>
      <c r="CF2875" s="27"/>
      <c r="CG2875" s="27"/>
      <c r="CH2875" s="27"/>
      <c r="CI2875" s="27"/>
      <c r="CJ2875" s="27"/>
      <c r="CK2875" s="27"/>
      <c r="CL2875" s="27"/>
      <c r="CM2875" s="27"/>
      <c r="CN2875" s="27"/>
      <c r="CO2875" s="27"/>
      <c r="CP2875" s="27"/>
      <c r="CQ2875" s="27"/>
      <c r="CR2875" s="27"/>
      <c r="CS2875" s="27"/>
      <c r="CT2875" s="27"/>
      <c r="CU2875" s="27"/>
      <c r="CV2875" s="27"/>
      <c r="CW2875" s="27"/>
      <c r="CX2875" s="27"/>
      <c r="CY2875" s="27"/>
      <c r="CZ2875" s="27"/>
      <c r="DA2875" s="27"/>
      <c r="DB2875" s="27"/>
      <c r="DC2875" s="27"/>
      <c r="DD2875" s="27"/>
      <c r="DE2875" s="27"/>
      <c r="DF2875" s="27"/>
      <c r="DG2875" s="27"/>
      <c r="DH2875" s="27"/>
      <c r="DI2875" s="27"/>
      <c r="DJ2875" s="27"/>
      <c r="DK2875" s="27"/>
      <c r="DL2875" s="27"/>
    </row>
    <row r="2876" spans="1:116" ht="31.5" customHeight="1">
      <c r="A2876" s="4" t="s">
        <v>492</v>
      </c>
      <c r="B2876" s="5">
        <v>2874</v>
      </c>
      <c r="C2876" s="6">
        <v>882</v>
      </c>
      <c r="D2876" s="6"/>
      <c r="E2876" s="3" t="s">
        <v>11867</v>
      </c>
      <c r="F2876" s="3" t="s">
        <v>11868</v>
      </c>
      <c r="G2876" s="3" t="s">
        <v>11869</v>
      </c>
      <c r="H2876" s="4" t="s">
        <v>11113</v>
      </c>
      <c r="I2876" s="3" t="s">
        <v>555</v>
      </c>
      <c r="J2876" s="3" t="s">
        <v>1167</v>
      </c>
      <c r="K2876" s="5">
        <v>10</v>
      </c>
      <c r="L2876" s="3" t="s">
        <v>81</v>
      </c>
      <c r="M2876" s="6">
        <v>1</v>
      </c>
      <c r="N2876" s="3" t="s">
        <v>45</v>
      </c>
      <c r="O2876" s="3" t="s">
        <v>11847</v>
      </c>
      <c r="P2876" s="3" t="s">
        <v>11870</v>
      </c>
      <c r="Q2876" s="3" t="s">
        <v>11871</v>
      </c>
      <c r="R2876" s="28">
        <v>5.45</v>
      </c>
      <c r="U2876" s="1">
        <v>2.5</v>
      </c>
      <c r="AN2876" s="32">
        <v>5.45</v>
      </c>
      <c r="AO2876" s="27" t="s">
        <v>49</v>
      </c>
      <c r="AP2876" s="31" t="s">
        <v>50</v>
      </c>
      <c r="AQ2876" s="27" t="e">
        <f t="shared" si="456"/>
        <v>#NUM!</v>
      </c>
      <c r="AR2876" s="27" t="e">
        <f t="shared" si="457"/>
        <v>#NUM!</v>
      </c>
      <c r="AS2876" s="27" t="e">
        <f t="shared" si="458"/>
        <v>#NUM!</v>
      </c>
      <c r="AT2876" s="27">
        <f t="shared" si="460"/>
        <v>0</v>
      </c>
      <c r="AU2876" s="27">
        <f t="shared" si="461"/>
        <v>2.6875</v>
      </c>
      <c r="AV2876" s="29">
        <f t="shared" si="459"/>
        <v>0</v>
      </c>
      <c r="AW2876" s="27" t="s">
        <v>73</v>
      </c>
      <c r="AX2876" s="27" t="s">
        <v>74</v>
      </c>
      <c r="AY2876" s="32">
        <v>2.6869999999999998</v>
      </c>
      <c r="AZ2876" s="34">
        <f t="shared" si="464"/>
        <v>0.67174999999999996</v>
      </c>
      <c r="BA2876" s="3">
        <f t="shared" si="455"/>
        <v>3.3587499999999997</v>
      </c>
      <c r="BB2876" s="32">
        <f t="shared" si="463"/>
        <v>3.6274499999999996</v>
      </c>
      <c r="BC2876" s="27" t="s">
        <v>12549</v>
      </c>
      <c r="BP2876" s="27"/>
      <c r="BQ2876" s="27"/>
      <c r="BR2876" s="27"/>
      <c r="BS2876" s="27"/>
      <c r="BT2876" s="27"/>
      <c r="BU2876" s="27"/>
      <c r="BV2876" s="27"/>
      <c r="BW2876" s="27"/>
      <c r="BX2876" s="27"/>
      <c r="BY2876" s="27"/>
      <c r="BZ2876" s="27"/>
      <c r="CA2876" s="27"/>
      <c r="CB2876" s="27"/>
      <c r="CC2876" s="27"/>
      <c r="CD2876" s="27"/>
      <c r="CE2876" s="27"/>
      <c r="CF2876" s="27"/>
      <c r="CG2876" s="27"/>
      <c r="CH2876" s="27"/>
      <c r="CI2876" s="27"/>
      <c r="CJ2876" s="27"/>
      <c r="CK2876" s="27"/>
      <c r="CL2876" s="27"/>
      <c r="CM2876" s="27"/>
      <c r="CN2876" s="27"/>
      <c r="CO2876" s="27"/>
      <c r="CP2876" s="27"/>
      <c r="CQ2876" s="27"/>
      <c r="CR2876" s="27"/>
      <c r="CS2876" s="27"/>
      <c r="CT2876" s="27"/>
      <c r="CU2876" s="27"/>
      <c r="CV2876" s="27"/>
      <c r="CW2876" s="27"/>
      <c r="CX2876" s="27"/>
      <c r="CY2876" s="27"/>
      <c r="CZ2876" s="27"/>
      <c r="DA2876" s="27"/>
      <c r="DB2876" s="27"/>
      <c r="DC2876" s="27"/>
      <c r="DD2876" s="27"/>
      <c r="DE2876" s="27"/>
      <c r="DF2876" s="27"/>
      <c r="DG2876" s="27"/>
      <c r="DH2876" s="27"/>
      <c r="DI2876" s="27"/>
      <c r="DJ2876" s="27"/>
      <c r="DK2876" s="27"/>
      <c r="DL2876" s="27"/>
    </row>
    <row r="2877" spans="1:116" ht="31.5" customHeight="1">
      <c r="A2877" s="4" t="s">
        <v>492</v>
      </c>
      <c r="B2877" s="5">
        <v>2875</v>
      </c>
      <c r="C2877" s="6">
        <v>14228</v>
      </c>
      <c r="D2877" s="6"/>
      <c r="E2877" s="3" t="s">
        <v>11845</v>
      </c>
      <c r="F2877" s="3" t="s">
        <v>808</v>
      </c>
      <c r="G2877" s="3" t="s">
        <v>809</v>
      </c>
      <c r="H2877" s="4" t="s">
        <v>810</v>
      </c>
      <c r="I2877" s="3" t="s">
        <v>581</v>
      </c>
      <c r="J2877" s="3" t="s">
        <v>11846</v>
      </c>
      <c r="K2877" s="5"/>
      <c r="L2877" s="3"/>
      <c r="M2877" s="6">
        <v>8</v>
      </c>
      <c r="N2877" s="3" t="s">
        <v>45</v>
      </c>
      <c r="O2877" s="3" t="s">
        <v>11847</v>
      </c>
      <c r="P2877" s="3" t="s">
        <v>11848</v>
      </c>
      <c r="Q2877" s="3" t="s">
        <v>11849</v>
      </c>
      <c r="R2877" s="28">
        <v>2.83</v>
      </c>
      <c r="U2877" s="1" t="s">
        <v>56</v>
      </c>
      <c r="AN2877" s="32">
        <v>2.83</v>
      </c>
      <c r="AO2877" s="27" t="s">
        <v>49</v>
      </c>
      <c r="AP2877" s="31" t="s">
        <v>50</v>
      </c>
      <c r="AQ2877" s="27" t="e">
        <f t="shared" si="456"/>
        <v>#NUM!</v>
      </c>
      <c r="AR2877" s="27" t="e">
        <f t="shared" si="457"/>
        <v>#NUM!</v>
      </c>
      <c r="AS2877" s="27" t="e">
        <f t="shared" si="458"/>
        <v>#NUM!</v>
      </c>
      <c r="AT2877" s="27">
        <f t="shared" si="460"/>
        <v>0</v>
      </c>
      <c r="AU2877" s="27" t="e">
        <f t="shared" si="461"/>
        <v>#VALUE!</v>
      </c>
      <c r="AV2877" s="29" t="e">
        <f t="shared" si="459"/>
        <v>#VALUE!</v>
      </c>
      <c r="AW2877" s="33" t="s">
        <v>51</v>
      </c>
      <c r="AX2877" s="33" t="s">
        <v>50</v>
      </c>
      <c r="AY2877" s="32">
        <v>2.83</v>
      </c>
      <c r="AZ2877" s="34">
        <f t="shared" si="464"/>
        <v>0.70750000000000002</v>
      </c>
      <c r="BA2877" s="3">
        <f t="shared" si="455"/>
        <v>3.5375000000000001</v>
      </c>
      <c r="BB2877" s="32">
        <f t="shared" si="463"/>
        <v>3.8205</v>
      </c>
      <c r="BC2877" s="27" t="s">
        <v>12549</v>
      </c>
      <c r="BP2877" s="27"/>
      <c r="BQ2877" s="27"/>
      <c r="BR2877" s="27"/>
      <c r="BS2877" s="27"/>
      <c r="BT2877" s="27"/>
      <c r="BU2877" s="27"/>
      <c r="BV2877" s="27"/>
      <c r="BW2877" s="27"/>
      <c r="BX2877" s="27"/>
      <c r="BY2877" s="27"/>
      <c r="BZ2877" s="27"/>
      <c r="CA2877" s="27"/>
      <c r="CB2877" s="27"/>
      <c r="CC2877" s="27"/>
      <c r="CD2877" s="27"/>
      <c r="CE2877" s="27"/>
      <c r="CF2877" s="27"/>
      <c r="CG2877" s="27"/>
      <c r="CH2877" s="27"/>
      <c r="CI2877" s="27"/>
      <c r="CJ2877" s="27"/>
      <c r="CK2877" s="27"/>
      <c r="CL2877" s="27"/>
      <c r="CM2877" s="27"/>
      <c r="CN2877" s="27"/>
      <c r="CO2877" s="27"/>
      <c r="CP2877" s="27"/>
      <c r="CQ2877" s="27"/>
      <c r="CR2877" s="27"/>
      <c r="CS2877" s="27"/>
      <c r="CT2877" s="27"/>
      <c r="CU2877" s="27"/>
      <c r="CV2877" s="27"/>
      <c r="CW2877" s="27"/>
      <c r="CX2877" s="27"/>
      <c r="CY2877" s="27"/>
      <c r="CZ2877" s="27"/>
      <c r="DA2877" s="27"/>
      <c r="DB2877" s="27"/>
      <c r="DC2877" s="27"/>
      <c r="DD2877" s="27"/>
      <c r="DE2877" s="27"/>
      <c r="DF2877" s="27"/>
      <c r="DG2877" s="27"/>
      <c r="DH2877" s="27"/>
      <c r="DI2877" s="27"/>
      <c r="DJ2877" s="27"/>
      <c r="DK2877" s="27"/>
      <c r="DL2877" s="27"/>
    </row>
    <row r="2878" spans="1:116" ht="31.5" customHeight="1">
      <c r="A2878" s="4" t="s">
        <v>492</v>
      </c>
      <c r="B2878" s="5">
        <v>2876</v>
      </c>
      <c r="C2878" s="6">
        <v>5121</v>
      </c>
      <c r="D2878" s="6"/>
      <c r="E2878" s="3" t="s">
        <v>11872</v>
      </c>
      <c r="F2878" s="3" t="s">
        <v>11873</v>
      </c>
      <c r="G2878" s="3" t="s">
        <v>1757</v>
      </c>
      <c r="H2878" s="4" t="s">
        <v>1072</v>
      </c>
      <c r="I2878" s="3" t="s">
        <v>1758</v>
      </c>
      <c r="J2878" s="3" t="s">
        <v>11874</v>
      </c>
      <c r="K2878" s="5">
        <v>10</v>
      </c>
      <c r="L2878" s="3" t="s">
        <v>81</v>
      </c>
      <c r="M2878" s="6">
        <v>1</v>
      </c>
      <c r="N2878" s="3" t="s">
        <v>45</v>
      </c>
      <c r="O2878" s="3" t="s">
        <v>11847</v>
      </c>
      <c r="P2878" s="3" t="s">
        <v>11875</v>
      </c>
      <c r="Q2878" s="3" t="s">
        <v>11876</v>
      </c>
      <c r="R2878" s="28">
        <v>3.94</v>
      </c>
      <c r="U2878" s="1" t="s">
        <v>56</v>
      </c>
      <c r="AN2878" s="32">
        <v>3.94</v>
      </c>
      <c r="AO2878" s="27" t="s">
        <v>49</v>
      </c>
      <c r="AP2878" s="31" t="s">
        <v>50</v>
      </c>
      <c r="AQ2878" s="27" t="e">
        <f t="shared" si="456"/>
        <v>#NUM!</v>
      </c>
      <c r="AR2878" s="27" t="e">
        <f t="shared" si="457"/>
        <v>#NUM!</v>
      </c>
      <c r="AS2878" s="27" t="e">
        <f t="shared" si="458"/>
        <v>#NUM!</v>
      </c>
      <c r="AT2878" s="27">
        <f t="shared" si="460"/>
        <v>0</v>
      </c>
      <c r="AU2878" s="27" t="e">
        <f t="shared" si="461"/>
        <v>#VALUE!</v>
      </c>
      <c r="AV2878" s="29" t="e">
        <f t="shared" si="459"/>
        <v>#VALUE!</v>
      </c>
      <c r="AW2878" s="33" t="s">
        <v>51</v>
      </c>
      <c r="AX2878" s="27" t="s">
        <v>50</v>
      </c>
      <c r="AY2878" s="32">
        <v>3.94</v>
      </c>
      <c r="AZ2878" s="34">
        <f t="shared" si="464"/>
        <v>0.98499999999999999</v>
      </c>
      <c r="BA2878" s="3">
        <f t="shared" si="455"/>
        <v>4.9249999999999998</v>
      </c>
      <c r="BB2878" s="32">
        <f t="shared" si="463"/>
        <v>5.319</v>
      </c>
      <c r="BC2878" s="27" t="s">
        <v>12549</v>
      </c>
      <c r="BP2878" s="27"/>
      <c r="BQ2878" s="27"/>
      <c r="BR2878" s="27"/>
      <c r="BS2878" s="27"/>
      <c r="BT2878" s="27"/>
      <c r="BU2878" s="27"/>
      <c r="BV2878" s="27"/>
      <c r="BW2878" s="27"/>
      <c r="BX2878" s="27"/>
      <c r="BY2878" s="27"/>
      <c r="BZ2878" s="27"/>
      <c r="CA2878" s="27"/>
      <c r="CB2878" s="27"/>
      <c r="CC2878" s="27"/>
      <c r="CD2878" s="27"/>
      <c r="CE2878" s="27"/>
      <c r="CF2878" s="27"/>
      <c r="CG2878" s="27"/>
      <c r="CH2878" s="27"/>
      <c r="CI2878" s="27"/>
      <c r="CJ2878" s="27"/>
      <c r="CK2878" s="27"/>
      <c r="CL2878" s="27"/>
      <c r="CM2878" s="27"/>
      <c r="CN2878" s="27"/>
      <c r="CO2878" s="27"/>
      <c r="CP2878" s="27"/>
      <c r="CQ2878" s="27"/>
      <c r="CR2878" s="27"/>
      <c r="CS2878" s="27"/>
      <c r="CT2878" s="27"/>
      <c r="CU2878" s="27"/>
      <c r="CV2878" s="27"/>
      <c r="CW2878" s="27"/>
      <c r="CX2878" s="27"/>
      <c r="CY2878" s="27"/>
      <c r="CZ2878" s="27"/>
      <c r="DA2878" s="27"/>
      <c r="DB2878" s="27"/>
      <c r="DC2878" s="27"/>
      <c r="DD2878" s="27"/>
      <c r="DE2878" s="27"/>
      <c r="DF2878" s="27"/>
      <c r="DG2878" s="27"/>
      <c r="DH2878" s="27"/>
      <c r="DI2878" s="27"/>
      <c r="DJ2878" s="27"/>
      <c r="DK2878" s="27"/>
      <c r="DL2878" s="27"/>
    </row>
    <row r="2879" spans="1:116" ht="31.5" customHeight="1">
      <c r="A2879" s="4" t="s">
        <v>492</v>
      </c>
      <c r="B2879" s="5">
        <v>2877</v>
      </c>
      <c r="C2879" s="6">
        <v>885</v>
      </c>
      <c r="D2879" s="6"/>
      <c r="E2879" s="3" t="s">
        <v>11863</v>
      </c>
      <c r="F2879" s="3" t="s">
        <v>10231</v>
      </c>
      <c r="G2879" s="3" t="s">
        <v>11864</v>
      </c>
      <c r="H2879" s="4" t="s">
        <v>107</v>
      </c>
      <c r="I2879" s="3" t="s">
        <v>1141</v>
      </c>
      <c r="J2879" s="3" t="s">
        <v>1167</v>
      </c>
      <c r="K2879" s="5">
        <v>10</v>
      </c>
      <c r="L2879" s="3" t="s">
        <v>81</v>
      </c>
      <c r="M2879" s="6">
        <v>1</v>
      </c>
      <c r="N2879" s="3" t="s">
        <v>45</v>
      </c>
      <c r="O2879" s="3" t="s">
        <v>11847</v>
      </c>
      <c r="P2879" s="3" t="s">
        <v>11865</v>
      </c>
      <c r="Q2879" s="3" t="s">
        <v>11866</v>
      </c>
      <c r="R2879" s="28">
        <v>4.74</v>
      </c>
      <c r="U2879" s="1" t="s">
        <v>56</v>
      </c>
      <c r="V2879" s="28">
        <v>4.41</v>
      </c>
      <c r="AE2879" s="31">
        <v>4.41</v>
      </c>
      <c r="AN2879" s="32">
        <v>4.74</v>
      </c>
      <c r="AO2879" s="27" t="s">
        <v>49</v>
      </c>
      <c r="AP2879" s="31" t="s">
        <v>50</v>
      </c>
      <c r="AQ2879" s="27" t="e">
        <f t="shared" si="456"/>
        <v>#NUM!</v>
      </c>
      <c r="AR2879" s="27" t="e">
        <f t="shared" si="457"/>
        <v>#NUM!</v>
      </c>
      <c r="AS2879" s="27" t="e">
        <f t="shared" si="458"/>
        <v>#NUM!</v>
      </c>
      <c r="AT2879" s="27">
        <f t="shared" si="460"/>
        <v>0</v>
      </c>
      <c r="AU2879" s="27" t="e">
        <f t="shared" si="461"/>
        <v>#VALUE!</v>
      </c>
      <c r="AV2879" s="29" t="e">
        <f t="shared" si="459"/>
        <v>#VALUE!</v>
      </c>
      <c r="AW2879" s="27" t="s">
        <v>1817</v>
      </c>
      <c r="AX2879" s="27" t="s">
        <v>379</v>
      </c>
      <c r="AY2879" s="32">
        <v>4.41</v>
      </c>
      <c r="AZ2879" s="34">
        <f t="shared" si="464"/>
        <v>1.1025</v>
      </c>
      <c r="BA2879" s="3">
        <f t="shared" si="455"/>
        <v>5.5125000000000002</v>
      </c>
      <c r="BB2879" s="32">
        <f t="shared" ref="BB2879:BB2910" si="465">BA2879+BA2879*0.08</f>
        <v>5.9535</v>
      </c>
      <c r="BC2879" s="27" t="s">
        <v>12549</v>
      </c>
      <c r="BP2879" s="27"/>
      <c r="BQ2879" s="27"/>
      <c r="BR2879" s="27"/>
      <c r="BS2879" s="27"/>
      <c r="BT2879" s="27"/>
      <c r="BU2879" s="27"/>
      <c r="BV2879" s="27"/>
      <c r="BW2879" s="27"/>
      <c r="BX2879" s="27"/>
      <c r="BY2879" s="27"/>
      <c r="BZ2879" s="27"/>
      <c r="CA2879" s="27"/>
      <c r="CB2879" s="27"/>
      <c r="CC2879" s="27"/>
      <c r="CD2879" s="27"/>
      <c r="CE2879" s="27"/>
      <c r="CF2879" s="27"/>
      <c r="CG2879" s="27"/>
      <c r="CH2879" s="27"/>
      <c r="CI2879" s="27"/>
      <c r="CJ2879" s="27"/>
      <c r="CK2879" s="27"/>
      <c r="CL2879" s="27"/>
      <c r="CM2879" s="27"/>
      <c r="CN2879" s="27"/>
      <c r="CO2879" s="27"/>
      <c r="CP2879" s="27"/>
      <c r="CQ2879" s="27"/>
      <c r="CR2879" s="27"/>
      <c r="CS2879" s="27"/>
      <c r="CT2879" s="27"/>
      <c r="CU2879" s="27"/>
      <c r="CV2879" s="27"/>
      <c r="CW2879" s="27"/>
      <c r="CX2879" s="27"/>
      <c r="CY2879" s="27"/>
      <c r="CZ2879" s="27"/>
      <c r="DA2879" s="27"/>
      <c r="DB2879" s="27"/>
      <c r="DC2879" s="27"/>
      <c r="DD2879" s="27"/>
      <c r="DE2879" s="27"/>
      <c r="DF2879" s="27"/>
      <c r="DG2879" s="27"/>
      <c r="DH2879" s="27"/>
      <c r="DI2879" s="27"/>
      <c r="DJ2879" s="27"/>
      <c r="DK2879" s="27"/>
      <c r="DL2879" s="27"/>
    </row>
    <row r="2880" spans="1:116" ht="31.5" customHeight="1">
      <c r="A2880" s="4" t="s">
        <v>11880</v>
      </c>
      <c r="B2880" s="5">
        <v>2878</v>
      </c>
      <c r="C2880" s="6">
        <v>11730</v>
      </c>
      <c r="D2880" s="6"/>
      <c r="E2880" s="3" t="s">
        <v>11958</v>
      </c>
      <c r="F2880" s="3" t="s">
        <v>11959</v>
      </c>
      <c r="G2880" s="3" t="s">
        <v>1112</v>
      </c>
      <c r="H2880" s="4" t="s">
        <v>847</v>
      </c>
      <c r="I2880" s="3" t="s">
        <v>2001</v>
      </c>
      <c r="J2880" s="3" t="s">
        <v>4339</v>
      </c>
      <c r="K2880" s="5">
        <v>2</v>
      </c>
      <c r="L2880" s="3" t="s">
        <v>81</v>
      </c>
      <c r="M2880" s="6">
        <v>5</v>
      </c>
      <c r="N2880" s="3" t="s">
        <v>45</v>
      </c>
      <c r="O2880" s="3" t="s">
        <v>11885</v>
      </c>
      <c r="P2880" s="3" t="s">
        <v>11960</v>
      </c>
      <c r="Q2880" s="3" t="s">
        <v>11961</v>
      </c>
      <c r="R2880" s="28">
        <v>0.94</v>
      </c>
      <c r="T2880" s="30">
        <v>0.87</v>
      </c>
      <c r="U2880" s="1">
        <v>0.84</v>
      </c>
      <c r="V2880" s="28">
        <v>3.0217000000000001</v>
      </c>
      <c r="W2880" s="29">
        <v>1.1269</v>
      </c>
      <c r="AE2880" s="31">
        <v>3.0217000000000001</v>
      </c>
      <c r="AN2880" s="32">
        <v>0.94</v>
      </c>
      <c r="AO2880" s="27" t="s">
        <v>49</v>
      </c>
      <c r="AP2880" s="31" t="s">
        <v>50</v>
      </c>
      <c r="AQ2880" s="27" t="e">
        <f t="shared" si="456"/>
        <v>#NUM!</v>
      </c>
      <c r="AR2880" s="27" t="e">
        <f t="shared" si="457"/>
        <v>#NUM!</v>
      </c>
      <c r="AS2880" s="27" t="e">
        <f t="shared" si="458"/>
        <v>#NUM!</v>
      </c>
      <c r="AT2880" s="27">
        <f t="shared" si="460"/>
        <v>0.93524999999999991</v>
      </c>
      <c r="AU2880" s="27">
        <f t="shared" si="461"/>
        <v>0.90299999999999991</v>
      </c>
      <c r="AV2880" s="29">
        <f t="shared" si="459"/>
        <v>0.90299999999999991</v>
      </c>
      <c r="AW2880" s="27" t="s">
        <v>73</v>
      </c>
      <c r="AX2880" s="27" t="s">
        <v>74</v>
      </c>
      <c r="AY2880" s="32">
        <v>0.9</v>
      </c>
      <c r="AZ2880" s="34">
        <f t="shared" si="464"/>
        <v>0.22500000000000001</v>
      </c>
      <c r="BA2880" s="3">
        <f t="shared" si="455"/>
        <v>1.125</v>
      </c>
      <c r="BB2880" s="32">
        <f t="shared" si="465"/>
        <v>1.2150000000000001</v>
      </c>
      <c r="BC2880" s="27" t="s">
        <v>12549</v>
      </c>
      <c r="BP2880" s="27"/>
      <c r="BQ2880" s="27"/>
      <c r="BR2880" s="27"/>
      <c r="BS2880" s="27"/>
      <c r="BT2880" s="27"/>
      <c r="BU2880" s="27"/>
      <c r="BV2880" s="27"/>
      <c r="BW2880" s="27"/>
      <c r="BX2880" s="27"/>
      <c r="BY2880" s="27"/>
      <c r="BZ2880" s="27"/>
      <c r="CA2880" s="27"/>
      <c r="CB2880" s="27"/>
      <c r="CC2880" s="27"/>
      <c r="CD2880" s="27"/>
      <c r="CE2880" s="27"/>
      <c r="CF2880" s="27"/>
      <c r="CG2880" s="27"/>
      <c r="CH2880" s="27"/>
      <c r="CI2880" s="27"/>
      <c r="CJ2880" s="27"/>
      <c r="CK2880" s="27"/>
      <c r="CL2880" s="27"/>
      <c r="CM2880" s="27"/>
      <c r="CN2880" s="27"/>
      <c r="CO2880" s="27"/>
      <c r="CP2880" s="27"/>
      <c r="CQ2880" s="27"/>
      <c r="CR2880" s="27"/>
      <c r="CS2880" s="27"/>
      <c r="CT2880" s="27"/>
      <c r="CU2880" s="27"/>
      <c r="CV2880" s="27"/>
      <c r="CW2880" s="27"/>
      <c r="CX2880" s="27"/>
      <c r="CY2880" s="27"/>
      <c r="CZ2880" s="27"/>
      <c r="DA2880" s="27"/>
      <c r="DB2880" s="27"/>
      <c r="DC2880" s="27"/>
      <c r="DD2880" s="27"/>
      <c r="DE2880" s="27"/>
      <c r="DF2880" s="27"/>
      <c r="DG2880" s="27"/>
      <c r="DH2880" s="27"/>
      <c r="DI2880" s="27"/>
      <c r="DJ2880" s="27"/>
      <c r="DK2880" s="27"/>
      <c r="DL2880" s="27"/>
    </row>
    <row r="2881" spans="1:116" ht="31.5" customHeight="1">
      <c r="A2881" s="4" t="s">
        <v>11880</v>
      </c>
      <c r="B2881" s="5">
        <v>2879</v>
      </c>
      <c r="C2881" s="6">
        <v>12006</v>
      </c>
      <c r="D2881" s="6"/>
      <c r="E2881" s="3" t="s">
        <v>12000</v>
      </c>
      <c r="F2881" s="3" t="s">
        <v>6194</v>
      </c>
      <c r="G2881" s="3" t="s">
        <v>6195</v>
      </c>
      <c r="H2881" s="4" t="s">
        <v>58</v>
      </c>
      <c r="I2881" s="3" t="s">
        <v>96</v>
      </c>
      <c r="J2881" s="3" t="s">
        <v>12001</v>
      </c>
      <c r="K2881" s="5">
        <v>20</v>
      </c>
      <c r="L2881" s="3" t="s">
        <v>1458</v>
      </c>
      <c r="M2881" s="6">
        <v>1</v>
      </c>
      <c r="N2881" s="3" t="s">
        <v>45</v>
      </c>
      <c r="O2881" s="3" t="s">
        <v>11885</v>
      </c>
      <c r="P2881" s="3" t="s">
        <v>11886</v>
      </c>
      <c r="Q2881" s="3" t="s">
        <v>12002</v>
      </c>
      <c r="R2881" s="28">
        <v>1.02</v>
      </c>
      <c r="T2881" s="30">
        <v>0.95</v>
      </c>
      <c r="U2881" s="1" t="s">
        <v>56</v>
      </c>
      <c r="V2881" s="28">
        <v>33.130000000000003</v>
      </c>
      <c r="AE2881" s="31">
        <v>33.130000000000003</v>
      </c>
      <c r="AN2881" s="32">
        <v>1.02</v>
      </c>
      <c r="AO2881" s="27" t="s">
        <v>49</v>
      </c>
      <c r="AP2881" s="31" t="s">
        <v>50</v>
      </c>
      <c r="AQ2881" s="27" t="e">
        <f t="shared" si="456"/>
        <v>#NUM!</v>
      </c>
      <c r="AR2881" s="27" t="e">
        <f t="shared" si="457"/>
        <v>#NUM!</v>
      </c>
      <c r="AS2881" s="27" t="e">
        <f t="shared" si="458"/>
        <v>#NUM!</v>
      </c>
      <c r="AT2881" s="27">
        <f t="shared" si="460"/>
        <v>1.02125</v>
      </c>
      <c r="AU2881" s="27" t="e">
        <f t="shared" si="461"/>
        <v>#VALUE!</v>
      </c>
      <c r="AV2881" s="29" t="e">
        <f t="shared" si="459"/>
        <v>#VALUE!</v>
      </c>
      <c r="AW2881" s="33" t="s">
        <v>51</v>
      </c>
      <c r="AX2881" s="27" t="s">
        <v>50</v>
      </c>
      <c r="AY2881" s="32">
        <v>1.0212000000000001</v>
      </c>
      <c r="AZ2881" s="34">
        <f t="shared" si="464"/>
        <v>0.25530000000000003</v>
      </c>
      <c r="BA2881" s="3">
        <f t="shared" si="455"/>
        <v>1.2765000000000002</v>
      </c>
      <c r="BB2881" s="32">
        <f t="shared" si="465"/>
        <v>1.3786200000000002</v>
      </c>
      <c r="BC2881" s="27" t="s">
        <v>12549</v>
      </c>
      <c r="BP2881" s="27"/>
      <c r="BQ2881" s="27"/>
      <c r="BR2881" s="27"/>
      <c r="BS2881" s="27"/>
      <c r="BT2881" s="27"/>
      <c r="BU2881" s="27"/>
      <c r="BV2881" s="27"/>
      <c r="BW2881" s="27"/>
      <c r="BX2881" s="27"/>
      <c r="BY2881" s="27"/>
      <c r="BZ2881" s="27"/>
      <c r="CA2881" s="27"/>
      <c r="CB2881" s="27"/>
      <c r="CC2881" s="27"/>
      <c r="CD2881" s="27"/>
      <c r="CE2881" s="27"/>
      <c r="CF2881" s="27"/>
      <c r="CG2881" s="27"/>
      <c r="CH2881" s="27"/>
      <c r="CI2881" s="27"/>
      <c r="CJ2881" s="27"/>
      <c r="CK2881" s="27"/>
      <c r="CL2881" s="27"/>
      <c r="CM2881" s="27"/>
      <c r="CN2881" s="27"/>
      <c r="CO2881" s="27"/>
      <c r="CP2881" s="27"/>
      <c r="CQ2881" s="27"/>
      <c r="CR2881" s="27"/>
      <c r="CS2881" s="27"/>
      <c r="CT2881" s="27"/>
      <c r="CU2881" s="27"/>
      <c r="CV2881" s="27"/>
      <c r="CW2881" s="27"/>
      <c r="CX2881" s="27"/>
      <c r="CY2881" s="27"/>
      <c r="CZ2881" s="27"/>
      <c r="DA2881" s="27"/>
      <c r="DB2881" s="27"/>
      <c r="DC2881" s="27"/>
      <c r="DD2881" s="27"/>
      <c r="DE2881" s="27"/>
      <c r="DF2881" s="27"/>
      <c r="DG2881" s="27"/>
      <c r="DH2881" s="27"/>
      <c r="DI2881" s="27"/>
      <c r="DJ2881" s="27"/>
      <c r="DK2881" s="27"/>
      <c r="DL2881" s="27"/>
    </row>
    <row r="2882" spans="1:116" ht="31.5" customHeight="1">
      <c r="A2882" s="4" t="s">
        <v>11880</v>
      </c>
      <c r="B2882" s="5">
        <v>2880</v>
      </c>
      <c r="C2882" s="6">
        <v>11731</v>
      </c>
      <c r="D2882" s="6"/>
      <c r="E2882" s="3" t="s">
        <v>11972</v>
      </c>
      <c r="F2882" s="3" t="s">
        <v>11973</v>
      </c>
      <c r="G2882" s="3" t="s">
        <v>1734</v>
      </c>
      <c r="H2882" s="4" t="s">
        <v>167</v>
      </c>
      <c r="I2882" s="3" t="s">
        <v>3634</v>
      </c>
      <c r="J2882" s="3" t="s">
        <v>4730</v>
      </c>
      <c r="K2882" s="5">
        <v>40</v>
      </c>
      <c r="L2882" s="3" t="s">
        <v>1458</v>
      </c>
      <c r="M2882" s="6">
        <v>1</v>
      </c>
      <c r="N2882" s="3" t="s">
        <v>45</v>
      </c>
      <c r="O2882" s="3" t="s">
        <v>11885</v>
      </c>
      <c r="P2882" s="3" t="s">
        <v>11886</v>
      </c>
      <c r="Q2882" s="3" t="s">
        <v>11974</v>
      </c>
      <c r="R2882" s="28">
        <v>1.33</v>
      </c>
      <c r="T2882" s="30">
        <v>1.24</v>
      </c>
      <c r="U2882" s="1">
        <v>1.3</v>
      </c>
      <c r="V2882" s="28">
        <v>1.2382</v>
      </c>
      <c r="W2882" s="29">
        <v>4.3311000000000002</v>
      </c>
      <c r="X2882" s="29">
        <v>2.7928999999999999</v>
      </c>
      <c r="AE2882" s="31">
        <v>1.2382</v>
      </c>
      <c r="AG2882" s="27">
        <v>2.7770000000000001</v>
      </c>
      <c r="AN2882" s="32">
        <v>1.33</v>
      </c>
      <c r="AO2882" s="27" t="s">
        <v>49</v>
      </c>
      <c r="AP2882" s="31" t="s">
        <v>50</v>
      </c>
      <c r="AQ2882" s="27">
        <f t="shared" si="456"/>
        <v>2.0076000000000001</v>
      </c>
      <c r="AR2882" s="27">
        <f t="shared" si="457"/>
        <v>1.33</v>
      </c>
      <c r="AS2882" s="27" t="e">
        <f t="shared" si="458"/>
        <v>#NUM!</v>
      </c>
      <c r="AT2882" s="27">
        <f t="shared" si="460"/>
        <v>1.333</v>
      </c>
      <c r="AU2882" s="27">
        <f t="shared" si="461"/>
        <v>1.3975</v>
      </c>
      <c r="AV2882" s="29">
        <f t="shared" si="459"/>
        <v>1.33</v>
      </c>
      <c r="AW2882" s="33" t="s">
        <v>51</v>
      </c>
      <c r="AX2882" s="27" t="s">
        <v>50</v>
      </c>
      <c r="AY2882" s="32">
        <v>1.33</v>
      </c>
      <c r="AZ2882" s="34">
        <f t="shared" si="464"/>
        <v>0.33250000000000002</v>
      </c>
      <c r="BA2882" s="3">
        <f t="shared" si="455"/>
        <v>1.6625000000000001</v>
      </c>
      <c r="BB2882" s="32">
        <f t="shared" si="465"/>
        <v>1.7955000000000001</v>
      </c>
      <c r="BC2882" s="27" t="s">
        <v>12549</v>
      </c>
      <c r="BP2882" s="27"/>
      <c r="BQ2882" s="27"/>
      <c r="BR2882" s="27"/>
      <c r="BS2882" s="27"/>
      <c r="BT2882" s="27"/>
      <c r="BU2882" s="27"/>
      <c r="BV2882" s="27"/>
      <c r="BW2882" s="27"/>
      <c r="BX2882" s="27"/>
      <c r="BY2882" s="27"/>
      <c r="BZ2882" s="27"/>
      <c r="CA2882" s="27"/>
      <c r="CB2882" s="27"/>
      <c r="CC2882" s="27"/>
      <c r="CD2882" s="27"/>
      <c r="CE2882" s="27"/>
      <c r="CF2882" s="27"/>
      <c r="CG2882" s="27"/>
      <c r="CH2882" s="27"/>
      <c r="CI2882" s="27"/>
      <c r="CJ2882" s="27"/>
      <c r="CK2882" s="27"/>
      <c r="CL2882" s="27"/>
      <c r="CM2882" s="27"/>
      <c r="CN2882" s="27"/>
      <c r="CO2882" s="27"/>
      <c r="CP2882" s="27"/>
      <c r="CQ2882" s="27"/>
      <c r="CR2882" s="27"/>
      <c r="CS2882" s="27"/>
      <c r="CT2882" s="27"/>
      <c r="CU2882" s="27"/>
      <c r="CV2882" s="27"/>
      <c r="CW2882" s="27"/>
      <c r="CX2882" s="27"/>
      <c r="CY2882" s="27"/>
      <c r="CZ2882" s="27"/>
      <c r="DA2882" s="27"/>
      <c r="DB2882" s="27"/>
      <c r="DC2882" s="27"/>
      <c r="DD2882" s="27"/>
      <c r="DE2882" s="27"/>
      <c r="DF2882" s="27"/>
      <c r="DG2882" s="27"/>
      <c r="DH2882" s="27"/>
      <c r="DI2882" s="27"/>
      <c r="DJ2882" s="27"/>
      <c r="DK2882" s="27"/>
      <c r="DL2882" s="27"/>
    </row>
    <row r="2883" spans="1:116" ht="31.5" customHeight="1">
      <c r="A2883" s="4" t="s">
        <v>11880</v>
      </c>
      <c r="B2883" s="5">
        <v>2881</v>
      </c>
      <c r="C2883" s="6">
        <v>11729</v>
      </c>
      <c r="D2883" s="6"/>
      <c r="E2883" s="3" t="s">
        <v>11975</v>
      </c>
      <c r="F2883" s="3" t="s">
        <v>1177</v>
      </c>
      <c r="G2883" s="3" t="s">
        <v>1178</v>
      </c>
      <c r="H2883" s="4" t="s">
        <v>11742</v>
      </c>
      <c r="I2883" s="3" t="s">
        <v>1962</v>
      </c>
      <c r="J2883" s="3" t="s">
        <v>11976</v>
      </c>
      <c r="K2883" s="5">
        <v>100</v>
      </c>
      <c r="L2883" s="3" t="s">
        <v>81</v>
      </c>
      <c r="M2883" s="6">
        <v>1</v>
      </c>
      <c r="N2883" s="3" t="s">
        <v>45</v>
      </c>
      <c r="O2883" s="3" t="s">
        <v>11885</v>
      </c>
      <c r="P2883" s="3" t="s">
        <v>11977</v>
      </c>
      <c r="Q2883" s="3" t="s">
        <v>11978</v>
      </c>
      <c r="R2883" s="28">
        <v>1.44</v>
      </c>
      <c r="T2883" s="30">
        <v>1.34</v>
      </c>
      <c r="U2883" s="1">
        <v>1.5</v>
      </c>
      <c r="V2883" s="28">
        <v>1.8833</v>
      </c>
      <c r="W2883" s="29">
        <v>2.0145</v>
      </c>
      <c r="X2883" s="29">
        <v>1.5772999999999999</v>
      </c>
      <c r="AE2883" s="31">
        <v>1.8833</v>
      </c>
      <c r="AN2883" s="32">
        <v>1.44</v>
      </c>
      <c r="AO2883" s="27" t="s">
        <v>49</v>
      </c>
      <c r="AP2883" s="31" t="s">
        <v>50</v>
      </c>
      <c r="AQ2883" s="27" t="e">
        <f t="shared" si="456"/>
        <v>#NUM!</v>
      </c>
      <c r="AR2883" s="27" t="e">
        <f t="shared" si="457"/>
        <v>#NUM!</v>
      </c>
      <c r="AS2883" s="27" t="e">
        <f t="shared" si="458"/>
        <v>#NUM!</v>
      </c>
      <c r="AT2883" s="27">
        <f t="shared" si="460"/>
        <v>1.4405000000000001</v>
      </c>
      <c r="AU2883" s="27">
        <f t="shared" si="461"/>
        <v>1.6124999999999998</v>
      </c>
      <c r="AV2883" s="29">
        <f t="shared" si="459"/>
        <v>1.44</v>
      </c>
      <c r="AW2883" s="27" t="s">
        <v>73</v>
      </c>
      <c r="AX2883" s="27" t="s">
        <v>74</v>
      </c>
      <c r="AY2883" s="32">
        <v>1.4404999999999999</v>
      </c>
      <c r="AZ2883" s="34">
        <f t="shared" si="464"/>
        <v>0.36012499999999997</v>
      </c>
      <c r="BA2883" s="3">
        <f t="shared" ref="BA2883:BA2946" si="466">AZ2883+AY2883</f>
        <v>1.8006249999999999</v>
      </c>
      <c r="BB2883" s="32">
        <f t="shared" si="465"/>
        <v>1.9446749999999999</v>
      </c>
      <c r="BC2883" s="27" t="s">
        <v>12549</v>
      </c>
      <c r="BP2883" s="27"/>
      <c r="BQ2883" s="27"/>
      <c r="BR2883" s="27"/>
      <c r="BS2883" s="27"/>
      <c r="BT2883" s="27"/>
      <c r="BU2883" s="27"/>
      <c r="BV2883" s="27"/>
      <c r="BW2883" s="27"/>
      <c r="BX2883" s="27"/>
      <c r="BY2883" s="27"/>
      <c r="BZ2883" s="27"/>
      <c r="CA2883" s="27"/>
      <c r="CB2883" s="27"/>
      <c r="CC2883" s="27"/>
      <c r="CD2883" s="27"/>
      <c r="CE2883" s="27"/>
      <c r="CF2883" s="27"/>
      <c r="CG2883" s="27"/>
      <c r="CH2883" s="27"/>
      <c r="CI2883" s="27"/>
      <c r="CJ2883" s="27"/>
      <c r="CK2883" s="27"/>
      <c r="CL2883" s="27"/>
      <c r="CM2883" s="27"/>
      <c r="CN2883" s="27"/>
      <c r="CO2883" s="27"/>
      <c r="CP2883" s="27"/>
      <c r="CQ2883" s="27"/>
      <c r="CR2883" s="27"/>
      <c r="CS2883" s="27"/>
      <c r="CT2883" s="27"/>
      <c r="CU2883" s="27"/>
      <c r="CV2883" s="27"/>
      <c r="CW2883" s="27"/>
      <c r="CX2883" s="27"/>
      <c r="CY2883" s="27"/>
      <c r="CZ2883" s="27"/>
      <c r="DA2883" s="27"/>
      <c r="DB2883" s="27"/>
      <c r="DC2883" s="27"/>
      <c r="DD2883" s="27"/>
      <c r="DE2883" s="27"/>
      <c r="DF2883" s="27"/>
      <c r="DG2883" s="27"/>
      <c r="DH2883" s="27"/>
      <c r="DI2883" s="27"/>
      <c r="DJ2883" s="27"/>
      <c r="DK2883" s="27"/>
      <c r="DL2883" s="27"/>
    </row>
    <row r="2884" spans="1:116" ht="31.5" customHeight="1">
      <c r="A2884" s="4" t="s">
        <v>11880</v>
      </c>
      <c r="B2884" s="5">
        <v>2882</v>
      </c>
      <c r="C2884" s="6">
        <v>17992</v>
      </c>
      <c r="D2884" s="6"/>
      <c r="E2884" s="3" t="s">
        <v>11893</v>
      </c>
      <c r="F2884" s="3" t="s">
        <v>11894</v>
      </c>
      <c r="G2884" s="3" t="s">
        <v>9610</v>
      </c>
      <c r="H2884" s="4" t="s">
        <v>9611</v>
      </c>
      <c r="I2884" s="3" t="s">
        <v>125</v>
      </c>
      <c r="J2884" s="3" t="s">
        <v>11895</v>
      </c>
      <c r="K2884" s="5">
        <v>100</v>
      </c>
      <c r="L2884" s="3" t="s">
        <v>81</v>
      </c>
      <c r="M2884" s="6">
        <v>1</v>
      </c>
      <c r="N2884" s="3" t="s">
        <v>45</v>
      </c>
      <c r="O2884" s="3" t="s">
        <v>11885</v>
      </c>
      <c r="P2884" s="3" t="s">
        <v>11896</v>
      </c>
      <c r="Q2884" s="3" t="s">
        <v>11897</v>
      </c>
      <c r="R2884" s="28">
        <v>1.73</v>
      </c>
      <c r="T2884" s="30">
        <v>1.61</v>
      </c>
      <c r="U2884" s="1" t="s">
        <v>56</v>
      </c>
      <c r="V2884" s="28">
        <v>1.6135999999999999</v>
      </c>
      <c r="AE2884" s="31">
        <v>1.6135999999999999</v>
      </c>
      <c r="AN2884" s="32">
        <v>1.73</v>
      </c>
      <c r="AO2884" s="27" t="s">
        <v>49</v>
      </c>
      <c r="AP2884" s="31" t="s">
        <v>50</v>
      </c>
      <c r="AQ2884" s="27" t="e">
        <f t="shared" si="456"/>
        <v>#NUM!</v>
      </c>
      <c r="AR2884" s="27" t="e">
        <f t="shared" si="457"/>
        <v>#NUM!</v>
      </c>
      <c r="AS2884" s="27" t="e">
        <f t="shared" si="458"/>
        <v>#NUM!</v>
      </c>
      <c r="AT2884" s="27">
        <f t="shared" si="460"/>
        <v>1.73075</v>
      </c>
      <c r="AU2884" s="27" t="e">
        <f t="shared" si="461"/>
        <v>#VALUE!</v>
      </c>
      <c r="AV2884" s="29" t="e">
        <f t="shared" si="459"/>
        <v>#VALUE!</v>
      </c>
      <c r="AW2884" s="33" t="s">
        <v>51</v>
      </c>
      <c r="AX2884" s="33" t="s">
        <v>50</v>
      </c>
      <c r="AY2884" s="32">
        <v>1.732</v>
      </c>
      <c r="AZ2884" s="34">
        <f t="shared" si="464"/>
        <v>0.433</v>
      </c>
      <c r="BA2884" s="3">
        <f t="shared" si="466"/>
        <v>2.165</v>
      </c>
      <c r="BB2884" s="32">
        <f t="shared" si="465"/>
        <v>2.3382000000000001</v>
      </c>
      <c r="BC2884" s="27" t="s">
        <v>12549</v>
      </c>
      <c r="BP2884" s="27"/>
      <c r="BQ2884" s="27"/>
      <c r="BR2884" s="27"/>
      <c r="BS2884" s="27"/>
      <c r="BT2884" s="27"/>
      <c r="BU2884" s="27"/>
      <c r="BV2884" s="27"/>
      <c r="BW2884" s="27"/>
      <c r="BX2884" s="27"/>
      <c r="BY2884" s="27"/>
      <c r="BZ2884" s="27"/>
      <c r="CA2884" s="27"/>
      <c r="CB2884" s="27"/>
      <c r="CC2884" s="27"/>
      <c r="CD2884" s="27"/>
      <c r="CE2884" s="27"/>
      <c r="CF2884" s="27"/>
      <c r="CG2884" s="27"/>
      <c r="CH2884" s="27"/>
      <c r="CI2884" s="27"/>
      <c r="CJ2884" s="27"/>
      <c r="CK2884" s="27"/>
      <c r="CL2884" s="27"/>
      <c r="CM2884" s="27"/>
      <c r="CN2884" s="27"/>
      <c r="CO2884" s="27"/>
      <c r="CP2884" s="27"/>
      <c r="CQ2884" s="27"/>
      <c r="CR2884" s="27"/>
      <c r="CS2884" s="27"/>
      <c r="CT2884" s="27"/>
      <c r="CU2884" s="27"/>
      <c r="CV2884" s="27"/>
      <c r="CW2884" s="27"/>
      <c r="CX2884" s="27"/>
      <c r="CY2884" s="27"/>
      <c r="CZ2884" s="27"/>
      <c r="DA2884" s="27"/>
      <c r="DB2884" s="27"/>
      <c r="DC2884" s="27"/>
      <c r="DD2884" s="27"/>
      <c r="DE2884" s="27"/>
      <c r="DF2884" s="27"/>
      <c r="DG2884" s="27"/>
      <c r="DH2884" s="27"/>
      <c r="DI2884" s="27"/>
      <c r="DJ2884" s="27"/>
      <c r="DK2884" s="27"/>
      <c r="DL2884" s="27"/>
    </row>
    <row r="2885" spans="1:116" ht="31.5" customHeight="1">
      <c r="A2885" s="4" t="s">
        <v>11880</v>
      </c>
      <c r="B2885" s="5">
        <v>2883</v>
      </c>
      <c r="C2885" s="6">
        <v>18151</v>
      </c>
      <c r="D2885" s="6"/>
      <c r="E2885" s="3" t="s">
        <v>11964</v>
      </c>
      <c r="F2885" s="3" t="s">
        <v>11965</v>
      </c>
      <c r="G2885" s="3" t="s">
        <v>2336</v>
      </c>
      <c r="H2885" s="4" t="s">
        <v>2752</v>
      </c>
      <c r="I2885" s="3" t="s">
        <v>1218</v>
      </c>
      <c r="J2885" s="3" t="s">
        <v>11966</v>
      </c>
      <c r="K2885" s="5">
        <v>15</v>
      </c>
      <c r="L2885" s="3" t="s">
        <v>69</v>
      </c>
      <c r="M2885" s="6">
        <v>1</v>
      </c>
      <c r="N2885" s="3" t="s">
        <v>45</v>
      </c>
      <c r="O2885" s="3" t="s">
        <v>11885</v>
      </c>
      <c r="P2885" s="3" t="s">
        <v>11891</v>
      </c>
      <c r="Q2885" s="3" t="s">
        <v>11967</v>
      </c>
      <c r="R2885" s="28">
        <v>2.25</v>
      </c>
      <c r="T2885" s="30">
        <v>2.09</v>
      </c>
      <c r="U2885" s="1">
        <v>3.9</v>
      </c>
      <c r="V2885" s="28">
        <v>1.8753</v>
      </c>
      <c r="W2885" s="29">
        <v>2.3166000000000002</v>
      </c>
      <c r="AE2885" s="31">
        <v>1.8753</v>
      </c>
      <c r="AN2885" s="32">
        <v>2.1</v>
      </c>
      <c r="AO2885" s="27" t="s">
        <v>211</v>
      </c>
      <c r="AP2885" s="31" t="s">
        <v>212</v>
      </c>
      <c r="AQ2885" s="27" t="e">
        <f t="shared" ref="AQ2885:AQ2948" si="467">AVERAGE(SMALL(AE2885:AI2885,1),SMALL(AE2885:AI2885,2))</f>
        <v>#NUM!</v>
      </c>
      <c r="AR2885" s="27" t="e">
        <f t="shared" ref="AR2885:AR2948" si="468">IF(R2885 &lt;=( AVERAGE(SMALL(AE2885:AI2885,1),SMALL(AE2885:AI2885,2))), R2885, "")</f>
        <v>#NUM!</v>
      </c>
      <c r="AS2885" s="27" t="e">
        <f t="shared" ref="AS2885:AS2948" si="469">AVERAGE(SMALL(AJ2885:AM2885,1),SMALL(AJ2885:AM2885,2))</f>
        <v>#NUM!</v>
      </c>
      <c r="AT2885" s="27">
        <f t="shared" si="460"/>
        <v>2.2467499999999996</v>
      </c>
      <c r="AU2885" s="27">
        <f t="shared" si="461"/>
        <v>4.1924999999999999</v>
      </c>
      <c r="AV2885" s="29">
        <f t="shared" si="459"/>
        <v>2.1</v>
      </c>
      <c r="AW2885" s="27" t="s">
        <v>51</v>
      </c>
      <c r="AX2885" s="27" t="s">
        <v>50</v>
      </c>
      <c r="AY2885" s="32">
        <v>2.25</v>
      </c>
      <c r="AZ2885" s="34">
        <f t="shared" si="464"/>
        <v>0.5625</v>
      </c>
      <c r="BA2885" s="3">
        <f t="shared" si="466"/>
        <v>2.8125</v>
      </c>
      <c r="BB2885" s="32">
        <f t="shared" si="465"/>
        <v>3.0375000000000001</v>
      </c>
      <c r="BC2885" s="27" t="s">
        <v>12549</v>
      </c>
      <c r="BP2885" s="27"/>
      <c r="BQ2885" s="27"/>
      <c r="BR2885" s="27"/>
      <c r="BS2885" s="27"/>
      <c r="BT2885" s="27"/>
      <c r="BU2885" s="27"/>
      <c r="BV2885" s="27"/>
      <c r="BW2885" s="27"/>
      <c r="BX2885" s="27"/>
      <c r="BY2885" s="27"/>
      <c r="BZ2885" s="27"/>
      <c r="CA2885" s="27"/>
      <c r="CB2885" s="27"/>
      <c r="CC2885" s="27"/>
      <c r="CD2885" s="27"/>
      <c r="CE2885" s="27"/>
      <c r="CF2885" s="27"/>
      <c r="CG2885" s="27"/>
      <c r="CH2885" s="27"/>
      <c r="CI2885" s="27"/>
      <c r="CJ2885" s="27"/>
      <c r="CK2885" s="27"/>
      <c r="CL2885" s="27"/>
      <c r="CM2885" s="27"/>
      <c r="CN2885" s="27"/>
      <c r="CO2885" s="27"/>
      <c r="CP2885" s="27"/>
      <c r="CQ2885" s="27"/>
      <c r="CR2885" s="27"/>
      <c r="CS2885" s="27"/>
      <c r="CT2885" s="27"/>
      <c r="CU2885" s="27"/>
      <c r="CV2885" s="27"/>
      <c r="CW2885" s="27"/>
      <c r="CX2885" s="27"/>
      <c r="CY2885" s="27"/>
      <c r="CZ2885" s="27"/>
      <c r="DA2885" s="27"/>
      <c r="DB2885" s="27"/>
      <c r="DC2885" s="27"/>
      <c r="DD2885" s="27"/>
      <c r="DE2885" s="27"/>
      <c r="DF2885" s="27"/>
      <c r="DG2885" s="27"/>
      <c r="DH2885" s="27"/>
      <c r="DI2885" s="27"/>
      <c r="DJ2885" s="27"/>
      <c r="DK2885" s="27"/>
      <c r="DL2885" s="27"/>
    </row>
    <row r="2886" spans="1:116" ht="31.5" customHeight="1">
      <c r="A2886" s="4" t="s">
        <v>11880</v>
      </c>
      <c r="B2886" s="5">
        <v>2884</v>
      </c>
      <c r="C2886" s="6">
        <v>19465</v>
      </c>
      <c r="D2886" s="6"/>
      <c r="E2886" s="3" t="s">
        <v>11938</v>
      </c>
      <c r="F2886" s="3" t="s">
        <v>11939</v>
      </c>
      <c r="G2886" s="3" t="s">
        <v>11940</v>
      </c>
      <c r="H2886" s="4" t="s">
        <v>42</v>
      </c>
      <c r="I2886" s="3" t="s">
        <v>11941</v>
      </c>
      <c r="J2886" s="3" t="s">
        <v>11942</v>
      </c>
      <c r="K2886" s="5">
        <v>100</v>
      </c>
      <c r="L2886" s="3" t="s">
        <v>1458</v>
      </c>
      <c r="M2886" s="6">
        <v>1</v>
      </c>
      <c r="N2886" s="3" t="s">
        <v>45</v>
      </c>
      <c r="O2886" s="3" t="s">
        <v>11885</v>
      </c>
      <c r="P2886" s="3" t="s">
        <v>11891</v>
      </c>
      <c r="Q2886" s="3" t="s">
        <v>11943</v>
      </c>
      <c r="R2886" s="28">
        <v>2.52</v>
      </c>
      <c r="T2886" s="30">
        <v>2.34</v>
      </c>
      <c r="U2886" s="1" t="s">
        <v>56</v>
      </c>
      <c r="V2886" s="28">
        <v>1.8753</v>
      </c>
      <c r="W2886" s="29">
        <v>2.8203</v>
      </c>
      <c r="AE2886" s="31">
        <v>1.8753</v>
      </c>
      <c r="AN2886" s="32">
        <v>2.35</v>
      </c>
      <c r="AO2886" s="27" t="s">
        <v>211</v>
      </c>
      <c r="AP2886" s="31" t="s">
        <v>212</v>
      </c>
      <c r="AQ2886" s="27" t="e">
        <f t="shared" si="467"/>
        <v>#NUM!</v>
      </c>
      <c r="AR2886" s="27" t="e">
        <f t="shared" si="468"/>
        <v>#NUM!</v>
      </c>
      <c r="AS2886" s="27" t="e">
        <f t="shared" si="469"/>
        <v>#NUM!</v>
      </c>
      <c r="AT2886" s="27">
        <f t="shared" si="460"/>
        <v>2.5154999999999998</v>
      </c>
      <c r="AU2886" s="27" t="e">
        <f t="shared" si="461"/>
        <v>#VALUE!</v>
      </c>
      <c r="AV2886" s="29" t="e">
        <f t="shared" si="459"/>
        <v>#VALUE!</v>
      </c>
      <c r="AW2886" s="27" t="s">
        <v>51</v>
      </c>
      <c r="AX2886" s="27" t="s">
        <v>50</v>
      </c>
      <c r="AY2886" s="32">
        <v>2.52</v>
      </c>
      <c r="AZ2886" s="34">
        <f t="shared" si="464"/>
        <v>0.63</v>
      </c>
      <c r="BA2886" s="3">
        <f t="shared" si="466"/>
        <v>3.15</v>
      </c>
      <c r="BB2886" s="32">
        <f t="shared" si="465"/>
        <v>3.4020000000000001</v>
      </c>
      <c r="BC2886" s="27" t="s">
        <v>12549</v>
      </c>
      <c r="BP2886" s="27"/>
      <c r="BQ2886" s="27"/>
      <c r="BR2886" s="27"/>
      <c r="BS2886" s="27"/>
      <c r="BT2886" s="27"/>
      <c r="BU2886" s="27"/>
      <c r="BV2886" s="27"/>
      <c r="BW2886" s="27"/>
      <c r="BX2886" s="27"/>
      <c r="BY2886" s="27"/>
      <c r="BZ2886" s="27"/>
      <c r="CA2886" s="27"/>
      <c r="CB2886" s="27"/>
      <c r="CC2886" s="27"/>
      <c r="CD2886" s="27"/>
      <c r="CE2886" s="27"/>
      <c r="CF2886" s="27"/>
      <c r="CG2886" s="27"/>
      <c r="CH2886" s="27"/>
      <c r="CI2886" s="27"/>
      <c r="CJ2886" s="27"/>
      <c r="CK2886" s="27"/>
      <c r="CL2886" s="27"/>
      <c r="CM2886" s="27"/>
      <c r="CN2886" s="27"/>
      <c r="CO2886" s="27"/>
      <c r="CP2886" s="27"/>
      <c r="CQ2886" s="27"/>
      <c r="CR2886" s="27"/>
      <c r="CS2886" s="27"/>
      <c r="CT2886" s="27"/>
      <c r="CU2886" s="27"/>
      <c r="CV2886" s="27"/>
      <c r="CW2886" s="27"/>
      <c r="CX2886" s="27"/>
      <c r="CY2886" s="27"/>
      <c r="CZ2886" s="27"/>
      <c r="DA2886" s="27"/>
      <c r="DB2886" s="27"/>
      <c r="DC2886" s="27"/>
      <c r="DD2886" s="27"/>
      <c r="DE2886" s="27"/>
      <c r="DF2886" s="27"/>
      <c r="DG2886" s="27"/>
      <c r="DH2886" s="27"/>
      <c r="DI2886" s="27"/>
      <c r="DJ2886" s="27"/>
      <c r="DK2886" s="27"/>
      <c r="DL2886" s="27"/>
    </row>
    <row r="2887" spans="1:116" ht="31.5" customHeight="1">
      <c r="A2887" s="4" t="s">
        <v>11948</v>
      </c>
      <c r="B2887" s="5">
        <v>2885</v>
      </c>
      <c r="C2887" s="6">
        <v>11708</v>
      </c>
      <c r="D2887" s="6"/>
      <c r="E2887" s="3" t="s">
        <v>11949</v>
      </c>
      <c r="F2887" s="3" t="s">
        <v>2716</v>
      </c>
      <c r="G2887" s="3" t="s">
        <v>2717</v>
      </c>
      <c r="H2887" s="4" t="s">
        <v>2974</v>
      </c>
      <c r="I2887" s="3" t="s">
        <v>67</v>
      </c>
      <c r="J2887" s="3" t="s">
        <v>11950</v>
      </c>
      <c r="K2887" s="5"/>
      <c r="L2887" s="3"/>
      <c r="M2887" s="6">
        <v>1</v>
      </c>
      <c r="N2887" s="3" t="s">
        <v>45</v>
      </c>
      <c r="O2887" s="3" t="s">
        <v>11885</v>
      </c>
      <c r="P2887" s="3" t="s">
        <v>11951</v>
      </c>
      <c r="Q2887" s="3" t="s">
        <v>11952</v>
      </c>
      <c r="R2887" s="28">
        <v>2.4500000000000002</v>
      </c>
      <c r="T2887" s="30">
        <v>2.2799999999999998</v>
      </c>
      <c r="U2887" s="1">
        <v>2.35</v>
      </c>
      <c r="V2887" s="28">
        <v>2.7</v>
      </c>
      <c r="X2887" s="29">
        <v>2.2000000000000002</v>
      </c>
      <c r="AE2887" s="31">
        <v>2.7</v>
      </c>
      <c r="AN2887" s="32">
        <v>2.4500000000000002</v>
      </c>
      <c r="AO2887" s="27" t="s">
        <v>211</v>
      </c>
      <c r="AP2887" s="31" t="s">
        <v>212</v>
      </c>
      <c r="AQ2887" s="27" t="e">
        <f t="shared" si="467"/>
        <v>#NUM!</v>
      </c>
      <c r="AR2887" s="27" t="e">
        <f t="shared" si="468"/>
        <v>#NUM!</v>
      </c>
      <c r="AS2887" s="27" t="e">
        <f t="shared" si="469"/>
        <v>#NUM!</v>
      </c>
      <c r="AT2887" s="27">
        <f t="shared" si="460"/>
        <v>2.4509999999999996</v>
      </c>
      <c r="AU2887" s="27">
        <f t="shared" si="461"/>
        <v>2.5262500000000001</v>
      </c>
      <c r="AV2887" s="29">
        <f t="shared" si="459"/>
        <v>2.4500000000000002</v>
      </c>
      <c r="AW2887" s="27" t="s">
        <v>73</v>
      </c>
      <c r="AX2887" s="27" t="s">
        <v>74</v>
      </c>
      <c r="AY2887" s="32">
        <v>2.4500000000000002</v>
      </c>
      <c r="AZ2887" s="34">
        <f t="shared" si="464"/>
        <v>0.61250000000000004</v>
      </c>
      <c r="BA2887" s="3">
        <f t="shared" si="466"/>
        <v>3.0625</v>
      </c>
      <c r="BB2887" s="32">
        <f t="shared" si="465"/>
        <v>3.3075000000000001</v>
      </c>
      <c r="BC2887" s="27" t="s">
        <v>12549</v>
      </c>
      <c r="BP2887" s="27"/>
      <c r="BQ2887" s="27"/>
      <c r="BR2887" s="27"/>
      <c r="BS2887" s="27"/>
      <c r="BT2887" s="27"/>
      <c r="BU2887" s="27"/>
      <c r="BV2887" s="27"/>
      <c r="BW2887" s="27"/>
      <c r="BX2887" s="27"/>
      <c r="BY2887" s="27"/>
      <c r="BZ2887" s="27"/>
      <c r="CA2887" s="27"/>
      <c r="CB2887" s="27"/>
      <c r="CC2887" s="27"/>
      <c r="CD2887" s="27"/>
      <c r="CE2887" s="27"/>
      <c r="CF2887" s="27"/>
      <c r="CG2887" s="27"/>
      <c r="CH2887" s="27"/>
      <c r="CI2887" s="27"/>
      <c r="CJ2887" s="27"/>
      <c r="CK2887" s="27"/>
      <c r="CL2887" s="27"/>
      <c r="CM2887" s="27"/>
      <c r="CN2887" s="27"/>
      <c r="CO2887" s="27"/>
      <c r="CP2887" s="27"/>
      <c r="CQ2887" s="27"/>
      <c r="CR2887" s="27"/>
      <c r="CS2887" s="27"/>
      <c r="CT2887" s="27"/>
      <c r="CU2887" s="27"/>
      <c r="CV2887" s="27"/>
      <c r="CW2887" s="27"/>
      <c r="CX2887" s="27"/>
      <c r="CY2887" s="27"/>
      <c r="CZ2887" s="27"/>
      <c r="DA2887" s="27"/>
      <c r="DB2887" s="27"/>
      <c r="DC2887" s="27"/>
      <c r="DD2887" s="27"/>
      <c r="DE2887" s="27"/>
      <c r="DF2887" s="27"/>
      <c r="DG2887" s="27"/>
      <c r="DH2887" s="27"/>
      <c r="DI2887" s="27"/>
      <c r="DJ2887" s="27"/>
      <c r="DK2887" s="27"/>
      <c r="DL2887" s="27"/>
    </row>
    <row r="2888" spans="1:116" ht="31.5" customHeight="1">
      <c r="A2888" s="4" t="s">
        <v>11880</v>
      </c>
      <c r="B2888" s="5">
        <v>2886</v>
      </c>
      <c r="C2888" s="6">
        <v>12169</v>
      </c>
      <c r="D2888" s="6"/>
      <c r="E2888" s="3" t="s">
        <v>11962</v>
      </c>
      <c r="F2888" s="3" t="s">
        <v>1998</v>
      </c>
      <c r="G2888" s="3" t="s">
        <v>1999</v>
      </c>
      <c r="H2888" s="4" t="s">
        <v>1072</v>
      </c>
      <c r="I2888" s="3" t="s">
        <v>394</v>
      </c>
      <c r="J2888" s="3" t="s">
        <v>8606</v>
      </c>
      <c r="K2888" s="5">
        <v>1</v>
      </c>
      <c r="L2888" s="3" t="s">
        <v>81</v>
      </c>
      <c r="M2888" s="6">
        <v>5</v>
      </c>
      <c r="N2888" s="3" t="s">
        <v>45</v>
      </c>
      <c r="O2888" s="3" t="s">
        <v>11885</v>
      </c>
      <c r="P2888" s="3" t="s">
        <v>11886</v>
      </c>
      <c r="Q2888" s="3" t="s">
        <v>11963</v>
      </c>
      <c r="R2888" s="28">
        <v>2.84</v>
      </c>
      <c r="T2888" s="30">
        <v>2.64</v>
      </c>
      <c r="U2888" s="1">
        <v>2.5</v>
      </c>
      <c r="V2888" s="28">
        <v>2.6402999999999999</v>
      </c>
      <c r="AE2888" s="31">
        <v>2.6402999999999999</v>
      </c>
      <c r="AN2888" s="32">
        <v>2.84</v>
      </c>
      <c r="AO2888" s="27" t="s">
        <v>49</v>
      </c>
      <c r="AP2888" s="31" t="s">
        <v>50</v>
      </c>
      <c r="AQ2888" s="27" t="e">
        <f t="shared" si="467"/>
        <v>#NUM!</v>
      </c>
      <c r="AR2888" s="27" t="e">
        <f t="shared" si="468"/>
        <v>#NUM!</v>
      </c>
      <c r="AS2888" s="27" t="e">
        <f t="shared" si="469"/>
        <v>#NUM!</v>
      </c>
      <c r="AT2888" s="27">
        <f t="shared" si="460"/>
        <v>2.8380000000000001</v>
      </c>
      <c r="AU2888" s="27">
        <f t="shared" si="461"/>
        <v>2.6875</v>
      </c>
      <c r="AV2888" s="29">
        <f t="shared" si="459"/>
        <v>2.6875</v>
      </c>
      <c r="AW2888" s="27" t="s">
        <v>73</v>
      </c>
      <c r="AX2888" s="27" t="s">
        <v>74</v>
      </c>
      <c r="AY2888" s="32">
        <v>2.69</v>
      </c>
      <c r="AZ2888" s="34">
        <f t="shared" si="464"/>
        <v>0.67249999999999999</v>
      </c>
      <c r="BA2888" s="3">
        <f t="shared" si="466"/>
        <v>3.3624999999999998</v>
      </c>
      <c r="BB2888" s="32">
        <f t="shared" si="465"/>
        <v>3.6315</v>
      </c>
      <c r="BC2888" s="27" t="s">
        <v>12549</v>
      </c>
      <c r="BP2888" s="27"/>
      <c r="BQ2888" s="27"/>
      <c r="BR2888" s="27"/>
      <c r="BS2888" s="27"/>
      <c r="BT2888" s="27"/>
      <c r="BU2888" s="27"/>
      <c r="BV2888" s="27"/>
      <c r="BW2888" s="27"/>
      <c r="BX2888" s="27"/>
      <c r="BY2888" s="27"/>
      <c r="BZ2888" s="27"/>
      <c r="CA2888" s="27"/>
      <c r="CB2888" s="27"/>
      <c r="CC2888" s="27"/>
      <c r="CD2888" s="27"/>
      <c r="CE2888" s="27"/>
      <c r="CF2888" s="27"/>
      <c r="CG2888" s="27"/>
      <c r="CH2888" s="27"/>
      <c r="CI2888" s="27"/>
      <c r="CJ2888" s="27"/>
      <c r="CK2888" s="27"/>
      <c r="CL2888" s="27"/>
      <c r="CM2888" s="27"/>
      <c r="CN2888" s="27"/>
      <c r="CO2888" s="27"/>
      <c r="CP2888" s="27"/>
      <c r="CQ2888" s="27"/>
      <c r="CR2888" s="27"/>
      <c r="CS2888" s="27"/>
      <c r="CT2888" s="27"/>
      <c r="CU2888" s="27"/>
      <c r="CV2888" s="27"/>
      <c r="CW2888" s="27"/>
      <c r="CX2888" s="27"/>
      <c r="CY2888" s="27"/>
      <c r="CZ2888" s="27"/>
      <c r="DA2888" s="27"/>
      <c r="DB2888" s="27"/>
      <c r="DC2888" s="27"/>
      <c r="DD2888" s="27"/>
      <c r="DE2888" s="27"/>
      <c r="DF2888" s="27"/>
      <c r="DG2888" s="27"/>
      <c r="DH2888" s="27"/>
      <c r="DI2888" s="27"/>
      <c r="DJ2888" s="27"/>
      <c r="DK2888" s="27"/>
      <c r="DL2888" s="27"/>
    </row>
    <row r="2889" spans="1:116" ht="31.5" customHeight="1">
      <c r="A2889" s="4" t="s">
        <v>11880</v>
      </c>
      <c r="B2889" s="5">
        <v>2887</v>
      </c>
      <c r="C2889" s="6">
        <v>15031</v>
      </c>
      <c r="D2889" s="6"/>
      <c r="E2889" s="3" t="s">
        <v>11881</v>
      </c>
      <c r="F2889" s="3" t="s">
        <v>11882</v>
      </c>
      <c r="G2889" s="3" t="s">
        <v>11883</v>
      </c>
      <c r="H2889" s="4" t="s">
        <v>828</v>
      </c>
      <c r="I2889" s="3" t="s">
        <v>394</v>
      </c>
      <c r="J2889" s="3" t="s">
        <v>11884</v>
      </c>
      <c r="K2889" s="5">
        <v>2</v>
      </c>
      <c r="L2889" s="3" t="s">
        <v>81</v>
      </c>
      <c r="M2889" s="6">
        <v>1</v>
      </c>
      <c r="N2889" s="3" t="s">
        <v>45</v>
      </c>
      <c r="O2889" s="3" t="s">
        <v>11885</v>
      </c>
      <c r="P2889" s="3" t="s">
        <v>11886</v>
      </c>
      <c r="Q2889" s="3" t="s">
        <v>11887</v>
      </c>
      <c r="R2889" s="28">
        <v>2.9</v>
      </c>
      <c r="T2889" s="30">
        <v>2.72</v>
      </c>
      <c r="U2889" s="1">
        <v>4.3</v>
      </c>
      <c r="V2889" s="28">
        <v>2.5146000000000002</v>
      </c>
      <c r="X2889" s="29">
        <v>2.9148000000000001</v>
      </c>
      <c r="AE2889" s="31">
        <v>2.5146000000000002</v>
      </c>
      <c r="AG2889" s="27">
        <v>2.8980000000000001</v>
      </c>
      <c r="AN2889" s="32">
        <v>2.7063000000000001</v>
      </c>
      <c r="AO2889" s="27" t="s">
        <v>211</v>
      </c>
      <c r="AP2889" s="31" t="s">
        <v>212</v>
      </c>
      <c r="AQ2889" s="27">
        <f t="shared" si="467"/>
        <v>2.7063000000000001</v>
      </c>
      <c r="AR2889" s="27" t="str">
        <f t="shared" si="468"/>
        <v/>
      </c>
      <c r="AS2889" s="27" t="e">
        <f t="shared" si="469"/>
        <v>#NUM!</v>
      </c>
      <c r="AT2889" s="27">
        <f t="shared" si="460"/>
        <v>2.9239999999999999</v>
      </c>
      <c r="AU2889" s="27">
        <f t="shared" si="461"/>
        <v>4.6224999999999996</v>
      </c>
      <c r="AV2889" s="29">
        <f t="shared" si="459"/>
        <v>2.7063000000000001</v>
      </c>
      <c r="AW2889" s="27" t="s">
        <v>73</v>
      </c>
      <c r="AX2889" s="27" t="s">
        <v>74</v>
      </c>
      <c r="AY2889" s="32">
        <v>2.71</v>
      </c>
      <c r="AZ2889" s="34">
        <f t="shared" si="464"/>
        <v>0.67749999999999999</v>
      </c>
      <c r="BA2889" s="3">
        <f t="shared" si="466"/>
        <v>3.3875000000000002</v>
      </c>
      <c r="BB2889" s="32">
        <f t="shared" si="465"/>
        <v>3.6585000000000001</v>
      </c>
      <c r="BC2889" s="27" t="s">
        <v>12549</v>
      </c>
      <c r="BP2889" s="27"/>
      <c r="BQ2889" s="27"/>
      <c r="BR2889" s="27"/>
      <c r="BS2889" s="27"/>
      <c r="BT2889" s="27"/>
      <c r="BU2889" s="27"/>
      <c r="BV2889" s="27"/>
      <c r="BW2889" s="27"/>
      <c r="BX2889" s="27"/>
      <c r="BY2889" s="27"/>
      <c r="BZ2889" s="27"/>
      <c r="CA2889" s="27"/>
      <c r="CB2889" s="27"/>
      <c r="CC2889" s="27"/>
      <c r="CD2889" s="27"/>
      <c r="CE2889" s="27"/>
      <c r="CF2889" s="27"/>
      <c r="CG2889" s="27"/>
      <c r="CH2889" s="27"/>
      <c r="CI2889" s="27"/>
      <c r="CJ2889" s="27"/>
      <c r="CK2889" s="27"/>
      <c r="CL2889" s="27"/>
      <c r="CM2889" s="27"/>
      <c r="CN2889" s="27"/>
      <c r="CO2889" s="27"/>
      <c r="CP2889" s="27"/>
      <c r="CQ2889" s="27"/>
      <c r="CR2889" s="27"/>
      <c r="CS2889" s="27"/>
      <c r="CT2889" s="27"/>
      <c r="CU2889" s="27"/>
      <c r="CV2889" s="27"/>
      <c r="CW2889" s="27"/>
      <c r="CX2889" s="27"/>
      <c r="CY2889" s="27"/>
      <c r="CZ2889" s="27"/>
      <c r="DA2889" s="27"/>
      <c r="DB2889" s="27"/>
      <c r="DC2889" s="27"/>
      <c r="DD2889" s="27"/>
      <c r="DE2889" s="27"/>
      <c r="DF2889" s="27"/>
      <c r="DG2889" s="27"/>
      <c r="DH2889" s="27"/>
      <c r="DI2889" s="27"/>
      <c r="DJ2889" s="27"/>
      <c r="DK2889" s="27"/>
      <c r="DL2889" s="27"/>
    </row>
    <row r="2890" spans="1:116" ht="31.5" customHeight="1">
      <c r="A2890" s="4" t="s">
        <v>11880</v>
      </c>
      <c r="B2890" s="5">
        <v>2888</v>
      </c>
      <c r="C2890" s="6">
        <v>19569</v>
      </c>
      <c r="D2890" s="6"/>
      <c r="E2890" s="3" t="s">
        <v>11934</v>
      </c>
      <c r="F2890" s="3" t="s">
        <v>11935</v>
      </c>
      <c r="G2890" s="3" t="s">
        <v>1953</v>
      </c>
      <c r="H2890" s="4" t="s">
        <v>1954</v>
      </c>
      <c r="I2890" s="3" t="s">
        <v>394</v>
      </c>
      <c r="J2890" s="3" t="s">
        <v>11936</v>
      </c>
      <c r="K2890" s="5">
        <v>2</v>
      </c>
      <c r="L2890" s="3" t="s">
        <v>81</v>
      </c>
      <c r="M2890" s="6">
        <v>10</v>
      </c>
      <c r="N2890" s="3" t="s">
        <v>45</v>
      </c>
      <c r="O2890" s="3" t="s">
        <v>11885</v>
      </c>
      <c r="P2890" s="3" t="s">
        <v>11891</v>
      </c>
      <c r="Q2890" s="3" t="s">
        <v>11937</v>
      </c>
      <c r="R2890" s="28">
        <v>2.77</v>
      </c>
      <c r="T2890" s="30">
        <v>2.58</v>
      </c>
      <c r="U2890" s="1" t="s">
        <v>56</v>
      </c>
      <c r="V2890" s="28">
        <v>2.8256999999999999</v>
      </c>
      <c r="W2890" s="29">
        <v>2.3368000000000002</v>
      </c>
      <c r="AE2890" s="31">
        <v>2.8256999999999999</v>
      </c>
      <c r="AN2890" s="32">
        <v>2.58</v>
      </c>
      <c r="AO2890" s="27" t="s">
        <v>211</v>
      </c>
      <c r="AP2890" s="31" t="s">
        <v>212</v>
      </c>
      <c r="AQ2890" s="27" t="e">
        <f t="shared" si="467"/>
        <v>#NUM!</v>
      </c>
      <c r="AR2890" s="27" t="e">
        <f t="shared" si="468"/>
        <v>#NUM!</v>
      </c>
      <c r="AS2890" s="27" t="e">
        <f t="shared" si="469"/>
        <v>#NUM!</v>
      </c>
      <c r="AT2890" s="27">
        <f t="shared" si="460"/>
        <v>2.7734999999999999</v>
      </c>
      <c r="AU2890" s="27" t="e">
        <f t="shared" si="461"/>
        <v>#VALUE!</v>
      </c>
      <c r="AV2890" s="29" t="e">
        <f t="shared" ref="AV2890:AV2927" si="470">MIN(AN2890,AT2890,AU2890)</f>
        <v>#VALUE!</v>
      </c>
      <c r="AW2890" s="27" t="s">
        <v>2466</v>
      </c>
      <c r="AX2890" s="27" t="s">
        <v>50</v>
      </c>
      <c r="AY2890" s="32">
        <v>2.7730000000000001</v>
      </c>
      <c r="AZ2890" s="34">
        <f t="shared" si="464"/>
        <v>0.69325000000000003</v>
      </c>
      <c r="BA2890" s="3">
        <f t="shared" si="466"/>
        <v>3.4662500000000001</v>
      </c>
      <c r="BB2890" s="32">
        <f t="shared" si="465"/>
        <v>3.7435499999999999</v>
      </c>
      <c r="BC2890" s="27" t="s">
        <v>12549</v>
      </c>
      <c r="BP2890" s="27"/>
      <c r="BQ2890" s="27"/>
      <c r="BR2890" s="27"/>
      <c r="BS2890" s="27"/>
      <c r="BT2890" s="27"/>
      <c r="BU2890" s="27"/>
      <c r="BV2890" s="27"/>
      <c r="BW2890" s="27"/>
      <c r="BX2890" s="27"/>
      <c r="BY2890" s="27"/>
      <c r="BZ2890" s="27"/>
      <c r="CA2890" s="27"/>
      <c r="CB2890" s="27"/>
      <c r="CC2890" s="27"/>
      <c r="CD2890" s="27"/>
      <c r="CE2890" s="27"/>
      <c r="CF2890" s="27"/>
      <c r="CG2890" s="27"/>
      <c r="CH2890" s="27"/>
      <c r="CI2890" s="27"/>
      <c r="CJ2890" s="27"/>
      <c r="CK2890" s="27"/>
      <c r="CL2890" s="27"/>
      <c r="CM2890" s="27"/>
      <c r="CN2890" s="27"/>
      <c r="CO2890" s="27"/>
      <c r="CP2890" s="27"/>
      <c r="CQ2890" s="27"/>
      <c r="CR2890" s="27"/>
      <c r="CS2890" s="27"/>
      <c r="CT2890" s="27"/>
      <c r="CU2890" s="27"/>
      <c r="CV2890" s="27"/>
      <c r="CW2890" s="27"/>
      <c r="CX2890" s="27"/>
      <c r="CY2890" s="27"/>
      <c r="CZ2890" s="27"/>
      <c r="DA2890" s="27"/>
      <c r="DB2890" s="27"/>
      <c r="DC2890" s="27"/>
      <c r="DD2890" s="27"/>
      <c r="DE2890" s="27"/>
      <c r="DF2890" s="27"/>
      <c r="DG2890" s="27"/>
      <c r="DH2890" s="27"/>
      <c r="DI2890" s="27"/>
      <c r="DJ2890" s="27"/>
      <c r="DK2890" s="27"/>
      <c r="DL2890" s="27"/>
    </row>
    <row r="2891" spans="1:116" ht="31.5" customHeight="1">
      <c r="A2891" s="4" t="s">
        <v>11880</v>
      </c>
      <c r="B2891" s="5">
        <v>2889</v>
      </c>
      <c r="C2891" s="6">
        <v>19254</v>
      </c>
      <c r="D2891" s="6"/>
      <c r="E2891" s="3" t="s">
        <v>11953</v>
      </c>
      <c r="F2891" s="3" t="s">
        <v>11954</v>
      </c>
      <c r="G2891" s="3" t="s">
        <v>2822</v>
      </c>
      <c r="H2891" s="4" t="s">
        <v>11955</v>
      </c>
      <c r="I2891" s="3" t="s">
        <v>314</v>
      </c>
      <c r="J2891" s="3" t="s">
        <v>11956</v>
      </c>
      <c r="K2891" s="5">
        <v>30</v>
      </c>
      <c r="L2891" s="3" t="s">
        <v>69</v>
      </c>
      <c r="M2891" s="6">
        <v>1</v>
      </c>
      <c r="N2891" s="3" t="s">
        <v>45</v>
      </c>
      <c r="O2891" s="3" t="s">
        <v>11885</v>
      </c>
      <c r="P2891" s="3" t="s">
        <v>11891</v>
      </c>
      <c r="Q2891" s="3" t="s">
        <v>11957</v>
      </c>
      <c r="R2891" s="28">
        <v>2.84</v>
      </c>
      <c r="T2891" s="30">
        <v>2.64</v>
      </c>
      <c r="U2891" s="1">
        <v>3.3</v>
      </c>
      <c r="V2891" s="28">
        <v>2.6402999999999999</v>
      </c>
      <c r="AE2891" s="31">
        <v>2.6402999999999999</v>
      </c>
      <c r="AN2891" s="32">
        <v>2.84</v>
      </c>
      <c r="AO2891" s="27" t="s">
        <v>49</v>
      </c>
      <c r="AP2891" s="31" t="s">
        <v>50</v>
      </c>
      <c r="AQ2891" s="27" t="e">
        <f t="shared" si="467"/>
        <v>#NUM!</v>
      </c>
      <c r="AR2891" s="27" t="e">
        <f t="shared" si="468"/>
        <v>#NUM!</v>
      </c>
      <c r="AS2891" s="27" t="e">
        <f t="shared" si="469"/>
        <v>#NUM!</v>
      </c>
      <c r="AT2891" s="27">
        <f t="shared" si="460"/>
        <v>2.8380000000000001</v>
      </c>
      <c r="AU2891" s="27">
        <f t="shared" si="461"/>
        <v>3.5474999999999999</v>
      </c>
      <c r="AV2891" s="29">
        <f t="shared" si="470"/>
        <v>2.8380000000000001</v>
      </c>
      <c r="AW2891" s="33" t="s">
        <v>51</v>
      </c>
      <c r="AX2891" s="27" t="s">
        <v>50</v>
      </c>
      <c r="AY2891" s="32">
        <v>2.84</v>
      </c>
      <c r="AZ2891" s="34">
        <f t="shared" si="464"/>
        <v>0.71</v>
      </c>
      <c r="BA2891" s="3">
        <f t="shared" si="466"/>
        <v>3.55</v>
      </c>
      <c r="BB2891" s="32">
        <f t="shared" si="465"/>
        <v>3.8339999999999996</v>
      </c>
      <c r="BC2891" s="27" t="s">
        <v>12549</v>
      </c>
      <c r="BP2891" s="27"/>
      <c r="BQ2891" s="27"/>
      <c r="BR2891" s="27"/>
      <c r="BS2891" s="27"/>
      <c r="BT2891" s="27"/>
      <c r="BU2891" s="27"/>
      <c r="BV2891" s="27"/>
      <c r="BW2891" s="27"/>
      <c r="BX2891" s="27"/>
      <c r="BY2891" s="27"/>
      <c r="BZ2891" s="27"/>
      <c r="CA2891" s="27"/>
      <c r="CB2891" s="27"/>
      <c r="CC2891" s="27"/>
      <c r="CD2891" s="27"/>
      <c r="CE2891" s="27"/>
      <c r="CF2891" s="27"/>
      <c r="CG2891" s="27"/>
      <c r="CH2891" s="27"/>
      <c r="CI2891" s="27"/>
      <c r="CJ2891" s="27"/>
      <c r="CK2891" s="27"/>
      <c r="CL2891" s="27"/>
      <c r="CM2891" s="27"/>
      <c r="CN2891" s="27"/>
      <c r="CO2891" s="27"/>
      <c r="CP2891" s="27"/>
      <c r="CQ2891" s="27"/>
      <c r="CR2891" s="27"/>
      <c r="CS2891" s="27"/>
      <c r="CT2891" s="27"/>
      <c r="CU2891" s="27"/>
      <c r="CV2891" s="27"/>
      <c r="CW2891" s="27"/>
      <c r="CX2891" s="27"/>
      <c r="CY2891" s="27"/>
      <c r="CZ2891" s="27"/>
      <c r="DA2891" s="27"/>
      <c r="DB2891" s="27"/>
      <c r="DC2891" s="27"/>
      <c r="DD2891" s="27"/>
      <c r="DE2891" s="27"/>
      <c r="DF2891" s="27"/>
      <c r="DG2891" s="27"/>
      <c r="DH2891" s="27"/>
      <c r="DI2891" s="27"/>
      <c r="DJ2891" s="27"/>
      <c r="DK2891" s="27"/>
      <c r="DL2891" s="27"/>
    </row>
    <row r="2892" spans="1:116" ht="31.5" customHeight="1">
      <c r="A2892" s="4" t="s">
        <v>11880</v>
      </c>
      <c r="B2892" s="5">
        <v>2890</v>
      </c>
      <c r="C2892" s="6">
        <v>11737</v>
      </c>
      <c r="D2892" s="6"/>
      <c r="E2892" s="3" t="s">
        <v>11986</v>
      </c>
      <c r="F2892" s="3" t="s">
        <v>2028</v>
      </c>
      <c r="G2892" s="3" t="s">
        <v>2029</v>
      </c>
      <c r="H2892" s="4" t="s">
        <v>2030</v>
      </c>
      <c r="I2892" s="3" t="s">
        <v>394</v>
      </c>
      <c r="J2892" s="3" t="s">
        <v>11987</v>
      </c>
      <c r="K2892" s="5">
        <v>5</v>
      </c>
      <c r="L2892" s="3" t="s">
        <v>81</v>
      </c>
      <c r="M2892" s="6">
        <v>1</v>
      </c>
      <c r="N2892" s="3" t="s">
        <v>45</v>
      </c>
      <c r="O2892" s="3" t="s">
        <v>11885</v>
      </c>
      <c r="P2892" s="3" t="s">
        <v>11886</v>
      </c>
      <c r="Q2892" s="3" t="s">
        <v>11988</v>
      </c>
      <c r="R2892" s="28">
        <v>3.28</v>
      </c>
      <c r="T2892" s="30">
        <v>3.05</v>
      </c>
      <c r="U2892" s="1">
        <v>4</v>
      </c>
      <c r="V2892" s="28">
        <v>1.5777000000000001</v>
      </c>
      <c r="W2892" s="29">
        <v>4.5326000000000004</v>
      </c>
      <c r="AE2892" s="31">
        <v>1.5777000000000001</v>
      </c>
      <c r="AN2892" s="32">
        <v>3.06</v>
      </c>
      <c r="AO2892" s="27" t="s">
        <v>211</v>
      </c>
      <c r="AP2892" s="31" t="s">
        <v>212</v>
      </c>
      <c r="AQ2892" s="27" t="e">
        <f t="shared" si="467"/>
        <v>#NUM!</v>
      </c>
      <c r="AR2892" s="27" t="e">
        <f t="shared" si="468"/>
        <v>#NUM!</v>
      </c>
      <c r="AS2892" s="27" t="e">
        <f t="shared" si="469"/>
        <v>#NUM!</v>
      </c>
      <c r="AT2892" s="27">
        <f t="shared" si="460"/>
        <v>3.2787499999999996</v>
      </c>
      <c r="AU2892" s="27">
        <f t="shared" si="461"/>
        <v>4.3</v>
      </c>
      <c r="AV2892" s="29">
        <f t="shared" si="470"/>
        <v>3.06</v>
      </c>
      <c r="AW2892" s="27" t="s">
        <v>51</v>
      </c>
      <c r="AX2892" s="27" t="s">
        <v>50</v>
      </c>
      <c r="AY2892" s="32">
        <v>3.28</v>
      </c>
      <c r="AZ2892" s="34">
        <f t="shared" si="464"/>
        <v>0.82</v>
      </c>
      <c r="BA2892" s="3">
        <f t="shared" si="466"/>
        <v>4.0999999999999996</v>
      </c>
      <c r="BB2892" s="32">
        <f t="shared" si="465"/>
        <v>4.4279999999999999</v>
      </c>
      <c r="BC2892" s="27" t="s">
        <v>12549</v>
      </c>
      <c r="BP2892" s="27"/>
      <c r="BQ2892" s="27"/>
      <c r="BR2892" s="27"/>
      <c r="BS2892" s="27"/>
      <c r="BT2892" s="27"/>
      <c r="BU2892" s="27"/>
      <c r="BV2892" s="27"/>
      <c r="BW2892" s="27"/>
      <c r="BX2892" s="27"/>
      <c r="BY2892" s="27"/>
      <c r="BZ2892" s="27"/>
      <c r="CA2892" s="27"/>
      <c r="CB2892" s="27"/>
      <c r="CC2892" s="27"/>
      <c r="CD2892" s="27"/>
      <c r="CE2892" s="27"/>
      <c r="CF2892" s="27"/>
      <c r="CG2892" s="27"/>
      <c r="CH2892" s="27"/>
      <c r="CI2892" s="27"/>
      <c r="CJ2892" s="27"/>
      <c r="CK2892" s="27"/>
      <c r="CL2892" s="27"/>
      <c r="CM2892" s="27"/>
      <c r="CN2892" s="27"/>
      <c r="CO2892" s="27"/>
      <c r="CP2892" s="27"/>
      <c r="CQ2892" s="27"/>
      <c r="CR2892" s="27"/>
      <c r="CS2892" s="27"/>
      <c r="CT2892" s="27"/>
      <c r="CU2892" s="27"/>
      <c r="CV2892" s="27"/>
      <c r="CW2892" s="27"/>
      <c r="CX2892" s="27"/>
      <c r="CY2892" s="27"/>
      <c r="CZ2892" s="27"/>
      <c r="DA2892" s="27"/>
      <c r="DB2892" s="27"/>
      <c r="DC2892" s="27"/>
      <c r="DD2892" s="27"/>
      <c r="DE2892" s="27"/>
      <c r="DF2892" s="27"/>
      <c r="DG2892" s="27"/>
      <c r="DH2892" s="27"/>
      <c r="DI2892" s="27"/>
      <c r="DJ2892" s="27"/>
      <c r="DK2892" s="27"/>
      <c r="DL2892" s="27"/>
    </row>
    <row r="2893" spans="1:116" ht="31.5" customHeight="1">
      <c r="A2893" s="4" t="s">
        <v>11880</v>
      </c>
      <c r="B2893" s="5">
        <v>2891</v>
      </c>
      <c r="C2893" s="6">
        <v>15052</v>
      </c>
      <c r="D2893" s="6"/>
      <c r="E2893" s="3" t="s">
        <v>11968</v>
      </c>
      <c r="F2893" s="3" t="s">
        <v>11969</v>
      </c>
      <c r="G2893" s="3" t="s">
        <v>527</v>
      </c>
      <c r="H2893" s="4" t="s">
        <v>167</v>
      </c>
      <c r="I2893" s="3" t="s">
        <v>96</v>
      </c>
      <c r="J2893" s="3" t="s">
        <v>11970</v>
      </c>
      <c r="K2893" s="5">
        <v>40</v>
      </c>
      <c r="L2893" s="3" t="s">
        <v>1458</v>
      </c>
      <c r="M2893" s="6">
        <v>1</v>
      </c>
      <c r="N2893" s="3" t="s">
        <v>45</v>
      </c>
      <c r="O2893" s="3" t="s">
        <v>11885</v>
      </c>
      <c r="P2893" s="3" t="s">
        <v>11886</v>
      </c>
      <c r="Q2893" s="3" t="s">
        <v>11971</v>
      </c>
      <c r="R2893" s="28">
        <v>3.43</v>
      </c>
      <c r="T2893" s="30">
        <v>3.19</v>
      </c>
      <c r="U2893" s="1" t="s">
        <v>56</v>
      </c>
      <c r="V2893" s="28">
        <v>2.7098</v>
      </c>
      <c r="W2893" s="29">
        <v>3.6764000000000001</v>
      </c>
      <c r="AE2893" s="31">
        <v>2.7098</v>
      </c>
      <c r="AN2893" s="32">
        <v>3.19</v>
      </c>
      <c r="AO2893" s="27" t="s">
        <v>211</v>
      </c>
      <c r="AP2893" s="31" t="s">
        <v>212</v>
      </c>
      <c r="AQ2893" s="27" t="e">
        <f t="shared" si="467"/>
        <v>#NUM!</v>
      </c>
      <c r="AR2893" s="27" t="e">
        <f t="shared" si="468"/>
        <v>#NUM!</v>
      </c>
      <c r="AS2893" s="27" t="e">
        <f t="shared" si="469"/>
        <v>#NUM!</v>
      </c>
      <c r="AT2893" s="27">
        <f t="shared" si="460"/>
        <v>3.4292499999999997</v>
      </c>
      <c r="AU2893" s="27" t="e">
        <f t="shared" si="461"/>
        <v>#VALUE!</v>
      </c>
      <c r="AV2893" s="29" t="e">
        <f t="shared" si="470"/>
        <v>#VALUE!</v>
      </c>
      <c r="AW2893" s="27" t="s">
        <v>51</v>
      </c>
      <c r="AX2893" s="27" t="s">
        <v>50</v>
      </c>
      <c r="AY2893" s="32">
        <v>3.43</v>
      </c>
      <c r="AZ2893" s="34">
        <f t="shared" si="464"/>
        <v>0.85750000000000004</v>
      </c>
      <c r="BA2893" s="3">
        <f t="shared" si="466"/>
        <v>4.2875000000000005</v>
      </c>
      <c r="BB2893" s="32">
        <f t="shared" si="465"/>
        <v>4.6305000000000005</v>
      </c>
      <c r="BC2893" s="27" t="s">
        <v>12549</v>
      </c>
      <c r="BP2893" s="27"/>
      <c r="BQ2893" s="27"/>
      <c r="BR2893" s="27"/>
      <c r="BS2893" s="27"/>
      <c r="BT2893" s="27"/>
      <c r="BU2893" s="27"/>
      <c r="BV2893" s="27"/>
      <c r="BW2893" s="27"/>
      <c r="BX2893" s="27"/>
      <c r="BY2893" s="27"/>
      <c r="BZ2893" s="27"/>
      <c r="CA2893" s="27"/>
      <c r="CB2893" s="27"/>
      <c r="CC2893" s="27"/>
      <c r="CD2893" s="27"/>
      <c r="CE2893" s="27"/>
      <c r="CF2893" s="27"/>
      <c r="CG2893" s="27"/>
      <c r="CH2893" s="27"/>
      <c r="CI2893" s="27"/>
      <c r="CJ2893" s="27"/>
      <c r="CK2893" s="27"/>
      <c r="CL2893" s="27"/>
      <c r="CM2893" s="27"/>
      <c r="CN2893" s="27"/>
      <c r="CO2893" s="27"/>
      <c r="CP2893" s="27"/>
      <c r="CQ2893" s="27"/>
      <c r="CR2893" s="27"/>
      <c r="CS2893" s="27"/>
      <c r="CT2893" s="27"/>
      <c r="CU2893" s="27"/>
      <c r="CV2893" s="27"/>
      <c r="CW2893" s="27"/>
      <c r="CX2893" s="27"/>
      <c r="CY2893" s="27"/>
      <c r="CZ2893" s="27"/>
      <c r="DA2893" s="27"/>
      <c r="DB2893" s="27"/>
      <c r="DC2893" s="27"/>
      <c r="DD2893" s="27"/>
      <c r="DE2893" s="27"/>
      <c r="DF2893" s="27"/>
      <c r="DG2893" s="27"/>
      <c r="DH2893" s="27"/>
      <c r="DI2893" s="27"/>
      <c r="DJ2893" s="27"/>
      <c r="DK2893" s="27"/>
      <c r="DL2893" s="27"/>
    </row>
    <row r="2894" spans="1:116" ht="31.5" customHeight="1">
      <c r="A2894" s="4" t="s">
        <v>11948</v>
      </c>
      <c r="B2894" s="5">
        <v>2892</v>
      </c>
      <c r="C2894" s="6">
        <v>19537</v>
      </c>
      <c r="D2894" s="6"/>
      <c r="E2894" s="3" t="s">
        <v>11989</v>
      </c>
      <c r="F2894" s="3" t="s">
        <v>11990</v>
      </c>
      <c r="G2894" s="3" t="s">
        <v>3457</v>
      </c>
      <c r="H2894" s="4" t="s">
        <v>5047</v>
      </c>
      <c r="I2894" s="3" t="s">
        <v>4440</v>
      </c>
      <c r="J2894" s="3" t="s">
        <v>11991</v>
      </c>
      <c r="K2894" s="5">
        <v>2.5</v>
      </c>
      <c r="L2894" s="3" t="s">
        <v>81</v>
      </c>
      <c r="M2894" s="6">
        <v>20</v>
      </c>
      <c r="N2894" s="3" t="s">
        <v>45</v>
      </c>
      <c r="O2894" s="3" t="s">
        <v>11885</v>
      </c>
      <c r="P2894" s="3" t="s">
        <v>11896</v>
      </c>
      <c r="Q2894" s="3" t="s">
        <v>11992</v>
      </c>
      <c r="R2894" s="28">
        <v>3.28</v>
      </c>
      <c r="T2894" s="30">
        <v>3.05</v>
      </c>
      <c r="U2894" s="1" t="s">
        <v>56</v>
      </c>
      <c r="V2894" s="28">
        <v>2.6682999999999999</v>
      </c>
      <c r="W2894" s="29">
        <v>3.4266999999999999</v>
      </c>
      <c r="AE2894" s="31">
        <v>2.6682999999999999</v>
      </c>
      <c r="AN2894" s="32">
        <v>3.28</v>
      </c>
      <c r="AO2894" s="27" t="s">
        <v>49</v>
      </c>
      <c r="AP2894" s="31" t="s">
        <v>50</v>
      </c>
      <c r="AQ2894" s="27" t="e">
        <f t="shared" si="467"/>
        <v>#NUM!</v>
      </c>
      <c r="AR2894" s="27" t="e">
        <f t="shared" si="468"/>
        <v>#NUM!</v>
      </c>
      <c r="AS2894" s="27" t="e">
        <f t="shared" si="469"/>
        <v>#NUM!</v>
      </c>
      <c r="AT2894" s="27">
        <f t="shared" si="460"/>
        <v>3.2787499999999996</v>
      </c>
      <c r="AU2894" s="27" t="e">
        <f t="shared" si="461"/>
        <v>#VALUE!</v>
      </c>
      <c r="AV2894" s="29" t="e">
        <f t="shared" si="470"/>
        <v>#VALUE!</v>
      </c>
      <c r="AW2894" s="33" t="s">
        <v>51</v>
      </c>
      <c r="AX2894" s="27" t="s">
        <v>50</v>
      </c>
      <c r="AY2894" s="32">
        <v>3.28</v>
      </c>
      <c r="AZ2894" s="34">
        <f t="shared" si="464"/>
        <v>0.82</v>
      </c>
      <c r="BA2894" s="3">
        <f t="shared" si="466"/>
        <v>4.0999999999999996</v>
      </c>
      <c r="BB2894" s="32">
        <f t="shared" si="465"/>
        <v>4.4279999999999999</v>
      </c>
      <c r="BC2894" s="27" t="s">
        <v>12549</v>
      </c>
      <c r="BP2894" s="27"/>
      <c r="BQ2894" s="27"/>
      <c r="BR2894" s="27"/>
      <c r="BS2894" s="27"/>
      <c r="BT2894" s="27"/>
      <c r="BU2894" s="27"/>
      <c r="BV2894" s="27"/>
      <c r="BW2894" s="27"/>
      <c r="BX2894" s="27"/>
      <c r="BY2894" s="27"/>
      <c r="BZ2894" s="27"/>
      <c r="CA2894" s="27"/>
      <c r="CB2894" s="27"/>
      <c r="CC2894" s="27"/>
      <c r="CD2894" s="27"/>
      <c r="CE2894" s="27"/>
      <c r="CF2894" s="27"/>
      <c r="CG2894" s="27"/>
      <c r="CH2894" s="27"/>
      <c r="CI2894" s="27"/>
      <c r="CJ2894" s="27"/>
      <c r="CK2894" s="27"/>
      <c r="CL2894" s="27"/>
      <c r="CM2894" s="27"/>
      <c r="CN2894" s="27"/>
      <c r="CO2894" s="27"/>
      <c r="CP2894" s="27"/>
      <c r="CQ2894" s="27"/>
      <c r="CR2894" s="27"/>
      <c r="CS2894" s="27"/>
      <c r="CT2894" s="27"/>
      <c r="CU2894" s="27"/>
      <c r="CV2894" s="27"/>
      <c r="CW2894" s="27"/>
      <c r="CX2894" s="27"/>
      <c r="CY2894" s="27"/>
      <c r="CZ2894" s="27"/>
      <c r="DA2894" s="27"/>
      <c r="DB2894" s="27"/>
      <c r="DC2894" s="27"/>
      <c r="DD2894" s="27"/>
      <c r="DE2894" s="27"/>
      <c r="DF2894" s="27"/>
      <c r="DG2894" s="27"/>
      <c r="DH2894" s="27"/>
      <c r="DI2894" s="27"/>
      <c r="DJ2894" s="27"/>
      <c r="DK2894" s="27"/>
      <c r="DL2894" s="27"/>
    </row>
    <row r="2895" spans="1:116" ht="31.5" customHeight="1">
      <c r="A2895" s="4" t="s">
        <v>11948</v>
      </c>
      <c r="B2895" s="5">
        <v>2893</v>
      </c>
      <c r="C2895" s="6">
        <v>19538</v>
      </c>
      <c r="D2895" s="6"/>
      <c r="E2895" s="3" t="s">
        <v>11989</v>
      </c>
      <c r="F2895" s="3" t="s">
        <v>11990</v>
      </c>
      <c r="G2895" s="3" t="s">
        <v>3457</v>
      </c>
      <c r="H2895" s="4" t="s">
        <v>9937</v>
      </c>
      <c r="I2895" s="3" t="s">
        <v>4440</v>
      </c>
      <c r="J2895" s="3" t="s">
        <v>11991</v>
      </c>
      <c r="K2895" s="5">
        <v>2.5</v>
      </c>
      <c r="L2895" s="3" t="s">
        <v>81</v>
      </c>
      <c r="M2895" s="6">
        <v>20</v>
      </c>
      <c r="N2895" s="3" t="s">
        <v>45</v>
      </c>
      <c r="O2895" s="3" t="s">
        <v>11885</v>
      </c>
      <c r="P2895" s="3" t="s">
        <v>11993</v>
      </c>
      <c r="Q2895" s="3" t="s">
        <v>11994</v>
      </c>
      <c r="R2895" s="28">
        <v>3.43</v>
      </c>
      <c r="T2895" s="30">
        <v>3.19</v>
      </c>
      <c r="U2895" s="1" t="s">
        <v>56</v>
      </c>
      <c r="V2895" s="28">
        <v>3.1945999999999999</v>
      </c>
      <c r="AE2895" s="31">
        <v>3.1945999999999999</v>
      </c>
      <c r="AN2895" s="32">
        <v>3.43</v>
      </c>
      <c r="AO2895" s="27" t="s">
        <v>49</v>
      </c>
      <c r="AP2895" s="31" t="s">
        <v>50</v>
      </c>
      <c r="AQ2895" s="27" t="e">
        <f t="shared" si="467"/>
        <v>#NUM!</v>
      </c>
      <c r="AR2895" s="27" t="e">
        <f t="shared" si="468"/>
        <v>#NUM!</v>
      </c>
      <c r="AS2895" s="27" t="e">
        <f t="shared" si="469"/>
        <v>#NUM!</v>
      </c>
      <c r="AT2895" s="27">
        <f t="shared" si="460"/>
        <v>3.4292499999999997</v>
      </c>
      <c r="AU2895" s="27" t="e">
        <f t="shared" si="461"/>
        <v>#VALUE!</v>
      </c>
      <c r="AV2895" s="29" t="e">
        <f t="shared" si="470"/>
        <v>#VALUE!</v>
      </c>
      <c r="AW2895" s="33" t="s">
        <v>51</v>
      </c>
      <c r="AX2895" s="27" t="s">
        <v>50</v>
      </c>
      <c r="AY2895" s="32">
        <v>3.4289999999999998</v>
      </c>
      <c r="AZ2895" s="34">
        <f t="shared" si="464"/>
        <v>0.85724999999999996</v>
      </c>
      <c r="BA2895" s="3">
        <f t="shared" si="466"/>
        <v>4.2862499999999999</v>
      </c>
      <c r="BB2895" s="32">
        <f t="shared" si="465"/>
        <v>4.6291500000000001</v>
      </c>
      <c r="BC2895" s="27" t="s">
        <v>12549</v>
      </c>
      <c r="BP2895" s="27"/>
      <c r="BQ2895" s="27"/>
      <c r="BR2895" s="27"/>
      <c r="BS2895" s="27"/>
      <c r="BT2895" s="27"/>
      <c r="BU2895" s="27"/>
      <c r="BV2895" s="27"/>
      <c r="BW2895" s="27"/>
      <c r="BX2895" s="27"/>
      <c r="BY2895" s="27"/>
      <c r="BZ2895" s="27"/>
      <c r="CA2895" s="27"/>
      <c r="CB2895" s="27"/>
      <c r="CC2895" s="27"/>
      <c r="CD2895" s="27"/>
      <c r="CE2895" s="27"/>
      <c r="CF2895" s="27"/>
      <c r="CG2895" s="27"/>
      <c r="CH2895" s="27"/>
      <c r="CI2895" s="27"/>
      <c r="CJ2895" s="27"/>
      <c r="CK2895" s="27"/>
      <c r="CL2895" s="27"/>
      <c r="CM2895" s="27"/>
      <c r="CN2895" s="27"/>
      <c r="CO2895" s="27"/>
      <c r="CP2895" s="27"/>
      <c r="CQ2895" s="27"/>
      <c r="CR2895" s="27"/>
      <c r="CS2895" s="27"/>
      <c r="CT2895" s="27"/>
      <c r="CU2895" s="27"/>
      <c r="CV2895" s="27"/>
      <c r="CW2895" s="27"/>
      <c r="CX2895" s="27"/>
      <c r="CY2895" s="27"/>
      <c r="CZ2895" s="27"/>
      <c r="DA2895" s="27"/>
      <c r="DB2895" s="27"/>
      <c r="DC2895" s="27"/>
      <c r="DD2895" s="27"/>
      <c r="DE2895" s="27"/>
      <c r="DF2895" s="27"/>
      <c r="DG2895" s="27"/>
      <c r="DH2895" s="27"/>
      <c r="DI2895" s="27"/>
      <c r="DJ2895" s="27"/>
      <c r="DK2895" s="27"/>
      <c r="DL2895" s="27"/>
    </row>
    <row r="2896" spans="1:116" ht="31.5" customHeight="1">
      <c r="A2896" s="4" t="s">
        <v>11880</v>
      </c>
      <c r="B2896" s="5">
        <v>2894</v>
      </c>
      <c r="C2896" s="6">
        <v>11736</v>
      </c>
      <c r="D2896" s="6"/>
      <c r="E2896" s="3" t="s">
        <v>11923</v>
      </c>
      <c r="F2896" s="3" t="s">
        <v>11924</v>
      </c>
      <c r="G2896" s="3" t="s">
        <v>11925</v>
      </c>
      <c r="H2896" s="4" t="s">
        <v>966</v>
      </c>
      <c r="I2896" s="3" t="s">
        <v>820</v>
      </c>
      <c r="J2896" s="3" t="s">
        <v>11926</v>
      </c>
      <c r="K2896" s="5">
        <v>5</v>
      </c>
      <c r="L2896" s="3" t="s">
        <v>81</v>
      </c>
      <c r="M2896" s="6">
        <v>5</v>
      </c>
      <c r="N2896" s="3" t="s">
        <v>45</v>
      </c>
      <c r="O2896" s="3" t="s">
        <v>11885</v>
      </c>
      <c r="P2896" s="3" t="s">
        <v>11886</v>
      </c>
      <c r="Q2896" s="3" t="s">
        <v>11927</v>
      </c>
      <c r="R2896" s="28">
        <v>4.83</v>
      </c>
      <c r="T2896" s="30">
        <v>4.49</v>
      </c>
      <c r="U2896" s="1">
        <v>3.4</v>
      </c>
      <c r="V2896" s="28">
        <v>4.8289999999999997</v>
      </c>
      <c r="W2896" s="29">
        <v>4.5326000000000004</v>
      </c>
      <c r="X2896" s="29">
        <v>4.4688999999999997</v>
      </c>
      <c r="AE2896" s="31">
        <v>4.8289999999999997</v>
      </c>
      <c r="AF2896" s="27">
        <v>4.53</v>
      </c>
      <c r="AG2896" s="27">
        <v>4.4429999999999996</v>
      </c>
      <c r="AN2896" s="32">
        <v>4.4865000000000004</v>
      </c>
      <c r="AO2896" s="27" t="s">
        <v>211</v>
      </c>
      <c r="AP2896" s="31" t="s">
        <v>212</v>
      </c>
      <c r="AQ2896" s="27">
        <f t="shared" si="467"/>
        <v>4.4864999999999995</v>
      </c>
      <c r="AR2896" s="27" t="str">
        <f t="shared" si="468"/>
        <v/>
      </c>
      <c r="AS2896" s="27" t="e">
        <f t="shared" si="469"/>
        <v>#NUM!</v>
      </c>
      <c r="AT2896" s="27">
        <f t="shared" si="460"/>
        <v>4.8267499999999997</v>
      </c>
      <c r="AU2896" s="27">
        <f t="shared" si="461"/>
        <v>3.6549999999999998</v>
      </c>
      <c r="AV2896" s="29">
        <f t="shared" si="470"/>
        <v>3.6549999999999998</v>
      </c>
      <c r="AW2896" s="27" t="s">
        <v>73</v>
      </c>
      <c r="AX2896" s="27" t="s">
        <v>74</v>
      </c>
      <c r="AY2896" s="32">
        <v>3.66</v>
      </c>
      <c r="AZ2896" s="34">
        <f t="shared" si="464"/>
        <v>0.91500000000000004</v>
      </c>
      <c r="BA2896" s="3">
        <f t="shared" si="466"/>
        <v>4.5750000000000002</v>
      </c>
      <c r="BB2896" s="32">
        <f t="shared" si="465"/>
        <v>4.9409999999999998</v>
      </c>
      <c r="BC2896" s="27" t="s">
        <v>12549</v>
      </c>
      <c r="BP2896" s="27"/>
      <c r="BQ2896" s="27"/>
      <c r="BR2896" s="27"/>
      <c r="BS2896" s="27"/>
      <c r="BT2896" s="27"/>
      <c r="BU2896" s="27"/>
      <c r="BV2896" s="27"/>
      <c r="BW2896" s="27"/>
      <c r="BX2896" s="27"/>
      <c r="BY2896" s="27"/>
      <c r="BZ2896" s="27"/>
      <c r="CA2896" s="27"/>
      <c r="CB2896" s="27"/>
      <c r="CC2896" s="27"/>
      <c r="CD2896" s="27"/>
      <c r="CE2896" s="27"/>
      <c r="CF2896" s="27"/>
      <c r="CG2896" s="27"/>
      <c r="CH2896" s="27"/>
      <c r="CI2896" s="27"/>
      <c r="CJ2896" s="27"/>
      <c r="CK2896" s="27"/>
      <c r="CL2896" s="27"/>
      <c r="CM2896" s="27"/>
      <c r="CN2896" s="27"/>
      <c r="CO2896" s="27"/>
      <c r="CP2896" s="27"/>
      <c r="CQ2896" s="27"/>
      <c r="CR2896" s="27"/>
      <c r="CS2896" s="27"/>
      <c r="CT2896" s="27"/>
      <c r="CU2896" s="27"/>
      <c r="CV2896" s="27"/>
      <c r="CW2896" s="27"/>
      <c r="CX2896" s="27"/>
      <c r="CY2896" s="27"/>
      <c r="CZ2896" s="27"/>
      <c r="DA2896" s="27"/>
      <c r="DB2896" s="27"/>
      <c r="DC2896" s="27"/>
      <c r="DD2896" s="27"/>
      <c r="DE2896" s="27"/>
      <c r="DF2896" s="27"/>
      <c r="DG2896" s="27"/>
      <c r="DH2896" s="27"/>
      <c r="DI2896" s="27"/>
      <c r="DJ2896" s="27"/>
      <c r="DK2896" s="27"/>
      <c r="DL2896" s="27"/>
    </row>
    <row r="2897" spans="1:116" ht="31.5" customHeight="1">
      <c r="A2897" s="4" t="s">
        <v>11880</v>
      </c>
      <c r="B2897" s="5">
        <v>2895</v>
      </c>
      <c r="C2897" s="6">
        <v>15048</v>
      </c>
      <c r="D2897" s="6"/>
      <c r="E2897" s="3" t="s">
        <v>11928</v>
      </c>
      <c r="F2897" s="3" t="s">
        <v>11929</v>
      </c>
      <c r="G2897" s="3" t="s">
        <v>11930</v>
      </c>
      <c r="H2897" s="4" t="s">
        <v>11931</v>
      </c>
      <c r="I2897" s="3" t="s">
        <v>314</v>
      </c>
      <c r="J2897" s="3" t="s">
        <v>11932</v>
      </c>
      <c r="K2897" s="5">
        <v>30</v>
      </c>
      <c r="L2897" s="3" t="s">
        <v>69</v>
      </c>
      <c r="M2897" s="6">
        <v>1</v>
      </c>
      <c r="N2897" s="3" t="s">
        <v>45</v>
      </c>
      <c r="O2897" s="3" t="s">
        <v>11885</v>
      </c>
      <c r="P2897" s="3" t="s">
        <v>11886</v>
      </c>
      <c r="Q2897" s="3" t="s">
        <v>11933</v>
      </c>
      <c r="R2897" s="28">
        <v>3.71</v>
      </c>
      <c r="T2897" s="30">
        <v>3.45</v>
      </c>
      <c r="U2897" s="1">
        <v>4.2</v>
      </c>
      <c r="V2897" s="28">
        <v>3.4546999999999999</v>
      </c>
      <c r="AE2897" s="31">
        <v>3.4546999999999999</v>
      </c>
      <c r="AN2897" s="32">
        <v>3.71</v>
      </c>
      <c r="AO2897" s="27" t="s">
        <v>49</v>
      </c>
      <c r="AP2897" s="31" t="s">
        <v>50</v>
      </c>
      <c r="AQ2897" s="27" t="e">
        <f t="shared" si="467"/>
        <v>#NUM!</v>
      </c>
      <c r="AR2897" s="27" t="e">
        <f t="shared" si="468"/>
        <v>#NUM!</v>
      </c>
      <c r="AS2897" s="27" t="e">
        <f t="shared" si="469"/>
        <v>#NUM!</v>
      </c>
      <c r="AT2897" s="27">
        <f t="shared" ref="AT2897:AT2930" si="471">T2897*1.075</f>
        <v>3.7087500000000002</v>
      </c>
      <c r="AU2897" s="27">
        <f t="shared" ref="AU2897:AU2930" si="472">U2897*1.075</f>
        <v>4.5149999999999997</v>
      </c>
      <c r="AV2897" s="29">
        <f t="shared" si="470"/>
        <v>3.7087500000000002</v>
      </c>
      <c r="AW2897" s="33" t="s">
        <v>51</v>
      </c>
      <c r="AX2897" s="27" t="s">
        <v>50</v>
      </c>
      <c r="AY2897" s="32">
        <v>3.71</v>
      </c>
      <c r="AZ2897" s="34">
        <f t="shared" si="464"/>
        <v>0.92749999999999999</v>
      </c>
      <c r="BA2897" s="3">
        <f t="shared" si="466"/>
        <v>4.6375000000000002</v>
      </c>
      <c r="BB2897" s="32">
        <f t="shared" si="465"/>
        <v>5.0084999999999997</v>
      </c>
      <c r="BC2897" s="27" t="s">
        <v>12549</v>
      </c>
      <c r="BP2897" s="27"/>
      <c r="BQ2897" s="27"/>
      <c r="BR2897" s="27"/>
      <c r="BS2897" s="27"/>
      <c r="BT2897" s="27"/>
      <c r="BU2897" s="27"/>
      <c r="BV2897" s="27"/>
      <c r="BW2897" s="27"/>
      <c r="BX2897" s="27"/>
      <c r="BY2897" s="27"/>
      <c r="BZ2897" s="27"/>
      <c r="CA2897" s="27"/>
      <c r="CB2897" s="27"/>
      <c r="CC2897" s="27"/>
      <c r="CD2897" s="27"/>
      <c r="CE2897" s="27"/>
      <c r="CF2897" s="27"/>
      <c r="CG2897" s="27"/>
      <c r="CH2897" s="27"/>
      <c r="CI2897" s="27"/>
      <c r="CJ2897" s="27"/>
      <c r="CK2897" s="27"/>
      <c r="CL2897" s="27"/>
      <c r="CM2897" s="27"/>
      <c r="CN2897" s="27"/>
      <c r="CO2897" s="27"/>
      <c r="CP2897" s="27"/>
      <c r="CQ2897" s="27"/>
      <c r="CR2897" s="27"/>
      <c r="CS2897" s="27"/>
      <c r="CT2897" s="27"/>
      <c r="CU2897" s="27"/>
      <c r="CV2897" s="27"/>
      <c r="CW2897" s="27"/>
      <c r="CX2897" s="27"/>
      <c r="CY2897" s="27"/>
      <c r="CZ2897" s="27"/>
      <c r="DA2897" s="27"/>
      <c r="DB2897" s="27"/>
      <c r="DC2897" s="27"/>
      <c r="DD2897" s="27"/>
      <c r="DE2897" s="27"/>
      <c r="DF2897" s="27"/>
      <c r="DG2897" s="27"/>
      <c r="DH2897" s="27"/>
      <c r="DI2897" s="27"/>
      <c r="DJ2897" s="27"/>
      <c r="DK2897" s="27"/>
      <c r="DL2897" s="27"/>
    </row>
    <row r="2898" spans="1:116" ht="31.5" customHeight="1">
      <c r="A2898" s="4" t="s">
        <v>11880</v>
      </c>
      <c r="B2898" s="5">
        <v>2896</v>
      </c>
      <c r="C2898" s="6">
        <v>7122</v>
      </c>
      <c r="D2898" s="6"/>
      <c r="E2898" s="3" t="s">
        <v>12003</v>
      </c>
      <c r="F2898" s="3" t="s">
        <v>12008</v>
      </c>
      <c r="G2898" s="3" t="s">
        <v>8115</v>
      </c>
      <c r="H2898" s="4" t="s">
        <v>205</v>
      </c>
      <c r="I2898" s="3" t="s">
        <v>3650</v>
      </c>
      <c r="J2898" s="3" t="s">
        <v>12005</v>
      </c>
      <c r="K2898" s="5">
        <v>500</v>
      </c>
      <c r="L2898" s="3" t="s">
        <v>1458</v>
      </c>
      <c r="M2898" s="6">
        <v>1</v>
      </c>
      <c r="N2898" s="3" t="s">
        <v>45</v>
      </c>
      <c r="O2898" s="3" t="s">
        <v>11885</v>
      </c>
      <c r="P2898" s="3" t="s">
        <v>12006</v>
      </c>
      <c r="Q2898" s="3" t="s">
        <v>12009</v>
      </c>
      <c r="R2898" s="28">
        <v>3.74</v>
      </c>
      <c r="T2898" s="30">
        <v>3.48</v>
      </c>
      <c r="U2898" s="1" t="s">
        <v>56</v>
      </c>
      <c r="V2898" s="28">
        <v>2.8250999999999999</v>
      </c>
      <c r="W2898" s="29">
        <v>4.1497999999999999</v>
      </c>
      <c r="AE2898" s="31">
        <v>2.8250999999999999</v>
      </c>
      <c r="AN2898" s="32">
        <v>3.49</v>
      </c>
      <c r="AO2898" s="27" t="s">
        <v>211</v>
      </c>
      <c r="AP2898" s="31" t="s">
        <v>212</v>
      </c>
      <c r="AQ2898" s="27" t="e">
        <f t="shared" si="467"/>
        <v>#NUM!</v>
      </c>
      <c r="AR2898" s="27" t="e">
        <f t="shared" si="468"/>
        <v>#NUM!</v>
      </c>
      <c r="AS2898" s="27" t="e">
        <f t="shared" si="469"/>
        <v>#NUM!</v>
      </c>
      <c r="AT2898" s="27">
        <f t="shared" si="471"/>
        <v>3.7409999999999997</v>
      </c>
      <c r="AU2898" s="27" t="e">
        <f t="shared" si="472"/>
        <v>#VALUE!</v>
      </c>
      <c r="AV2898" s="29" t="e">
        <f t="shared" si="470"/>
        <v>#VALUE!</v>
      </c>
      <c r="AW2898" s="27" t="s">
        <v>213</v>
      </c>
      <c r="AX2898" s="27" t="s">
        <v>212</v>
      </c>
      <c r="AY2898" s="32">
        <v>3.7410000000000001</v>
      </c>
      <c r="AZ2898" s="34">
        <f t="shared" si="464"/>
        <v>0.93525000000000003</v>
      </c>
      <c r="BA2898" s="3">
        <f t="shared" si="466"/>
        <v>4.6762500000000005</v>
      </c>
      <c r="BB2898" s="32">
        <f t="shared" si="465"/>
        <v>5.0503500000000008</v>
      </c>
      <c r="BC2898" s="27" t="s">
        <v>12549</v>
      </c>
      <c r="BP2898" s="27"/>
      <c r="BQ2898" s="27"/>
      <c r="BR2898" s="27"/>
      <c r="BS2898" s="27"/>
      <c r="BT2898" s="27"/>
      <c r="BU2898" s="27"/>
      <c r="BV2898" s="27"/>
      <c r="BW2898" s="27"/>
      <c r="BX2898" s="27"/>
      <c r="BY2898" s="27"/>
      <c r="BZ2898" s="27"/>
      <c r="CA2898" s="27"/>
      <c r="CB2898" s="27"/>
      <c r="CC2898" s="27"/>
      <c r="CD2898" s="27"/>
      <c r="CE2898" s="27"/>
      <c r="CF2898" s="27"/>
      <c r="CG2898" s="27"/>
      <c r="CH2898" s="27"/>
      <c r="CI2898" s="27"/>
      <c r="CJ2898" s="27"/>
      <c r="CK2898" s="27"/>
      <c r="CL2898" s="27"/>
      <c r="CM2898" s="27"/>
      <c r="CN2898" s="27"/>
      <c r="CO2898" s="27"/>
      <c r="CP2898" s="27"/>
      <c r="CQ2898" s="27"/>
      <c r="CR2898" s="27"/>
      <c r="CS2898" s="27"/>
      <c r="CT2898" s="27"/>
      <c r="CU2898" s="27"/>
      <c r="CV2898" s="27"/>
      <c r="CW2898" s="27"/>
      <c r="CX2898" s="27"/>
      <c r="CY2898" s="27"/>
      <c r="CZ2898" s="27"/>
      <c r="DA2898" s="27"/>
      <c r="DB2898" s="27"/>
      <c r="DC2898" s="27"/>
      <c r="DD2898" s="27"/>
      <c r="DE2898" s="27"/>
      <c r="DF2898" s="27"/>
      <c r="DG2898" s="27"/>
      <c r="DH2898" s="27"/>
      <c r="DI2898" s="27"/>
      <c r="DJ2898" s="27"/>
      <c r="DK2898" s="27"/>
      <c r="DL2898" s="27"/>
    </row>
    <row r="2899" spans="1:116" ht="31.5" customHeight="1">
      <c r="A2899" s="4" t="s">
        <v>11880</v>
      </c>
      <c r="B2899" s="5">
        <v>2897</v>
      </c>
      <c r="C2899" s="6">
        <v>14383</v>
      </c>
      <c r="D2899" s="6"/>
      <c r="E2899" s="3" t="s">
        <v>11910</v>
      </c>
      <c r="F2899" s="3" t="s">
        <v>11911</v>
      </c>
      <c r="G2899" s="3" t="s">
        <v>818</v>
      </c>
      <c r="H2899" s="4" t="s">
        <v>5546</v>
      </c>
      <c r="I2899" s="3" t="s">
        <v>1962</v>
      </c>
      <c r="J2899" s="3" t="s">
        <v>11912</v>
      </c>
      <c r="K2899" s="5">
        <v>100</v>
      </c>
      <c r="L2899" s="3" t="s">
        <v>81</v>
      </c>
      <c r="M2899" s="6">
        <v>1</v>
      </c>
      <c r="N2899" s="3" t="s">
        <v>45</v>
      </c>
      <c r="O2899" s="3" t="s">
        <v>11885</v>
      </c>
      <c r="P2899" s="3" t="s">
        <v>11886</v>
      </c>
      <c r="Q2899" s="3" t="s">
        <v>11913</v>
      </c>
      <c r="R2899" s="28">
        <v>4.57</v>
      </c>
      <c r="T2899" s="30">
        <v>4.25</v>
      </c>
      <c r="U2899" s="1" t="s">
        <v>56</v>
      </c>
      <c r="V2899" s="28">
        <v>3.4735999999999998</v>
      </c>
      <c r="W2899" s="29">
        <v>5.0362</v>
      </c>
      <c r="AE2899" s="31">
        <v>3.4735999999999998</v>
      </c>
      <c r="AN2899" s="32">
        <v>4.25</v>
      </c>
      <c r="AO2899" s="27" t="s">
        <v>211</v>
      </c>
      <c r="AP2899" s="31" t="s">
        <v>212</v>
      </c>
      <c r="AQ2899" s="27" t="e">
        <f t="shared" si="467"/>
        <v>#NUM!</v>
      </c>
      <c r="AR2899" s="27" t="e">
        <f t="shared" si="468"/>
        <v>#NUM!</v>
      </c>
      <c r="AS2899" s="27" t="e">
        <f t="shared" si="469"/>
        <v>#NUM!</v>
      </c>
      <c r="AT2899" s="27">
        <f t="shared" si="471"/>
        <v>4.5687499999999996</v>
      </c>
      <c r="AU2899" s="27" t="e">
        <f t="shared" si="472"/>
        <v>#VALUE!</v>
      </c>
      <c r="AV2899" s="29" t="e">
        <f t="shared" si="470"/>
        <v>#VALUE!</v>
      </c>
      <c r="AW2899" s="27" t="s">
        <v>51</v>
      </c>
      <c r="AX2899" s="27" t="s">
        <v>50</v>
      </c>
      <c r="AY2899" s="32">
        <v>4.57</v>
      </c>
      <c r="AZ2899" s="34">
        <f t="shared" si="464"/>
        <v>1.1425000000000001</v>
      </c>
      <c r="BA2899" s="3">
        <f t="shared" si="466"/>
        <v>5.7125000000000004</v>
      </c>
      <c r="BB2899" s="32">
        <f t="shared" si="465"/>
        <v>6.1695000000000002</v>
      </c>
      <c r="BC2899" s="27" t="s">
        <v>12549</v>
      </c>
      <c r="BP2899" s="27"/>
      <c r="BQ2899" s="27"/>
      <c r="BR2899" s="27"/>
      <c r="BS2899" s="27"/>
      <c r="BT2899" s="27"/>
      <c r="BU2899" s="27"/>
      <c r="BV2899" s="27"/>
      <c r="BW2899" s="27"/>
      <c r="BX2899" s="27"/>
      <c r="BY2899" s="27"/>
      <c r="BZ2899" s="27"/>
      <c r="CA2899" s="27"/>
      <c r="CB2899" s="27"/>
      <c r="CC2899" s="27"/>
      <c r="CD2899" s="27"/>
      <c r="CE2899" s="27"/>
      <c r="CF2899" s="27"/>
      <c r="CG2899" s="27"/>
      <c r="CH2899" s="27"/>
      <c r="CI2899" s="27"/>
      <c r="CJ2899" s="27"/>
      <c r="CK2899" s="27"/>
      <c r="CL2899" s="27"/>
      <c r="CM2899" s="27"/>
      <c r="CN2899" s="27"/>
      <c r="CO2899" s="27"/>
      <c r="CP2899" s="27"/>
      <c r="CQ2899" s="27"/>
      <c r="CR2899" s="27"/>
      <c r="CS2899" s="27"/>
      <c r="CT2899" s="27"/>
      <c r="CU2899" s="27"/>
      <c r="CV2899" s="27"/>
      <c r="CW2899" s="27"/>
      <c r="CX2899" s="27"/>
      <c r="CY2899" s="27"/>
      <c r="CZ2899" s="27"/>
      <c r="DA2899" s="27"/>
      <c r="DB2899" s="27"/>
      <c r="DC2899" s="27"/>
      <c r="DD2899" s="27"/>
      <c r="DE2899" s="27"/>
      <c r="DF2899" s="27"/>
      <c r="DG2899" s="27"/>
      <c r="DH2899" s="27"/>
      <c r="DI2899" s="27"/>
      <c r="DJ2899" s="27"/>
      <c r="DK2899" s="27"/>
      <c r="DL2899" s="27"/>
    </row>
    <row r="2900" spans="1:116" ht="31.5" customHeight="1">
      <c r="A2900" s="4" t="s">
        <v>11880</v>
      </c>
      <c r="B2900" s="5">
        <v>2898</v>
      </c>
      <c r="C2900" s="6">
        <v>7124</v>
      </c>
      <c r="D2900" s="6"/>
      <c r="E2900" s="3" t="s">
        <v>12003</v>
      </c>
      <c r="F2900" s="3" t="s">
        <v>12004</v>
      </c>
      <c r="G2900" s="3" t="s">
        <v>8115</v>
      </c>
      <c r="H2900" s="4" t="s">
        <v>87</v>
      </c>
      <c r="I2900" s="3" t="s">
        <v>3650</v>
      </c>
      <c r="J2900" s="3" t="s">
        <v>12005</v>
      </c>
      <c r="K2900" s="5">
        <v>1</v>
      </c>
      <c r="L2900" s="3" t="s">
        <v>69</v>
      </c>
      <c r="M2900" s="6">
        <v>1</v>
      </c>
      <c r="N2900" s="3" t="s">
        <v>45</v>
      </c>
      <c r="O2900" s="3" t="s">
        <v>11885</v>
      </c>
      <c r="P2900" s="3" t="s">
        <v>12006</v>
      </c>
      <c r="Q2900" s="3" t="s">
        <v>12007</v>
      </c>
      <c r="R2900" s="28">
        <v>5.9</v>
      </c>
      <c r="T2900" s="30">
        <v>5.49</v>
      </c>
      <c r="U2900" s="1" t="s">
        <v>56</v>
      </c>
      <c r="V2900" s="28">
        <v>6.3022</v>
      </c>
      <c r="W2900" s="29">
        <v>4.734</v>
      </c>
      <c r="AE2900" s="31">
        <v>6.3022</v>
      </c>
      <c r="AN2900" s="32">
        <v>5.52</v>
      </c>
      <c r="AO2900" s="27" t="s">
        <v>211</v>
      </c>
      <c r="AP2900" s="31" t="s">
        <v>212</v>
      </c>
      <c r="AQ2900" s="27" t="e">
        <f t="shared" si="467"/>
        <v>#NUM!</v>
      </c>
      <c r="AR2900" s="27" t="e">
        <f t="shared" si="468"/>
        <v>#NUM!</v>
      </c>
      <c r="AS2900" s="27" t="e">
        <f t="shared" si="469"/>
        <v>#NUM!</v>
      </c>
      <c r="AT2900" s="27">
        <f t="shared" si="471"/>
        <v>5.9017499999999998</v>
      </c>
      <c r="AU2900" s="27" t="e">
        <f t="shared" si="472"/>
        <v>#VALUE!</v>
      </c>
      <c r="AV2900" s="29" t="e">
        <f t="shared" si="470"/>
        <v>#VALUE!</v>
      </c>
      <c r="AW2900" s="27" t="s">
        <v>213</v>
      </c>
      <c r="AX2900" s="27" t="s">
        <v>212</v>
      </c>
      <c r="AY2900" s="32">
        <v>5.9009999999999998</v>
      </c>
      <c r="AZ2900" s="34">
        <f t="shared" si="464"/>
        <v>1.47525</v>
      </c>
      <c r="BA2900" s="3">
        <f t="shared" si="466"/>
        <v>7.3762499999999998</v>
      </c>
      <c r="BB2900" s="32">
        <f t="shared" si="465"/>
        <v>7.9663499999999994</v>
      </c>
      <c r="BC2900" s="27" t="s">
        <v>12549</v>
      </c>
      <c r="BP2900" s="27"/>
      <c r="BQ2900" s="27"/>
      <c r="BR2900" s="27"/>
      <c r="BS2900" s="27"/>
      <c r="BT2900" s="27"/>
      <c r="BU2900" s="27"/>
      <c r="BV2900" s="27"/>
      <c r="BW2900" s="27"/>
      <c r="BX2900" s="27"/>
      <c r="BY2900" s="27"/>
      <c r="BZ2900" s="27"/>
      <c r="CA2900" s="27"/>
      <c r="CB2900" s="27"/>
      <c r="CC2900" s="27"/>
      <c r="CD2900" s="27"/>
      <c r="CE2900" s="27"/>
      <c r="CF2900" s="27"/>
      <c r="CG2900" s="27"/>
      <c r="CH2900" s="27"/>
      <c r="CI2900" s="27"/>
      <c r="CJ2900" s="27"/>
      <c r="CK2900" s="27"/>
      <c r="CL2900" s="27"/>
      <c r="CM2900" s="27"/>
      <c r="CN2900" s="27"/>
      <c r="CO2900" s="27"/>
      <c r="CP2900" s="27"/>
      <c r="CQ2900" s="27"/>
      <c r="CR2900" s="27"/>
      <c r="CS2900" s="27"/>
      <c r="CT2900" s="27"/>
      <c r="CU2900" s="27"/>
      <c r="CV2900" s="27"/>
      <c r="CW2900" s="27"/>
      <c r="CX2900" s="27"/>
      <c r="CY2900" s="27"/>
      <c r="CZ2900" s="27"/>
      <c r="DA2900" s="27"/>
      <c r="DB2900" s="27"/>
      <c r="DC2900" s="27"/>
      <c r="DD2900" s="27"/>
      <c r="DE2900" s="27"/>
      <c r="DF2900" s="27"/>
      <c r="DG2900" s="27"/>
      <c r="DH2900" s="27"/>
      <c r="DI2900" s="27"/>
      <c r="DJ2900" s="27"/>
      <c r="DK2900" s="27"/>
      <c r="DL2900" s="27"/>
    </row>
    <row r="2901" spans="1:116" ht="31.5" customHeight="1">
      <c r="A2901" s="4" t="s">
        <v>11880</v>
      </c>
      <c r="B2901" s="5">
        <v>2899</v>
      </c>
      <c r="C2901" s="6">
        <v>19440</v>
      </c>
      <c r="D2901" s="6"/>
      <c r="E2901" s="3" t="s">
        <v>11888</v>
      </c>
      <c r="F2901" s="3" t="s">
        <v>11889</v>
      </c>
      <c r="G2901" s="3" t="s">
        <v>3721</v>
      </c>
      <c r="H2901" s="4" t="s">
        <v>2030</v>
      </c>
      <c r="I2901" s="3" t="s">
        <v>2001</v>
      </c>
      <c r="J2901" s="3" t="s">
        <v>11890</v>
      </c>
      <c r="K2901" s="5">
        <v>5</v>
      </c>
      <c r="L2901" s="3" t="s">
        <v>81</v>
      </c>
      <c r="M2901" s="6">
        <v>1</v>
      </c>
      <c r="N2901" s="3" t="s">
        <v>45</v>
      </c>
      <c r="O2901" s="3" t="s">
        <v>11885</v>
      </c>
      <c r="P2901" s="3" t="s">
        <v>11891</v>
      </c>
      <c r="Q2901" s="3" t="s">
        <v>11892</v>
      </c>
      <c r="R2901" s="28">
        <v>7.29</v>
      </c>
      <c r="T2901" s="30">
        <v>6.78</v>
      </c>
      <c r="U2901" s="1" t="s">
        <v>56</v>
      </c>
      <c r="V2901" s="28">
        <v>6.7903000000000002</v>
      </c>
      <c r="AE2901" s="31">
        <v>6.7903000000000002</v>
      </c>
      <c r="AN2901" s="32">
        <v>7.29</v>
      </c>
      <c r="AO2901" s="27" t="s">
        <v>49</v>
      </c>
      <c r="AP2901" s="31" t="s">
        <v>50</v>
      </c>
      <c r="AQ2901" s="27" t="e">
        <f t="shared" si="467"/>
        <v>#NUM!</v>
      </c>
      <c r="AR2901" s="27" t="e">
        <f t="shared" si="468"/>
        <v>#NUM!</v>
      </c>
      <c r="AS2901" s="27" t="e">
        <f t="shared" si="469"/>
        <v>#NUM!</v>
      </c>
      <c r="AT2901" s="27">
        <f t="shared" si="471"/>
        <v>7.2885</v>
      </c>
      <c r="AU2901" s="27" t="e">
        <f t="shared" si="472"/>
        <v>#VALUE!</v>
      </c>
      <c r="AV2901" s="29" t="e">
        <f t="shared" si="470"/>
        <v>#VALUE!</v>
      </c>
      <c r="AW2901" s="33" t="s">
        <v>51</v>
      </c>
      <c r="AX2901" s="33" t="s">
        <v>50</v>
      </c>
      <c r="AY2901" s="32">
        <v>7.2885</v>
      </c>
      <c r="AZ2901" s="34">
        <f t="shared" si="464"/>
        <v>1.822125</v>
      </c>
      <c r="BA2901" s="3">
        <f t="shared" si="466"/>
        <v>9.1106250000000006</v>
      </c>
      <c r="BB2901" s="32">
        <f t="shared" si="465"/>
        <v>9.8394750000000002</v>
      </c>
      <c r="BC2901" s="27" t="s">
        <v>12549</v>
      </c>
      <c r="BP2901" s="27"/>
      <c r="BQ2901" s="27"/>
      <c r="BR2901" s="27"/>
      <c r="BS2901" s="27"/>
      <c r="BT2901" s="27"/>
      <c r="BU2901" s="27"/>
      <c r="BV2901" s="27"/>
      <c r="BW2901" s="27"/>
      <c r="BX2901" s="27"/>
      <c r="BY2901" s="27"/>
      <c r="BZ2901" s="27"/>
      <c r="CA2901" s="27"/>
      <c r="CB2901" s="27"/>
      <c r="CC2901" s="27"/>
      <c r="CD2901" s="27"/>
      <c r="CE2901" s="27"/>
      <c r="CF2901" s="27"/>
      <c r="CG2901" s="27"/>
      <c r="CH2901" s="27"/>
      <c r="CI2901" s="27"/>
      <c r="CJ2901" s="27"/>
      <c r="CK2901" s="27"/>
      <c r="CL2901" s="27"/>
      <c r="CM2901" s="27"/>
      <c r="CN2901" s="27"/>
      <c r="CO2901" s="27"/>
      <c r="CP2901" s="27"/>
      <c r="CQ2901" s="27"/>
      <c r="CR2901" s="27"/>
      <c r="CS2901" s="27"/>
      <c r="CT2901" s="27"/>
      <c r="CU2901" s="27"/>
      <c r="CV2901" s="27"/>
      <c r="CW2901" s="27"/>
      <c r="CX2901" s="27"/>
      <c r="CY2901" s="27"/>
      <c r="CZ2901" s="27"/>
      <c r="DA2901" s="27"/>
      <c r="DB2901" s="27"/>
      <c r="DC2901" s="27"/>
      <c r="DD2901" s="27"/>
      <c r="DE2901" s="27"/>
      <c r="DF2901" s="27"/>
      <c r="DG2901" s="27"/>
      <c r="DH2901" s="27"/>
      <c r="DI2901" s="27"/>
      <c r="DJ2901" s="27"/>
      <c r="DK2901" s="27"/>
      <c r="DL2901" s="27"/>
    </row>
    <row r="2902" spans="1:116" ht="31.5" customHeight="1">
      <c r="A2902" s="4" t="s">
        <v>11880</v>
      </c>
      <c r="B2902" s="5">
        <v>2900</v>
      </c>
      <c r="C2902" s="6">
        <v>16058</v>
      </c>
      <c r="D2902" s="6"/>
      <c r="E2902" s="3" t="s">
        <v>12010</v>
      </c>
      <c r="F2902" s="3" t="s">
        <v>12011</v>
      </c>
      <c r="G2902" s="3" t="s">
        <v>3655</v>
      </c>
      <c r="H2902" s="4" t="s">
        <v>3656</v>
      </c>
      <c r="I2902" s="3" t="s">
        <v>820</v>
      </c>
      <c r="J2902" s="3" t="s">
        <v>12012</v>
      </c>
      <c r="K2902" s="5">
        <v>5</v>
      </c>
      <c r="L2902" s="3" t="s">
        <v>81</v>
      </c>
      <c r="M2902" s="6">
        <v>1</v>
      </c>
      <c r="N2902" s="3" t="s">
        <v>45</v>
      </c>
      <c r="O2902" s="3" t="s">
        <v>11885</v>
      </c>
      <c r="P2902" s="3" t="s">
        <v>11886</v>
      </c>
      <c r="Q2902" s="3" t="s">
        <v>12013</v>
      </c>
      <c r="R2902" s="28">
        <v>10</v>
      </c>
      <c r="T2902" s="30">
        <v>9.3000000000000007</v>
      </c>
      <c r="U2902" s="1">
        <v>8</v>
      </c>
      <c r="V2902" s="28">
        <v>32.167000000000002</v>
      </c>
      <c r="AE2902" s="31">
        <v>32.167000000000002</v>
      </c>
      <c r="AN2902" s="32">
        <v>10</v>
      </c>
      <c r="AO2902" s="27" t="s">
        <v>49</v>
      </c>
      <c r="AP2902" s="31" t="s">
        <v>50</v>
      </c>
      <c r="AQ2902" s="27" t="e">
        <f t="shared" si="467"/>
        <v>#NUM!</v>
      </c>
      <c r="AR2902" s="27" t="e">
        <f t="shared" si="468"/>
        <v>#NUM!</v>
      </c>
      <c r="AS2902" s="27" t="e">
        <f t="shared" si="469"/>
        <v>#NUM!</v>
      </c>
      <c r="AT2902" s="27">
        <f t="shared" si="471"/>
        <v>9.9975000000000005</v>
      </c>
      <c r="AU2902" s="27">
        <f t="shared" si="472"/>
        <v>8.6</v>
      </c>
      <c r="AV2902" s="29">
        <f t="shared" si="470"/>
        <v>8.6</v>
      </c>
      <c r="AW2902" s="27" t="s">
        <v>73</v>
      </c>
      <c r="AX2902" s="27" t="s">
        <v>74</v>
      </c>
      <c r="AY2902" s="32">
        <v>8.6</v>
      </c>
      <c r="AZ2902" s="34">
        <f t="shared" si="464"/>
        <v>2.15</v>
      </c>
      <c r="BA2902" s="3">
        <f t="shared" si="466"/>
        <v>10.75</v>
      </c>
      <c r="BB2902" s="32">
        <f t="shared" si="465"/>
        <v>11.61</v>
      </c>
      <c r="BC2902" s="27" t="s">
        <v>12549</v>
      </c>
      <c r="BP2902" s="27"/>
      <c r="BQ2902" s="27"/>
      <c r="BR2902" s="27"/>
      <c r="BS2902" s="27"/>
      <c r="BT2902" s="27"/>
      <c r="BU2902" s="27"/>
      <c r="BV2902" s="27"/>
      <c r="BW2902" s="27"/>
      <c r="BX2902" s="27"/>
      <c r="BY2902" s="27"/>
      <c r="BZ2902" s="27"/>
      <c r="CA2902" s="27"/>
      <c r="CB2902" s="27"/>
      <c r="CC2902" s="27"/>
      <c r="CD2902" s="27"/>
      <c r="CE2902" s="27"/>
      <c r="CF2902" s="27"/>
      <c r="CG2902" s="27"/>
      <c r="CH2902" s="27"/>
      <c r="CI2902" s="27"/>
      <c r="CJ2902" s="27"/>
      <c r="CK2902" s="27"/>
      <c r="CL2902" s="27"/>
      <c r="CM2902" s="27"/>
      <c r="CN2902" s="27"/>
      <c r="CO2902" s="27"/>
      <c r="CP2902" s="27"/>
      <c r="CQ2902" s="27"/>
      <c r="CR2902" s="27"/>
      <c r="CS2902" s="27"/>
      <c r="CT2902" s="27"/>
      <c r="CU2902" s="27"/>
      <c r="CV2902" s="27"/>
      <c r="CW2902" s="27"/>
      <c r="CX2902" s="27"/>
      <c r="CY2902" s="27"/>
      <c r="CZ2902" s="27"/>
      <c r="DA2902" s="27"/>
      <c r="DB2902" s="27"/>
      <c r="DC2902" s="27"/>
      <c r="DD2902" s="27"/>
      <c r="DE2902" s="27"/>
      <c r="DF2902" s="27"/>
      <c r="DG2902" s="27"/>
      <c r="DH2902" s="27"/>
      <c r="DI2902" s="27"/>
      <c r="DJ2902" s="27"/>
      <c r="DK2902" s="27"/>
      <c r="DL2902" s="27"/>
    </row>
    <row r="2903" spans="1:116" ht="31.5" customHeight="1">
      <c r="A2903" s="4" t="s">
        <v>11880</v>
      </c>
      <c r="B2903" s="5">
        <v>2901</v>
      </c>
      <c r="C2903" s="6">
        <v>12005</v>
      </c>
      <c r="D2903" s="6"/>
      <c r="E2903" s="3" t="s">
        <v>11944</v>
      </c>
      <c r="F2903" s="3" t="s">
        <v>11945</v>
      </c>
      <c r="G2903" s="3" t="s">
        <v>3548</v>
      </c>
      <c r="H2903" s="4" t="s">
        <v>779</v>
      </c>
      <c r="I2903" s="3" t="s">
        <v>394</v>
      </c>
      <c r="J2903" s="3" t="s">
        <v>11946</v>
      </c>
      <c r="K2903" s="5">
        <v>5</v>
      </c>
      <c r="L2903" s="3" t="s">
        <v>81</v>
      </c>
      <c r="M2903" s="6">
        <v>5</v>
      </c>
      <c r="N2903" s="3" t="s">
        <v>45</v>
      </c>
      <c r="O2903" s="3" t="s">
        <v>11885</v>
      </c>
      <c r="P2903" s="3" t="s">
        <v>11886</v>
      </c>
      <c r="Q2903" s="3" t="s">
        <v>11947</v>
      </c>
      <c r="R2903" s="28">
        <v>10.28</v>
      </c>
      <c r="T2903" s="30">
        <v>9.56</v>
      </c>
      <c r="U2903" s="1" t="s">
        <v>56</v>
      </c>
      <c r="V2903" s="28">
        <v>9.1516999999999999</v>
      </c>
      <c r="W2903" s="29">
        <v>9.9160000000000004</v>
      </c>
      <c r="X2903" s="29">
        <v>30.820900000000002</v>
      </c>
      <c r="AE2903" s="31">
        <v>9.1516999999999999</v>
      </c>
      <c r="AF2903" s="27">
        <v>9.92</v>
      </c>
      <c r="AG2903" s="27">
        <v>30.646000000000001</v>
      </c>
      <c r="AN2903" s="32">
        <v>9.5350000000000001</v>
      </c>
      <c r="AO2903" s="27" t="s">
        <v>211</v>
      </c>
      <c r="AP2903" s="31" t="s">
        <v>212</v>
      </c>
      <c r="AQ2903" s="27">
        <f t="shared" si="467"/>
        <v>9.5358499999999999</v>
      </c>
      <c r="AR2903" s="27" t="str">
        <f t="shared" si="468"/>
        <v/>
      </c>
      <c r="AS2903" s="27" t="e">
        <f t="shared" si="469"/>
        <v>#NUM!</v>
      </c>
      <c r="AT2903" s="27">
        <f t="shared" si="471"/>
        <v>10.276999999999999</v>
      </c>
      <c r="AU2903" s="27" t="e">
        <f t="shared" si="472"/>
        <v>#VALUE!</v>
      </c>
      <c r="AV2903" s="29" t="e">
        <f t="shared" si="470"/>
        <v>#VALUE!</v>
      </c>
      <c r="AW2903" s="27" t="s">
        <v>213</v>
      </c>
      <c r="AX2903" s="27" t="s">
        <v>212</v>
      </c>
      <c r="AY2903" s="32">
        <v>9.5350000000000001</v>
      </c>
      <c r="AZ2903" s="34">
        <f t="shared" si="464"/>
        <v>2.38375</v>
      </c>
      <c r="BA2903" s="3">
        <f t="shared" si="466"/>
        <v>11.918749999999999</v>
      </c>
      <c r="BB2903" s="32">
        <f t="shared" si="465"/>
        <v>12.872249999999999</v>
      </c>
      <c r="BC2903" s="27" t="s">
        <v>12549</v>
      </c>
      <c r="BP2903" s="27"/>
      <c r="BQ2903" s="27"/>
      <c r="BR2903" s="27"/>
      <c r="BS2903" s="27"/>
      <c r="BT2903" s="27"/>
      <c r="BU2903" s="27"/>
      <c r="BV2903" s="27"/>
      <c r="BW2903" s="27"/>
      <c r="BX2903" s="27"/>
      <c r="BY2903" s="27"/>
      <c r="BZ2903" s="27"/>
      <c r="CA2903" s="27"/>
      <c r="CB2903" s="27"/>
      <c r="CC2903" s="27"/>
      <c r="CD2903" s="27"/>
      <c r="CE2903" s="27"/>
      <c r="CF2903" s="27"/>
      <c r="CG2903" s="27"/>
      <c r="CH2903" s="27"/>
      <c r="CI2903" s="27"/>
      <c r="CJ2903" s="27"/>
      <c r="CK2903" s="27"/>
      <c r="CL2903" s="27"/>
      <c r="CM2903" s="27"/>
      <c r="CN2903" s="27"/>
      <c r="CO2903" s="27"/>
      <c r="CP2903" s="27"/>
      <c r="CQ2903" s="27"/>
      <c r="CR2903" s="27"/>
      <c r="CS2903" s="27"/>
      <c r="CT2903" s="27"/>
      <c r="CU2903" s="27"/>
      <c r="CV2903" s="27"/>
      <c r="CW2903" s="27"/>
      <c r="CX2903" s="27"/>
      <c r="CY2903" s="27"/>
      <c r="CZ2903" s="27"/>
      <c r="DA2903" s="27"/>
      <c r="DB2903" s="27"/>
      <c r="DC2903" s="27"/>
      <c r="DD2903" s="27"/>
      <c r="DE2903" s="27"/>
      <c r="DF2903" s="27"/>
      <c r="DG2903" s="27"/>
      <c r="DH2903" s="27"/>
      <c r="DI2903" s="27"/>
      <c r="DJ2903" s="27"/>
      <c r="DK2903" s="27"/>
      <c r="DL2903" s="27"/>
    </row>
    <row r="2904" spans="1:116" ht="31.5" customHeight="1">
      <c r="A2904" s="4" t="s">
        <v>11880</v>
      </c>
      <c r="B2904" s="5">
        <v>2902</v>
      </c>
      <c r="C2904" s="6">
        <v>17851</v>
      </c>
      <c r="D2904" s="6"/>
      <c r="E2904" s="3" t="s">
        <v>11914</v>
      </c>
      <c r="F2904" s="3" t="s">
        <v>4267</v>
      </c>
      <c r="G2904" s="3" t="s">
        <v>846</v>
      </c>
      <c r="H2904" s="4" t="s">
        <v>9937</v>
      </c>
      <c r="I2904" s="3" t="s">
        <v>9938</v>
      </c>
      <c r="J2904" s="3" t="s">
        <v>11915</v>
      </c>
      <c r="K2904" s="5">
        <v>2.5</v>
      </c>
      <c r="L2904" s="3" t="s">
        <v>81</v>
      </c>
      <c r="M2904" s="6">
        <v>5</v>
      </c>
      <c r="N2904" s="3" t="s">
        <v>45</v>
      </c>
      <c r="O2904" s="3" t="s">
        <v>11885</v>
      </c>
      <c r="P2904" s="3" t="s">
        <v>11886</v>
      </c>
      <c r="Q2904" s="3" t="s">
        <v>11916</v>
      </c>
      <c r="R2904" s="28">
        <v>11.2</v>
      </c>
      <c r="T2904" s="30">
        <v>10.42</v>
      </c>
      <c r="U2904" s="1" t="s">
        <v>56</v>
      </c>
      <c r="V2904" s="28">
        <v>20.212</v>
      </c>
      <c r="W2904" s="29">
        <v>9.9010999999999996</v>
      </c>
      <c r="X2904" s="29">
        <v>10.9369</v>
      </c>
      <c r="AE2904" s="31">
        <v>20.212</v>
      </c>
      <c r="AN2904" s="32">
        <v>10.42</v>
      </c>
      <c r="AO2904" s="27" t="s">
        <v>211</v>
      </c>
      <c r="AP2904" s="31" t="s">
        <v>212</v>
      </c>
      <c r="AQ2904" s="27" t="e">
        <f t="shared" si="467"/>
        <v>#NUM!</v>
      </c>
      <c r="AR2904" s="27" t="e">
        <f t="shared" si="468"/>
        <v>#NUM!</v>
      </c>
      <c r="AS2904" s="27" t="e">
        <f t="shared" si="469"/>
        <v>#NUM!</v>
      </c>
      <c r="AT2904" s="27">
        <f t="shared" si="471"/>
        <v>11.201499999999999</v>
      </c>
      <c r="AU2904" s="27" t="e">
        <f t="shared" si="472"/>
        <v>#VALUE!</v>
      </c>
      <c r="AV2904" s="29" t="e">
        <f t="shared" si="470"/>
        <v>#VALUE!</v>
      </c>
      <c r="AW2904" s="27" t="s">
        <v>51</v>
      </c>
      <c r="AX2904" s="27" t="s">
        <v>50</v>
      </c>
      <c r="AY2904" s="32">
        <v>11.2</v>
      </c>
      <c r="AZ2904" s="34">
        <f t="shared" si="464"/>
        <v>1.9039999999999999</v>
      </c>
      <c r="BA2904" s="3">
        <f t="shared" si="466"/>
        <v>13.103999999999999</v>
      </c>
      <c r="BB2904" s="32">
        <f t="shared" si="465"/>
        <v>14.15232</v>
      </c>
      <c r="BC2904" s="27" t="s">
        <v>12549</v>
      </c>
      <c r="BP2904" s="27"/>
      <c r="BQ2904" s="27"/>
      <c r="BR2904" s="27"/>
      <c r="BS2904" s="27"/>
      <c r="BT2904" s="27"/>
      <c r="BU2904" s="27"/>
      <c r="BV2904" s="27"/>
      <c r="BW2904" s="27"/>
      <c r="BX2904" s="27"/>
      <c r="BY2904" s="27"/>
      <c r="BZ2904" s="27"/>
      <c r="CA2904" s="27"/>
      <c r="CB2904" s="27"/>
      <c r="CC2904" s="27"/>
      <c r="CD2904" s="27"/>
      <c r="CE2904" s="27"/>
      <c r="CF2904" s="27"/>
      <c r="CG2904" s="27"/>
      <c r="CH2904" s="27"/>
      <c r="CI2904" s="27"/>
      <c r="CJ2904" s="27"/>
      <c r="CK2904" s="27"/>
      <c r="CL2904" s="27"/>
      <c r="CM2904" s="27"/>
      <c r="CN2904" s="27"/>
      <c r="CO2904" s="27"/>
      <c r="CP2904" s="27"/>
      <c r="CQ2904" s="27"/>
      <c r="CR2904" s="27"/>
      <c r="CS2904" s="27"/>
      <c r="CT2904" s="27"/>
      <c r="CU2904" s="27"/>
      <c r="CV2904" s="27"/>
      <c r="CW2904" s="27"/>
      <c r="CX2904" s="27"/>
      <c r="CY2904" s="27"/>
      <c r="CZ2904" s="27"/>
      <c r="DA2904" s="27"/>
      <c r="DB2904" s="27"/>
      <c r="DC2904" s="27"/>
      <c r="DD2904" s="27"/>
      <c r="DE2904" s="27"/>
      <c r="DF2904" s="27"/>
      <c r="DG2904" s="27"/>
      <c r="DH2904" s="27"/>
      <c r="DI2904" s="27"/>
      <c r="DJ2904" s="27"/>
      <c r="DK2904" s="27"/>
      <c r="DL2904" s="27"/>
    </row>
    <row r="2905" spans="1:116" ht="31.5" customHeight="1">
      <c r="A2905" s="4" t="s">
        <v>11880</v>
      </c>
      <c r="B2905" s="5">
        <v>2903</v>
      </c>
      <c r="C2905" s="6">
        <v>19347</v>
      </c>
      <c r="D2905" s="6"/>
      <c r="E2905" s="3" t="s">
        <v>11979</v>
      </c>
      <c r="F2905" s="3" t="s">
        <v>11980</v>
      </c>
      <c r="G2905" s="3" t="s">
        <v>11981</v>
      </c>
      <c r="H2905" s="4" t="s">
        <v>11982</v>
      </c>
      <c r="I2905" s="3" t="s">
        <v>394</v>
      </c>
      <c r="J2905" s="3" t="s">
        <v>11983</v>
      </c>
      <c r="K2905" s="5">
        <v>1</v>
      </c>
      <c r="L2905" s="3" t="s">
        <v>81</v>
      </c>
      <c r="M2905" s="6">
        <v>5</v>
      </c>
      <c r="N2905" s="3" t="s">
        <v>45</v>
      </c>
      <c r="O2905" s="3" t="s">
        <v>11885</v>
      </c>
      <c r="P2905" s="3" t="s">
        <v>11984</v>
      </c>
      <c r="Q2905" s="3" t="s">
        <v>11985</v>
      </c>
      <c r="R2905" s="28">
        <v>26.9</v>
      </c>
      <c r="T2905" s="30">
        <v>25.02</v>
      </c>
      <c r="U2905" s="1">
        <v>18.7</v>
      </c>
      <c r="V2905" s="28">
        <v>20.4605</v>
      </c>
      <c r="W2905" s="29">
        <v>40.289499999999997</v>
      </c>
      <c r="X2905" s="29">
        <v>29.590499999999999</v>
      </c>
      <c r="AE2905" s="31">
        <v>20.4605</v>
      </c>
      <c r="AN2905" s="32">
        <v>25.03</v>
      </c>
      <c r="AO2905" s="27" t="s">
        <v>211</v>
      </c>
      <c r="AP2905" s="31" t="s">
        <v>212</v>
      </c>
      <c r="AQ2905" s="27" t="e">
        <f t="shared" si="467"/>
        <v>#NUM!</v>
      </c>
      <c r="AR2905" s="27" t="e">
        <f t="shared" si="468"/>
        <v>#NUM!</v>
      </c>
      <c r="AS2905" s="27" t="e">
        <f t="shared" si="469"/>
        <v>#NUM!</v>
      </c>
      <c r="AT2905" s="27">
        <f t="shared" si="471"/>
        <v>26.8965</v>
      </c>
      <c r="AU2905" s="27">
        <f t="shared" si="472"/>
        <v>20.102499999999999</v>
      </c>
      <c r="AV2905" s="29">
        <f t="shared" si="470"/>
        <v>20.102499999999999</v>
      </c>
      <c r="AW2905" s="27" t="s">
        <v>73</v>
      </c>
      <c r="AX2905" s="27" t="s">
        <v>74</v>
      </c>
      <c r="AY2905" s="32">
        <v>20.100000000000001</v>
      </c>
      <c r="AZ2905" s="34">
        <f t="shared" si="464"/>
        <v>3.4170000000000007</v>
      </c>
      <c r="BA2905" s="3">
        <f t="shared" si="466"/>
        <v>23.517000000000003</v>
      </c>
      <c r="BB2905" s="32">
        <f t="shared" si="465"/>
        <v>25.398360000000004</v>
      </c>
      <c r="BC2905" s="27" t="s">
        <v>12549</v>
      </c>
      <c r="BP2905" s="27"/>
      <c r="BQ2905" s="27"/>
      <c r="BR2905" s="27"/>
      <c r="BS2905" s="27"/>
      <c r="BT2905" s="27"/>
      <c r="BU2905" s="27"/>
      <c r="BV2905" s="27"/>
      <c r="BW2905" s="27"/>
      <c r="BX2905" s="27"/>
      <c r="BY2905" s="27"/>
      <c r="BZ2905" s="27"/>
      <c r="CA2905" s="27"/>
      <c r="CB2905" s="27"/>
      <c r="CC2905" s="27"/>
      <c r="CD2905" s="27"/>
      <c r="CE2905" s="27"/>
      <c r="CF2905" s="27"/>
      <c r="CG2905" s="27"/>
      <c r="CH2905" s="27"/>
      <c r="CI2905" s="27"/>
      <c r="CJ2905" s="27"/>
      <c r="CK2905" s="27"/>
      <c r="CL2905" s="27"/>
      <c r="CM2905" s="27"/>
      <c r="CN2905" s="27"/>
      <c r="CO2905" s="27"/>
      <c r="CP2905" s="27"/>
      <c r="CQ2905" s="27"/>
      <c r="CR2905" s="27"/>
      <c r="CS2905" s="27"/>
      <c r="CT2905" s="27"/>
      <c r="CU2905" s="27"/>
      <c r="CV2905" s="27"/>
      <c r="CW2905" s="27"/>
      <c r="CX2905" s="27"/>
      <c r="CY2905" s="27"/>
      <c r="CZ2905" s="27"/>
      <c r="DA2905" s="27"/>
      <c r="DB2905" s="27"/>
      <c r="DC2905" s="27"/>
      <c r="DD2905" s="27"/>
      <c r="DE2905" s="27"/>
      <c r="DF2905" s="27"/>
      <c r="DG2905" s="27"/>
      <c r="DH2905" s="27"/>
      <c r="DI2905" s="27"/>
      <c r="DJ2905" s="27"/>
      <c r="DK2905" s="27"/>
      <c r="DL2905" s="27"/>
    </row>
    <row r="2906" spans="1:116" ht="31.5" customHeight="1">
      <c r="A2906" s="4" t="s">
        <v>11880</v>
      </c>
      <c r="B2906" s="5">
        <v>2904</v>
      </c>
      <c r="C2906" s="6">
        <v>14245</v>
      </c>
      <c r="D2906" s="6"/>
      <c r="E2906" s="3" t="s">
        <v>11917</v>
      </c>
      <c r="F2906" s="3" t="s">
        <v>11918</v>
      </c>
      <c r="G2906" s="3" t="s">
        <v>11919</v>
      </c>
      <c r="H2906" s="4" t="s">
        <v>11920</v>
      </c>
      <c r="I2906" s="3" t="s">
        <v>820</v>
      </c>
      <c r="J2906" s="3" t="s">
        <v>11921</v>
      </c>
      <c r="K2906" s="5">
        <v>20</v>
      </c>
      <c r="L2906" s="3" t="s">
        <v>81</v>
      </c>
      <c r="M2906" s="6">
        <v>10</v>
      </c>
      <c r="N2906" s="3" t="s">
        <v>45</v>
      </c>
      <c r="O2906" s="3" t="s">
        <v>11885</v>
      </c>
      <c r="P2906" s="3" t="s">
        <v>11886</v>
      </c>
      <c r="Q2906" s="3" t="s">
        <v>11922</v>
      </c>
      <c r="R2906" s="28">
        <v>35.03</v>
      </c>
      <c r="T2906" s="30">
        <v>32.590000000000003</v>
      </c>
      <c r="U2906" s="1">
        <v>25.42</v>
      </c>
      <c r="V2906" s="28">
        <v>29.069600000000001</v>
      </c>
      <c r="X2906" s="29">
        <v>36.102200000000003</v>
      </c>
      <c r="AE2906" s="31">
        <v>29.069600000000001</v>
      </c>
      <c r="AG2906" s="27">
        <v>35.573999999999998</v>
      </c>
      <c r="AN2906" s="32">
        <v>32.321800000000003</v>
      </c>
      <c r="AO2906" s="27" t="s">
        <v>211</v>
      </c>
      <c r="AP2906" s="31" t="s">
        <v>212</v>
      </c>
      <c r="AQ2906" s="27">
        <f t="shared" si="467"/>
        <v>32.321799999999996</v>
      </c>
      <c r="AR2906" s="27" t="str">
        <f t="shared" si="468"/>
        <v/>
      </c>
      <c r="AS2906" s="27" t="e">
        <f t="shared" si="469"/>
        <v>#NUM!</v>
      </c>
      <c r="AT2906" s="27">
        <f t="shared" si="471"/>
        <v>35.03425</v>
      </c>
      <c r="AU2906" s="27">
        <f t="shared" si="472"/>
        <v>27.326499999999999</v>
      </c>
      <c r="AV2906" s="29">
        <f t="shared" si="470"/>
        <v>27.326499999999999</v>
      </c>
      <c r="AW2906" s="27" t="s">
        <v>73</v>
      </c>
      <c r="AX2906" s="27" t="s">
        <v>74</v>
      </c>
      <c r="AY2906" s="32">
        <v>27.33</v>
      </c>
      <c r="AZ2906" s="34">
        <f t="shared" si="464"/>
        <v>4.6460999999999997</v>
      </c>
      <c r="BA2906" s="3">
        <f t="shared" si="466"/>
        <v>31.976099999999999</v>
      </c>
      <c r="BB2906" s="32">
        <f t="shared" si="465"/>
        <v>34.534188</v>
      </c>
      <c r="BC2906" s="27" t="s">
        <v>12549</v>
      </c>
      <c r="BP2906" s="27"/>
      <c r="BQ2906" s="27"/>
      <c r="BR2906" s="27"/>
      <c r="BS2906" s="27"/>
      <c r="BT2906" s="27"/>
      <c r="BU2906" s="27"/>
      <c r="BV2906" s="27"/>
      <c r="BW2906" s="27"/>
      <c r="BX2906" s="27"/>
      <c r="BY2906" s="27"/>
      <c r="BZ2906" s="27"/>
      <c r="CA2906" s="27"/>
      <c r="CB2906" s="27"/>
      <c r="CC2906" s="27"/>
      <c r="CD2906" s="27"/>
      <c r="CE2906" s="27"/>
      <c r="CF2906" s="27"/>
      <c r="CG2906" s="27"/>
      <c r="CH2906" s="27"/>
      <c r="CI2906" s="27"/>
      <c r="CJ2906" s="27"/>
      <c r="CK2906" s="27"/>
      <c r="CL2906" s="27"/>
      <c r="CM2906" s="27"/>
      <c r="CN2906" s="27"/>
      <c r="CO2906" s="27"/>
      <c r="CP2906" s="27"/>
      <c r="CQ2906" s="27"/>
      <c r="CR2906" s="27"/>
      <c r="CS2906" s="27"/>
      <c r="CT2906" s="27"/>
      <c r="CU2906" s="27"/>
      <c r="CV2906" s="27"/>
      <c r="CW2906" s="27"/>
      <c r="CX2906" s="27"/>
      <c r="CY2906" s="27"/>
      <c r="CZ2906" s="27"/>
      <c r="DA2906" s="27"/>
      <c r="DB2906" s="27"/>
      <c r="DC2906" s="27"/>
      <c r="DD2906" s="27"/>
      <c r="DE2906" s="27"/>
      <c r="DF2906" s="27"/>
      <c r="DG2906" s="27"/>
      <c r="DH2906" s="27"/>
      <c r="DI2906" s="27"/>
      <c r="DJ2906" s="27"/>
      <c r="DK2906" s="27"/>
      <c r="DL2906" s="27"/>
    </row>
    <row r="2907" spans="1:116" ht="31.5" customHeight="1">
      <c r="A2907" s="4" t="s">
        <v>11880</v>
      </c>
      <c r="B2907" s="5">
        <v>2905</v>
      </c>
      <c r="C2907" s="6">
        <v>16208</v>
      </c>
      <c r="D2907" s="6"/>
      <c r="E2907" s="3" t="s">
        <v>11902</v>
      </c>
      <c r="F2907" s="3" t="s">
        <v>11903</v>
      </c>
      <c r="G2907" s="3" t="s">
        <v>11904</v>
      </c>
      <c r="H2907" s="4" t="s">
        <v>11905</v>
      </c>
      <c r="I2907" s="3" t="s">
        <v>394</v>
      </c>
      <c r="J2907" s="3" t="s">
        <v>11906</v>
      </c>
      <c r="K2907" s="5">
        <v>1</v>
      </c>
      <c r="L2907" s="3" t="s">
        <v>81</v>
      </c>
      <c r="M2907" s="6">
        <v>25</v>
      </c>
      <c r="N2907" s="3" t="s">
        <v>45</v>
      </c>
      <c r="O2907" s="3" t="s">
        <v>11885</v>
      </c>
      <c r="P2907" s="3" t="s">
        <v>11886</v>
      </c>
      <c r="Q2907" s="3" t="s">
        <v>11907</v>
      </c>
      <c r="R2907" s="28">
        <v>39.06</v>
      </c>
      <c r="T2907" s="30">
        <v>36.33</v>
      </c>
      <c r="U2907" s="1" t="s">
        <v>56</v>
      </c>
      <c r="V2907" s="28">
        <v>37.420699999999997</v>
      </c>
      <c r="W2907" s="29">
        <v>35.253300000000003</v>
      </c>
      <c r="X2907" s="29">
        <v>60.202800000000003</v>
      </c>
      <c r="AE2907" s="31">
        <v>37.420699999999997</v>
      </c>
      <c r="AG2907" s="27">
        <v>59.860999999999997</v>
      </c>
      <c r="AN2907" s="32">
        <v>39.06</v>
      </c>
      <c r="AO2907" s="27" t="s">
        <v>49</v>
      </c>
      <c r="AP2907" s="31" t="s">
        <v>50</v>
      </c>
      <c r="AQ2907" s="27">
        <f t="shared" si="467"/>
        <v>48.64085</v>
      </c>
      <c r="AR2907" s="27">
        <f t="shared" si="468"/>
        <v>39.06</v>
      </c>
      <c r="AS2907" s="27" t="e">
        <f t="shared" si="469"/>
        <v>#NUM!</v>
      </c>
      <c r="AT2907" s="27">
        <f t="shared" si="471"/>
        <v>39.054749999999999</v>
      </c>
      <c r="AU2907" s="27" t="e">
        <f t="shared" si="472"/>
        <v>#VALUE!</v>
      </c>
      <c r="AV2907" s="29" t="e">
        <f t="shared" si="470"/>
        <v>#VALUE!</v>
      </c>
      <c r="AW2907" s="33" t="s">
        <v>51</v>
      </c>
      <c r="AX2907" s="33" t="s">
        <v>50</v>
      </c>
      <c r="AY2907" s="32">
        <v>39.054000000000002</v>
      </c>
      <c r="AZ2907" s="34">
        <f t="shared" si="464"/>
        <v>6.6391800000000005</v>
      </c>
      <c r="BA2907" s="3">
        <f t="shared" si="466"/>
        <v>45.693180000000005</v>
      </c>
      <c r="BB2907" s="32">
        <f t="shared" si="465"/>
        <v>49.348634400000009</v>
      </c>
      <c r="BC2907" s="27" t="s">
        <v>12549</v>
      </c>
      <c r="BP2907" s="27"/>
      <c r="BQ2907" s="27"/>
      <c r="BR2907" s="27"/>
      <c r="BS2907" s="27"/>
      <c r="BT2907" s="27"/>
      <c r="BU2907" s="27"/>
      <c r="BV2907" s="27"/>
      <c r="BW2907" s="27"/>
      <c r="BX2907" s="27"/>
      <c r="BY2907" s="27"/>
      <c r="BZ2907" s="27"/>
      <c r="CA2907" s="27"/>
      <c r="CB2907" s="27"/>
      <c r="CC2907" s="27"/>
      <c r="CD2907" s="27"/>
      <c r="CE2907" s="27"/>
      <c r="CF2907" s="27"/>
      <c r="CG2907" s="27"/>
      <c r="CH2907" s="27"/>
      <c r="CI2907" s="27"/>
      <c r="CJ2907" s="27"/>
      <c r="CK2907" s="27"/>
      <c r="CL2907" s="27"/>
      <c r="CM2907" s="27"/>
      <c r="CN2907" s="27"/>
      <c r="CO2907" s="27"/>
      <c r="CP2907" s="27"/>
      <c r="CQ2907" s="27"/>
      <c r="CR2907" s="27"/>
      <c r="CS2907" s="27"/>
      <c r="CT2907" s="27"/>
      <c r="CU2907" s="27"/>
      <c r="CV2907" s="27"/>
      <c r="CW2907" s="27"/>
      <c r="CX2907" s="27"/>
      <c r="CY2907" s="27"/>
      <c r="CZ2907" s="27"/>
      <c r="DA2907" s="27"/>
      <c r="DB2907" s="27"/>
      <c r="DC2907" s="27"/>
      <c r="DD2907" s="27"/>
      <c r="DE2907" s="27"/>
      <c r="DF2907" s="27"/>
      <c r="DG2907" s="27"/>
      <c r="DH2907" s="27"/>
      <c r="DI2907" s="27"/>
      <c r="DJ2907" s="27"/>
      <c r="DK2907" s="27"/>
      <c r="DL2907" s="27"/>
    </row>
    <row r="2908" spans="1:116" ht="31.5" customHeight="1">
      <c r="A2908" s="4" t="s">
        <v>11880</v>
      </c>
      <c r="B2908" s="5">
        <v>2906</v>
      </c>
      <c r="C2908" s="6">
        <v>12004</v>
      </c>
      <c r="D2908" s="6"/>
      <c r="E2908" s="3" t="s">
        <v>11995</v>
      </c>
      <c r="F2908" s="3" t="s">
        <v>11996</v>
      </c>
      <c r="G2908" s="3" t="s">
        <v>11997</v>
      </c>
      <c r="H2908" s="4" t="s">
        <v>4539</v>
      </c>
      <c r="I2908" s="3" t="s">
        <v>43</v>
      </c>
      <c r="J2908" s="3" t="s">
        <v>11998</v>
      </c>
      <c r="K2908" s="5"/>
      <c r="L2908" s="3"/>
      <c r="M2908" s="6">
        <v>180</v>
      </c>
      <c r="N2908" s="3" t="s">
        <v>45</v>
      </c>
      <c r="O2908" s="3" t="s">
        <v>11885</v>
      </c>
      <c r="P2908" s="3" t="s">
        <v>11886</v>
      </c>
      <c r="Q2908" s="3" t="s">
        <v>11999</v>
      </c>
      <c r="R2908" s="28">
        <v>42</v>
      </c>
      <c r="T2908" s="30">
        <v>39.07</v>
      </c>
      <c r="U2908" s="1" t="s">
        <v>56</v>
      </c>
      <c r="V2908" s="28">
        <v>43.895099999999999</v>
      </c>
      <c r="W2908" s="29">
        <v>34.246000000000002</v>
      </c>
      <c r="AE2908" s="31">
        <v>43.895099999999999</v>
      </c>
      <c r="AN2908" s="32">
        <v>39.07</v>
      </c>
      <c r="AO2908" s="27" t="s">
        <v>211</v>
      </c>
      <c r="AP2908" s="31" t="s">
        <v>212</v>
      </c>
      <c r="AQ2908" s="27" t="e">
        <f t="shared" si="467"/>
        <v>#NUM!</v>
      </c>
      <c r="AR2908" s="27" t="e">
        <f t="shared" si="468"/>
        <v>#NUM!</v>
      </c>
      <c r="AS2908" s="27" t="e">
        <f t="shared" si="469"/>
        <v>#NUM!</v>
      </c>
      <c r="AT2908" s="27">
        <f t="shared" si="471"/>
        <v>42.000250000000001</v>
      </c>
      <c r="AU2908" s="27" t="e">
        <f t="shared" si="472"/>
        <v>#VALUE!</v>
      </c>
      <c r="AV2908" s="29" t="e">
        <f t="shared" si="470"/>
        <v>#VALUE!</v>
      </c>
      <c r="AW2908" s="33" t="s">
        <v>51</v>
      </c>
      <c r="AX2908" s="27" t="s">
        <v>50</v>
      </c>
      <c r="AY2908" s="32">
        <v>39.07</v>
      </c>
      <c r="AZ2908" s="34">
        <f t="shared" si="464"/>
        <v>6.6419000000000006</v>
      </c>
      <c r="BA2908" s="3">
        <f t="shared" si="466"/>
        <v>45.7119</v>
      </c>
      <c r="BB2908" s="32">
        <f t="shared" si="465"/>
        <v>49.368851999999997</v>
      </c>
      <c r="BC2908" s="27" t="s">
        <v>12549</v>
      </c>
      <c r="BP2908" s="27"/>
      <c r="BQ2908" s="27"/>
      <c r="BR2908" s="27"/>
      <c r="BS2908" s="27"/>
      <c r="BT2908" s="27"/>
      <c r="BU2908" s="27"/>
      <c r="BV2908" s="27"/>
      <c r="BW2908" s="27"/>
      <c r="BX2908" s="27"/>
      <c r="BY2908" s="27"/>
      <c r="BZ2908" s="27"/>
      <c r="CA2908" s="27"/>
      <c r="CB2908" s="27"/>
      <c r="CC2908" s="27"/>
      <c r="CD2908" s="27"/>
      <c r="CE2908" s="27"/>
      <c r="CF2908" s="27"/>
      <c r="CG2908" s="27"/>
      <c r="CH2908" s="27"/>
      <c r="CI2908" s="27"/>
      <c r="CJ2908" s="27"/>
      <c r="CK2908" s="27"/>
      <c r="CL2908" s="27"/>
      <c r="CM2908" s="27"/>
      <c r="CN2908" s="27"/>
      <c r="CO2908" s="27"/>
      <c r="CP2908" s="27"/>
      <c r="CQ2908" s="27"/>
      <c r="CR2908" s="27"/>
      <c r="CS2908" s="27"/>
      <c r="CT2908" s="27"/>
      <c r="CU2908" s="27"/>
      <c r="CV2908" s="27"/>
      <c r="CW2908" s="27"/>
      <c r="CX2908" s="27"/>
      <c r="CY2908" s="27"/>
      <c r="CZ2908" s="27"/>
      <c r="DA2908" s="27"/>
      <c r="DB2908" s="27"/>
      <c r="DC2908" s="27"/>
      <c r="DD2908" s="27"/>
      <c r="DE2908" s="27"/>
      <c r="DF2908" s="27"/>
      <c r="DG2908" s="27"/>
      <c r="DH2908" s="27"/>
      <c r="DI2908" s="27"/>
      <c r="DJ2908" s="27"/>
      <c r="DK2908" s="27"/>
      <c r="DL2908" s="27"/>
    </row>
    <row r="2909" spans="1:116" ht="31.5" customHeight="1">
      <c r="A2909" s="4" t="s">
        <v>11880</v>
      </c>
      <c r="B2909" s="5">
        <v>2907</v>
      </c>
      <c r="C2909" s="6">
        <v>15035</v>
      </c>
      <c r="D2909" s="6"/>
      <c r="E2909" s="3" t="s">
        <v>11898</v>
      </c>
      <c r="F2909" s="3" t="s">
        <v>11899</v>
      </c>
      <c r="G2909" s="3" t="s">
        <v>3708</v>
      </c>
      <c r="H2909" s="4" t="s">
        <v>124</v>
      </c>
      <c r="I2909" s="3" t="s">
        <v>3709</v>
      </c>
      <c r="J2909" s="3" t="s">
        <v>11900</v>
      </c>
      <c r="K2909" s="5">
        <v>1</v>
      </c>
      <c r="L2909" s="3" t="s">
        <v>81</v>
      </c>
      <c r="M2909" s="6">
        <v>10</v>
      </c>
      <c r="N2909" s="3" t="s">
        <v>45</v>
      </c>
      <c r="O2909" s="3" t="s">
        <v>11885</v>
      </c>
      <c r="P2909" s="3" t="s">
        <v>11886</v>
      </c>
      <c r="Q2909" s="3" t="s">
        <v>11901</v>
      </c>
      <c r="R2909" s="28">
        <v>56.44</v>
      </c>
      <c r="T2909" s="30">
        <v>52.5</v>
      </c>
      <c r="U2909" s="1">
        <v>120</v>
      </c>
      <c r="V2909" s="28">
        <v>52.503599999999999</v>
      </c>
      <c r="AE2909" s="31">
        <v>52.503599999999999</v>
      </c>
      <c r="AN2909" s="32">
        <v>56.44</v>
      </c>
      <c r="AO2909" s="27" t="s">
        <v>49</v>
      </c>
      <c r="AP2909" s="31" t="s">
        <v>50</v>
      </c>
      <c r="AQ2909" s="27" t="e">
        <f t="shared" si="467"/>
        <v>#NUM!</v>
      </c>
      <c r="AR2909" s="27" t="e">
        <f t="shared" si="468"/>
        <v>#NUM!</v>
      </c>
      <c r="AS2909" s="27" t="e">
        <f t="shared" si="469"/>
        <v>#NUM!</v>
      </c>
      <c r="AT2909" s="27">
        <f t="shared" si="471"/>
        <v>56.4375</v>
      </c>
      <c r="AU2909" s="27">
        <f t="shared" si="472"/>
        <v>129</v>
      </c>
      <c r="AV2909" s="29">
        <f t="shared" si="470"/>
        <v>56.4375</v>
      </c>
      <c r="AW2909" s="33" t="s">
        <v>51</v>
      </c>
      <c r="AX2909" s="33" t="s">
        <v>50</v>
      </c>
      <c r="AY2909" s="32">
        <v>56.44</v>
      </c>
      <c r="AZ2909" s="34">
        <f t="shared" si="464"/>
        <v>6.7727999999999993</v>
      </c>
      <c r="BA2909" s="3">
        <f t="shared" si="466"/>
        <v>63.212799999999994</v>
      </c>
      <c r="BB2909" s="32">
        <f t="shared" si="465"/>
        <v>68.269824</v>
      </c>
      <c r="BC2909" s="27" t="s">
        <v>12549</v>
      </c>
      <c r="BP2909" s="27"/>
      <c r="BQ2909" s="27"/>
      <c r="BR2909" s="27"/>
      <c r="BS2909" s="27"/>
      <c r="BT2909" s="27"/>
      <c r="BU2909" s="27"/>
      <c r="BV2909" s="27"/>
      <c r="BW2909" s="27"/>
      <c r="BX2909" s="27"/>
      <c r="BY2909" s="27"/>
      <c r="BZ2909" s="27"/>
      <c r="CA2909" s="27"/>
      <c r="CB2909" s="27"/>
      <c r="CC2909" s="27"/>
      <c r="CD2909" s="27"/>
      <c r="CE2909" s="27"/>
      <c r="CF2909" s="27"/>
      <c r="CG2909" s="27"/>
      <c r="CH2909" s="27"/>
      <c r="CI2909" s="27"/>
      <c r="CJ2909" s="27"/>
      <c r="CK2909" s="27"/>
      <c r="CL2909" s="27"/>
      <c r="CM2909" s="27"/>
      <c r="CN2909" s="27"/>
      <c r="CO2909" s="27"/>
      <c r="CP2909" s="27"/>
      <c r="CQ2909" s="27"/>
      <c r="CR2909" s="27"/>
      <c r="CS2909" s="27"/>
      <c r="CT2909" s="27"/>
      <c r="CU2909" s="27"/>
      <c r="CV2909" s="27"/>
      <c r="CW2909" s="27"/>
      <c r="CX2909" s="27"/>
      <c r="CY2909" s="27"/>
      <c r="CZ2909" s="27"/>
      <c r="DA2909" s="27"/>
      <c r="DB2909" s="27"/>
      <c r="DC2909" s="27"/>
      <c r="DD2909" s="27"/>
      <c r="DE2909" s="27"/>
      <c r="DF2909" s="27"/>
      <c r="DG2909" s="27"/>
      <c r="DH2909" s="27"/>
      <c r="DI2909" s="27"/>
      <c r="DJ2909" s="27"/>
      <c r="DK2909" s="27"/>
      <c r="DL2909" s="27"/>
    </row>
    <row r="2910" spans="1:116" ht="31.5" customHeight="1">
      <c r="A2910" s="4" t="s">
        <v>11880</v>
      </c>
      <c r="B2910" s="5">
        <v>2908</v>
      </c>
      <c r="C2910" s="6">
        <v>16211</v>
      </c>
      <c r="D2910" s="6"/>
      <c r="E2910" s="3" t="s">
        <v>11902</v>
      </c>
      <c r="F2910" s="3" t="s">
        <v>11903</v>
      </c>
      <c r="G2910" s="3" t="s">
        <v>11904</v>
      </c>
      <c r="H2910" s="4" t="s">
        <v>11908</v>
      </c>
      <c r="I2910" s="3" t="s">
        <v>394</v>
      </c>
      <c r="J2910" s="3" t="s">
        <v>11906</v>
      </c>
      <c r="K2910" s="5">
        <v>1</v>
      </c>
      <c r="L2910" s="3" t="s">
        <v>81</v>
      </c>
      <c r="M2910" s="6">
        <v>25</v>
      </c>
      <c r="N2910" s="3" t="s">
        <v>45</v>
      </c>
      <c r="O2910" s="3" t="s">
        <v>11885</v>
      </c>
      <c r="P2910" s="3" t="s">
        <v>11886</v>
      </c>
      <c r="Q2910" s="3" t="s">
        <v>11909</v>
      </c>
      <c r="R2910" s="28">
        <v>59.38</v>
      </c>
      <c r="T2910" s="30">
        <v>55.24</v>
      </c>
      <c r="U2910" s="1" t="s">
        <v>56</v>
      </c>
      <c r="V2910" s="28">
        <v>68.180800000000005</v>
      </c>
      <c r="W2910" s="29">
        <v>42.303899999999999</v>
      </c>
      <c r="X2910" s="29">
        <v>90.304299999999998</v>
      </c>
      <c r="AE2910" s="31">
        <v>68.180800000000005</v>
      </c>
      <c r="AG2910" s="27">
        <v>89.792000000000002</v>
      </c>
      <c r="AN2910" s="32">
        <v>59.38</v>
      </c>
      <c r="AO2910" s="27" t="s">
        <v>49</v>
      </c>
      <c r="AP2910" s="31" t="s">
        <v>50</v>
      </c>
      <c r="AQ2910" s="27">
        <f t="shared" si="467"/>
        <v>78.986400000000003</v>
      </c>
      <c r="AR2910" s="27">
        <f t="shared" si="468"/>
        <v>59.38</v>
      </c>
      <c r="AS2910" s="27" t="e">
        <f t="shared" si="469"/>
        <v>#NUM!</v>
      </c>
      <c r="AT2910" s="27">
        <f t="shared" si="471"/>
        <v>59.383000000000003</v>
      </c>
      <c r="AU2910" s="27" t="e">
        <f t="shared" si="472"/>
        <v>#VALUE!</v>
      </c>
      <c r="AV2910" s="29" t="e">
        <f t="shared" si="470"/>
        <v>#VALUE!</v>
      </c>
      <c r="AW2910" s="33" t="s">
        <v>51</v>
      </c>
      <c r="AX2910" s="33" t="s">
        <v>50</v>
      </c>
      <c r="AY2910" s="32">
        <v>59.383000000000003</v>
      </c>
      <c r="AZ2910" s="34">
        <f t="shared" si="464"/>
        <v>7.1259600000000001</v>
      </c>
      <c r="BA2910" s="3">
        <f t="shared" si="466"/>
        <v>66.508960000000002</v>
      </c>
      <c r="BB2910" s="32">
        <f t="shared" si="465"/>
        <v>71.829676800000001</v>
      </c>
      <c r="BC2910" s="27" t="s">
        <v>12549</v>
      </c>
      <c r="BP2910" s="27"/>
      <c r="BQ2910" s="27"/>
      <c r="BR2910" s="27"/>
      <c r="BS2910" s="27"/>
      <c r="BT2910" s="27"/>
      <c r="BU2910" s="27"/>
      <c r="BV2910" s="27"/>
      <c r="BW2910" s="27"/>
      <c r="BX2910" s="27"/>
      <c r="BY2910" s="27"/>
      <c r="BZ2910" s="27"/>
      <c r="CA2910" s="27"/>
      <c r="CB2910" s="27"/>
      <c r="CC2910" s="27"/>
      <c r="CD2910" s="27"/>
      <c r="CE2910" s="27"/>
      <c r="CF2910" s="27"/>
      <c r="CG2910" s="27"/>
      <c r="CH2910" s="27"/>
      <c r="CI2910" s="27"/>
      <c r="CJ2910" s="27"/>
      <c r="CK2910" s="27"/>
      <c r="CL2910" s="27"/>
      <c r="CM2910" s="27"/>
      <c r="CN2910" s="27"/>
      <c r="CO2910" s="27"/>
      <c r="CP2910" s="27"/>
      <c r="CQ2910" s="27"/>
      <c r="CR2910" s="27"/>
      <c r="CS2910" s="27"/>
      <c r="CT2910" s="27"/>
      <c r="CU2910" s="27"/>
      <c r="CV2910" s="27"/>
      <c r="CW2910" s="27"/>
      <c r="CX2910" s="27"/>
      <c r="CY2910" s="27"/>
      <c r="CZ2910" s="27"/>
      <c r="DA2910" s="27"/>
      <c r="DB2910" s="27"/>
      <c r="DC2910" s="27"/>
      <c r="DD2910" s="27"/>
      <c r="DE2910" s="27"/>
      <c r="DF2910" s="27"/>
      <c r="DG2910" s="27"/>
      <c r="DH2910" s="27"/>
      <c r="DI2910" s="27"/>
      <c r="DJ2910" s="27"/>
      <c r="DK2910" s="27"/>
      <c r="DL2910" s="27"/>
    </row>
    <row r="2911" spans="1:116" ht="31.5" customHeight="1">
      <c r="A2911" s="4" t="s">
        <v>12014</v>
      </c>
      <c r="B2911" s="5">
        <v>2909</v>
      </c>
      <c r="C2911" s="6">
        <v>19506</v>
      </c>
      <c r="D2911" s="6"/>
      <c r="E2911" s="3" t="s">
        <v>12021</v>
      </c>
      <c r="F2911" s="3" t="s">
        <v>12022</v>
      </c>
      <c r="G2911" s="3" t="s">
        <v>12023</v>
      </c>
      <c r="H2911" s="4" t="s">
        <v>12024</v>
      </c>
      <c r="I2911" s="3" t="s">
        <v>67</v>
      </c>
      <c r="J2911" s="3" t="s">
        <v>12025</v>
      </c>
      <c r="K2911" s="5">
        <v>30</v>
      </c>
      <c r="L2911" s="3" t="s">
        <v>69</v>
      </c>
      <c r="M2911" s="6">
        <v>1</v>
      </c>
      <c r="N2911" s="3" t="s">
        <v>45</v>
      </c>
      <c r="O2911" s="3" t="s">
        <v>12019</v>
      </c>
      <c r="P2911" s="3" t="s">
        <v>12026</v>
      </c>
      <c r="Q2911" s="3" t="s">
        <v>12027</v>
      </c>
      <c r="R2911" s="28">
        <v>6.83</v>
      </c>
      <c r="U2911" s="1">
        <v>2.8</v>
      </c>
      <c r="V2911" s="28">
        <v>5.24</v>
      </c>
      <c r="AE2911" s="31">
        <v>5.24</v>
      </c>
      <c r="AN2911" s="32">
        <v>6.83</v>
      </c>
      <c r="AO2911" s="27" t="s">
        <v>49</v>
      </c>
      <c r="AP2911" s="31" t="s">
        <v>50</v>
      </c>
      <c r="AQ2911" s="27" t="e">
        <f t="shared" si="467"/>
        <v>#NUM!</v>
      </c>
      <c r="AR2911" s="27" t="e">
        <f t="shared" si="468"/>
        <v>#NUM!</v>
      </c>
      <c r="AS2911" s="27" t="e">
        <f t="shared" si="469"/>
        <v>#NUM!</v>
      </c>
      <c r="AT2911" s="27">
        <f t="shared" si="471"/>
        <v>0</v>
      </c>
      <c r="AU2911" s="27">
        <f t="shared" si="472"/>
        <v>3.01</v>
      </c>
      <c r="AV2911" s="29">
        <f t="shared" si="470"/>
        <v>0</v>
      </c>
      <c r="AW2911" s="27" t="s">
        <v>73</v>
      </c>
      <c r="AX2911" s="27" t="s">
        <v>3738</v>
      </c>
      <c r="AY2911" s="32">
        <v>3.01</v>
      </c>
      <c r="AZ2911" s="34">
        <f t="shared" si="464"/>
        <v>0.75249999999999995</v>
      </c>
      <c r="BA2911" s="3">
        <f t="shared" si="466"/>
        <v>3.7624999999999997</v>
      </c>
      <c r="BB2911" s="32">
        <f t="shared" ref="BB2911:BB2930" si="473">BA2911+BA2911*0.08</f>
        <v>4.0634999999999994</v>
      </c>
      <c r="BC2911" s="27" t="s">
        <v>12549</v>
      </c>
      <c r="BP2911" s="35"/>
      <c r="BQ2911" s="35"/>
      <c r="BR2911" s="35"/>
      <c r="BS2911" s="35"/>
      <c r="BT2911" s="35"/>
      <c r="BU2911" s="35"/>
      <c r="BV2911" s="35"/>
      <c r="BW2911" s="35"/>
      <c r="BX2911" s="35"/>
      <c r="BY2911" s="35"/>
      <c r="BZ2911" s="35"/>
      <c r="CA2911" s="35"/>
      <c r="CB2911" s="35"/>
      <c r="CC2911" s="35"/>
      <c r="CD2911" s="35"/>
      <c r="CE2911" s="35"/>
      <c r="CF2911" s="35"/>
      <c r="CG2911" s="35"/>
      <c r="CH2911" s="35"/>
      <c r="CI2911" s="35"/>
      <c r="CJ2911" s="35"/>
      <c r="CK2911" s="35"/>
      <c r="CL2911" s="35"/>
      <c r="CM2911" s="35"/>
      <c r="CN2911" s="35"/>
      <c r="CO2911" s="35"/>
      <c r="CP2911" s="35"/>
      <c r="CQ2911" s="35"/>
      <c r="CR2911" s="35"/>
      <c r="CS2911" s="35"/>
      <c r="CT2911" s="35"/>
      <c r="CU2911" s="35"/>
      <c r="CV2911" s="35"/>
      <c r="CW2911" s="35"/>
      <c r="CX2911" s="35"/>
      <c r="CY2911" s="35"/>
      <c r="CZ2911" s="35"/>
      <c r="DA2911" s="35"/>
      <c r="DB2911" s="35"/>
      <c r="DC2911" s="35"/>
      <c r="DD2911" s="35"/>
      <c r="DE2911" s="35"/>
      <c r="DF2911" s="35"/>
      <c r="DG2911" s="35"/>
      <c r="DH2911" s="35"/>
      <c r="DI2911" s="35"/>
      <c r="DJ2911" s="35"/>
      <c r="DK2911" s="35"/>
      <c r="DL2911" s="35"/>
    </row>
    <row r="2912" spans="1:116" ht="31.5" customHeight="1">
      <c r="A2912" s="4" t="s">
        <v>12014</v>
      </c>
      <c r="B2912" s="5">
        <v>2910</v>
      </c>
      <c r="C2912" s="6">
        <v>5269</v>
      </c>
      <c r="D2912" s="6"/>
      <c r="E2912" s="3" t="s">
        <v>12015</v>
      </c>
      <c r="F2912" s="3" t="s">
        <v>12016</v>
      </c>
      <c r="G2912" s="3" t="s">
        <v>12017</v>
      </c>
      <c r="H2912" s="4" t="s">
        <v>42</v>
      </c>
      <c r="I2912" s="3" t="s">
        <v>564</v>
      </c>
      <c r="J2912" s="3" t="s">
        <v>12018</v>
      </c>
      <c r="K2912" s="5"/>
      <c r="L2912" s="3"/>
      <c r="M2912" s="6">
        <v>7</v>
      </c>
      <c r="N2912" s="3" t="s">
        <v>45</v>
      </c>
      <c r="O2912" s="3" t="s">
        <v>12019</v>
      </c>
      <c r="P2912" s="3" t="s">
        <v>7759</v>
      </c>
      <c r="Q2912" s="3" t="s">
        <v>12020</v>
      </c>
      <c r="R2912" s="28">
        <v>10.5</v>
      </c>
      <c r="U2912" s="1">
        <v>3.1</v>
      </c>
      <c r="V2912" s="28">
        <v>11.77</v>
      </c>
      <c r="W2912" s="29">
        <v>9.26</v>
      </c>
      <c r="AE2912" s="31">
        <v>11.77</v>
      </c>
      <c r="AN2912" s="32">
        <v>10.5</v>
      </c>
      <c r="AO2912" s="27" t="s">
        <v>49</v>
      </c>
      <c r="AP2912" s="31" t="s">
        <v>50</v>
      </c>
      <c r="AQ2912" s="27" t="e">
        <f t="shared" si="467"/>
        <v>#NUM!</v>
      </c>
      <c r="AR2912" s="27" t="e">
        <f t="shared" si="468"/>
        <v>#NUM!</v>
      </c>
      <c r="AS2912" s="27" t="e">
        <f t="shared" si="469"/>
        <v>#NUM!</v>
      </c>
      <c r="AT2912" s="27">
        <f t="shared" si="471"/>
        <v>0</v>
      </c>
      <c r="AU2912" s="27">
        <f t="shared" si="472"/>
        <v>3.3325</v>
      </c>
      <c r="AV2912" s="29">
        <f t="shared" si="470"/>
        <v>0</v>
      </c>
      <c r="AW2912" s="27" t="s">
        <v>73</v>
      </c>
      <c r="AX2912" s="27" t="s">
        <v>74</v>
      </c>
      <c r="AY2912" s="32">
        <v>3.3319999999999999</v>
      </c>
      <c r="AZ2912" s="34">
        <f t="shared" si="464"/>
        <v>0.83299999999999996</v>
      </c>
      <c r="BA2912" s="3">
        <f t="shared" si="466"/>
        <v>4.165</v>
      </c>
      <c r="BB2912" s="32">
        <f t="shared" si="473"/>
        <v>4.4981999999999998</v>
      </c>
      <c r="BC2912" s="27" t="s">
        <v>12549</v>
      </c>
      <c r="BP2912" s="27"/>
      <c r="BQ2912" s="27"/>
      <c r="BR2912" s="27"/>
      <c r="BS2912" s="27"/>
      <c r="BT2912" s="27"/>
      <c r="BU2912" s="27"/>
      <c r="BV2912" s="27"/>
      <c r="BW2912" s="27"/>
      <c r="BX2912" s="27"/>
      <c r="BY2912" s="27"/>
      <c r="BZ2912" s="27"/>
      <c r="CA2912" s="27"/>
      <c r="CB2912" s="27"/>
      <c r="CC2912" s="27"/>
      <c r="CD2912" s="27"/>
      <c r="CE2912" s="27"/>
      <c r="CF2912" s="27"/>
      <c r="CG2912" s="27"/>
      <c r="CH2912" s="27"/>
      <c r="CI2912" s="27"/>
      <c r="CJ2912" s="27"/>
      <c r="CK2912" s="27"/>
      <c r="CL2912" s="27"/>
      <c r="CM2912" s="27"/>
      <c r="CN2912" s="27"/>
      <c r="CO2912" s="27"/>
      <c r="CP2912" s="27"/>
      <c r="CQ2912" s="27"/>
      <c r="CR2912" s="27"/>
      <c r="CS2912" s="27"/>
      <c r="CT2912" s="27"/>
      <c r="CU2912" s="27"/>
      <c r="CV2912" s="27"/>
      <c r="CW2912" s="27"/>
      <c r="CX2912" s="27"/>
      <c r="CY2912" s="27"/>
      <c r="CZ2912" s="27"/>
      <c r="DA2912" s="27"/>
      <c r="DB2912" s="27"/>
      <c r="DC2912" s="27"/>
      <c r="DD2912" s="27"/>
      <c r="DE2912" s="27"/>
      <c r="DF2912" s="27"/>
      <c r="DG2912" s="27"/>
      <c r="DH2912" s="27"/>
      <c r="DI2912" s="27"/>
      <c r="DJ2912" s="27"/>
      <c r="DK2912" s="27"/>
      <c r="DL2912" s="27"/>
    </row>
    <row r="2913" spans="1:116" ht="31.5" customHeight="1">
      <c r="A2913" s="4" t="s">
        <v>12014</v>
      </c>
      <c r="B2913" s="5">
        <v>2911</v>
      </c>
      <c r="C2913" s="6">
        <v>3861</v>
      </c>
      <c r="D2913" s="6"/>
      <c r="E2913" s="3" t="s">
        <v>12028</v>
      </c>
      <c r="F2913" s="3" t="s">
        <v>1534</v>
      </c>
      <c r="G2913" s="3" t="s">
        <v>1535</v>
      </c>
      <c r="H2913" s="4" t="s">
        <v>8518</v>
      </c>
      <c r="I2913" s="3" t="s">
        <v>8519</v>
      </c>
      <c r="J2913" s="3" t="s">
        <v>12029</v>
      </c>
      <c r="K2913" s="5">
        <v>22.5</v>
      </c>
      <c r="L2913" s="3" t="s">
        <v>69</v>
      </c>
      <c r="M2913" s="6" t="s">
        <v>12030</v>
      </c>
      <c r="N2913" s="3" t="s">
        <v>45</v>
      </c>
      <c r="O2913" s="3" t="s">
        <v>12019</v>
      </c>
      <c r="P2913" s="3" t="s">
        <v>6296</v>
      </c>
      <c r="Q2913" s="3" t="s">
        <v>12031</v>
      </c>
      <c r="R2913" s="28">
        <v>19.2</v>
      </c>
      <c r="U2913" s="1">
        <v>7.4</v>
      </c>
      <c r="V2913" s="28">
        <v>16.97</v>
      </c>
      <c r="W2913" s="29">
        <v>15.6</v>
      </c>
      <c r="AE2913" s="31">
        <v>16.97</v>
      </c>
      <c r="AN2913" s="32">
        <v>16.29</v>
      </c>
      <c r="AO2913" s="27" t="s">
        <v>211</v>
      </c>
      <c r="AP2913" s="31" t="s">
        <v>212</v>
      </c>
      <c r="AQ2913" s="27" t="e">
        <f t="shared" si="467"/>
        <v>#NUM!</v>
      </c>
      <c r="AR2913" s="27" t="e">
        <f t="shared" si="468"/>
        <v>#NUM!</v>
      </c>
      <c r="AS2913" s="27" t="e">
        <f t="shared" si="469"/>
        <v>#NUM!</v>
      </c>
      <c r="AT2913" s="27">
        <f t="shared" si="471"/>
        <v>0</v>
      </c>
      <c r="AU2913" s="27">
        <f t="shared" si="472"/>
        <v>7.9550000000000001</v>
      </c>
      <c r="AV2913" s="29">
        <f t="shared" si="470"/>
        <v>0</v>
      </c>
      <c r="AW2913" s="27" t="s">
        <v>73</v>
      </c>
      <c r="AX2913" s="27" t="s">
        <v>74</v>
      </c>
      <c r="AY2913" s="32">
        <v>7.9550000000000001</v>
      </c>
      <c r="AZ2913" s="34">
        <f t="shared" si="464"/>
        <v>1.98875</v>
      </c>
      <c r="BA2913" s="3">
        <f t="shared" si="466"/>
        <v>9.9437499999999996</v>
      </c>
      <c r="BB2913" s="32">
        <f t="shared" si="473"/>
        <v>10.73925</v>
      </c>
      <c r="BC2913" s="27" t="s">
        <v>12549</v>
      </c>
      <c r="BP2913" s="35"/>
      <c r="BQ2913" s="35"/>
      <c r="BR2913" s="35"/>
      <c r="BS2913" s="35"/>
      <c r="BT2913" s="35"/>
      <c r="BU2913" s="35"/>
      <c r="BV2913" s="35"/>
      <c r="BW2913" s="35"/>
      <c r="BX2913" s="35"/>
      <c r="BY2913" s="35"/>
      <c r="BZ2913" s="35"/>
      <c r="CA2913" s="35"/>
      <c r="CB2913" s="35"/>
      <c r="CC2913" s="35"/>
      <c r="CD2913" s="35"/>
      <c r="CE2913" s="35"/>
      <c r="CF2913" s="35"/>
      <c r="CG2913" s="35"/>
      <c r="CH2913" s="35"/>
      <c r="CI2913" s="35"/>
      <c r="CJ2913" s="35"/>
      <c r="CK2913" s="35"/>
      <c r="CL2913" s="35"/>
      <c r="CM2913" s="35"/>
      <c r="CN2913" s="35"/>
      <c r="CO2913" s="35"/>
      <c r="CP2913" s="35"/>
      <c r="CQ2913" s="35"/>
      <c r="CR2913" s="35"/>
      <c r="CS2913" s="35"/>
      <c r="CT2913" s="35"/>
      <c r="CU2913" s="35"/>
      <c r="CV2913" s="35"/>
      <c r="CW2913" s="35"/>
      <c r="CX2913" s="35"/>
      <c r="CY2913" s="35"/>
      <c r="CZ2913" s="35"/>
      <c r="DA2913" s="35"/>
      <c r="DB2913" s="35"/>
      <c r="DC2913" s="35"/>
      <c r="DD2913" s="35"/>
      <c r="DE2913" s="35"/>
      <c r="DF2913" s="35"/>
      <c r="DG2913" s="35"/>
      <c r="DH2913" s="35"/>
      <c r="DI2913" s="35"/>
      <c r="DJ2913" s="35"/>
      <c r="DK2913" s="35"/>
      <c r="DL2913" s="35"/>
    </row>
    <row r="2914" spans="1:116" ht="31.5" customHeight="1">
      <c r="A2914" s="12" t="s">
        <v>8622</v>
      </c>
      <c r="B2914" s="5">
        <v>2912</v>
      </c>
      <c r="C2914" s="15">
        <v>19917</v>
      </c>
      <c r="D2914" s="15"/>
      <c r="E2914" s="13" t="s">
        <v>12032</v>
      </c>
      <c r="F2914" s="13" t="s">
        <v>12033</v>
      </c>
      <c r="G2914" s="13" t="s">
        <v>12034</v>
      </c>
      <c r="H2914" s="12" t="s">
        <v>12035</v>
      </c>
      <c r="I2914" s="13" t="s">
        <v>4074</v>
      </c>
      <c r="J2914" s="13" t="s">
        <v>12036</v>
      </c>
      <c r="K2914" s="14">
        <v>0.3</v>
      </c>
      <c r="L2914" s="13" t="s">
        <v>81</v>
      </c>
      <c r="M2914" s="15">
        <v>10</v>
      </c>
      <c r="N2914" s="13" t="s">
        <v>45</v>
      </c>
      <c r="O2914" s="13" t="s">
        <v>12037</v>
      </c>
      <c r="P2914" s="13" t="s">
        <v>12038</v>
      </c>
      <c r="Q2914" s="13" t="s">
        <v>12039</v>
      </c>
      <c r="R2914" s="28">
        <v>28.56</v>
      </c>
      <c r="T2914" s="30">
        <v>20</v>
      </c>
      <c r="U2914" s="1">
        <v>20</v>
      </c>
      <c r="V2914" s="28">
        <v>29.43</v>
      </c>
      <c r="X2914" s="29">
        <v>23.71</v>
      </c>
      <c r="AE2914" s="31">
        <v>29.43</v>
      </c>
      <c r="AG2914" s="27">
        <v>21.1</v>
      </c>
      <c r="AH2914" s="27">
        <v>19.45</v>
      </c>
      <c r="AI2914" s="27">
        <v>19.899999999999999</v>
      </c>
      <c r="AN2914" s="32">
        <v>19.675000000000001</v>
      </c>
      <c r="AO2914" s="27" t="s">
        <v>211</v>
      </c>
      <c r="AP2914" s="31" t="s">
        <v>212</v>
      </c>
      <c r="AQ2914" s="27">
        <f t="shared" si="467"/>
        <v>19.674999999999997</v>
      </c>
      <c r="AR2914" s="27" t="str">
        <f t="shared" si="468"/>
        <v/>
      </c>
      <c r="AS2914" s="27" t="e">
        <f t="shared" si="469"/>
        <v>#NUM!</v>
      </c>
      <c r="AT2914" s="27">
        <f t="shared" si="471"/>
        <v>21.5</v>
      </c>
      <c r="AU2914" s="27">
        <f t="shared" si="472"/>
        <v>21.5</v>
      </c>
      <c r="AV2914" s="29">
        <f t="shared" si="470"/>
        <v>19.675000000000001</v>
      </c>
      <c r="AW2914" s="27" t="s">
        <v>213</v>
      </c>
      <c r="AX2914" s="27" t="s">
        <v>212</v>
      </c>
      <c r="AY2914" s="32">
        <v>19.68</v>
      </c>
      <c r="AZ2914" s="34">
        <f t="shared" si="464"/>
        <v>3.3456000000000001</v>
      </c>
      <c r="BA2914" s="3">
        <f t="shared" si="466"/>
        <v>23.025600000000001</v>
      </c>
      <c r="BB2914" s="32">
        <f t="shared" si="473"/>
        <v>24.867648000000003</v>
      </c>
      <c r="BC2914" s="27" t="s">
        <v>12549</v>
      </c>
      <c r="BP2914" s="27"/>
      <c r="BQ2914" s="27"/>
      <c r="BR2914" s="27"/>
      <c r="BS2914" s="27"/>
      <c r="BT2914" s="27"/>
      <c r="BU2914" s="27"/>
      <c r="BV2914" s="27"/>
      <c r="BW2914" s="27"/>
      <c r="BX2914" s="27"/>
      <c r="BY2914" s="27"/>
      <c r="BZ2914" s="27"/>
      <c r="CA2914" s="27"/>
      <c r="CB2914" s="27"/>
      <c r="CC2914" s="27"/>
      <c r="CD2914" s="27"/>
      <c r="CE2914" s="27"/>
      <c r="CF2914" s="27"/>
      <c r="CG2914" s="27"/>
      <c r="CH2914" s="27"/>
      <c r="CI2914" s="27"/>
      <c r="CJ2914" s="27"/>
      <c r="CK2914" s="27"/>
      <c r="CL2914" s="27"/>
      <c r="CM2914" s="27"/>
      <c r="CN2914" s="27"/>
      <c r="CO2914" s="27"/>
      <c r="CP2914" s="27"/>
      <c r="CQ2914" s="27"/>
      <c r="CR2914" s="27"/>
      <c r="CS2914" s="27"/>
      <c r="CT2914" s="27"/>
      <c r="CU2914" s="27"/>
      <c r="CV2914" s="27"/>
      <c r="CW2914" s="27"/>
      <c r="CX2914" s="27"/>
      <c r="CY2914" s="27"/>
      <c r="CZ2914" s="27"/>
      <c r="DA2914" s="27"/>
      <c r="DB2914" s="27"/>
      <c r="DC2914" s="27"/>
      <c r="DD2914" s="27"/>
      <c r="DE2914" s="27"/>
      <c r="DF2914" s="27"/>
      <c r="DG2914" s="27"/>
      <c r="DH2914" s="27"/>
      <c r="DI2914" s="27"/>
      <c r="DJ2914" s="27"/>
      <c r="DK2914" s="27"/>
      <c r="DL2914" s="27"/>
    </row>
    <row r="2915" spans="1:116" ht="31.5" customHeight="1">
      <c r="A2915" s="12" t="s">
        <v>8622</v>
      </c>
      <c r="B2915" s="5">
        <v>2913</v>
      </c>
      <c r="C2915" s="15">
        <v>19918</v>
      </c>
      <c r="D2915" s="15"/>
      <c r="E2915" s="13" t="s">
        <v>12032</v>
      </c>
      <c r="F2915" s="13" t="s">
        <v>12033</v>
      </c>
      <c r="G2915" s="13" t="s">
        <v>12034</v>
      </c>
      <c r="H2915" s="12" t="s">
        <v>12040</v>
      </c>
      <c r="I2915" s="13" t="s">
        <v>4074</v>
      </c>
      <c r="J2915" s="13" t="s">
        <v>12036</v>
      </c>
      <c r="K2915" s="14">
        <v>0.4</v>
      </c>
      <c r="L2915" s="13" t="s">
        <v>81</v>
      </c>
      <c r="M2915" s="15">
        <v>10</v>
      </c>
      <c r="N2915" s="13" t="s">
        <v>45</v>
      </c>
      <c r="O2915" s="13" t="s">
        <v>12037</v>
      </c>
      <c r="P2915" s="13" t="s">
        <v>12038</v>
      </c>
      <c r="Q2915" s="13" t="s">
        <v>12041</v>
      </c>
      <c r="R2915" s="28">
        <v>34</v>
      </c>
      <c r="T2915" s="30">
        <v>23</v>
      </c>
      <c r="U2915" s="1">
        <v>23</v>
      </c>
      <c r="V2915" s="28">
        <v>41.24</v>
      </c>
      <c r="X2915" s="29">
        <v>34.61</v>
      </c>
      <c r="AE2915" s="31">
        <v>41.24</v>
      </c>
      <c r="AG2915" s="27">
        <v>27.038</v>
      </c>
      <c r="AH2915" s="27">
        <v>21.24</v>
      </c>
      <c r="AI2915" s="27">
        <v>26.63</v>
      </c>
      <c r="AN2915" s="32">
        <v>23.934999999999999</v>
      </c>
      <c r="AO2915" s="27" t="s">
        <v>211</v>
      </c>
      <c r="AP2915" s="31" t="s">
        <v>212</v>
      </c>
      <c r="AQ2915" s="27">
        <f t="shared" si="467"/>
        <v>23.934999999999999</v>
      </c>
      <c r="AR2915" s="27" t="str">
        <f t="shared" si="468"/>
        <v/>
      </c>
      <c r="AS2915" s="27" t="e">
        <f t="shared" si="469"/>
        <v>#NUM!</v>
      </c>
      <c r="AT2915" s="27">
        <f t="shared" si="471"/>
        <v>24.724999999999998</v>
      </c>
      <c r="AU2915" s="27">
        <f t="shared" si="472"/>
        <v>24.724999999999998</v>
      </c>
      <c r="AV2915" s="29">
        <f t="shared" si="470"/>
        <v>23.934999999999999</v>
      </c>
      <c r="AW2915" s="27" t="s">
        <v>213</v>
      </c>
      <c r="AX2915" s="27" t="s">
        <v>212</v>
      </c>
      <c r="AY2915" s="32">
        <v>23.94</v>
      </c>
      <c r="AZ2915" s="34">
        <f t="shared" si="464"/>
        <v>4.0698000000000008</v>
      </c>
      <c r="BA2915" s="3">
        <f t="shared" si="466"/>
        <v>28.009800000000002</v>
      </c>
      <c r="BB2915" s="32">
        <f t="shared" si="473"/>
        <v>30.250584000000003</v>
      </c>
      <c r="BC2915" s="27" t="s">
        <v>12549</v>
      </c>
      <c r="BP2915" s="27"/>
      <c r="BQ2915" s="27"/>
      <c r="BR2915" s="27"/>
      <c r="BS2915" s="27"/>
      <c r="BT2915" s="27"/>
      <c r="BU2915" s="27"/>
      <c r="BV2915" s="27"/>
      <c r="BW2915" s="27"/>
      <c r="BX2915" s="27"/>
      <c r="BY2915" s="27"/>
      <c r="BZ2915" s="27"/>
      <c r="CA2915" s="27"/>
      <c r="CB2915" s="27"/>
      <c r="CC2915" s="27"/>
      <c r="CD2915" s="27"/>
      <c r="CE2915" s="27"/>
      <c r="CF2915" s="27"/>
      <c r="CG2915" s="27"/>
      <c r="CH2915" s="27"/>
      <c r="CI2915" s="27"/>
      <c r="CJ2915" s="27"/>
      <c r="CK2915" s="27"/>
      <c r="CL2915" s="27"/>
      <c r="CM2915" s="27"/>
      <c r="CN2915" s="27"/>
      <c r="CO2915" s="27"/>
      <c r="CP2915" s="27"/>
      <c r="CQ2915" s="27"/>
      <c r="CR2915" s="27"/>
      <c r="CS2915" s="27"/>
      <c r="CT2915" s="27"/>
      <c r="CU2915" s="27"/>
      <c r="CV2915" s="27"/>
      <c r="CW2915" s="27"/>
      <c r="CX2915" s="27"/>
      <c r="CY2915" s="27"/>
      <c r="CZ2915" s="27"/>
      <c r="DA2915" s="27"/>
      <c r="DB2915" s="27"/>
      <c r="DC2915" s="27"/>
      <c r="DD2915" s="27"/>
      <c r="DE2915" s="27"/>
      <c r="DF2915" s="27"/>
      <c r="DG2915" s="27"/>
      <c r="DH2915" s="27"/>
      <c r="DI2915" s="27"/>
      <c r="DJ2915" s="27"/>
      <c r="DK2915" s="27"/>
      <c r="DL2915" s="27"/>
    </row>
    <row r="2916" spans="1:116" ht="31.5" customHeight="1">
      <c r="A2916" s="12" t="s">
        <v>8622</v>
      </c>
      <c r="B2916" s="5">
        <v>2914</v>
      </c>
      <c r="C2916" s="15">
        <v>19919</v>
      </c>
      <c r="D2916" s="15"/>
      <c r="E2916" s="13" t="s">
        <v>12032</v>
      </c>
      <c r="F2916" s="13" t="s">
        <v>12033</v>
      </c>
      <c r="G2916" s="13" t="s">
        <v>12034</v>
      </c>
      <c r="H2916" s="12" t="s">
        <v>12042</v>
      </c>
      <c r="I2916" s="13" t="s">
        <v>4074</v>
      </c>
      <c r="J2916" s="13" t="s">
        <v>12036</v>
      </c>
      <c r="K2916" s="14">
        <v>0.6</v>
      </c>
      <c r="L2916" s="13" t="s">
        <v>81</v>
      </c>
      <c r="M2916" s="15">
        <v>10</v>
      </c>
      <c r="N2916" s="13" t="s">
        <v>45</v>
      </c>
      <c r="O2916" s="13" t="s">
        <v>12037</v>
      </c>
      <c r="P2916" s="13" t="s">
        <v>12038</v>
      </c>
      <c r="Q2916" s="13" t="s">
        <v>12043</v>
      </c>
      <c r="R2916" s="28">
        <v>44</v>
      </c>
      <c r="T2916" s="30">
        <v>35</v>
      </c>
      <c r="U2916" s="1">
        <v>35</v>
      </c>
      <c r="V2916" s="28">
        <v>60.68</v>
      </c>
      <c r="X2916" s="29">
        <v>47.42</v>
      </c>
      <c r="AE2916" s="31">
        <v>60.68</v>
      </c>
      <c r="AG2916" s="27">
        <v>34.324800000000003</v>
      </c>
      <c r="AH2916" s="27">
        <v>28.17</v>
      </c>
      <c r="AI2916" s="27">
        <v>36.159999999999997</v>
      </c>
      <c r="AN2916" s="32">
        <v>31.247399999999999</v>
      </c>
      <c r="AO2916" s="27" t="s">
        <v>211</v>
      </c>
      <c r="AP2916" s="31" t="s">
        <v>212</v>
      </c>
      <c r="AQ2916" s="27">
        <f t="shared" si="467"/>
        <v>31.247400000000003</v>
      </c>
      <c r="AR2916" s="27" t="str">
        <f t="shared" si="468"/>
        <v/>
      </c>
      <c r="AS2916" s="27" t="e">
        <f t="shared" si="469"/>
        <v>#NUM!</v>
      </c>
      <c r="AT2916" s="27">
        <f t="shared" si="471"/>
        <v>37.625</v>
      </c>
      <c r="AU2916" s="27">
        <f t="shared" si="472"/>
        <v>37.625</v>
      </c>
      <c r="AV2916" s="29">
        <f t="shared" si="470"/>
        <v>31.247399999999999</v>
      </c>
      <c r="AW2916" s="27" t="s">
        <v>213</v>
      </c>
      <c r="AX2916" s="27" t="s">
        <v>212</v>
      </c>
      <c r="AY2916" s="32">
        <v>31.25</v>
      </c>
      <c r="AZ2916" s="34">
        <f t="shared" si="464"/>
        <v>5.3125</v>
      </c>
      <c r="BA2916" s="3">
        <f t="shared" si="466"/>
        <v>36.5625</v>
      </c>
      <c r="BB2916" s="32">
        <f t="shared" si="473"/>
        <v>39.487499999999997</v>
      </c>
      <c r="BC2916" s="27" t="s">
        <v>12549</v>
      </c>
      <c r="BP2916" s="27"/>
      <c r="BQ2916" s="27"/>
      <c r="BR2916" s="27"/>
      <c r="BS2916" s="27"/>
      <c r="BT2916" s="27"/>
      <c r="BU2916" s="27"/>
      <c r="BV2916" s="27"/>
      <c r="BW2916" s="27"/>
      <c r="BX2916" s="27"/>
      <c r="BY2916" s="27"/>
      <c r="BZ2916" s="27"/>
      <c r="CA2916" s="27"/>
      <c r="CB2916" s="27"/>
      <c r="CC2916" s="27"/>
      <c r="CD2916" s="27"/>
      <c r="CE2916" s="27"/>
      <c r="CF2916" s="27"/>
      <c r="CG2916" s="27"/>
      <c r="CH2916" s="27"/>
      <c r="CI2916" s="27"/>
      <c r="CJ2916" s="27"/>
      <c r="CK2916" s="27"/>
      <c r="CL2916" s="27"/>
      <c r="CM2916" s="27"/>
      <c r="CN2916" s="27"/>
      <c r="CO2916" s="27"/>
      <c r="CP2916" s="27"/>
      <c r="CQ2916" s="27"/>
      <c r="CR2916" s="27"/>
      <c r="CS2916" s="27"/>
      <c r="CT2916" s="27"/>
      <c r="CU2916" s="27"/>
      <c r="CV2916" s="27"/>
      <c r="CW2916" s="27"/>
      <c r="CX2916" s="27"/>
      <c r="CY2916" s="27"/>
      <c r="CZ2916" s="27"/>
      <c r="DA2916" s="27"/>
      <c r="DB2916" s="27"/>
      <c r="DC2916" s="27"/>
      <c r="DD2916" s="27"/>
      <c r="DE2916" s="27"/>
      <c r="DF2916" s="27"/>
      <c r="DG2916" s="27"/>
      <c r="DH2916" s="27"/>
      <c r="DI2916" s="27"/>
      <c r="DJ2916" s="27"/>
      <c r="DK2916" s="27"/>
      <c r="DL2916" s="27"/>
    </row>
    <row r="2917" spans="1:116" ht="31.5" customHeight="1">
      <c r="A2917" s="12" t="s">
        <v>8622</v>
      </c>
      <c r="B2917" s="5">
        <v>2915</v>
      </c>
      <c r="C2917" s="15">
        <v>5793</v>
      </c>
      <c r="D2917" s="15"/>
      <c r="E2917" s="13" t="s">
        <v>12077</v>
      </c>
      <c r="F2917" s="13" t="s">
        <v>955</v>
      </c>
      <c r="G2917" s="13" t="s">
        <v>723</v>
      </c>
      <c r="H2917" s="12" t="s">
        <v>128</v>
      </c>
      <c r="I2917" s="13" t="s">
        <v>385</v>
      </c>
      <c r="J2917" s="13" t="s">
        <v>12078</v>
      </c>
      <c r="K2917" s="14"/>
      <c r="L2917" s="13"/>
      <c r="M2917" s="15">
        <v>30</v>
      </c>
      <c r="N2917" s="13" t="s">
        <v>45</v>
      </c>
      <c r="O2917" s="13" t="s">
        <v>12049</v>
      </c>
      <c r="P2917" s="13" t="s">
        <v>12079</v>
      </c>
      <c r="Q2917" s="13" t="s">
        <v>12080</v>
      </c>
      <c r="R2917" s="28">
        <v>2.5</v>
      </c>
      <c r="T2917" s="30">
        <v>1.57</v>
      </c>
      <c r="U2917" s="1">
        <v>1.57</v>
      </c>
      <c r="V2917" s="28">
        <v>2.56</v>
      </c>
      <c r="W2917" s="29">
        <v>2.14</v>
      </c>
      <c r="X2917" s="29">
        <v>2.78</v>
      </c>
      <c r="AE2917" s="31">
        <v>2.56</v>
      </c>
      <c r="AF2917" s="27">
        <v>2.04</v>
      </c>
      <c r="AH2917" s="27">
        <v>2.09</v>
      </c>
      <c r="AI2917" s="27">
        <v>2.56</v>
      </c>
      <c r="AN2917" s="32">
        <v>2.0649999999999999</v>
      </c>
      <c r="AO2917" s="27" t="s">
        <v>211</v>
      </c>
      <c r="AP2917" s="31" t="s">
        <v>212</v>
      </c>
      <c r="AQ2917" s="27">
        <f t="shared" si="467"/>
        <v>2.0649999999999999</v>
      </c>
      <c r="AR2917" s="27" t="str">
        <f t="shared" si="468"/>
        <v/>
      </c>
      <c r="AS2917" s="27" t="e">
        <f t="shared" si="469"/>
        <v>#NUM!</v>
      </c>
      <c r="AT2917" s="27">
        <f t="shared" si="471"/>
        <v>1.6877500000000001</v>
      </c>
      <c r="AU2917" s="27">
        <f t="shared" si="472"/>
        <v>1.6877500000000001</v>
      </c>
      <c r="AV2917" s="29">
        <f t="shared" si="470"/>
        <v>1.6877500000000001</v>
      </c>
      <c r="AW2917" s="27" t="s">
        <v>73</v>
      </c>
      <c r="AX2917" s="27" t="s">
        <v>74</v>
      </c>
      <c r="AY2917" s="32">
        <v>1.6877500000000001</v>
      </c>
      <c r="AZ2917" s="34">
        <f t="shared" si="464"/>
        <v>0.42193750000000002</v>
      </c>
      <c r="BA2917" s="3">
        <f t="shared" si="466"/>
        <v>2.1096875000000002</v>
      </c>
      <c r="BB2917" s="32">
        <f t="shared" si="473"/>
        <v>2.2784625000000003</v>
      </c>
      <c r="BC2917" s="27" t="s">
        <v>12549</v>
      </c>
      <c r="BP2917" s="27"/>
      <c r="BQ2917" s="27"/>
      <c r="BR2917" s="27"/>
      <c r="BS2917" s="27"/>
      <c r="BT2917" s="27"/>
      <c r="BU2917" s="27"/>
      <c r="BV2917" s="27"/>
      <c r="BW2917" s="27"/>
      <c r="BX2917" s="27"/>
      <c r="BY2917" s="27"/>
      <c r="BZ2917" s="27"/>
      <c r="CA2917" s="27"/>
      <c r="CB2917" s="27"/>
      <c r="CC2917" s="27"/>
      <c r="CD2917" s="27"/>
      <c r="CE2917" s="27"/>
      <c r="CF2917" s="27"/>
      <c r="CG2917" s="27"/>
      <c r="CH2917" s="27"/>
      <c r="CI2917" s="27"/>
      <c r="CJ2917" s="27"/>
      <c r="CK2917" s="27"/>
      <c r="CL2917" s="27"/>
      <c r="CM2917" s="27"/>
      <c r="CN2917" s="27"/>
      <c r="CO2917" s="27"/>
      <c r="CP2917" s="27"/>
      <c r="CQ2917" s="27"/>
      <c r="CR2917" s="27"/>
      <c r="CS2917" s="27"/>
      <c r="CT2917" s="27"/>
      <c r="CU2917" s="27"/>
      <c r="CV2917" s="27"/>
      <c r="CW2917" s="27"/>
      <c r="CX2917" s="27"/>
      <c r="CY2917" s="27"/>
      <c r="CZ2917" s="27"/>
      <c r="DA2917" s="27"/>
      <c r="DB2917" s="27"/>
      <c r="DC2917" s="27"/>
      <c r="DD2917" s="27"/>
      <c r="DE2917" s="27"/>
      <c r="DF2917" s="27"/>
      <c r="DG2917" s="27"/>
      <c r="DH2917" s="27"/>
      <c r="DI2917" s="27"/>
      <c r="DJ2917" s="27"/>
      <c r="DK2917" s="27"/>
      <c r="DL2917" s="27"/>
    </row>
    <row r="2918" spans="1:116" ht="31.5" customHeight="1">
      <c r="A2918" s="12" t="s">
        <v>8622</v>
      </c>
      <c r="B2918" s="5">
        <v>2916</v>
      </c>
      <c r="C2918" s="15">
        <v>5794</v>
      </c>
      <c r="D2918" s="15"/>
      <c r="E2918" s="13" t="s">
        <v>12077</v>
      </c>
      <c r="F2918" s="13" t="s">
        <v>955</v>
      </c>
      <c r="G2918" s="13" t="s">
        <v>723</v>
      </c>
      <c r="H2918" s="12" t="s">
        <v>226</v>
      </c>
      <c r="I2918" s="13" t="s">
        <v>385</v>
      </c>
      <c r="J2918" s="13" t="s">
        <v>12078</v>
      </c>
      <c r="K2918" s="14"/>
      <c r="L2918" s="13"/>
      <c r="M2918" s="15">
        <v>30</v>
      </c>
      <c r="N2918" s="13" t="s">
        <v>45</v>
      </c>
      <c r="O2918" s="13" t="s">
        <v>12049</v>
      </c>
      <c r="P2918" s="13" t="s">
        <v>12079</v>
      </c>
      <c r="Q2918" s="13" t="s">
        <v>12081</v>
      </c>
      <c r="R2918" s="28">
        <v>2.84</v>
      </c>
      <c r="T2918" s="30">
        <v>2</v>
      </c>
      <c r="U2918" s="1">
        <v>2</v>
      </c>
      <c r="V2918" s="28">
        <v>2.76</v>
      </c>
      <c r="W2918" s="29">
        <v>2.54</v>
      </c>
      <c r="AE2918" s="31">
        <v>2.76</v>
      </c>
      <c r="AH2918" s="27">
        <v>2.1</v>
      </c>
      <c r="AI2918" s="27">
        <v>2.76</v>
      </c>
      <c r="AN2918" s="32">
        <v>2.4300000000000002</v>
      </c>
      <c r="AO2918" s="27" t="s">
        <v>211</v>
      </c>
      <c r="AP2918" s="31" t="s">
        <v>212</v>
      </c>
      <c r="AQ2918" s="27">
        <f t="shared" si="467"/>
        <v>2.4299999999999997</v>
      </c>
      <c r="AR2918" s="27" t="str">
        <f t="shared" si="468"/>
        <v/>
      </c>
      <c r="AS2918" s="27" t="e">
        <f t="shared" si="469"/>
        <v>#NUM!</v>
      </c>
      <c r="AT2918" s="27">
        <f t="shared" si="471"/>
        <v>2.15</v>
      </c>
      <c r="AU2918" s="27">
        <f t="shared" si="472"/>
        <v>2.15</v>
      </c>
      <c r="AV2918" s="29">
        <f t="shared" si="470"/>
        <v>2.15</v>
      </c>
      <c r="AW2918" s="27" t="s">
        <v>73</v>
      </c>
      <c r="AX2918" s="27" t="s">
        <v>74</v>
      </c>
      <c r="AY2918" s="32">
        <v>2.15</v>
      </c>
      <c r="AZ2918" s="34">
        <f t="shared" si="464"/>
        <v>0.53749999999999998</v>
      </c>
      <c r="BA2918" s="3">
        <f t="shared" si="466"/>
        <v>2.6875</v>
      </c>
      <c r="BB2918" s="32">
        <f t="shared" si="473"/>
        <v>2.9024999999999999</v>
      </c>
      <c r="BC2918" s="27" t="s">
        <v>12549</v>
      </c>
      <c r="BP2918" s="27"/>
      <c r="BQ2918" s="27"/>
      <c r="BR2918" s="27"/>
      <c r="BS2918" s="27"/>
      <c r="BT2918" s="27"/>
      <c r="BU2918" s="27"/>
      <c r="BV2918" s="27"/>
      <c r="BW2918" s="27"/>
      <c r="BX2918" s="27"/>
      <c r="BY2918" s="27"/>
      <c r="BZ2918" s="27"/>
      <c r="CA2918" s="27"/>
      <c r="CB2918" s="27"/>
      <c r="CC2918" s="27"/>
      <c r="CD2918" s="27"/>
      <c r="CE2918" s="27"/>
      <c r="CF2918" s="27"/>
      <c r="CG2918" s="27"/>
      <c r="CH2918" s="27"/>
      <c r="CI2918" s="27"/>
      <c r="CJ2918" s="27"/>
      <c r="CK2918" s="27"/>
      <c r="CL2918" s="27"/>
      <c r="CM2918" s="27"/>
      <c r="CN2918" s="27"/>
      <c r="CO2918" s="27"/>
      <c r="CP2918" s="27"/>
      <c r="CQ2918" s="27"/>
      <c r="CR2918" s="27"/>
      <c r="CS2918" s="27"/>
      <c r="CT2918" s="27"/>
      <c r="CU2918" s="27"/>
      <c r="CV2918" s="27"/>
      <c r="CW2918" s="27"/>
      <c r="CX2918" s="27"/>
      <c r="CY2918" s="27"/>
      <c r="CZ2918" s="27"/>
      <c r="DA2918" s="27"/>
      <c r="DB2918" s="27"/>
      <c r="DC2918" s="27"/>
      <c r="DD2918" s="27"/>
      <c r="DE2918" s="27"/>
      <c r="DF2918" s="27"/>
      <c r="DG2918" s="27"/>
      <c r="DH2918" s="27"/>
      <c r="DI2918" s="27"/>
      <c r="DJ2918" s="27"/>
      <c r="DK2918" s="27"/>
      <c r="DL2918" s="27"/>
    </row>
    <row r="2919" spans="1:116" ht="31.5" customHeight="1">
      <c r="A2919" s="12" t="s">
        <v>8622</v>
      </c>
      <c r="B2919" s="5">
        <v>2917</v>
      </c>
      <c r="C2919" s="15">
        <v>1105</v>
      </c>
      <c r="D2919" s="15"/>
      <c r="E2919" s="13" t="s">
        <v>12059</v>
      </c>
      <c r="F2919" s="13" t="s">
        <v>12060</v>
      </c>
      <c r="G2919" s="13" t="s">
        <v>12061</v>
      </c>
      <c r="H2919" s="12" t="s">
        <v>951</v>
      </c>
      <c r="I2919" s="13" t="s">
        <v>104</v>
      </c>
      <c r="J2919" s="13" t="s">
        <v>8916</v>
      </c>
      <c r="K2919" s="14"/>
      <c r="L2919" s="13"/>
      <c r="M2919" s="15">
        <v>50</v>
      </c>
      <c r="N2919" s="13" t="s">
        <v>45</v>
      </c>
      <c r="O2919" s="13" t="s">
        <v>12049</v>
      </c>
      <c r="P2919" s="13" t="s">
        <v>12062</v>
      </c>
      <c r="Q2919" s="13" t="s">
        <v>12064</v>
      </c>
      <c r="R2919" s="28">
        <v>3.7</v>
      </c>
      <c r="T2919" s="30">
        <v>2.52</v>
      </c>
      <c r="U2919" s="1">
        <v>2.52</v>
      </c>
      <c r="V2919" s="28">
        <v>6.33</v>
      </c>
      <c r="X2919" s="29">
        <v>6.65</v>
      </c>
      <c r="AE2919" s="31">
        <v>6.33</v>
      </c>
      <c r="AG2919" s="27">
        <v>4.9180000000000001</v>
      </c>
      <c r="AH2919" s="27">
        <v>3.17</v>
      </c>
      <c r="AI2919" s="27">
        <v>6.33</v>
      </c>
      <c r="AN2919" s="32">
        <v>3.7</v>
      </c>
      <c r="AO2919" s="27" t="s">
        <v>49</v>
      </c>
      <c r="AP2919" s="31" t="s">
        <v>50</v>
      </c>
      <c r="AQ2919" s="27">
        <f t="shared" si="467"/>
        <v>4.0440000000000005</v>
      </c>
      <c r="AR2919" s="27">
        <f t="shared" si="468"/>
        <v>3.7</v>
      </c>
      <c r="AS2919" s="27" t="e">
        <f t="shared" si="469"/>
        <v>#NUM!</v>
      </c>
      <c r="AT2919" s="27">
        <f t="shared" si="471"/>
        <v>2.7090000000000001</v>
      </c>
      <c r="AU2919" s="27">
        <f t="shared" si="472"/>
        <v>2.7090000000000001</v>
      </c>
      <c r="AV2919" s="29">
        <f t="shared" si="470"/>
        <v>2.7090000000000001</v>
      </c>
      <c r="AW2919" s="27" t="s">
        <v>73</v>
      </c>
      <c r="AX2919" s="27" t="s">
        <v>74</v>
      </c>
      <c r="AY2919" s="32">
        <v>2.7090000000000001</v>
      </c>
      <c r="AZ2919" s="34">
        <f t="shared" si="464"/>
        <v>0.67725000000000002</v>
      </c>
      <c r="BA2919" s="3">
        <f t="shared" si="466"/>
        <v>3.38625</v>
      </c>
      <c r="BB2919" s="32">
        <f t="shared" si="473"/>
        <v>3.6571500000000001</v>
      </c>
      <c r="BC2919" s="27" t="s">
        <v>12549</v>
      </c>
      <c r="BP2919" s="27"/>
      <c r="BQ2919" s="27"/>
      <c r="BR2919" s="27"/>
      <c r="BS2919" s="27"/>
      <c r="BT2919" s="27"/>
      <c r="BU2919" s="27"/>
      <c r="BV2919" s="27"/>
      <c r="BW2919" s="27"/>
      <c r="BX2919" s="27"/>
      <c r="BY2919" s="27"/>
      <c r="BZ2919" s="27"/>
      <c r="CA2919" s="27"/>
      <c r="CB2919" s="27"/>
      <c r="CC2919" s="27"/>
      <c r="CD2919" s="27"/>
      <c r="CE2919" s="27"/>
      <c r="CF2919" s="27"/>
      <c r="CG2919" s="27"/>
      <c r="CH2919" s="27"/>
      <c r="CI2919" s="27"/>
      <c r="CJ2919" s="27"/>
      <c r="CK2919" s="27"/>
      <c r="CL2919" s="27"/>
      <c r="CM2919" s="27"/>
      <c r="CN2919" s="27"/>
      <c r="CO2919" s="27"/>
      <c r="CP2919" s="27"/>
      <c r="CQ2919" s="27"/>
      <c r="CR2919" s="27"/>
      <c r="CS2919" s="27"/>
      <c r="CT2919" s="27"/>
      <c r="CU2919" s="27"/>
      <c r="CV2919" s="27"/>
      <c r="CW2919" s="27"/>
      <c r="CX2919" s="27"/>
      <c r="CY2919" s="27"/>
      <c r="CZ2919" s="27"/>
      <c r="DA2919" s="27"/>
      <c r="DB2919" s="27"/>
      <c r="DC2919" s="27"/>
      <c r="DD2919" s="27"/>
      <c r="DE2919" s="27"/>
      <c r="DF2919" s="27"/>
      <c r="DG2919" s="27"/>
      <c r="DH2919" s="27"/>
      <c r="DI2919" s="27"/>
      <c r="DJ2919" s="27"/>
      <c r="DK2919" s="27"/>
      <c r="DL2919" s="27"/>
    </row>
    <row r="2920" spans="1:116" ht="31.5" customHeight="1">
      <c r="A2920" s="12" t="s">
        <v>8622</v>
      </c>
      <c r="B2920" s="5">
        <v>2918</v>
      </c>
      <c r="C2920" s="15">
        <v>955</v>
      </c>
      <c r="D2920" s="15"/>
      <c r="E2920" s="13" t="s">
        <v>12056</v>
      </c>
      <c r="F2920" s="13" t="s">
        <v>12053</v>
      </c>
      <c r="G2920" s="13" t="s">
        <v>192</v>
      </c>
      <c r="H2920" s="12" t="s">
        <v>198</v>
      </c>
      <c r="I2920" s="13" t="s">
        <v>104</v>
      </c>
      <c r="J2920" s="13" t="s">
        <v>105</v>
      </c>
      <c r="K2920" s="14"/>
      <c r="L2920" s="13"/>
      <c r="M2920" s="15">
        <v>20</v>
      </c>
      <c r="N2920" s="13" t="s">
        <v>45</v>
      </c>
      <c r="O2920" s="13" t="s">
        <v>12049</v>
      </c>
      <c r="P2920" s="13" t="s">
        <v>12057</v>
      </c>
      <c r="Q2920" s="13" t="s">
        <v>12058</v>
      </c>
      <c r="R2920" s="28">
        <v>3.9</v>
      </c>
      <c r="T2920" s="30">
        <v>3</v>
      </c>
      <c r="U2920" s="1">
        <v>3</v>
      </c>
      <c r="V2920" s="28">
        <v>4.09</v>
      </c>
      <c r="X2920" s="29">
        <v>5.1643999999999997</v>
      </c>
      <c r="AE2920" s="31">
        <v>4.09</v>
      </c>
      <c r="AG2920" s="27">
        <v>5.1760000000000002</v>
      </c>
      <c r="AN2920" s="32">
        <v>3.9</v>
      </c>
      <c r="AO2920" s="27" t="s">
        <v>49</v>
      </c>
      <c r="AP2920" s="31" t="s">
        <v>50</v>
      </c>
      <c r="AQ2920" s="27">
        <f t="shared" si="467"/>
        <v>4.633</v>
      </c>
      <c r="AR2920" s="27">
        <f t="shared" si="468"/>
        <v>3.9</v>
      </c>
      <c r="AS2920" s="27" t="e">
        <f t="shared" si="469"/>
        <v>#NUM!</v>
      </c>
      <c r="AT2920" s="27">
        <f t="shared" si="471"/>
        <v>3.2249999999999996</v>
      </c>
      <c r="AU2920" s="27">
        <f t="shared" si="472"/>
        <v>3.2249999999999996</v>
      </c>
      <c r="AV2920" s="29">
        <f t="shared" si="470"/>
        <v>3.2249999999999996</v>
      </c>
      <c r="AW2920" s="27" t="s">
        <v>73</v>
      </c>
      <c r="AX2920" s="27" t="s">
        <v>74</v>
      </c>
      <c r="AY2920" s="32">
        <v>3.2549999999999999</v>
      </c>
      <c r="AZ2920" s="34">
        <f t="shared" si="464"/>
        <v>0.81374999999999997</v>
      </c>
      <c r="BA2920" s="3">
        <f t="shared" si="466"/>
        <v>4.0687499999999996</v>
      </c>
      <c r="BB2920" s="32">
        <f t="shared" si="473"/>
        <v>4.3942499999999995</v>
      </c>
      <c r="BC2920" s="27" t="s">
        <v>12549</v>
      </c>
      <c r="BP2920" s="27"/>
      <c r="BQ2920" s="27"/>
      <c r="BR2920" s="27"/>
      <c r="BS2920" s="27"/>
      <c r="BT2920" s="27"/>
      <c r="BU2920" s="27"/>
      <c r="BV2920" s="27"/>
      <c r="BW2920" s="27"/>
      <c r="BX2920" s="27"/>
      <c r="BY2920" s="27"/>
      <c r="BZ2920" s="27"/>
      <c r="CA2920" s="27"/>
      <c r="CB2920" s="27"/>
      <c r="CC2920" s="27"/>
      <c r="CD2920" s="27"/>
      <c r="CE2920" s="27"/>
      <c r="CF2920" s="27"/>
      <c r="CG2920" s="27"/>
      <c r="CH2920" s="27"/>
      <c r="CI2920" s="27"/>
      <c r="CJ2920" s="27"/>
      <c r="CK2920" s="27"/>
      <c r="CL2920" s="27"/>
      <c r="CM2920" s="27"/>
      <c r="CN2920" s="27"/>
      <c r="CO2920" s="27"/>
      <c r="CP2920" s="27"/>
      <c r="CQ2920" s="27"/>
      <c r="CR2920" s="27"/>
      <c r="CS2920" s="27"/>
      <c r="CT2920" s="27"/>
      <c r="CU2920" s="27"/>
      <c r="CV2920" s="27"/>
      <c r="CW2920" s="27"/>
      <c r="CX2920" s="27"/>
      <c r="CY2920" s="27"/>
      <c r="CZ2920" s="27"/>
      <c r="DA2920" s="27"/>
      <c r="DB2920" s="27"/>
      <c r="DC2920" s="27"/>
      <c r="DD2920" s="27"/>
      <c r="DE2920" s="27"/>
      <c r="DF2920" s="27"/>
      <c r="DG2920" s="27"/>
      <c r="DH2920" s="27"/>
      <c r="DI2920" s="27"/>
      <c r="DJ2920" s="27"/>
      <c r="DK2920" s="27"/>
      <c r="DL2920" s="27"/>
    </row>
    <row r="2921" spans="1:116" ht="31.5" customHeight="1">
      <c r="A2921" s="12" t="s">
        <v>8622</v>
      </c>
      <c r="B2921" s="5">
        <v>2919</v>
      </c>
      <c r="C2921" s="15">
        <v>998</v>
      </c>
      <c r="D2921" s="15"/>
      <c r="E2921" s="13" t="s">
        <v>12082</v>
      </c>
      <c r="F2921" s="13" t="s">
        <v>12083</v>
      </c>
      <c r="G2921" s="13" t="s">
        <v>2910</v>
      </c>
      <c r="H2921" s="12" t="s">
        <v>12084</v>
      </c>
      <c r="I2921" s="13" t="s">
        <v>259</v>
      </c>
      <c r="J2921" s="13" t="s">
        <v>12085</v>
      </c>
      <c r="K2921" s="14">
        <v>200</v>
      </c>
      <c r="L2921" s="13" t="s">
        <v>81</v>
      </c>
      <c r="M2921" s="15">
        <v>1</v>
      </c>
      <c r="N2921" s="13" t="s">
        <v>45</v>
      </c>
      <c r="O2921" s="13" t="s">
        <v>12049</v>
      </c>
      <c r="P2921" s="13" t="s">
        <v>12086</v>
      </c>
      <c r="Q2921" s="13" t="s">
        <v>12087</v>
      </c>
      <c r="R2921" s="28">
        <v>5.2</v>
      </c>
      <c r="T2921" s="30">
        <v>3.53</v>
      </c>
      <c r="U2921" s="1">
        <v>3.53</v>
      </c>
      <c r="V2921" s="28">
        <v>4.0199999999999996</v>
      </c>
      <c r="AE2921" s="31">
        <v>4.0199999999999996</v>
      </c>
      <c r="AN2921" s="32">
        <v>5.2</v>
      </c>
      <c r="AO2921" s="27" t="s">
        <v>49</v>
      </c>
      <c r="AP2921" s="31" t="s">
        <v>50</v>
      </c>
      <c r="AQ2921" s="27" t="e">
        <f t="shared" si="467"/>
        <v>#NUM!</v>
      </c>
      <c r="AR2921" s="27" t="e">
        <f t="shared" si="468"/>
        <v>#NUM!</v>
      </c>
      <c r="AS2921" s="27" t="e">
        <f t="shared" si="469"/>
        <v>#NUM!</v>
      </c>
      <c r="AT2921" s="27">
        <f t="shared" si="471"/>
        <v>3.7947499999999996</v>
      </c>
      <c r="AU2921" s="27">
        <f t="shared" si="472"/>
        <v>3.7947499999999996</v>
      </c>
      <c r="AV2921" s="29">
        <f t="shared" si="470"/>
        <v>3.7947499999999996</v>
      </c>
      <c r="AW2921" s="27" t="s">
        <v>73</v>
      </c>
      <c r="AX2921" s="27" t="s">
        <v>74</v>
      </c>
      <c r="AY2921" s="32">
        <v>3.79</v>
      </c>
      <c r="AZ2921" s="34">
        <f t="shared" si="464"/>
        <v>0.94750000000000001</v>
      </c>
      <c r="BA2921" s="3">
        <f t="shared" si="466"/>
        <v>4.7374999999999998</v>
      </c>
      <c r="BB2921" s="32">
        <f t="shared" si="473"/>
        <v>5.1165000000000003</v>
      </c>
      <c r="BC2921" s="27" t="s">
        <v>12549</v>
      </c>
      <c r="BP2921" s="27"/>
      <c r="BQ2921" s="27"/>
      <c r="BR2921" s="27"/>
      <c r="BS2921" s="27"/>
      <c r="BT2921" s="27"/>
      <c r="BU2921" s="27"/>
      <c r="BV2921" s="27"/>
      <c r="BW2921" s="27"/>
      <c r="BX2921" s="27"/>
      <c r="BY2921" s="27"/>
      <c r="BZ2921" s="27"/>
      <c r="CA2921" s="27"/>
      <c r="CB2921" s="27"/>
      <c r="CC2921" s="27"/>
      <c r="CD2921" s="27"/>
      <c r="CE2921" s="27"/>
      <c r="CF2921" s="27"/>
      <c r="CG2921" s="27"/>
      <c r="CH2921" s="27"/>
      <c r="CI2921" s="27"/>
      <c r="CJ2921" s="27"/>
      <c r="CK2921" s="27"/>
      <c r="CL2921" s="27"/>
      <c r="CM2921" s="27"/>
      <c r="CN2921" s="27"/>
      <c r="CO2921" s="27"/>
      <c r="CP2921" s="27"/>
      <c r="CQ2921" s="27"/>
      <c r="CR2921" s="27"/>
      <c r="CS2921" s="27"/>
      <c r="CT2921" s="27"/>
      <c r="CU2921" s="27"/>
      <c r="CV2921" s="27"/>
      <c r="CW2921" s="27"/>
      <c r="CX2921" s="27"/>
      <c r="CY2921" s="27"/>
      <c r="CZ2921" s="27"/>
      <c r="DA2921" s="27"/>
      <c r="DB2921" s="27"/>
      <c r="DC2921" s="27"/>
      <c r="DD2921" s="27"/>
      <c r="DE2921" s="27"/>
      <c r="DF2921" s="27"/>
      <c r="DG2921" s="27"/>
      <c r="DH2921" s="27"/>
      <c r="DI2921" s="27"/>
      <c r="DJ2921" s="27"/>
      <c r="DK2921" s="27"/>
      <c r="DL2921" s="27"/>
    </row>
    <row r="2922" spans="1:116" ht="31.5" customHeight="1">
      <c r="A2922" s="12" t="s">
        <v>8622</v>
      </c>
      <c r="B2922" s="5">
        <v>2920</v>
      </c>
      <c r="C2922" s="15">
        <v>19747</v>
      </c>
      <c r="D2922" s="15"/>
      <c r="E2922" s="13" t="s">
        <v>12093</v>
      </c>
      <c r="F2922" s="13" t="s">
        <v>12094</v>
      </c>
      <c r="G2922" s="13" t="s">
        <v>12095</v>
      </c>
      <c r="H2922" s="12" t="s">
        <v>517</v>
      </c>
      <c r="I2922" s="13" t="s">
        <v>43</v>
      </c>
      <c r="J2922" s="13" t="s">
        <v>12096</v>
      </c>
      <c r="K2922" s="14"/>
      <c r="L2922" s="13"/>
      <c r="M2922" s="15">
        <v>50</v>
      </c>
      <c r="N2922" s="13" t="s">
        <v>45</v>
      </c>
      <c r="O2922" s="13" t="s">
        <v>12049</v>
      </c>
      <c r="P2922" s="13" t="s">
        <v>12097</v>
      </c>
      <c r="Q2922" s="13" t="s">
        <v>12098</v>
      </c>
      <c r="R2922" s="28">
        <v>6</v>
      </c>
      <c r="T2922" s="30">
        <v>4.1399999999999997</v>
      </c>
      <c r="U2922" s="1">
        <v>4.1399999999999997</v>
      </c>
      <c r="W2922" s="29">
        <v>5.15</v>
      </c>
      <c r="Z2922" s="29">
        <v>4.79</v>
      </c>
      <c r="AF2922" s="27">
        <v>5.63</v>
      </c>
      <c r="AI2922" s="27">
        <v>5.09</v>
      </c>
      <c r="AN2922" s="32">
        <v>5.36</v>
      </c>
      <c r="AO2922" s="27" t="s">
        <v>211</v>
      </c>
      <c r="AP2922" s="31" t="s">
        <v>212</v>
      </c>
      <c r="AQ2922" s="27">
        <f t="shared" si="467"/>
        <v>5.3599999999999994</v>
      </c>
      <c r="AR2922" s="27" t="str">
        <f t="shared" si="468"/>
        <v/>
      </c>
      <c r="AS2922" s="27" t="e">
        <f t="shared" si="469"/>
        <v>#NUM!</v>
      </c>
      <c r="AT2922" s="27">
        <f t="shared" si="471"/>
        <v>4.4504999999999999</v>
      </c>
      <c r="AU2922" s="27">
        <f t="shared" si="472"/>
        <v>4.4504999999999999</v>
      </c>
      <c r="AV2922" s="29">
        <f t="shared" si="470"/>
        <v>4.4504999999999999</v>
      </c>
      <c r="AW2922" s="27" t="s">
        <v>73</v>
      </c>
      <c r="AX2922" s="27" t="s">
        <v>74</v>
      </c>
      <c r="AY2922" s="32">
        <v>4.45</v>
      </c>
      <c r="AZ2922" s="34">
        <f t="shared" si="464"/>
        <v>1.1125</v>
      </c>
      <c r="BA2922" s="3">
        <f t="shared" si="466"/>
        <v>5.5625</v>
      </c>
      <c r="BB2922" s="32">
        <f t="shared" si="473"/>
        <v>6.0075000000000003</v>
      </c>
      <c r="BC2922" s="27" t="s">
        <v>12549</v>
      </c>
      <c r="BP2922" s="27"/>
      <c r="BQ2922" s="27"/>
      <c r="BR2922" s="27"/>
      <c r="BS2922" s="27"/>
      <c r="BT2922" s="27"/>
      <c r="BU2922" s="27"/>
      <c r="BV2922" s="27"/>
      <c r="BW2922" s="27"/>
      <c r="BX2922" s="27"/>
      <c r="BY2922" s="27"/>
      <c r="BZ2922" s="27"/>
      <c r="CA2922" s="27"/>
      <c r="CB2922" s="27"/>
      <c r="CC2922" s="27"/>
      <c r="CD2922" s="27"/>
      <c r="CE2922" s="27"/>
      <c r="CF2922" s="27"/>
      <c r="CG2922" s="27"/>
      <c r="CH2922" s="27"/>
      <c r="CI2922" s="27"/>
      <c r="CJ2922" s="27"/>
      <c r="CK2922" s="27"/>
      <c r="CL2922" s="27"/>
      <c r="CM2922" s="27"/>
      <c r="CN2922" s="27"/>
      <c r="CO2922" s="27"/>
      <c r="CP2922" s="27"/>
      <c r="CQ2922" s="27"/>
      <c r="CR2922" s="27"/>
      <c r="CS2922" s="27"/>
      <c r="CT2922" s="27"/>
      <c r="CU2922" s="27"/>
      <c r="CV2922" s="27"/>
      <c r="CW2922" s="27"/>
      <c r="CX2922" s="27"/>
      <c r="CY2922" s="27"/>
      <c r="CZ2922" s="27"/>
      <c r="DA2922" s="27"/>
      <c r="DB2922" s="27"/>
      <c r="DC2922" s="27"/>
      <c r="DD2922" s="27"/>
      <c r="DE2922" s="27"/>
      <c r="DF2922" s="27"/>
      <c r="DG2922" s="27"/>
      <c r="DH2922" s="27"/>
      <c r="DI2922" s="27"/>
      <c r="DJ2922" s="27"/>
      <c r="DK2922" s="27"/>
      <c r="DL2922" s="27"/>
    </row>
    <row r="2923" spans="1:116" ht="31.5" customHeight="1">
      <c r="A2923" s="12" t="s">
        <v>8622</v>
      </c>
      <c r="B2923" s="5">
        <v>2921</v>
      </c>
      <c r="C2923" s="15">
        <v>957</v>
      </c>
      <c r="D2923" s="15"/>
      <c r="E2923" s="13" t="s">
        <v>12065</v>
      </c>
      <c r="F2923" s="13" t="s">
        <v>12066</v>
      </c>
      <c r="G2923" s="13" t="s">
        <v>12067</v>
      </c>
      <c r="H2923" s="12" t="s">
        <v>103</v>
      </c>
      <c r="I2923" s="13" t="s">
        <v>43</v>
      </c>
      <c r="J2923" s="13" t="s">
        <v>12068</v>
      </c>
      <c r="K2923" s="14"/>
      <c r="L2923" s="13"/>
      <c r="M2923" s="15">
        <v>20</v>
      </c>
      <c r="N2923" s="13" t="s">
        <v>45</v>
      </c>
      <c r="O2923" s="13" t="s">
        <v>12049</v>
      </c>
      <c r="P2923" s="13" t="s">
        <v>12069</v>
      </c>
      <c r="Q2923" s="13" t="s">
        <v>12070</v>
      </c>
      <c r="R2923" s="28">
        <v>6.95</v>
      </c>
      <c r="U2923" s="1">
        <v>4.4000000000000004</v>
      </c>
      <c r="X2923" s="29">
        <v>5.67</v>
      </c>
      <c r="AG2923" s="27">
        <v>8.5549999999999997</v>
      </c>
      <c r="AI2923" s="27">
        <v>5.85</v>
      </c>
      <c r="AN2923" s="32">
        <v>6.95</v>
      </c>
      <c r="AO2923" s="27" t="s">
        <v>49</v>
      </c>
      <c r="AP2923" s="31" t="s">
        <v>50</v>
      </c>
      <c r="AQ2923" s="27">
        <f t="shared" si="467"/>
        <v>7.2024999999999997</v>
      </c>
      <c r="AR2923" s="27">
        <f t="shared" si="468"/>
        <v>6.95</v>
      </c>
      <c r="AS2923" s="27" t="e">
        <f t="shared" si="469"/>
        <v>#NUM!</v>
      </c>
      <c r="AT2923" s="27">
        <f t="shared" si="471"/>
        <v>0</v>
      </c>
      <c r="AU2923" s="27">
        <f t="shared" si="472"/>
        <v>4.7300000000000004</v>
      </c>
      <c r="AV2923" s="29">
        <f t="shared" si="470"/>
        <v>0</v>
      </c>
      <c r="AW2923" s="27" t="s">
        <v>73</v>
      </c>
      <c r="AX2923" s="27" t="s">
        <v>74</v>
      </c>
      <c r="AY2923" s="32">
        <v>4.7300000000000004</v>
      </c>
      <c r="AZ2923" s="34">
        <f t="shared" si="464"/>
        <v>1.1825000000000001</v>
      </c>
      <c r="BA2923" s="3">
        <f t="shared" si="466"/>
        <v>5.9125000000000005</v>
      </c>
      <c r="BB2923" s="32">
        <f t="shared" si="473"/>
        <v>6.3855000000000004</v>
      </c>
      <c r="BC2923" s="27" t="s">
        <v>12549</v>
      </c>
      <c r="BP2923" s="27"/>
      <c r="BQ2923" s="27"/>
      <c r="BR2923" s="27"/>
      <c r="BS2923" s="27"/>
      <c r="BT2923" s="27"/>
      <c r="BU2923" s="27"/>
      <c r="BV2923" s="27"/>
      <c r="BW2923" s="27"/>
      <c r="BX2923" s="27"/>
      <c r="BY2923" s="27"/>
      <c r="BZ2923" s="27"/>
      <c r="CA2923" s="27"/>
      <c r="CB2923" s="27"/>
      <c r="CC2923" s="27"/>
      <c r="CD2923" s="27"/>
      <c r="CE2923" s="27"/>
      <c r="CF2923" s="27"/>
      <c r="CG2923" s="27"/>
      <c r="CH2923" s="27"/>
      <c r="CI2923" s="27"/>
      <c r="CJ2923" s="27"/>
      <c r="CK2923" s="27"/>
      <c r="CL2923" s="27"/>
      <c r="CM2923" s="27"/>
      <c r="CN2923" s="27"/>
      <c r="CO2923" s="27"/>
      <c r="CP2923" s="27"/>
      <c r="CQ2923" s="27"/>
      <c r="CR2923" s="27"/>
      <c r="CS2923" s="27"/>
      <c r="CT2923" s="27"/>
      <c r="CU2923" s="27"/>
      <c r="CV2923" s="27"/>
      <c r="CW2923" s="27"/>
      <c r="CX2923" s="27"/>
      <c r="CY2923" s="27"/>
      <c r="CZ2923" s="27"/>
      <c r="DA2923" s="27"/>
      <c r="DB2923" s="27"/>
      <c r="DC2923" s="27"/>
      <c r="DD2923" s="27"/>
      <c r="DE2923" s="27"/>
      <c r="DF2923" s="27"/>
      <c r="DG2923" s="27"/>
      <c r="DH2923" s="27"/>
      <c r="DI2923" s="27"/>
      <c r="DJ2923" s="27"/>
      <c r="DK2923" s="27"/>
      <c r="DL2923" s="27"/>
    </row>
    <row r="2924" spans="1:116" ht="31.5" customHeight="1">
      <c r="A2924" s="12" t="s">
        <v>8622</v>
      </c>
      <c r="B2924" s="5">
        <v>2922</v>
      </c>
      <c r="C2924" s="15">
        <v>1062</v>
      </c>
      <c r="D2924" s="15"/>
      <c r="E2924" s="13" t="s">
        <v>12071</v>
      </c>
      <c r="F2924" s="13" t="s">
        <v>12072</v>
      </c>
      <c r="G2924" s="13" t="s">
        <v>12073</v>
      </c>
      <c r="H2924" s="12" t="s">
        <v>42</v>
      </c>
      <c r="I2924" s="13" t="s">
        <v>43</v>
      </c>
      <c r="J2924" s="13" t="s">
        <v>12074</v>
      </c>
      <c r="K2924" s="14"/>
      <c r="L2924" s="13"/>
      <c r="M2924" s="15">
        <v>15</v>
      </c>
      <c r="N2924" s="13" t="s">
        <v>45</v>
      </c>
      <c r="O2924" s="13" t="s">
        <v>12049</v>
      </c>
      <c r="P2924" s="13" t="s">
        <v>12075</v>
      </c>
      <c r="Q2924" s="13" t="s">
        <v>12076</v>
      </c>
      <c r="R2924" s="28">
        <v>6.8</v>
      </c>
      <c r="T2924" s="30">
        <v>5</v>
      </c>
      <c r="U2924" s="1">
        <v>5</v>
      </c>
      <c r="AF2924" s="27">
        <v>3.44</v>
      </c>
      <c r="AK2924" s="27">
        <v>7.12</v>
      </c>
      <c r="AN2924" s="32">
        <v>6.8</v>
      </c>
      <c r="AO2924" s="27" t="s">
        <v>49</v>
      </c>
      <c r="AP2924" s="31" t="s">
        <v>50</v>
      </c>
      <c r="AQ2924" s="27" t="e">
        <f t="shared" si="467"/>
        <v>#NUM!</v>
      </c>
      <c r="AR2924" s="27" t="e">
        <f t="shared" si="468"/>
        <v>#NUM!</v>
      </c>
      <c r="AS2924" s="27" t="e">
        <f t="shared" si="469"/>
        <v>#NUM!</v>
      </c>
      <c r="AT2924" s="27">
        <f t="shared" si="471"/>
        <v>5.375</v>
      </c>
      <c r="AU2924" s="27">
        <f t="shared" si="472"/>
        <v>5.375</v>
      </c>
      <c r="AV2924" s="29">
        <f t="shared" si="470"/>
        <v>5.375</v>
      </c>
      <c r="AW2924" s="27" t="s">
        <v>73</v>
      </c>
      <c r="AX2924" s="27" t="s">
        <v>74</v>
      </c>
      <c r="AY2924" s="32">
        <v>5.375</v>
      </c>
      <c r="AZ2924" s="34">
        <f t="shared" si="464"/>
        <v>1.34375</v>
      </c>
      <c r="BA2924" s="3">
        <f t="shared" si="466"/>
        <v>6.71875</v>
      </c>
      <c r="BB2924" s="32">
        <f t="shared" si="473"/>
        <v>7.2562499999999996</v>
      </c>
      <c r="BC2924" s="27" t="s">
        <v>12549</v>
      </c>
      <c r="BP2924" s="27"/>
      <c r="BQ2924" s="27"/>
      <c r="BR2924" s="27"/>
      <c r="BS2924" s="27"/>
      <c r="BT2924" s="27"/>
      <c r="BU2924" s="27"/>
      <c r="BV2924" s="27"/>
      <c r="BW2924" s="27"/>
      <c r="BX2924" s="27"/>
      <c r="BY2924" s="27"/>
      <c r="BZ2924" s="27"/>
      <c r="CA2924" s="27"/>
      <c r="CB2924" s="27"/>
      <c r="CC2924" s="27"/>
      <c r="CD2924" s="27"/>
      <c r="CE2924" s="27"/>
      <c r="CF2924" s="27"/>
      <c r="CG2924" s="27"/>
      <c r="CH2924" s="27"/>
      <c r="CI2924" s="27"/>
      <c r="CJ2924" s="27"/>
      <c r="CK2924" s="27"/>
      <c r="CL2924" s="27"/>
      <c r="CM2924" s="27"/>
      <c r="CN2924" s="27"/>
      <c r="CO2924" s="27"/>
      <c r="CP2924" s="27"/>
      <c r="CQ2924" s="27"/>
      <c r="CR2924" s="27"/>
      <c r="CS2924" s="27"/>
      <c r="CT2924" s="27"/>
      <c r="CU2924" s="27"/>
      <c r="CV2924" s="27"/>
      <c r="CW2924" s="27"/>
      <c r="CX2924" s="27"/>
      <c r="CY2924" s="27"/>
      <c r="CZ2924" s="27"/>
      <c r="DA2924" s="27"/>
      <c r="DB2924" s="27"/>
      <c r="DC2924" s="27"/>
      <c r="DD2924" s="27"/>
      <c r="DE2924" s="27"/>
      <c r="DF2924" s="27"/>
      <c r="DG2924" s="27"/>
      <c r="DH2924" s="27"/>
      <c r="DI2924" s="27"/>
      <c r="DJ2924" s="27"/>
      <c r="DK2924" s="27"/>
      <c r="DL2924" s="27"/>
    </row>
    <row r="2925" spans="1:116" ht="31.5" customHeight="1">
      <c r="A2925" s="12" t="s">
        <v>8622</v>
      </c>
      <c r="B2925" s="5">
        <v>2923</v>
      </c>
      <c r="C2925" s="15">
        <v>1094</v>
      </c>
      <c r="D2925" s="15"/>
      <c r="E2925" s="13" t="s">
        <v>12088</v>
      </c>
      <c r="F2925" s="13" t="s">
        <v>12089</v>
      </c>
      <c r="G2925" s="13" t="s">
        <v>2331</v>
      </c>
      <c r="H2925" s="12" t="s">
        <v>1310</v>
      </c>
      <c r="I2925" s="13" t="s">
        <v>43</v>
      </c>
      <c r="J2925" s="13" t="s">
        <v>12090</v>
      </c>
      <c r="K2925" s="14"/>
      <c r="L2925" s="13"/>
      <c r="M2925" s="15">
        <v>28</v>
      </c>
      <c r="N2925" s="13" t="s">
        <v>45</v>
      </c>
      <c r="O2925" s="13" t="s">
        <v>12049</v>
      </c>
      <c r="P2925" s="13" t="s">
        <v>12091</v>
      </c>
      <c r="Q2925" s="13" t="s">
        <v>12092</v>
      </c>
      <c r="R2925" s="28">
        <v>14</v>
      </c>
      <c r="T2925" s="30">
        <v>13</v>
      </c>
      <c r="U2925" s="1">
        <v>13</v>
      </c>
      <c r="X2925" s="29">
        <v>9.35</v>
      </c>
      <c r="AF2925" s="27">
        <v>6.1740000000000004</v>
      </c>
      <c r="AG2925" s="27">
        <v>9.3000000000000007</v>
      </c>
      <c r="AN2925" s="32">
        <v>7.7370000000000001</v>
      </c>
      <c r="AO2925" s="27" t="s">
        <v>211</v>
      </c>
      <c r="AP2925" s="31" t="s">
        <v>212</v>
      </c>
      <c r="AQ2925" s="27">
        <f t="shared" si="467"/>
        <v>7.7370000000000001</v>
      </c>
      <c r="AR2925" s="27" t="str">
        <f t="shared" si="468"/>
        <v/>
      </c>
      <c r="AS2925" s="27" t="e">
        <f t="shared" si="469"/>
        <v>#NUM!</v>
      </c>
      <c r="AT2925" s="27">
        <f t="shared" si="471"/>
        <v>13.975</v>
      </c>
      <c r="AU2925" s="27">
        <f t="shared" si="472"/>
        <v>13.975</v>
      </c>
      <c r="AV2925" s="29">
        <f t="shared" si="470"/>
        <v>7.7370000000000001</v>
      </c>
      <c r="AW2925" s="27" t="s">
        <v>213</v>
      </c>
      <c r="AX2925" s="27" t="s">
        <v>212</v>
      </c>
      <c r="AY2925" s="32">
        <v>7.74</v>
      </c>
      <c r="AZ2925" s="34">
        <f t="shared" si="464"/>
        <v>1.9350000000000001</v>
      </c>
      <c r="BA2925" s="3">
        <f t="shared" si="466"/>
        <v>9.6750000000000007</v>
      </c>
      <c r="BB2925" s="32">
        <f t="shared" si="473"/>
        <v>10.449000000000002</v>
      </c>
      <c r="BC2925" s="27" t="s">
        <v>12549</v>
      </c>
      <c r="BP2925" s="27"/>
      <c r="BQ2925" s="27"/>
      <c r="BR2925" s="27"/>
      <c r="BS2925" s="27"/>
      <c r="BT2925" s="27"/>
      <c r="BU2925" s="27"/>
      <c r="BV2925" s="27"/>
      <c r="BW2925" s="27"/>
      <c r="BX2925" s="27"/>
      <c r="BY2925" s="27"/>
      <c r="BZ2925" s="27"/>
      <c r="CA2925" s="27"/>
      <c r="CB2925" s="27"/>
      <c r="CC2925" s="27"/>
      <c r="CD2925" s="27"/>
      <c r="CE2925" s="27"/>
      <c r="CF2925" s="27"/>
      <c r="CG2925" s="27"/>
      <c r="CH2925" s="27"/>
      <c r="CI2925" s="27"/>
      <c r="CJ2925" s="27"/>
      <c r="CK2925" s="27"/>
      <c r="CL2925" s="27"/>
      <c r="CM2925" s="27"/>
      <c r="CN2925" s="27"/>
      <c r="CO2925" s="27"/>
      <c r="CP2925" s="27"/>
      <c r="CQ2925" s="27"/>
      <c r="CR2925" s="27"/>
      <c r="CS2925" s="27"/>
      <c r="CT2925" s="27"/>
      <c r="CU2925" s="27"/>
      <c r="CV2925" s="27"/>
      <c r="CW2925" s="27"/>
      <c r="CX2925" s="27"/>
      <c r="CY2925" s="27"/>
      <c r="CZ2925" s="27"/>
      <c r="DA2925" s="27"/>
      <c r="DB2925" s="27"/>
      <c r="DC2925" s="27"/>
      <c r="DD2925" s="27"/>
      <c r="DE2925" s="27"/>
      <c r="DF2925" s="27"/>
      <c r="DG2925" s="27"/>
      <c r="DH2925" s="27"/>
      <c r="DI2925" s="27"/>
      <c r="DJ2925" s="27"/>
      <c r="DK2925" s="27"/>
      <c r="DL2925" s="27"/>
    </row>
    <row r="2926" spans="1:116" ht="31.5" customHeight="1">
      <c r="A2926" s="12" t="s">
        <v>8622</v>
      </c>
      <c r="B2926" s="5">
        <v>2924</v>
      </c>
      <c r="C2926" s="15">
        <v>19748</v>
      </c>
      <c r="D2926" s="15"/>
      <c r="E2926" s="13" t="s">
        <v>12093</v>
      </c>
      <c r="F2926" s="13" t="s">
        <v>12094</v>
      </c>
      <c r="G2926" s="13" t="s">
        <v>12095</v>
      </c>
      <c r="H2926" s="12" t="s">
        <v>2249</v>
      </c>
      <c r="I2926" s="13" t="s">
        <v>43</v>
      </c>
      <c r="J2926" s="13" t="s">
        <v>12096</v>
      </c>
      <c r="K2926" s="14"/>
      <c r="L2926" s="13"/>
      <c r="M2926" s="15">
        <v>50</v>
      </c>
      <c r="N2926" s="13" t="s">
        <v>45</v>
      </c>
      <c r="O2926" s="13" t="s">
        <v>12049</v>
      </c>
      <c r="P2926" s="13" t="s">
        <v>12097</v>
      </c>
      <c r="Q2926" s="13" t="s">
        <v>12099</v>
      </c>
      <c r="R2926" s="28">
        <v>9.9</v>
      </c>
      <c r="T2926" s="30">
        <v>8.16</v>
      </c>
      <c r="U2926" s="1">
        <v>8.16</v>
      </c>
      <c r="V2926" s="28">
        <v>9.2200000000000006</v>
      </c>
      <c r="W2926" s="29">
        <v>8.9</v>
      </c>
      <c r="AE2926" s="31">
        <v>9.2200000000000006</v>
      </c>
      <c r="AF2926" s="27">
        <v>11.1</v>
      </c>
      <c r="AI2926" s="27">
        <v>9.8000000000000007</v>
      </c>
      <c r="AN2926" s="32">
        <v>9.51</v>
      </c>
      <c r="AO2926" s="27" t="s">
        <v>211</v>
      </c>
      <c r="AP2926" s="31" t="s">
        <v>212</v>
      </c>
      <c r="AQ2926" s="27">
        <f t="shared" si="467"/>
        <v>9.5100000000000016</v>
      </c>
      <c r="AR2926" s="27" t="str">
        <f t="shared" si="468"/>
        <v/>
      </c>
      <c r="AS2926" s="27" t="e">
        <f t="shared" si="469"/>
        <v>#NUM!</v>
      </c>
      <c r="AT2926" s="27">
        <f t="shared" si="471"/>
        <v>8.7720000000000002</v>
      </c>
      <c r="AU2926" s="27">
        <f t="shared" si="472"/>
        <v>8.7720000000000002</v>
      </c>
      <c r="AV2926" s="29">
        <f t="shared" si="470"/>
        <v>8.7720000000000002</v>
      </c>
      <c r="AW2926" s="27" t="s">
        <v>73</v>
      </c>
      <c r="AX2926" s="27" t="s">
        <v>74</v>
      </c>
      <c r="AY2926" s="32">
        <v>8.77</v>
      </c>
      <c r="AZ2926" s="34">
        <f t="shared" si="464"/>
        <v>2.1924999999999999</v>
      </c>
      <c r="BA2926" s="3">
        <f t="shared" si="466"/>
        <v>10.962499999999999</v>
      </c>
      <c r="BB2926" s="32">
        <f t="shared" si="473"/>
        <v>11.839499999999999</v>
      </c>
      <c r="BC2926" s="27" t="s">
        <v>12549</v>
      </c>
      <c r="BP2926" s="27"/>
      <c r="BQ2926" s="27"/>
      <c r="BR2926" s="27"/>
      <c r="BS2926" s="27"/>
      <c r="BT2926" s="27"/>
      <c r="BU2926" s="27"/>
      <c r="BV2926" s="27"/>
      <c r="BW2926" s="27"/>
      <c r="BX2926" s="27"/>
      <c r="BY2926" s="27"/>
      <c r="BZ2926" s="27"/>
      <c r="CA2926" s="27"/>
      <c r="CB2926" s="27"/>
      <c r="CC2926" s="27"/>
      <c r="CD2926" s="27"/>
      <c r="CE2926" s="27"/>
      <c r="CF2926" s="27"/>
      <c r="CG2926" s="27"/>
      <c r="CH2926" s="27"/>
      <c r="CI2926" s="27"/>
      <c r="CJ2926" s="27"/>
      <c r="CK2926" s="27"/>
      <c r="CL2926" s="27"/>
      <c r="CM2926" s="27"/>
      <c r="CN2926" s="27"/>
      <c r="CO2926" s="27"/>
      <c r="CP2926" s="27"/>
      <c r="CQ2926" s="27"/>
      <c r="CR2926" s="27"/>
      <c r="CS2926" s="27"/>
      <c r="CT2926" s="27"/>
      <c r="CU2926" s="27"/>
      <c r="CV2926" s="27"/>
      <c r="CW2926" s="27"/>
      <c r="CX2926" s="27"/>
      <c r="CY2926" s="27"/>
      <c r="CZ2926" s="27"/>
      <c r="DA2926" s="27"/>
      <c r="DB2926" s="27"/>
      <c r="DC2926" s="27"/>
      <c r="DD2926" s="27"/>
      <c r="DE2926" s="27"/>
      <c r="DF2926" s="27"/>
      <c r="DG2926" s="27"/>
      <c r="DH2926" s="27"/>
      <c r="DI2926" s="27"/>
      <c r="DJ2926" s="27"/>
      <c r="DK2926" s="27"/>
      <c r="DL2926" s="27"/>
    </row>
    <row r="2927" spans="1:116" ht="31.5" customHeight="1">
      <c r="A2927" s="12" t="s">
        <v>8622</v>
      </c>
      <c r="B2927" s="5">
        <v>2925</v>
      </c>
      <c r="C2927" s="15">
        <v>1106</v>
      </c>
      <c r="D2927" s="15"/>
      <c r="E2927" s="13" t="s">
        <v>12059</v>
      </c>
      <c r="F2927" s="13" t="s">
        <v>12060</v>
      </c>
      <c r="G2927" s="13" t="s">
        <v>12061</v>
      </c>
      <c r="H2927" s="12" t="s">
        <v>42</v>
      </c>
      <c r="I2927" s="13" t="s">
        <v>104</v>
      </c>
      <c r="J2927" s="13" t="s">
        <v>8916</v>
      </c>
      <c r="K2927" s="14"/>
      <c r="L2927" s="13"/>
      <c r="M2927" s="15">
        <v>50</v>
      </c>
      <c r="N2927" s="13" t="s">
        <v>45</v>
      </c>
      <c r="O2927" s="13" t="s">
        <v>12049</v>
      </c>
      <c r="P2927" s="13" t="s">
        <v>12062</v>
      </c>
      <c r="Q2927" s="13" t="s">
        <v>12063</v>
      </c>
      <c r="R2927" s="28">
        <v>9.9</v>
      </c>
      <c r="T2927" s="30">
        <v>8.4</v>
      </c>
      <c r="U2927" s="1">
        <v>8.4</v>
      </c>
      <c r="X2927" s="29">
        <v>20.93</v>
      </c>
      <c r="Z2927" s="29">
        <v>20.13</v>
      </c>
      <c r="AF2927" s="27">
        <v>10.65</v>
      </c>
      <c r="AG2927" s="27">
        <v>15.488</v>
      </c>
      <c r="AH2927" s="27">
        <v>10.42</v>
      </c>
      <c r="AI2927" s="27">
        <v>20.13</v>
      </c>
      <c r="AN2927" s="32">
        <v>9.9</v>
      </c>
      <c r="AO2927" s="27" t="s">
        <v>49</v>
      </c>
      <c r="AP2927" s="31" t="s">
        <v>50</v>
      </c>
      <c r="AQ2927" s="27">
        <f t="shared" si="467"/>
        <v>10.535</v>
      </c>
      <c r="AR2927" s="27">
        <f t="shared" si="468"/>
        <v>9.9</v>
      </c>
      <c r="AS2927" s="27" t="e">
        <f t="shared" si="469"/>
        <v>#NUM!</v>
      </c>
      <c r="AT2927" s="27">
        <f t="shared" si="471"/>
        <v>9.0299999999999994</v>
      </c>
      <c r="AU2927" s="27">
        <f t="shared" si="472"/>
        <v>9.0299999999999994</v>
      </c>
      <c r="AV2927" s="29">
        <f t="shared" si="470"/>
        <v>9.0299999999999994</v>
      </c>
      <c r="AW2927" s="27" t="s">
        <v>73</v>
      </c>
      <c r="AX2927" s="27" t="s">
        <v>74</v>
      </c>
      <c r="AY2927" s="32">
        <v>9.0299999999999994</v>
      </c>
      <c r="AZ2927" s="34">
        <f t="shared" si="464"/>
        <v>2.2574999999999998</v>
      </c>
      <c r="BA2927" s="3">
        <f t="shared" si="466"/>
        <v>11.2875</v>
      </c>
      <c r="BB2927" s="32">
        <f t="shared" si="473"/>
        <v>12.1905</v>
      </c>
      <c r="BC2927" s="27" t="s">
        <v>12549</v>
      </c>
      <c r="BP2927" s="27"/>
      <c r="BQ2927" s="27"/>
      <c r="BR2927" s="27"/>
      <c r="BS2927" s="27"/>
      <c r="BT2927" s="27"/>
      <c r="BU2927" s="27"/>
      <c r="BV2927" s="27"/>
      <c r="BW2927" s="27"/>
      <c r="BX2927" s="27"/>
      <c r="BY2927" s="27"/>
      <c r="BZ2927" s="27"/>
      <c r="CA2927" s="27"/>
      <c r="CB2927" s="27"/>
      <c r="CC2927" s="27"/>
      <c r="CD2927" s="27"/>
      <c r="CE2927" s="27"/>
      <c r="CF2927" s="27"/>
      <c r="CG2927" s="27"/>
      <c r="CH2927" s="27"/>
      <c r="CI2927" s="27"/>
      <c r="CJ2927" s="27"/>
      <c r="CK2927" s="27"/>
      <c r="CL2927" s="27"/>
      <c r="CM2927" s="27"/>
      <c r="CN2927" s="27"/>
      <c r="CO2927" s="27"/>
      <c r="CP2927" s="27"/>
      <c r="CQ2927" s="27"/>
      <c r="CR2927" s="27"/>
      <c r="CS2927" s="27"/>
      <c r="CT2927" s="27"/>
      <c r="CU2927" s="27"/>
      <c r="CV2927" s="27"/>
      <c r="CW2927" s="27"/>
      <c r="CX2927" s="27"/>
      <c r="CY2927" s="27"/>
      <c r="CZ2927" s="27"/>
      <c r="DA2927" s="27"/>
      <c r="DB2927" s="27"/>
      <c r="DC2927" s="27"/>
      <c r="DD2927" s="27"/>
      <c r="DE2927" s="27"/>
      <c r="DF2927" s="27"/>
      <c r="DG2927" s="27"/>
      <c r="DH2927" s="27"/>
      <c r="DI2927" s="27"/>
      <c r="DJ2927" s="27"/>
      <c r="DK2927" s="27"/>
      <c r="DL2927" s="27"/>
    </row>
    <row r="2928" spans="1:116" ht="31.5" customHeight="1">
      <c r="A2928" s="12" t="s">
        <v>8622</v>
      </c>
      <c r="B2928" s="5">
        <v>2926</v>
      </c>
      <c r="C2928" s="15">
        <v>19744</v>
      </c>
      <c r="D2928" s="15"/>
      <c r="E2928" s="13" t="s">
        <v>12052</v>
      </c>
      <c r="F2928" s="13" t="s">
        <v>12053</v>
      </c>
      <c r="G2928" s="13" t="s">
        <v>192</v>
      </c>
      <c r="H2928" s="12" t="s">
        <v>198</v>
      </c>
      <c r="I2928" s="13" t="s">
        <v>104</v>
      </c>
      <c r="J2928" s="13" t="s">
        <v>2295</v>
      </c>
      <c r="K2928" s="14"/>
      <c r="L2928" s="13"/>
      <c r="M2928" s="15">
        <v>50</v>
      </c>
      <c r="N2928" s="13" t="s">
        <v>45</v>
      </c>
      <c r="O2928" s="13" t="s">
        <v>12049</v>
      </c>
      <c r="P2928" s="13" t="s">
        <v>12054</v>
      </c>
      <c r="Q2928" s="13" t="s">
        <v>12055</v>
      </c>
      <c r="R2928" s="28">
        <v>10.050000000000001</v>
      </c>
      <c r="U2928" s="1" t="s">
        <v>153</v>
      </c>
      <c r="V2928" s="28">
        <v>10.23</v>
      </c>
      <c r="X2928" s="29">
        <v>12.95</v>
      </c>
      <c r="AE2928" s="31">
        <v>10.23</v>
      </c>
      <c r="AG2928" s="27">
        <v>12.95</v>
      </c>
      <c r="AN2928" s="32">
        <v>10.050000000000001</v>
      </c>
      <c r="AO2928" s="27" t="s">
        <v>49</v>
      </c>
      <c r="AP2928" s="31" t="s">
        <v>50</v>
      </c>
      <c r="AQ2928" s="27">
        <f t="shared" si="467"/>
        <v>11.59</v>
      </c>
      <c r="AR2928" s="27">
        <f t="shared" si="468"/>
        <v>10.050000000000001</v>
      </c>
      <c r="AS2928" s="27" t="e">
        <f t="shared" si="469"/>
        <v>#NUM!</v>
      </c>
      <c r="AT2928" s="27">
        <f t="shared" si="471"/>
        <v>0</v>
      </c>
      <c r="AU2928" s="27" t="e">
        <f t="shared" si="472"/>
        <v>#VALUE!</v>
      </c>
      <c r="AV2928" s="29">
        <v>10.5</v>
      </c>
      <c r="AW2928" s="33" t="s">
        <v>51</v>
      </c>
      <c r="AX2928" s="33" t="s">
        <v>50</v>
      </c>
      <c r="AY2928" s="32">
        <v>10.050000000000001</v>
      </c>
      <c r="AZ2928" s="34">
        <f t="shared" si="464"/>
        <v>1.7085000000000004</v>
      </c>
      <c r="BA2928" s="3">
        <f t="shared" si="466"/>
        <v>11.758500000000002</v>
      </c>
      <c r="BB2928" s="32">
        <f t="shared" si="473"/>
        <v>12.699180000000002</v>
      </c>
      <c r="BC2928" s="27" t="s">
        <v>12549</v>
      </c>
      <c r="BP2928" s="27"/>
      <c r="BQ2928" s="27"/>
      <c r="BR2928" s="27"/>
      <c r="BS2928" s="27"/>
      <c r="BT2928" s="27"/>
      <c r="BU2928" s="27"/>
      <c r="BV2928" s="27"/>
      <c r="BW2928" s="27"/>
      <c r="BX2928" s="27"/>
      <c r="BY2928" s="27"/>
      <c r="BZ2928" s="27"/>
      <c r="CA2928" s="27"/>
      <c r="CB2928" s="27"/>
      <c r="CC2928" s="27"/>
      <c r="CD2928" s="27"/>
      <c r="CE2928" s="27"/>
      <c r="CF2928" s="27"/>
      <c r="CG2928" s="27"/>
      <c r="CH2928" s="27"/>
      <c r="CI2928" s="27"/>
      <c r="CJ2928" s="27"/>
      <c r="CK2928" s="27"/>
      <c r="CL2928" s="27"/>
      <c r="CM2928" s="27"/>
      <c r="CN2928" s="27"/>
      <c r="CO2928" s="27"/>
      <c r="CP2928" s="27"/>
      <c r="CQ2928" s="27"/>
      <c r="CR2928" s="27"/>
      <c r="CS2928" s="27"/>
      <c r="CT2928" s="27"/>
      <c r="CU2928" s="27"/>
      <c r="CV2928" s="27"/>
      <c r="CW2928" s="27"/>
      <c r="CX2928" s="27"/>
      <c r="CY2928" s="27"/>
      <c r="CZ2928" s="27"/>
      <c r="DA2928" s="27"/>
      <c r="DB2928" s="27"/>
      <c r="DC2928" s="27"/>
      <c r="DD2928" s="27"/>
      <c r="DE2928" s="27"/>
      <c r="DF2928" s="27"/>
      <c r="DG2928" s="27"/>
      <c r="DH2928" s="27"/>
      <c r="DI2928" s="27"/>
      <c r="DJ2928" s="27"/>
      <c r="DK2928" s="27"/>
      <c r="DL2928" s="27"/>
    </row>
    <row r="2929" spans="1:116" ht="31.5" customHeight="1">
      <c r="A2929" s="12" t="s">
        <v>8622</v>
      </c>
      <c r="B2929" s="5">
        <v>2927</v>
      </c>
      <c r="C2929" s="15">
        <v>14210</v>
      </c>
      <c r="D2929" s="15"/>
      <c r="E2929" s="13" t="s">
        <v>12044</v>
      </c>
      <c r="F2929" s="13" t="s">
        <v>12045</v>
      </c>
      <c r="G2929" s="13" t="s">
        <v>12046</v>
      </c>
      <c r="H2929" s="12" t="s">
        <v>12047</v>
      </c>
      <c r="I2929" s="13" t="s">
        <v>286</v>
      </c>
      <c r="J2929" s="13" t="s">
        <v>12048</v>
      </c>
      <c r="K2929" s="14">
        <v>25</v>
      </c>
      <c r="L2929" s="13" t="s">
        <v>81</v>
      </c>
      <c r="M2929" s="15">
        <v>1</v>
      </c>
      <c r="N2929" s="13" t="s">
        <v>45</v>
      </c>
      <c r="O2929" s="13" t="s">
        <v>12049</v>
      </c>
      <c r="P2929" s="13" t="s">
        <v>12050</v>
      </c>
      <c r="Q2929" s="13" t="s">
        <v>12051</v>
      </c>
      <c r="R2929" s="28">
        <v>15.99</v>
      </c>
      <c r="T2929" s="29">
        <v>11.93</v>
      </c>
      <c r="U2929" s="1">
        <v>11.93</v>
      </c>
      <c r="V2929" s="28">
        <v>13.31</v>
      </c>
      <c r="W2929" s="29">
        <v>13.01</v>
      </c>
      <c r="AE2929" s="31">
        <v>13.31</v>
      </c>
      <c r="AF2929" s="27">
        <v>15.015376999999999</v>
      </c>
      <c r="AG2929" s="27">
        <v>12.563000000000001</v>
      </c>
      <c r="AI2929" s="27">
        <v>18.399999999999999</v>
      </c>
      <c r="AN2929" s="32">
        <v>12.936500000000001</v>
      </c>
      <c r="AO2929" s="27" t="s">
        <v>211</v>
      </c>
      <c r="AP2929" s="31" t="s">
        <v>212</v>
      </c>
      <c r="AQ2929" s="27">
        <f t="shared" si="467"/>
        <v>12.936500000000001</v>
      </c>
      <c r="AR2929" s="27" t="str">
        <f t="shared" si="468"/>
        <v/>
      </c>
      <c r="AS2929" s="27" t="e">
        <f t="shared" si="469"/>
        <v>#NUM!</v>
      </c>
      <c r="AT2929" s="27">
        <f t="shared" si="471"/>
        <v>12.82475</v>
      </c>
      <c r="AU2929" s="27">
        <f t="shared" si="472"/>
        <v>12.82475</v>
      </c>
      <c r="AV2929" s="29">
        <f>MIN(AN2929,AT2929,AU2929)</f>
        <v>12.82475</v>
      </c>
      <c r="AW2929" s="27" t="s">
        <v>73</v>
      </c>
      <c r="AX2929" s="27" t="s">
        <v>74</v>
      </c>
      <c r="AY2929" s="32">
        <v>12.82475</v>
      </c>
      <c r="AZ2929" s="34">
        <f t="shared" si="464"/>
        <v>2.1802075000000003</v>
      </c>
      <c r="BA2929" s="3">
        <f t="shared" si="466"/>
        <v>15.0049575</v>
      </c>
      <c r="BB2929" s="32">
        <f t="shared" si="473"/>
        <v>16.205354100000001</v>
      </c>
      <c r="BC2929" s="27" t="s">
        <v>12549</v>
      </c>
      <c r="BP2929" s="27"/>
      <c r="BQ2929" s="27"/>
      <c r="BR2929" s="27"/>
      <c r="BS2929" s="27"/>
      <c r="BT2929" s="27"/>
      <c r="BU2929" s="27"/>
      <c r="BV2929" s="27"/>
      <c r="BW2929" s="27"/>
      <c r="BX2929" s="27"/>
      <c r="BY2929" s="27"/>
      <c r="BZ2929" s="27"/>
      <c r="CA2929" s="27"/>
      <c r="CB2929" s="27"/>
      <c r="CC2929" s="27"/>
      <c r="CD2929" s="27"/>
      <c r="CE2929" s="27"/>
      <c r="CF2929" s="27"/>
      <c r="CG2929" s="27"/>
      <c r="CH2929" s="27"/>
      <c r="CI2929" s="27"/>
      <c r="CJ2929" s="27"/>
      <c r="CK2929" s="27"/>
      <c r="CL2929" s="27"/>
      <c r="CM2929" s="27"/>
      <c r="CN2929" s="27"/>
      <c r="CO2929" s="27"/>
      <c r="CP2929" s="27"/>
      <c r="CQ2929" s="27"/>
      <c r="CR2929" s="27"/>
      <c r="CS2929" s="27"/>
      <c r="CT2929" s="27"/>
      <c r="CU2929" s="27"/>
      <c r="CV2929" s="27"/>
      <c r="CW2929" s="27"/>
      <c r="CX2929" s="27"/>
      <c r="CY2929" s="27"/>
      <c r="CZ2929" s="27"/>
      <c r="DA2929" s="27"/>
      <c r="DB2929" s="27"/>
      <c r="DC2929" s="27"/>
      <c r="DD2929" s="27"/>
      <c r="DE2929" s="27"/>
      <c r="DF2929" s="27"/>
      <c r="DG2929" s="27"/>
      <c r="DH2929" s="27"/>
      <c r="DI2929" s="27"/>
      <c r="DJ2929" s="27"/>
      <c r="DK2929" s="27"/>
      <c r="DL2929" s="27"/>
    </row>
    <row r="2930" spans="1:116" ht="31.5" customHeight="1">
      <c r="A2930" s="4" t="s">
        <v>12100</v>
      </c>
      <c r="B2930" s="5">
        <v>2928</v>
      </c>
      <c r="C2930" s="6">
        <v>19813</v>
      </c>
      <c r="D2930" s="6"/>
      <c r="E2930" s="3" t="s">
        <v>12101</v>
      </c>
      <c r="F2930" s="3" t="s">
        <v>12102</v>
      </c>
      <c r="G2930" s="3" t="s">
        <v>4723</v>
      </c>
      <c r="H2930" s="4" t="s">
        <v>12103</v>
      </c>
      <c r="I2930" s="3" t="s">
        <v>3385</v>
      </c>
      <c r="J2930" s="3" t="s">
        <v>12104</v>
      </c>
      <c r="K2930" s="5"/>
      <c r="L2930" s="3"/>
      <c r="M2930" s="6">
        <v>2</v>
      </c>
      <c r="N2930" s="3" t="s">
        <v>45</v>
      </c>
      <c r="O2930" s="3" t="s">
        <v>12105</v>
      </c>
      <c r="P2930" s="3" t="s">
        <v>12106</v>
      </c>
      <c r="Q2930" s="3" t="s">
        <v>12107</v>
      </c>
      <c r="R2930" s="28">
        <v>10.445</v>
      </c>
      <c r="U2930" s="1" t="s">
        <v>56</v>
      </c>
      <c r="V2930" s="28">
        <v>14.34</v>
      </c>
      <c r="W2930" s="29">
        <v>6.55</v>
      </c>
      <c r="AE2930" s="31">
        <v>14.34</v>
      </c>
      <c r="AN2930" s="32">
        <v>10.45</v>
      </c>
      <c r="AO2930" s="27" t="s">
        <v>49</v>
      </c>
      <c r="AP2930" s="31" t="s">
        <v>50</v>
      </c>
      <c r="AQ2930" s="27" t="e">
        <f t="shared" si="467"/>
        <v>#NUM!</v>
      </c>
      <c r="AR2930" s="27" t="e">
        <f t="shared" si="468"/>
        <v>#NUM!</v>
      </c>
      <c r="AS2930" s="27" t="e">
        <f t="shared" si="469"/>
        <v>#NUM!</v>
      </c>
      <c r="AT2930" s="27">
        <f t="shared" si="471"/>
        <v>0</v>
      </c>
      <c r="AU2930" s="27" t="e">
        <f t="shared" si="472"/>
        <v>#VALUE!</v>
      </c>
      <c r="AV2930" s="29">
        <v>10.45</v>
      </c>
      <c r="AW2930" s="27" t="s">
        <v>73</v>
      </c>
      <c r="AX2930" s="27" t="s">
        <v>74</v>
      </c>
      <c r="AY2930" s="32">
        <v>10.45</v>
      </c>
      <c r="AZ2930" s="34">
        <f t="shared" si="464"/>
        <v>1.7765</v>
      </c>
      <c r="BA2930" s="3">
        <f t="shared" si="466"/>
        <v>12.2265</v>
      </c>
      <c r="BB2930" s="32">
        <f t="shared" si="473"/>
        <v>13.20462</v>
      </c>
      <c r="BC2930" s="27" t="s">
        <v>12549</v>
      </c>
      <c r="BP2930" s="27"/>
      <c r="BQ2930" s="27"/>
      <c r="BR2930" s="27"/>
      <c r="BS2930" s="27"/>
      <c r="BT2930" s="27"/>
      <c r="BU2930" s="27"/>
      <c r="BV2930" s="27"/>
      <c r="BW2930" s="27"/>
      <c r="BX2930" s="27"/>
      <c r="BY2930" s="27"/>
      <c r="BZ2930" s="27"/>
      <c r="CA2930" s="27"/>
      <c r="CB2930" s="27"/>
      <c r="CC2930" s="27"/>
      <c r="CD2930" s="27"/>
      <c r="CE2930" s="27"/>
      <c r="CF2930" s="27"/>
      <c r="CG2930" s="27"/>
      <c r="CH2930" s="27"/>
      <c r="CI2930" s="27"/>
      <c r="CJ2930" s="27"/>
      <c r="CK2930" s="27"/>
      <c r="CL2930" s="27"/>
      <c r="CM2930" s="27"/>
      <c r="CN2930" s="27"/>
      <c r="CO2930" s="27"/>
      <c r="CP2930" s="27"/>
      <c r="CQ2930" s="27"/>
      <c r="CR2930" s="27"/>
      <c r="CS2930" s="27"/>
      <c r="CT2930" s="27"/>
      <c r="CU2930" s="27"/>
      <c r="CV2930" s="27"/>
      <c r="CW2930" s="27"/>
      <c r="CX2930" s="27"/>
      <c r="CY2930" s="27"/>
      <c r="CZ2930" s="27"/>
      <c r="DA2930" s="27"/>
      <c r="DB2930" s="27"/>
      <c r="DC2930" s="27"/>
      <c r="DD2930" s="27"/>
      <c r="DE2930" s="27"/>
      <c r="DF2930" s="27"/>
      <c r="DG2930" s="27"/>
      <c r="DH2930" s="27"/>
      <c r="DI2930" s="27"/>
      <c r="DJ2930" s="27"/>
      <c r="DK2930" s="27"/>
      <c r="DL2930" s="27"/>
    </row>
    <row r="2931" spans="1:116" ht="31.5" customHeight="1">
      <c r="A2931" s="54" t="s">
        <v>12540</v>
      </c>
      <c r="B2931" s="5">
        <v>2929</v>
      </c>
      <c r="C2931" s="59">
        <v>5053</v>
      </c>
      <c r="D2931" s="59"/>
      <c r="E2931" s="58" t="s">
        <v>12108</v>
      </c>
      <c r="F2931" s="58" t="s">
        <v>12114</v>
      </c>
      <c r="G2931" s="58" t="s">
        <v>1918</v>
      </c>
      <c r="H2931" s="60" t="s">
        <v>66</v>
      </c>
      <c r="I2931" s="58" t="s">
        <v>1962</v>
      </c>
      <c r="J2931" s="58" t="s">
        <v>12115</v>
      </c>
      <c r="K2931" s="62">
        <v>100</v>
      </c>
      <c r="L2931" s="58" t="s">
        <v>81</v>
      </c>
      <c r="M2931" s="59">
        <v>10</v>
      </c>
      <c r="N2931" s="58" t="s">
        <v>45</v>
      </c>
      <c r="O2931" s="58" t="s">
        <v>12111</v>
      </c>
      <c r="P2931" s="58" t="s">
        <v>12116</v>
      </c>
      <c r="Q2931" s="58" t="s">
        <v>12117</v>
      </c>
      <c r="R2931" s="55">
        <v>7.42</v>
      </c>
      <c r="T2931" s="56">
        <v>5.7</v>
      </c>
      <c r="U2931" s="28">
        <v>10.9</v>
      </c>
      <c r="V2931" s="29">
        <v>11.32</v>
      </c>
      <c r="AE2931" s="31">
        <v>9.3000000000000007</v>
      </c>
      <c r="AF2931" s="27">
        <v>8.9</v>
      </c>
      <c r="AN2931" s="32">
        <v>7.42</v>
      </c>
      <c r="AO2931" s="27" t="s">
        <v>49</v>
      </c>
      <c r="AP2931" s="31" t="s">
        <v>50</v>
      </c>
      <c r="AQ2931" s="27">
        <f t="shared" si="467"/>
        <v>9.1000000000000014</v>
      </c>
      <c r="AR2931" s="27">
        <f t="shared" si="468"/>
        <v>7.42</v>
      </c>
      <c r="AS2931" s="27" t="e">
        <f t="shared" si="469"/>
        <v>#NUM!</v>
      </c>
      <c r="AT2931" s="27" t="e">
        <f>#REF!*1.075</f>
        <v>#REF!</v>
      </c>
      <c r="AU2931" s="27">
        <f t="shared" ref="AU2931:AU2942" si="474">T2931*1.075</f>
        <v>6.1274999999999995</v>
      </c>
      <c r="AV2931" s="29" t="e">
        <f t="shared" ref="AV2931:AV2994" si="475">MIN(AN2931,AT2931,AU2931)</f>
        <v>#REF!</v>
      </c>
      <c r="AW2931" s="27" t="s">
        <v>73</v>
      </c>
      <c r="AX2931" s="27" t="s">
        <v>74</v>
      </c>
      <c r="AY2931" s="32">
        <v>6.1275000000000004</v>
      </c>
      <c r="AZ2931" s="34">
        <f t="shared" si="464"/>
        <v>1.5318750000000001</v>
      </c>
      <c r="BA2931" s="3">
        <f t="shared" si="466"/>
        <v>7.6593750000000007</v>
      </c>
      <c r="BB2931" s="36">
        <f>BA2931</f>
        <v>7.6593750000000007</v>
      </c>
      <c r="BC2931" s="27" t="s">
        <v>12549</v>
      </c>
      <c r="BD2931" s="26" t="s">
        <v>12541</v>
      </c>
      <c r="BE2931" s="26"/>
      <c r="BF2931" s="26"/>
      <c r="BG2931" s="26"/>
      <c r="BH2931" s="26"/>
      <c r="BI2931" s="26"/>
      <c r="BJ2931" s="26"/>
      <c r="BK2931" s="26"/>
      <c r="BL2931" s="26"/>
      <c r="BM2931" s="26"/>
      <c r="BN2931" s="26"/>
      <c r="BO2931" s="26"/>
    </row>
    <row r="2932" spans="1:116" ht="31.5" customHeight="1">
      <c r="A2932" s="54" t="s">
        <v>12540</v>
      </c>
      <c r="B2932" s="5">
        <v>2930</v>
      </c>
      <c r="C2932" s="59">
        <v>19856</v>
      </c>
      <c r="D2932" s="59"/>
      <c r="E2932" s="58" t="s">
        <v>12108</v>
      </c>
      <c r="F2932" s="58" t="s">
        <v>12109</v>
      </c>
      <c r="G2932" s="58" t="s">
        <v>1918</v>
      </c>
      <c r="H2932" s="60" t="s">
        <v>66</v>
      </c>
      <c r="I2932" s="58" t="s">
        <v>1962</v>
      </c>
      <c r="J2932" s="58" t="s">
        <v>12110</v>
      </c>
      <c r="K2932" s="62">
        <v>250</v>
      </c>
      <c r="L2932" s="58" t="s">
        <v>81</v>
      </c>
      <c r="M2932" s="59">
        <v>10</v>
      </c>
      <c r="N2932" s="58" t="s">
        <v>45</v>
      </c>
      <c r="O2932" s="58" t="s">
        <v>12111</v>
      </c>
      <c r="P2932" s="58" t="s">
        <v>12112</v>
      </c>
      <c r="Q2932" s="58" t="s">
        <v>12113</v>
      </c>
      <c r="R2932" s="55">
        <v>7.5</v>
      </c>
      <c r="T2932" s="56">
        <v>5.7</v>
      </c>
      <c r="U2932" s="28">
        <v>9.5</v>
      </c>
      <c r="V2932" s="29">
        <v>8.4499999999999993</v>
      </c>
      <c r="AE2932" s="31">
        <v>9.6999999999999993</v>
      </c>
      <c r="AF2932" s="27">
        <v>9.1999999999999993</v>
      </c>
      <c r="AN2932" s="32">
        <v>7.42</v>
      </c>
      <c r="AO2932" s="27" t="s">
        <v>49</v>
      </c>
      <c r="AP2932" s="31" t="s">
        <v>50</v>
      </c>
      <c r="AQ2932" s="27">
        <f t="shared" si="467"/>
        <v>9.4499999999999993</v>
      </c>
      <c r="AR2932" s="27">
        <f t="shared" si="468"/>
        <v>7.5</v>
      </c>
      <c r="AS2932" s="27" t="e">
        <f t="shared" si="469"/>
        <v>#NUM!</v>
      </c>
      <c r="AT2932" s="27" t="e">
        <f>#REF!*1.075</f>
        <v>#REF!</v>
      </c>
      <c r="AU2932" s="27">
        <f t="shared" si="474"/>
        <v>6.1274999999999995</v>
      </c>
      <c r="AV2932" s="29" t="e">
        <f t="shared" si="475"/>
        <v>#REF!</v>
      </c>
      <c r="AW2932" s="27" t="s">
        <v>73</v>
      </c>
      <c r="AX2932" s="27" t="s">
        <v>74</v>
      </c>
      <c r="AY2932" s="32">
        <v>6.1269999999999998</v>
      </c>
      <c r="AZ2932" s="34">
        <f t="shared" si="464"/>
        <v>1.5317499999999999</v>
      </c>
      <c r="BA2932" s="3">
        <f t="shared" si="466"/>
        <v>7.6587499999999995</v>
      </c>
      <c r="BB2932" s="36">
        <f>BA2932</f>
        <v>7.6587499999999995</v>
      </c>
      <c r="BC2932" s="27" t="s">
        <v>12549</v>
      </c>
      <c r="BD2932" s="26" t="s">
        <v>12541</v>
      </c>
      <c r="BE2932" s="26"/>
      <c r="BF2932" s="26"/>
      <c r="BG2932" s="26"/>
      <c r="BH2932" s="26"/>
      <c r="BI2932" s="26"/>
      <c r="BJ2932" s="26"/>
      <c r="BK2932" s="26"/>
      <c r="BL2932" s="26"/>
      <c r="BM2932" s="26"/>
      <c r="BN2932" s="26"/>
      <c r="BO2932" s="26"/>
    </row>
    <row r="2933" spans="1:116" ht="31.5" customHeight="1">
      <c r="A2933" s="54" t="s">
        <v>12540</v>
      </c>
      <c r="B2933" s="5">
        <v>2931</v>
      </c>
      <c r="C2933" s="59">
        <v>3466</v>
      </c>
      <c r="D2933" s="59"/>
      <c r="E2933" s="58" t="s">
        <v>12108</v>
      </c>
      <c r="F2933" s="58" t="s">
        <v>12109</v>
      </c>
      <c r="G2933" s="58" t="s">
        <v>1918</v>
      </c>
      <c r="H2933" s="60" t="s">
        <v>66</v>
      </c>
      <c r="I2933" s="58" t="s">
        <v>1962</v>
      </c>
      <c r="J2933" s="61" t="s">
        <v>12542</v>
      </c>
      <c r="K2933" s="62">
        <v>500</v>
      </c>
      <c r="L2933" s="58" t="s">
        <v>81</v>
      </c>
      <c r="M2933" s="59">
        <v>10</v>
      </c>
      <c r="N2933" s="58" t="s">
        <v>45</v>
      </c>
      <c r="O2933" s="58" t="s">
        <v>12111</v>
      </c>
      <c r="P2933" s="58" t="s">
        <v>12118</v>
      </c>
      <c r="Q2933" s="58" t="s">
        <v>12119</v>
      </c>
      <c r="R2933" s="55">
        <v>7.63</v>
      </c>
      <c r="S2933" s="29">
        <v>7.2</v>
      </c>
      <c r="T2933" s="56">
        <v>7.3</v>
      </c>
      <c r="U2933" s="28">
        <v>10.6</v>
      </c>
      <c r="V2933" s="29">
        <v>9.4395000000000007</v>
      </c>
      <c r="W2933" s="29">
        <v>5.8120000000000003</v>
      </c>
      <c r="AE2933" s="31">
        <v>10.9</v>
      </c>
      <c r="AF2933" s="27">
        <v>10.5</v>
      </c>
      <c r="AG2933" s="27">
        <v>5.91</v>
      </c>
      <c r="AN2933" s="32">
        <v>7.64</v>
      </c>
      <c r="AO2933" s="27" t="s">
        <v>49</v>
      </c>
      <c r="AP2933" s="31" t="s">
        <v>50</v>
      </c>
      <c r="AQ2933" s="27">
        <f t="shared" si="467"/>
        <v>8.2050000000000001</v>
      </c>
      <c r="AR2933" s="27">
        <f t="shared" si="468"/>
        <v>7.63</v>
      </c>
      <c r="AS2933" s="27" t="e">
        <f t="shared" si="469"/>
        <v>#NUM!</v>
      </c>
      <c r="AT2933" s="27" t="e">
        <f>#REF!*1.075</f>
        <v>#REF!</v>
      </c>
      <c r="AU2933" s="27">
        <f t="shared" si="474"/>
        <v>7.8474999999999993</v>
      </c>
      <c r="AV2933" s="29" t="e">
        <f t="shared" si="475"/>
        <v>#REF!</v>
      </c>
      <c r="AW2933" s="27" t="s">
        <v>73</v>
      </c>
      <c r="AX2933" s="27" t="s">
        <v>74</v>
      </c>
      <c r="AY2933" s="32">
        <v>7.8475000000000001</v>
      </c>
      <c r="AZ2933" s="34">
        <f t="shared" ref="AZ2933:AZ2996" si="476">IF(AND(AY2933&gt;0,AY2933&lt;=10),AY2933*0.25,IF(AND(AY2933&gt;10,AY2933&lt;=50),AY2933*0.17,IF(AND(AY2933&gt;10,AY2933&lt;=100),AY2933*0.12,IF(AY2933&gt;100,AY2933*0.1))))</f>
        <v>1.961875</v>
      </c>
      <c r="BA2933" s="3">
        <f t="shared" si="466"/>
        <v>9.8093749999999993</v>
      </c>
      <c r="BB2933" s="36">
        <f>BA2933</f>
        <v>9.8093749999999993</v>
      </c>
      <c r="BC2933" s="27" t="s">
        <v>12549</v>
      </c>
      <c r="BD2933" s="26" t="s">
        <v>12541</v>
      </c>
      <c r="BE2933" s="26"/>
      <c r="BF2933" s="26"/>
      <c r="BG2933" s="26"/>
      <c r="BH2933" s="26"/>
      <c r="BI2933" s="26"/>
      <c r="BJ2933" s="26"/>
      <c r="BK2933" s="26"/>
      <c r="BL2933" s="26"/>
      <c r="BM2933" s="26"/>
      <c r="BN2933" s="26"/>
      <c r="BO2933" s="26"/>
    </row>
    <row r="2934" spans="1:116" ht="31.5" customHeight="1">
      <c r="A2934" s="54" t="s">
        <v>12540</v>
      </c>
      <c r="B2934" s="5">
        <v>2932</v>
      </c>
      <c r="C2934" s="59">
        <v>1214</v>
      </c>
      <c r="D2934" s="59"/>
      <c r="E2934" s="58" t="s">
        <v>12108</v>
      </c>
      <c r="F2934" s="58" t="s">
        <v>12121</v>
      </c>
      <c r="G2934" s="58" t="s">
        <v>1918</v>
      </c>
      <c r="H2934" s="60" t="s">
        <v>1217</v>
      </c>
      <c r="I2934" s="58" t="s">
        <v>1962</v>
      </c>
      <c r="J2934" s="58" t="s">
        <v>12542</v>
      </c>
      <c r="K2934" s="62">
        <v>500</v>
      </c>
      <c r="L2934" s="58" t="s">
        <v>81</v>
      </c>
      <c r="M2934" s="59">
        <v>10</v>
      </c>
      <c r="N2934" s="58" t="s">
        <v>45</v>
      </c>
      <c r="O2934" s="58" t="s">
        <v>12111</v>
      </c>
      <c r="P2934" s="58" t="s">
        <v>12118</v>
      </c>
      <c r="Q2934" s="58" t="s">
        <v>12122</v>
      </c>
      <c r="R2934" s="55">
        <v>11.3</v>
      </c>
      <c r="S2934" s="29">
        <v>8.5</v>
      </c>
      <c r="T2934" s="56">
        <v>8</v>
      </c>
      <c r="U2934" s="28">
        <v>11.3</v>
      </c>
      <c r="V2934" s="29">
        <v>11.2408</v>
      </c>
      <c r="AE2934" s="31">
        <v>11.3</v>
      </c>
      <c r="AF2934" s="27">
        <v>12.3</v>
      </c>
      <c r="AN2934" s="32">
        <v>11.35</v>
      </c>
      <c r="AO2934" s="27" t="s">
        <v>211</v>
      </c>
      <c r="AP2934" s="31" t="s">
        <v>212</v>
      </c>
      <c r="AQ2934" s="27">
        <f t="shared" si="467"/>
        <v>11.8</v>
      </c>
      <c r="AR2934" s="27">
        <f t="shared" si="468"/>
        <v>11.3</v>
      </c>
      <c r="AS2934" s="27" t="e">
        <f t="shared" si="469"/>
        <v>#NUM!</v>
      </c>
      <c r="AT2934" s="27" t="e">
        <f>#REF!*1.075</f>
        <v>#REF!</v>
      </c>
      <c r="AU2934" s="27">
        <f t="shared" si="474"/>
        <v>8.6</v>
      </c>
      <c r="AV2934" s="29" t="e">
        <f t="shared" si="475"/>
        <v>#REF!</v>
      </c>
      <c r="AW2934" s="27" t="s">
        <v>73</v>
      </c>
      <c r="AX2934" s="27" t="s">
        <v>74</v>
      </c>
      <c r="AY2934" s="32">
        <v>8.6</v>
      </c>
      <c r="AZ2934" s="34">
        <f t="shared" si="476"/>
        <v>2.15</v>
      </c>
      <c r="BA2934" s="3">
        <f t="shared" si="466"/>
        <v>10.75</v>
      </c>
      <c r="BB2934" s="36">
        <f>BA2934</f>
        <v>10.75</v>
      </c>
      <c r="BC2934" s="27" t="s">
        <v>12549</v>
      </c>
      <c r="BD2934" s="26" t="s">
        <v>12541</v>
      </c>
      <c r="BE2934" s="26"/>
      <c r="BF2934" s="26"/>
      <c r="BG2934" s="26"/>
      <c r="BH2934" s="26"/>
      <c r="BI2934" s="26"/>
      <c r="BJ2934" s="26"/>
      <c r="BK2934" s="26"/>
      <c r="BL2934" s="26"/>
      <c r="BM2934" s="26"/>
      <c r="BN2934" s="26"/>
      <c r="BO2934" s="26"/>
    </row>
    <row r="2935" spans="1:116" ht="31.5" customHeight="1">
      <c r="A2935" s="54" t="s">
        <v>12540</v>
      </c>
      <c r="B2935" s="5">
        <v>2933</v>
      </c>
      <c r="C2935" s="59">
        <v>3940</v>
      </c>
      <c r="D2935" s="59"/>
      <c r="E2935" s="58" t="s">
        <v>12123</v>
      </c>
      <c r="F2935" s="58" t="s">
        <v>12124</v>
      </c>
      <c r="G2935" s="58" t="s">
        <v>9318</v>
      </c>
      <c r="H2935" s="60" t="s">
        <v>3810</v>
      </c>
      <c r="I2935" s="58" t="s">
        <v>1962</v>
      </c>
      <c r="J2935" s="58" t="s">
        <v>12110</v>
      </c>
      <c r="K2935" s="62">
        <v>250</v>
      </c>
      <c r="L2935" s="58" t="s">
        <v>81</v>
      </c>
      <c r="M2935" s="59">
        <v>10</v>
      </c>
      <c r="N2935" s="58" t="s">
        <v>45</v>
      </c>
      <c r="O2935" s="58" t="s">
        <v>12111</v>
      </c>
      <c r="P2935" s="58" t="s">
        <v>12125</v>
      </c>
      <c r="Q2935" s="58" t="s">
        <v>12126</v>
      </c>
      <c r="R2935" s="55">
        <v>25.45</v>
      </c>
      <c r="S2935" s="29">
        <v>20.5</v>
      </c>
      <c r="T2935" s="56">
        <v>19.5</v>
      </c>
      <c r="U2935" s="28">
        <v>32.299999999999997</v>
      </c>
      <c r="V2935" s="29">
        <v>11.62</v>
      </c>
      <c r="AE2935" s="31">
        <v>32.299999999999997</v>
      </c>
      <c r="AF2935" s="27">
        <v>18.399999999999999</v>
      </c>
      <c r="AG2935" s="27">
        <v>14.83</v>
      </c>
      <c r="AN2935" s="32">
        <v>13.994999999999999</v>
      </c>
      <c r="AO2935" s="27" t="s">
        <v>211</v>
      </c>
      <c r="AP2935" s="31" t="s">
        <v>212</v>
      </c>
      <c r="AQ2935" s="27">
        <f t="shared" si="467"/>
        <v>16.614999999999998</v>
      </c>
      <c r="AR2935" s="27" t="str">
        <f t="shared" si="468"/>
        <v/>
      </c>
      <c r="AS2935" s="27" t="e">
        <f t="shared" si="469"/>
        <v>#NUM!</v>
      </c>
      <c r="AT2935" s="27" t="e">
        <f>#REF!*1.075</f>
        <v>#REF!</v>
      </c>
      <c r="AU2935" s="27">
        <f t="shared" si="474"/>
        <v>20.962499999999999</v>
      </c>
      <c r="AV2935" s="29" t="e">
        <f t="shared" si="475"/>
        <v>#REF!</v>
      </c>
      <c r="AW2935" s="27" t="s">
        <v>213</v>
      </c>
      <c r="AX2935" s="27" t="s">
        <v>212</v>
      </c>
      <c r="AY2935" s="32">
        <v>16.614999999999998</v>
      </c>
      <c r="AZ2935" s="34">
        <f t="shared" si="476"/>
        <v>2.8245499999999999</v>
      </c>
      <c r="BA2935" s="3">
        <f t="shared" si="466"/>
        <v>19.439549999999997</v>
      </c>
      <c r="BB2935" s="32">
        <f>BA2935+BA2935*0.08</f>
        <v>20.994713999999998</v>
      </c>
      <c r="BC2935" s="27" t="s">
        <v>12549</v>
      </c>
      <c r="BD2935" s="26" t="s">
        <v>12541</v>
      </c>
      <c r="BE2935" s="26"/>
      <c r="BF2935" s="26"/>
      <c r="BG2935" s="26"/>
      <c r="BH2935" s="26"/>
      <c r="BI2935" s="26"/>
      <c r="BJ2935" s="26"/>
      <c r="BK2935" s="26"/>
      <c r="BL2935" s="26"/>
      <c r="BM2935" s="26"/>
      <c r="BN2935" s="26"/>
      <c r="BO2935" s="26"/>
    </row>
    <row r="2936" spans="1:116" ht="31.5" customHeight="1">
      <c r="A2936" s="54" t="s">
        <v>12540</v>
      </c>
      <c r="B2936" s="5">
        <v>2934</v>
      </c>
      <c r="C2936" s="59">
        <v>5581</v>
      </c>
      <c r="D2936" s="59"/>
      <c r="E2936" s="58" t="s">
        <v>12127</v>
      </c>
      <c r="F2936" s="58" t="s">
        <v>12128</v>
      </c>
      <c r="G2936" s="58" t="s">
        <v>1993</v>
      </c>
      <c r="H2936" s="60" t="s">
        <v>12129</v>
      </c>
      <c r="I2936" s="58" t="s">
        <v>1962</v>
      </c>
      <c r="J2936" s="58" t="s">
        <v>12130</v>
      </c>
      <c r="K2936" s="62">
        <v>100</v>
      </c>
      <c r="L2936" s="58" t="s">
        <v>81</v>
      </c>
      <c r="M2936" s="59">
        <v>10</v>
      </c>
      <c r="N2936" s="58" t="s">
        <v>45</v>
      </c>
      <c r="O2936" s="58" t="s">
        <v>12111</v>
      </c>
      <c r="P2936" s="58" t="s">
        <v>12131</v>
      </c>
      <c r="Q2936" s="58" t="s">
        <v>12132</v>
      </c>
      <c r="R2936" s="55">
        <v>12</v>
      </c>
      <c r="T2936" s="56">
        <v>10.5</v>
      </c>
      <c r="U2936" s="28">
        <v>10.9</v>
      </c>
      <c r="V2936" s="29">
        <v>13.277699999999999</v>
      </c>
      <c r="AE2936" s="31">
        <v>10.9</v>
      </c>
      <c r="AF2936" s="27">
        <v>14.1</v>
      </c>
      <c r="AG2936" s="27">
        <v>8</v>
      </c>
      <c r="AN2936" s="32">
        <v>9.3305000000000007</v>
      </c>
      <c r="AO2936" s="27" t="s">
        <v>211</v>
      </c>
      <c r="AP2936" s="31" t="s">
        <v>212</v>
      </c>
      <c r="AQ2936" s="27">
        <f t="shared" si="467"/>
        <v>9.4499999999999993</v>
      </c>
      <c r="AR2936" s="27" t="str">
        <f t="shared" si="468"/>
        <v/>
      </c>
      <c r="AS2936" s="27" t="e">
        <f t="shared" si="469"/>
        <v>#NUM!</v>
      </c>
      <c r="AT2936" s="27" t="e">
        <f>#REF!*1.075</f>
        <v>#REF!</v>
      </c>
      <c r="AU2936" s="27">
        <f t="shared" si="474"/>
        <v>11.2875</v>
      </c>
      <c r="AV2936" s="29" t="e">
        <f t="shared" si="475"/>
        <v>#REF!</v>
      </c>
      <c r="AW2936" s="27" t="s">
        <v>213</v>
      </c>
      <c r="AX2936" s="27" t="s">
        <v>212</v>
      </c>
      <c r="AY2936" s="32">
        <v>9.4499999999999993</v>
      </c>
      <c r="AZ2936" s="34">
        <f t="shared" si="476"/>
        <v>2.3624999999999998</v>
      </c>
      <c r="BA2936" s="3">
        <f t="shared" si="466"/>
        <v>11.8125</v>
      </c>
      <c r="BB2936" s="32">
        <f>BA2936+BA2936*0.08</f>
        <v>12.7575</v>
      </c>
      <c r="BC2936" s="27" t="s">
        <v>12549</v>
      </c>
      <c r="BD2936" s="26" t="s">
        <v>12541</v>
      </c>
      <c r="BE2936" s="26"/>
      <c r="BF2936" s="26"/>
      <c r="BG2936" s="26"/>
      <c r="BH2936" s="26"/>
      <c r="BI2936" s="26"/>
      <c r="BJ2936" s="26"/>
      <c r="BK2936" s="26"/>
      <c r="BL2936" s="26"/>
      <c r="BM2936" s="26"/>
      <c r="BN2936" s="26"/>
      <c r="BO2936" s="26"/>
    </row>
    <row r="2937" spans="1:116" ht="31.5" customHeight="1">
      <c r="A2937" s="54" t="s">
        <v>12540</v>
      </c>
      <c r="B2937" s="5">
        <v>2935</v>
      </c>
      <c r="C2937" s="59">
        <v>19467</v>
      </c>
      <c r="D2937" s="59"/>
      <c r="E2937" s="58" t="s">
        <v>12133</v>
      </c>
      <c r="F2937" s="58" t="s">
        <v>12134</v>
      </c>
      <c r="G2937" s="58" t="s">
        <v>1133</v>
      </c>
      <c r="H2937" s="60" t="s">
        <v>10141</v>
      </c>
      <c r="I2937" s="58" t="s">
        <v>1962</v>
      </c>
      <c r="J2937" s="58" t="s">
        <v>12135</v>
      </c>
      <c r="K2937" s="62">
        <v>250</v>
      </c>
      <c r="L2937" s="58" t="s">
        <v>81</v>
      </c>
      <c r="M2937" s="59">
        <v>10</v>
      </c>
      <c r="N2937" s="58" t="s">
        <v>45</v>
      </c>
      <c r="O2937" s="58" t="s">
        <v>12111</v>
      </c>
      <c r="P2937" s="58" t="s">
        <v>12136</v>
      </c>
      <c r="Q2937" s="58" t="s">
        <v>12137</v>
      </c>
      <c r="R2937" s="55">
        <v>105.5</v>
      </c>
      <c r="T2937" s="56"/>
      <c r="U2937" s="28">
        <v>105.1</v>
      </c>
      <c r="V2937" s="29"/>
      <c r="AE2937" s="31">
        <v>105.1</v>
      </c>
      <c r="AF2937" s="27">
        <v>145.30000000000001</v>
      </c>
      <c r="AO2937" s="27" t="s">
        <v>49</v>
      </c>
      <c r="AP2937" s="31" t="s">
        <v>50</v>
      </c>
      <c r="AQ2937" s="27">
        <f t="shared" si="467"/>
        <v>125.2</v>
      </c>
      <c r="AR2937" s="27">
        <f t="shared" si="468"/>
        <v>105.5</v>
      </c>
      <c r="AS2937" s="27" t="e">
        <f t="shared" si="469"/>
        <v>#NUM!</v>
      </c>
      <c r="AT2937" s="27" t="e">
        <f>#REF!*1.075</f>
        <v>#REF!</v>
      </c>
      <c r="AU2937" s="27">
        <f t="shared" si="474"/>
        <v>0</v>
      </c>
      <c r="AV2937" s="29" t="e">
        <f t="shared" si="475"/>
        <v>#REF!</v>
      </c>
      <c r="AW2937" s="33" t="s">
        <v>51</v>
      </c>
      <c r="AX2937" s="33" t="s">
        <v>50</v>
      </c>
      <c r="AY2937" s="32">
        <v>105.5</v>
      </c>
      <c r="AZ2937" s="34">
        <f t="shared" si="476"/>
        <v>10.55</v>
      </c>
      <c r="BA2937" s="3">
        <f t="shared" si="466"/>
        <v>116.05</v>
      </c>
      <c r="BB2937" s="32">
        <f>BA2937+BA2937*0.08</f>
        <v>125.334</v>
      </c>
      <c r="BC2937" s="27" t="s">
        <v>12549</v>
      </c>
      <c r="BD2937" s="26" t="s">
        <v>12541</v>
      </c>
      <c r="BE2937" s="26"/>
      <c r="BF2937" s="26"/>
      <c r="BG2937" s="26"/>
      <c r="BH2937" s="26"/>
      <c r="BI2937" s="26"/>
      <c r="BJ2937" s="26"/>
      <c r="BK2937" s="26"/>
      <c r="BL2937" s="26"/>
      <c r="BM2937" s="26"/>
      <c r="BN2937" s="26"/>
      <c r="BO2937" s="26"/>
    </row>
    <row r="2938" spans="1:116" ht="31.5" customHeight="1">
      <c r="A2938" s="54" t="s">
        <v>12540</v>
      </c>
      <c r="B2938" s="5">
        <v>2936</v>
      </c>
      <c r="C2938" s="59">
        <v>3533</v>
      </c>
      <c r="D2938" s="59"/>
      <c r="E2938" s="58" t="s">
        <v>12149</v>
      </c>
      <c r="F2938" s="58" t="s">
        <v>12150</v>
      </c>
      <c r="G2938" s="58" t="s">
        <v>2036</v>
      </c>
      <c r="H2938" s="60" t="s">
        <v>12151</v>
      </c>
      <c r="I2938" s="58" t="s">
        <v>1962</v>
      </c>
      <c r="J2938" s="58" t="s">
        <v>12152</v>
      </c>
      <c r="K2938" s="62">
        <v>500</v>
      </c>
      <c r="L2938" s="58" t="s">
        <v>81</v>
      </c>
      <c r="M2938" s="59">
        <v>10</v>
      </c>
      <c r="N2938" s="58" t="s">
        <v>45</v>
      </c>
      <c r="O2938" s="58" t="s">
        <v>12111</v>
      </c>
      <c r="P2938" s="58" t="s">
        <v>12153</v>
      </c>
      <c r="Q2938" s="58" t="s">
        <v>12154</v>
      </c>
      <c r="R2938" s="55">
        <v>7</v>
      </c>
      <c r="S2938" s="29">
        <v>6.7</v>
      </c>
      <c r="T2938" s="56">
        <v>5.5</v>
      </c>
      <c r="U2938" s="28">
        <v>7.5</v>
      </c>
      <c r="V2938" s="29"/>
      <c r="AE2938" s="31">
        <v>10.6</v>
      </c>
      <c r="AF2938" s="27">
        <v>11.9</v>
      </c>
      <c r="AN2938" s="32">
        <v>7</v>
      </c>
      <c r="AO2938" s="27" t="s">
        <v>49</v>
      </c>
      <c r="AP2938" s="31" t="s">
        <v>50</v>
      </c>
      <c r="AQ2938" s="27">
        <f t="shared" si="467"/>
        <v>11.25</v>
      </c>
      <c r="AR2938" s="27">
        <f t="shared" si="468"/>
        <v>7</v>
      </c>
      <c r="AS2938" s="27" t="e">
        <f t="shared" si="469"/>
        <v>#NUM!</v>
      </c>
      <c r="AT2938" s="27" t="e">
        <f>#REF!*1.075</f>
        <v>#REF!</v>
      </c>
      <c r="AU2938" s="27">
        <f t="shared" si="474"/>
        <v>5.9124999999999996</v>
      </c>
      <c r="AV2938" s="29" t="e">
        <f t="shared" si="475"/>
        <v>#REF!</v>
      </c>
      <c r="AW2938" s="27" t="s">
        <v>73</v>
      </c>
      <c r="AX2938" s="27" t="s">
        <v>74</v>
      </c>
      <c r="AY2938" s="32">
        <v>5.9124999999999996</v>
      </c>
      <c r="AZ2938" s="34">
        <f t="shared" si="476"/>
        <v>1.4781249999999999</v>
      </c>
      <c r="BA2938" s="3">
        <f t="shared" si="466"/>
        <v>7.390625</v>
      </c>
      <c r="BB2938" s="36">
        <f>BA2938</f>
        <v>7.390625</v>
      </c>
      <c r="BC2938" s="27" t="s">
        <v>12549</v>
      </c>
      <c r="BD2938" s="26" t="s">
        <v>12541</v>
      </c>
      <c r="BE2938" s="26"/>
      <c r="BF2938" s="26"/>
      <c r="BG2938" s="26"/>
      <c r="BH2938" s="26"/>
      <c r="BI2938" s="26"/>
      <c r="BJ2938" s="26"/>
      <c r="BK2938" s="26"/>
      <c r="BL2938" s="26"/>
      <c r="BM2938" s="26"/>
      <c r="BN2938" s="26"/>
      <c r="BO2938" s="26"/>
    </row>
    <row r="2939" spans="1:116" ht="31.5" customHeight="1">
      <c r="A2939" s="54" t="s">
        <v>12540</v>
      </c>
      <c r="B2939" s="5">
        <v>2937</v>
      </c>
      <c r="C2939" s="59">
        <v>3467</v>
      </c>
      <c r="D2939" s="59"/>
      <c r="E2939" s="58" t="s">
        <v>12141</v>
      </c>
      <c r="F2939" s="58" t="s">
        <v>5623</v>
      </c>
      <c r="G2939" s="58" t="s">
        <v>9323</v>
      </c>
      <c r="H2939" s="60" t="s">
        <v>5624</v>
      </c>
      <c r="I2939" s="58" t="s">
        <v>1962</v>
      </c>
      <c r="J2939" s="58" t="s">
        <v>12142</v>
      </c>
      <c r="K2939" s="62">
        <v>500</v>
      </c>
      <c r="L2939" s="58" t="s">
        <v>81</v>
      </c>
      <c r="M2939" s="59">
        <v>10</v>
      </c>
      <c r="N2939" s="58" t="s">
        <v>45</v>
      </c>
      <c r="O2939" s="58" t="s">
        <v>12111</v>
      </c>
      <c r="P2939" s="58" t="s">
        <v>12143</v>
      </c>
      <c r="Q2939" s="58" t="s">
        <v>12144</v>
      </c>
      <c r="R2939" s="55">
        <v>9.5</v>
      </c>
      <c r="S2939" s="29">
        <v>6.7</v>
      </c>
      <c r="T2939" s="56">
        <v>6.5</v>
      </c>
      <c r="U2939" s="28">
        <v>10.6</v>
      </c>
      <c r="V2939" s="29">
        <v>9.0389999999999997</v>
      </c>
      <c r="W2939" s="29">
        <v>7.8063000000000002</v>
      </c>
      <c r="AE2939" s="31">
        <v>12.9</v>
      </c>
      <c r="AF2939" s="27">
        <v>9.6999999999999993</v>
      </c>
      <c r="AG2939" s="27">
        <v>8</v>
      </c>
      <c r="AN2939" s="32">
        <v>7.5</v>
      </c>
      <c r="AO2939" s="27" t="s">
        <v>49</v>
      </c>
      <c r="AP2939" s="31" t="s">
        <v>50</v>
      </c>
      <c r="AQ2939" s="27">
        <f t="shared" si="467"/>
        <v>8.85</v>
      </c>
      <c r="AR2939" s="27" t="str">
        <f t="shared" si="468"/>
        <v/>
      </c>
      <c r="AS2939" s="27" t="e">
        <f t="shared" si="469"/>
        <v>#NUM!</v>
      </c>
      <c r="AT2939" s="27" t="e">
        <f>#REF!*1.075</f>
        <v>#REF!</v>
      </c>
      <c r="AU2939" s="27">
        <f t="shared" si="474"/>
        <v>6.9874999999999998</v>
      </c>
      <c r="AV2939" s="29" t="e">
        <f t="shared" si="475"/>
        <v>#REF!</v>
      </c>
      <c r="AW2939" s="27" t="s">
        <v>73</v>
      </c>
      <c r="AX2939" s="27" t="s">
        <v>74</v>
      </c>
      <c r="AY2939" s="32">
        <v>6.9874999999999998</v>
      </c>
      <c r="AZ2939" s="34">
        <f t="shared" si="476"/>
        <v>1.746875</v>
      </c>
      <c r="BA2939" s="3">
        <f t="shared" si="466"/>
        <v>8.734375</v>
      </c>
      <c r="BB2939" s="36">
        <f>BA2939</f>
        <v>8.734375</v>
      </c>
      <c r="BC2939" s="27" t="s">
        <v>12549</v>
      </c>
      <c r="BD2939" s="26" t="s">
        <v>12541</v>
      </c>
      <c r="BE2939" s="26"/>
      <c r="BF2939" s="26"/>
      <c r="BG2939" s="26"/>
      <c r="BH2939" s="26"/>
      <c r="BI2939" s="26"/>
      <c r="BJ2939" s="26"/>
      <c r="BK2939" s="26"/>
      <c r="BL2939" s="26"/>
      <c r="BM2939" s="26"/>
      <c r="BN2939" s="26"/>
      <c r="BO2939" s="26"/>
    </row>
    <row r="2940" spans="1:116" ht="31.5" customHeight="1">
      <c r="A2940" s="54" t="s">
        <v>12540</v>
      </c>
      <c r="B2940" s="5">
        <v>2938</v>
      </c>
      <c r="C2940" s="59">
        <v>5054</v>
      </c>
      <c r="D2940" s="59"/>
      <c r="E2940" s="58" t="s">
        <v>12138</v>
      </c>
      <c r="F2940" s="58" t="s">
        <v>5623</v>
      </c>
      <c r="G2940" s="58" t="s">
        <v>9323</v>
      </c>
      <c r="H2940" s="60" t="s">
        <v>5624</v>
      </c>
      <c r="I2940" s="58" t="s">
        <v>1962</v>
      </c>
      <c r="J2940" s="58" t="s">
        <v>12139</v>
      </c>
      <c r="K2940" s="62">
        <v>100</v>
      </c>
      <c r="L2940" s="58" t="s">
        <v>81</v>
      </c>
      <c r="M2940" s="59">
        <v>10</v>
      </c>
      <c r="N2940" s="58" t="s">
        <v>45</v>
      </c>
      <c r="O2940" s="58" t="s">
        <v>12111</v>
      </c>
      <c r="P2940" s="58" t="s">
        <v>12118</v>
      </c>
      <c r="Q2940" s="58" t="s">
        <v>12140</v>
      </c>
      <c r="R2940" s="55">
        <v>8</v>
      </c>
      <c r="S2940" s="29">
        <v>6.2</v>
      </c>
      <c r="T2940" s="56">
        <v>5.2</v>
      </c>
      <c r="U2940" s="28">
        <v>10.4</v>
      </c>
      <c r="V2940" s="29">
        <v>8.0066000000000006</v>
      </c>
      <c r="W2940" s="29">
        <v>6.08</v>
      </c>
      <c r="AE2940" s="31">
        <v>10.4</v>
      </c>
      <c r="AF2940" s="27">
        <v>8.6</v>
      </c>
      <c r="AG2940" s="27">
        <v>6</v>
      </c>
      <c r="AN2940" s="32">
        <v>6.11</v>
      </c>
      <c r="AO2940" s="27" t="s">
        <v>49</v>
      </c>
      <c r="AP2940" s="31" t="s">
        <v>50</v>
      </c>
      <c r="AQ2940" s="27">
        <f t="shared" si="467"/>
        <v>7.3</v>
      </c>
      <c r="AR2940" s="27" t="str">
        <f t="shared" si="468"/>
        <v/>
      </c>
      <c r="AS2940" s="27" t="e">
        <f t="shared" si="469"/>
        <v>#NUM!</v>
      </c>
      <c r="AT2940" s="27" t="e">
        <f>#REF!*1.075</f>
        <v>#REF!</v>
      </c>
      <c r="AU2940" s="27">
        <f t="shared" si="474"/>
        <v>5.59</v>
      </c>
      <c r="AV2940" s="29" t="e">
        <f t="shared" si="475"/>
        <v>#REF!</v>
      </c>
      <c r="AW2940" s="27" t="s">
        <v>73</v>
      </c>
      <c r="AX2940" s="27" t="s">
        <v>74</v>
      </c>
      <c r="AY2940" s="32">
        <v>5.59</v>
      </c>
      <c r="AZ2940" s="34">
        <f t="shared" si="476"/>
        <v>1.3975</v>
      </c>
      <c r="BA2940" s="3">
        <f t="shared" si="466"/>
        <v>6.9874999999999998</v>
      </c>
      <c r="BB2940" s="36">
        <f>BA2940</f>
        <v>6.9874999999999998</v>
      </c>
      <c r="BC2940" s="27" t="s">
        <v>12549</v>
      </c>
      <c r="BD2940" s="26" t="s">
        <v>12541</v>
      </c>
      <c r="BE2940" s="26"/>
      <c r="BF2940" s="26"/>
      <c r="BG2940" s="26"/>
      <c r="BH2940" s="26"/>
      <c r="BI2940" s="26"/>
      <c r="BJ2940" s="26"/>
      <c r="BK2940" s="26"/>
      <c r="BL2940" s="26"/>
      <c r="BM2940" s="26"/>
      <c r="BN2940" s="26"/>
      <c r="BO2940" s="26"/>
    </row>
    <row r="2941" spans="1:116" ht="31.5" customHeight="1">
      <c r="A2941" s="54" t="s">
        <v>12540</v>
      </c>
      <c r="B2941" s="5">
        <v>2939</v>
      </c>
      <c r="C2941" s="59">
        <v>5054</v>
      </c>
      <c r="D2941" s="59"/>
      <c r="E2941" s="58" t="s">
        <v>12138</v>
      </c>
      <c r="F2941" s="58" t="s">
        <v>5623</v>
      </c>
      <c r="G2941" s="58" t="s">
        <v>9323</v>
      </c>
      <c r="H2941" s="60" t="s">
        <v>5624</v>
      </c>
      <c r="I2941" s="58" t="s">
        <v>1962</v>
      </c>
      <c r="J2941" s="58" t="s">
        <v>12110</v>
      </c>
      <c r="K2941" s="62">
        <v>250</v>
      </c>
      <c r="L2941" s="58" t="s">
        <v>81</v>
      </c>
      <c r="M2941" s="59">
        <v>10</v>
      </c>
      <c r="N2941" s="58" t="s">
        <v>45</v>
      </c>
      <c r="O2941" s="58" t="s">
        <v>12111</v>
      </c>
      <c r="P2941" s="58" t="s">
        <v>12118</v>
      </c>
      <c r="Q2941" s="58" t="s">
        <v>12140</v>
      </c>
      <c r="R2941" s="55">
        <v>9.1</v>
      </c>
      <c r="S2941" s="29">
        <v>6.2</v>
      </c>
      <c r="T2941" s="56">
        <v>6</v>
      </c>
      <c r="U2941" s="28">
        <v>13.2</v>
      </c>
      <c r="V2941" s="29">
        <v>8.1103000000000005</v>
      </c>
      <c r="W2941" s="29">
        <v>6.3491999999999997</v>
      </c>
      <c r="AE2941" s="31">
        <v>13.2</v>
      </c>
      <c r="AF2941" s="27">
        <v>8.6</v>
      </c>
      <c r="AG2941" s="27">
        <v>6.4749999999999996</v>
      </c>
      <c r="AN2941" s="32">
        <v>6.78</v>
      </c>
      <c r="AO2941" s="27" t="s">
        <v>49</v>
      </c>
      <c r="AP2941" s="31" t="s">
        <v>50</v>
      </c>
      <c r="AQ2941" s="27">
        <f t="shared" si="467"/>
        <v>7.5374999999999996</v>
      </c>
      <c r="AR2941" s="27" t="str">
        <f t="shared" si="468"/>
        <v/>
      </c>
      <c r="AS2941" s="27" t="e">
        <f t="shared" si="469"/>
        <v>#NUM!</v>
      </c>
      <c r="AT2941" s="27" t="e">
        <f>#REF!*1.075</f>
        <v>#REF!</v>
      </c>
      <c r="AU2941" s="27">
        <f t="shared" si="474"/>
        <v>6.4499999999999993</v>
      </c>
      <c r="AV2941" s="29" t="e">
        <f t="shared" si="475"/>
        <v>#REF!</v>
      </c>
      <c r="AW2941" s="27" t="s">
        <v>73</v>
      </c>
      <c r="AX2941" s="27" t="s">
        <v>74</v>
      </c>
      <c r="AY2941" s="32">
        <v>6.45</v>
      </c>
      <c r="AZ2941" s="34">
        <f t="shared" si="476"/>
        <v>1.6125</v>
      </c>
      <c r="BA2941" s="3">
        <f t="shared" si="466"/>
        <v>8.0625</v>
      </c>
      <c r="BB2941" s="36">
        <f>BA2941</f>
        <v>8.0625</v>
      </c>
      <c r="BC2941" s="27" t="s">
        <v>12549</v>
      </c>
      <c r="BD2941" s="26" t="s">
        <v>12541</v>
      </c>
      <c r="BE2941" s="26"/>
      <c r="BF2941" s="26"/>
      <c r="BG2941" s="26"/>
      <c r="BH2941" s="26"/>
      <c r="BI2941" s="26"/>
      <c r="BJ2941" s="26"/>
      <c r="BK2941" s="26"/>
      <c r="BL2941" s="26"/>
      <c r="BM2941" s="26"/>
      <c r="BN2941" s="26"/>
      <c r="BO2941" s="26"/>
    </row>
    <row r="2942" spans="1:116" ht="31.5" customHeight="1">
      <c r="A2942" s="54" t="s">
        <v>12540</v>
      </c>
      <c r="B2942" s="5">
        <v>2940</v>
      </c>
      <c r="C2942" s="59">
        <v>20056</v>
      </c>
      <c r="D2942" s="59"/>
      <c r="E2942" s="58" t="s">
        <v>12145</v>
      </c>
      <c r="F2942" s="58" t="s">
        <v>9322</v>
      </c>
      <c r="G2942" s="58" t="s">
        <v>9323</v>
      </c>
      <c r="H2942" s="60" t="s">
        <v>12146</v>
      </c>
      <c r="I2942" s="58" t="s">
        <v>1962</v>
      </c>
      <c r="J2942" s="58" t="s">
        <v>12147</v>
      </c>
      <c r="K2942" s="62">
        <v>100</v>
      </c>
      <c r="L2942" s="58" t="s">
        <v>81</v>
      </c>
      <c r="M2942" s="59">
        <v>20</v>
      </c>
      <c r="N2942" s="58" t="s">
        <v>45</v>
      </c>
      <c r="O2942" s="58" t="s">
        <v>12111</v>
      </c>
      <c r="P2942" s="58" t="s">
        <v>12120</v>
      </c>
      <c r="Q2942" s="58" t="s">
        <v>12148</v>
      </c>
      <c r="R2942" s="55">
        <v>20.8</v>
      </c>
      <c r="S2942" s="29">
        <v>12.4</v>
      </c>
      <c r="T2942" s="56">
        <v>12</v>
      </c>
      <c r="U2942" s="28">
        <v>20.8</v>
      </c>
      <c r="V2942" s="29"/>
      <c r="AE2942" s="31">
        <v>20.8</v>
      </c>
      <c r="AF2942" s="27">
        <v>17.600000000000001</v>
      </c>
      <c r="AG2942" s="27">
        <v>12</v>
      </c>
      <c r="AN2942" s="32">
        <v>13.5</v>
      </c>
      <c r="AO2942" s="27" t="s">
        <v>49</v>
      </c>
      <c r="AP2942" s="31" t="s">
        <v>50</v>
      </c>
      <c r="AQ2942" s="27">
        <f t="shared" si="467"/>
        <v>14.8</v>
      </c>
      <c r="AR2942" s="27" t="str">
        <f t="shared" si="468"/>
        <v/>
      </c>
      <c r="AS2942" s="27" t="e">
        <f t="shared" si="469"/>
        <v>#NUM!</v>
      </c>
      <c r="AT2942" s="27" t="e">
        <f>#REF!*1.075</f>
        <v>#REF!</v>
      </c>
      <c r="AU2942" s="27">
        <f t="shared" si="474"/>
        <v>12.899999999999999</v>
      </c>
      <c r="AV2942" s="29" t="e">
        <f t="shared" si="475"/>
        <v>#REF!</v>
      </c>
      <c r="AW2942" s="27" t="s">
        <v>73</v>
      </c>
      <c r="AX2942" s="27" t="s">
        <v>74</v>
      </c>
      <c r="AY2942" s="32">
        <v>12.9</v>
      </c>
      <c r="AZ2942" s="34">
        <f t="shared" si="476"/>
        <v>2.1930000000000001</v>
      </c>
      <c r="BA2942" s="3">
        <f t="shared" si="466"/>
        <v>15.093</v>
      </c>
      <c r="BB2942" s="36">
        <f>BA2942</f>
        <v>15.093</v>
      </c>
      <c r="BC2942" s="27" t="s">
        <v>12549</v>
      </c>
      <c r="BD2942" s="26" t="s">
        <v>12541</v>
      </c>
      <c r="BE2942" s="26"/>
      <c r="BF2942" s="26"/>
      <c r="BG2942" s="26"/>
      <c r="BH2942" s="26"/>
      <c r="BI2942" s="26"/>
      <c r="BJ2942" s="26"/>
      <c r="BK2942" s="26"/>
      <c r="BL2942" s="26"/>
      <c r="BM2942" s="26"/>
      <c r="BN2942" s="26"/>
      <c r="BO2942" s="26"/>
    </row>
    <row r="2943" spans="1:116" ht="31.5" customHeight="1">
      <c r="A2943" s="4" t="s">
        <v>12155</v>
      </c>
      <c r="B2943" s="5">
        <v>2941</v>
      </c>
      <c r="C2943" s="6">
        <v>3986</v>
      </c>
      <c r="D2943" s="6"/>
      <c r="E2943" s="3" t="s">
        <v>12156</v>
      </c>
      <c r="F2943" s="3" t="s">
        <v>1685</v>
      </c>
      <c r="G2943" s="3" t="s">
        <v>1686</v>
      </c>
      <c r="H2943" s="4" t="s">
        <v>828</v>
      </c>
      <c r="I2943" s="3" t="s">
        <v>125</v>
      </c>
      <c r="J2943" s="3" t="s">
        <v>12157</v>
      </c>
      <c r="K2943" s="5">
        <v>200</v>
      </c>
      <c r="L2943" s="3" t="s">
        <v>81</v>
      </c>
      <c r="M2943" s="6">
        <v>1</v>
      </c>
      <c r="N2943" s="3" t="s">
        <v>45</v>
      </c>
      <c r="O2943" s="3" t="s">
        <v>12158</v>
      </c>
      <c r="P2943" s="3" t="s">
        <v>12159</v>
      </c>
      <c r="Q2943" s="3" t="s">
        <v>12160</v>
      </c>
      <c r="R2943" s="28">
        <v>3.5</v>
      </c>
      <c r="U2943" s="1">
        <v>1.5</v>
      </c>
      <c r="V2943" s="28">
        <v>4.0999999999999996</v>
      </c>
      <c r="W2943" s="29">
        <v>5</v>
      </c>
      <c r="AE2943" s="31">
        <v>4.0999999999999996</v>
      </c>
      <c r="AN2943" s="32">
        <v>3.5</v>
      </c>
      <c r="AO2943" s="27" t="s">
        <v>49</v>
      </c>
      <c r="AP2943" s="31" t="s">
        <v>50</v>
      </c>
      <c r="AQ2943" s="27" t="e">
        <f t="shared" si="467"/>
        <v>#NUM!</v>
      </c>
      <c r="AR2943" s="27" t="e">
        <f t="shared" si="468"/>
        <v>#NUM!</v>
      </c>
      <c r="AS2943" s="27" t="e">
        <f t="shared" si="469"/>
        <v>#NUM!</v>
      </c>
      <c r="AT2943" s="27">
        <f t="shared" ref="AT2943:AT2974" si="477">T2943*1.075</f>
        <v>0</v>
      </c>
      <c r="AU2943" s="27">
        <f t="shared" ref="AU2943:AU2974" si="478">U2943*1.075</f>
        <v>1.6124999999999998</v>
      </c>
      <c r="AV2943" s="29">
        <f t="shared" si="475"/>
        <v>0</v>
      </c>
      <c r="AW2943" s="27" t="s">
        <v>73</v>
      </c>
      <c r="AX2943" s="27" t="s">
        <v>74</v>
      </c>
      <c r="AY2943" s="32">
        <v>1.6125</v>
      </c>
      <c r="AZ2943" s="34">
        <f t="shared" si="476"/>
        <v>0.40312500000000001</v>
      </c>
      <c r="BA2943" s="3">
        <f t="shared" si="466"/>
        <v>2.015625</v>
      </c>
      <c r="BB2943" s="32">
        <f t="shared" ref="BB2943:BB2974" si="479">BA2943+BA2943*0.08</f>
        <v>2.1768749999999999</v>
      </c>
      <c r="BC2943" s="27" t="s">
        <v>12549</v>
      </c>
      <c r="BP2943" s="27"/>
      <c r="BQ2943" s="27"/>
      <c r="BR2943" s="27"/>
      <c r="BS2943" s="27"/>
      <c r="BT2943" s="27"/>
      <c r="BU2943" s="27"/>
      <c r="BV2943" s="27"/>
      <c r="BW2943" s="27"/>
      <c r="BX2943" s="27"/>
      <c r="BY2943" s="27"/>
      <c r="BZ2943" s="27"/>
      <c r="CA2943" s="27"/>
      <c r="CB2943" s="27"/>
      <c r="CC2943" s="27"/>
      <c r="CD2943" s="27"/>
      <c r="CE2943" s="27"/>
      <c r="CF2943" s="27"/>
      <c r="CG2943" s="27"/>
      <c r="CH2943" s="27"/>
      <c r="CI2943" s="27"/>
      <c r="CJ2943" s="27"/>
      <c r="CK2943" s="27"/>
      <c r="CL2943" s="27"/>
      <c r="CM2943" s="27"/>
      <c r="CN2943" s="27"/>
      <c r="CO2943" s="27"/>
      <c r="CP2943" s="27"/>
      <c r="CQ2943" s="27"/>
      <c r="CR2943" s="27"/>
      <c r="CS2943" s="27"/>
      <c r="CT2943" s="27"/>
      <c r="CU2943" s="27"/>
      <c r="CV2943" s="27"/>
      <c r="CW2943" s="27"/>
      <c r="CX2943" s="27"/>
      <c r="CY2943" s="27"/>
      <c r="CZ2943" s="27"/>
      <c r="DA2943" s="27"/>
      <c r="DB2943" s="27"/>
      <c r="DC2943" s="27"/>
      <c r="DD2943" s="27"/>
      <c r="DE2943" s="27"/>
      <c r="DF2943" s="27"/>
      <c r="DG2943" s="27"/>
      <c r="DH2943" s="27"/>
      <c r="DI2943" s="27"/>
      <c r="DJ2943" s="27"/>
      <c r="DK2943" s="27"/>
      <c r="DL2943" s="27"/>
    </row>
    <row r="2944" spans="1:116" ht="31.5" customHeight="1">
      <c r="A2944" s="24" t="s">
        <v>12161</v>
      </c>
      <c r="B2944" s="5">
        <v>2942</v>
      </c>
      <c r="C2944" s="37"/>
      <c r="D2944" s="37"/>
      <c r="E2944" s="23" t="s">
        <v>12162</v>
      </c>
      <c r="F2944" s="23" t="s">
        <v>12163</v>
      </c>
      <c r="G2944" s="23" t="s">
        <v>10384</v>
      </c>
      <c r="H2944" s="7" t="s">
        <v>5534</v>
      </c>
      <c r="I2944" s="8" t="s">
        <v>1456</v>
      </c>
      <c r="J2944" s="23" t="s">
        <v>12164</v>
      </c>
      <c r="K2944" s="9">
        <v>2</v>
      </c>
      <c r="L2944" s="8" t="s">
        <v>69</v>
      </c>
      <c r="M2944" s="10">
        <v>1</v>
      </c>
      <c r="N2944" s="8" t="s">
        <v>45</v>
      </c>
      <c r="O2944" s="25" t="s">
        <v>12165</v>
      </c>
      <c r="P2944" s="25" t="s">
        <v>12166</v>
      </c>
      <c r="Q2944" s="25" t="s">
        <v>12167</v>
      </c>
      <c r="R2944" s="28">
        <v>5.66</v>
      </c>
      <c r="T2944" s="30">
        <v>8</v>
      </c>
      <c r="U2944" s="1" t="s">
        <v>56</v>
      </c>
      <c r="V2944" s="28">
        <v>5.66</v>
      </c>
      <c r="AM2944" s="27">
        <v>5.66</v>
      </c>
      <c r="AQ2944" s="27" t="e">
        <f t="shared" si="467"/>
        <v>#NUM!</v>
      </c>
      <c r="AR2944" s="27" t="e">
        <f t="shared" si="468"/>
        <v>#NUM!</v>
      </c>
      <c r="AS2944" s="27" t="e">
        <f t="shared" si="469"/>
        <v>#NUM!</v>
      </c>
      <c r="AT2944" s="27">
        <f t="shared" si="477"/>
        <v>8.6</v>
      </c>
      <c r="AU2944" s="27" t="e">
        <f t="shared" si="478"/>
        <v>#VALUE!</v>
      </c>
      <c r="AV2944" s="29" t="e">
        <f t="shared" si="475"/>
        <v>#VALUE!</v>
      </c>
      <c r="AW2944" s="33" t="s">
        <v>51</v>
      </c>
      <c r="AX2944" s="33" t="s">
        <v>50</v>
      </c>
      <c r="AY2944" s="32">
        <v>5.66</v>
      </c>
      <c r="AZ2944" s="34">
        <f t="shared" si="476"/>
        <v>1.415</v>
      </c>
      <c r="BA2944" s="3">
        <f t="shared" si="466"/>
        <v>7.0750000000000002</v>
      </c>
      <c r="BB2944" s="32">
        <f t="shared" si="479"/>
        <v>7.641</v>
      </c>
      <c r="BC2944" s="27" t="s">
        <v>12549</v>
      </c>
    </row>
    <row r="2945" spans="1:55" ht="31.5" customHeight="1">
      <c r="A2945" s="24" t="s">
        <v>12161</v>
      </c>
      <c r="B2945" s="5">
        <v>2943</v>
      </c>
      <c r="C2945" s="37"/>
      <c r="D2945" s="37"/>
      <c r="E2945" s="23" t="s">
        <v>12168</v>
      </c>
      <c r="F2945" s="23" t="s">
        <v>12169</v>
      </c>
      <c r="G2945" s="23" t="s">
        <v>3885</v>
      </c>
      <c r="H2945" s="7" t="s">
        <v>140</v>
      </c>
      <c r="I2945" s="8" t="s">
        <v>3650</v>
      </c>
      <c r="J2945" s="23" t="s">
        <v>12170</v>
      </c>
      <c r="M2945" s="10">
        <v>5</v>
      </c>
      <c r="N2945" s="8" t="s">
        <v>45</v>
      </c>
      <c r="O2945" s="25" t="s">
        <v>12171</v>
      </c>
      <c r="P2945" s="25" t="s">
        <v>12172</v>
      </c>
      <c r="Q2945" s="25" t="s">
        <v>12173</v>
      </c>
      <c r="R2945" s="28">
        <v>10.65</v>
      </c>
      <c r="T2945" s="30">
        <v>30</v>
      </c>
      <c r="U2945" s="1">
        <v>14.4</v>
      </c>
      <c r="V2945" s="28">
        <v>10.65</v>
      </c>
      <c r="AM2945" s="27">
        <v>10.65</v>
      </c>
      <c r="AQ2945" s="27" t="e">
        <f t="shared" si="467"/>
        <v>#NUM!</v>
      </c>
      <c r="AR2945" s="27" t="e">
        <f t="shared" si="468"/>
        <v>#NUM!</v>
      </c>
      <c r="AS2945" s="27" t="e">
        <f t="shared" si="469"/>
        <v>#NUM!</v>
      </c>
      <c r="AT2945" s="27">
        <f t="shared" si="477"/>
        <v>32.25</v>
      </c>
      <c r="AU2945" s="27">
        <f t="shared" si="478"/>
        <v>15.48</v>
      </c>
      <c r="AV2945" s="29">
        <f t="shared" si="475"/>
        <v>15.48</v>
      </c>
      <c r="AW2945" s="33" t="s">
        <v>51</v>
      </c>
      <c r="AX2945" s="33" t="s">
        <v>50</v>
      </c>
      <c r="AY2945" s="32">
        <v>10.65</v>
      </c>
      <c r="AZ2945" s="34">
        <f t="shared" si="476"/>
        <v>1.8105000000000002</v>
      </c>
      <c r="BA2945" s="3">
        <f t="shared" si="466"/>
        <v>12.4605</v>
      </c>
      <c r="BB2945" s="32">
        <f t="shared" si="479"/>
        <v>13.45734</v>
      </c>
      <c r="BC2945" s="27" t="s">
        <v>12549</v>
      </c>
    </row>
    <row r="2946" spans="1:55" ht="31.5" customHeight="1">
      <c r="A2946" s="24" t="s">
        <v>12161</v>
      </c>
      <c r="B2946" s="5">
        <v>2944</v>
      </c>
      <c r="C2946" s="37"/>
      <c r="D2946" s="37"/>
      <c r="E2946" s="23" t="s">
        <v>12174</v>
      </c>
      <c r="F2946" s="23" t="s">
        <v>9291</v>
      </c>
      <c r="G2946" s="23" t="s">
        <v>3556</v>
      </c>
      <c r="H2946" s="7" t="s">
        <v>3656</v>
      </c>
      <c r="I2946" s="8" t="s">
        <v>125</v>
      </c>
      <c r="J2946" s="23" t="s">
        <v>12175</v>
      </c>
      <c r="K2946" s="9">
        <v>50</v>
      </c>
      <c r="L2946" s="8" t="s">
        <v>81</v>
      </c>
      <c r="M2946" s="10">
        <v>1</v>
      </c>
      <c r="N2946" s="8" t="s">
        <v>45</v>
      </c>
      <c r="O2946" s="25" t="s">
        <v>12171</v>
      </c>
      <c r="P2946" s="25" t="s">
        <v>12176</v>
      </c>
      <c r="Q2946" s="25" t="s">
        <v>12177</v>
      </c>
      <c r="R2946" s="28">
        <v>11.89</v>
      </c>
      <c r="T2946" s="30">
        <v>19</v>
      </c>
      <c r="U2946" s="1">
        <v>9</v>
      </c>
      <c r="V2946" s="28">
        <v>11.89</v>
      </c>
      <c r="AM2946" s="27">
        <v>11.89</v>
      </c>
      <c r="AQ2946" s="27" t="e">
        <f t="shared" si="467"/>
        <v>#NUM!</v>
      </c>
      <c r="AR2946" s="27" t="e">
        <f t="shared" si="468"/>
        <v>#NUM!</v>
      </c>
      <c r="AS2946" s="27" t="e">
        <f t="shared" si="469"/>
        <v>#NUM!</v>
      </c>
      <c r="AT2946" s="27">
        <f t="shared" si="477"/>
        <v>20.425000000000001</v>
      </c>
      <c r="AU2946" s="27">
        <f t="shared" si="478"/>
        <v>9.6749999999999989</v>
      </c>
      <c r="AV2946" s="29">
        <f t="shared" si="475"/>
        <v>9.6749999999999989</v>
      </c>
      <c r="AW2946" s="27" t="s">
        <v>73</v>
      </c>
      <c r="AX2946" s="27" t="s">
        <v>74</v>
      </c>
      <c r="AY2946" s="32">
        <v>9.68</v>
      </c>
      <c r="AZ2946" s="34">
        <f t="shared" si="476"/>
        <v>2.42</v>
      </c>
      <c r="BA2946" s="3">
        <f t="shared" si="466"/>
        <v>12.1</v>
      </c>
      <c r="BB2946" s="32">
        <f t="shared" si="479"/>
        <v>13.068</v>
      </c>
      <c r="BC2946" s="27" t="s">
        <v>12549</v>
      </c>
    </row>
    <row r="2947" spans="1:55" ht="31.5" customHeight="1">
      <c r="A2947" s="24" t="s">
        <v>12161</v>
      </c>
      <c r="B2947" s="5">
        <v>2945</v>
      </c>
      <c r="C2947" s="37"/>
      <c r="D2947" s="37"/>
      <c r="E2947" s="23" t="s">
        <v>12178</v>
      </c>
      <c r="F2947" s="23" t="s">
        <v>12179</v>
      </c>
      <c r="G2947" s="23" t="s">
        <v>5609</v>
      </c>
      <c r="H2947" s="7" t="s">
        <v>12180</v>
      </c>
      <c r="I2947" s="8" t="s">
        <v>1456</v>
      </c>
      <c r="J2947" s="23" t="s">
        <v>5180</v>
      </c>
      <c r="M2947" s="10">
        <v>1</v>
      </c>
      <c r="N2947" s="8" t="s">
        <v>45</v>
      </c>
      <c r="O2947" s="25" t="s">
        <v>12171</v>
      </c>
      <c r="P2947" s="25" t="s">
        <v>12181</v>
      </c>
      <c r="Q2947" s="25" t="s">
        <v>12182</v>
      </c>
      <c r="R2947" s="28">
        <v>3.62</v>
      </c>
      <c r="T2947" s="30">
        <v>3.62</v>
      </c>
      <c r="U2947" s="1">
        <v>3.3</v>
      </c>
      <c r="V2947" s="28">
        <v>3.62</v>
      </c>
      <c r="AM2947" s="27">
        <v>3.62</v>
      </c>
      <c r="AQ2947" s="27" t="e">
        <f t="shared" si="467"/>
        <v>#NUM!</v>
      </c>
      <c r="AR2947" s="27" t="e">
        <f t="shared" si="468"/>
        <v>#NUM!</v>
      </c>
      <c r="AS2947" s="27" t="e">
        <f t="shared" si="469"/>
        <v>#NUM!</v>
      </c>
      <c r="AT2947" s="27">
        <f t="shared" si="477"/>
        <v>3.8914999999999997</v>
      </c>
      <c r="AU2947" s="27">
        <f t="shared" si="478"/>
        <v>3.5474999999999999</v>
      </c>
      <c r="AV2947" s="29">
        <f t="shared" si="475"/>
        <v>3.5474999999999999</v>
      </c>
      <c r="AW2947" s="27" t="s">
        <v>73</v>
      </c>
      <c r="AX2947" s="27" t="s">
        <v>74</v>
      </c>
      <c r="AY2947" s="32">
        <v>3.5470000000000002</v>
      </c>
      <c r="AZ2947" s="34">
        <f t="shared" si="476"/>
        <v>0.88675000000000004</v>
      </c>
      <c r="BA2947" s="3">
        <f t="shared" ref="BA2947:BA3010" si="480">AZ2947+AY2947</f>
        <v>4.4337499999999999</v>
      </c>
      <c r="BB2947" s="32">
        <f t="shared" si="479"/>
        <v>4.7884500000000001</v>
      </c>
      <c r="BC2947" s="27" t="s">
        <v>12549</v>
      </c>
    </row>
    <row r="2948" spans="1:55" ht="31.5" customHeight="1">
      <c r="A2948" s="7" t="s">
        <v>12183</v>
      </c>
      <c r="B2948" s="5">
        <v>2946</v>
      </c>
      <c r="E2948" s="8" t="s">
        <v>12264</v>
      </c>
      <c r="F2948" s="8" t="s">
        <v>12265</v>
      </c>
      <c r="G2948" s="8" t="s">
        <v>1093</v>
      </c>
      <c r="H2948" s="7" t="s">
        <v>205</v>
      </c>
      <c r="I2948" s="8" t="s">
        <v>43</v>
      </c>
      <c r="J2948" s="8" t="s">
        <v>12266</v>
      </c>
      <c r="M2948" s="10">
        <v>30</v>
      </c>
      <c r="N2948" s="8" t="s">
        <v>45</v>
      </c>
      <c r="O2948" s="8" t="s">
        <v>12186</v>
      </c>
      <c r="P2948" s="8" t="s">
        <v>12267</v>
      </c>
      <c r="Q2948" s="8" t="s">
        <v>12268</v>
      </c>
      <c r="R2948" s="28">
        <v>1.48</v>
      </c>
      <c r="S2948" s="29">
        <v>0.53</v>
      </c>
      <c r="U2948" s="1">
        <v>0.5</v>
      </c>
      <c r="AG2948" s="27">
        <v>0.84</v>
      </c>
      <c r="AQ2948" s="27" t="e">
        <f t="shared" si="467"/>
        <v>#NUM!</v>
      </c>
      <c r="AR2948" s="27" t="e">
        <f t="shared" si="468"/>
        <v>#NUM!</v>
      </c>
      <c r="AS2948" s="27" t="e">
        <f t="shared" si="469"/>
        <v>#NUM!</v>
      </c>
      <c r="AT2948" s="27">
        <f t="shared" si="477"/>
        <v>0</v>
      </c>
      <c r="AU2948" s="27">
        <f t="shared" si="478"/>
        <v>0.53749999999999998</v>
      </c>
      <c r="AV2948" s="29">
        <f t="shared" si="475"/>
        <v>0</v>
      </c>
      <c r="AW2948" s="27" t="s">
        <v>73</v>
      </c>
      <c r="AX2948" s="27" t="s">
        <v>74</v>
      </c>
      <c r="AY2948" s="32">
        <v>0.53700000000000003</v>
      </c>
      <c r="AZ2948" s="34">
        <f t="shared" si="476"/>
        <v>0.13425000000000001</v>
      </c>
      <c r="BA2948" s="3">
        <f t="shared" si="480"/>
        <v>0.67125000000000001</v>
      </c>
      <c r="BB2948" s="32">
        <f t="shared" si="479"/>
        <v>0.72494999999999998</v>
      </c>
      <c r="BC2948" s="27" t="s">
        <v>12549</v>
      </c>
    </row>
    <row r="2949" spans="1:55" ht="31.5" customHeight="1">
      <c r="A2949" s="7" t="s">
        <v>12183</v>
      </c>
      <c r="B2949" s="5">
        <v>2947</v>
      </c>
      <c r="E2949" s="8" t="s">
        <v>12208</v>
      </c>
      <c r="F2949" s="8" t="s">
        <v>1346</v>
      </c>
      <c r="G2949" s="8" t="s">
        <v>1347</v>
      </c>
      <c r="H2949" s="7" t="s">
        <v>303</v>
      </c>
      <c r="I2949" s="8" t="s">
        <v>43</v>
      </c>
      <c r="J2949" s="8" t="s">
        <v>1348</v>
      </c>
      <c r="M2949" s="10">
        <v>10</v>
      </c>
      <c r="N2949" s="8" t="s">
        <v>45</v>
      </c>
      <c r="O2949" s="8" t="s">
        <v>12186</v>
      </c>
      <c r="P2949" s="8" t="s">
        <v>12213</v>
      </c>
      <c r="Q2949" s="8" t="s">
        <v>12214</v>
      </c>
      <c r="R2949" s="28">
        <v>3.8</v>
      </c>
      <c r="S2949" s="29">
        <v>0.69</v>
      </c>
      <c r="U2949" s="1">
        <v>0.65</v>
      </c>
      <c r="W2949" s="29">
        <v>2.15</v>
      </c>
      <c r="AQ2949" s="27" t="e">
        <f t="shared" ref="AQ2949:AQ3013" si="481">AVERAGE(SMALL(AE2949:AI2949,1),SMALL(AE2949:AI2949,2))</f>
        <v>#NUM!</v>
      </c>
      <c r="AR2949" s="27" t="e">
        <f t="shared" ref="AR2949:AR3013" si="482">IF(R2949 &lt;=( AVERAGE(SMALL(AE2949:AI2949,1),SMALL(AE2949:AI2949,2))), R2949, "")</f>
        <v>#NUM!</v>
      </c>
      <c r="AS2949" s="27" t="e">
        <f t="shared" ref="AS2949:AS3013" si="483">AVERAGE(SMALL(AJ2949:AM2949,1),SMALL(AJ2949:AM2949,2))</f>
        <v>#NUM!</v>
      </c>
      <c r="AT2949" s="27">
        <f t="shared" si="477"/>
        <v>0</v>
      </c>
      <c r="AU2949" s="27">
        <f t="shared" si="478"/>
        <v>0.69874999999999998</v>
      </c>
      <c r="AV2949" s="29">
        <f t="shared" si="475"/>
        <v>0</v>
      </c>
      <c r="AW2949" s="27" t="s">
        <v>73</v>
      </c>
      <c r="AX2949" s="27" t="s">
        <v>74</v>
      </c>
      <c r="AY2949" s="32">
        <v>0.69874999999999998</v>
      </c>
      <c r="AZ2949" s="34">
        <f t="shared" si="476"/>
        <v>0.1746875</v>
      </c>
      <c r="BA2949" s="3">
        <f t="shared" si="480"/>
        <v>0.87343749999999998</v>
      </c>
      <c r="BB2949" s="32">
        <f t="shared" si="479"/>
        <v>0.9433125</v>
      </c>
      <c r="BC2949" s="27" t="s">
        <v>12549</v>
      </c>
    </row>
    <row r="2950" spans="1:55" ht="31.5" customHeight="1">
      <c r="A2950" s="7" t="s">
        <v>12183</v>
      </c>
      <c r="B2950" s="5">
        <v>2948</v>
      </c>
      <c r="E2950" s="8" t="s">
        <v>12234</v>
      </c>
      <c r="F2950" s="8" t="s">
        <v>11332</v>
      </c>
      <c r="G2950" s="8" t="s">
        <v>4656</v>
      </c>
      <c r="H2950" s="7" t="s">
        <v>4894</v>
      </c>
      <c r="I2950" s="8" t="s">
        <v>2001</v>
      </c>
      <c r="J2950" s="8" t="s">
        <v>821</v>
      </c>
      <c r="K2950" s="9">
        <v>1</v>
      </c>
      <c r="L2950" s="8" t="s">
        <v>81</v>
      </c>
      <c r="M2950" s="10">
        <v>5</v>
      </c>
      <c r="N2950" s="8" t="s">
        <v>45</v>
      </c>
      <c r="O2950" s="8" t="s">
        <v>12186</v>
      </c>
      <c r="P2950" s="8" t="s">
        <v>12235</v>
      </c>
      <c r="Q2950" s="8" t="s">
        <v>12236</v>
      </c>
      <c r="R2950" s="28">
        <v>3.24</v>
      </c>
      <c r="S2950" s="29">
        <v>0.75</v>
      </c>
      <c r="U2950" s="1">
        <v>0.75</v>
      </c>
      <c r="AQ2950" s="27" t="e">
        <f t="shared" si="481"/>
        <v>#NUM!</v>
      </c>
      <c r="AR2950" s="27" t="e">
        <f t="shared" si="482"/>
        <v>#NUM!</v>
      </c>
      <c r="AS2950" s="27" t="e">
        <f t="shared" si="483"/>
        <v>#NUM!</v>
      </c>
      <c r="AT2950" s="27">
        <f t="shared" si="477"/>
        <v>0</v>
      </c>
      <c r="AU2950" s="27">
        <f t="shared" si="478"/>
        <v>0.80624999999999991</v>
      </c>
      <c r="AV2950" s="29">
        <f t="shared" si="475"/>
        <v>0</v>
      </c>
      <c r="AW2950" s="27" t="s">
        <v>73</v>
      </c>
      <c r="AX2950" s="27" t="s">
        <v>74</v>
      </c>
      <c r="AY2950" s="32">
        <v>0.80600000000000005</v>
      </c>
      <c r="AZ2950" s="34">
        <f t="shared" si="476"/>
        <v>0.20150000000000001</v>
      </c>
      <c r="BA2950" s="3">
        <f t="shared" si="480"/>
        <v>1.0075000000000001</v>
      </c>
      <c r="BB2950" s="32">
        <f t="shared" si="479"/>
        <v>1.0881000000000001</v>
      </c>
      <c r="BC2950" s="27" t="s">
        <v>12549</v>
      </c>
    </row>
    <row r="2951" spans="1:55" ht="31.5" customHeight="1">
      <c r="A2951" s="7" t="s">
        <v>12183</v>
      </c>
      <c r="B2951" s="5">
        <v>2949</v>
      </c>
      <c r="E2951" s="8" t="s">
        <v>12286</v>
      </c>
      <c r="F2951" s="8" t="s">
        <v>1867</v>
      </c>
      <c r="G2951" s="8" t="s">
        <v>1868</v>
      </c>
      <c r="H2951" s="7" t="s">
        <v>4403</v>
      </c>
      <c r="I2951" s="8" t="s">
        <v>43</v>
      </c>
      <c r="J2951" s="8" t="s">
        <v>12287</v>
      </c>
      <c r="M2951" s="10">
        <v>10</v>
      </c>
      <c r="N2951" s="8" t="s">
        <v>45</v>
      </c>
      <c r="O2951" s="8" t="s">
        <v>12186</v>
      </c>
      <c r="P2951" s="8" t="s">
        <v>12187</v>
      </c>
      <c r="Q2951" s="8" t="s">
        <v>12288</v>
      </c>
      <c r="R2951" s="28">
        <v>3</v>
      </c>
      <c r="S2951" s="29">
        <v>2.5299999999999998</v>
      </c>
      <c r="T2951" s="30">
        <v>0.8</v>
      </c>
      <c r="U2951" s="1">
        <v>0.8</v>
      </c>
      <c r="AQ2951" s="27" t="e">
        <f t="shared" si="481"/>
        <v>#NUM!</v>
      </c>
      <c r="AR2951" s="27" t="e">
        <f t="shared" si="482"/>
        <v>#NUM!</v>
      </c>
      <c r="AS2951" s="27" t="e">
        <f t="shared" si="483"/>
        <v>#NUM!</v>
      </c>
      <c r="AT2951" s="27">
        <f t="shared" si="477"/>
        <v>0.86</v>
      </c>
      <c r="AU2951" s="27">
        <f t="shared" si="478"/>
        <v>0.86</v>
      </c>
      <c r="AV2951" s="29">
        <f t="shared" si="475"/>
        <v>0.86</v>
      </c>
      <c r="AW2951" s="27" t="s">
        <v>73</v>
      </c>
      <c r="AX2951" s="27" t="s">
        <v>74</v>
      </c>
      <c r="AY2951" s="32">
        <v>0.86</v>
      </c>
      <c r="AZ2951" s="34">
        <f t="shared" si="476"/>
        <v>0.215</v>
      </c>
      <c r="BA2951" s="3">
        <f t="shared" si="480"/>
        <v>1.075</v>
      </c>
      <c r="BB2951" s="32">
        <f t="shared" si="479"/>
        <v>1.161</v>
      </c>
      <c r="BC2951" s="27" t="s">
        <v>12549</v>
      </c>
    </row>
    <row r="2952" spans="1:55" ht="31.5" customHeight="1">
      <c r="A2952" s="7" t="s">
        <v>12183</v>
      </c>
      <c r="B2952" s="5">
        <v>2950</v>
      </c>
      <c r="E2952" s="8" t="s">
        <v>12208</v>
      </c>
      <c r="F2952" s="8" t="s">
        <v>1346</v>
      </c>
      <c r="G2952" s="8" t="s">
        <v>1347</v>
      </c>
      <c r="H2952" s="7" t="s">
        <v>12209</v>
      </c>
      <c r="I2952" s="8" t="s">
        <v>125</v>
      </c>
      <c r="J2952" s="8" t="s">
        <v>12210</v>
      </c>
      <c r="K2952" s="9">
        <v>60</v>
      </c>
      <c r="L2952" s="8" t="s">
        <v>81</v>
      </c>
      <c r="M2952" s="10">
        <v>1</v>
      </c>
      <c r="N2952" s="8" t="s">
        <v>45</v>
      </c>
      <c r="O2952" s="8" t="s">
        <v>12186</v>
      </c>
      <c r="P2952" s="8" t="s">
        <v>12211</v>
      </c>
      <c r="Q2952" s="8" t="s">
        <v>12212</v>
      </c>
      <c r="R2952" s="28">
        <v>3.24</v>
      </c>
      <c r="S2952" s="29">
        <v>0.91</v>
      </c>
      <c r="T2952" s="30">
        <v>0.85</v>
      </c>
      <c r="U2952" s="1">
        <v>0.85</v>
      </c>
      <c r="AQ2952" s="27" t="e">
        <f t="shared" si="481"/>
        <v>#NUM!</v>
      </c>
      <c r="AR2952" s="27" t="e">
        <f t="shared" si="482"/>
        <v>#NUM!</v>
      </c>
      <c r="AS2952" s="27" t="e">
        <f t="shared" si="483"/>
        <v>#NUM!</v>
      </c>
      <c r="AT2952" s="27">
        <f t="shared" si="477"/>
        <v>0.91374999999999995</v>
      </c>
      <c r="AU2952" s="27">
        <f t="shared" si="478"/>
        <v>0.91374999999999995</v>
      </c>
      <c r="AV2952" s="29">
        <f t="shared" si="475"/>
        <v>0.91374999999999995</v>
      </c>
      <c r="AW2952" s="27" t="s">
        <v>73</v>
      </c>
      <c r="AX2952" s="27" t="s">
        <v>74</v>
      </c>
      <c r="AY2952" s="32">
        <v>0.91</v>
      </c>
      <c r="AZ2952" s="34">
        <f t="shared" si="476"/>
        <v>0.22750000000000001</v>
      </c>
      <c r="BA2952" s="3">
        <f t="shared" si="480"/>
        <v>1.1375</v>
      </c>
      <c r="BB2952" s="32">
        <f t="shared" si="479"/>
        <v>1.2284999999999999</v>
      </c>
      <c r="BC2952" s="27" t="s">
        <v>12549</v>
      </c>
    </row>
    <row r="2953" spans="1:55" ht="31.5" customHeight="1">
      <c r="A2953" s="7" t="s">
        <v>12183</v>
      </c>
      <c r="B2953" s="5">
        <v>2951</v>
      </c>
      <c r="E2953" s="8" t="s">
        <v>12304</v>
      </c>
      <c r="F2953" s="8" t="s">
        <v>2799</v>
      </c>
      <c r="G2953" s="8" t="s">
        <v>360</v>
      </c>
      <c r="H2953" s="7" t="s">
        <v>2802</v>
      </c>
      <c r="I2953" s="8" t="s">
        <v>394</v>
      </c>
      <c r="J2953" s="8" t="s">
        <v>12307</v>
      </c>
      <c r="K2953" s="9">
        <v>2</v>
      </c>
      <c r="L2953" s="8" t="s">
        <v>81</v>
      </c>
      <c r="M2953" s="10">
        <v>6</v>
      </c>
      <c r="N2953" s="8" t="s">
        <v>45</v>
      </c>
      <c r="O2953" s="8" t="s">
        <v>12186</v>
      </c>
      <c r="P2953" s="8" t="s">
        <v>12308</v>
      </c>
      <c r="Q2953" s="8" t="s">
        <v>12309</v>
      </c>
      <c r="R2953" s="28">
        <v>5.09</v>
      </c>
      <c r="S2953" s="29">
        <v>1.18</v>
      </c>
      <c r="U2953" s="1">
        <v>1.1000000000000001</v>
      </c>
      <c r="AQ2953" s="27" t="e">
        <f t="shared" si="481"/>
        <v>#NUM!</v>
      </c>
      <c r="AR2953" s="27" t="e">
        <f t="shared" si="482"/>
        <v>#NUM!</v>
      </c>
      <c r="AS2953" s="27" t="e">
        <f t="shared" si="483"/>
        <v>#NUM!</v>
      </c>
      <c r="AT2953" s="27">
        <f t="shared" si="477"/>
        <v>0</v>
      </c>
      <c r="AU2953" s="27">
        <f t="shared" si="478"/>
        <v>1.1825000000000001</v>
      </c>
      <c r="AV2953" s="29">
        <f t="shared" si="475"/>
        <v>0</v>
      </c>
      <c r="AW2953" s="27" t="s">
        <v>73</v>
      </c>
      <c r="AX2953" s="27" t="s">
        <v>74</v>
      </c>
      <c r="AY2953" s="32">
        <v>1.1819999999999999</v>
      </c>
      <c r="AZ2953" s="34">
        <f t="shared" si="476"/>
        <v>0.29549999999999998</v>
      </c>
      <c r="BA2953" s="3">
        <f t="shared" si="480"/>
        <v>1.4775</v>
      </c>
      <c r="BB2953" s="32">
        <f t="shared" si="479"/>
        <v>1.5957000000000001</v>
      </c>
      <c r="BC2953" s="27" t="s">
        <v>12549</v>
      </c>
    </row>
    <row r="2954" spans="1:55" ht="31.5" customHeight="1">
      <c r="A2954" s="7" t="s">
        <v>12183</v>
      </c>
      <c r="B2954" s="5">
        <v>2952</v>
      </c>
      <c r="E2954" s="8" t="s">
        <v>12215</v>
      </c>
      <c r="F2954" s="8" t="s">
        <v>4260</v>
      </c>
      <c r="G2954" s="8" t="s">
        <v>2807</v>
      </c>
      <c r="H2954" s="7" t="s">
        <v>2812</v>
      </c>
      <c r="I2954" s="8" t="s">
        <v>394</v>
      </c>
      <c r="J2954" s="8" t="s">
        <v>12218</v>
      </c>
      <c r="K2954" s="9">
        <v>2</v>
      </c>
      <c r="L2954" s="8" t="s">
        <v>81</v>
      </c>
      <c r="M2954" s="10">
        <v>5</v>
      </c>
      <c r="N2954" s="8" t="s">
        <v>45</v>
      </c>
      <c r="O2954" s="8" t="s">
        <v>12186</v>
      </c>
      <c r="P2954" s="8" t="s">
        <v>12195</v>
      </c>
      <c r="Q2954" s="8" t="s">
        <v>12219</v>
      </c>
      <c r="R2954" s="28">
        <v>5</v>
      </c>
      <c r="S2954" s="29">
        <v>1.5</v>
      </c>
      <c r="U2954" s="1">
        <v>1.3</v>
      </c>
      <c r="AQ2954" s="27" t="e">
        <f t="shared" si="481"/>
        <v>#NUM!</v>
      </c>
      <c r="AR2954" s="27" t="e">
        <f t="shared" si="482"/>
        <v>#NUM!</v>
      </c>
      <c r="AS2954" s="27" t="e">
        <f t="shared" si="483"/>
        <v>#NUM!</v>
      </c>
      <c r="AT2954" s="27">
        <f t="shared" si="477"/>
        <v>0</v>
      </c>
      <c r="AU2954" s="27">
        <f t="shared" si="478"/>
        <v>1.3975</v>
      </c>
      <c r="AV2954" s="29">
        <f t="shared" si="475"/>
        <v>0</v>
      </c>
      <c r="AW2954" s="27" t="s">
        <v>73</v>
      </c>
      <c r="AX2954" s="27" t="s">
        <v>74</v>
      </c>
      <c r="AY2954" s="32">
        <v>1.397</v>
      </c>
      <c r="AZ2954" s="34">
        <f t="shared" si="476"/>
        <v>0.34925</v>
      </c>
      <c r="BA2954" s="3">
        <f t="shared" si="480"/>
        <v>1.7462500000000001</v>
      </c>
      <c r="BB2954" s="32">
        <f t="shared" si="479"/>
        <v>1.88595</v>
      </c>
      <c r="BC2954" s="27" t="s">
        <v>12549</v>
      </c>
    </row>
    <row r="2955" spans="1:55" ht="31.5" customHeight="1">
      <c r="A2955" s="7" t="s">
        <v>12183</v>
      </c>
      <c r="B2955" s="5">
        <v>2953</v>
      </c>
      <c r="E2955" s="8" t="s">
        <v>12283</v>
      </c>
      <c r="F2955" s="8" t="s">
        <v>12284</v>
      </c>
      <c r="G2955" s="8" t="s">
        <v>553</v>
      </c>
      <c r="H2955" s="7" t="s">
        <v>9943</v>
      </c>
      <c r="I2955" s="8" t="s">
        <v>555</v>
      </c>
      <c r="J2955" s="8" t="s">
        <v>9117</v>
      </c>
      <c r="K2955" s="9">
        <v>5</v>
      </c>
      <c r="L2955" s="8" t="s">
        <v>81</v>
      </c>
      <c r="M2955" s="10">
        <v>1</v>
      </c>
      <c r="N2955" s="8" t="s">
        <v>45</v>
      </c>
      <c r="O2955" s="8" t="s">
        <v>12186</v>
      </c>
      <c r="P2955" s="8" t="s">
        <v>12262</v>
      </c>
      <c r="Q2955" s="8" t="s">
        <v>12285</v>
      </c>
      <c r="R2955" s="28">
        <v>5.8</v>
      </c>
      <c r="S2955" s="29">
        <v>4.91</v>
      </c>
      <c r="T2955" s="30">
        <v>3.4</v>
      </c>
      <c r="U2955" s="1">
        <v>1.3</v>
      </c>
      <c r="AQ2955" s="27" t="e">
        <f t="shared" si="481"/>
        <v>#NUM!</v>
      </c>
      <c r="AR2955" s="27" t="e">
        <f t="shared" si="482"/>
        <v>#NUM!</v>
      </c>
      <c r="AS2955" s="27" t="e">
        <f t="shared" si="483"/>
        <v>#NUM!</v>
      </c>
      <c r="AT2955" s="27">
        <f t="shared" si="477"/>
        <v>3.6549999999999998</v>
      </c>
      <c r="AU2955" s="27">
        <f t="shared" si="478"/>
        <v>1.3975</v>
      </c>
      <c r="AV2955" s="29">
        <f t="shared" si="475"/>
        <v>1.3975</v>
      </c>
      <c r="AW2955" s="27" t="s">
        <v>73</v>
      </c>
      <c r="AX2955" s="27" t="s">
        <v>74</v>
      </c>
      <c r="AY2955" s="32">
        <v>1.4</v>
      </c>
      <c r="AZ2955" s="34">
        <f t="shared" si="476"/>
        <v>0.35</v>
      </c>
      <c r="BA2955" s="3">
        <f t="shared" si="480"/>
        <v>1.75</v>
      </c>
      <c r="BB2955" s="32">
        <f t="shared" si="479"/>
        <v>1.8900000000000001</v>
      </c>
      <c r="BC2955" s="27" t="s">
        <v>12549</v>
      </c>
    </row>
    <row r="2956" spans="1:55" ht="31.5" customHeight="1">
      <c r="A2956" s="7" t="s">
        <v>12183</v>
      </c>
      <c r="B2956" s="5">
        <v>2954</v>
      </c>
      <c r="E2956" s="8" t="s">
        <v>12215</v>
      </c>
      <c r="F2956" s="8" t="s">
        <v>4260</v>
      </c>
      <c r="G2956" s="8" t="s">
        <v>2807</v>
      </c>
      <c r="H2956" s="7" t="s">
        <v>951</v>
      </c>
      <c r="I2956" s="8" t="s">
        <v>43</v>
      </c>
      <c r="J2956" s="8" t="s">
        <v>12216</v>
      </c>
      <c r="M2956" s="10">
        <v>20</v>
      </c>
      <c r="N2956" s="8" t="s">
        <v>45</v>
      </c>
      <c r="O2956" s="8" t="s">
        <v>12186</v>
      </c>
      <c r="P2956" s="8" t="s">
        <v>12195</v>
      </c>
      <c r="Q2956" s="8" t="s">
        <v>12217</v>
      </c>
      <c r="R2956" s="28">
        <v>5</v>
      </c>
      <c r="S2956" s="29">
        <v>1.4</v>
      </c>
      <c r="U2956" s="1">
        <v>1.4</v>
      </c>
      <c r="W2956" s="29">
        <v>4.6500000000000004</v>
      </c>
      <c r="AQ2956" s="27" t="e">
        <f t="shared" si="481"/>
        <v>#NUM!</v>
      </c>
      <c r="AR2956" s="27" t="e">
        <f t="shared" si="482"/>
        <v>#NUM!</v>
      </c>
      <c r="AS2956" s="27" t="e">
        <f t="shared" si="483"/>
        <v>#NUM!</v>
      </c>
      <c r="AT2956" s="27">
        <f t="shared" si="477"/>
        <v>0</v>
      </c>
      <c r="AU2956" s="27">
        <f t="shared" si="478"/>
        <v>1.5049999999999999</v>
      </c>
      <c r="AV2956" s="29">
        <f t="shared" si="475"/>
        <v>0</v>
      </c>
      <c r="AW2956" s="27" t="s">
        <v>73</v>
      </c>
      <c r="AX2956" s="27" t="s">
        <v>74</v>
      </c>
      <c r="AY2956" s="32">
        <v>1.5049999999999999</v>
      </c>
      <c r="AZ2956" s="34">
        <f t="shared" si="476"/>
        <v>0.37624999999999997</v>
      </c>
      <c r="BA2956" s="3">
        <f t="shared" si="480"/>
        <v>1.8812499999999999</v>
      </c>
      <c r="BB2956" s="32">
        <f t="shared" si="479"/>
        <v>2.0317499999999997</v>
      </c>
      <c r="BC2956" s="27" t="s">
        <v>12549</v>
      </c>
    </row>
    <row r="2957" spans="1:55" ht="31.5" customHeight="1">
      <c r="A2957" s="7" t="s">
        <v>12183</v>
      </c>
      <c r="B2957" s="5">
        <v>2955</v>
      </c>
      <c r="E2957" s="8" t="s">
        <v>12304</v>
      </c>
      <c r="F2957" s="8" t="s">
        <v>2799</v>
      </c>
      <c r="G2957" s="8" t="s">
        <v>360</v>
      </c>
      <c r="H2957" s="7" t="s">
        <v>296</v>
      </c>
      <c r="I2957" s="8" t="s">
        <v>141</v>
      </c>
      <c r="J2957" s="8" t="s">
        <v>8227</v>
      </c>
      <c r="M2957" s="10">
        <v>20</v>
      </c>
      <c r="N2957" s="8" t="s">
        <v>45</v>
      </c>
      <c r="O2957" s="8" t="s">
        <v>12186</v>
      </c>
      <c r="P2957" s="8" t="s">
        <v>12305</v>
      </c>
      <c r="Q2957" s="8" t="s">
        <v>12306</v>
      </c>
      <c r="R2957" s="28">
        <v>3.7</v>
      </c>
      <c r="S2957" s="29">
        <v>1.45</v>
      </c>
      <c r="U2957" s="1">
        <v>1.45</v>
      </c>
      <c r="AQ2957" s="27" t="e">
        <f t="shared" si="481"/>
        <v>#NUM!</v>
      </c>
      <c r="AR2957" s="27" t="e">
        <f t="shared" si="482"/>
        <v>#NUM!</v>
      </c>
      <c r="AS2957" s="27" t="e">
        <f t="shared" si="483"/>
        <v>#NUM!</v>
      </c>
      <c r="AT2957" s="27">
        <f t="shared" si="477"/>
        <v>0</v>
      </c>
      <c r="AU2957" s="27">
        <f t="shared" si="478"/>
        <v>1.5587499999999999</v>
      </c>
      <c r="AV2957" s="29">
        <f t="shared" si="475"/>
        <v>0</v>
      </c>
      <c r="AW2957" s="27" t="s">
        <v>73</v>
      </c>
      <c r="AX2957" s="27" t="s">
        <v>74</v>
      </c>
      <c r="AY2957" s="32">
        <v>1.5580000000000001</v>
      </c>
      <c r="AZ2957" s="34">
        <f t="shared" si="476"/>
        <v>0.38950000000000001</v>
      </c>
      <c r="BA2957" s="3">
        <f t="shared" si="480"/>
        <v>1.9475</v>
      </c>
      <c r="BB2957" s="32">
        <f t="shared" si="479"/>
        <v>2.1032999999999999</v>
      </c>
      <c r="BC2957" s="27" t="s">
        <v>12549</v>
      </c>
    </row>
    <row r="2958" spans="1:55" ht="31.5" customHeight="1">
      <c r="A2958" s="7" t="s">
        <v>12183</v>
      </c>
      <c r="B2958" s="5">
        <v>2956</v>
      </c>
      <c r="E2958" s="8" t="s">
        <v>12292</v>
      </c>
      <c r="F2958" s="8" t="s">
        <v>12293</v>
      </c>
      <c r="G2958" s="8" t="s">
        <v>12294</v>
      </c>
      <c r="H2958" s="7" t="s">
        <v>1634</v>
      </c>
      <c r="I2958" s="8" t="s">
        <v>1620</v>
      </c>
      <c r="J2958" s="8" t="s">
        <v>12295</v>
      </c>
      <c r="K2958" s="9">
        <v>1.7</v>
      </c>
      <c r="L2958" s="8" t="s">
        <v>81</v>
      </c>
      <c r="M2958" s="10">
        <v>1</v>
      </c>
      <c r="N2958" s="8" t="s">
        <v>45</v>
      </c>
      <c r="O2958" s="8" t="s">
        <v>12186</v>
      </c>
      <c r="P2958" s="8" t="s">
        <v>12187</v>
      </c>
      <c r="Q2958" s="8" t="s">
        <v>12296</v>
      </c>
      <c r="R2958" s="28">
        <v>6.48</v>
      </c>
      <c r="S2958" s="29">
        <v>5.67</v>
      </c>
      <c r="U2958" s="1">
        <v>1.5</v>
      </c>
      <c r="AG2958" s="27">
        <v>7.2</v>
      </c>
      <c r="AQ2958" s="27" t="e">
        <f t="shared" si="481"/>
        <v>#NUM!</v>
      </c>
      <c r="AR2958" s="27" t="e">
        <f t="shared" si="482"/>
        <v>#NUM!</v>
      </c>
      <c r="AS2958" s="27" t="e">
        <f t="shared" si="483"/>
        <v>#NUM!</v>
      </c>
      <c r="AT2958" s="27">
        <f t="shared" si="477"/>
        <v>0</v>
      </c>
      <c r="AU2958" s="27">
        <f t="shared" si="478"/>
        <v>1.6124999999999998</v>
      </c>
      <c r="AV2958" s="29">
        <f t="shared" si="475"/>
        <v>0</v>
      </c>
      <c r="AW2958" s="27" t="s">
        <v>73</v>
      </c>
      <c r="AX2958" s="27" t="s">
        <v>74</v>
      </c>
      <c r="AY2958" s="32">
        <v>1.61</v>
      </c>
      <c r="AZ2958" s="34">
        <f t="shared" si="476"/>
        <v>0.40250000000000002</v>
      </c>
      <c r="BA2958" s="3">
        <f t="shared" si="480"/>
        <v>2.0125000000000002</v>
      </c>
      <c r="BB2958" s="32">
        <f t="shared" si="479"/>
        <v>2.1735000000000002</v>
      </c>
      <c r="BC2958" s="27" t="s">
        <v>12549</v>
      </c>
    </row>
    <row r="2959" spans="1:55" ht="31.5" customHeight="1">
      <c r="A2959" s="7" t="s">
        <v>12183</v>
      </c>
      <c r="B2959" s="5">
        <v>2957</v>
      </c>
      <c r="E2959" s="8" t="s">
        <v>12237</v>
      </c>
      <c r="F2959" s="8" t="s">
        <v>12238</v>
      </c>
      <c r="G2959" s="8" t="s">
        <v>11793</v>
      </c>
      <c r="H2959" s="22">
        <v>5.0000000000000002E-5</v>
      </c>
      <c r="I2959" s="8" t="s">
        <v>555</v>
      </c>
      <c r="J2959" s="8" t="s">
        <v>12239</v>
      </c>
      <c r="K2959" s="9">
        <v>5</v>
      </c>
      <c r="L2959" s="8" t="s">
        <v>81</v>
      </c>
      <c r="M2959" s="10">
        <v>1</v>
      </c>
      <c r="N2959" s="8" t="s">
        <v>45</v>
      </c>
      <c r="O2959" s="8" t="s">
        <v>12186</v>
      </c>
      <c r="P2959" s="8" t="s">
        <v>12187</v>
      </c>
      <c r="Q2959" s="8" t="s">
        <v>12240</v>
      </c>
      <c r="R2959" s="28">
        <v>3.5</v>
      </c>
      <c r="S2959" s="29">
        <v>1.61</v>
      </c>
      <c r="U2959" s="1">
        <v>1.5</v>
      </c>
      <c r="W2959" s="29">
        <v>2.5</v>
      </c>
      <c r="AF2959" s="27">
        <v>3.4</v>
      </c>
      <c r="AG2959" s="27">
        <v>5.6589999999999998</v>
      </c>
      <c r="AQ2959" s="27">
        <f t="shared" si="481"/>
        <v>4.5294999999999996</v>
      </c>
      <c r="AR2959" s="27">
        <f t="shared" si="482"/>
        <v>3.5</v>
      </c>
      <c r="AS2959" s="27" t="e">
        <f t="shared" si="483"/>
        <v>#NUM!</v>
      </c>
      <c r="AT2959" s="27">
        <f t="shared" si="477"/>
        <v>0</v>
      </c>
      <c r="AU2959" s="27">
        <f t="shared" si="478"/>
        <v>1.6124999999999998</v>
      </c>
      <c r="AV2959" s="29">
        <f t="shared" si="475"/>
        <v>0</v>
      </c>
      <c r="AW2959" s="27" t="s">
        <v>73</v>
      </c>
      <c r="AX2959" s="27" t="s">
        <v>74</v>
      </c>
      <c r="AY2959" s="32">
        <v>1.6120000000000001</v>
      </c>
      <c r="AZ2959" s="34">
        <f t="shared" si="476"/>
        <v>0.40300000000000002</v>
      </c>
      <c r="BA2959" s="3">
        <f t="shared" si="480"/>
        <v>2.0150000000000001</v>
      </c>
      <c r="BB2959" s="32">
        <f t="shared" si="479"/>
        <v>2.1762000000000001</v>
      </c>
      <c r="BC2959" s="27" t="s">
        <v>12549</v>
      </c>
    </row>
    <row r="2960" spans="1:55" ht="31.5" customHeight="1">
      <c r="A2960" s="7" t="s">
        <v>12183</v>
      </c>
      <c r="B2960" s="5">
        <v>2958</v>
      </c>
      <c r="E2960" s="8" t="s">
        <v>12224</v>
      </c>
      <c r="F2960" s="8" t="s">
        <v>12225</v>
      </c>
      <c r="G2960" s="8" t="s">
        <v>4289</v>
      </c>
      <c r="H2960" s="7" t="s">
        <v>12226</v>
      </c>
      <c r="I2960" s="8" t="s">
        <v>555</v>
      </c>
      <c r="J2960" s="8" t="s">
        <v>12227</v>
      </c>
      <c r="K2960" s="9">
        <v>5</v>
      </c>
      <c r="L2960" s="8" t="s">
        <v>81</v>
      </c>
      <c r="M2960" s="10">
        <v>1</v>
      </c>
      <c r="N2960" s="8" t="s">
        <v>45</v>
      </c>
      <c r="O2960" s="8" t="s">
        <v>12186</v>
      </c>
      <c r="P2960" s="8" t="s">
        <v>12228</v>
      </c>
      <c r="Q2960" s="8" t="s">
        <v>12229</v>
      </c>
      <c r="R2960" s="28">
        <v>7.41</v>
      </c>
      <c r="S2960" s="29">
        <v>1.66</v>
      </c>
      <c r="U2960" s="1">
        <v>1.55</v>
      </c>
      <c r="W2960" s="29">
        <v>5</v>
      </c>
      <c r="AQ2960" s="27" t="e">
        <f t="shared" si="481"/>
        <v>#NUM!</v>
      </c>
      <c r="AR2960" s="27" t="e">
        <f t="shared" si="482"/>
        <v>#NUM!</v>
      </c>
      <c r="AS2960" s="27" t="e">
        <f t="shared" si="483"/>
        <v>#NUM!</v>
      </c>
      <c r="AT2960" s="27">
        <f t="shared" si="477"/>
        <v>0</v>
      </c>
      <c r="AU2960" s="27">
        <f t="shared" si="478"/>
        <v>1.66625</v>
      </c>
      <c r="AV2960" s="29">
        <f t="shared" si="475"/>
        <v>0</v>
      </c>
      <c r="AW2960" s="27" t="s">
        <v>73</v>
      </c>
      <c r="AX2960" s="27" t="s">
        <v>74</v>
      </c>
      <c r="AY2960" s="32">
        <v>1.66</v>
      </c>
      <c r="AZ2960" s="34">
        <f t="shared" si="476"/>
        <v>0.41499999999999998</v>
      </c>
      <c r="BA2960" s="3">
        <f t="shared" si="480"/>
        <v>2.0749999999999997</v>
      </c>
      <c r="BB2960" s="32">
        <f t="shared" si="479"/>
        <v>2.2409999999999997</v>
      </c>
      <c r="BC2960" s="27" t="s">
        <v>12549</v>
      </c>
    </row>
    <row r="2961" spans="1:116" ht="31.5" customHeight="1">
      <c r="A2961" s="7" t="s">
        <v>12183</v>
      </c>
      <c r="B2961" s="5">
        <v>2959</v>
      </c>
      <c r="E2961" s="8" t="s">
        <v>12230</v>
      </c>
      <c r="F2961" s="8" t="s">
        <v>2896</v>
      </c>
      <c r="G2961" s="8" t="s">
        <v>2244</v>
      </c>
      <c r="H2961" s="7" t="s">
        <v>2249</v>
      </c>
      <c r="I2961" s="8" t="s">
        <v>141</v>
      </c>
      <c r="J2961" s="8" t="s">
        <v>12231</v>
      </c>
      <c r="M2961" s="10">
        <v>50</v>
      </c>
      <c r="N2961" s="8" t="s">
        <v>45</v>
      </c>
      <c r="O2961" s="8" t="s">
        <v>12186</v>
      </c>
      <c r="P2961" s="8" t="s">
        <v>12232</v>
      </c>
      <c r="Q2961" s="8" t="s">
        <v>12233</v>
      </c>
      <c r="R2961" s="28">
        <v>8.5</v>
      </c>
      <c r="S2961" s="29">
        <v>2.04</v>
      </c>
      <c r="U2961" s="1">
        <v>1.9</v>
      </c>
      <c r="AQ2961" s="27" t="e">
        <f t="shared" si="481"/>
        <v>#NUM!</v>
      </c>
      <c r="AR2961" s="27" t="e">
        <f t="shared" si="482"/>
        <v>#NUM!</v>
      </c>
      <c r="AS2961" s="27" t="e">
        <f t="shared" si="483"/>
        <v>#NUM!</v>
      </c>
      <c r="AT2961" s="27">
        <f t="shared" si="477"/>
        <v>0</v>
      </c>
      <c r="AU2961" s="27">
        <f t="shared" si="478"/>
        <v>2.0425</v>
      </c>
      <c r="AV2961" s="29">
        <f t="shared" si="475"/>
        <v>0</v>
      </c>
      <c r="AW2961" s="27" t="s">
        <v>73</v>
      </c>
      <c r="AX2961" s="27" t="s">
        <v>74</v>
      </c>
      <c r="AY2961" s="32">
        <v>2.0419999999999998</v>
      </c>
      <c r="AZ2961" s="34">
        <f t="shared" si="476"/>
        <v>0.51049999999999995</v>
      </c>
      <c r="BA2961" s="3">
        <f t="shared" si="480"/>
        <v>2.5524999999999998</v>
      </c>
      <c r="BB2961" s="32">
        <f t="shared" si="479"/>
        <v>2.7566999999999999</v>
      </c>
      <c r="BC2961" s="27" t="s">
        <v>12549</v>
      </c>
    </row>
    <row r="2962" spans="1:116" ht="31.5" customHeight="1">
      <c r="A2962" s="7" t="s">
        <v>12183</v>
      </c>
      <c r="B2962" s="5">
        <v>2960</v>
      </c>
      <c r="E2962" s="8" t="s">
        <v>12192</v>
      </c>
      <c r="F2962" s="8" t="s">
        <v>12193</v>
      </c>
      <c r="G2962" s="8" t="s">
        <v>10384</v>
      </c>
      <c r="H2962" s="7" t="s">
        <v>87</v>
      </c>
      <c r="I2962" s="8" t="s">
        <v>1456</v>
      </c>
      <c r="J2962" s="8" t="s">
        <v>12194</v>
      </c>
      <c r="K2962" s="9">
        <v>1</v>
      </c>
      <c r="L2962" s="8" t="s">
        <v>69</v>
      </c>
      <c r="M2962" s="10">
        <v>1</v>
      </c>
      <c r="N2962" s="8" t="s">
        <v>45</v>
      </c>
      <c r="O2962" s="8" t="s">
        <v>12186</v>
      </c>
      <c r="P2962" s="8" t="s">
        <v>12195</v>
      </c>
      <c r="Q2962" s="8" t="s">
        <v>12196</v>
      </c>
      <c r="R2962" s="28">
        <v>7.5</v>
      </c>
      <c r="S2962" s="29">
        <v>6.98</v>
      </c>
      <c r="T2962" s="30">
        <v>6.5</v>
      </c>
      <c r="U2962" s="1">
        <v>1.95</v>
      </c>
      <c r="W2962" s="29">
        <v>6.5</v>
      </c>
      <c r="AQ2962" s="27" t="e">
        <f t="shared" si="481"/>
        <v>#NUM!</v>
      </c>
      <c r="AR2962" s="27" t="e">
        <f t="shared" si="482"/>
        <v>#NUM!</v>
      </c>
      <c r="AS2962" s="27" t="e">
        <f t="shared" si="483"/>
        <v>#NUM!</v>
      </c>
      <c r="AT2962" s="27">
        <f t="shared" si="477"/>
        <v>6.9874999999999998</v>
      </c>
      <c r="AU2962" s="27">
        <f t="shared" si="478"/>
        <v>2.0962499999999999</v>
      </c>
      <c r="AV2962" s="29">
        <f t="shared" si="475"/>
        <v>2.0962499999999999</v>
      </c>
      <c r="AW2962" s="27" t="s">
        <v>73</v>
      </c>
      <c r="AX2962" s="27" t="s">
        <v>74</v>
      </c>
      <c r="AY2962" s="32">
        <v>2.0960000000000001</v>
      </c>
      <c r="AZ2962" s="34">
        <f t="shared" si="476"/>
        <v>0.52400000000000002</v>
      </c>
      <c r="BA2962" s="3">
        <f t="shared" si="480"/>
        <v>2.62</v>
      </c>
      <c r="BB2962" s="32">
        <f t="shared" si="479"/>
        <v>2.8296000000000001</v>
      </c>
      <c r="BC2962" s="27" t="s">
        <v>12549</v>
      </c>
    </row>
    <row r="2963" spans="1:116" ht="31.5" customHeight="1">
      <c r="A2963" s="7" t="s">
        <v>12183</v>
      </c>
      <c r="B2963" s="5">
        <v>2961</v>
      </c>
      <c r="E2963" s="8" t="s">
        <v>12204</v>
      </c>
      <c r="F2963" s="8" t="s">
        <v>12205</v>
      </c>
      <c r="G2963" s="8" t="s">
        <v>818</v>
      </c>
      <c r="H2963" s="7" t="s">
        <v>5559</v>
      </c>
      <c r="I2963" s="8" t="s">
        <v>43</v>
      </c>
      <c r="J2963" s="8" t="s">
        <v>12206</v>
      </c>
      <c r="M2963" s="10">
        <v>10</v>
      </c>
      <c r="N2963" s="8" t="s">
        <v>45</v>
      </c>
      <c r="O2963" s="8" t="s">
        <v>12186</v>
      </c>
      <c r="P2963" s="8" t="s">
        <v>12187</v>
      </c>
      <c r="Q2963" s="8" t="s">
        <v>12207</v>
      </c>
      <c r="R2963" s="28">
        <v>8.61</v>
      </c>
      <c r="S2963" s="29">
        <v>7.09</v>
      </c>
      <c r="U2963" s="1">
        <v>2</v>
      </c>
      <c r="AQ2963" s="27" t="e">
        <f t="shared" si="481"/>
        <v>#NUM!</v>
      </c>
      <c r="AR2963" s="27" t="e">
        <f t="shared" si="482"/>
        <v>#NUM!</v>
      </c>
      <c r="AS2963" s="27" t="e">
        <f t="shared" si="483"/>
        <v>#NUM!</v>
      </c>
      <c r="AT2963" s="27">
        <f t="shared" si="477"/>
        <v>0</v>
      </c>
      <c r="AU2963" s="27">
        <f t="shared" si="478"/>
        <v>2.15</v>
      </c>
      <c r="AV2963" s="29">
        <f t="shared" si="475"/>
        <v>0</v>
      </c>
      <c r="AW2963" s="27" t="s">
        <v>73</v>
      </c>
      <c r="AX2963" s="27" t="s">
        <v>74</v>
      </c>
      <c r="AY2963" s="32">
        <v>2.15</v>
      </c>
      <c r="AZ2963" s="34">
        <f t="shared" si="476"/>
        <v>0.53749999999999998</v>
      </c>
      <c r="BA2963" s="3">
        <f t="shared" si="480"/>
        <v>2.6875</v>
      </c>
      <c r="BB2963" s="32">
        <f t="shared" si="479"/>
        <v>2.9024999999999999</v>
      </c>
      <c r="BC2963" s="27" t="s">
        <v>12549</v>
      </c>
    </row>
    <row r="2964" spans="1:116" ht="31.5" customHeight="1">
      <c r="A2964" s="7" t="s">
        <v>12183</v>
      </c>
      <c r="B2964" s="5">
        <v>2962</v>
      </c>
      <c r="E2964" s="8" t="s">
        <v>12310</v>
      </c>
      <c r="F2964" s="8" t="s">
        <v>10715</v>
      </c>
      <c r="G2964" s="8" t="s">
        <v>10716</v>
      </c>
      <c r="H2964" s="7" t="s">
        <v>10717</v>
      </c>
      <c r="I2964" s="8" t="s">
        <v>452</v>
      </c>
      <c r="J2964" s="8" t="s">
        <v>12311</v>
      </c>
      <c r="M2964" s="10">
        <v>60</v>
      </c>
      <c r="N2964" s="8" t="s">
        <v>45</v>
      </c>
      <c r="O2964" s="8" t="s">
        <v>12186</v>
      </c>
      <c r="P2964" s="8" t="s">
        <v>12312</v>
      </c>
      <c r="Q2964" s="8" t="s">
        <v>12313</v>
      </c>
      <c r="R2964" s="28">
        <v>6.9</v>
      </c>
      <c r="S2964" s="29">
        <v>4.32</v>
      </c>
      <c r="U2964" s="1">
        <v>2</v>
      </c>
      <c r="W2964" s="29">
        <v>3.05</v>
      </c>
      <c r="AF2964" s="27">
        <v>4.1479999999999997</v>
      </c>
      <c r="AG2964" s="27">
        <v>3.68</v>
      </c>
      <c r="AQ2964" s="27">
        <f t="shared" si="481"/>
        <v>3.9139999999999997</v>
      </c>
      <c r="AR2964" s="27" t="str">
        <f t="shared" si="482"/>
        <v/>
      </c>
      <c r="AS2964" s="27" t="e">
        <f t="shared" si="483"/>
        <v>#NUM!</v>
      </c>
      <c r="AT2964" s="27">
        <f t="shared" si="477"/>
        <v>0</v>
      </c>
      <c r="AU2964" s="27">
        <f t="shared" si="478"/>
        <v>2.15</v>
      </c>
      <c r="AV2964" s="29">
        <f t="shared" si="475"/>
        <v>0</v>
      </c>
      <c r="AW2964" s="27" t="s">
        <v>73</v>
      </c>
      <c r="AX2964" s="27" t="s">
        <v>74</v>
      </c>
      <c r="AY2964" s="32">
        <v>2.15</v>
      </c>
      <c r="AZ2964" s="34">
        <f t="shared" si="476"/>
        <v>0.53749999999999998</v>
      </c>
      <c r="BA2964" s="3">
        <f t="shared" si="480"/>
        <v>2.6875</v>
      </c>
      <c r="BB2964" s="32">
        <f t="shared" si="479"/>
        <v>2.9024999999999999</v>
      </c>
      <c r="BC2964" s="27" t="s">
        <v>12549</v>
      </c>
    </row>
    <row r="2965" spans="1:116" ht="31.5" customHeight="1">
      <c r="A2965" s="7" t="s">
        <v>12183</v>
      </c>
      <c r="B2965" s="5">
        <v>2963</v>
      </c>
      <c r="E2965" s="8" t="s">
        <v>12252</v>
      </c>
      <c r="F2965" s="8" t="s">
        <v>4899</v>
      </c>
      <c r="G2965" s="8" t="s">
        <v>1013</v>
      </c>
      <c r="H2965" s="7" t="s">
        <v>4729</v>
      </c>
      <c r="I2965" s="8" t="s">
        <v>1962</v>
      </c>
      <c r="J2965" s="8" t="s">
        <v>12253</v>
      </c>
      <c r="K2965" s="9">
        <v>100</v>
      </c>
      <c r="L2965" s="8" t="s">
        <v>81</v>
      </c>
      <c r="M2965" s="10">
        <v>1</v>
      </c>
      <c r="N2965" s="8" t="s">
        <v>45</v>
      </c>
      <c r="O2965" s="8" t="s">
        <v>12186</v>
      </c>
      <c r="P2965" s="8" t="s">
        <v>12254</v>
      </c>
      <c r="Q2965" s="8" t="s">
        <v>12255</v>
      </c>
      <c r="R2965" s="28">
        <v>5.5</v>
      </c>
      <c r="S2965" s="29">
        <v>2.2999999999999998</v>
      </c>
      <c r="U2965" s="1">
        <v>2.2999999999999998</v>
      </c>
      <c r="AQ2965" s="27" t="e">
        <f t="shared" si="481"/>
        <v>#NUM!</v>
      </c>
      <c r="AR2965" s="27" t="e">
        <f t="shared" si="482"/>
        <v>#NUM!</v>
      </c>
      <c r="AS2965" s="27" t="e">
        <f t="shared" si="483"/>
        <v>#NUM!</v>
      </c>
      <c r="AT2965" s="27">
        <f t="shared" si="477"/>
        <v>0</v>
      </c>
      <c r="AU2965" s="27">
        <f t="shared" si="478"/>
        <v>2.4724999999999997</v>
      </c>
      <c r="AV2965" s="29">
        <f t="shared" si="475"/>
        <v>0</v>
      </c>
      <c r="AW2965" s="27" t="s">
        <v>73</v>
      </c>
      <c r="AX2965" s="27" t="s">
        <v>74</v>
      </c>
      <c r="AY2965" s="32">
        <v>2.472</v>
      </c>
      <c r="AZ2965" s="34">
        <f t="shared" si="476"/>
        <v>0.61799999999999999</v>
      </c>
      <c r="BA2965" s="3">
        <f t="shared" si="480"/>
        <v>3.09</v>
      </c>
      <c r="BB2965" s="32">
        <f t="shared" si="479"/>
        <v>3.3371999999999997</v>
      </c>
      <c r="BC2965" s="27" t="s">
        <v>12549</v>
      </c>
    </row>
    <row r="2966" spans="1:116" s="38" customFormat="1" ht="31.5" customHeight="1">
      <c r="A2966" s="7" t="s">
        <v>12183</v>
      </c>
      <c r="B2966" s="5">
        <v>2964</v>
      </c>
      <c r="C2966" s="10"/>
      <c r="D2966" s="10"/>
      <c r="E2966" s="8" t="s">
        <v>12289</v>
      </c>
      <c r="F2966" s="8" t="s">
        <v>12290</v>
      </c>
      <c r="G2966" s="8" t="s">
        <v>1146</v>
      </c>
      <c r="H2966" s="7" t="s">
        <v>303</v>
      </c>
      <c r="I2966" s="8" t="s">
        <v>104</v>
      </c>
      <c r="J2966" s="8" t="s">
        <v>1771</v>
      </c>
      <c r="K2966" s="9"/>
      <c r="L2966" s="8"/>
      <c r="M2966" s="10">
        <v>28</v>
      </c>
      <c r="N2966" s="8" t="s">
        <v>45</v>
      </c>
      <c r="O2966" s="8" t="s">
        <v>12186</v>
      </c>
      <c r="P2966" s="8" t="s">
        <v>12262</v>
      </c>
      <c r="Q2966" s="8" t="s">
        <v>12291</v>
      </c>
      <c r="R2966" s="28">
        <v>3</v>
      </c>
      <c r="S2966" s="29">
        <v>2.68</v>
      </c>
      <c r="T2966" s="30">
        <v>2.5</v>
      </c>
      <c r="U2966" s="1">
        <v>2.5</v>
      </c>
      <c r="V2966" s="28"/>
      <c r="W2966" s="29">
        <v>2.5</v>
      </c>
      <c r="X2966" s="29"/>
      <c r="Y2966" s="29"/>
      <c r="Z2966" s="29"/>
      <c r="AA2966" s="29"/>
      <c r="AB2966" s="29"/>
      <c r="AC2966" s="29"/>
      <c r="AD2966" s="29"/>
      <c r="AE2966" s="31"/>
      <c r="AF2966" s="27"/>
      <c r="AG2966" s="27">
        <v>2.8</v>
      </c>
      <c r="AH2966" s="27"/>
      <c r="AI2966" s="27"/>
      <c r="AJ2966" s="27"/>
      <c r="AK2966" s="27"/>
      <c r="AL2966" s="27"/>
      <c r="AM2966" s="27"/>
      <c r="AN2966" s="32"/>
      <c r="AO2966" s="27"/>
      <c r="AP2966" s="31"/>
      <c r="AQ2966" s="27" t="e">
        <f t="shared" si="481"/>
        <v>#NUM!</v>
      </c>
      <c r="AR2966" s="27" t="e">
        <f t="shared" si="482"/>
        <v>#NUM!</v>
      </c>
      <c r="AS2966" s="27" t="e">
        <f t="shared" si="483"/>
        <v>#NUM!</v>
      </c>
      <c r="AT2966" s="27">
        <f t="shared" si="477"/>
        <v>2.6875</v>
      </c>
      <c r="AU2966" s="27">
        <f t="shared" si="478"/>
        <v>2.6875</v>
      </c>
      <c r="AV2966" s="29">
        <f t="shared" si="475"/>
        <v>2.6875</v>
      </c>
      <c r="AW2966" s="27" t="s">
        <v>73</v>
      </c>
      <c r="AX2966" s="27" t="s">
        <v>74</v>
      </c>
      <c r="AY2966" s="32">
        <v>2.69</v>
      </c>
      <c r="AZ2966" s="34">
        <f t="shared" si="476"/>
        <v>0.67249999999999999</v>
      </c>
      <c r="BA2966" s="3">
        <f t="shared" si="480"/>
        <v>3.3624999999999998</v>
      </c>
      <c r="BB2966" s="32">
        <f t="shared" si="479"/>
        <v>3.6315</v>
      </c>
      <c r="BC2966" s="27" t="s">
        <v>12549</v>
      </c>
      <c r="BD2966" s="27"/>
      <c r="BE2966" s="27"/>
      <c r="BF2966" s="27"/>
      <c r="BG2966" s="27"/>
      <c r="BH2966" s="27"/>
      <c r="BI2966" s="27"/>
      <c r="BJ2966" s="27"/>
      <c r="BK2966" s="27"/>
      <c r="BL2966" s="27"/>
      <c r="BM2966" s="27"/>
      <c r="BN2966" s="27"/>
      <c r="BO2966" s="27"/>
      <c r="BP2966" s="26"/>
      <c r="BQ2966" s="26"/>
      <c r="BR2966" s="26"/>
      <c r="BS2966" s="26"/>
      <c r="BT2966" s="26"/>
      <c r="BU2966" s="26"/>
      <c r="BV2966" s="26"/>
      <c r="BW2966" s="26"/>
      <c r="BX2966" s="26"/>
      <c r="BY2966" s="26"/>
      <c r="BZ2966" s="26"/>
      <c r="CA2966" s="26"/>
      <c r="CB2966" s="26"/>
      <c r="CC2966" s="26"/>
      <c r="CD2966" s="26"/>
      <c r="CE2966" s="26"/>
      <c r="CF2966" s="26"/>
      <c r="CG2966" s="26"/>
      <c r="CH2966" s="26"/>
      <c r="CI2966" s="26"/>
      <c r="CJ2966" s="26"/>
      <c r="CK2966" s="26"/>
      <c r="CL2966" s="26"/>
      <c r="CM2966" s="26"/>
      <c r="CN2966" s="26"/>
      <c r="CO2966" s="26"/>
      <c r="CP2966" s="26"/>
      <c r="CQ2966" s="26"/>
      <c r="CR2966" s="26"/>
      <c r="CS2966" s="26"/>
      <c r="CT2966" s="26"/>
      <c r="CU2966" s="26"/>
      <c r="CV2966" s="26"/>
      <c r="CW2966" s="26"/>
      <c r="CX2966" s="26"/>
      <c r="CY2966" s="26"/>
      <c r="CZ2966" s="26"/>
      <c r="DA2966" s="26"/>
      <c r="DB2966" s="26"/>
      <c r="DC2966" s="26"/>
      <c r="DD2966" s="26"/>
      <c r="DE2966" s="26"/>
      <c r="DF2966" s="26"/>
      <c r="DG2966" s="26"/>
      <c r="DH2966" s="26"/>
      <c r="DI2966" s="26"/>
      <c r="DJ2966" s="26"/>
      <c r="DK2966" s="26"/>
      <c r="DL2966" s="26"/>
    </row>
    <row r="2967" spans="1:116" ht="31.5" customHeight="1">
      <c r="A2967" s="7" t="s">
        <v>12183</v>
      </c>
      <c r="B2967" s="5">
        <v>2965</v>
      </c>
      <c r="E2967" s="8" t="s">
        <v>12197</v>
      </c>
      <c r="F2967" s="8" t="s">
        <v>12198</v>
      </c>
      <c r="G2967" s="8" t="s">
        <v>94</v>
      </c>
      <c r="H2967" s="7" t="s">
        <v>87</v>
      </c>
      <c r="I2967" s="8" t="s">
        <v>12202</v>
      </c>
      <c r="J2967" s="8" t="s">
        <v>12199</v>
      </c>
      <c r="K2967" s="9">
        <v>1</v>
      </c>
      <c r="L2967" s="8" t="s">
        <v>69</v>
      </c>
      <c r="M2967" s="10">
        <v>1</v>
      </c>
      <c r="N2967" s="8" t="s">
        <v>45</v>
      </c>
      <c r="O2967" s="8" t="s">
        <v>12186</v>
      </c>
      <c r="P2967" s="8" t="s">
        <v>12200</v>
      </c>
      <c r="Q2967" s="8" t="s">
        <v>12203</v>
      </c>
      <c r="R2967" s="28">
        <v>3.2</v>
      </c>
      <c r="S2967" s="29">
        <v>2.78</v>
      </c>
      <c r="T2967" s="30">
        <v>2.59</v>
      </c>
      <c r="U2967" s="1">
        <v>2.59</v>
      </c>
      <c r="W2967" s="29">
        <v>2.59</v>
      </c>
      <c r="AQ2967" s="27" t="e">
        <f t="shared" si="481"/>
        <v>#NUM!</v>
      </c>
      <c r="AR2967" s="27" t="e">
        <f t="shared" si="482"/>
        <v>#NUM!</v>
      </c>
      <c r="AS2967" s="27" t="e">
        <f t="shared" si="483"/>
        <v>#NUM!</v>
      </c>
      <c r="AT2967" s="27">
        <f t="shared" si="477"/>
        <v>2.7842499999999997</v>
      </c>
      <c r="AU2967" s="27">
        <f t="shared" si="478"/>
        <v>2.7842499999999997</v>
      </c>
      <c r="AV2967" s="29">
        <f t="shared" si="475"/>
        <v>2.7842499999999997</v>
      </c>
      <c r="AW2967" s="27" t="s">
        <v>73</v>
      </c>
      <c r="AX2967" s="27" t="s">
        <v>74</v>
      </c>
      <c r="AY2967" s="32">
        <v>2.7839999999999998</v>
      </c>
      <c r="AZ2967" s="34">
        <f t="shared" si="476"/>
        <v>0.69599999999999995</v>
      </c>
      <c r="BA2967" s="3">
        <f t="shared" si="480"/>
        <v>3.4799999999999995</v>
      </c>
      <c r="BB2967" s="32">
        <f t="shared" si="479"/>
        <v>3.7583999999999995</v>
      </c>
      <c r="BC2967" s="27" t="s">
        <v>12549</v>
      </c>
    </row>
    <row r="2968" spans="1:116" ht="31.5" customHeight="1">
      <c r="A2968" s="7" t="s">
        <v>12183</v>
      </c>
      <c r="B2968" s="5">
        <v>2966</v>
      </c>
      <c r="E2968" s="8" t="s">
        <v>12189</v>
      </c>
      <c r="F2968" s="8" t="s">
        <v>9143</v>
      </c>
      <c r="G2968" s="8" t="s">
        <v>9144</v>
      </c>
      <c r="H2968" s="7" t="s">
        <v>810</v>
      </c>
      <c r="I2968" s="8" t="s">
        <v>1620</v>
      </c>
      <c r="J2968" s="8" t="s">
        <v>12190</v>
      </c>
      <c r="K2968" s="9">
        <v>5</v>
      </c>
      <c r="L2968" s="8" t="s">
        <v>81</v>
      </c>
      <c r="M2968" s="10">
        <v>1</v>
      </c>
      <c r="N2968" s="8" t="s">
        <v>45</v>
      </c>
      <c r="O2968" s="8" t="s">
        <v>12186</v>
      </c>
      <c r="P2968" s="8" t="s">
        <v>12187</v>
      </c>
      <c r="Q2968" s="8" t="s">
        <v>12191</v>
      </c>
      <c r="R2968" s="28">
        <v>7.5</v>
      </c>
      <c r="S2968" s="29">
        <v>3.34</v>
      </c>
      <c r="U2968" s="1">
        <v>2.9</v>
      </c>
      <c r="W2968" s="29">
        <v>2.9</v>
      </c>
      <c r="AG2968" s="27">
        <v>4.91</v>
      </c>
      <c r="AQ2968" s="27" t="e">
        <f t="shared" si="481"/>
        <v>#NUM!</v>
      </c>
      <c r="AR2968" s="27" t="e">
        <f t="shared" si="482"/>
        <v>#NUM!</v>
      </c>
      <c r="AS2968" s="27" t="e">
        <f t="shared" si="483"/>
        <v>#NUM!</v>
      </c>
      <c r="AT2968" s="27">
        <f t="shared" si="477"/>
        <v>0</v>
      </c>
      <c r="AU2968" s="27">
        <f t="shared" si="478"/>
        <v>3.1174999999999997</v>
      </c>
      <c r="AV2968" s="29">
        <f t="shared" si="475"/>
        <v>0</v>
      </c>
      <c r="AW2968" s="27" t="s">
        <v>73</v>
      </c>
      <c r="AX2968" s="27" t="s">
        <v>74</v>
      </c>
      <c r="AY2968" s="32">
        <v>3.117</v>
      </c>
      <c r="AZ2968" s="34">
        <f t="shared" si="476"/>
        <v>0.77925</v>
      </c>
      <c r="BA2968" s="3">
        <f t="shared" si="480"/>
        <v>3.8962500000000002</v>
      </c>
      <c r="BB2968" s="32">
        <f t="shared" si="479"/>
        <v>4.2079500000000003</v>
      </c>
      <c r="BC2968" s="27" t="s">
        <v>12549</v>
      </c>
    </row>
    <row r="2969" spans="1:116" s="38" customFormat="1" ht="31.5" customHeight="1">
      <c r="A2969" s="7" t="s">
        <v>12183</v>
      </c>
      <c r="B2969" s="5">
        <v>2967</v>
      </c>
      <c r="C2969" s="10"/>
      <c r="D2969" s="10"/>
      <c r="E2969" s="8" t="s">
        <v>12275</v>
      </c>
      <c r="F2969" s="8" t="s">
        <v>12276</v>
      </c>
      <c r="G2969" s="8" t="s">
        <v>291</v>
      </c>
      <c r="H2969" s="7" t="s">
        <v>296</v>
      </c>
      <c r="I2969" s="8" t="s">
        <v>3385</v>
      </c>
      <c r="J2969" s="8" t="s">
        <v>12277</v>
      </c>
      <c r="K2969" s="9"/>
      <c r="L2969" s="8"/>
      <c r="M2969" s="10">
        <v>28</v>
      </c>
      <c r="N2969" s="8" t="s">
        <v>45</v>
      </c>
      <c r="O2969" s="8" t="s">
        <v>12186</v>
      </c>
      <c r="P2969" s="8" t="s">
        <v>12187</v>
      </c>
      <c r="Q2969" s="8" t="s">
        <v>12278</v>
      </c>
      <c r="R2969" s="28">
        <v>8</v>
      </c>
      <c r="S2969" s="29">
        <v>7.23</v>
      </c>
      <c r="T2969" s="30">
        <v>3.1</v>
      </c>
      <c r="U2969" s="1">
        <v>3.1</v>
      </c>
      <c r="V2969" s="28"/>
      <c r="W2969" s="29"/>
      <c r="X2969" s="29"/>
      <c r="Y2969" s="29"/>
      <c r="Z2969" s="29"/>
      <c r="AA2969" s="29"/>
      <c r="AB2969" s="29"/>
      <c r="AC2969" s="29"/>
      <c r="AD2969" s="29"/>
      <c r="AE2969" s="31"/>
      <c r="AF2969" s="27"/>
      <c r="AG2969" s="27"/>
      <c r="AH2969" s="27"/>
      <c r="AI2969" s="27"/>
      <c r="AJ2969" s="27"/>
      <c r="AK2969" s="27"/>
      <c r="AL2969" s="27"/>
      <c r="AM2969" s="27"/>
      <c r="AN2969" s="32"/>
      <c r="AO2969" s="27"/>
      <c r="AP2969" s="31"/>
      <c r="AQ2969" s="27" t="e">
        <f t="shared" si="481"/>
        <v>#NUM!</v>
      </c>
      <c r="AR2969" s="27" t="e">
        <f t="shared" si="482"/>
        <v>#NUM!</v>
      </c>
      <c r="AS2969" s="27" t="e">
        <f t="shared" si="483"/>
        <v>#NUM!</v>
      </c>
      <c r="AT2969" s="27">
        <f t="shared" si="477"/>
        <v>3.3325</v>
      </c>
      <c r="AU2969" s="27">
        <f t="shared" si="478"/>
        <v>3.3325</v>
      </c>
      <c r="AV2969" s="29">
        <f t="shared" si="475"/>
        <v>3.3325</v>
      </c>
      <c r="AW2969" s="27" t="s">
        <v>73</v>
      </c>
      <c r="AX2969" s="27" t="s">
        <v>74</v>
      </c>
      <c r="AY2969" s="32">
        <v>3.3319999999999999</v>
      </c>
      <c r="AZ2969" s="34">
        <f t="shared" si="476"/>
        <v>0.83299999999999996</v>
      </c>
      <c r="BA2969" s="3">
        <f t="shared" si="480"/>
        <v>4.165</v>
      </c>
      <c r="BB2969" s="32">
        <f t="shared" si="479"/>
        <v>4.4981999999999998</v>
      </c>
      <c r="BC2969" s="27" t="s">
        <v>12549</v>
      </c>
      <c r="BD2969" s="27"/>
      <c r="BE2969" s="27"/>
      <c r="BF2969" s="27"/>
      <c r="BG2969" s="27"/>
      <c r="BH2969" s="27"/>
      <c r="BI2969" s="27"/>
      <c r="BJ2969" s="27"/>
      <c r="BK2969" s="27"/>
      <c r="BL2969" s="27"/>
      <c r="BM2969" s="27"/>
      <c r="BN2969" s="27"/>
      <c r="BO2969" s="27"/>
      <c r="BP2969" s="26"/>
      <c r="BQ2969" s="26"/>
      <c r="BR2969" s="26"/>
      <c r="BS2969" s="26"/>
      <c r="BT2969" s="26"/>
      <c r="BU2969" s="26"/>
      <c r="BV2969" s="26"/>
      <c r="BW2969" s="26"/>
      <c r="BX2969" s="26"/>
      <c r="BY2969" s="26"/>
      <c r="BZ2969" s="26"/>
      <c r="CA2969" s="26"/>
      <c r="CB2969" s="26"/>
      <c r="CC2969" s="26"/>
      <c r="CD2969" s="26"/>
      <c r="CE2969" s="26"/>
      <c r="CF2969" s="26"/>
      <c r="CG2969" s="26"/>
      <c r="CH2969" s="26"/>
      <c r="CI2969" s="26"/>
      <c r="CJ2969" s="26"/>
      <c r="CK2969" s="26"/>
      <c r="CL2969" s="26"/>
      <c r="CM2969" s="26"/>
      <c r="CN2969" s="26"/>
      <c r="CO2969" s="26"/>
      <c r="CP2969" s="26"/>
      <c r="CQ2969" s="26"/>
      <c r="CR2969" s="26"/>
      <c r="CS2969" s="26"/>
      <c r="CT2969" s="26"/>
      <c r="CU2969" s="26"/>
      <c r="CV2969" s="26"/>
      <c r="CW2969" s="26"/>
      <c r="CX2969" s="26"/>
      <c r="CY2969" s="26"/>
      <c r="CZ2969" s="26"/>
      <c r="DA2969" s="26"/>
      <c r="DB2969" s="26"/>
      <c r="DC2969" s="26"/>
      <c r="DD2969" s="26"/>
      <c r="DE2969" s="26"/>
      <c r="DF2969" s="26"/>
      <c r="DG2969" s="26"/>
      <c r="DH2969" s="26"/>
      <c r="DI2969" s="26"/>
      <c r="DJ2969" s="26"/>
      <c r="DK2969" s="26"/>
      <c r="DL2969" s="26"/>
    </row>
    <row r="2970" spans="1:116" ht="31.5" customHeight="1">
      <c r="A2970" s="7" t="s">
        <v>12183</v>
      </c>
      <c r="B2970" s="5">
        <v>2968</v>
      </c>
      <c r="E2970" s="8" t="s">
        <v>12297</v>
      </c>
      <c r="F2970" s="8" t="s">
        <v>12298</v>
      </c>
      <c r="G2970" s="8" t="s">
        <v>4412</v>
      </c>
      <c r="H2970" s="7" t="s">
        <v>2765</v>
      </c>
      <c r="I2970" s="8" t="s">
        <v>1141</v>
      </c>
      <c r="J2970" s="8" t="s">
        <v>9931</v>
      </c>
      <c r="K2970" s="9">
        <v>5</v>
      </c>
      <c r="L2970" s="8" t="s">
        <v>81</v>
      </c>
      <c r="M2970" s="10">
        <v>1</v>
      </c>
      <c r="N2970" s="8" t="s">
        <v>45</v>
      </c>
      <c r="O2970" s="8" t="s">
        <v>12186</v>
      </c>
      <c r="P2970" s="8" t="s">
        <v>12299</v>
      </c>
      <c r="Q2970" s="8" t="s">
        <v>12300</v>
      </c>
      <c r="R2970" s="28">
        <v>4.17</v>
      </c>
      <c r="S2970" s="29">
        <v>3.54</v>
      </c>
      <c r="T2970" s="30">
        <v>3.3</v>
      </c>
      <c r="U2970" s="1">
        <v>3.3</v>
      </c>
      <c r="W2970" s="29">
        <v>3.3</v>
      </c>
      <c r="AG2970" s="27">
        <v>3.74</v>
      </c>
      <c r="AQ2970" s="27" t="e">
        <f t="shared" si="481"/>
        <v>#NUM!</v>
      </c>
      <c r="AR2970" s="27" t="e">
        <f t="shared" si="482"/>
        <v>#NUM!</v>
      </c>
      <c r="AS2970" s="27" t="e">
        <f t="shared" si="483"/>
        <v>#NUM!</v>
      </c>
      <c r="AT2970" s="27">
        <f t="shared" si="477"/>
        <v>3.5474999999999999</v>
      </c>
      <c r="AU2970" s="27">
        <f t="shared" si="478"/>
        <v>3.5474999999999999</v>
      </c>
      <c r="AV2970" s="29">
        <f t="shared" si="475"/>
        <v>3.5474999999999999</v>
      </c>
      <c r="AW2970" s="27" t="s">
        <v>73</v>
      </c>
      <c r="AX2970" s="27" t="s">
        <v>74</v>
      </c>
      <c r="AY2970" s="32">
        <v>3.5474999999999999</v>
      </c>
      <c r="AZ2970" s="34">
        <f t="shared" si="476"/>
        <v>0.88687499999999997</v>
      </c>
      <c r="BA2970" s="3">
        <f t="shared" si="480"/>
        <v>4.4343750000000002</v>
      </c>
      <c r="BB2970" s="32">
        <f t="shared" si="479"/>
        <v>4.7891250000000003</v>
      </c>
      <c r="BC2970" s="27" t="s">
        <v>12549</v>
      </c>
    </row>
    <row r="2971" spans="1:116" s="38" customFormat="1" ht="31.5" customHeight="1">
      <c r="A2971" s="7" t="s">
        <v>12183</v>
      </c>
      <c r="B2971" s="5">
        <v>2969</v>
      </c>
      <c r="C2971" s="10"/>
      <c r="D2971" s="10"/>
      <c r="E2971" s="8" t="s">
        <v>12184</v>
      </c>
      <c r="F2971" s="8" t="s">
        <v>12185</v>
      </c>
      <c r="G2971" s="8" t="s">
        <v>675</v>
      </c>
      <c r="H2971" s="7" t="s">
        <v>58</v>
      </c>
      <c r="I2971" s="8" t="s">
        <v>43</v>
      </c>
      <c r="J2971" s="8" t="s">
        <v>3141</v>
      </c>
      <c r="K2971" s="9"/>
      <c r="L2971" s="8"/>
      <c r="M2971" s="10">
        <v>30</v>
      </c>
      <c r="N2971" s="8" t="s">
        <v>45</v>
      </c>
      <c r="O2971" s="8" t="s">
        <v>12186</v>
      </c>
      <c r="P2971" s="8" t="s">
        <v>12187</v>
      </c>
      <c r="Q2971" s="8" t="s">
        <v>12188</v>
      </c>
      <c r="R2971" s="28">
        <v>5</v>
      </c>
      <c r="S2971" s="29">
        <v>4.5999999999999996</v>
      </c>
      <c r="T2971" s="30">
        <v>4.3</v>
      </c>
      <c r="U2971" s="1">
        <v>4.3</v>
      </c>
      <c r="V2971" s="28"/>
      <c r="W2971" s="29">
        <v>4.3</v>
      </c>
      <c r="X2971" s="29"/>
      <c r="Y2971" s="29"/>
      <c r="Z2971" s="29"/>
      <c r="AA2971" s="29"/>
      <c r="AB2971" s="29"/>
      <c r="AC2971" s="29"/>
      <c r="AD2971" s="29"/>
      <c r="AE2971" s="31"/>
      <c r="AF2971" s="27">
        <v>5.84</v>
      </c>
      <c r="AG2971" s="27"/>
      <c r="AH2971" s="27"/>
      <c r="AI2971" s="27"/>
      <c r="AJ2971" s="27"/>
      <c r="AK2971" s="27"/>
      <c r="AL2971" s="27"/>
      <c r="AM2971" s="27"/>
      <c r="AN2971" s="32"/>
      <c r="AO2971" s="27"/>
      <c r="AP2971" s="31"/>
      <c r="AQ2971" s="27" t="e">
        <f t="shared" si="481"/>
        <v>#NUM!</v>
      </c>
      <c r="AR2971" s="27" t="e">
        <f t="shared" si="482"/>
        <v>#NUM!</v>
      </c>
      <c r="AS2971" s="27" t="e">
        <f t="shared" si="483"/>
        <v>#NUM!</v>
      </c>
      <c r="AT2971" s="27">
        <f t="shared" si="477"/>
        <v>4.6224999999999996</v>
      </c>
      <c r="AU2971" s="27">
        <f t="shared" si="478"/>
        <v>4.6224999999999996</v>
      </c>
      <c r="AV2971" s="29">
        <f t="shared" si="475"/>
        <v>4.6224999999999996</v>
      </c>
      <c r="AW2971" s="27" t="s">
        <v>336</v>
      </c>
      <c r="AX2971" s="27" t="s">
        <v>337</v>
      </c>
      <c r="AY2971" s="32">
        <v>3.6880000000000002</v>
      </c>
      <c r="AZ2971" s="34">
        <f t="shared" si="476"/>
        <v>0.92200000000000004</v>
      </c>
      <c r="BA2971" s="3">
        <f t="shared" si="480"/>
        <v>4.6100000000000003</v>
      </c>
      <c r="BB2971" s="32">
        <f t="shared" si="479"/>
        <v>4.9788000000000006</v>
      </c>
      <c r="BC2971" s="27" t="s">
        <v>12549</v>
      </c>
      <c r="BD2971" s="27"/>
      <c r="BE2971" s="27"/>
      <c r="BF2971" s="27"/>
      <c r="BG2971" s="27"/>
      <c r="BH2971" s="27"/>
      <c r="BI2971" s="27"/>
      <c r="BJ2971" s="27"/>
      <c r="BK2971" s="27"/>
      <c r="BL2971" s="27"/>
      <c r="BM2971" s="27"/>
      <c r="BN2971" s="27"/>
      <c r="BO2971" s="27"/>
      <c r="BP2971" s="26"/>
      <c r="BQ2971" s="26"/>
      <c r="BR2971" s="26"/>
      <c r="BS2971" s="26"/>
      <c r="BT2971" s="26"/>
      <c r="BU2971" s="26"/>
      <c r="BV2971" s="26"/>
      <c r="BW2971" s="26"/>
      <c r="BX2971" s="26"/>
      <c r="BY2971" s="26"/>
      <c r="BZ2971" s="26"/>
      <c r="CA2971" s="26"/>
      <c r="CB2971" s="26"/>
      <c r="CC2971" s="26"/>
      <c r="CD2971" s="26"/>
      <c r="CE2971" s="26"/>
      <c r="CF2971" s="26"/>
      <c r="CG2971" s="26"/>
      <c r="CH2971" s="26"/>
      <c r="CI2971" s="26"/>
      <c r="CJ2971" s="26"/>
      <c r="CK2971" s="26"/>
      <c r="CL2971" s="26"/>
      <c r="CM2971" s="26"/>
      <c r="CN2971" s="26"/>
      <c r="CO2971" s="26"/>
      <c r="CP2971" s="26"/>
      <c r="CQ2971" s="26"/>
      <c r="CR2971" s="26"/>
      <c r="CS2971" s="26"/>
      <c r="CT2971" s="26"/>
      <c r="CU2971" s="26"/>
      <c r="CV2971" s="26"/>
      <c r="CW2971" s="26"/>
      <c r="CX2971" s="26"/>
      <c r="CY2971" s="26"/>
      <c r="CZ2971" s="26"/>
      <c r="DA2971" s="26"/>
      <c r="DB2971" s="26"/>
      <c r="DC2971" s="26"/>
      <c r="DD2971" s="26"/>
      <c r="DE2971" s="26"/>
      <c r="DF2971" s="26"/>
      <c r="DG2971" s="26"/>
      <c r="DH2971" s="26"/>
      <c r="DI2971" s="26"/>
      <c r="DJ2971" s="26"/>
      <c r="DK2971" s="26"/>
      <c r="DL2971" s="26"/>
    </row>
    <row r="2972" spans="1:116" s="38" customFormat="1" ht="31.5" customHeight="1">
      <c r="A2972" s="7" t="s">
        <v>12183</v>
      </c>
      <c r="B2972" s="5">
        <v>2970</v>
      </c>
      <c r="C2972" s="10"/>
      <c r="D2972" s="10"/>
      <c r="E2972" s="8" t="s">
        <v>12197</v>
      </c>
      <c r="F2972" s="8" t="s">
        <v>12198</v>
      </c>
      <c r="G2972" s="8" t="s">
        <v>94</v>
      </c>
      <c r="H2972" s="7" t="s">
        <v>87</v>
      </c>
      <c r="I2972" s="8" t="s">
        <v>12453</v>
      </c>
      <c r="J2972" s="8" t="s">
        <v>12199</v>
      </c>
      <c r="K2972" s="9">
        <v>1</v>
      </c>
      <c r="L2972" s="8" t="s">
        <v>69</v>
      </c>
      <c r="M2972" s="10">
        <v>1</v>
      </c>
      <c r="N2972" s="8" t="s">
        <v>45</v>
      </c>
      <c r="O2972" s="8" t="s">
        <v>12186</v>
      </c>
      <c r="P2972" s="8" t="s">
        <v>12200</v>
      </c>
      <c r="Q2972" s="8" t="s">
        <v>12201</v>
      </c>
      <c r="R2972" s="28">
        <v>4</v>
      </c>
      <c r="S2972" s="29">
        <v>3.83</v>
      </c>
      <c r="T2972" s="30">
        <v>3.57</v>
      </c>
      <c r="U2972" s="1">
        <v>3.57</v>
      </c>
      <c r="V2972" s="28"/>
      <c r="W2972" s="29">
        <v>3.57</v>
      </c>
      <c r="X2972" s="29"/>
      <c r="Y2972" s="29"/>
      <c r="Z2972" s="29"/>
      <c r="AA2972" s="29"/>
      <c r="AB2972" s="29"/>
      <c r="AC2972" s="29"/>
      <c r="AD2972" s="29"/>
      <c r="AE2972" s="31"/>
      <c r="AF2972" s="27"/>
      <c r="AG2972" s="27"/>
      <c r="AH2972" s="27"/>
      <c r="AI2972" s="27"/>
      <c r="AJ2972" s="27"/>
      <c r="AK2972" s="27"/>
      <c r="AL2972" s="27"/>
      <c r="AM2972" s="27"/>
      <c r="AN2972" s="32"/>
      <c r="AO2972" s="27"/>
      <c r="AP2972" s="31"/>
      <c r="AQ2972" s="27" t="e">
        <f t="shared" si="481"/>
        <v>#NUM!</v>
      </c>
      <c r="AR2972" s="27" t="e">
        <f t="shared" si="482"/>
        <v>#NUM!</v>
      </c>
      <c r="AS2972" s="27" t="e">
        <f t="shared" si="483"/>
        <v>#NUM!</v>
      </c>
      <c r="AT2972" s="27">
        <f t="shared" si="477"/>
        <v>3.8377499999999998</v>
      </c>
      <c r="AU2972" s="27">
        <f t="shared" si="478"/>
        <v>3.8377499999999998</v>
      </c>
      <c r="AV2972" s="29">
        <f t="shared" si="475"/>
        <v>3.8377499999999998</v>
      </c>
      <c r="AW2972" s="27" t="s">
        <v>73</v>
      </c>
      <c r="AX2972" s="27" t="s">
        <v>74</v>
      </c>
      <c r="AY2972" s="32">
        <v>3.8376999999999999</v>
      </c>
      <c r="AZ2972" s="34">
        <f t="shared" si="476"/>
        <v>0.95942499999999997</v>
      </c>
      <c r="BA2972" s="3">
        <f t="shared" si="480"/>
        <v>4.7971249999999994</v>
      </c>
      <c r="BB2972" s="32">
        <f t="shared" si="479"/>
        <v>5.1808949999999996</v>
      </c>
      <c r="BC2972" s="27" t="s">
        <v>12549</v>
      </c>
      <c r="BD2972" s="27"/>
      <c r="BE2972" s="27"/>
      <c r="BF2972" s="27"/>
      <c r="BG2972" s="27"/>
      <c r="BH2972" s="27"/>
      <c r="BI2972" s="27"/>
      <c r="BJ2972" s="27"/>
      <c r="BK2972" s="27"/>
      <c r="BL2972" s="27"/>
      <c r="BM2972" s="27"/>
      <c r="BN2972" s="27"/>
      <c r="BO2972" s="27"/>
      <c r="BP2972" s="26"/>
      <c r="BQ2972" s="26"/>
      <c r="BR2972" s="26"/>
      <c r="BS2972" s="26"/>
      <c r="BT2972" s="26"/>
      <c r="BU2972" s="26"/>
      <c r="BV2972" s="26"/>
      <c r="BW2972" s="26"/>
      <c r="BX2972" s="26"/>
      <c r="BY2972" s="26"/>
      <c r="BZ2972" s="26"/>
      <c r="CA2972" s="26"/>
      <c r="CB2972" s="26"/>
      <c r="CC2972" s="26"/>
      <c r="CD2972" s="26"/>
      <c r="CE2972" s="26"/>
      <c r="CF2972" s="26"/>
      <c r="CG2972" s="26"/>
      <c r="CH2972" s="26"/>
      <c r="CI2972" s="26"/>
      <c r="CJ2972" s="26"/>
      <c r="CK2972" s="26"/>
      <c r="CL2972" s="26"/>
      <c r="CM2972" s="26"/>
      <c r="CN2972" s="26"/>
      <c r="CO2972" s="26"/>
      <c r="CP2972" s="26"/>
      <c r="CQ2972" s="26"/>
      <c r="CR2972" s="26"/>
      <c r="CS2972" s="26"/>
      <c r="CT2972" s="26"/>
      <c r="CU2972" s="26"/>
      <c r="CV2972" s="26"/>
      <c r="CW2972" s="26"/>
      <c r="CX2972" s="26"/>
      <c r="CY2972" s="26"/>
      <c r="CZ2972" s="26"/>
      <c r="DA2972" s="26"/>
      <c r="DB2972" s="26"/>
      <c r="DC2972" s="26"/>
      <c r="DD2972" s="26"/>
      <c r="DE2972" s="26"/>
      <c r="DF2972" s="26"/>
      <c r="DG2972" s="26"/>
      <c r="DH2972" s="26"/>
      <c r="DI2972" s="26"/>
      <c r="DJ2972" s="26"/>
      <c r="DK2972" s="26"/>
      <c r="DL2972" s="26"/>
    </row>
    <row r="2973" spans="1:116" ht="31.5" customHeight="1">
      <c r="A2973" s="7" t="s">
        <v>12183</v>
      </c>
      <c r="B2973" s="5">
        <v>2971</v>
      </c>
      <c r="E2973" s="8" t="s">
        <v>12256</v>
      </c>
      <c r="F2973" s="8" t="s">
        <v>7619</v>
      </c>
      <c r="G2973" s="8" t="s">
        <v>1013</v>
      </c>
      <c r="H2973" s="7" t="s">
        <v>262</v>
      </c>
      <c r="I2973" s="8" t="s">
        <v>43</v>
      </c>
      <c r="J2973" s="8" t="s">
        <v>12257</v>
      </c>
      <c r="M2973" s="10">
        <v>7</v>
      </c>
      <c r="N2973" s="8" t="s">
        <v>45</v>
      </c>
      <c r="O2973" s="8" t="s">
        <v>12186</v>
      </c>
      <c r="P2973" s="8" t="s">
        <v>12213</v>
      </c>
      <c r="Q2973" s="8" t="s">
        <v>12258</v>
      </c>
      <c r="R2973" s="28">
        <v>5</v>
      </c>
      <c r="S2973" s="29">
        <v>4.3</v>
      </c>
      <c r="T2973" s="30">
        <v>4</v>
      </c>
      <c r="U2973" s="1">
        <v>4</v>
      </c>
      <c r="W2973" s="29">
        <v>4</v>
      </c>
      <c r="AQ2973" s="27" t="e">
        <f t="shared" si="481"/>
        <v>#NUM!</v>
      </c>
      <c r="AR2973" s="27" t="e">
        <f t="shared" si="482"/>
        <v>#NUM!</v>
      </c>
      <c r="AS2973" s="27" t="e">
        <f t="shared" si="483"/>
        <v>#NUM!</v>
      </c>
      <c r="AT2973" s="27">
        <f t="shared" si="477"/>
        <v>4.3</v>
      </c>
      <c r="AU2973" s="27">
        <f t="shared" si="478"/>
        <v>4.3</v>
      </c>
      <c r="AV2973" s="29">
        <f t="shared" si="475"/>
        <v>4.3</v>
      </c>
      <c r="AW2973" s="27" t="s">
        <v>73</v>
      </c>
      <c r="AX2973" s="27" t="s">
        <v>74</v>
      </c>
      <c r="AY2973" s="32">
        <v>4.3</v>
      </c>
      <c r="AZ2973" s="34">
        <f t="shared" si="476"/>
        <v>1.075</v>
      </c>
      <c r="BA2973" s="3">
        <f t="shared" si="480"/>
        <v>5.375</v>
      </c>
      <c r="BB2973" s="32">
        <f t="shared" si="479"/>
        <v>5.8049999999999997</v>
      </c>
      <c r="BC2973" s="27" t="s">
        <v>12549</v>
      </c>
    </row>
    <row r="2974" spans="1:116" ht="31.5" customHeight="1">
      <c r="A2974" s="7" t="s">
        <v>12183</v>
      </c>
      <c r="B2974" s="5">
        <v>2972</v>
      </c>
      <c r="E2974" s="8" t="s">
        <v>12256</v>
      </c>
      <c r="F2974" s="8" t="s">
        <v>12259</v>
      </c>
      <c r="G2974" s="8" t="s">
        <v>12260</v>
      </c>
      <c r="H2974" s="7" t="s">
        <v>9943</v>
      </c>
      <c r="I2974" s="8" t="s">
        <v>829</v>
      </c>
      <c r="J2974" s="8" t="s">
        <v>12261</v>
      </c>
      <c r="K2974" s="9">
        <v>5</v>
      </c>
      <c r="L2974" s="8" t="s">
        <v>81</v>
      </c>
      <c r="M2974" s="10">
        <v>1</v>
      </c>
      <c r="N2974" s="8" t="s">
        <v>45</v>
      </c>
      <c r="O2974" s="8" t="s">
        <v>12186</v>
      </c>
      <c r="P2974" s="8" t="s">
        <v>12262</v>
      </c>
      <c r="Q2974" s="8" t="s">
        <v>12263</v>
      </c>
      <c r="R2974" s="28">
        <v>6</v>
      </c>
      <c r="S2974" s="29">
        <v>5.37</v>
      </c>
      <c r="U2974" s="1">
        <v>5</v>
      </c>
      <c r="W2974" s="29">
        <v>5</v>
      </c>
      <c r="AQ2974" s="27" t="e">
        <f t="shared" si="481"/>
        <v>#NUM!</v>
      </c>
      <c r="AR2974" s="27" t="e">
        <f t="shared" si="482"/>
        <v>#NUM!</v>
      </c>
      <c r="AS2974" s="27" t="e">
        <f t="shared" si="483"/>
        <v>#NUM!</v>
      </c>
      <c r="AT2974" s="27">
        <f t="shared" si="477"/>
        <v>0</v>
      </c>
      <c r="AU2974" s="27">
        <f t="shared" si="478"/>
        <v>5.375</v>
      </c>
      <c r="AV2974" s="29">
        <f t="shared" si="475"/>
        <v>0</v>
      </c>
      <c r="AW2974" s="27" t="s">
        <v>73</v>
      </c>
      <c r="AX2974" s="27" t="s">
        <v>74</v>
      </c>
      <c r="AY2974" s="32">
        <v>5.375</v>
      </c>
      <c r="AZ2974" s="34">
        <f t="shared" si="476"/>
        <v>1.34375</v>
      </c>
      <c r="BA2974" s="3">
        <f t="shared" si="480"/>
        <v>6.71875</v>
      </c>
      <c r="BB2974" s="32">
        <f t="shared" si="479"/>
        <v>7.2562499999999996</v>
      </c>
      <c r="BC2974" s="27" t="s">
        <v>12549</v>
      </c>
    </row>
    <row r="2975" spans="1:116" ht="31.5" customHeight="1">
      <c r="A2975" s="7" t="s">
        <v>12183</v>
      </c>
      <c r="B2975" s="5">
        <v>2973</v>
      </c>
      <c r="E2975" s="8" t="s">
        <v>12269</v>
      </c>
      <c r="F2975" s="8" t="s">
        <v>12270</v>
      </c>
      <c r="G2975" s="8" t="s">
        <v>562</v>
      </c>
      <c r="H2975" s="7" t="s">
        <v>12271</v>
      </c>
      <c r="I2975" s="8" t="s">
        <v>564</v>
      </c>
      <c r="J2975" s="8" t="s">
        <v>12272</v>
      </c>
      <c r="M2975" s="10">
        <v>7</v>
      </c>
      <c r="N2975" s="8" t="s">
        <v>45</v>
      </c>
      <c r="O2975" s="8" t="s">
        <v>12186</v>
      </c>
      <c r="P2975" s="8" t="s">
        <v>12273</v>
      </c>
      <c r="Q2975" s="8" t="s">
        <v>12274</v>
      </c>
      <c r="R2975" s="28">
        <v>7.8</v>
      </c>
      <c r="S2975" s="29">
        <v>5.37</v>
      </c>
      <c r="T2975" s="30">
        <v>5</v>
      </c>
      <c r="U2975" s="1">
        <v>5</v>
      </c>
      <c r="W2975" s="29">
        <v>5</v>
      </c>
      <c r="AQ2975" s="27" t="e">
        <f t="shared" si="481"/>
        <v>#NUM!</v>
      </c>
      <c r="AR2975" s="27" t="e">
        <f t="shared" si="482"/>
        <v>#NUM!</v>
      </c>
      <c r="AS2975" s="27" t="e">
        <f t="shared" si="483"/>
        <v>#NUM!</v>
      </c>
      <c r="AT2975" s="27">
        <f t="shared" ref="AT2975:AT3006" si="484">T2975*1.075</f>
        <v>5.375</v>
      </c>
      <c r="AU2975" s="27">
        <f t="shared" ref="AU2975:AU3006" si="485">U2975*1.075</f>
        <v>5.375</v>
      </c>
      <c r="AV2975" s="29">
        <f t="shared" si="475"/>
        <v>5.375</v>
      </c>
      <c r="AW2975" s="27" t="s">
        <v>73</v>
      </c>
      <c r="AX2975" s="27" t="s">
        <v>74</v>
      </c>
      <c r="AY2975" s="32">
        <v>5.375</v>
      </c>
      <c r="AZ2975" s="34">
        <f t="shared" si="476"/>
        <v>1.34375</v>
      </c>
      <c r="BA2975" s="3">
        <f t="shared" si="480"/>
        <v>6.71875</v>
      </c>
      <c r="BB2975" s="32">
        <f t="shared" ref="BB2975:BB3006" si="486">BA2975+BA2975*0.08</f>
        <v>7.2562499999999996</v>
      </c>
      <c r="BC2975" s="27" t="s">
        <v>12549</v>
      </c>
    </row>
    <row r="2976" spans="1:116" ht="31.5" customHeight="1">
      <c r="A2976" s="7" t="s">
        <v>12183</v>
      </c>
      <c r="B2976" s="5">
        <v>2974</v>
      </c>
      <c r="E2976" s="8" t="s">
        <v>12220</v>
      </c>
      <c r="F2976" s="8" t="s">
        <v>12221</v>
      </c>
      <c r="G2976" s="8" t="s">
        <v>870</v>
      </c>
      <c r="H2976" s="7" t="s">
        <v>303</v>
      </c>
      <c r="I2976" s="8" t="s">
        <v>43</v>
      </c>
      <c r="J2976" s="8" t="s">
        <v>661</v>
      </c>
      <c r="M2976" s="10">
        <v>14</v>
      </c>
      <c r="N2976" s="8" t="s">
        <v>45</v>
      </c>
      <c r="O2976" s="8" t="s">
        <v>12186</v>
      </c>
      <c r="P2976" s="8" t="s">
        <v>12222</v>
      </c>
      <c r="Q2976" s="8" t="s">
        <v>12223</v>
      </c>
      <c r="R2976" s="28">
        <v>12.04</v>
      </c>
      <c r="S2976" s="29">
        <v>10.59</v>
      </c>
      <c r="T2976" s="30">
        <v>9.86</v>
      </c>
      <c r="U2976" s="1">
        <v>9.86</v>
      </c>
      <c r="W2976" s="29">
        <v>9.86</v>
      </c>
      <c r="AF2976" s="27">
        <v>6.26</v>
      </c>
      <c r="AG2976" s="27">
        <v>4.84</v>
      </c>
      <c r="AN2976" s="32">
        <v>5.5</v>
      </c>
      <c r="AQ2976" s="27">
        <f t="shared" si="481"/>
        <v>5.55</v>
      </c>
      <c r="AR2976" s="27" t="str">
        <f t="shared" si="482"/>
        <v/>
      </c>
      <c r="AS2976" s="27" t="e">
        <f t="shared" si="483"/>
        <v>#NUM!</v>
      </c>
      <c r="AT2976" s="27">
        <f t="shared" si="484"/>
        <v>10.599499999999999</v>
      </c>
      <c r="AU2976" s="27">
        <f t="shared" si="485"/>
        <v>10.599499999999999</v>
      </c>
      <c r="AV2976" s="29">
        <f t="shared" si="475"/>
        <v>5.5</v>
      </c>
      <c r="AW2976" s="27" t="s">
        <v>213</v>
      </c>
      <c r="AX2976" s="27" t="s">
        <v>212</v>
      </c>
      <c r="AY2976" s="32">
        <v>5.5</v>
      </c>
      <c r="AZ2976" s="34">
        <f t="shared" si="476"/>
        <v>1.375</v>
      </c>
      <c r="BA2976" s="3">
        <f t="shared" si="480"/>
        <v>6.875</v>
      </c>
      <c r="BB2976" s="32">
        <f t="shared" si="486"/>
        <v>7.4249999999999998</v>
      </c>
      <c r="BC2976" s="27" t="s">
        <v>12549</v>
      </c>
    </row>
    <row r="2977" spans="1:116" ht="31.5" customHeight="1">
      <c r="A2977" s="7" t="s">
        <v>12183</v>
      </c>
      <c r="B2977" s="5">
        <v>2975</v>
      </c>
      <c r="E2977" s="8" t="s">
        <v>12248</v>
      </c>
      <c r="F2977" s="8" t="s">
        <v>12249</v>
      </c>
      <c r="G2977" s="8" t="s">
        <v>257</v>
      </c>
      <c r="H2977" s="7" t="s">
        <v>205</v>
      </c>
      <c r="I2977" s="8" t="s">
        <v>43</v>
      </c>
      <c r="J2977" s="8" t="s">
        <v>12096</v>
      </c>
      <c r="M2977" s="10">
        <v>50</v>
      </c>
      <c r="N2977" s="8" t="s">
        <v>45</v>
      </c>
      <c r="O2977" s="8" t="s">
        <v>12186</v>
      </c>
      <c r="P2977" s="8" t="s">
        <v>12250</v>
      </c>
      <c r="Q2977" s="8" t="s">
        <v>12251</v>
      </c>
      <c r="R2977" s="28">
        <v>9.07</v>
      </c>
      <c r="S2977" s="29">
        <v>8.42</v>
      </c>
      <c r="U2977" s="1">
        <v>5.5</v>
      </c>
      <c r="AQ2977" s="27" t="e">
        <f t="shared" si="481"/>
        <v>#NUM!</v>
      </c>
      <c r="AR2977" s="27" t="e">
        <f t="shared" si="482"/>
        <v>#NUM!</v>
      </c>
      <c r="AS2977" s="27" t="e">
        <f t="shared" si="483"/>
        <v>#NUM!</v>
      </c>
      <c r="AT2977" s="27">
        <f t="shared" si="484"/>
        <v>0</v>
      </c>
      <c r="AU2977" s="27">
        <f t="shared" si="485"/>
        <v>5.9124999999999996</v>
      </c>
      <c r="AV2977" s="29">
        <f t="shared" si="475"/>
        <v>0</v>
      </c>
      <c r="AW2977" s="27" t="s">
        <v>73</v>
      </c>
      <c r="AX2977" s="27" t="s">
        <v>74</v>
      </c>
      <c r="AY2977" s="32">
        <v>5.9119999999999999</v>
      </c>
      <c r="AZ2977" s="34">
        <f t="shared" si="476"/>
        <v>1.478</v>
      </c>
      <c r="BA2977" s="3">
        <f t="shared" si="480"/>
        <v>7.39</v>
      </c>
      <c r="BB2977" s="32">
        <f t="shared" si="486"/>
        <v>7.9811999999999994</v>
      </c>
      <c r="BC2977" s="27" t="s">
        <v>12549</v>
      </c>
    </row>
    <row r="2978" spans="1:116" ht="31.5" customHeight="1">
      <c r="A2978" s="7" t="s">
        <v>12183</v>
      </c>
      <c r="B2978" s="5">
        <v>2976</v>
      </c>
      <c r="E2978" s="8" t="s">
        <v>12314</v>
      </c>
      <c r="F2978" s="8" t="s">
        <v>12315</v>
      </c>
      <c r="G2978" s="8" t="s">
        <v>4204</v>
      </c>
      <c r="H2978" s="7" t="s">
        <v>12316</v>
      </c>
      <c r="I2978" s="8" t="s">
        <v>1875</v>
      </c>
      <c r="J2978" s="8" t="s">
        <v>1167</v>
      </c>
      <c r="K2978" s="9">
        <v>10</v>
      </c>
      <c r="L2978" s="8" t="s">
        <v>81</v>
      </c>
      <c r="M2978" s="10">
        <v>1</v>
      </c>
      <c r="N2978" s="8" t="s">
        <v>45</v>
      </c>
      <c r="O2978" s="8" t="s">
        <v>12186</v>
      </c>
      <c r="P2978" s="8" t="s">
        <v>12187</v>
      </c>
      <c r="Q2978" s="8" t="s">
        <v>12317</v>
      </c>
      <c r="R2978" s="28">
        <v>6.11</v>
      </c>
      <c r="S2978" s="29">
        <v>5.91</v>
      </c>
      <c r="T2978" s="30">
        <v>5.5</v>
      </c>
      <c r="U2978" s="1">
        <v>5.5</v>
      </c>
      <c r="W2978" s="29">
        <v>5.5</v>
      </c>
      <c r="AQ2978" s="27" t="e">
        <f t="shared" si="481"/>
        <v>#NUM!</v>
      </c>
      <c r="AR2978" s="27" t="e">
        <f t="shared" si="482"/>
        <v>#NUM!</v>
      </c>
      <c r="AS2978" s="27" t="e">
        <f t="shared" si="483"/>
        <v>#NUM!</v>
      </c>
      <c r="AT2978" s="27">
        <f t="shared" si="484"/>
        <v>5.9124999999999996</v>
      </c>
      <c r="AU2978" s="27">
        <f t="shared" si="485"/>
        <v>5.9124999999999996</v>
      </c>
      <c r="AV2978" s="29">
        <f t="shared" si="475"/>
        <v>5.9124999999999996</v>
      </c>
      <c r="AW2978" s="27" t="s">
        <v>73</v>
      </c>
      <c r="AX2978" s="27" t="s">
        <v>74</v>
      </c>
      <c r="AY2978" s="32">
        <v>5.9119999999999999</v>
      </c>
      <c r="AZ2978" s="34">
        <f t="shared" si="476"/>
        <v>1.478</v>
      </c>
      <c r="BA2978" s="3">
        <f t="shared" si="480"/>
        <v>7.39</v>
      </c>
      <c r="BB2978" s="32">
        <f t="shared" si="486"/>
        <v>7.9811999999999994</v>
      </c>
      <c r="BC2978" s="27" t="s">
        <v>12549</v>
      </c>
    </row>
    <row r="2979" spans="1:116" ht="23.25" customHeight="1">
      <c r="A2979" s="7" t="s">
        <v>12183</v>
      </c>
      <c r="B2979" s="5">
        <v>2977</v>
      </c>
      <c r="E2979" s="8" t="s">
        <v>12301</v>
      </c>
      <c r="F2979" s="8" t="s">
        <v>2617</v>
      </c>
      <c r="G2979" s="8" t="s">
        <v>2618</v>
      </c>
      <c r="H2979" s="7" t="s">
        <v>835</v>
      </c>
      <c r="I2979" s="8" t="s">
        <v>141</v>
      </c>
      <c r="J2979" s="8" t="s">
        <v>12302</v>
      </c>
      <c r="M2979" s="10">
        <v>56</v>
      </c>
      <c r="N2979" s="8" t="s">
        <v>45</v>
      </c>
      <c r="O2979" s="8" t="s">
        <v>12186</v>
      </c>
      <c r="P2979" s="8" t="s">
        <v>12232</v>
      </c>
      <c r="Q2979" s="8" t="s">
        <v>12303</v>
      </c>
      <c r="R2979" s="28">
        <v>9.07</v>
      </c>
      <c r="S2979" s="29">
        <v>6.88</v>
      </c>
      <c r="T2979" s="30">
        <v>6.56</v>
      </c>
      <c r="U2979" s="1">
        <v>6.4</v>
      </c>
      <c r="W2979" s="29">
        <v>6.4</v>
      </c>
      <c r="AF2979" s="27">
        <v>8.1289999999999996</v>
      </c>
      <c r="AQ2979" s="27" t="e">
        <f t="shared" si="481"/>
        <v>#NUM!</v>
      </c>
      <c r="AR2979" s="27" t="e">
        <f t="shared" si="482"/>
        <v>#NUM!</v>
      </c>
      <c r="AS2979" s="27" t="e">
        <f t="shared" si="483"/>
        <v>#NUM!</v>
      </c>
      <c r="AT2979" s="27">
        <f t="shared" si="484"/>
        <v>7.0519999999999996</v>
      </c>
      <c r="AU2979" s="27">
        <f t="shared" si="485"/>
        <v>6.88</v>
      </c>
      <c r="AV2979" s="29">
        <f t="shared" si="475"/>
        <v>6.88</v>
      </c>
      <c r="AW2979" s="27" t="s">
        <v>73</v>
      </c>
      <c r="AX2979" s="27" t="s">
        <v>74</v>
      </c>
      <c r="AY2979" s="32">
        <v>6.88</v>
      </c>
      <c r="AZ2979" s="34">
        <f t="shared" si="476"/>
        <v>1.72</v>
      </c>
      <c r="BA2979" s="3">
        <f t="shared" si="480"/>
        <v>8.6</v>
      </c>
      <c r="BB2979" s="32">
        <f t="shared" si="486"/>
        <v>9.2880000000000003</v>
      </c>
      <c r="BC2979" s="27" t="s">
        <v>12549</v>
      </c>
    </row>
    <row r="2980" spans="1:116" ht="23.25" customHeight="1">
      <c r="A2980" s="7" t="s">
        <v>12183</v>
      </c>
      <c r="B2980" s="5">
        <v>2978</v>
      </c>
      <c r="E2980" s="8" t="s">
        <v>12318</v>
      </c>
      <c r="F2980" s="8" t="s">
        <v>12319</v>
      </c>
      <c r="G2980" s="8" t="s">
        <v>3655</v>
      </c>
      <c r="H2980" s="7" t="s">
        <v>12320</v>
      </c>
      <c r="I2980" s="8" t="s">
        <v>1962</v>
      </c>
      <c r="J2980" s="8" t="s">
        <v>12321</v>
      </c>
      <c r="K2980" s="9">
        <v>100</v>
      </c>
      <c r="L2980" s="8" t="s">
        <v>81</v>
      </c>
      <c r="M2980" s="10">
        <v>1</v>
      </c>
      <c r="N2980" s="8" t="s">
        <v>45</v>
      </c>
      <c r="O2980" s="8" t="s">
        <v>12186</v>
      </c>
      <c r="P2980" s="8" t="s">
        <v>12322</v>
      </c>
      <c r="Q2980" s="8" t="s">
        <v>12323</v>
      </c>
      <c r="R2980" s="28">
        <v>24.07</v>
      </c>
      <c r="S2980" s="29">
        <v>10.210000000000001</v>
      </c>
      <c r="T2980" s="30">
        <v>9.5</v>
      </c>
      <c r="U2980" s="1">
        <v>9.5</v>
      </c>
      <c r="AQ2980" s="27" t="e">
        <f t="shared" si="481"/>
        <v>#NUM!</v>
      </c>
      <c r="AR2980" s="27" t="e">
        <f t="shared" si="482"/>
        <v>#NUM!</v>
      </c>
      <c r="AS2980" s="27" t="e">
        <f t="shared" si="483"/>
        <v>#NUM!</v>
      </c>
      <c r="AT2980" s="27">
        <f t="shared" si="484"/>
        <v>10.2125</v>
      </c>
      <c r="AU2980" s="27">
        <f t="shared" si="485"/>
        <v>10.2125</v>
      </c>
      <c r="AV2980" s="29">
        <f t="shared" si="475"/>
        <v>10.2125</v>
      </c>
      <c r="AW2980" s="27" t="s">
        <v>73</v>
      </c>
      <c r="AX2980" s="27" t="s">
        <v>74</v>
      </c>
      <c r="AY2980" s="32">
        <v>10.2125</v>
      </c>
      <c r="AZ2980" s="34">
        <f t="shared" si="476"/>
        <v>1.7361250000000001</v>
      </c>
      <c r="BA2980" s="3">
        <f t="shared" si="480"/>
        <v>11.948625</v>
      </c>
      <c r="BB2980" s="32">
        <f t="shared" si="486"/>
        <v>12.904515</v>
      </c>
      <c r="BC2980" s="27" t="s">
        <v>12549</v>
      </c>
    </row>
    <row r="2981" spans="1:116" ht="23.25" customHeight="1">
      <c r="A2981" s="7" t="s">
        <v>12183</v>
      </c>
      <c r="B2981" s="5">
        <v>2979</v>
      </c>
      <c r="E2981" s="8" t="s">
        <v>12279</v>
      </c>
      <c r="F2981" s="8" t="s">
        <v>10140</v>
      </c>
      <c r="G2981" s="8" t="s">
        <v>1133</v>
      </c>
      <c r="H2981" s="7" t="s">
        <v>10141</v>
      </c>
      <c r="I2981" s="8" t="s">
        <v>1962</v>
      </c>
      <c r="J2981" s="8" t="s">
        <v>12280</v>
      </c>
      <c r="K2981" s="9">
        <v>250</v>
      </c>
      <c r="L2981" s="8" t="s">
        <v>81</v>
      </c>
      <c r="M2981" s="10">
        <v>1</v>
      </c>
      <c r="N2981" s="8" t="s">
        <v>45</v>
      </c>
      <c r="O2981" s="8" t="s">
        <v>12186</v>
      </c>
      <c r="P2981" s="8" t="s">
        <v>12281</v>
      </c>
      <c r="Q2981" s="8" t="s">
        <v>12282</v>
      </c>
      <c r="R2981" s="28">
        <v>15</v>
      </c>
      <c r="S2981" s="29">
        <v>14.5</v>
      </c>
      <c r="T2981" s="30">
        <v>13.49</v>
      </c>
      <c r="U2981" s="1">
        <v>13.49</v>
      </c>
      <c r="W2981" s="29">
        <v>13.72</v>
      </c>
      <c r="AQ2981" s="27" t="e">
        <f t="shared" si="481"/>
        <v>#NUM!</v>
      </c>
      <c r="AR2981" s="27" t="e">
        <f t="shared" si="482"/>
        <v>#NUM!</v>
      </c>
      <c r="AS2981" s="27" t="e">
        <f t="shared" si="483"/>
        <v>#NUM!</v>
      </c>
      <c r="AT2981" s="27">
        <f t="shared" si="484"/>
        <v>14.501749999999999</v>
      </c>
      <c r="AU2981" s="27">
        <f t="shared" si="485"/>
        <v>14.501749999999999</v>
      </c>
      <c r="AV2981" s="29">
        <f t="shared" si="475"/>
        <v>14.501749999999999</v>
      </c>
      <c r="AW2981" s="27" t="s">
        <v>73</v>
      </c>
      <c r="AX2981" s="27" t="s">
        <v>74</v>
      </c>
      <c r="AY2981" s="32">
        <v>14.5</v>
      </c>
      <c r="AZ2981" s="34">
        <f t="shared" si="476"/>
        <v>2.4650000000000003</v>
      </c>
      <c r="BA2981" s="3">
        <f t="shared" si="480"/>
        <v>16.965</v>
      </c>
      <c r="BB2981" s="32">
        <f t="shared" si="486"/>
        <v>18.322199999999999</v>
      </c>
      <c r="BC2981" s="27" t="s">
        <v>12549</v>
      </c>
    </row>
    <row r="2982" spans="1:116" ht="23.25" customHeight="1">
      <c r="A2982" s="7" t="s">
        <v>12183</v>
      </c>
      <c r="B2982" s="5">
        <v>2980</v>
      </c>
      <c r="E2982" s="8" t="s">
        <v>12241</v>
      </c>
      <c r="F2982" s="8" t="s">
        <v>12242</v>
      </c>
      <c r="G2982" s="8" t="s">
        <v>12243</v>
      </c>
      <c r="H2982" s="7" t="s">
        <v>12244</v>
      </c>
      <c r="I2982" s="8" t="s">
        <v>12245</v>
      </c>
      <c r="J2982" s="8" t="s">
        <v>12246</v>
      </c>
      <c r="K2982" s="9">
        <v>10</v>
      </c>
      <c r="L2982" s="8" t="s">
        <v>81</v>
      </c>
      <c r="M2982" s="10">
        <v>10</v>
      </c>
      <c r="N2982" s="8" t="s">
        <v>45</v>
      </c>
      <c r="O2982" s="8" t="s">
        <v>12186</v>
      </c>
      <c r="P2982" s="8" t="s">
        <v>12186</v>
      </c>
      <c r="Q2982" s="8" t="s">
        <v>12247</v>
      </c>
      <c r="R2982" s="28">
        <v>10.65</v>
      </c>
      <c r="S2982" s="29">
        <v>5.96</v>
      </c>
      <c r="U2982" s="1">
        <v>2.9</v>
      </c>
      <c r="AQ2982" s="27" t="e">
        <f t="shared" si="481"/>
        <v>#NUM!</v>
      </c>
      <c r="AR2982" s="27" t="e">
        <f t="shared" si="482"/>
        <v>#NUM!</v>
      </c>
      <c r="AS2982" s="27" t="e">
        <f t="shared" si="483"/>
        <v>#NUM!</v>
      </c>
      <c r="AT2982" s="27">
        <f t="shared" si="484"/>
        <v>0</v>
      </c>
      <c r="AU2982" s="27">
        <f t="shared" si="485"/>
        <v>3.1174999999999997</v>
      </c>
      <c r="AV2982" s="29">
        <f t="shared" si="475"/>
        <v>0</v>
      </c>
      <c r="AW2982" s="27" t="s">
        <v>73</v>
      </c>
      <c r="AX2982" s="27" t="s">
        <v>74</v>
      </c>
      <c r="AZ2982" s="34" t="b">
        <f t="shared" si="476"/>
        <v>0</v>
      </c>
      <c r="BA2982" s="3">
        <f t="shared" si="480"/>
        <v>0</v>
      </c>
      <c r="BB2982" s="32">
        <f t="shared" si="486"/>
        <v>0</v>
      </c>
      <c r="BC2982" s="27" t="s">
        <v>12549</v>
      </c>
    </row>
    <row r="2983" spans="1:116" ht="23.25" customHeight="1">
      <c r="A2983" s="4" t="s">
        <v>12324</v>
      </c>
      <c r="B2983" s="5">
        <v>2981</v>
      </c>
      <c r="C2983" s="6">
        <v>18001</v>
      </c>
      <c r="D2983" s="6"/>
      <c r="E2983" s="3" t="s">
        <v>12350</v>
      </c>
      <c r="F2983" s="3" t="s">
        <v>12351</v>
      </c>
      <c r="G2983" s="3" t="s">
        <v>12352</v>
      </c>
      <c r="H2983" s="4" t="s">
        <v>205</v>
      </c>
      <c r="I2983" s="3" t="s">
        <v>43</v>
      </c>
      <c r="J2983" s="3" t="s">
        <v>12353</v>
      </c>
      <c r="K2983" s="5"/>
      <c r="L2983" s="3"/>
      <c r="M2983" s="6">
        <v>4</v>
      </c>
      <c r="N2983" s="3" t="s">
        <v>45</v>
      </c>
      <c r="O2983" s="3" t="s">
        <v>12327</v>
      </c>
      <c r="P2983" s="3" t="s">
        <v>12328</v>
      </c>
      <c r="Q2983" s="3" t="s">
        <v>12354</v>
      </c>
      <c r="R2983" s="28">
        <v>3.36</v>
      </c>
      <c r="U2983" s="1">
        <v>1.2</v>
      </c>
      <c r="V2983" s="28">
        <v>3.36</v>
      </c>
      <c r="AE2983" s="31">
        <v>3.36</v>
      </c>
      <c r="AN2983" s="32">
        <v>3.36</v>
      </c>
      <c r="AO2983" s="27" t="s">
        <v>49</v>
      </c>
      <c r="AP2983" s="31" t="s">
        <v>50</v>
      </c>
      <c r="AQ2983" s="27" t="e">
        <f t="shared" si="481"/>
        <v>#NUM!</v>
      </c>
      <c r="AR2983" s="27" t="e">
        <f t="shared" si="482"/>
        <v>#NUM!</v>
      </c>
      <c r="AS2983" s="27" t="e">
        <f t="shared" si="483"/>
        <v>#NUM!</v>
      </c>
      <c r="AT2983" s="27">
        <f t="shared" si="484"/>
        <v>0</v>
      </c>
      <c r="AU2983" s="27">
        <f t="shared" si="485"/>
        <v>1.2899999999999998</v>
      </c>
      <c r="AV2983" s="29">
        <f t="shared" si="475"/>
        <v>0</v>
      </c>
      <c r="AW2983" s="27" t="s">
        <v>73</v>
      </c>
      <c r="AX2983" s="27" t="s">
        <v>74</v>
      </c>
      <c r="AY2983" s="32">
        <v>1.29</v>
      </c>
      <c r="AZ2983" s="34">
        <f t="shared" si="476"/>
        <v>0.32250000000000001</v>
      </c>
      <c r="BA2983" s="3">
        <f t="shared" si="480"/>
        <v>1.6125</v>
      </c>
      <c r="BB2983" s="32">
        <f t="shared" si="486"/>
        <v>1.7415</v>
      </c>
      <c r="BC2983" s="27" t="s">
        <v>12549</v>
      </c>
      <c r="BP2983" s="27"/>
      <c r="BQ2983" s="27"/>
      <c r="BR2983" s="27"/>
      <c r="BS2983" s="27"/>
      <c r="BT2983" s="27"/>
      <c r="BU2983" s="27"/>
      <c r="BV2983" s="27"/>
      <c r="BW2983" s="27"/>
      <c r="BX2983" s="27"/>
      <c r="BY2983" s="27"/>
      <c r="BZ2983" s="27"/>
      <c r="CA2983" s="27"/>
      <c r="CB2983" s="27"/>
      <c r="CC2983" s="27"/>
      <c r="CD2983" s="27"/>
      <c r="CE2983" s="27"/>
      <c r="CF2983" s="27"/>
      <c r="CG2983" s="27"/>
      <c r="CH2983" s="27"/>
      <c r="CI2983" s="27"/>
      <c r="CJ2983" s="27"/>
      <c r="CK2983" s="27"/>
      <c r="CL2983" s="27"/>
      <c r="CM2983" s="27"/>
      <c r="CN2983" s="27"/>
      <c r="CO2983" s="27"/>
      <c r="CP2983" s="27"/>
      <c r="CQ2983" s="27"/>
      <c r="CR2983" s="27"/>
      <c r="CS2983" s="27"/>
      <c r="CT2983" s="27"/>
      <c r="CU2983" s="27"/>
      <c r="CV2983" s="27"/>
      <c r="CW2983" s="27"/>
      <c r="CX2983" s="27"/>
      <c r="CY2983" s="27"/>
      <c r="CZ2983" s="27"/>
      <c r="DA2983" s="27"/>
      <c r="DB2983" s="27"/>
      <c r="DC2983" s="27"/>
      <c r="DD2983" s="27"/>
      <c r="DE2983" s="27"/>
      <c r="DF2983" s="27"/>
      <c r="DG2983" s="27"/>
      <c r="DH2983" s="27"/>
      <c r="DI2983" s="27"/>
      <c r="DJ2983" s="27"/>
      <c r="DK2983" s="27"/>
      <c r="DL2983" s="27"/>
    </row>
    <row r="2984" spans="1:116" ht="23.25" customHeight="1">
      <c r="A2984" s="4" t="s">
        <v>12324</v>
      </c>
      <c r="B2984" s="5">
        <v>2982</v>
      </c>
      <c r="C2984" s="6">
        <v>17993</v>
      </c>
      <c r="D2984" s="6"/>
      <c r="E2984" s="3" t="s">
        <v>12357</v>
      </c>
      <c r="F2984" s="3" t="s">
        <v>6498</v>
      </c>
      <c r="G2984" s="3" t="s">
        <v>2395</v>
      </c>
      <c r="H2984" s="4" t="s">
        <v>169</v>
      </c>
      <c r="I2984" s="3" t="s">
        <v>43</v>
      </c>
      <c r="J2984" s="3" t="s">
        <v>12358</v>
      </c>
      <c r="K2984" s="5"/>
      <c r="L2984" s="3"/>
      <c r="M2984" s="6">
        <v>30</v>
      </c>
      <c r="N2984" s="3" t="s">
        <v>45</v>
      </c>
      <c r="O2984" s="3" t="s">
        <v>12327</v>
      </c>
      <c r="P2984" s="3" t="s">
        <v>12328</v>
      </c>
      <c r="Q2984" s="3" t="s">
        <v>12360</v>
      </c>
      <c r="R2984" s="28">
        <v>2.58</v>
      </c>
      <c r="T2984" s="30">
        <v>2.29</v>
      </c>
      <c r="U2984" s="1">
        <v>1.34</v>
      </c>
      <c r="V2984" s="28">
        <v>2.58</v>
      </c>
      <c r="AE2984" s="31">
        <v>2.58</v>
      </c>
      <c r="AN2984" s="32">
        <v>2.93</v>
      </c>
      <c r="AO2984" s="27" t="s">
        <v>336</v>
      </c>
      <c r="AP2984" s="31" t="s">
        <v>337</v>
      </c>
      <c r="AQ2984" s="27" t="e">
        <f t="shared" si="481"/>
        <v>#NUM!</v>
      </c>
      <c r="AR2984" s="27" t="e">
        <f t="shared" si="482"/>
        <v>#NUM!</v>
      </c>
      <c r="AS2984" s="27" t="e">
        <f t="shared" si="483"/>
        <v>#NUM!</v>
      </c>
      <c r="AT2984" s="27">
        <f t="shared" si="484"/>
        <v>2.4617499999999999</v>
      </c>
      <c r="AU2984" s="27">
        <f t="shared" si="485"/>
        <v>1.4405000000000001</v>
      </c>
      <c r="AV2984" s="29">
        <f t="shared" si="475"/>
        <v>1.4405000000000001</v>
      </c>
      <c r="AW2984" s="27" t="s">
        <v>73</v>
      </c>
      <c r="AX2984" s="27" t="s">
        <v>74</v>
      </c>
      <c r="AY2984" s="32">
        <v>1.44</v>
      </c>
      <c r="AZ2984" s="34">
        <f t="shared" si="476"/>
        <v>0.36</v>
      </c>
      <c r="BA2984" s="3">
        <f t="shared" si="480"/>
        <v>1.7999999999999998</v>
      </c>
      <c r="BB2984" s="32">
        <f t="shared" si="486"/>
        <v>1.9439999999999997</v>
      </c>
      <c r="BC2984" s="27" t="s">
        <v>12549</v>
      </c>
      <c r="BP2984" s="27"/>
      <c r="BQ2984" s="27"/>
      <c r="BR2984" s="27"/>
      <c r="BS2984" s="27"/>
      <c r="BT2984" s="27"/>
      <c r="BU2984" s="27"/>
      <c r="BV2984" s="27"/>
      <c r="BW2984" s="27"/>
      <c r="BX2984" s="27"/>
      <c r="BY2984" s="27"/>
      <c r="BZ2984" s="27"/>
      <c r="CA2984" s="27"/>
      <c r="CB2984" s="27"/>
      <c r="CC2984" s="27"/>
      <c r="CD2984" s="27"/>
      <c r="CE2984" s="27"/>
      <c r="CF2984" s="27"/>
      <c r="CG2984" s="27"/>
      <c r="CH2984" s="27"/>
      <c r="CI2984" s="27"/>
      <c r="CJ2984" s="27"/>
      <c r="CK2984" s="27"/>
      <c r="CL2984" s="27"/>
      <c r="CM2984" s="27"/>
      <c r="CN2984" s="27"/>
      <c r="CO2984" s="27"/>
      <c r="CP2984" s="27"/>
      <c r="CQ2984" s="27"/>
      <c r="CR2984" s="27"/>
      <c r="CS2984" s="27"/>
      <c r="CT2984" s="27"/>
      <c r="CU2984" s="27"/>
      <c r="CV2984" s="27"/>
      <c r="CW2984" s="27"/>
      <c r="CX2984" s="27"/>
      <c r="CY2984" s="27"/>
      <c r="CZ2984" s="27"/>
      <c r="DA2984" s="27"/>
      <c r="DB2984" s="27"/>
      <c r="DC2984" s="27"/>
      <c r="DD2984" s="27"/>
      <c r="DE2984" s="27"/>
      <c r="DF2984" s="27"/>
      <c r="DG2984" s="27"/>
      <c r="DH2984" s="27"/>
      <c r="DI2984" s="27"/>
      <c r="DJ2984" s="27"/>
      <c r="DK2984" s="27"/>
      <c r="DL2984" s="27"/>
    </row>
    <row r="2985" spans="1:116" ht="23.25" customHeight="1">
      <c r="A2985" s="4" t="s">
        <v>12324</v>
      </c>
      <c r="B2985" s="5">
        <v>2983</v>
      </c>
      <c r="C2985" s="6">
        <v>19466</v>
      </c>
      <c r="D2985" s="6"/>
      <c r="E2985" s="3" t="s">
        <v>12330</v>
      </c>
      <c r="F2985" s="3" t="s">
        <v>12331</v>
      </c>
      <c r="G2985" s="3" t="s">
        <v>818</v>
      </c>
      <c r="H2985" s="4" t="s">
        <v>205</v>
      </c>
      <c r="I2985" s="3" t="s">
        <v>43</v>
      </c>
      <c r="J2985" s="3" t="s">
        <v>12332</v>
      </c>
      <c r="K2985" s="5"/>
      <c r="L2985" s="3"/>
      <c r="M2985" s="6">
        <v>10</v>
      </c>
      <c r="N2985" s="3" t="s">
        <v>45</v>
      </c>
      <c r="O2985" s="3" t="s">
        <v>12327</v>
      </c>
      <c r="P2985" s="3" t="s">
        <v>12328</v>
      </c>
      <c r="Q2985" s="3" t="s">
        <v>12333</v>
      </c>
      <c r="R2985" s="28">
        <v>3.02</v>
      </c>
      <c r="U2985" s="1">
        <v>1.44</v>
      </c>
      <c r="V2985" s="28">
        <v>3.02</v>
      </c>
      <c r="AE2985" s="31">
        <v>3.02</v>
      </c>
      <c r="AN2985" s="32">
        <v>3.02</v>
      </c>
      <c r="AO2985" s="27" t="s">
        <v>49</v>
      </c>
      <c r="AP2985" s="31" t="s">
        <v>50</v>
      </c>
      <c r="AQ2985" s="27" t="e">
        <f t="shared" si="481"/>
        <v>#NUM!</v>
      </c>
      <c r="AR2985" s="27" t="e">
        <f t="shared" si="482"/>
        <v>#NUM!</v>
      </c>
      <c r="AS2985" s="27" t="e">
        <f t="shared" si="483"/>
        <v>#NUM!</v>
      </c>
      <c r="AT2985" s="27">
        <f t="shared" si="484"/>
        <v>0</v>
      </c>
      <c r="AU2985" s="27">
        <f t="shared" si="485"/>
        <v>1.5479999999999998</v>
      </c>
      <c r="AV2985" s="29">
        <f t="shared" si="475"/>
        <v>0</v>
      </c>
      <c r="AW2985" s="27" t="s">
        <v>73</v>
      </c>
      <c r="AX2985" s="27" t="s">
        <v>74</v>
      </c>
      <c r="AY2985" s="32">
        <v>1.548</v>
      </c>
      <c r="AZ2985" s="34">
        <f t="shared" si="476"/>
        <v>0.38700000000000001</v>
      </c>
      <c r="BA2985" s="3">
        <f t="shared" si="480"/>
        <v>1.9350000000000001</v>
      </c>
      <c r="BB2985" s="32">
        <f t="shared" si="486"/>
        <v>2.0897999999999999</v>
      </c>
      <c r="BC2985" s="27" t="s">
        <v>12549</v>
      </c>
      <c r="BP2985" s="35"/>
      <c r="BQ2985" s="35"/>
      <c r="BR2985" s="35"/>
      <c r="BS2985" s="35"/>
      <c r="BT2985" s="35"/>
      <c r="BU2985" s="35"/>
      <c r="BV2985" s="35"/>
      <c r="BW2985" s="35"/>
      <c r="BX2985" s="35"/>
      <c r="BY2985" s="35"/>
      <c r="BZ2985" s="35"/>
      <c r="CA2985" s="35"/>
      <c r="CB2985" s="35"/>
      <c r="CC2985" s="35"/>
      <c r="CD2985" s="35"/>
      <c r="CE2985" s="35"/>
      <c r="CF2985" s="35"/>
      <c r="CG2985" s="35"/>
      <c r="CH2985" s="35"/>
      <c r="CI2985" s="35"/>
      <c r="CJ2985" s="35"/>
      <c r="CK2985" s="35"/>
      <c r="CL2985" s="35"/>
      <c r="CM2985" s="35"/>
      <c r="CN2985" s="35"/>
      <c r="CO2985" s="35"/>
      <c r="CP2985" s="35"/>
      <c r="CQ2985" s="35"/>
      <c r="CR2985" s="35"/>
      <c r="CS2985" s="35"/>
      <c r="CT2985" s="35"/>
      <c r="CU2985" s="35"/>
      <c r="CV2985" s="35"/>
      <c r="CW2985" s="35"/>
      <c r="CX2985" s="35"/>
      <c r="CY2985" s="35"/>
      <c r="CZ2985" s="35"/>
      <c r="DA2985" s="35"/>
      <c r="DB2985" s="35"/>
      <c r="DC2985" s="35"/>
      <c r="DD2985" s="35"/>
      <c r="DE2985" s="35"/>
      <c r="DF2985" s="35"/>
      <c r="DG2985" s="35"/>
      <c r="DH2985" s="35"/>
      <c r="DI2985" s="35"/>
      <c r="DJ2985" s="35"/>
      <c r="DK2985" s="35"/>
      <c r="DL2985" s="35"/>
    </row>
    <row r="2986" spans="1:116" ht="23.25" customHeight="1">
      <c r="A2986" s="4" t="s">
        <v>12324</v>
      </c>
      <c r="B2986" s="5">
        <v>2984</v>
      </c>
      <c r="C2986" s="6">
        <v>19453</v>
      </c>
      <c r="D2986" s="6"/>
      <c r="E2986" s="3" t="s">
        <v>12325</v>
      </c>
      <c r="F2986" s="3" t="s">
        <v>1655</v>
      </c>
      <c r="G2986" s="3" t="s">
        <v>1656</v>
      </c>
      <c r="H2986" s="4" t="s">
        <v>205</v>
      </c>
      <c r="I2986" s="3" t="s">
        <v>43</v>
      </c>
      <c r="J2986" s="3" t="s">
        <v>12326</v>
      </c>
      <c r="K2986" s="5"/>
      <c r="L2986" s="3"/>
      <c r="M2986" s="6">
        <v>3</v>
      </c>
      <c r="N2986" s="3" t="s">
        <v>45</v>
      </c>
      <c r="O2986" s="3" t="s">
        <v>12327</v>
      </c>
      <c r="P2986" s="3" t="s">
        <v>12328</v>
      </c>
      <c r="Q2986" s="3" t="s">
        <v>12329</v>
      </c>
      <c r="R2986" s="28">
        <v>3.54</v>
      </c>
      <c r="U2986" s="1">
        <v>1.52</v>
      </c>
      <c r="V2986" s="28">
        <v>3.54</v>
      </c>
      <c r="AE2986" s="31">
        <v>3.54</v>
      </c>
      <c r="AN2986" s="32">
        <v>3.54</v>
      </c>
      <c r="AO2986" s="27" t="s">
        <v>49</v>
      </c>
      <c r="AP2986" s="31" t="s">
        <v>50</v>
      </c>
      <c r="AQ2986" s="27" t="e">
        <f t="shared" si="481"/>
        <v>#NUM!</v>
      </c>
      <c r="AR2986" s="27" t="e">
        <f t="shared" si="482"/>
        <v>#NUM!</v>
      </c>
      <c r="AS2986" s="27" t="e">
        <f t="shared" si="483"/>
        <v>#NUM!</v>
      </c>
      <c r="AT2986" s="27">
        <f t="shared" si="484"/>
        <v>0</v>
      </c>
      <c r="AU2986" s="27">
        <f t="shared" si="485"/>
        <v>1.6339999999999999</v>
      </c>
      <c r="AV2986" s="29">
        <f t="shared" si="475"/>
        <v>0</v>
      </c>
      <c r="AW2986" s="27" t="s">
        <v>73</v>
      </c>
      <c r="AX2986" s="27" t="s">
        <v>74</v>
      </c>
      <c r="AY2986" s="32">
        <v>1.6339999999999999</v>
      </c>
      <c r="AZ2986" s="34">
        <f t="shared" si="476"/>
        <v>0.40849999999999997</v>
      </c>
      <c r="BA2986" s="3">
        <f t="shared" si="480"/>
        <v>2.0425</v>
      </c>
      <c r="BB2986" s="32">
        <f t="shared" si="486"/>
        <v>2.2058999999999997</v>
      </c>
      <c r="BC2986" s="27" t="s">
        <v>12549</v>
      </c>
      <c r="BP2986" s="27"/>
      <c r="BQ2986" s="27"/>
      <c r="BR2986" s="27"/>
      <c r="BS2986" s="27"/>
      <c r="BT2986" s="27"/>
      <c r="BU2986" s="27"/>
      <c r="BV2986" s="27"/>
      <c r="BW2986" s="27"/>
      <c r="BX2986" s="27"/>
      <c r="BY2986" s="27"/>
      <c r="BZ2986" s="27"/>
      <c r="CA2986" s="27"/>
      <c r="CB2986" s="27"/>
      <c r="CC2986" s="27"/>
      <c r="CD2986" s="27"/>
      <c r="CE2986" s="27"/>
      <c r="CF2986" s="27"/>
      <c r="CG2986" s="27"/>
      <c r="CH2986" s="27"/>
      <c r="CI2986" s="27"/>
      <c r="CJ2986" s="27"/>
      <c r="CK2986" s="27"/>
      <c r="CL2986" s="27"/>
      <c r="CM2986" s="27"/>
      <c r="CN2986" s="27"/>
      <c r="CO2986" s="27"/>
      <c r="CP2986" s="27"/>
      <c r="CQ2986" s="27"/>
      <c r="CR2986" s="27"/>
      <c r="CS2986" s="27"/>
      <c r="CT2986" s="27"/>
      <c r="CU2986" s="27"/>
      <c r="CV2986" s="27"/>
      <c r="CW2986" s="27"/>
      <c r="CX2986" s="27"/>
      <c r="CY2986" s="27"/>
      <c r="CZ2986" s="27"/>
      <c r="DA2986" s="27"/>
      <c r="DB2986" s="27"/>
      <c r="DC2986" s="27"/>
      <c r="DD2986" s="27"/>
      <c r="DE2986" s="27"/>
      <c r="DF2986" s="27"/>
      <c r="DG2986" s="27"/>
      <c r="DH2986" s="27"/>
      <c r="DI2986" s="27"/>
      <c r="DJ2986" s="27"/>
      <c r="DK2986" s="27"/>
      <c r="DL2986" s="27"/>
    </row>
    <row r="2987" spans="1:116" ht="23.25" customHeight="1">
      <c r="A2987" s="4" t="s">
        <v>12324</v>
      </c>
      <c r="B2987" s="5">
        <v>2985</v>
      </c>
      <c r="C2987" s="6">
        <v>18000</v>
      </c>
      <c r="D2987" s="6"/>
      <c r="E2987" s="3" t="s">
        <v>12343</v>
      </c>
      <c r="F2987" s="3" t="s">
        <v>2448</v>
      </c>
      <c r="G2987" s="3" t="s">
        <v>1146</v>
      </c>
      <c r="H2987" s="4" t="s">
        <v>303</v>
      </c>
      <c r="I2987" s="3" t="s">
        <v>104</v>
      </c>
      <c r="J2987" s="3" t="s">
        <v>12344</v>
      </c>
      <c r="K2987" s="5"/>
      <c r="L2987" s="3"/>
      <c r="M2987" s="6">
        <v>30</v>
      </c>
      <c r="N2987" s="3" t="s">
        <v>45</v>
      </c>
      <c r="O2987" s="3" t="s">
        <v>12327</v>
      </c>
      <c r="P2987" s="3" t="s">
        <v>12328</v>
      </c>
      <c r="Q2987" s="3" t="s">
        <v>12345</v>
      </c>
      <c r="R2987" s="28">
        <v>4.2300000000000004</v>
      </c>
      <c r="U2987" s="1">
        <v>1.6</v>
      </c>
      <c r="V2987" s="28">
        <v>4.2300000000000004</v>
      </c>
      <c r="AE2987" s="31">
        <v>4.2300000000000004</v>
      </c>
      <c r="AN2987" s="32">
        <v>7.11</v>
      </c>
      <c r="AO2987" s="27" t="s">
        <v>49</v>
      </c>
      <c r="AP2987" s="31" t="s">
        <v>50</v>
      </c>
      <c r="AQ2987" s="27" t="e">
        <f t="shared" si="481"/>
        <v>#NUM!</v>
      </c>
      <c r="AR2987" s="27" t="e">
        <f t="shared" si="482"/>
        <v>#NUM!</v>
      </c>
      <c r="AS2987" s="27" t="e">
        <f t="shared" si="483"/>
        <v>#NUM!</v>
      </c>
      <c r="AT2987" s="27">
        <f t="shared" si="484"/>
        <v>0</v>
      </c>
      <c r="AU2987" s="27">
        <f t="shared" si="485"/>
        <v>1.72</v>
      </c>
      <c r="AV2987" s="29">
        <f t="shared" si="475"/>
        <v>0</v>
      </c>
      <c r="AW2987" s="27" t="s">
        <v>73</v>
      </c>
      <c r="AX2987" s="27" t="s">
        <v>74</v>
      </c>
      <c r="AY2987" s="32">
        <v>1.72</v>
      </c>
      <c r="AZ2987" s="34">
        <f t="shared" si="476"/>
        <v>0.43</v>
      </c>
      <c r="BA2987" s="3">
        <f t="shared" si="480"/>
        <v>2.15</v>
      </c>
      <c r="BB2987" s="32">
        <f t="shared" si="486"/>
        <v>2.3220000000000001</v>
      </c>
      <c r="BC2987" s="27" t="s">
        <v>12549</v>
      </c>
      <c r="BP2987" s="27"/>
      <c r="BQ2987" s="27"/>
      <c r="BR2987" s="27"/>
      <c r="BS2987" s="27"/>
      <c r="BT2987" s="27"/>
      <c r="BU2987" s="27"/>
      <c r="BV2987" s="27"/>
      <c r="BW2987" s="27"/>
      <c r="BX2987" s="27"/>
      <c r="BY2987" s="27"/>
      <c r="BZ2987" s="27"/>
      <c r="CA2987" s="27"/>
      <c r="CB2987" s="27"/>
      <c r="CC2987" s="27"/>
      <c r="CD2987" s="27"/>
      <c r="CE2987" s="27"/>
      <c r="CF2987" s="27"/>
      <c r="CG2987" s="27"/>
      <c r="CH2987" s="27"/>
      <c r="CI2987" s="27"/>
      <c r="CJ2987" s="27"/>
      <c r="CK2987" s="27"/>
      <c r="CL2987" s="27"/>
      <c r="CM2987" s="27"/>
      <c r="CN2987" s="27"/>
      <c r="CO2987" s="27"/>
      <c r="CP2987" s="27"/>
      <c r="CQ2987" s="27"/>
      <c r="CR2987" s="27"/>
      <c r="CS2987" s="27"/>
      <c r="CT2987" s="27"/>
      <c r="CU2987" s="27"/>
      <c r="CV2987" s="27"/>
      <c r="CW2987" s="27"/>
      <c r="CX2987" s="27"/>
      <c r="CY2987" s="27"/>
      <c r="CZ2987" s="27"/>
      <c r="DA2987" s="27"/>
      <c r="DB2987" s="27"/>
      <c r="DC2987" s="27"/>
      <c r="DD2987" s="27"/>
      <c r="DE2987" s="27"/>
      <c r="DF2987" s="27"/>
      <c r="DG2987" s="27"/>
      <c r="DH2987" s="27"/>
      <c r="DI2987" s="27"/>
      <c r="DJ2987" s="27"/>
      <c r="DK2987" s="27"/>
      <c r="DL2987" s="27"/>
    </row>
    <row r="2988" spans="1:116" ht="23.25" customHeight="1">
      <c r="A2988" s="4" t="s">
        <v>12324</v>
      </c>
      <c r="B2988" s="5">
        <v>2986</v>
      </c>
      <c r="C2988" s="6">
        <v>17995</v>
      </c>
      <c r="D2988" s="6"/>
      <c r="E2988" s="3" t="s">
        <v>12361</v>
      </c>
      <c r="F2988" s="3" t="s">
        <v>12362</v>
      </c>
      <c r="G2988" s="3" t="s">
        <v>2403</v>
      </c>
      <c r="H2988" s="4" t="s">
        <v>2407</v>
      </c>
      <c r="I2988" s="3" t="s">
        <v>43</v>
      </c>
      <c r="J2988" s="3" t="s">
        <v>12363</v>
      </c>
      <c r="K2988" s="5"/>
      <c r="L2988" s="3"/>
      <c r="M2988" s="6">
        <v>30</v>
      </c>
      <c r="N2988" s="3" t="s">
        <v>45</v>
      </c>
      <c r="O2988" s="3" t="s">
        <v>12327</v>
      </c>
      <c r="P2988" s="3" t="s">
        <v>12328</v>
      </c>
      <c r="Q2988" s="3" t="s">
        <v>12365</v>
      </c>
      <c r="R2988" s="28">
        <v>3.44</v>
      </c>
      <c r="T2988" s="30">
        <v>3.06</v>
      </c>
      <c r="U2988" s="1">
        <v>1.66</v>
      </c>
      <c r="V2988" s="28">
        <v>3.44</v>
      </c>
      <c r="AE2988" s="31">
        <v>3.44</v>
      </c>
      <c r="AN2988" s="32">
        <v>3.44</v>
      </c>
      <c r="AO2988" s="27" t="s">
        <v>49</v>
      </c>
      <c r="AP2988" s="31" t="s">
        <v>50</v>
      </c>
      <c r="AQ2988" s="27" t="e">
        <f t="shared" si="481"/>
        <v>#NUM!</v>
      </c>
      <c r="AR2988" s="27" t="e">
        <f t="shared" si="482"/>
        <v>#NUM!</v>
      </c>
      <c r="AS2988" s="27" t="e">
        <f t="shared" si="483"/>
        <v>#NUM!</v>
      </c>
      <c r="AT2988" s="27">
        <f t="shared" si="484"/>
        <v>3.2894999999999999</v>
      </c>
      <c r="AU2988" s="27">
        <f t="shared" si="485"/>
        <v>1.7844999999999998</v>
      </c>
      <c r="AV2988" s="29">
        <f t="shared" si="475"/>
        <v>1.7844999999999998</v>
      </c>
      <c r="AW2988" s="27" t="s">
        <v>73</v>
      </c>
      <c r="AX2988" s="27" t="s">
        <v>74</v>
      </c>
      <c r="AY2988" s="32">
        <v>1.7845</v>
      </c>
      <c r="AZ2988" s="34">
        <f t="shared" si="476"/>
        <v>0.44612499999999999</v>
      </c>
      <c r="BA2988" s="3">
        <f t="shared" si="480"/>
        <v>2.2306249999999999</v>
      </c>
      <c r="BB2988" s="32">
        <f t="shared" si="486"/>
        <v>2.4090749999999996</v>
      </c>
      <c r="BC2988" s="27" t="s">
        <v>12549</v>
      </c>
      <c r="BP2988" s="27"/>
      <c r="BQ2988" s="27"/>
      <c r="BR2988" s="27"/>
      <c r="BS2988" s="27"/>
      <c r="BT2988" s="27"/>
      <c r="BU2988" s="27"/>
      <c r="BV2988" s="27"/>
      <c r="BW2988" s="27"/>
      <c r="BX2988" s="27"/>
      <c r="BY2988" s="27"/>
      <c r="BZ2988" s="27"/>
      <c r="CA2988" s="27"/>
      <c r="CB2988" s="27"/>
      <c r="CC2988" s="27"/>
      <c r="CD2988" s="27"/>
      <c r="CE2988" s="27"/>
      <c r="CF2988" s="27"/>
      <c r="CG2988" s="27"/>
      <c r="CH2988" s="27"/>
      <c r="CI2988" s="27"/>
      <c r="CJ2988" s="27"/>
      <c r="CK2988" s="27"/>
      <c r="CL2988" s="27"/>
      <c r="CM2988" s="27"/>
      <c r="CN2988" s="27"/>
      <c r="CO2988" s="27"/>
      <c r="CP2988" s="27"/>
      <c r="CQ2988" s="27"/>
      <c r="CR2988" s="27"/>
      <c r="CS2988" s="27"/>
      <c r="CT2988" s="27"/>
      <c r="CU2988" s="27"/>
      <c r="CV2988" s="27"/>
      <c r="CW2988" s="27"/>
      <c r="CX2988" s="27"/>
      <c r="CY2988" s="27"/>
      <c r="CZ2988" s="27"/>
      <c r="DA2988" s="27"/>
      <c r="DB2988" s="27"/>
      <c r="DC2988" s="27"/>
      <c r="DD2988" s="27"/>
      <c r="DE2988" s="27"/>
      <c r="DF2988" s="27"/>
      <c r="DG2988" s="27"/>
      <c r="DH2988" s="27"/>
      <c r="DI2988" s="27"/>
      <c r="DJ2988" s="27"/>
      <c r="DK2988" s="27"/>
      <c r="DL2988" s="27"/>
    </row>
    <row r="2989" spans="1:116" ht="23.25" customHeight="1">
      <c r="A2989" s="4" t="s">
        <v>12324</v>
      </c>
      <c r="B2989" s="5">
        <v>2987</v>
      </c>
      <c r="C2989" s="6">
        <v>17971</v>
      </c>
      <c r="D2989" s="6"/>
      <c r="E2989" s="3" t="s">
        <v>12334</v>
      </c>
      <c r="F2989" s="3" t="s">
        <v>12335</v>
      </c>
      <c r="G2989" s="3" t="s">
        <v>2783</v>
      </c>
      <c r="H2989" s="4" t="s">
        <v>12336</v>
      </c>
      <c r="I2989" s="3" t="s">
        <v>43</v>
      </c>
      <c r="J2989" s="3" t="s">
        <v>12337</v>
      </c>
      <c r="K2989" s="5"/>
      <c r="L2989" s="3"/>
      <c r="M2989" s="6">
        <v>20</v>
      </c>
      <c r="N2989" s="3" t="s">
        <v>45</v>
      </c>
      <c r="O2989" s="3" t="s">
        <v>12327</v>
      </c>
      <c r="P2989" s="3" t="s">
        <v>12328</v>
      </c>
      <c r="Q2989" s="3" t="s">
        <v>12338</v>
      </c>
      <c r="R2989" s="28">
        <v>4.74</v>
      </c>
      <c r="T2989" s="30">
        <v>4.21</v>
      </c>
      <c r="U2989" s="1">
        <v>1.92</v>
      </c>
      <c r="V2989" s="28">
        <v>4.74</v>
      </c>
      <c r="AE2989" s="31">
        <v>4.74</v>
      </c>
      <c r="AN2989" s="32">
        <v>4.74</v>
      </c>
      <c r="AO2989" s="27" t="s">
        <v>49</v>
      </c>
      <c r="AP2989" s="31" t="s">
        <v>50</v>
      </c>
      <c r="AQ2989" s="27" t="e">
        <f t="shared" si="481"/>
        <v>#NUM!</v>
      </c>
      <c r="AR2989" s="27" t="e">
        <f t="shared" si="482"/>
        <v>#NUM!</v>
      </c>
      <c r="AS2989" s="27" t="e">
        <f t="shared" si="483"/>
        <v>#NUM!</v>
      </c>
      <c r="AT2989" s="27">
        <f t="shared" si="484"/>
        <v>4.5257499999999995</v>
      </c>
      <c r="AU2989" s="27">
        <f t="shared" si="485"/>
        <v>2.0640000000000001</v>
      </c>
      <c r="AV2989" s="29">
        <f t="shared" si="475"/>
        <v>2.0640000000000001</v>
      </c>
      <c r="AW2989" s="27" t="s">
        <v>73</v>
      </c>
      <c r="AX2989" s="27" t="s">
        <v>74</v>
      </c>
      <c r="AY2989" s="32">
        <v>2.0640000000000001</v>
      </c>
      <c r="AZ2989" s="34">
        <f t="shared" si="476"/>
        <v>0.51600000000000001</v>
      </c>
      <c r="BA2989" s="3">
        <f t="shared" si="480"/>
        <v>2.58</v>
      </c>
      <c r="BB2989" s="32">
        <f t="shared" si="486"/>
        <v>2.7864</v>
      </c>
      <c r="BC2989" s="27" t="s">
        <v>12549</v>
      </c>
      <c r="BP2989" s="27"/>
      <c r="BQ2989" s="27"/>
      <c r="BR2989" s="27"/>
      <c r="BS2989" s="27"/>
      <c r="BT2989" s="27"/>
      <c r="BU2989" s="27"/>
      <c r="BV2989" s="27"/>
      <c r="BW2989" s="27"/>
      <c r="BX2989" s="27"/>
      <c r="BY2989" s="27"/>
      <c r="BZ2989" s="27"/>
      <c r="CA2989" s="27"/>
      <c r="CB2989" s="27"/>
      <c r="CC2989" s="27"/>
      <c r="CD2989" s="27"/>
      <c r="CE2989" s="27"/>
      <c r="CF2989" s="27"/>
      <c r="CG2989" s="27"/>
      <c r="CH2989" s="27"/>
      <c r="CI2989" s="27"/>
      <c r="CJ2989" s="27"/>
      <c r="CK2989" s="27"/>
      <c r="CL2989" s="27"/>
      <c r="CM2989" s="27"/>
      <c r="CN2989" s="27"/>
      <c r="CO2989" s="27"/>
      <c r="CP2989" s="27"/>
      <c r="CQ2989" s="27"/>
      <c r="CR2989" s="27"/>
      <c r="CS2989" s="27"/>
      <c r="CT2989" s="27"/>
      <c r="CU2989" s="27"/>
      <c r="CV2989" s="27"/>
      <c r="CW2989" s="27"/>
      <c r="CX2989" s="27"/>
      <c r="CY2989" s="27"/>
      <c r="CZ2989" s="27"/>
      <c r="DA2989" s="27"/>
      <c r="DB2989" s="27"/>
      <c r="DC2989" s="27"/>
      <c r="DD2989" s="27"/>
      <c r="DE2989" s="27"/>
      <c r="DF2989" s="27"/>
      <c r="DG2989" s="27"/>
      <c r="DH2989" s="27"/>
      <c r="DI2989" s="27"/>
      <c r="DJ2989" s="27"/>
      <c r="DK2989" s="27"/>
      <c r="DL2989" s="27"/>
    </row>
    <row r="2990" spans="1:116" ht="23.25" customHeight="1">
      <c r="A2990" s="4" t="s">
        <v>12324</v>
      </c>
      <c r="B2990" s="5">
        <v>2988</v>
      </c>
      <c r="C2990" s="6">
        <v>17996</v>
      </c>
      <c r="D2990" s="6"/>
      <c r="E2990" s="3" t="s">
        <v>12361</v>
      </c>
      <c r="F2990" s="3" t="s">
        <v>12362</v>
      </c>
      <c r="G2990" s="3" t="s">
        <v>2403</v>
      </c>
      <c r="H2990" s="4" t="s">
        <v>2404</v>
      </c>
      <c r="I2990" s="3" t="s">
        <v>43</v>
      </c>
      <c r="J2990" s="3" t="s">
        <v>12363</v>
      </c>
      <c r="K2990" s="5"/>
      <c r="L2990" s="3"/>
      <c r="M2990" s="6">
        <v>30</v>
      </c>
      <c r="N2990" s="3" t="s">
        <v>45</v>
      </c>
      <c r="O2990" s="3" t="s">
        <v>12327</v>
      </c>
      <c r="P2990" s="3" t="s">
        <v>12328</v>
      </c>
      <c r="Q2990" s="3" t="s">
        <v>12364</v>
      </c>
      <c r="R2990" s="28">
        <v>3.97</v>
      </c>
      <c r="T2990" s="30">
        <v>3.52</v>
      </c>
      <c r="U2990" s="1">
        <v>2.0499999999999998</v>
      </c>
      <c r="V2990" s="28">
        <v>3.97</v>
      </c>
      <c r="AE2990" s="31">
        <v>3.97</v>
      </c>
      <c r="AN2990" s="32">
        <v>3.97</v>
      </c>
      <c r="AO2990" s="27" t="s">
        <v>49</v>
      </c>
      <c r="AP2990" s="31" t="s">
        <v>50</v>
      </c>
      <c r="AQ2990" s="27" t="e">
        <f t="shared" si="481"/>
        <v>#NUM!</v>
      </c>
      <c r="AR2990" s="27" t="e">
        <f t="shared" si="482"/>
        <v>#NUM!</v>
      </c>
      <c r="AS2990" s="27" t="e">
        <f t="shared" si="483"/>
        <v>#NUM!</v>
      </c>
      <c r="AT2990" s="27">
        <f t="shared" si="484"/>
        <v>3.7839999999999998</v>
      </c>
      <c r="AU2990" s="27">
        <f t="shared" si="485"/>
        <v>2.2037499999999999</v>
      </c>
      <c r="AV2990" s="29">
        <f t="shared" si="475"/>
        <v>2.2037499999999999</v>
      </c>
      <c r="AW2990" s="27" t="s">
        <v>73</v>
      </c>
      <c r="AX2990" s="27" t="s">
        <v>74</v>
      </c>
      <c r="AY2990" s="32">
        <v>2.2037499999999999</v>
      </c>
      <c r="AZ2990" s="34">
        <f t="shared" si="476"/>
        <v>0.55093749999999997</v>
      </c>
      <c r="BA2990" s="3">
        <f t="shared" si="480"/>
        <v>2.7546874999999997</v>
      </c>
      <c r="BB2990" s="32">
        <f t="shared" si="486"/>
        <v>2.9750624999999999</v>
      </c>
      <c r="BC2990" s="27" t="s">
        <v>12549</v>
      </c>
      <c r="BP2990" s="27"/>
      <c r="BQ2990" s="27"/>
      <c r="BR2990" s="27"/>
      <c r="BS2990" s="27"/>
      <c r="BT2990" s="27"/>
      <c r="BU2990" s="27"/>
      <c r="BV2990" s="27"/>
      <c r="BW2990" s="27"/>
      <c r="BX2990" s="27"/>
      <c r="BY2990" s="27"/>
      <c r="BZ2990" s="27"/>
      <c r="CA2990" s="27"/>
      <c r="CB2990" s="27"/>
      <c r="CC2990" s="27"/>
      <c r="CD2990" s="27"/>
      <c r="CE2990" s="27"/>
      <c r="CF2990" s="27"/>
      <c r="CG2990" s="27"/>
      <c r="CH2990" s="27"/>
      <c r="CI2990" s="27"/>
      <c r="CJ2990" s="27"/>
      <c r="CK2990" s="27"/>
      <c r="CL2990" s="27"/>
      <c r="CM2990" s="27"/>
      <c r="CN2990" s="27"/>
      <c r="CO2990" s="27"/>
      <c r="CP2990" s="27"/>
      <c r="CQ2990" s="27"/>
      <c r="CR2990" s="27"/>
      <c r="CS2990" s="27"/>
      <c r="CT2990" s="27"/>
      <c r="CU2990" s="27"/>
      <c r="CV2990" s="27"/>
      <c r="CW2990" s="27"/>
      <c r="CX2990" s="27"/>
      <c r="CY2990" s="27"/>
      <c r="CZ2990" s="27"/>
      <c r="DA2990" s="27"/>
      <c r="DB2990" s="27"/>
      <c r="DC2990" s="27"/>
      <c r="DD2990" s="27"/>
      <c r="DE2990" s="27"/>
      <c r="DF2990" s="27"/>
      <c r="DG2990" s="27"/>
      <c r="DH2990" s="27"/>
      <c r="DI2990" s="27"/>
      <c r="DJ2990" s="27"/>
      <c r="DK2990" s="27"/>
      <c r="DL2990" s="27"/>
    </row>
    <row r="2991" spans="1:116" ht="23.25" customHeight="1">
      <c r="A2991" s="4" t="s">
        <v>12324</v>
      </c>
      <c r="B2991" s="5">
        <v>2989</v>
      </c>
      <c r="C2991" s="6">
        <v>17994</v>
      </c>
      <c r="D2991" s="6"/>
      <c r="E2991" s="3" t="s">
        <v>12357</v>
      </c>
      <c r="F2991" s="3" t="s">
        <v>6498</v>
      </c>
      <c r="G2991" s="3" t="s">
        <v>2395</v>
      </c>
      <c r="H2991" s="4" t="s">
        <v>2399</v>
      </c>
      <c r="I2991" s="3" t="s">
        <v>43</v>
      </c>
      <c r="J2991" s="3" t="s">
        <v>12358</v>
      </c>
      <c r="K2991" s="5"/>
      <c r="L2991" s="3"/>
      <c r="M2991" s="6">
        <v>30</v>
      </c>
      <c r="N2991" s="3" t="s">
        <v>45</v>
      </c>
      <c r="O2991" s="3" t="s">
        <v>12327</v>
      </c>
      <c r="P2991" s="3" t="s">
        <v>12328</v>
      </c>
      <c r="Q2991" s="3" t="s">
        <v>12359</v>
      </c>
      <c r="R2991" s="28">
        <v>4.05</v>
      </c>
      <c r="T2991" s="30">
        <v>3.6</v>
      </c>
      <c r="U2991" s="1">
        <v>2.11</v>
      </c>
      <c r="V2991" s="28">
        <v>4.05</v>
      </c>
      <c r="AE2991" s="31">
        <v>4.05</v>
      </c>
      <c r="AN2991" s="32">
        <v>4.05</v>
      </c>
      <c r="AO2991" s="27" t="s">
        <v>49</v>
      </c>
      <c r="AP2991" s="31" t="s">
        <v>50</v>
      </c>
      <c r="AQ2991" s="27" t="e">
        <f t="shared" si="481"/>
        <v>#NUM!</v>
      </c>
      <c r="AR2991" s="27" t="e">
        <f t="shared" si="482"/>
        <v>#NUM!</v>
      </c>
      <c r="AS2991" s="27" t="e">
        <f t="shared" si="483"/>
        <v>#NUM!</v>
      </c>
      <c r="AT2991" s="27">
        <f t="shared" si="484"/>
        <v>3.87</v>
      </c>
      <c r="AU2991" s="27">
        <f t="shared" si="485"/>
        <v>2.2682499999999997</v>
      </c>
      <c r="AV2991" s="29">
        <f t="shared" si="475"/>
        <v>2.2682499999999997</v>
      </c>
      <c r="AW2991" s="27" t="s">
        <v>73</v>
      </c>
      <c r="AX2991" s="27" t="s">
        <v>74</v>
      </c>
      <c r="AY2991" s="32">
        <v>2.2679999999999998</v>
      </c>
      <c r="AZ2991" s="34">
        <f t="shared" si="476"/>
        <v>0.56699999999999995</v>
      </c>
      <c r="BA2991" s="3">
        <f t="shared" si="480"/>
        <v>2.835</v>
      </c>
      <c r="BB2991" s="32">
        <f t="shared" si="486"/>
        <v>3.0617999999999999</v>
      </c>
      <c r="BC2991" s="27" t="s">
        <v>12549</v>
      </c>
      <c r="BP2991" s="27"/>
      <c r="BQ2991" s="27"/>
      <c r="BR2991" s="27"/>
      <c r="BS2991" s="27"/>
      <c r="BT2991" s="27"/>
      <c r="BU2991" s="27"/>
      <c r="BV2991" s="27"/>
      <c r="BW2991" s="27"/>
      <c r="BX2991" s="27"/>
      <c r="BY2991" s="27"/>
      <c r="BZ2991" s="27"/>
      <c r="CA2991" s="27"/>
      <c r="CB2991" s="27"/>
      <c r="CC2991" s="27"/>
      <c r="CD2991" s="27"/>
      <c r="CE2991" s="27"/>
      <c r="CF2991" s="27"/>
      <c r="CG2991" s="27"/>
      <c r="CH2991" s="27"/>
      <c r="CI2991" s="27"/>
      <c r="CJ2991" s="27"/>
      <c r="CK2991" s="27"/>
      <c r="CL2991" s="27"/>
      <c r="CM2991" s="27"/>
      <c r="CN2991" s="27"/>
      <c r="CO2991" s="27"/>
      <c r="CP2991" s="27"/>
      <c r="CQ2991" s="27"/>
      <c r="CR2991" s="27"/>
      <c r="CS2991" s="27"/>
      <c r="CT2991" s="27"/>
      <c r="CU2991" s="27"/>
      <c r="CV2991" s="27"/>
      <c r="CW2991" s="27"/>
      <c r="CX2991" s="27"/>
      <c r="CY2991" s="27"/>
      <c r="CZ2991" s="27"/>
      <c r="DA2991" s="27"/>
      <c r="DB2991" s="27"/>
      <c r="DC2991" s="27"/>
      <c r="DD2991" s="27"/>
      <c r="DE2991" s="27"/>
      <c r="DF2991" s="27"/>
      <c r="DG2991" s="27"/>
      <c r="DH2991" s="27"/>
      <c r="DI2991" s="27"/>
      <c r="DJ2991" s="27"/>
      <c r="DK2991" s="27"/>
      <c r="DL2991" s="27"/>
    </row>
    <row r="2992" spans="1:116" ht="23.25" customHeight="1">
      <c r="A2992" s="4" t="s">
        <v>12324</v>
      </c>
      <c r="B2992" s="5">
        <v>2990</v>
      </c>
      <c r="C2992" s="6">
        <v>18002</v>
      </c>
      <c r="D2992" s="6"/>
      <c r="E2992" s="3" t="s">
        <v>12350</v>
      </c>
      <c r="F2992" s="3" t="s">
        <v>12351</v>
      </c>
      <c r="G2992" s="3" t="s">
        <v>12352</v>
      </c>
      <c r="H2992" s="4" t="s">
        <v>205</v>
      </c>
      <c r="I2992" s="3" t="s">
        <v>43</v>
      </c>
      <c r="J2992" s="3" t="s">
        <v>12355</v>
      </c>
      <c r="K2992" s="5"/>
      <c r="L2992" s="3"/>
      <c r="M2992" s="6">
        <v>14</v>
      </c>
      <c r="N2992" s="3" t="s">
        <v>45</v>
      </c>
      <c r="O2992" s="3" t="s">
        <v>12327</v>
      </c>
      <c r="P2992" s="3" t="s">
        <v>12328</v>
      </c>
      <c r="Q2992" s="3" t="s">
        <v>12356</v>
      </c>
      <c r="R2992" s="28">
        <v>5.08</v>
      </c>
      <c r="U2992" s="1">
        <v>2.3199999999999998</v>
      </c>
      <c r="V2992" s="28">
        <v>5.08</v>
      </c>
      <c r="AE2992" s="31">
        <v>5.08</v>
      </c>
      <c r="AN2992" s="32">
        <v>5.08</v>
      </c>
      <c r="AO2992" s="27" t="s">
        <v>49</v>
      </c>
      <c r="AP2992" s="31" t="s">
        <v>50</v>
      </c>
      <c r="AQ2992" s="27" t="e">
        <f t="shared" si="481"/>
        <v>#NUM!</v>
      </c>
      <c r="AR2992" s="27" t="e">
        <f t="shared" si="482"/>
        <v>#NUM!</v>
      </c>
      <c r="AS2992" s="27" t="e">
        <f t="shared" si="483"/>
        <v>#NUM!</v>
      </c>
      <c r="AT2992" s="27">
        <f t="shared" si="484"/>
        <v>0</v>
      </c>
      <c r="AU2992" s="27">
        <f t="shared" si="485"/>
        <v>2.4939999999999998</v>
      </c>
      <c r="AV2992" s="29">
        <f t="shared" si="475"/>
        <v>0</v>
      </c>
      <c r="AW2992" s="27" t="s">
        <v>73</v>
      </c>
      <c r="AX2992" s="27" t="s">
        <v>74</v>
      </c>
      <c r="AY2992" s="32">
        <v>2.4940000000000002</v>
      </c>
      <c r="AZ2992" s="34">
        <f t="shared" si="476"/>
        <v>0.62350000000000005</v>
      </c>
      <c r="BA2992" s="3">
        <f t="shared" si="480"/>
        <v>3.1175000000000002</v>
      </c>
      <c r="BB2992" s="32">
        <f t="shared" si="486"/>
        <v>3.3669000000000002</v>
      </c>
      <c r="BC2992" s="27" t="s">
        <v>12549</v>
      </c>
      <c r="BP2992" s="27"/>
      <c r="BQ2992" s="27"/>
      <c r="BR2992" s="27"/>
      <c r="BS2992" s="27"/>
      <c r="BT2992" s="27"/>
      <c r="BU2992" s="27"/>
      <c r="BV2992" s="27"/>
      <c r="BW2992" s="27"/>
      <c r="BX2992" s="27"/>
      <c r="BY2992" s="27"/>
      <c r="BZ2992" s="27"/>
      <c r="CA2992" s="27"/>
      <c r="CB2992" s="27"/>
      <c r="CC2992" s="27"/>
      <c r="CD2992" s="27"/>
      <c r="CE2992" s="27"/>
      <c r="CF2992" s="27"/>
      <c r="CG2992" s="27"/>
      <c r="CH2992" s="27"/>
      <c r="CI2992" s="27"/>
      <c r="CJ2992" s="27"/>
      <c r="CK2992" s="27"/>
      <c r="CL2992" s="27"/>
      <c r="CM2992" s="27"/>
      <c r="CN2992" s="27"/>
      <c r="CO2992" s="27"/>
      <c r="CP2992" s="27"/>
      <c r="CQ2992" s="27"/>
      <c r="CR2992" s="27"/>
      <c r="CS2992" s="27"/>
      <c r="CT2992" s="27"/>
      <c r="CU2992" s="27"/>
      <c r="CV2992" s="27"/>
      <c r="CW2992" s="27"/>
      <c r="CX2992" s="27"/>
      <c r="CY2992" s="27"/>
      <c r="CZ2992" s="27"/>
      <c r="DA2992" s="27"/>
      <c r="DB2992" s="27"/>
      <c r="DC2992" s="27"/>
      <c r="DD2992" s="27"/>
      <c r="DE2992" s="27"/>
      <c r="DF2992" s="27"/>
      <c r="DG2992" s="27"/>
      <c r="DH2992" s="27"/>
      <c r="DI2992" s="27"/>
      <c r="DJ2992" s="27"/>
      <c r="DK2992" s="27"/>
      <c r="DL2992" s="27"/>
    </row>
    <row r="2993" spans="1:116" ht="23.25" customHeight="1">
      <c r="A2993" s="4" t="s">
        <v>12324</v>
      </c>
      <c r="B2993" s="5">
        <v>2991</v>
      </c>
      <c r="C2993" s="6">
        <v>19251</v>
      </c>
      <c r="D2993" s="6"/>
      <c r="E2993" s="3" t="s">
        <v>12346</v>
      </c>
      <c r="F2993" s="3" t="s">
        <v>4841</v>
      </c>
      <c r="G2993" s="3" t="s">
        <v>1271</v>
      </c>
      <c r="H2993" s="4" t="s">
        <v>103</v>
      </c>
      <c r="I2993" s="3" t="s">
        <v>43</v>
      </c>
      <c r="J2993" s="3" t="s">
        <v>12347</v>
      </c>
      <c r="K2993" s="5"/>
      <c r="L2993" s="3"/>
      <c r="M2993" s="6">
        <v>30</v>
      </c>
      <c r="N2993" s="3" t="s">
        <v>45</v>
      </c>
      <c r="O2993" s="3" t="s">
        <v>12327</v>
      </c>
      <c r="P2993" s="3" t="s">
        <v>12328</v>
      </c>
      <c r="Q2993" s="3" t="s">
        <v>12348</v>
      </c>
      <c r="R2993" s="28">
        <v>4.4000000000000004</v>
      </c>
      <c r="U2993" s="1">
        <v>2.76</v>
      </c>
      <c r="V2993" s="28">
        <v>4.4000000000000004</v>
      </c>
      <c r="AE2993" s="31">
        <v>4.4000000000000004</v>
      </c>
      <c r="AN2993" s="32">
        <v>4.4000000000000004</v>
      </c>
      <c r="AO2993" s="27" t="s">
        <v>49</v>
      </c>
      <c r="AP2993" s="31" t="s">
        <v>50</v>
      </c>
      <c r="AQ2993" s="27" t="e">
        <f t="shared" si="481"/>
        <v>#NUM!</v>
      </c>
      <c r="AR2993" s="27" t="e">
        <f t="shared" si="482"/>
        <v>#NUM!</v>
      </c>
      <c r="AS2993" s="27" t="e">
        <f t="shared" si="483"/>
        <v>#NUM!</v>
      </c>
      <c r="AT2993" s="27">
        <f t="shared" si="484"/>
        <v>0</v>
      </c>
      <c r="AU2993" s="27">
        <f t="shared" si="485"/>
        <v>2.9669999999999996</v>
      </c>
      <c r="AV2993" s="29">
        <f t="shared" si="475"/>
        <v>0</v>
      </c>
      <c r="AW2993" s="27" t="s">
        <v>73</v>
      </c>
      <c r="AX2993" s="27" t="s">
        <v>74</v>
      </c>
      <c r="AY2993" s="32">
        <v>2.9670000000000001</v>
      </c>
      <c r="AZ2993" s="34">
        <f t="shared" si="476"/>
        <v>0.74175000000000002</v>
      </c>
      <c r="BA2993" s="3">
        <f t="shared" si="480"/>
        <v>3.7087500000000002</v>
      </c>
      <c r="BB2993" s="32">
        <f t="shared" si="486"/>
        <v>4.0054500000000006</v>
      </c>
      <c r="BC2993" s="27" t="s">
        <v>12549</v>
      </c>
      <c r="BP2993" s="35"/>
      <c r="BQ2993" s="35"/>
      <c r="BR2993" s="35"/>
      <c r="BS2993" s="35"/>
      <c r="BT2993" s="35"/>
      <c r="BU2993" s="35"/>
      <c r="BV2993" s="35"/>
      <c r="BW2993" s="35"/>
      <c r="BX2993" s="35"/>
      <c r="BY2993" s="35"/>
      <c r="BZ2993" s="35"/>
      <c r="CA2993" s="35"/>
      <c r="CB2993" s="35"/>
      <c r="CC2993" s="35"/>
      <c r="CD2993" s="35"/>
      <c r="CE2993" s="35"/>
      <c r="CF2993" s="35"/>
      <c r="CG2993" s="35"/>
      <c r="CH2993" s="35"/>
      <c r="CI2993" s="35"/>
      <c r="CJ2993" s="35"/>
      <c r="CK2993" s="35"/>
      <c r="CL2993" s="35"/>
      <c r="CM2993" s="35"/>
      <c r="CN2993" s="35"/>
      <c r="CO2993" s="35"/>
      <c r="CP2993" s="35"/>
      <c r="CQ2993" s="35"/>
      <c r="CR2993" s="35"/>
      <c r="CS2993" s="35"/>
      <c r="CT2993" s="35"/>
      <c r="CU2993" s="35"/>
      <c r="CV2993" s="35"/>
      <c r="CW2993" s="35"/>
      <c r="CX2993" s="35"/>
      <c r="CY2993" s="35"/>
      <c r="CZ2993" s="35"/>
      <c r="DA2993" s="35"/>
      <c r="DB2993" s="35"/>
      <c r="DC2993" s="35"/>
      <c r="DD2993" s="35"/>
      <c r="DE2993" s="35"/>
      <c r="DF2993" s="35"/>
      <c r="DG2993" s="35"/>
      <c r="DH2993" s="35"/>
      <c r="DI2993" s="35"/>
      <c r="DJ2993" s="35"/>
      <c r="DK2993" s="35"/>
      <c r="DL2993" s="35"/>
    </row>
    <row r="2994" spans="1:116" ht="23.25" customHeight="1">
      <c r="A2994" s="4" t="s">
        <v>12324</v>
      </c>
      <c r="B2994" s="5">
        <v>2992</v>
      </c>
      <c r="C2994" s="6">
        <v>17911</v>
      </c>
      <c r="D2994" s="6"/>
      <c r="E2994" s="3" t="s">
        <v>12339</v>
      </c>
      <c r="F2994" s="3" t="s">
        <v>12340</v>
      </c>
      <c r="G2994" s="3" t="s">
        <v>1133</v>
      </c>
      <c r="H2994" s="4" t="s">
        <v>128</v>
      </c>
      <c r="I2994" s="3" t="s">
        <v>43</v>
      </c>
      <c r="J2994" s="3" t="s">
        <v>12341</v>
      </c>
      <c r="K2994" s="5"/>
      <c r="L2994" s="3"/>
      <c r="M2994" s="6">
        <v>7</v>
      </c>
      <c r="N2994" s="3" t="s">
        <v>45</v>
      </c>
      <c r="O2994" s="3" t="s">
        <v>12327</v>
      </c>
      <c r="P2994" s="3" t="s">
        <v>12328</v>
      </c>
      <c r="Q2994" s="3" t="s">
        <v>12342</v>
      </c>
      <c r="R2994" s="28">
        <v>5.6</v>
      </c>
      <c r="U2994" s="1">
        <v>3.02</v>
      </c>
      <c r="V2994" s="28">
        <v>5.6</v>
      </c>
      <c r="AE2994" s="31">
        <v>5.6</v>
      </c>
      <c r="AN2994" s="32">
        <v>5.6</v>
      </c>
      <c r="AO2994" s="27" t="s">
        <v>49</v>
      </c>
      <c r="AP2994" s="31" t="s">
        <v>50</v>
      </c>
      <c r="AQ2994" s="27" t="e">
        <f t="shared" si="481"/>
        <v>#NUM!</v>
      </c>
      <c r="AR2994" s="27" t="e">
        <f t="shared" si="482"/>
        <v>#NUM!</v>
      </c>
      <c r="AS2994" s="27" t="e">
        <f t="shared" si="483"/>
        <v>#NUM!</v>
      </c>
      <c r="AT2994" s="27">
        <f t="shared" si="484"/>
        <v>0</v>
      </c>
      <c r="AU2994" s="27">
        <f t="shared" si="485"/>
        <v>3.2464999999999997</v>
      </c>
      <c r="AV2994" s="29">
        <f t="shared" si="475"/>
        <v>0</v>
      </c>
      <c r="AW2994" s="27" t="s">
        <v>73</v>
      </c>
      <c r="AX2994" s="27" t="s">
        <v>74</v>
      </c>
      <c r="AY2994" s="32">
        <v>3.246</v>
      </c>
      <c r="AZ2994" s="34">
        <f t="shared" si="476"/>
        <v>0.8115</v>
      </c>
      <c r="BA2994" s="3">
        <f t="shared" si="480"/>
        <v>4.0575000000000001</v>
      </c>
      <c r="BB2994" s="32">
        <f t="shared" si="486"/>
        <v>4.3821000000000003</v>
      </c>
      <c r="BC2994" s="27" t="s">
        <v>12549</v>
      </c>
      <c r="BP2994" s="27"/>
      <c r="BQ2994" s="27"/>
      <c r="BR2994" s="27"/>
      <c r="BS2994" s="27"/>
      <c r="BT2994" s="27"/>
      <c r="BU2994" s="27"/>
      <c r="BV2994" s="27"/>
      <c r="BW2994" s="27"/>
      <c r="BX2994" s="27"/>
      <c r="BY2994" s="27"/>
      <c r="BZ2994" s="27"/>
      <c r="CA2994" s="27"/>
      <c r="CB2994" s="27"/>
      <c r="CC2994" s="27"/>
      <c r="CD2994" s="27"/>
      <c r="CE2994" s="27"/>
      <c r="CF2994" s="27"/>
      <c r="CG2994" s="27"/>
      <c r="CH2994" s="27"/>
      <c r="CI2994" s="27"/>
      <c r="CJ2994" s="27"/>
      <c r="CK2994" s="27"/>
      <c r="CL2994" s="27"/>
      <c r="CM2994" s="27"/>
      <c r="CN2994" s="27"/>
      <c r="CO2994" s="27"/>
      <c r="CP2994" s="27"/>
      <c r="CQ2994" s="27"/>
      <c r="CR2994" s="27"/>
      <c r="CS2994" s="27"/>
      <c r="CT2994" s="27"/>
      <c r="CU2994" s="27"/>
      <c r="CV2994" s="27"/>
      <c r="CW2994" s="27"/>
      <c r="CX2994" s="27"/>
      <c r="CY2994" s="27"/>
      <c r="CZ2994" s="27"/>
      <c r="DA2994" s="27"/>
      <c r="DB2994" s="27"/>
      <c r="DC2994" s="27"/>
      <c r="DD2994" s="27"/>
      <c r="DE2994" s="27"/>
      <c r="DF2994" s="27"/>
      <c r="DG2994" s="27"/>
      <c r="DH2994" s="27"/>
      <c r="DI2994" s="27"/>
      <c r="DJ2994" s="27"/>
      <c r="DK2994" s="27"/>
      <c r="DL2994" s="27"/>
    </row>
    <row r="2995" spans="1:116" ht="23.25" customHeight="1">
      <c r="A2995" s="4" t="s">
        <v>12324</v>
      </c>
      <c r="B2995" s="5">
        <v>2993</v>
      </c>
      <c r="C2995" s="6">
        <v>19282</v>
      </c>
      <c r="D2995" s="6"/>
      <c r="E2995" s="3" t="s">
        <v>12346</v>
      </c>
      <c r="F2995" s="3" t="s">
        <v>4841</v>
      </c>
      <c r="G2995" s="3" t="s">
        <v>1271</v>
      </c>
      <c r="H2995" s="4" t="s">
        <v>58</v>
      </c>
      <c r="I2995" s="3" t="s">
        <v>43</v>
      </c>
      <c r="J2995" s="3" t="s">
        <v>12347</v>
      </c>
      <c r="K2995" s="5"/>
      <c r="L2995" s="3"/>
      <c r="M2995" s="6">
        <v>30</v>
      </c>
      <c r="N2995" s="3" t="s">
        <v>45</v>
      </c>
      <c r="O2995" s="3" t="s">
        <v>12327</v>
      </c>
      <c r="P2995" s="3" t="s">
        <v>12328</v>
      </c>
      <c r="Q2995" s="3" t="s">
        <v>12349</v>
      </c>
      <c r="R2995" s="28">
        <v>5.95</v>
      </c>
      <c r="T2995" s="30">
        <v>5.28</v>
      </c>
      <c r="U2995" s="1">
        <v>3.28</v>
      </c>
      <c r="V2995" s="28">
        <v>5.95</v>
      </c>
      <c r="AE2995" s="31">
        <v>5.95</v>
      </c>
      <c r="AN2995" s="32">
        <v>5.95</v>
      </c>
      <c r="AO2995" s="27" t="s">
        <v>49</v>
      </c>
      <c r="AP2995" s="31" t="s">
        <v>50</v>
      </c>
      <c r="AQ2995" s="27" t="e">
        <f t="shared" si="481"/>
        <v>#NUM!</v>
      </c>
      <c r="AR2995" s="27" t="e">
        <f t="shared" si="482"/>
        <v>#NUM!</v>
      </c>
      <c r="AS2995" s="27" t="e">
        <f t="shared" si="483"/>
        <v>#NUM!</v>
      </c>
      <c r="AT2995" s="27">
        <f t="shared" si="484"/>
        <v>5.6760000000000002</v>
      </c>
      <c r="AU2995" s="27">
        <f t="shared" si="485"/>
        <v>3.5259999999999998</v>
      </c>
      <c r="AV2995" s="29">
        <f t="shared" ref="AV2995:AV3058" si="487">MIN(AN2995,AT2995,AU2995)</f>
        <v>3.5259999999999998</v>
      </c>
      <c r="AW2995" s="27" t="s">
        <v>73</v>
      </c>
      <c r="AX2995" s="27" t="s">
        <v>74</v>
      </c>
      <c r="AY2995" s="32">
        <v>3.5259999999999998</v>
      </c>
      <c r="AZ2995" s="34">
        <f t="shared" si="476"/>
        <v>0.88149999999999995</v>
      </c>
      <c r="BA2995" s="3">
        <f t="shared" si="480"/>
        <v>4.4074999999999998</v>
      </c>
      <c r="BB2995" s="32">
        <f t="shared" si="486"/>
        <v>4.7600999999999996</v>
      </c>
      <c r="BC2995" s="27" t="s">
        <v>12549</v>
      </c>
      <c r="BP2995" s="35"/>
      <c r="BQ2995" s="35"/>
      <c r="BR2995" s="35"/>
      <c r="BS2995" s="35"/>
      <c r="BT2995" s="35"/>
      <c r="BU2995" s="35"/>
      <c r="BV2995" s="35"/>
      <c r="BW2995" s="35"/>
      <c r="BX2995" s="35"/>
      <c r="BY2995" s="35"/>
      <c r="BZ2995" s="35"/>
      <c r="CA2995" s="35"/>
      <c r="CB2995" s="35"/>
      <c r="CC2995" s="35"/>
      <c r="CD2995" s="35"/>
      <c r="CE2995" s="35"/>
      <c r="CF2995" s="35"/>
      <c r="CG2995" s="35"/>
      <c r="CH2995" s="35"/>
      <c r="CI2995" s="35"/>
      <c r="CJ2995" s="35"/>
      <c r="CK2995" s="35"/>
      <c r="CL2995" s="35"/>
      <c r="CM2995" s="35"/>
      <c r="CN2995" s="35"/>
      <c r="CO2995" s="35"/>
      <c r="CP2995" s="35"/>
      <c r="CQ2995" s="35"/>
      <c r="CR2995" s="35"/>
      <c r="CS2995" s="35"/>
      <c r="CT2995" s="35"/>
      <c r="CU2995" s="35"/>
      <c r="CV2995" s="35"/>
      <c r="CW2995" s="35"/>
      <c r="CX2995" s="35"/>
      <c r="CY2995" s="35"/>
      <c r="CZ2995" s="35"/>
      <c r="DA2995" s="35"/>
      <c r="DB2995" s="35"/>
      <c r="DC2995" s="35"/>
      <c r="DD2995" s="35"/>
      <c r="DE2995" s="35"/>
      <c r="DF2995" s="35"/>
      <c r="DG2995" s="35"/>
      <c r="DH2995" s="35"/>
      <c r="DI2995" s="35"/>
      <c r="DJ2995" s="35"/>
      <c r="DK2995" s="35"/>
      <c r="DL2995" s="35"/>
    </row>
    <row r="2996" spans="1:116" ht="23.25" customHeight="1">
      <c r="B2996" s="5">
        <v>2994</v>
      </c>
      <c r="E2996" s="3" t="s">
        <v>12346</v>
      </c>
      <c r="F2996" s="3" t="s">
        <v>4841</v>
      </c>
      <c r="G2996" s="3" t="s">
        <v>1271</v>
      </c>
      <c r="H2996" s="4" t="s">
        <v>167</v>
      </c>
      <c r="I2996" s="3" t="s">
        <v>43</v>
      </c>
      <c r="J2996" s="3" t="s">
        <v>12347</v>
      </c>
      <c r="K2996" s="5"/>
      <c r="L2996" s="3"/>
      <c r="M2996" s="6">
        <v>30</v>
      </c>
      <c r="N2996" s="3" t="s">
        <v>45</v>
      </c>
      <c r="O2996" s="3" t="s">
        <v>12327</v>
      </c>
      <c r="P2996" s="3" t="s">
        <v>12328</v>
      </c>
      <c r="Q2996" s="3" t="s">
        <v>12447</v>
      </c>
      <c r="R2996" s="28">
        <v>8.43</v>
      </c>
      <c r="S2996" s="29">
        <v>7.85</v>
      </c>
      <c r="U2996" s="1">
        <v>4.42</v>
      </c>
      <c r="V2996" s="28">
        <v>7.85</v>
      </c>
      <c r="AE2996" s="31">
        <v>7.85</v>
      </c>
      <c r="AQ2996" s="27" t="e">
        <f t="shared" si="481"/>
        <v>#NUM!</v>
      </c>
      <c r="AR2996" s="27" t="e">
        <f t="shared" si="482"/>
        <v>#NUM!</v>
      </c>
      <c r="AS2996" s="27" t="e">
        <f t="shared" si="483"/>
        <v>#NUM!</v>
      </c>
      <c r="AT2996" s="27">
        <f t="shared" si="484"/>
        <v>0</v>
      </c>
      <c r="AU2996" s="27">
        <f t="shared" si="485"/>
        <v>4.7515000000000001</v>
      </c>
      <c r="AV2996" s="29">
        <f t="shared" si="487"/>
        <v>0</v>
      </c>
      <c r="AW2996" s="27" t="s">
        <v>73</v>
      </c>
      <c r="AX2996" s="27" t="s">
        <v>74</v>
      </c>
      <c r="AY2996" s="32">
        <v>4.7515000000000001</v>
      </c>
      <c r="AZ2996" s="34">
        <f t="shared" si="476"/>
        <v>1.187875</v>
      </c>
      <c r="BA2996" s="3">
        <f t="shared" si="480"/>
        <v>5.9393750000000001</v>
      </c>
      <c r="BB2996" s="32">
        <f t="shared" si="486"/>
        <v>6.4145250000000003</v>
      </c>
      <c r="BC2996" s="27" t="s">
        <v>12549</v>
      </c>
    </row>
    <row r="2997" spans="1:116" ht="23.25" customHeight="1">
      <c r="A2997" s="4" t="s">
        <v>1344</v>
      </c>
      <c r="B2997" s="5">
        <v>2995</v>
      </c>
      <c r="C2997" s="6">
        <v>17493</v>
      </c>
      <c r="D2997" s="6"/>
      <c r="E2997" s="3" t="s">
        <v>12387</v>
      </c>
      <c r="F2997" s="3" t="s">
        <v>1308</v>
      </c>
      <c r="G2997" s="3" t="s">
        <v>1309</v>
      </c>
      <c r="H2997" s="4" t="s">
        <v>1310</v>
      </c>
      <c r="I2997" s="3" t="s">
        <v>855</v>
      </c>
      <c r="J2997" s="3" t="s">
        <v>12388</v>
      </c>
      <c r="K2997" s="5"/>
      <c r="L2997" s="3"/>
      <c r="M2997" s="6">
        <v>30</v>
      </c>
      <c r="N2997" s="3" t="s">
        <v>45</v>
      </c>
      <c r="O2997" s="3" t="s">
        <v>12368</v>
      </c>
      <c r="P2997" s="3" t="s">
        <v>12389</v>
      </c>
      <c r="Q2997" s="3" t="s">
        <v>12390</v>
      </c>
      <c r="R2997" s="28">
        <v>3.02</v>
      </c>
      <c r="T2997" s="30">
        <v>4.9400000000000004</v>
      </c>
      <c r="U2997" s="1">
        <v>3.4</v>
      </c>
      <c r="W2997" s="29">
        <v>1.44</v>
      </c>
      <c r="X2997" s="29">
        <v>4.4714</v>
      </c>
      <c r="Z2997" s="29">
        <v>4.18</v>
      </c>
      <c r="AG2997" s="27">
        <v>4.5187999999999997</v>
      </c>
      <c r="AI2997" s="27">
        <v>4.18</v>
      </c>
      <c r="AN2997" s="32">
        <v>3.02</v>
      </c>
      <c r="AO2997" s="27" t="s">
        <v>49</v>
      </c>
      <c r="AP2997" s="31" t="s">
        <v>50</v>
      </c>
      <c r="AQ2997" s="27">
        <f t="shared" si="481"/>
        <v>4.3493999999999993</v>
      </c>
      <c r="AR2997" s="27">
        <f t="shared" si="482"/>
        <v>3.02</v>
      </c>
      <c r="AS2997" s="27" t="e">
        <f t="shared" si="483"/>
        <v>#NUM!</v>
      </c>
      <c r="AT2997" s="27">
        <f t="shared" si="484"/>
        <v>5.3105000000000002</v>
      </c>
      <c r="AU2997" s="27">
        <f t="shared" si="485"/>
        <v>3.6549999999999998</v>
      </c>
      <c r="AV2997" s="29">
        <f t="shared" si="487"/>
        <v>3.02</v>
      </c>
      <c r="AW2997" s="33" t="s">
        <v>51</v>
      </c>
      <c r="AX2997" s="27" t="s">
        <v>50</v>
      </c>
      <c r="AY2997" s="32">
        <v>3.02</v>
      </c>
      <c r="AZ2997" s="34">
        <f t="shared" ref="AZ2997:AZ3013" si="488">IF(AND(AY2997&gt;0,AY2997&lt;=10),AY2997*0.25,IF(AND(AY2997&gt;10,AY2997&lt;=50),AY2997*0.17,IF(AND(AY2997&gt;10,AY2997&lt;=100),AY2997*0.12,IF(AY2997&gt;100,AY2997*0.1))))</f>
        <v>0.755</v>
      </c>
      <c r="BA2997" s="3">
        <f t="shared" si="480"/>
        <v>3.7749999999999999</v>
      </c>
      <c r="BB2997" s="32">
        <f t="shared" si="486"/>
        <v>4.077</v>
      </c>
      <c r="BC2997" s="27" t="s">
        <v>12549</v>
      </c>
      <c r="BP2997" s="27"/>
      <c r="BQ2997" s="27"/>
      <c r="BR2997" s="27"/>
      <c r="BS2997" s="27"/>
      <c r="BT2997" s="27"/>
      <c r="BU2997" s="27"/>
      <c r="BV2997" s="27"/>
      <c r="BW2997" s="27"/>
      <c r="BX2997" s="27"/>
      <c r="BY2997" s="27"/>
      <c r="BZ2997" s="27"/>
      <c r="CA2997" s="27"/>
      <c r="CB2997" s="27"/>
      <c r="CC2997" s="27"/>
      <c r="CD2997" s="27"/>
      <c r="CE2997" s="27"/>
      <c r="CF2997" s="27"/>
      <c r="CG2997" s="27"/>
      <c r="CH2997" s="27"/>
      <c r="CI2997" s="27"/>
      <c r="CJ2997" s="27"/>
      <c r="CK2997" s="27"/>
      <c r="CL2997" s="27"/>
      <c r="CM2997" s="27"/>
      <c r="CN2997" s="27"/>
      <c r="CO2997" s="27"/>
      <c r="CP2997" s="27"/>
      <c r="CQ2997" s="27"/>
      <c r="CR2997" s="27"/>
      <c r="CS2997" s="27"/>
      <c r="CT2997" s="27"/>
      <c r="CU2997" s="27"/>
      <c r="CV2997" s="27"/>
      <c r="CW2997" s="27"/>
      <c r="CX2997" s="27"/>
      <c r="CY2997" s="27"/>
      <c r="CZ2997" s="27"/>
      <c r="DA2997" s="27"/>
      <c r="DB2997" s="27"/>
      <c r="DC2997" s="27"/>
      <c r="DD2997" s="27"/>
      <c r="DE2997" s="27"/>
      <c r="DF2997" s="27"/>
      <c r="DG2997" s="27"/>
      <c r="DH2997" s="27"/>
      <c r="DI2997" s="27"/>
      <c r="DJ2997" s="27"/>
      <c r="DK2997" s="27"/>
      <c r="DL2997" s="27"/>
    </row>
    <row r="2998" spans="1:116" ht="23.25" customHeight="1">
      <c r="A2998" s="4" t="s">
        <v>1344</v>
      </c>
      <c r="B2998" s="5">
        <v>2996</v>
      </c>
      <c r="C2998" s="6">
        <v>494</v>
      </c>
      <c r="D2998" s="6"/>
      <c r="E2998" s="3" t="s">
        <v>12403</v>
      </c>
      <c r="F2998" s="3" t="s">
        <v>12404</v>
      </c>
      <c r="G2998" s="3" t="s">
        <v>1431</v>
      </c>
      <c r="H2998" s="4" t="s">
        <v>12405</v>
      </c>
      <c r="I2998" s="3" t="s">
        <v>141</v>
      </c>
      <c r="J2998" s="3" t="s">
        <v>4917</v>
      </c>
      <c r="K2998" s="5"/>
      <c r="L2998" s="3"/>
      <c r="M2998" s="6">
        <v>20</v>
      </c>
      <c r="N2998" s="3" t="s">
        <v>45</v>
      </c>
      <c r="O2998" s="3" t="s">
        <v>12368</v>
      </c>
      <c r="P2998" s="3" t="s">
        <v>12406</v>
      </c>
      <c r="Q2998" s="3" t="s">
        <v>12407</v>
      </c>
      <c r="R2998" s="28">
        <v>5.01</v>
      </c>
      <c r="T2998" s="30">
        <v>3.24</v>
      </c>
      <c r="U2998" s="1">
        <v>3.24</v>
      </c>
      <c r="W2998" s="29">
        <v>4.66</v>
      </c>
      <c r="AN2998" s="32">
        <v>5.01</v>
      </c>
      <c r="AO2998" s="27" t="s">
        <v>49</v>
      </c>
      <c r="AP2998" s="31" t="s">
        <v>50</v>
      </c>
      <c r="AQ2998" s="27" t="e">
        <f t="shared" si="481"/>
        <v>#NUM!</v>
      </c>
      <c r="AR2998" s="27" t="e">
        <f t="shared" si="482"/>
        <v>#NUM!</v>
      </c>
      <c r="AS2998" s="27" t="e">
        <f t="shared" si="483"/>
        <v>#NUM!</v>
      </c>
      <c r="AT2998" s="27">
        <f t="shared" si="484"/>
        <v>3.4830000000000001</v>
      </c>
      <c r="AU2998" s="27">
        <f t="shared" si="485"/>
        <v>3.4830000000000001</v>
      </c>
      <c r="AV2998" s="29">
        <f t="shared" si="487"/>
        <v>3.4830000000000001</v>
      </c>
      <c r="AW2998" s="27" t="s">
        <v>73</v>
      </c>
      <c r="AX2998" s="27" t="s">
        <v>74</v>
      </c>
      <c r="AY2998" s="32">
        <v>3.48</v>
      </c>
      <c r="AZ2998" s="34">
        <f t="shared" si="488"/>
        <v>0.87</v>
      </c>
      <c r="BA2998" s="3">
        <f t="shared" si="480"/>
        <v>4.3499999999999996</v>
      </c>
      <c r="BB2998" s="32">
        <f t="shared" si="486"/>
        <v>4.6979999999999995</v>
      </c>
      <c r="BC2998" s="27" t="s">
        <v>12549</v>
      </c>
      <c r="BP2998" s="27"/>
      <c r="BQ2998" s="27"/>
      <c r="BR2998" s="27"/>
      <c r="BS2998" s="27"/>
      <c r="BT2998" s="27"/>
      <c r="BU2998" s="27"/>
      <c r="BV2998" s="27"/>
      <c r="BW2998" s="27"/>
      <c r="BX2998" s="27"/>
      <c r="BY2998" s="27"/>
      <c r="BZ2998" s="27"/>
      <c r="CA2998" s="27"/>
      <c r="CB2998" s="27"/>
      <c r="CC2998" s="27"/>
      <c r="CD2998" s="27"/>
      <c r="CE2998" s="27"/>
      <c r="CF2998" s="27"/>
      <c r="CG2998" s="27"/>
      <c r="CH2998" s="27"/>
      <c r="CI2998" s="27"/>
      <c r="CJ2998" s="27"/>
      <c r="CK2998" s="27"/>
      <c r="CL2998" s="27"/>
      <c r="CM2998" s="27"/>
      <c r="CN2998" s="27"/>
      <c r="CO2998" s="27"/>
      <c r="CP2998" s="27"/>
      <c r="CQ2998" s="27"/>
      <c r="CR2998" s="27"/>
      <c r="CS2998" s="27"/>
      <c r="CT2998" s="27"/>
      <c r="CU2998" s="27"/>
      <c r="CV2998" s="27"/>
      <c r="CW2998" s="27"/>
      <c r="CX2998" s="27"/>
      <c r="CY2998" s="27"/>
      <c r="CZ2998" s="27"/>
      <c r="DA2998" s="27"/>
      <c r="DB2998" s="27"/>
      <c r="DC2998" s="27"/>
      <c r="DD2998" s="27"/>
      <c r="DE2998" s="27"/>
      <c r="DF2998" s="27"/>
      <c r="DG2998" s="27"/>
      <c r="DH2998" s="27"/>
      <c r="DI2998" s="27"/>
      <c r="DJ2998" s="27"/>
      <c r="DK2998" s="27"/>
      <c r="DL2998" s="27"/>
    </row>
    <row r="2999" spans="1:116" ht="23.25" customHeight="1">
      <c r="A2999" s="4" t="s">
        <v>1344</v>
      </c>
      <c r="B2999" s="5">
        <v>2997</v>
      </c>
      <c r="C2999" s="6">
        <v>14980</v>
      </c>
      <c r="D2999" s="6"/>
      <c r="E2999" s="3" t="s">
        <v>12371</v>
      </c>
      <c r="F2999" s="3" t="s">
        <v>12372</v>
      </c>
      <c r="G2999" s="3" t="s">
        <v>1704</v>
      </c>
      <c r="H2999" s="4" t="s">
        <v>58</v>
      </c>
      <c r="I2999" s="3" t="s">
        <v>528</v>
      </c>
      <c r="J2999" s="3" t="s">
        <v>12373</v>
      </c>
      <c r="K2999" s="5"/>
      <c r="L2999" s="3"/>
      <c r="M2999" s="6">
        <v>28</v>
      </c>
      <c r="N2999" s="3" t="s">
        <v>45</v>
      </c>
      <c r="O2999" s="3" t="s">
        <v>12368</v>
      </c>
      <c r="P2999" s="3" t="s">
        <v>12374</v>
      </c>
      <c r="Q2999" s="3" t="s">
        <v>12375</v>
      </c>
      <c r="R2999" s="28">
        <v>4.99</v>
      </c>
      <c r="U2999" s="1" t="s">
        <v>56</v>
      </c>
      <c r="AN2999" s="32">
        <v>4.99</v>
      </c>
      <c r="AO2999" s="27" t="s">
        <v>49</v>
      </c>
      <c r="AP2999" s="31" t="s">
        <v>50</v>
      </c>
      <c r="AQ2999" s="27" t="e">
        <f t="shared" si="481"/>
        <v>#NUM!</v>
      </c>
      <c r="AR2999" s="27" t="e">
        <f t="shared" si="482"/>
        <v>#NUM!</v>
      </c>
      <c r="AS2999" s="27" t="e">
        <f t="shared" si="483"/>
        <v>#NUM!</v>
      </c>
      <c r="AT2999" s="27">
        <f t="shared" si="484"/>
        <v>0</v>
      </c>
      <c r="AU2999" s="27" t="e">
        <f t="shared" si="485"/>
        <v>#VALUE!</v>
      </c>
      <c r="AV2999" s="29" t="e">
        <f t="shared" si="487"/>
        <v>#VALUE!</v>
      </c>
      <c r="AW2999" s="33" t="s">
        <v>51</v>
      </c>
      <c r="AX2999" s="27" t="s">
        <v>50</v>
      </c>
      <c r="AY2999" s="32">
        <v>4.99</v>
      </c>
      <c r="AZ2999" s="34">
        <f t="shared" si="488"/>
        <v>1.2475000000000001</v>
      </c>
      <c r="BA2999" s="3">
        <f t="shared" si="480"/>
        <v>6.2375000000000007</v>
      </c>
      <c r="BB2999" s="32">
        <f t="shared" si="486"/>
        <v>6.7365000000000004</v>
      </c>
      <c r="BC2999" s="27" t="s">
        <v>12549</v>
      </c>
      <c r="BP2999" s="27"/>
      <c r="BQ2999" s="27"/>
      <c r="BR2999" s="27"/>
      <c r="BS2999" s="27"/>
      <c r="BT2999" s="27"/>
      <c r="BU2999" s="27"/>
      <c r="BV2999" s="27"/>
      <c r="BW2999" s="27"/>
      <c r="BX2999" s="27"/>
      <c r="BY2999" s="27"/>
      <c r="BZ2999" s="27"/>
      <c r="CA2999" s="27"/>
      <c r="CB2999" s="27"/>
      <c r="CC2999" s="27"/>
      <c r="CD2999" s="27"/>
      <c r="CE2999" s="27"/>
      <c r="CF2999" s="27"/>
      <c r="CG2999" s="27"/>
      <c r="CH2999" s="27"/>
      <c r="CI2999" s="27"/>
      <c r="CJ2999" s="27"/>
      <c r="CK2999" s="27"/>
      <c r="CL2999" s="27"/>
      <c r="CM2999" s="27"/>
      <c r="CN2999" s="27"/>
      <c r="CO2999" s="27"/>
      <c r="CP2999" s="27"/>
      <c r="CQ2999" s="27"/>
      <c r="CR2999" s="27"/>
      <c r="CS2999" s="27"/>
      <c r="CT2999" s="27"/>
      <c r="CU2999" s="27"/>
      <c r="CV2999" s="27"/>
      <c r="CW2999" s="27"/>
      <c r="CX2999" s="27"/>
      <c r="CY2999" s="27"/>
      <c r="CZ2999" s="27"/>
      <c r="DA2999" s="27"/>
      <c r="DB2999" s="27"/>
      <c r="DC2999" s="27"/>
      <c r="DD2999" s="27"/>
      <c r="DE2999" s="27"/>
      <c r="DF2999" s="27"/>
      <c r="DG2999" s="27"/>
      <c r="DH2999" s="27"/>
      <c r="DI2999" s="27"/>
      <c r="DJ2999" s="27"/>
      <c r="DK2999" s="27"/>
      <c r="DL2999" s="27"/>
    </row>
    <row r="3000" spans="1:116" ht="23.25" customHeight="1">
      <c r="A3000" s="4" t="s">
        <v>1344</v>
      </c>
      <c r="B3000" s="5">
        <v>2998</v>
      </c>
      <c r="C3000" s="6">
        <v>18063</v>
      </c>
      <c r="D3000" s="6"/>
      <c r="E3000" s="3" t="s">
        <v>12391</v>
      </c>
      <c r="F3000" s="3" t="s">
        <v>1395</v>
      </c>
      <c r="G3000" s="3" t="s">
        <v>1396</v>
      </c>
      <c r="H3000" s="4" t="s">
        <v>169</v>
      </c>
      <c r="I3000" s="3" t="s">
        <v>104</v>
      </c>
      <c r="J3000" s="3" t="s">
        <v>12392</v>
      </c>
      <c r="K3000" s="5"/>
      <c r="L3000" s="3"/>
      <c r="M3000" s="6">
        <v>28</v>
      </c>
      <c r="N3000" s="3" t="s">
        <v>45</v>
      </c>
      <c r="O3000" s="3" t="s">
        <v>12368</v>
      </c>
      <c r="P3000" s="3" t="s">
        <v>12393</v>
      </c>
      <c r="Q3000" s="3" t="s">
        <v>12394</v>
      </c>
      <c r="R3000" s="28">
        <v>7.3</v>
      </c>
      <c r="U3000" s="1" t="s">
        <v>56</v>
      </c>
      <c r="W3000" s="29">
        <v>6.66</v>
      </c>
      <c r="X3000" s="29">
        <v>6.9119999999999999</v>
      </c>
      <c r="AN3000" s="32">
        <v>6.79</v>
      </c>
      <c r="AO3000" s="27" t="s">
        <v>211</v>
      </c>
      <c r="AP3000" s="31" t="s">
        <v>212</v>
      </c>
      <c r="AQ3000" s="27" t="e">
        <f t="shared" si="481"/>
        <v>#NUM!</v>
      </c>
      <c r="AR3000" s="27" t="e">
        <f t="shared" si="482"/>
        <v>#NUM!</v>
      </c>
      <c r="AS3000" s="27" t="e">
        <f t="shared" si="483"/>
        <v>#NUM!</v>
      </c>
      <c r="AT3000" s="27">
        <f t="shared" si="484"/>
        <v>0</v>
      </c>
      <c r="AU3000" s="27" t="e">
        <f t="shared" si="485"/>
        <v>#VALUE!</v>
      </c>
      <c r="AV3000" s="29" t="e">
        <f t="shared" si="487"/>
        <v>#VALUE!</v>
      </c>
      <c r="AW3000" s="33" t="s">
        <v>51</v>
      </c>
      <c r="AX3000" s="27" t="s">
        <v>50</v>
      </c>
      <c r="AY3000" s="32">
        <v>6.79</v>
      </c>
      <c r="AZ3000" s="34">
        <f t="shared" si="488"/>
        <v>1.6975</v>
      </c>
      <c r="BA3000" s="3">
        <f t="shared" si="480"/>
        <v>8.4875000000000007</v>
      </c>
      <c r="BB3000" s="32">
        <f t="shared" si="486"/>
        <v>9.166500000000001</v>
      </c>
      <c r="BC3000" s="27" t="s">
        <v>12549</v>
      </c>
      <c r="BP3000" s="27"/>
      <c r="BQ3000" s="27"/>
      <c r="BR3000" s="27"/>
      <c r="BS3000" s="27"/>
      <c r="BT3000" s="27"/>
      <c r="BU3000" s="27"/>
      <c r="BV3000" s="27"/>
      <c r="BW3000" s="27"/>
      <c r="BX3000" s="27"/>
      <c r="BY3000" s="27"/>
      <c r="BZ3000" s="27"/>
      <c r="CA3000" s="27"/>
      <c r="CB3000" s="27"/>
      <c r="CC3000" s="27"/>
      <c r="CD3000" s="27"/>
      <c r="CE3000" s="27"/>
      <c r="CF3000" s="27"/>
      <c r="CG3000" s="27"/>
      <c r="CH3000" s="27"/>
      <c r="CI3000" s="27"/>
      <c r="CJ3000" s="27"/>
      <c r="CK3000" s="27"/>
      <c r="CL3000" s="27"/>
      <c r="CM3000" s="27"/>
      <c r="CN3000" s="27"/>
      <c r="CO3000" s="27"/>
      <c r="CP3000" s="27"/>
      <c r="CQ3000" s="27"/>
      <c r="CR3000" s="27"/>
      <c r="CS3000" s="27"/>
      <c r="CT3000" s="27"/>
      <c r="CU3000" s="27"/>
      <c r="CV3000" s="27"/>
      <c r="CW3000" s="27"/>
      <c r="CX3000" s="27"/>
      <c r="CY3000" s="27"/>
      <c r="CZ3000" s="27"/>
      <c r="DA3000" s="27"/>
      <c r="DB3000" s="27"/>
      <c r="DC3000" s="27"/>
      <c r="DD3000" s="27"/>
      <c r="DE3000" s="27"/>
      <c r="DF3000" s="27"/>
      <c r="DG3000" s="27"/>
      <c r="DH3000" s="27"/>
      <c r="DI3000" s="27"/>
      <c r="DJ3000" s="27"/>
      <c r="DK3000" s="27"/>
      <c r="DL3000" s="27"/>
    </row>
    <row r="3001" spans="1:116" ht="23.25" customHeight="1">
      <c r="A3001" s="4" t="s">
        <v>1344</v>
      </c>
      <c r="B3001" s="5">
        <v>2999</v>
      </c>
      <c r="C3001" s="6">
        <v>14976</v>
      </c>
      <c r="D3001" s="6"/>
      <c r="E3001" s="3" t="s">
        <v>12371</v>
      </c>
      <c r="F3001" s="3" t="s">
        <v>12372</v>
      </c>
      <c r="G3001" s="3" t="s">
        <v>1704</v>
      </c>
      <c r="H3001" s="4" t="s">
        <v>167</v>
      </c>
      <c r="I3001" s="3" t="s">
        <v>528</v>
      </c>
      <c r="J3001" s="3" t="s">
        <v>12376</v>
      </c>
      <c r="K3001" s="5"/>
      <c r="L3001" s="3"/>
      <c r="M3001" s="6">
        <v>28</v>
      </c>
      <c r="N3001" s="3" t="s">
        <v>45</v>
      </c>
      <c r="O3001" s="3" t="s">
        <v>12368</v>
      </c>
      <c r="P3001" s="3" t="s">
        <v>12374</v>
      </c>
      <c r="Q3001" s="3" t="s">
        <v>12377</v>
      </c>
      <c r="R3001" s="28">
        <v>7.74</v>
      </c>
      <c r="U3001" s="1" t="s">
        <v>56</v>
      </c>
      <c r="AN3001" s="32">
        <v>7.74</v>
      </c>
      <c r="AO3001" s="27" t="s">
        <v>49</v>
      </c>
      <c r="AP3001" s="31" t="s">
        <v>50</v>
      </c>
      <c r="AQ3001" s="27" t="e">
        <f t="shared" si="481"/>
        <v>#NUM!</v>
      </c>
      <c r="AR3001" s="27" t="e">
        <f t="shared" si="482"/>
        <v>#NUM!</v>
      </c>
      <c r="AS3001" s="27" t="e">
        <f t="shared" si="483"/>
        <v>#NUM!</v>
      </c>
      <c r="AT3001" s="27">
        <f t="shared" si="484"/>
        <v>0</v>
      </c>
      <c r="AU3001" s="27" t="e">
        <f t="shared" si="485"/>
        <v>#VALUE!</v>
      </c>
      <c r="AV3001" s="29" t="e">
        <f t="shared" si="487"/>
        <v>#VALUE!</v>
      </c>
      <c r="AW3001" s="33" t="s">
        <v>51</v>
      </c>
      <c r="AX3001" s="27" t="s">
        <v>50</v>
      </c>
      <c r="AY3001" s="32">
        <v>7.74</v>
      </c>
      <c r="AZ3001" s="34">
        <f t="shared" si="488"/>
        <v>1.9350000000000001</v>
      </c>
      <c r="BA3001" s="3">
        <f t="shared" si="480"/>
        <v>9.6750000000000007</v>
      </c>
      <c r="BB3001" s="32">
        <f t="shared" si="486"/>
        <v>10.449000000000002</v>
      </c>
      <c r="BC3001" s="27" t="s">
        <v>12549</v>
      </c>
      <c r="BP3001" s="27"/>
      <c r="BQ3001" s="27"/>
      <c r="BR3001" s="27"/>
      <c r="BS3001" s="27"/>
      <c r="BT3001" s="27"/>
      <c r="BU3001" s="27"/>
      <c r="BV3001" s="27"/>
      <c r="BW3001" s="27"/>
      <c r="BX3001" s="27"/>
      <c r="BY3001" s="27"/>
      <c r="BZ3001" s="27"/>
      <c r="CA3001" s="27"/>
      <c r="CB3001" s="27"/>
      <c r="CC3001" s="27"/>
      <c r="CD3001" s="27"/>
      <c r="CE3001" s="27"/>
      <c r="CF3001" s="27"/>
      <c r="CG3001" s="27"/>
      <c r="CH3001" s="27"/>
      <c r="CI3001" s="27"/>
      <c r="CJ3001" s="27"/>
      <c r="CK3001" s="27"/>
      <c r="CL3001" s="27"/>
      <c r="CM3001" s="27"/>
      <c r="CN3001" s="27"/>
      <c r="CO3001" s="27"/>
      <c r="CP3001" s="27"/>
      <c r="CQ3001" s="27"/>
      <c r="CR3001" s="27"/>
      <c r="CS3001" s="27"/>
      <c r="CT3001" s="27"/>
      <c r="CU3001" s="27"/>
      <c r="CV3001" s="27"/>
      <c r="CW3001" s="27"/>
      <c r="CX3001" s="27"/>
      <c r="CY3001" s="27"/>
      <c r="CZ3001" s="27"/>
      <c r="DA3001" s="27"/>
      <c r="DB3001" s="27"/>
      <c r="DC3001" s="27"/>
      <c r="DD3001" s="27"/>
      <c r="DE3001" s="27"/>
      <c r="DF3001" s="27"/>
      <c r="DG3001" s="27"/>
      <c r="DH3001" s="27"/>
      <c r="DI3001" s="27"/>
      <c r="DJ3001" s="27"/>
      <c r="DK3001" s="27"/>
      <c r="DL3001" s="27"/>
    </row>
    <row r="3002" spans="1:116" ht="23.25" customHeight="1">
      <c r="A3002" s="4" t="s">
        <v>1344</v>
      </c>
      <c r="B3002" s="5">
        <v>3000</v>
      </c>
      <c r="C3002" s="6">
        <v>16359</v>
      </c>
      <c r="D3002" s="6"/>
      <c r="E3002" s="3" t="s">
        <v>12378</v>
      </c>
      <c r="F3002" s="3" t="s">
        <v>332</v>
      </c>
      <c r="G3002" s="3" t="s">
        <v>333</v>
      </c>
      <c r="H3002" s="4" t="s">
        <v>58</v>
      </c>
      <c r="I3002" s="3" t="s">
        <v>43</v>
      </c>
      <c r="J3002" s="3" t="s">
        <v>12379</v>
      </c>
      <c r="K3002" s="5"/>
      <c r="L3002" s="3"/>
      <c r="M3002" s="6">
        <v>28</v>
      </c>
      <c r="N3002" s="3" t="s">
        <v>45</v>
      </c>
      <c r="O3002" s="3" t="s">
        <v>12368</v>
      </c>
      <c r="P3002" s="3" t="s">
        <v>12380</v>
      </c>
      <c r="Q3002" s="3" t="s">
        <v>12381</v>
      </c>
      <c r="R3002" s="28">
        <v>27.17</v>
      </c>
      <c r="T3002" s="30">
        <v>17.079999999999998</v>
      </c>
      <c r="U3002" s="1">
        <v>17.079999999999998</v>
      </c>
      <c r="X3002" s="29">
        <v>25.28</v>
      </c>
      <c r="AN3002" s="32">
        <v>27.17</v>
      </c>
      <c r="AO3002" s="27" t="s">
        <v>49</v>
      </c>
      <c r="AP3002" s="31" t="s">
        <v>50</v>
      </c>
      <c r="AQ3002" s="27" t="e">
        <f t="shared" si="481"/>
        <v>#NUM!</v>
      </c>
      <c r="AR3002" s="27" t="e">
        <f t="shared" si="482"/>
        <v>#NUM!</v>
      </c>
      <c r="AS3002" s="27" t="e">
        <f t="shared" si="483"/>
        <v>#NUM!</v>
      </c>
      <c r="AT3002" s="27">
        <f t="shared" si="484"/>
        <v>18.360999999999997</v>
      </c>
      <c r="AU3002" s="27">
        <f t="shared" si="485"/>
        <v>18.360999999999997</v>
      </c>
      <c r="AV3002" s="29">
        <f t="shared" si="487"/>
        <v>18.360999999999997</v>
      </c>
      <c r="AW3002" s="27" t="s">
        <v>73</v>
      </c>
      <c r="AX3002" s="27" t="s">
        <v>74</v>
      </c>
      <c r="AY3002" s="32">
        <v>18.36</v>
      </c>
      <c r="AZ3002" s="34">
        <f t="shared" si="488"/>
        <v>3.1212</v>
      </c>
      <c r="BA3002" s="3">
        <f t="shared" si="480"/>
        <v>21.481200000000001</v>
      </c>
      <c r="BB3002" s="32">
        <f t="shared" si="486"/>
        <v>23.199696000000003</v>
      </c>
      <c r="BC3002" s="27" t="s">
        <v>12549</v>
      </c>
      <c r="BP3002" s="27"/>
      <c r="BQ3002" s="27"/>
      <c r="BR3002" s="27"/>
      <c r="BS3002" s="27"/>
      <c r="BT3002" s="27"/>
      <c r="BU3002" s="27"/>
      <c r="BV3002" s="27"/>
      <c r="BW3002" s="27"/>
      <c r="BX3002" s="27"/>
      <c r="BY3002" s="27"/>
      <c r="BZ3002" s="27"/>
      <c r="CA3002" s="27"/>
      <c r="CB3002" s="27"/>
      <c r="CC3002" s="27"/>
      <c r="CD3002" s="27"/>
      <c r="CE3002" s="27"/>
      <c r="CF3002" s="27"/>
      <c r="CG3002" s="27"/>
      <c r="CH3002" s="27"/>
      <c r="CI3002" s="27"/>
      <c r="CJ3002" s="27"/>
      <c r="CK3002" s="27"/>
      <c r="CL3002" s="27"/>
      <c r="CM3002" s="27"/>
      <c r="CN3002" s="27"/>
      <c r="CO3002" s="27"/>
      <c r="CP3002" s="27"/>
      <c r="CQ3002" s="27"/>
      <c r="CR3002" s="27"/>
      <c r="CS3002" s="27"/>
      <c r="CT3002" s="27"/>
      <c r="CU3002" s="27"/>
      <c r="CV3002" s="27"/>
      <c r="CW3002" s="27"/>
      <c r="CX3002" s="27"/>
      <c r="CY3002" s="27"/>
      <c r="CZ3002" s="27"/>
      <c r="DA3002" s="27"/>
      <c r="DB3002" s="27"/>
      <c r="DC3002" s="27"/>
      <c r="DD3002" s="27"/>
      <c r="DE3002" s="27"/>
      <c r="DF3002" s="27"/>
      <c r="DG3002" s="27"/>
      <c r="DH3002" s="27"/>
      <c r="DI3002" s="27"/>
      <c r="DJ3002" s="27"/>
      <c r="DK3002" s="27"/>
      <c r="DL3002" s="27"/>
    </row>
    <row r="3003" spans="1:116" ht="23.25" customHeight="1">
      <c r="A3003" s="4" t="s">
        <v>1344</v>
      </c>
      <c r="B3003" s="5">
        <v>3001</v>
      </c>
      <c r="C3003" s="6">
        <v>19539</v>
      </c>
      <c r="D3003" s="6"/>
      <c r="E3003" s="3" t="s">
        <v>12398</v>
      </c>
      <c r="F3003" s="3" t="s">
        <v>4500</v>
      </c>
      <c r="G3003" s="3" t="s">
        <v>4501</v>
      </c>
      <c r="H3003" s="4" t="s">
        <v>12399</v>
      </c>
      <c r="I3003" s="3" t="s">
        <v>242</v>
      </c>
      <c r="J3003" s="3" t="s">
        <v>12400</v>
      </c>
      <c r="K3003" s="5"/>
      <c r="L3003" s="3"/>
      <c r="M3003" s="6">
        <v>30</v>
      </c>
      <c r="N3003" s="3" t="s">
        <v>45</v>
      </c>
      <c r="O3003" s="3" t="s">
        <v>12368</v>
      </c>
      <c r="P3003" s="3" t="s">
        <v>12401</v>
      </c>
      <c r="Q3003" s="3" t="s">
        <v>12402</v>
      </c>
      <c r="R3003" s="28">
        <v>23.96</v>
      </c>
      <c r="U3003" s="1">
        <v>19.2</v>
      </c>
      <c r="X3003" s="29">
        <v>19.191199999999998</v>
      </c>
      <c r="Z3003" s="29">
        <v>25.4</v>
      </c>
      <c r="AN3003" s="32">
        <v>23.96</v>
      </c>
      <c r="AO3003" s="27" t="s">
        <v>49</v>
      </c>
      <c r="AP3003" s="31" t="s">
        <v>50</v>
      </c>
      <c r="AQ3003" s="27" t="e">
        <f t="shared" si="481"/>
        <v>#NUM!</v>
      </c>
      <c r="AR3003" s="27" t="e">
        <f t="shared" si="482"/>
        <v>#NUM!</v>
      </c>
      <c r="AS3003" s="27" t="e">
        <f t="shared" si="483"/>
        <v>#NUM!</v>
      </c>
      <c r="AT3003" s="27">
        <f t="shared" si="484"/>
        <v>0</v>
      </c>
      <c r="AU3003" s="27">
        <f t="shared" si="485"/>
        <v>20.639999999999997</v>
      </c>
      <c r="AV3003" s="29">
        <f t="shared" si="487"/>
        <v>0</v>
      </c>
      <c r="AW3003" s="27" t="s">
        <v>73</v>
      </c>
      <c r="AX3003" s="27" t="s">
        <v>74</v>
      </c>
      <c r="AY3003" s="32">
        <v>20.64</v>
      </c>
      <c r="AZ3003" s="34">
        <f t="shared" si="488"/>
        <v>3.5088000000000004</v>
      </c>
      <c r="BA3003" s="3">
        <f t="shared" si="480"/>
        <v>24.148800000000001</v>
      </c>
      <c r="BB3003" s="32">
        <f t="shared" si="486"/>
        <v>26.080704000000001</v>
      </c>
      <c r="BC3003" s="27" t="s">
        <v>12549</v>
      </c>
      <c r="BP3003" s="27"/>
      <c r="BQ3003" s="27"/>
      <c r="BR3003" s="27"/>
      <c r="BS3003" s="27"/>
      <c r="BT3003" s="27"/>
      <c r="BU3003" s="27"/>
      <c r="BV3003" s="27"/>
      <c r="BW3003" s="27"/>
      <c r="BX3003" s="27"/>
      <c r="BY3003" s="27"/>
      <c r="BZ3003" s="27"/>
      <c r="CA3003" s="27"/>
      <c r="CB3003" s="27"/>
      <c r="CC3003" s="27"/>
      <c r="CD3003" s="27"/>
      <c r="CE3003" s="27"/>
      <c r="CF3003" s="27"/>
      <c r="CG3003" s="27"/>
      <c r="CH3003" s="27"/>
      <c r="CI3003" s="27"/>
      <c r="CJ3003" s="27"/>
      <c r="CK3003" s="27"/>
      <c r="CL3003" s="27"/>
      <c r="CM3003" s="27"/>
      <c r="CN3003" s="27"/>
      <c r="CO3003" s="27"/>
      <c r="CP3003" s="27"/>
      <c r="CQ3003" s="27"/>
      <c r="CR3003" s="27"/>
      <c r="CS3003" s="27"/>
      <c r="CT3003" s="27"/>
      <c r="CU3003" s="27"/>
      <c r="CV3003" s="27"/>
      <c r="CW3003" s="27"/>
      <c r="CX3003" s="27"/>
      <c r="CY3003" s="27"/>
      <c r="CZ3003" s="27"/>
      <c r="DA3003" s="27"/>
      <c r="DB3003" s="27"/>
      <c r="DC3003" s="27"/>
      <c r="DD3003" s="27"/>
      <c r="DE3003" s="27"/>
      <c r="DF3003" s="27"/>
      <c r="DG3003" s="27"/>
      <c r="DH3003" s="27"/>
      <c r="DI3003" s="27"/>
      <c r="DJ3003" s="27"/>
      <c r="DK3003" s="27"/>
      <c r="DL3003" s="27"/>
    </row>
    <row r="3004" spans="1:116" ht="23.25" customHeight="1">
      <c r="A3004" s="4" t="s">
        <v>1344</v>
      </c>
      <c r="B3004" s="5">
        <v>3002</v>
      </c>
      <c r="C3004" s="6">
        <v>6939</v>
      </c>
      <c r="D3004" s="6"/>
      <c r="E3004" s="3" t="s">
        <v>12382</v>
      </c>
      <c r="F3004" s="3" t="s">
        <v>12383</v>
      </c>
      <c r="G3004" s="3" t="s">
        <v>9330</v>
      </c>
      <c r="H3004" s="4" t="s">
        <v>601</v>
      </c>
      <c r="I3004" s="3" t="s">
        <v>141</v>
      </c>
      <c r="J3004" s="3" t="s">
        <v>12384</v>
      </c>
      <c r="K3004" s="5"/>
      <c r="L3004" s="3"/>
      <c r="M3004" s="6">
        <v>60</v>
      </c>
      <c r="N3004" s="3" t="s">
        <v>45</v>
      </c>
      <c r="O3004" s="3" t="s">
        <v>12368</v>
      </c>
      <c r="P3004" s="3" t="s">
        <v>12385</v>
      </c>
      <c r="Q3004" s="3" t="s">
        <v>12386</v>
      </c>
      <c r="R3004" s="28">
        <v>51.6</v>
      </c>
      <c r="T3004" s="30">
        <v>26</v>
      </c>
      <c r="U3004" s="1">
        <v>26</v>
      </c>
      <c r="X3004" s="29">
        <v>48.064</v>
      </c>
      <c r="AN3004" s="32">
        <v>51.6</v>
      </c>
      <c r="AO3004" s="27" t="s">
        <v>49</v>
      </c>
      <c r="AP3004" s="31" t="s">
        <v>50</v>
      </c>
      <c r="AQ3004" s="27" t="e">
        <f t="shared" si="481"/>
        <v>#NUM!</v>
      </c>
      <c r="AR3004" s="27" t="e">
        <f t="shared" si="482"/>
        <v>#NUM!</v>
      </c>
      <c r="AS3004" s="27" t="e">
        <f t="shared" si="483"/>
        <v>#NUM!</v>
      </c>
      <c r="AT3004" s="27">
        <f t="shared" si="484"/>
        <v>27.95</v>
      </c>
      <c r="AU3004" s="27">
        <f t="shared" si="485"/>
        <v>27.95</v>
      </c>
      <c r="AV3004" s="29">
        <f t="shared" si="487"/>
        <v>27.95</v>
      </c>
      <c r="AW3004" s="27" t="s">
        <v>73</v>
      </c>
      <c r="AX3004" s="27" t="s">
        <v>74</v>
      </c>
      <c r="AY3004" s="32">
        <v>27.95</v>
      </c>
      <c r="AZ3004" s="34">
        <f t="shared" si="488"/>
        <v>4.7515000000000001</v>
      </c>
      <c r="BA3004" s="3">
        <f t="shared" si="480"/>
        <v>32.701499999999996</v>
      </c>
      <c r="BB3004" s="32">
        <f t="shared" si="486"/>
        <v>35.317619999999998</v>
      </c>
      <c r="BC3004" s="27" t="s">
        <v>12549</v>
      </c>
      <c r="BP3004" s="27"/>
      <c r="BQ3004" s="27"/>
      <c r="BR3004" s="27"/>
      <c r="BS3004" s="27"/>
      <c r="BT3004" s="27"/>
      <c r="BU3004" s="27"/>
      <c r="BV3004" s="27"/>
      <c r="BW3004" s="27"/>
      <c r="BX3004" s="27"/>
      <c r="BY3004" s="27"/>
      <c r="BZ3004" s="27"/>
      <c r="CA3004" s="27"/>
      <c r="CB3004" s="27"/>
      <c r="CC3004" s="27"/>
      <c r="CD3004" s="27"/>
      <c r="CE3004" s="27"/>
      <c r="CF3004" s="27"/>
      <c r="CG3004" s="27"/>
      <c r="CH3004" s="27"/>
      <c r="CI3004" s="27"/>
      <c r="CJ3004" s="27"/>
      <c r="CK3004" s="27"/>
      <c r="CL3004" s="27"/>
      <c r="CM3004" s="27"/>
      <c r="CN3004" s="27"/>
      <c r="CO3004" s="27"/>
      <c r="CP3004" s="27"/>
      <c r="CQ3004" s="27"/>
      <c r="CR3004" s="27"/>
      <c r="CS3004" s="27"/>
      <c r="CT3004" s="27"/>
      <c r="CU3004" s="27"/>
      <c r="CV3004" s="27"/>
      <c r="CW3004" s="27"/>
      <c r="CX3004" s="27"/>
      <c r="CY3004" s="27"/>
      <c r="CZ3004" s="27"/>
      <c r="DA3004" s="27"/>
      <c r="DB3004" s="27"/>
      <c r="DC3004" s="27"/>
      <c r="DD3004" s="27"/>
      <c r="DE3004" s="27"/>
      <c r="DF3004" s="27"/>
      <c r="DG3004" s="27"/>
      <c r="DH3004" s="27"/>
      <c r="DI3004" s="27"/>
      <c r="DJ3004" s="27"/>
      <c r="DK3004" s="27"/>
      <c r="DL3004" s="27"/>
    </row>
    <row r="3005" spans="1:116" ht="23.25" customHeight="1">
      <c r="A3005" s="4" t="s">
        <v>1344</v>
      </c>
      <c r="B3005" s="5">
        <v>3003</v>
      </c>
      <c r="C3005" s="6">
        <v>5849</v>
      </c>
      <c r="D3005" s="6"/>
      <c r="E3005" s="3" t="s">
        <v>12366</v>
      </c>
      <c r="F3005" s="3" t="s">
        <v>12367</v>
      </c>
      <c r="G3005" s="3" t="s">
        <v>3728</v>
      </c>
      <c r="H3005" s="4" t="s">
        <v>1469</v>
      </c>
      <c r="I3005" s="3" t="s">
        <v>1481</v>
      </c>
      <c r="J3005" s="3" t="s">
        <v>9413</v>
      </c>
      <c r="K3005" s="5"/>
      <c r="L3005" s="3"/>
      <c r="M3005" s="6">
        <v>10</v>
      </c>
      <c r="N3005" s="3" t="s">
        <v>45</v>
      </c>
      <c r="O3005" s="3" t="s">
        <v>12368</v>
      </c>
      <c r="P3005" s="3" t="s">
        <v>12369</v>
      </c>
      <c r="Q3005" s="3" t="s">
        <v>12370</v>
      </c>
      <c r="R3005" s="28">
        <v>53.3</v>
      </c>
      <c r="U3005" s="1" t="s">
        <v>56</v>
      </c>
      <c r="X3005" s="29">
        <v>56.723199999999999</v>
      </c>
      <c r="AB3005" s="29">
        <v>42.447299999999998</v>
      </c>
      <c r="AG3005" s="27">
        <v>57.325879999999998</v>
      </c>
      <c r="AK3005" s="27">
        <v>45.55</v>
      </c>
      <c r="AN3005" s="32">
        <v>45.55</v>
      </c>
      <c r="AO3005" s="27" t="s">
        <v>378</v>
      </c>
      <c r="AP3005" s="31" t="s">
        <v>379</v>
      </c>
      <c r="AQ3005" s="27" t="e">
        <f t="shared" si="481"/>
        <v>#NUM!</v>
      </c>
      <c r="AR3005" s="27" t="e">
        <f t="shared" si="482"/>
        <v>#NUM!</v>
      </c>
      <c r="AS3005" s="27" t="e">
        <f t="shared" si="483"/>
        <v>#NUM!</v>
      </c>
      <c r="AT3005" s="27">
        <f t="shared" si="484"/>
        <v>0</v>
      </c>
      <c r="AU3005" s="27" t="e">
        <f t="shared" si="485"/>
        <v>#VALUE!</v>
      </c>
      <c r="AV3005" s="29" t="e">
        <f t="shared" si="487"/>
        <v>#VALUE!</v>
      </c>
      <c r="AW3005" s="27" t="s">
        <v>213</v>
      </c>
      <c r="AX3005" s="27" t="s">
        <v>212</v>
      </c>
      <c r="AY3005" s="32">
        <v>45.55</v>
      </c>
      <c r="AZ3005" s="34">
        <f t="shared" si="488"/>
        <v>7.7435</v>
      </c>
      <c r="BA3005" s="3">
        <f t="shared" si="480"/>
        <v>53.293499999999995</v>
      </c>
      <c r="BB3005" s="32">
        <f t="shared" si="486"/>
        <v>57.556979999999996</v>
      </c>
      <c r="BC3005" s="27" t="s">
        <v>12549</v>
      </c>
      <c r="BP3005" s="27"/>
      <c r="BQ3005" s="27"/>
      <c r="BR3005" s="27"/>
      <c r="BS3005" s="27"/>
      <c r="BT3005" s="27"/>
      <c r="BU3005" s="27"/>
      <c r="BV3005" s="27"/>
      <c r="BW3005" s="27"/>
      <c r="BX3005" s="27"/>
      <c r="BY3005" s="27"/>
      <c r="BZ3005" s="27"/>
      <c r="CA3005" s="27"/>
      <c r="CB3005" s="27"/>
      <c r="CC3005" s="27"/>
      <c r="CD3005" s="27"/>
      <c r="CE3005" s="27"/>
      <c r="CF3005" s="27"/>
      <c r="CG3005" s="27"/>
      <c r="CH3005" s="27"/>
      <c r="CI3005" s="27"/>
      <c r="CJ3005" s="27"/>
      <c r="CK3005" s="27"/>
      <c r="CL3005" s="27"/>
      <c r="CM3005" s="27"/>
      <c r="CN3005" s="27"/>
      <c r="CO3005" s="27"/>
      <c r="CP3005" s="27"/>
      <c r="CQ3005" s="27"/>
      <c r="CR3005" s="27"/>
      <c r="CS3005" s="27"/>
      <c r="CT3005" s="27"/>
      <c r="CU3005" s="27"/>
      <c r="CV3005" s="27"/>
      <c r="CW3005" s="27"/>
      <c r="CX3005" s="27"/>
      <c r="CY3005" s="27"/>
      <c r="CZ3005" s="27"/>
      <c r="DA3005" s="27"/>
      <c r="DB3005" s="27"/>
      <c r="DC3005" s="27"/>
      <c r="DD3005" s="27"/>
      <c r="DE3005" s="27"/>
      <c r="DF3005" s="27"/>
      <c r="DG3005" s="27"/>
      <c r="DH3005" s="27"/>
      <c r="DI3005" s="27"/>
      <c r="DJ3005" s="27"/>
      <c r="DK3005" s="27"/>
      <c r="DL3005" s="27"/>
    </row>
    <row r="3006" spans="1:116" ht="23.25" customHeight="1">
      <c r="A3006" s="4" t="s">
        <v>1344</v>
      </c>
      <c r="B3006" s="5">
        <v>3004</v>
      </c>
      <c r="C3006" s="6">
        <v>11941</v>
      </c>
      <c r="D3006" s="6"/>
      <c r="E3006" s="3" t="s">
        <v>12395</v>
      </c>
      <c r="F3006" s="3" t="s">
        <v>12396</v>
      </c>
      <c r="G3006" s="3" t="s">
        <v>344</v>
      </c>
      <c r="H3006" s="4" t="s">
        <v>345</v>
      </c>
      <c r="I3006" s="3" t="s">
        <v>43</v>
      </c>
      <c r="J3006" s="3" t="s">
        <v>1122</v>
      </c>
      <c r="K3006" s="5"/>
      <c r="L3006" s="3"/>
      <c r="M3006" s="6">
        <v>30</v>
      </c>
      <c r="N3006" s="3" t="s">
        <v>45</v>
      </c>
      <c r="O3006" s="3" t="s">
        <v>12368</v>
      </c>
      <c r="P3006" s="3" t="s">
        <v>9763</v>
      </c>
      <c r="Q3006" s="3" t="s">
        <v>12397</v>
      </c>
      <c r="R3006" s="28">
        <v>88.65</v>
      </c>
      <c r="U3006" s="1" t="s">
        <v>56</v>
      </c>
      <c r="AB3006" s="29">
        <v>82.477199999999996</v>
      </c>
      <c r="AL3006" s="27">
        <v>82.68</v>
      </c>
      <c r="AN3006" s="32">
        <v>82.68</v>
      </c>
      <c r="AO3006" s="27" t="s">
        <v>378</v>
      </c>
      <c r="AP3006" s="31" t="s">
        <v>379</v>
      </c>
      <c r="AQ3006" s="27" t="e">
        <f t="shared" si="481"/>
        <v>#NUM!</v>
      </c>
      <c r="AR3006" s="27" t="e">
        <f t="shared" si="482"/>
        <v>#NUM!</v>
      </c>
      <c r="AS3006" s="27" t="e">
        <f t="shared" si="483"/>
        <v>#NUM!</v>
      </c>
      <c r="AT3006" s="27">
        <f t="shared" si="484"/>
        <v>0</v>
      </c>
      <c r="AU3006" s="27" t="e">
        <f t="shared" si="485"/>
        <v>#VALUE!</v>
      </c>
      <c r="AV3006" s="29" t="e">
        <f t="shared" si="487"/>
        <v>#VALUE!</v>
      </c>
      <c r="AW3006" s="27" t="s">
        <v>378</v>
      </c>
      <c r="AX3006" s="27" t="s">
        <v>379</v>
      </c>
      <c r="AY3006" s="32">
        <v>82.68</v>
      </c>
      <c r="AZ3006" s="34">
        <f t="shared" si="488"/>
        <v>9.9215999999999998</v>
      </c>
      <c r="BA3006" s="3">
        <f t="shared" si="480"/>
        <v>92.601600000000005</v>
      </c>
      <c r="BB3006" s="32">
        <f t="shared" si="486"/>
        <v>100.00972800000001</v>
      </c>
      <c r="BC3006" s="27" t="s">
        <v>12549</v>
      </c>
      <c r="BP3006" s="27"/>
      <c r="BQ3006" s="27"/>
      <c r="BR3006" s="27"/>
      <c r="BS3006" s="27"/>
      <c r="BT3006" s="27"/>
      <c r="BU3006" s="27"/>
      <c r="BV3006" s="27"/>
      <c r="BW3006" s="27"/>
      <c r="BX3006" s="27"/>
      <c r="BY3006" s="27"/>
      <c r="BZ3006" s="27"/>
      <c r="CA3006" s="27"/>
      <c r="CB3006" s="27"/>
      <c r="CC3006" s="27"/>
      <c r="CD3006" s="27"/>
      <c r="CE3006" s="27"/>
      <c r="CF3006" s="27"/>
      <c r="CG3006" s="27"/>
      <c r="CH3006" s="27"/>
      <c r="CI3006" s="27"/>
      <c r="CJ3006" s="27"/>
      <c r="CK3006" s="27"/>
      <c r="CL3006" s="27"/>
      <c r="CM3006" s="27"/>
      <c r="CN3006" s="27"/>
      <c r="CO3006" s="27"/>
      <c r="CP3006" s="27"/>
      <c r="CQ3006" s="27"/>
      <c r="CR3006" s="27"/>
      <c r="CS3006" s="27"/>
      <c r="CT3006" s="27"/>
      <c r="CU3006" s="27"/>
      <c r="CV3006" s="27"/>
      <c r="CW3006" s="27"/>
      <c r="CX3006" s="27"/>
      <c r="CY3006" s="27"/>
      <c r="CZ3006" s="27"/>
      <c r="DA3006" s="27"/>
      <c r="DB3006" s="27"/>
      <c r="DC3006" s="27"/>
      <c r="DD3006" s="27"/>
      <c r="DE3006" s="27"/>
      <c r="DF3006" s="27"/>
      <c r="DG3006" s="27"/>
      <c r="DH3006" s="27"/>
      <c r="DI3006" s="27"/>
      <c r="DJ3006" s="27"/>
      <c r="DK3006" s="27"/>
      <c r="DL3006" s="27"/>
    </row>
    <row r="3007" spans="1:116" ht="23.25" customHeight="1">
      <c r="A3007" s="4" t="s">
        <v>12408</v>
      </c>
      <c r="B3007" s="5">
        <v>3005</v>
      </c>
      <c r="C3007" s="6">
        <v>15040</v>
      </c>
      <c r="D3007" s="6"/>
      <c r="E3007" s="3" t="s">
        <v>12426</v>
      </c>
      <c r="F3007" s="3" t="s">
        <v>12427</v>
      </c>
      <c r="G3007" s="3" t="s">
        <v>1244</v>
      </c>
      <c r="H3007" s="4" t="s">
        <v>103</v>
      </c>
      <c r="I3007" s="3" t="s">
        <v>43</v>
      </c>
      <c r="J3007" s="3" t="s">
        <v>12428</v>
      </c>
      <c r="K3007" s="5"/>
      <c r="L3007" s="3"/>
      <c r="M3007" s="6">
        <v>28</v>
      </c>
      <c r="N3007" s="3" t="s">
        <v>45</v>
      </c>
      <c r="O3007" s="3" t="s">
        <v>12414</v>
      </c>
      <c r="P3007" s="3" t="s">
        <v>12393</v>
      </c>
      <c r="Q3007" s="3" t="s">
        <v>12429</v>
      </c>
      <c r="R3007" s="28">
        <v>39.369999999999997</v>
      </c>
      <c r="U3007" s="1" t="s">
        <v>56</v>
      </c>
      <c r="W3007" s="29">
        <v>36.630000000000003</v>
      </c>
      <c r="AN3007" s="32">
        <v>39.369999999999997</v>
      </c>
      <c r="AO3007" s="27" t="s">
        <v>49</v>
      </c>
      <c r="AP3007" s="31" t="s">
        <v>50</v>
      </c>
      <c r="AQ3007" s="27" t="e">
        <f t="shared" si="481"/>
        <v>#NUM!</v>
      </c>
      <c r="AR3007" s="27" t="e">
        <f t="shared" si="482"/>
        <v>#NUM!</v>
      </c>
      <c r="AS3007" s="27" t="e">
        <f t="shared" si="483"/>
        <v>#NUM!</v>
      </c>
      <c r="AT3007" s="27">
        <f t="shared" ref="AT3007:AT3013" si="489">T3007*1.075</f>
        <v>0</v>
      </c>
      <c r="AU3007" s="27" t="e">
        <f t="shared" ref="AU3007:AU3013" si="490">U3007*1.075</f>
        <v>#VALUE!</v>
      </c>
      <c r="AV3007" s="29" t="e">
        <f t="shared" si="487"/>
        <v>#VALUE!</v>
      </c>
      <c r="AW3007" s="27" t="s">
        <v>73</v>
      </c>
      <c r="AX3007" s="27" t="s">
        <v>74</v>
      </c>
      <c r="AY3007" s="32">
        <v>39.369999999999997</v>
      </c>
      <c r="AZ3007" s="34">
        <f t="shared" si="488"/>
        <v>6.6928999999999998</v>
      </c>
      <c r="BA3007" s="3">
        <f t="shared" si="480"/>
        <v>46.062899999999999</v>
      </c>
      <c r="BB3007" s="32">
        <f t="shared" ref="BB3007:BB3010" si="491">BA3007+BA3007*0.08</f>
        <v>49.747931999999999</v>
      </c>
      <c r="BC3007" s="27" t="s">
        <v>12549</v>
      </c>
      <c r="BP3007" s="35"/>
      <c r="BQ3007" s="35"/>
      <c r="BR3007" s="35"/>
      <c r="BS3007" s="35"/>
      <c r="BT3007" s="35"/>
      <c r="BU3007" s="35"/>
      <c r="BV3007" s="35"/>
      <c r="BW3007" s="35"/>
      <c r="BX3007" s="35"/>
      <c r="BY3007" s="35"/>
      <c r="BZ3007" s="35"/>
      <c r="CA3007" s="35"/>
      <c r="CB3007" s="35"/>
      <c r="CC3007" s="35"/>
      <c r="CD3007" s="35"/>
      <c r="CE3007" s="35"/>
      <c r="CF3007" s="35"/>
      <c r="CG3007" s="35"/>
      <c r="CH3007" s="35"/>
      <c r="CI3007" s="35"/>
      <c r="CJ3007" s="35"/>
      <c r="CK3007" s="35"/>
      <c r="CL3007" s="35"/>
      <c r="CM3007" s="35"/>
      <c r="CN3007" s="35"/>
      <c r="CO3007" s="35"/>
      <c r="CP3007" s="35"/>
      <c r="CQ3007" s="35"/>
      <c r="CR3007" s="35"/>
      <c r="CS3007" s="35"/>
      <c r="CT3007" s="35"/>
      <c r="CU3007" s="35"/>
      <c r="CV3007" s="35"/>
      <c r="CW3007" s="35"/>
      <c r="CX3007" s="35"/>
      <c r="CY3007" s="35"/>
      <c r="CZ3007" s="35"/>
      <c r="DA3007" s="35"/>
      <c r="DB3007" s="35"/>
      <c r="DC3007" s="35"/>
      <c r="DD3007" s="35"/>
      <c r="DE3007" s="35"/>
      <c r="DF3007" s="35"/>
      <c r="DG3007" s="35"/>
      <c r="DH3007" s="35"/>
      <c r="DI3007" s="35"/>
      <c r="DJ3007" s="35"/>
      <c r="DK3007" s="35"/>
      <c r="DL3007" s="35"/>
    </row>
    <row r="3008" spans="1:116" ht="23.25" customHeight="1">
      <c r="A3008" s="4" t="s">
        <v>12408</v>
      </c>
      <c r="B3008" s="5">
        <v>3006</v>
      </c>
      <c r="C3008" s="6">
        <v>18080</v>
      </c>
      <c r="D3008" s="6"/>
      <c r="E3008" s="3" t="s">
        <v>12422</v>
      </c>
      <c r="F3008" s="3" t="s">
        <v>9162</v>
      </c>
      <c r="G3008" s="3" t="s">
        <v>8657</v>
      </c>
      <c r="H3008" s="4" t="s">
        <v>598</v>
      </c>
      <c r="I3008" s="3" t="s">
        <v>141</v>
      </c>
      <c r="J3008" s="3" t="s">
        <v>12423</v>
      </c>
      <c r="K3008" s="5"/>
      <c r="L3008" s="3"/>
      <c r="M3008" s="6">
        <v>28</v>
      </c>
      <c r="N3008" s="3" t="s">
        <v>45</v>
      </c>
      <c r="O3008" s="3" t="s">
        <v>12414</v>
      </c>
      <c r="P3008" s="3" t="s">
        <v>12424</v>
      </c>
      <c r="Q3008" s="3" t="s">
        <v>12425</v>
      </c>
      <c r="R3008" s="28">
        <v>723.04</v>
      </c>
      <c r="T3008" s="30">
        <v>207.48</v>
      </c>
      <c r="U3008" s="1">
        <v>207.48</v>
      </c>
      <c r="X3008" s="29">
        <v>672.60910000000001</v>
      </c>
      <c r="AG3008" s="27">
        <v>679.77499999999998</v>
      </c>
      <c r="AN3008" s="32">
        <v>680.16</v>
      </c>
      <c r="AO3008" s="27" t="s">
        <v>336</v>
      </c>
      <c r="AP3008" s="31" t="s">
        <v>337</v>
      </c>
      <c r="AQ3008" s="27" t="e">
        <f t="shared" si="481"/>
        <v>#NUM!</v>
      </c>
      <c r="AR3008" s="27" t="e">
        <f t="shared" si="482"/>
        <v>#NUM!</v>
      </c>
      <c r="AS3008" s="27" t="e">
        <f t="shared" si="483"/>
        <v>#NUM!</v>
      </c>
      <c r="AT3008" s="27">
        <f t="shared" si="489"/>
        <v>223.04099999999997</v>
      </c>
      <c r="AU3008" s="27">
        <f t="shared" si="490"/>
        <v>223.04099999999997</v>
      </c>
      <c r="AV3008" s="29">
        <f t="shared" si="487"/>
        <v>223.04099999999997</v>
      </c>
      <c r="AW3008" s="27" t="s">
        <v>73</v>
      </c>
      <c r="AX3008" s="27" t="s">
        <v>74</v>
      </c>
      <c r="AY3008" s="32">
        <v>223.04</v>
      </c>
      <c r="AZ3008" s="34">
        <f t="shared" si="488"/>
        <v>22.304000000000002</v>
      </c>
      <c r="BA3008" s="3">
        <f t="shared" si="480"/>
        <v>245.34399999999999</v>
      </c>
      <c r="BB3008" s="32">
        <f t="shared" si="491"/>
        <v>264.97152</v>
      </c>
      <c r="BC3008" s="27" t="s">
        <v>12549</v>
      </c>
      <c r="BP3008" s="27"/>
      <c r="BQ3008" s="27"/>
      <c r="BR3008" s="27"/>
      <c r="BS3008" s="27"/>
      <c r="BT3008" s="27"/>
      <c r="BU3008" s="27"/>
      <c r="BV3008" s="27"/>
      <c r="BW3008" s="27"/>
      <c r="BX3008" s="27"/>
      <c r="BY3008" s="27"/>
      <c r="BZ3008" s="27"/>
      <c r="CA3008" s="27"/>
      <c r="CB3008" s="27"/>
      <c r="CC3008" s="27"/>
      <c r="CD3008" s="27"/>
      <c r="CE3008" s="27"/>
      <c r="CF3008" s="27"/>
      <c r="CG3008" s="27"/>
      <c r="CH3008" s="27"/>
      <c r="CI3008" s="27"/>
      <c r="CJ3008" s="27"/>
      <c r="CK3008" s="27"/>
      <c r="CL3008" s="27"/>
      <c r="CM3008" s="27"/>
      <c r="CN3008" s="27"/>
      <c r="CO3008" s="27"/>
      <c r="CP3008" s="27"/>
      <c r="CQ3008" s="27"/>
      <c r="CR3008" s="27"/>
      <c r="CS3008" s="27"/>
      <c r="CT3008" s="27"/>
      <c r="CU3008" s="27"/>
      <c r="CV3008" s="27"/>
      <c r="CW3008" s="27"/>
      <c r="CX3008" s="27"/>
      <c r="CY3008" s="27"/>
      <c r="CZ3008" s="27"/>
      <c r="DA3008" s="27"/>
      <c r="DB3008" s="27"/>
      <c r="DC3008" s="27"/>
      <c r="DD3008" s="27"/>
      <c r="DE3008" s="27"/>
      <c r="DF3008" s="27"/>
      <c r="DG3008" s="27"/>
      <c r="DH3008" s="27"/>
      <c r="DI3008" s="27"/>
      <c r="DJ3008" s="27"/>
      <c r="DK3008" s="27"/>
      <c r="DL3008" s="27"/>
    </row>
    <row r="3009" spans="1:116" ht="23.25" customHeight="1">
      <c r="A3009" s="4" t="s">
        <v>12408</v>
      </c>
      <c r="B3009" s="5">
        <v>3007</v>
      </c>
      <c r="C3009" s="6">
        <v>16258</v>
      </c>
      <c r="D3009" s="6"/>
      <c r="E3009" s="3" t="s">
        <v>12409</v>
      </c>
      <c r="F3009" s="3" t="s">
        <v>12410</v>
      </c>
      <c r="G3009" s="3" t="s">
        <v>12411</v>
      </c>
      <c r="H3009" s="4" t="s">
        <v>12412</v>
      </c>
      <c r="I3009" s="3" t="s">
        <v>1456</v>
      </c>
      <c r="J3009" s="3" t="s">
        <v>12413</v>
      </c>
      <c r="K3009" s="5">
        <v>10</v>
      </c>
      <c r="L3009" s="3" t="s">
        <v>81</v>
      </c>
      <c r="M3009" s="6">
        <v>1</v>
      </c>
      <c r="N3009" s="3" t="s">
        <v>45</v>
      </c>
      <c r="O3009" s="3" t="s">
        <v>12414</v>
      </c>
      <c r="P3009" s="3" t="s">
        <v>12415</v>
      </c>
      <c r="Q3009" s="3" t="s">
        <v>12416</v>
      </c>
      <c r="R3009" s="28">
        <v>384.71</v>
      </c>
      <c r="U3009" s="1" t="s">
        <v>56</v>
      </c>
      <c r="W3009" s="29">
        <v>519.4</v>
      </c>
      <c r="X3009" s="29">
        <v>416</v>
      </c>
      <c r="Y3009" s="29">
        <v>299.74</v>
      </c>
      <c r="AH3009" s="27">
        <v>328.25</v>
      </c>
      <c r="AN3009" s="32">
        <v>357.87</v>
      </c>
      <c r="AO3009" s="27" t="s">
        <v>211</v>
      </c>
      <c r="AP3009" s="31" t="s">
        <v>212</v>
      </c>
      <c r="AQ3009" s="27" t="e">
        <f t="shared" si="481"/>
        <v>#NUM!</v>
      </c>
      <c r="AR3009" s="27" t="e">
        <f t="shared" si="482"/>
        <v>#NUM!</v>
      </c>
      <c r="AS3009" s="27" t="e">
        <f t="shared" si="483"/>
        <v>#NUM!</v>
      </c>
      <c r="AT3009" s="27">
        <f t="shared" si="489"/>
        <v>0</v>
      </c>
      <c r="AU3009" s="27" t="e">
        <f t="shared" si="490"/>
        <v>#VALUE!</v>
      </c>
      <c r="AV3009" s="29" t="e">
        <f t="shared" si="487"/>
        <v>#VALUE!</v>
      </c>
      <c r="AW3009" s="27" t="s">
        <v>51</v>
      </c>
      <c r="AX3009" s="27" t="s">
        <v>50</v>
      </c>
      <c r="AY3009" s="32">
        <v>384.71</v>
      </c>
      <c r="AZ3009" s="34">
        <f t="shared" si="488"/>
        <v>38.471000000000004</v>
      </c>
      <c r="BA3009" s="3">
        <f t="shared" si="480"/>
        <v>423.18099999999998</v>
      </c>
      <c r="BB3009" s="32">
        <f t="shared" si="491"/>
        <v>457.03548000000001</v>
      </c>
      <c r="BC3009" s="27" t="s">
        <v>12549</v>
      </c>
      <c r="BP3009" s="35"/>
      <c r="BQ3009" s="35"/>
      <c r="BR3009" s="35"/>
      <c r="BS3009" s="35"/>
      <c r="BT3009" s="35"/>
      <c r="BU3009" s="35"/>
      <c r="BV3009" s="35"/>
      <c r="BW3009" s="35"/>
      <c r="BX3009" s="35"/>
      <c r="BY3009" s="35"/>
      <c r="BZ3009" s="35"/>
      <c r="CA3009" s="35"/>
      <c r="CB3009" s="35"/>
      <c r="CC3009" s="35"/>
      <c r="CD3009" s="35"/>
      <c r="CE3009" s="35"/>
      <c r="CF3009" s="35"/>
      <c r="CG3009" s="35"/>
      <c r="CH3009" s="35"/>
      <c r="CI3009" s="35"/>
      <c r="CJ3009" s="35"/>
      <c r="CK3009" s="35"/>
      <c r="CL3009" s="35"/>
      <c r="CM3009" s="35"/>
      <c r="CN3009" s="35"/>
      <c r="CO3009" s="35"/>
      <c r="CP3009" s="35"/>
      <c r="CQ3009" s="35"/>
      <c r="CR3009" s="35"/>
      <c r="CS3009" s="35"/>
      <c r="CT3009" s="35"/>
      <c r="CU3009" s="35"/>
      <c r="CV3009" s="35"/>
      <c r="CW3009" s="35"/>
      <c r="CX3009" s="35"/>
      <c r="CY3009" s="35"/>
      <c r="CZ3009" s="35"/>
      <c r="DA3009" s="35"/>
      <c r="DB3009" s="35"/>
      <c r="DC3009" s="35"/>
      <c r="DD3009" s="35"/>
      <c r="DE3009" s="35"/>
      <c r="DF3009" s="35"/>
      <c r="DG3009" s="35"/>
      <c r="DH3009" s="35"/>
      <c r="DI3009" s="35"/>
      <c r="DJ3009" s="35"/>
      <c r="DK3009" s="35"/>
      <c r="DL3009" s="35"/>
    </row>
    <row r="3010" spans="1:116" ht="23.25" customHeight="1">
      <c r="A3010" s="4" t="s">
        <v>12408</v>
      </c>
      <c r="B3010" s="5">
        <v>3008</v>
      </c>
      <c r="C3010" s="6">
        <v>14789</v>
      </c>
      <c r="D3010" s="6"/>
      <c r="E3010" s="3" t="s">
        <v>12417</v>
      </c>
      <c r="F3010" s="3" t="s">
        <v>12418</v>
      </c>
      <c r="G3010" s="3" t="s">
        <v>12419</v>
      </c>
      <c r="H3010" s="4" t="s">
        <v>1359</v>
      </c>
      <c r="I3010" s="3" t="s">
        <v>43</v>
      </c>
      <c r="J3010" s="3" t="s">
        <v>44</v>
      </c>
      <c r="K3010" s="5"/>
      <c r="L3010" s="3"/>
      <c r="M3010" s="6">
        <v>30</v>
      </c>
      <c r="N3010" s="3" t="s">
        <v>45</v>
      </c>
      <c r="O3010" s="3" t="s">
        <v>12414</v>
      </c>
      <c r="P3010" s="3" t="s">
        <v>12420</v>
      </c>
      <c r="Q3010" s="3" t="s">
        <v>12421</v>
      </c>
      <c r="R3010" s="28">
        <v>615.63</v>
      </c>
      <c r="T3010" s="30">
        <v>435</v>
      </c>
      <c r="U3010" s="1">
        <v>435</v>
      </c>
      <c r="X3010" s="29">
        <v>672</v>
      </c>
      <c r="AN3010" s="32">
        <v>615</v>
      </c>
      <c r="AO3010" s="27" t="s">
        <v>49</v>
      </c>
      <c r="AP3010" s="31" t="s">
        <v>50</v>
      </c>
      <c r="AQ3010" s="27" t="e">
        <f t="shared" si="481"/>
        <v>#NUM!</v>
      </c>
      <c r="AR3010" s="27" t="e">
        <f t="shared" si="482"/>
        <v>#NUM!</v>
      </c>
      <c r="AS3010" s="27" t="e">
        <f t="shared" si="483"/>
        <v>#NUM!</v>
      </c>
      <c r="AT3010" s="27">
        <f t="shared" si="489"/>
        <v>467.625</v>
      </c>
      <c r="AU3010" s="27">
        <f t="shared" si="490"/>
        <v>467.625</v>
      </c>
      <c r="AV3010" s="29">
        <f t="shared" si="487"/>
        <v>467.625</v>
      </c>
      <c r="AW3010" s="27" t="s">
        <v>73</v>
      </c>
      <c r="AX3010" s="27" t="s">
        <v>74</v>
      </c>
      <c r="AY3010" s="32">
        <v>467.63</v>
      </c>
      <c r="AZ3010" s="34">
        <f t="shared" si="488"/>
        <v>46.763000000000005</v>
      </c>
      <c r="BA3010" s="3">
        <f t="shared" si="480"/>
        <v>514.39300000000003</v>
      </c>
      <c r="BB3010" s="32">
        <f t="shared" si="491"/>
        <v>555.54444000000001</v>
      </c>
      <c r="BC3010" s="27" t="s">
        <v>12549</v>
      </c>
      <c r="BP3010" s="35"/>
      <c r="BQ3010" s="35"/>
      <c r="BR3010" s="35"/>
      <c r="BS3010" s="35"/>
      <c r="BT3010" s="35"/>
      <c r="BU3010" s="35"/>
      <c r="BV3010" s="35"/>
      <c r="BW3010" s="35"/>
      <c r="BX3010" s="35"/>
      <c r="BY3010" s="35"/>
      <c r="BZ3010" s="35"/>
      <c r="CA3010" s="35"/>
      <c r="CB3010" s="35"/>
      <c r="CC3010" s="35"/>
      <c r="CD3010" s="35"/>
      <c r="CE3010" s="35"/>
      <c r="CF3010" s="35"/>
      <c r="CG3010" s="35"/>
      <c r="CH3010" s="35"/>
      <c r="CI3010" s="35"/>
      <c r="CJ3010" s="35"/>
      <c r="CK3010" s="35"/>
      <c r="CL3010" s="35"/>
      <c r="CM3010" s="35"/>
      <c r="CN3010" s="35"/>
      <c r="CO3010" s="35"/>
      <c r="CP3010" s="35"/>
      <c r="CQ3010" s="35"/>
      <c r="CR3010" s="35"/>
      <c r="CS3010" s="35"/>
      <c r="CT3010" s="35"/>
      <c r="CU3010" s="35"/>
      <c r="CV3010" s="35"/>
      <c r="CW3010" s="35"/>
      <c r="CX3010" s="35"/>
      <c r="CY3010" s="35"/>
      <c r="CZ3010" s="35"/>
      <c r="DA3010" s="35"/>
      <c r="DB3010" s="35"/>
      <c r="DC3010" s="35"/>
      <c r="DD3010" s="35"/>
      <c r="DE3010" s="35"/>
      <c r="DF3010" s="35"/>
      <c r="DG3010" s="35"/>
      <c r="DH3010" s="35"/>
      <c r="DI3010" s="35"/>
      <c r="DJ3010" s="35"/>
      <c r="DK3010" s="35"/>
      <c r="DL3010" s="35"/>
    </row>
    <row r="3011" spans="1:116" ht="23.25" customHeight="1">
      <c r="A3011" s="4" t="s">
        <v>12408</v>
      </c>
      <c r="B3011" s="5">
        <v>3009</v>
      </c>
      <c r="C3011" s="6">
        <v>17495</v>
      </c>
      <c r="D3011" s="6"/>
      <c r="E3011" s="3" t="s">
        <v>12430</v>
      </c>
      <c r="F3011" s="3" t="s">
        <v>12431</v>
      </c>
      <c r="G3011" s="3" t="s">
        <v>2123</v>
      </c>
      <c r="H3011" s="4" t="s">
        <v>521</v>
      </c>
      <c r="I3011" s="3" t="s">
        <v>43</v>
      </c>
      <c r="J3011" s="3" t="s">
        <v>12432</v>
      </c>
      <c r="K3011" s="5"/>
      <c r="L3011" s="3"/>
      <c r="M3011" s="6">
        <v>112</v>
      </c>
      <c r="N3011" s="3" t="s">
        <v>45</v>
      </c>
      <c r="O3011" s="3" t="s">
        <v>12414</v>
      </c>
      <c r="P3011" s="3" t="s">
        <v>12433</v>
      </c>
      <c r="Q3011" s="3" t="s">
        <v>12434</v>
      </c>
      <c r="R3011" s="28">
        <v>2102.9</v>
      </c>
      <c r="T3011" s="30">
        <v>453</v>
      </c>
      <c r="U3011" s="1">
        <v>453</v>
      </c>
      <c r="X3011" s="29">
        <v>1885.6</v>
      </c>
      <c r="Z3011" s="29">
        <v>2026.83</v>
      </c>
      <c r="AG3011" s="27">
        <v>1712.403</v>
      </c>
      <c r="AN3011" s="32">
        <v>1781.6</v>
      </c>
      <c r="AO3011" s="27" t="s">
        <v>336</v>
      </c>
      <c r="AP3011" s="31" t="s">
        <v>337</v>
      </c>
      <c r="AQ3011" s="27" t="e">
        <f t="shared" si="481"/>
        <v>#NUM!</v>
      </c>
      <c r="AR3011" s="27" t="e">
        <f t="shared" si="482"/>
        <v>#NUM!</v>
      </c>
      <c r="AS3011" s="27" t="e">
        <f t="shared" si="483"/>
        <v>#NUM!</v>
      </c>
      <c r="AT3011" s="27">
        <f t="shared" si="489"/>
        <v>486.97499999999997</v>
      </c>
      <c r="AU3011" s="27">
        <f t="shared" si="490"/>
        <v>486.97499999999997</v>
      </c>
      <c r="AV3011" s="29">
        <f t="shared" si="487"/>
        <v>486.97499999999997</v>
      </c>
      <c r="AW3011" s="27" t="s">
        <v>73</v>
      </c>
      <c r="AX3011" s="27" t="s">
        <v>74</v>
      </c>
      <c r="AY3011" s="32">
        <v>486.97500000000002</v>
      </c>
      <c r="AZ3011" s="34">
        <f t="shared" si="488"/>
        <v>48.697500000000005</v>
      </c>
      <c r="BA3011" s="3">
        <f t="shared" ref="BA3011:BA3013" si="492">AZ3011+AY3011</f>
        <v>535.67250000000001</v>
      </c>
      <c r="BB3011" s="36">
        <v>535.66999999999996</v>
      </c>
      <c r="BC3011" s="27" t="s">
        <v>12549</v>
      </c>
      <c r="BP3011" s="35"/>
      <c r="BQ3011" s="35"/>
      <c r="BR3011" s="35"/>
      <c r="BS3011" s="35"/>
      <c r="BT3011" s="35"/>
      <c r="BU3011" s="35"/>
      <c r="BV3011" s="35"/>
      <c r="BW3011" s="35"/>
      <c r="BX3011" s="35"/>
      <c r="BY3011" s="35"/>
      <c r="BZ3011" s="35"/>
      <c r="CA3011" s="35"/>
      <c r="CB3011" s="35"/>
      <c r="CC3011" s="35"/>
      <c r="CD3011" s="35"/>
      <c r="CE3011" s="35"/>
      <c r="CF3011" s="35"/>
      <c r="CG3011" s="35"/>
      <c r="CH3011" s="35"/>
      <c r="CI3011" s="35"/>
      <c r="CJ3011" s="35"/>
      <c r="CK3011" s="35"/>
      <c r="CL3011" s="35"/>
      <c r="CM3011" s="35"/>
      <c r="CN3011" s="35"/>
      <c r="CO3011" s="35"/>
      <c r="CP3011" s="35"/>
      <c r="CQ3011" s="35"/>
      <c r="CR3011" s="35"/>
      <c r="CS3011" s="35"/>
      <c r="CT3011" s="35"/>
      <c r="CU3011" s="35"/>
      <c r="CV3011" s="35"/>
      <c r="CW3011" s="35"/>
      <c r="CX3011" s="35"/>
      <c r="CY3011" s="35"/>
      <c r="CZ3011" s="35"/>
      <c r="DA3011" s="35"/>
      <c r="DB3011" s="35"/>
      <c r="DC3011" s="35"/>
      <c r="DD3011" s="35"/>
      <c r="DE3011" s="35"/>
      <c r="DF3011" s="35"/>
      <c r="DG3011" s="35"/>
      <c r="DH3011" s="35"/>
      <c r="DI3011" s="35"/>
      <c r="DJ3011" s="35"/>
      <c r="DK3011" s="35"/>
      <c r="DL3011" s="35"/>
    </row>
    <row r="3012" spans="1:116" ht="23.25" customHeight="1">
      <c r="A3012" s="4" t="s">
        <v>12408</v>
      </c>
      <c r="B3012" s="5">
        <v>3010</v>
      </c>
      <c r="C3012" s="6">
        <v>18149</v>
      </c>
      <c r="D3012" s="6"/>
      <c r="E3012" s="3" t="s">
        <v>12435</v>
      </c>
      <c r="F3012" s="3" t="s">
        <v>12436</v>
      </c>
      <c r="G3012" s="3" t="s">
        <v>12437</v>
      </c>
      <c r="H3012" s="4" t="s">
        <v>535</v>
      </c>
      <c r="I3012" s="3" t="s">
        <v>141</v>
      </c>
      <c r="J3012" s="3" t="s">
        <v>12438</v>
      </c>
      <c r="K3012" s="5"/>
      <c r="L3012" s="3"/>
      <c r="M3012" s="6">
        <v>30</v>
      </c>
      <c r="N3012" s="3" t="s">
        <v>45</v>
      </c>
      <c r="O3012" s="3" t="s">
        <v>12414</v>
      </c>
      <c r="P3012" s="3" t="s">
        <v>12439</v>
      </c>
      <c r="Q3012" s="3" t="s">
        <v>12440</v>
      </c>
      <c r="R3012" s="28">
        <v>993.71</v>
      </c>
      <c r="U3012" s="1" t="s">
        <v>56</v>
      </c>
      <c r="W3012" s="29">
        <v>444</v>
      </c>
      <c r="X3012" s="29">
        <v>1404.7829999999999</v>
      </c>
      <c r="Y3012" s="29">
        <v>1895.23</v>
      </c>
      <c r="Z3012" s="29">
        <v>3321.64</v>
      </c>
      <c r="AH3012" s="27">
        <v>2030.604</v>
      </c>
      <c r="AI3012" s="27">
        <v>3558.9</v>
      </c>
      <c r="AN3012" s="32">
        <v>993.71</v>
      </c>
      <c r="AO3012" s="27" t="s">
        <v>49</v>
      </c>
      <c r="AP3012" s="31" t="s">
        <v>50</v>
      </c>
      <c r="AQ3012" s="27">
        <f t="shared" si="481"/>
        <v>2794.752</v>
      </c>
      <c r="AR3012" s="27">
        <f t="shared" si="482"/>
        <v>993.71</v>
      </c>
      <c r="AS3012" s="27" t="e">
        <f t="shared" si="483"/>
        <v>#NUM!</v>
      </c>
      <c r="AT3012" s="27">
        <f t="shared" si="489"/>
        <v>0</v>
      </c>
      <c r="AU3012" s="27" t="e">
        <f t="shared" si="490"/>
        <v>#VALUE!</v>
      </c>
      <c r="AV3012" s="29" t="e">
        <f t="shared" si="487"/>
        <v>#VALUE!</v>
      </c>
      <c r="AW3012" s="33" t="s">
        <v>51</v>
      </c>
      <c r="AX3012" s="27" t="s">
        <v>50</v>
      </c>
      <c r="AY3012" s="32">
        <v>993.7</v>
      </c>
      <c r="AZ3012" s="34">
        <f t="shared" si="488"/>
        <v>99.37</v>
      </c>
      <c r="BA3012" s="3">
        <f t="shared" si="492"/>
        <v>1093.0700000000002</v>
      </c>
      <c r="BB3012" s="32">
        <f>BA3012+BA3012*0.08</f>
        <v>1180.5156000000002</v>
      </c>
      <c r="BC3012" s="27" t="s">
        <v>12549</v>
      </c>
      <c r="BP3012" s="35"/>
      <c r="BQ3012" s="35"/>
      <c r="BR3012" s="35"/>
      <c r="BS3012" s="35"/>
      <c r="BT3012" s="35"/>
      <c r="BU3012" s="35"/>
      <c r="BV3012" s="35"/>
      <c r="BW3012" s="35"/>
      <c r="BX3012" s="35"/>
      <c r="BY3012" s="35"/>
      <c r="BZ3012" s="35"/>
      <c r="CA3012" s="35"/>
      <c r="CB3012" s="35"/>
      <c r="CC3012" s="35"/>
      <c r="CD3012" s="35"/>
      <c r="CE3012" s="35"/>
      <c r="CF3012" s="35"/>
      <c r="CG3012" s="35"/>
      <c r="CH3012" s="35"/>
      <c r="CI3012" s="35"/>
      <c r="CJ3012" s="35"/>
      <c r="CK3012" s="35"/>
      <c r="CL3012" s="35"/>
      <c r="CM3012" s="35"/>
      <c r="CN3012" s="35"/>
      <c r="CO3012" s="35"/>
      <c r="CP3012" s="35"/>
      <c r="CQ3012" s="35"/>
      <c r="CR3012" s="35"/>
      <c r="CS3012" s="35"/>
      <c r="CT3012" s="35"/>
      <c r="CU3012" s="35"/>
      <c r="CV3012" s="35"/>
      <c r="CW3012" s="35"/>
      <c r="CX3012" s="35"/>
      <c r="CY3012" s="35"/>
      <c r="CZ3012" s="35"/>
      <c r="DA3012" s="35"/>
      <c r="DB3012" s="35"/>
      <c r="DC3012" s="35"/>
      <c r="DD3012" s="35"/>
      <c r="DE3012" s="35"/>
      <c r="DF3012" s="35"/>
      <c r="DG3012" s="35"/>
      <c r="DH3012" s="35"/>
      <c r="DI3012" s="35"/>
      <c r="DJ3012" s="35"/>
      <c r="DK3012" s="35"/>
      <c r="DL3012" s="35"/>
    </row>
    <row r="3013" spans="1:116" ht="23.25" customHeight="1">
      <c r="A3013" s="4" t="s">
        <v>12441</v>
      </c>
      <c r="B3013" s="5">
        <v>3011</v>
      </c>
      <c r="C3013" s="6">
        <v>14857</v>
      </c>
      <c r="D3013" s="6"/>
      <c r="E3013" s="3" t="s">
        <v>12442</v>
      </c>
      <c r="F3013" s="3" t="s">
        <v>40</v>
      </c>
      <c r="G3013" s="3" t="s">
        <v>41</v>
      </c>
      <c r="H3013" s="4" t="s">
        <v>42</v>
      </c>
      <c r="I3013" s="3" t="s">
        <v>43</v>
      </c>
      <c r="J3013" s="3" t="s">
        <v>12443</v>
      </c>
      <c r="K3013" s="5"/>
      <c r="L3013" s="3"/>
      <c r="M3013" s="6">
        <v>30</v>
      </c>
      <c r="N3013" s="3" t="s">
        <v>45</v>
      </c>
      <c r="O3013" s="3" t="s">
        <v>12444</v>
      </c>
      <c r="P3013" s="3" t="s">
        <v>12445</v>
      </c>
      <c r="Q3013" s="3" t="s">
        <v>12446</v>
      </c>
      <c r="R3013" s="28">
        <v>2585.19</v>
      </c>
      <c r="T3013" s="30">
        <v>391.39</v>
      </c>
      <c r="U3013" s="1">
        <v>391.39</v>
      </c>
      <c r="W3013" s="29">
        <v>2680.23</v>
      </c>
      <c r="Z3013" s="29">
        <v>2129.4299999999998</v>
      </c>
      <c r="AI3013" s="27">
        <v>2129.4299999999998</v>
      </c>
      <c r="AN3013" s="32">
        <v>2129.4299999999998</v>
      </c>
      <c r="AO3013" s="27" t="s">
        <v>378</v>
      </c>
      <c r="AP3013" s="31" t="s">
        <v>379</v>
      </c>
      <c r="AQ3013" s="27" t="e">
        <f t="shared" si="481"/>
        <v>#NUM!</v>
      </c>
      <c r="AR3013" s="27" t="e">
        <f t="shared" si="482"/>
        <v>#NUM!</v>
      </c>
      <c r="AS3013" s="27" t="e">
        <f t="shared" si="483"/>
        <v>#NUM!</v>
      </c>
      <c r="AT3013" s="27">
        <f t="shared" si="489"/>
        <v>420.74424999999997</v>
      </c>
      <c r="AU3013" s="27">
        <f t="shared" si="490"/>
        <v>420.74424999999997</v>
      </c>
      <c r="AV3013" s="29">
        <f t="shared" si="487"/>
        <v>420.74424999999997</v>
      </c>
      <c r="AW3013" s="27" t="s">
        <v>73</v>
      </c>
      <c r="AX3013" s="27" t="s">
        <v>74</v>
      </c>
      <c r="AY3013" s="32">
        <v>420.74</v>
      </c>
      <c r="AZ3013" s="34">
        <f t="shared" si="488"/>
        <v>42.074000000000005</v>
      </c>
      <c r="BA3013" s="3">
        <f t="shared" si="492"/>
        <v>462.81400000000002</v>
      </c>
      <c r="BB3013" s="32">
        <f>BA3013+BA3013*0.08</f>
        <v>499.83912000000004</v>
      </c>
      <c r="BC3013" s="27" t="s">
        <v>12549</v>
      </c>
      <c r="BP3013" s="27"/>
      <c r="BQ3013" s="27"/>
      <c r="BR3013" s="27"/>
      <c r="BS3013" s="27"/>
      <c r="BT3013" s="27"/>
      <c r="BU3013" s="27"/>
      <c r="BV3013" s="27"/>
      <c r="BW3013" s="27"/>
      <c r="BX3013" s="27"/>
      <c r="BY3013" s="27"/>
      <c r="BZ3013" s="27"/>
      <c r="CA3013" s="27"/>
      <c r="CB3013" s="27"/>
      <c r="CC3013" s="27"/>
      <c r="CD3013" s="27"/>
      <c r="CE3013" s="27"/>
      <c r="CF3013" s="27"/>
      <c r="CG3013" s="27"/>
      <c r="CH3013" s="27"/>
      <c r="CI3013" s="27"/>
      <c r="CJ3013" s="27"/>
      <c r="CK3013" s="27"/>
      <c r="CL3013" s="27"/>
      <c r="CM3013" s="27"/>
      <c r="CN3013" s="27"/>
      <c r="CO3013" s="27"/>
      <c r="CP3013" s="27"/>
      <c r="CQ3013" s="27"/>
      <c r="CR3013" s="27"/>
      <c r="CS3013" s="27"/>
      <c r="CT3013" s="27"/>
      <c r="CU3013" s="27"/>
      <c r="CV3013" s="27"/>
      <c r="CW3013" s="27"/>
      <c r="CX3013" s="27"/>
      <c r="CY3013" s="27"/>
      <c r="CZ3013" s="27"/>
      <c r="DA3013" s="27"/>
      <c r="DB3013" s="27"/>
      <c r="DC3013" s="27"/>
      <c r="DD3013" s="27"/>
      <c r="DE3013" s="27"/>
      <c r="DF3013" s="27"/>
      <c r="DG3013" s="27"/>
      <c r="DH3013" s="27"/>
      <c r="DI3013" s="27"/>
      <c r="DJ3013" s="27"/>
      <c r="DK3013" s="27"/>
      <c r="DL3013" s="27"/>
    </row>
    <row r="3014" spans="1:116" ht="31.5" customHeight="1">
      <c r="U3014" s="1"/>
      <c r="AT3014" s="27">
        <f t="shared" ref="AT3014:AT3077" si="493">T3014*1.075</f>
        <v>0</v>
      </c>
      <c r="AV3014" s="29">
        <f t="shared" si="487"/>
        <v>0</v>
      </c>
    </row>
    <row r="3015" spans="1:116" ht="31.5" customHeight="1">
      <c r="U3015" s="1"/>
      <c r="AT3015" s="27">
        <f t="shared" si="493"/>
        <v>0</v>
      </c>
      <c r="AV3015" s="29">
        <f t="shared" si="487"/>
        <v>0</v>
      </c>
    </row>
    <row r="3016" spans="1:116" ht="31.5" customHeight="1">
      <c r="U3016" s="1"/>
      <c r="AT3016" s="27">
        <f t="shared" si="493"/>
        <v>0</v>
      </c>
      <c r="AV3016" s="29">
        <f t="shared" si="487"/>
        <v>0</v>
      </c>
    </row>
    <row r="3017" spans="1:116" ht="31.5" customHeight="1">
      <c r="U3017" s="1"/>
      <c r="AT3017" s="27">
        <f t="shared" si="493"/>
        <v>0</v>
      </c>
      <c r="AV3017" s="29">
        <f t="shared" si="487"/>
        <v>0</v>
      </c>
    </row>
    <row r="3018" spans="1:116" ht="31.5" customHeight="1">
      <c r="U3018" s="1"/>
      <c r="AT3018" s="27">
        <f t="shared" si="493"/>
        <v>0</v>
      </c>
      <c r="AV3018" s="29">
        <f t="shared" si="487"/>
        <v>0</v>
      </c>
    </row>
    <row r="3019" spans="1:116" ht="31.5" customHeight="1">
      <c r="U3019" s="1"/>
      <c r="AT3019" s="27">
        <f t="shared" si="493"/>
        <v>0</v>
      </c>
      <c r="AV3019" s="29">
        <f t="shared" si="487"/>
        <v>0</v>
      </c>
    </row>
    <row r="3020" spans="1:116" ht="31.5" customHeight="1">
      <c r="U3020" s="1"/>
      <c r="AT3020" s="27">
        <f t="shared" si="493"/>
        <v>0</v>
      </c>
      <c r="AV3020" s="29">
        <f t="shared" si="487"/>
        <v>0</v>
      </c>
    </row>
    <row r="3021" spans="1:116" ht="31.5" customHeight="1">
      <c r="U3021" s="1"/>
      <c r="AT3021" s="27">
        <f t="shared" si="493"/>
        <v>0</v>
      </c>
      <c r="AV3021" s="29">
        <f t="shared" si="487"/>
        <v>0</v>
      </c>
    </row>
    <row r="3022" spans="1:116" ht="31.5" customHeight="1">
      <c r="U3022" s="1"/>
      <c r="AT3022" s="27">
        <f t="shared" si="493"/>
        <v>0</v>
      </c>
      <c r="AV3022" s="29">
        <f t="shared" si="487"/>
        <v>0</v>
      </c>
    </row>
    <row r="3023" spans="1:116" ht="31.5" customHeight="1">
      <c r="U3023" s="1"/>
      <c r="AT3023" s="27">
        <f t="shared" si="493"/>
        <v>0</v>
      </c>
      <c r="AV3023" s="29">
        <f t="shared" si="487"/>
        <v>0</v>
      </c>
    </row>
    <row r="3024" spans="1:116" ht="31.5" customHeight="1">
      <c r="U3024" s="1"/>
      <c r="AT3024" s="27">
        <f t="shared" si="493"/>
        <v>0</v>
      </c>
      <c r="AV3024" s="29">
        <f t="shared" si="487"/>
        <v>0</v>
      </c>
    </row>
    <row r="3025" spans="21:48" ht="31.5" customHeight="1">
      <c r="U3025" s="1"/>
      <c r="AT3025" s="27">
        <f t="shared" si="493"/>
        <v>0</v>
      </c>
      <c r="AV3025" s="29">
        <f t="shared" si="487"/>
        <v>0</v>
      </c>
    </row>
    <row r="3026" spans="21:48" ht="31.5" customHeight="1">
      <c r="U3026" s="1"/>
      <c r="AT3026" s="27">
        <f t="shared" si="493"/>
        <v>0</v>
      </c>
      <c r="AV3026" s="29">
        <f t="shared" si="487"/>
        <v>0</v>
      </c>
    </row>
    <row r="3027" spans="21:48" ht="31.5" customHeight="1">
      <c r="U3027" s="1"/>
      <c r="AT3027" s="27">
        <f t="shared" si="493"/>
        <v>0</v>
      </c>
      <c r="AV3027" s="29">
        <f t="shared" si="487"/>
        <v>0</v>
      </c>
    </row>
    <row r="3028" spans="21:48" ht="31.5" customHeight="1">
      <c r="U3028" s="1"/>
      <c r="AT3028" s="27">
        <f t="shared" si="493"/>
        <v>0</v>
      </c>
      <c r="AV3028" s="29">
        <f t="shared" si="487"/>
        <v>0</v>
      </c>
    </row>
    <row r="3029" spans="21:48" ht="31.5" customHeight="1">
      <c r="U3029" s="1"/>
      <c r="AT3029" s="27">
        <f t="shared" si="493"/>
        <v>0</v>
      </c>
      <c r="AV3029" s="29">
        <f t="shared" si="487"/>
        <v>0</v>
      </c>
    </row>
    <row r="3030" spans="21:48" ht="31.5" customHeight="1">
      <c r="U3030" s="1"/>
      <c r="AT3030" s="27">
        <f t="shared" si="493"/>
        <v>0</v>
      </c>
      <c r="AV3030" s="29">
        <f t="shared" si="487"/>
        <v>0</v>
      </c>
    </row>
    <row r="3031" spans="21:48" ht="31.5" customHeight="1">
      <c r="U3031" s="1"/>
      <c r="AT3031" s="27">
        <f t="shared" si="493"/>
        <v>0</v>
      </c>
      <c r="AV3031" s="29">
        <f t="shared" si="487"/>
        <v>0</v>
      </c>
    </row>
    <row r="3032" spans="21:48" ht="31.5" customHeight="1">
      <c r="U3032" s="1"/>
      <c r="AT3032" s="27">
        <f t="shared" si="493"/>
        <v>0</v>
      </c>
      <c r="AV3032" s="29">
        <f t="shared" si="487"/>
        <v>0</v>
      </c>
    </row>
    <row r="3033" spans="21:48" ht="31.5" customHeight="1">
      <c r="U3033" s="1"/>
      <c r="AT3033" s="27">
        <f t="shared" si="493"/>
        <v>0</v>
      </c>
      <c r="AV3033" s="29">
        <f t="shared" si="487"/>
        <v>0</v>
      </c>
    </row>
    <row r="3034" spans="21:48" ht="31.5" customHeight="1">
      <c r="U3034" s="1"/>
      <c r="AT3034" s="27">
        <f t="shared" si="493"/>
        <v>0</v>
      </c>
      <c r="AV3034" s="29">
        <f t="shared" si="487"/>
        <v>0</v>
      </c>
    </row>
    <row r="3035" spans="21:48" ht="31.5" customHeight="1">
      <c r="U3035" s="1"/>
      <c r="AT3035" s="27">
        <f t="shared" si="493"/>
        <v>0</v>
      </c>
      <c r="AV3035" s="29">
        <f t="shared" si="487"/>
        <v>0</v>
      </c>
    </row>
    <row r="3036" spans="21:48" ht="31.5" customHeight="1">
      <c r="U3036" s="1"/>
      <c r="AT3036" s="27">
        <f t="shared" si="493"/>
        <v>0</v>
      </c>
      <c r="AV3036" s="29">
        <f t="shared" si="487"/>
        <v>0</v>
      </c>
    </row>
    <row r="3037" spans="21:48" ht="31.5" customHeight="1">
      <c r="U3037" s="1"/>
      <c r="AT3037" s="27">
        <f t="shared" si="493"/>
        <v>0</v>
      </c>
      <c r="AV3037" s="29">
        <f t="shared" si="487"/>
        <v>0</v>
      </c>
    </row>
    <row r="3038" spans="21:48" ht="31.5" customHeight="1">
      <c r="U3038" s="1"/>
      <c r="AT3038" s="27">
        <f t="shared" si="493"/>
        <v>0</v>
      </c>
      <c r="AV3038" s="29">
        <f t="shared" si="487"/>
        <v>0</v>
      </c>
    </row>
    <row r="3039" spans="21:48" ht="31.5" customHeight="1">
      <c r="U3039" s="1"/>
      <c r="AT3039" s="27">
        <f t="shared" si="493"/>
        <v>0</v>
      </c>
      <c r="AV3039" s="29">
        <f t="shared" si="487"/>
        <v>0</v>
      </c>
    </row>
    <row r="3040" spans="21:48" ht="31.5" customHeight="1">
      <c r="U3040" s="1"/>
      <c r="AT3040" s="27">
        <f t="shared" si="493"/>
        <v>0</v>
      </c>
      <c r="AV3040" s="29">
        <f t="shared" si="487"/>
        <v>0</v>
      </c>
    </row>
    <row r="3041" spans="21:48" ht="31.5" customHeight="1">
      <c r="U3041" s="1"/>
      <c r="AT3041" s="27">
        <f t="shared" si="493"/>
        <v>0</v>
      </c>
      <c r="AV3041" s="29">
        <f t="shared" si="487"/>
        <v>0</v>
      </c>
    </row>
    <row r="3042" spans="21:48" ht="31.5" customHeight="1">
      <c r="U3042" s="1"/>
      <c r="AT3042" s="27">
        <f t="shared" si="493"/>
        <v>0</v>
      </c>
      <c r="AV3042" s="29">
        <f t="shared" si="487"/>
        <v>0</v>
      </c>
    </row>
    <row r="3043" spans="21:48" ht="31.5" customHeight="1">
      <c r="U3043" s="1"/>
      <c r="AT3043" s="27">
        <f t="shared" si="493"/>
        <v>0</v>
      </c>
      <c r="AV3043" s="29">
        <f t="shared" si="487"/>
        <v>0</v>
      </c>
    </row>
    <row r="3044" spans="21:48" ht="31.5" customHeight="1">
      <c r="U3044" s="1"/>
      <c r="AT3044" s="27">
        <f t="shared" si="493"/>
        <v>0</v>
      </c>
      <c r="AV3044" s="29">
        <f t="shared" si="487"/>
        <v>0</v>
      </c>
    </row>
    <row r="3045" spans="21:48" ht="31.5" customHeight="1">
      <c r="U3045" s="1"/>
      <c r="AT3045" s="27">
        <f t="shared" si="493"/>
        <v>0</v>
      </c>
      <c r="AV3045" s="29">
        <f t="shared" si="487"/>
        <v>0</v>
      </c>
    </row>
    <row r="3046" spans="21:48" ht="31.5" customHeight="1">
      <c r="U3046" s="1"/>
      <c r="AT3046" s="27">
        <f t="shared" si="493"/>
        <v>0</v>
      </c>
      <c r="AV3046" s="29">
        <f t="shared" si="487"/>
        <v>0</v>
      </c>
    </row>
    <row r="3047" spans="21:48" ht="31.5" customHeight="1">
      <c r="U3047" s="1"/>
      <c r="AT3047" s="27">
        <f t="shared" si="493"/>
        <v>0</v>
      </c>
      <c r="AV3047" s="29">
        <f t="shared" si="487"/>
        <v>0</v>
      </c>
    </row>
    <row r="3048" spans="21:48" ht="31.5" customHeight="1">
      <c r="U3048" s="1"/>
      <c r="AT3048" s="27">
        <f t="shared" si="493"/>
        <v>0</v>
      </c>
      <c r="AV3048" s="29">
        <f t="shared" si="487"/>
        <v>0</v>
      </c>
    </row>
    <row r="3049" spans="21:48" ht="31.5" customHeight="1">
      <c r="U3049" s="1"/>
      <c r="AT3049" s="27">
        <f t="shared" si="493"/>
        <v>0</v>
      </c>
      <c r="AV3049" s="29">
        <f t="shared" si="487"/>
        <v>0</v>
      </c>
    </row>
    <row r="3050" spans="21:48" ht="31.5" customHeight="1">
      <c r="U3050" s="1"/>
      <c r="AT3050" s="27">
        <f t="shared" si="493"/>
        <v>0</v>
      </c>
      <c r="AV3050" s="29">
        <f t="shared" si="487"/>
        <v>0</v>
      </c>
    </row>
    <row r="3051" spans="21:48" ht="31.5" customHeight="1">
      <c r="U3051" s="1"/>
      <c r="AT3051" s="27">
        <f t="shared" si="493"/>
        <v>0</v>
      </c>
      <c r="AV3051" s="29">
        <f t="shared" si="487"/>
        <v>0</v>
      </c>
    </row>
    <row r="3052" spans="21:48" ht="31.5" customHeight="1">
      <c r="U3052" s="1"/>
      <c r="AT3052" s="27">
        <f t="shared" si="493"/>
        <v>0</v>
      </c>
      <c r="AV3052" s="29">
        <f t="shared" si="487"/>
        <v>0</v>
      </c>
    </row>
    <row r="3053" spans="21:48" ht="31.5" customHeight="1">
      <c r="U3053" s="1"/>
      <c r="AT3053" s="27">
        <f t="shared" si="493"/>
        <v>0</v>
      </c>
      <c r="AV3053" s="29">
        <f t="shared" si="487"/>
        <v>0</v>
      </c>
    </row>
    <row r="3054" spans="21:48" ht="31.5" customHeight="1">
      <c r="U3054" s="1"/>
      <c r="AT3054" s="27">
        <f t="shared" si="493"/>
        <v>0</v>
      </c>
      <c r="AV3054" s="29">
        <f t="shared" si="487"/>
        <v>0</v>
      </c>
    </row>
    <row r="3055" spans="21:48" ht="31.5" customHeight="1">
      <c r="U3055" s="1"/>
      <c r="AT3055" s="27">
        <f t="shared" si="493"/>
        <v>0</v>
      </c>
      <c r="AV3055" s="29">
        <f t="shared" si="487"/>
        <v>0</v>
      </c>
    </row>
    <row r="3056" spans="21:48" ht="31.5" customHeight="1">
      <c r="U3056" s="1"/>
      <c r="AT3056" s="27">
        <f t="shared" si="493"/>
        <v>0</v>
      </c>
      <c r="AV3056" s="29">
        <f t="shared" si="487"/>
        <v>0</v>
      </c>
    </row>
    <row r="3057" spans="21:48" ht="31.5" customHeight="1">
      <c r="U3057" s="1"/>
      <c r="AT3057" s="27">
        <f t="shared" si="493"/>
        <v>0</v>
      </c>
      <c r="AV3057" s="29">
        <f t="shared" si="487"/>
        <v>0</v>
      </c>
    </row>
    <row r="3058" spans="21:48" ht="31.5" customHeight="1">
      <c r="U3058" s="1"/>
      <c r="AT3058" s="27">
        <f t="shared" si="493"/>
        <v>0</v>
      </c>
      <c r="AV3058" s="29">
        <f t="shared" si="487"/>
        <v>0</v>
      </c>
    </row>
    <row r="3059" spans="21:48" ht="31.5" customHeight="1">
      <c r="U3059" s="1"/>
      <c r="AT3059" s="27">
        <f t="shared" si="493"/>
        <v>0</v>
      </c>
      <c r="AV3059" s="29">
        <f t="shared" ref="AV3059:AV3122" si="494">MIN(AN3059,AT3059,AU3059)</f>
        <v>0</v>
      </c>
    </row>
    <row r="3060" spans="21:48" ht="31.5" customHeight="1">
      <c r="U3060" s="1"/>
      <c r="AT3060" s="27">
        <f t="shared" si="493"/>
        <v>0</v>
      </c>
      <c r="AV3060" s="29">
        <f t="shared" si="494"/>
        <v>0</v>
      </c>
    </row>
    <row r="3061" spans="21:48" ht="31.5" customHeight="1">
      <c r="U3061" s="1"/>
      <c r="AT3061" s="27">
        <f t="shared" si="493"/>
        <v>0</v>
      </c>
      <c r="AV3061" s="29">
        <f t="shared" si="494"/>
        <v>0</v>
      </c>
    </row>
    <row r="3062" spans="21:48" ht="31.5" customHeight="1">
      <c r="U3062" s="1"/>
      <c r="AT3062" s="27">
        <f t="shared" si="493"/>
        <v>0</v>
      </c>
      <c r="AV3062" s="29">
        <f t="shared" si="494"/>
        <v>0</v>
      </c>
    </row>
    <row r="3063" spans="21:48" ht="31.5" customHeight="1">
      <c r="U3063" s="1"/>
      <c r="AT3063" s="27">
        <f t="shared" si="493"/>
        <v>0</v>
      </c>
      <c r="AV3063" s="29">
        <f t="shared" si="494"/>
        <v>0</v>
      </c>
    </row>
    <row r="3064" spans="21:48" ht="31.5" customHeight="1">
      <c r="U3064" s="1"/>
      <c r="AT3064" s="27">
        <f t="shared" si="493"/>
        <v>0</v>
      </c>
      <c r="AV3064" s="29">
        <f t="shared" si="494"/>
        <v>0</v>
      </c>
    </row>
    <row r="3065" spans="21:48" ht="31.5" customHeight="1">
      <c r="U3065" s="1"/>
      <c r="AT3065" s="27">
        <f t="shared" si="493"/>
        <v>0</v>
      </c>
      <c r="AV3065" s="29">
        <f t="shared" si="494"/>
        <v>0</v>
      </c>
    </row>
    <row r="3066" spans="21:48" ht="31.5" customHeight="1">
      <c r="U3066" s="1"/>
      <c r="AT3066" s="27">
        <f t="shared" si="493"/>
        <v>0</v>
      </c>
      <c r="AV3066" s="29">
        <f t="shared" si="494"/>
        <v>0</v>
      </c>
    </row>
    <row r="3067" spans="21:48" ht="31.5" customHeight="1">
      <c r="U3067" s="1"/>
      <c r="AT3067" s="27">
        <f t="shared" si="493"/>
        <v>0</v>
      </c>
      <c r="AV3067" s="29">
        <f t="shared" si="494"/>
        <v>0</v>
      </c>
    </row>
    <row r="3068" spans="21:48" ht="31.5" customHeight="1">
      <c r="U3068" s="1"/>
      <c r="AT3068" s="27">
        <f t="shared" si="493"/>
        <v>0</v>
      </c>
      <c r="AV3068" s="29">
        <f t="shared" si="494"/>
        <v>0</v>
      </c>
    </row>
    <row r="3069" spans="21:48" ht="31.5" customHeight="1">
      <c r="U3069" s="1"/>
      <c r="AT3069" s="27">
        <f t="shared" si="493"/>
        <v>0</v>
      </c>
      <c r="AV3069" s="29">
        <f t="shared" si="494"/>
        <v>0</v>
      </c>
    </row>
    <row r="3070" spans="21:48" ht="31.5" customHeight="1">
      <c r="U3070" s="1"/>
      <c r="AT3070" s="27">
        <f t="shared" si="493"/>
        <v>0</v>
      </c>
      <c r="AV3070" s="29">
        <f t="shared" si="494"/>
        <v>0</v>
      </c>
    </row>
    <row r="3071" spans="21:48" ht="31.5" customHeight="1">
      <c r="U3071" s="1"/>
      <c r="AT3071" s="27">
        <f t="shared" si="493"/>
        <v>0</v>
      </c>
      <c r="AV3071" s="29">
        <f t="shared" si="494"/>
        <v>0</v>
      </c>
    </row>
    <row r="3072" spans="21:48" ht="31.5" customHeight="1">
      <c r="U3072" s="1"/>
      <c r="AT3072" s="27">
        <f t="shared" si="493"/>
        <v>0</v>
      </c>
      <c r="AV3072" s="29">
        <f t="shared" si="494"/>
        <v>0</v>
      </c>
    </row>
    <row r="3073" spans="21:48" ht="31.5" customHeight="1">
      <c r="U3073" s="1"/>
      <c r="AT3073" s="27">
        <f t="shared" si="493"/>
        <v>0</v>
      </c>
      <c r="AV3073" s="29">
        <f t="shared" si="494"/>
        <v>0</v>
      </c>
    </row>
    <row r="3074" spans="21:48" ht="31.5" customHeight="1">
      <c r="U3074" s="1"/>
      <c r="AT3074" s="27">
        <f t="shared" si="493"/>
        <v>0</v>
      </c>
      <c r="AV3074" s="29">
        <f t="shared" si="494"/>
        <v>0</v>
      </c>
    </row>
    <row r="3075" spans="21:48" ht="31.5" customHeight="1">
      <c r="U3075" s="1"/>
      <c r="AT3075" s="27">
        <f t="shared" si="493"/>
        <v>0</v>
      </c>
      <c r="AV3075" s="29">
        <f t="shared" si="494"/>
        <v>0</v>
      </c>
    </row>
    <row r="3076" spans="21:48" ht="31.5" customHeight="1">
      <c r="U3076" s="1"/>
      <c r="AT3076" s="27">
        <f t="shared" si="493"/>
        <v>0</v>
      </c>
      <c r="AV3076" s="29">
        <f t="shared" si="494"/>
        <v>0</v>
      </c>
    </row>
    <row r="3077" spans="21:48" ht="31.5" customHeight="1">
      <c r="U3077" s="1"/>
      <c r="AT3077" s="27">
        <f t="shared" si="493"/>
        <v>0</v>
      </c>
      <c r="AV3077" s="29">
        <f t="shared" si="494"/>
        <v>0</v>
      </c>
    </row>
    <row r="3078" spans="21:48" ht="31.5" customHeight="1">
      <c r="U3078" s="1"/>
      <c r="AT3078" s="27">
        <f t="shared" ref="AT3078:AT3141" si="495">T3078*1.075</f>
        <v>0</v>
      </c>
      <c r="AV3078" s="29">
        <f t="shared" si="494"/>
        <v>0</v>
      </c>
    </row>
    <row r="3079" spans="21:48" ht="31.5" customHeight="1">
      <c r="U3079" s="1"/>
      <c r="AT3079" s="27">
        <f t="shared" si="495"/>
        <v>0</v>
      </c>
      <c r="AV3079" s="29">
        <f t="shared" si="494"/>
        <v>0</v>
      </c>
    </row>
    <row r="3080" spans="21:48" ht="31.5" customHeight="1">
      <c r="U3080" s="1"/>
      <c r="AT3080" s="27">
        <f t="shared" si="495"/>
        <v>0</v>
      </c>
      <c r="AV3080" s="29">
        <f t="shared" si="494"/>
        <v>0</v>
      </c>
    </row>
    <row r="3081" spans="21:48" ht="31.5" customHeight="1">
      <c r="U3081" s="1"/>
      <c r="AT3081" s="27">
        <f t="shared" si="495"/>
        <v>0</v>
      </c>
      <c r="AV3081" s="29">
        <f t="shared" si="494"/>
        <v>0</v>
      </c>
    </row>
    <row r="3082" spans="21:48" ht="31.5" customHeight="1">
      <c r="U3082" s="1"/>
      <c r="AT3082" s="27">
        <f t="shared" si="495"/>
        <v>0</v>
      </c>
      <c r="AV3082" s="29">
        <f t="shared" si="494"/>
        <v>0</v>
      </c>
    </row>
    <row r="3083" spans="21:48" ht="31.5" customHeight="1">
      <c r="U3083" s="1"/>
      <c r="AT3083" s="27">
        <f t="shared" si="495"/>
        <v>0</v>
      </c>
      <c r="AV3083" s="29">
        <f t="shared" si="494"/>
        <v>0</v>
      </c>
    </row>
    <row r="3084" spans="21:48" ht="31.5" customHeight="1">
      <c r="U3084" s="1"/>
      <c r="AT3084" s="27">
        <f t="shared" si="495"/>
        <v>0</v>
      </c>
      <c r="AV3084" s="29">
        <f t="shared" si="494"/>
        <v>0</v>
      </c>
    </row>
    <row r="3085" spans="21:48" ht="31.5" customHeight="1">
      <c r="U3085" s="1"/>
      <c r="AT3085" s="27">
        <f t="shared" si="495"/>
        <v>0</v>
      </c>
      <c r="AV3085" s="29">
        <f t="shared" si="494"/>
        <v>0</v>
      </c>
    </row>
    <row r="3086" spans="21:48" ht="31.5" customHeight="1">
      <c r="U3086" s="1"/>
      <c r="AT3086" s="27">
        <f t="shared" si="495"/>
        <v>0</v>
      </c>
      <c r="AV3086" s="29">
        <f t="shared" si="494"/>
        <v>0</v>
      </c>
    </row>
    <row r="3087" spans="21:48" ht="31.5" customHeight="1">
      <c r="U3087" s="1"/>
      <c r="AT3087" s="27">
        <f t="shared" si="495"/>
        <v>0</v>
      </c>
      <c r="AV3087" s="29">
        <f t="shared" si="494"/>
        <v>0</v>
      </c>
    </row>
    <row r="3088" spans="21:48" ht="31.5" customHeight="1">
      <c r="U3088" s="1"/>
      <c r="AT3088" s="27">
        <f t="shared" si="495"/>
        <v>0</v>
      </c>
      <c r="AV3088" s="29">
        <f t="shared" si="494"/>
        <v>0</v>
      </c>
    </row>
    <row r="3089" spans="21:48" ht="31.5" customHeight="1">
      <c r="U3089" s="1"/>
      <c r="AT3089" s="27">
        <f t="shared" si="495"/>
        <v>0</v>
      </c>
      <c r="AV3089" s="29">
        <f t="shared" si="494"/>
        <v>0</v>
      </c>
    </row>
    <row r="3090" spans="21:48" ht="31.5" customHeight="1">
      <c r="U3090" s="1"/>
      <c r="AT3090" s="27">
        <f t="shared" si="495"/>
        <v>0</v>
      </c>
      <c r="AV3090" s="29">
        <f t="shared" si="494"/>
        <v>0</v>
      </c>
    </row>
    <row r="3091" spans="21:48" ht="31.5" customHeight="1">
      <c r="U3091" s="1"/>
      <c r="AT3091" s="27">
        <f t="shared" si="495"/>
        <v>0</v>
      </c>
      <c r="AV3091" s="29">
        <f t="shared" si="494"/>
        <v>0</v>
      </c>
    </row>
    <row r="3092" spans="21:48" ht="31.5" customHeight="1">
      <c r="U3092" s="1"/>
      <c r="AT3092" s="27">
        <f t="shared" si="495"/>
        <v>0</v>
      </c>
      <c r="AV3092" s="29">
        <f t="shared" si="494"/>
        <v>0</v>
      </c>
    </row>
    <row r="3093" spans="21:48" ht="31.5" customHeight="1">
      <c r="U3093" s="1"/>
      <c r="AT3093" s="27">
        <f t="shared" si="495"/>
        <v>0</v>
      </c>
      <c r="AV3093" s="29">
        <f t="shared" si="494"/>
        <v>0</v>
      </c>
    </row>
    <row r="3094" spans="21:48" ht="31.5" customHeight="1">
      <c r="U3094" s="1"/>
      <c r="AT3094" s="27">
        <f t="shared" si="495"/>
        <v>0</v>
      </c>
      <c r="AV3094" s="29">
        <f t="shared" si="494"/>
        <v>0</v>
      </c>
    </row>
    <row r="3095" spans="21:48" ht="31.5" customHeight="1">
      <c r="U3095" s="1"/>
      <c r="AT3095" s="27">
        <f t="shared" si="495"/>
        <v>0</v>
      </c>
      <c r="AV3095" s="29">
        <f t="shared" si="494"/>
        <v>0</v>
      </c>
    </row>
    <row r="3096" spans="21:48" ht="31.5" customHeight="1">
      <c r="U3096" s="1"/>
      <c r="AT3096" s="27">
        <f t="shared" si="495"/>
        <v>0</v>
      </c>
      <c r="AV3096" s="29">
        <f t="shared" si="494"/>
        <v>0</v>
      </c>
    </row>
    <row r="3097" spans="21:48" ht="31.5" customHeight="1">
      <c r="U3097" s="1"/>
      <c r="AT3097" s="27">
        <f t="shared" si="495"/>
        <v>0</v>
      </c>
      <c r="AV3097" s="29">
        <f t="shared" si="494"/>
        <v>0</v>
      </c>
    </row>
    <row r="3098" spans="21:48" ht="31.5" customHeight="1">
      <c r="U3098" s="1"/>
      <c r="AT3098" s="27">
        <f t="shared" si="495"/>
        <v>0</v>
      </c>
      <c r="AV3098" s="29">
        <f t="shared" si="494"/>
        <v>0</v>
      </c>
    </row>
    <row r="3099" spans="21:48" ht="31.5" customHeight="1">
      <c r="U3099" s="1"/>
      <c r="AT3099" s="27">
        <f t="shared" si="495"/>
        <v>0</v>
      </c>
      <c r="AV3099" s="29">
        <f t="shared" si="494"/>
        <v>0</v>
      </c>
    </row>
    <row r="3100" spans="21:48" ht="31.5" customHeight="1">
      <c r="U3100" s="1"/>
      <c r="AT3100" s="27">
        <f t="shared" si="495"/>
        <v>0</v>
      </c>
      <c r="AV3100" s="29">
        <f t="shared" si="494"/>
        <v>0</v>
      </c>
    </row>
    <row r="3101" spans="21:48" ht="31.5" customHeight="1">
      <c r="U3101" s="1"/>
      <c r="AT3101" s="27">
        <f t="shared" si="495"/>
        <v>0</v>
      </c>
      <c r="AV3101" s="29">
        <f t="shared" si="494"/>
        <v>0</v>
      </c>
    </row>
    <row r="3102" spans="21:48" ht="31.5" customHeight="1">
      <c r="U3102" s="1"/>
      <c r="AT3102" s="27">
        <f t="shared" si="495"/>
        <v>0</v>
      </c>
      <c r="AV3102" s="29">
        <f t="shared" si="494"/>
        <v>0</v>
      </c>
    </row>
    <row r="3103" spans="21:48" ht="31.5" customHeight="1">
      <c r="U3103" s="1"/>
      <c r="AT3103" s="27">
        <f t="shared" si="495"/>
        <v>0</v>
      </c>
      <c r="AV3103" s="29">
        <f t="shared" si="494"/>
        <v>0</v>
      </c>
    </row>
    <row r="3104" spans="21:48" ht="31.5" customHeight="1">
      <c r="U3104" s="1"/>
      <c r="AT3104" s="27">
        <f t="shared" si="495"/>
        <v>0</v>
      </c>
      <c r="AV3104" s="29">
        <f t="shared" si="494"/>
        <v>0</v>
      </c>
    </row>
    <row r="3105" spans="21:48" ht="31.5" customHeight="1">
      <c r="U3105" s="1"/>
      <c r="AT3105" s="27">
        <f t="shared" si="495"/>
        <v>0</v>
      </c>
      <c r="AV3105" s="29">
        <f t="shared" si="494"/>
        <v>0</v>
      </c>
    </row>
    <row r="3106" spans="21:48" ht="31.5" customHeight="1">
      <c r="U3106" s="1"/>
      <c r="AT3106" s="27">
        <f t="shared" si="495"/>
        <v>0</v>
      </c>
      <c r="AV3106" s="29">
        <f t="shared" si="494"/>
        <v>0</v>
      </c>
    </row>
    <row r="3107" spans="21:48" ht="31.5" customHeight="1">
      <c r="U3107" s="1"/>
      <c r="AT3107" s="27">
        <f t="shared" si="495"/>
        <v>0</v>
      </c>
      <c r="AV3107" s="29">
        <f t="shared" si="494"/>
        <v>0</v>
      </c>
    </row>
    <row r="3108" spans="21:48" ht="31.5" customHeight="1">
      <c r="U3108" s="1"/>
      <c r="AT3108" s="27">
        <f t="shared" si="495"/>
        <v>0</v>
      </c>
      <c r="AV3108" s="29">
        <f t="shared" si="494"/>
        <v>0</v>
      </c>
    </row>
    <row r="3109" spans="21:48" ht="31.5" customHeight="1">
      <c r="U3109" s="1"/>
      <c r="AT3109" s="27">
        <f t="shared" si="495"/>
        <v>0</v>
      </c>
      <c r="AV3109" s="29">
        <f t="shared" si="494"/>
        <v>0</v>
      </c>
    </row>
    <row r="3110" spans="21:48" ht="31.5" customHeight="1">
      <c r="U3110" s="1"/>
      <c r="AT3110" s="27">
        <f t="shared" si="495"/>
        <v>0</v>
      </c>
      <c r="AV3110" s="29">
        <f t="shared" si="494"/>
        <v>0</v>
      </c>
    </row>
    <row r="3111" spans="21:48" ht="31.5" customHeight="1">
      <c r="U3111" s="1"/>
      <c r="AT3111" s="27">
        <f t="shared" si="495"/>
        <v>0</v>
      </c>
      <c r="AV3111" s="29">
        <f t="shared" si="494"/>
        <v>0</v>
      </c>
    </row>
    <row r="3112" spans="21:48" ht="31.5" customHeight="1">
      <c r="U3112" s="1"/>
      <c r="AT3112" s="27">
        <f t="shared" si="495"/>
        <v>0</v>
      </c>
      <c r="AV3112" s="29">
        <f t="shared" si="494"/>
        <v>0</v>
      </c>
    </row>
    <row r="3113" spans="21:48" ht="31.5" customHeight="1">
      <c r="U3113" s="1"/>
      <c r="AT3113" s="27">
        <f t="shared" si="495"/>
        <v>0</v>
      </c>
      <c r="AV3113" s="29">
        <f t="shared" si="494"/>
        <v>0</v>
      </c>
    </row>
    <row r="3114" spans="21:48" ht="31.5" customHeight="1">
      <c r="U3114" s="1"/>
      <c r="AT3114" s="27">
        <f t="shared" si="495"/>
        <v>0</v>
      </c>
      <c r="AV3114" s="29">
        <f t="shared" si="494"/>
        <v>0</v>
      </c>
    </row>
    <row r="3115" spans="21:48" ht="31.5" customHeight="1">
      <c r="U3115" s="1"/>
      <c r="AT3115" s="27">
        <f t="shared" si="495"/>
        <v>0</v>
      </c>
      <c r="AV3115" s="29">
        <f t="shared" si="494"/>
        <v>0</v>
      </c>
    </row>
    <row r="3116" spans="21:48" ht="31.5" customHeight="1">
      <c r="U3116" s="1"/>
      <c r="AT3116" s="27">
        <f t="shared" si="495"/>
        <v>0</v>
      </c>
      <c r="AV3116" s="29">
        <f t="shared" si="494"/>
        <v>0</v>
      </c>
    </row>
    <row r="3117" spans="21:48" ht="31.5" customHeight="1">
      <c r="U3117" s="1"/>
      <c r="AT3117" s="27">
        <f t="shared" si="495"/>
        <v>0</v>
      </c>
      <c r="AV3117" s="29">
        <f t="shared" si="494"/>
        <v>0</v>
      </c>
    </row>
    <row r="3118" spans="21:48" ht="31.5" customHeight="1">
      <c r="U3118" s="1"/>
      <c r="AT3118" s="27">
        <f t="shared" si="495"/>
        <v>0</v>
      </c>
      <c r="AV3118" s="29">
        <f t="shared" si="494"/>
        <v>0</v>
      </c>
    </row>
    <row r="3119" spans="21:48" ht="31.5" customHeight="1">
      <c r="U3119" s="1"/>
      <c r="AT3119" s="27">
        <f t="shared" si="495"/>
        <v>0</v>
      </c>
      <c r="AV3119" s="29">
        <f t="shared" si="494"/>
        <v>0</v>
      </c>
    </row>
    <row r="3120" spans="21:48" ht="31.5" customHeight="1">
      <c r="U3120" s="1"/>
      <c r="AT3120" s="27">
        <f t="shared" si="495"/>
        <v>0</v>
      </c>
      <c r="AV3120" s="29">
        <f t="shared" si="494"/>
        <v>0</v>
      </c>
    </row>
    <row r="3121" spans="21:48" ht="31.5" customHeight="1">
      <c r="U3121" s="1"/>
      <c r="AT3121" s="27">
        <f t="shared" si="495"/>
        <v>0</v>
      </c>
      <c r="AV3121" s="29">
        <f t="shared" si="494"/>
        <v>0</v>
      </c>
    </row>
    <row r="3122" spans="21:48" ht="31.5" customHeight="1">
      <c r="U3122" s="1"/>
      <c r="AT3122" s="27">
        <f t="shared" si="495"/>
        <v>0</v>
      </c>
      <c r="AV3122" s="29">
        <f t="shared" si="494"/>
        <v>0</v>
      </c>
    </row>
    <row r="3123" spans="21:48" ht="31.5" customHeight="1">
      <c r="U3123" s="1"/>
      <c r="AT3123" s="27">
        <f t="shared" si="495"/>
        <v>0</v>
      </c>
      <c r="AV3123" s="29">
        <f t="shared" ref="AV3123:AV3186" si="496">MIN(AN3123,AT3123,AU3123)</f>
        <v>0</v>
      </c>
    </row>
    <row r="3124" spans="21:48" ht="31.5" customHeight="1">
      <c r="U3124" s="1"/>
      <c r="AT3124" s="27">
        <f t="shared" si="495"/>
        <v>0</v>
      </c>
      <c r="AV3124" s="29">
        <f t="shared" si="496"/>
        <v>0</v>
      </c>
    </row>
    <row r="3125" spans="21:48" ht="31.5" customHeight="1">
      <c r="U3125" s="1"/>
      <c r="AT3125" s="27">
        <f t="shared" si="495"/>
        <v>0</v>
      </c>
      <c r="AV3125" s="29">
        <f t="shared" si="496"/>
        <v>0</v>
      </c>
    </row>
    <row r="3126" spans="21:48" ht="31.5" customHeight="1">
      <c r="U3126" s="1"/>
      <c r="AT3126" s="27">
        <f t="shared" si="495"/>
        <v>0</v>
      </c>
      <c r="AV3126" s="29">
        <f t="shared" si="496"/>
        <v>0</v>
      </c>
    </row>
    <row r="3127" spans="21:48" ht="31.5" customHeight="1">
      <c r="U3127" s="1"/>
      <c r="AT3127" s="27">
        <f t="shared" si="495"/>
        <v>0</v>
      </c>
      <c r="AV3127" s="29">
        <f t="shared" si="496"/>
        <v>0</v>
      </c>
    </row>
    <row r="3128" spans="21:48" ht="31.5" customHeight="1">
      <c r="U3128" s="1"/>
      <c r="AT3128" s="27">
        <f t="shared" si="495"/>
        <v>0</v>
      </c>
      <c r="AV3128" s="29">
        <f t="shared" si="496"/>
        <v>0</v>
      </c>
    </row>
    <row r="3129" spans="21:48" ht="31.5" customHeight="1">
      <c r="U3129" s="1"/>
      <c r="AT3129" s="27">
        <f t="shared" si="495"/>
        <v>0</v>
      </c>
      <c r="AV3129" s="29">
        <f t="shared" si="496"/>
        <v>0</v>
      </c>
    </row>
    <row r="3130" spans="21:48" ht="31.5" customHeight="1">
      <c r="U3130" s="1"/>
      <c r="AT3130" s="27">
        <f t="shared" si="495"/>
        <v>0</v>
      </c>
      <c r="AV3130" s="29">
        <f t="shared" si="496"/>
        <v>0</v>
      </c>
    </row>
    <row r="3131" spans="21:48" ht="31.5" customHeight="1">
      <c r="U3131" s="1"/>
      <c r="AT3131" s="27">
        <f t="shared" si="495"/>
        <v>0</v>
      </c>
      <c r="AV3131" s="29">
        <f t="shared" si="496"/>
        <v>0</v>
      </c>
    </row>
    <row r="3132" spans="21:48" ht="31.5" customHeight="1">
      <c r="U3132" s="1"/>
      <c r="AT3132" s="27">
        <f t="shared" si="495"/>
        <v>0</v>
      </c>
      <c r="AV3132" s="29">
        <f t="shared" si="496"/>
        <v>0</v>
      </c>
    </row>
    <row r="3133" spans="21:48" ht="31.5" customHeight="1">
      <c r="U3133" s="1"/>
      <c r="AT3133" s="27">
        <f t="shared" si="495"/>
        <v>0</v>
      </c>
      <c r="AV3133" s="29">
        <f t="shared" si="496"/>
        <v>0</v>
      </c>
    </row>
    <row r="3134" spans="21:48" ht="31.5" customHeight="1">
      <c r="U3134" s="1"/>
      <c r="AT3134" s="27">
        <f t="shared" si="495"/>
        <v>0</v>
      </c>
      <c r="AV3134" s="29">
        <f t="shared" si="496"/>
        <v>0</v>
      </c>
    </row>
    <row r="3135" spans="21:48" ht="31.5" customHeight="1">
      <c r="U3135" s="1"/>
      <c r="AT3135" s="27">
        <f t="shared" si="495"/>
        <v>0</v>
      </c>
      <c r="AV3135" s="29">
        <f t="shared" si="496"/>
        <v>0</v>
      </c>
    </row>
    <row r="3136" spans="21:48" ht="31.5" customHeight="1">
      <c r="U3136" s="1"/>
      <c r="AT3136" s="27">
        <f t="shared" si="495"/>
        <v>0</v>
      </c>
      <c r="AV3136" s="29">
        <f t="shared" si="496"/>
        <v>0</v>
      </c>
    </row>
    <row r="3137" spans="21:48" ht="31.5" customHeight="1">
      <c r="U3137" s="1"/>
      <c r="AT3137" s="27">
        <f t="shared" si="495"/>
        <v>0</v>
      </c>
      <c r="AV3137" s="29">
        <f t="shared" si="496"/>
        <v>0</v>
      </c>
    </row>
    <row r="3138" spans="21:48" ht="31.5" customHeight="1">
      <c r="U3138" s="1"/>
      <c r="AT3138" s="27">
        <f t="shared" si="495"/>
        <v>0</v>
      </c>
      <c r="AV3138" s="29">
        <f t="shared" si="496"/>
        <v>0</v>
      </c>
    </row>
    <row r="3139" spans="21:48" ht="31.5" customHeight="1">
      <c r="U3139" s="1"/>
      <c r="AT3139" s="27">
        <f t="shared" si="495"/>
        <v>0</v>
      </c>
      <c r="AV3139" s="29">
        <f t="shared" si="496"/>
        <v>0</v>
      </c>
    </row>
    <row r="3140" spans="21:48" ht="31.5" customHeight="1">
      <c r="U3140" s="1"/>
      <c r="AT3140" s="27">
        <f t="shared" si="495"/>
        <v>0</v>
      </c>
      <c r="AV3140" s="29">
        <f t="shared" si="496"/>
        <v>0</v>
      </c>
    </row>
    <row r="3141" spans="21:48" ht="31.5" customHeight="1">
      <c r="U3141" s="1"/>
      <c r="AT3141" s="27">
        <f t="shared" si="495"/>
        <v>0</v>
      </c>
      <c r="AV3141" s="29">
        <f t="shared" si="496"/>
        <v>0</v>
      </c>
    </row>
    <row r="3142" spans="21:48" ht="31.5" customHeight="1">
      <c r="U3142" s="1"/>
      <c r="AT3142" s="27">
        <f t="shared" ref="AT3142:AT3205" si="497">T3142*1.075</f>
        <v>0</v>
      </c>
      <c r="AV3142" s="29">
        <f t="shared" si="496"/>
        <v>0</v>
      </c>
    </row>
    <row r="3143" spans="21:48" ht="31.5" customHeight="1">
      <c r="U3143" s="1"/>
      <c r="AT3143" s="27">
        <f t="shared" si="497"/>
        <v>0</v>
      </c>
      <c r="AV3143" s="29">
        <f t="shared" si="496"/>
        <v>0</v>
      </c>
    </row>
    <row r="3144" spans="21:48" ht="31.5" customHeight="1">
      <c r="U3144" s="1"/>
      <c r="AT3144" s="27">
        <f t="shared" si="497"/>
        <v>0</v>
      </c>
      <c r="AV3144" s="29">
        <f t="shared" si="496"/>
        <v>0</v>
      </c>
    </row>
    <row r="3145" spans="21:48" ht="31.5" customHeight="1">
      <c r="U3145" s="1"/>
      <c r="AT3145" s="27">
        <f t="shared" si="497"/>
        <v>0</v>
      </c>
      <c r="AV3145" s="29">
        <f t="shared" si="496"/>
        <v>0</v>
      </c>
    </row>
    <row r="3146" spans="21:48" ht="31.5" customHeight="1">
      <c r="U3146" s="1"/>
      <c r="AT3146" s="27">
        <f t="shared" si="497"/>
        <v>0</v>
      </c>
      <c r="AV3146" s="29">
        <f t="shared" si="496"/>
        <v>0</v>
      </c>
    </row>
    <row r="3147" spans="21:48" ht="31.5" customHeight="1">
      <c r="U3147" s="1"/>
      <c r="AT3147" s="27">
        <f t="shared" si="497"/>
        <v>0</v>
      </c>
      <c r="AV3147" s="29">
        <f t="shared" si="496"/>
        <v>0</v>
      </c>
    </row>
    <row r="3148" spans="21:48" ht="31.5" customHeight="1">
      <c r="U3148" s="1"/>
      <c r="AT3148" s="27">
        <f t="shared" si="497"/>
        <v>0</v>
      </c>
      <c r="AV3148" s="29">
        <f t="shared" si="496"/>
        <v>0</v>
      </c>
    </row>
    <row r="3149" spans="21:48" ht="31.5" customHeight="1">
      <c r="U3149" s="1"/>
      <c r="AT3149" s="27">
        <f t="shared" si="497"/>
        <v>0</v>
      </c>
      <c r="AV3149" s="29">
        <f t="shared" si="496"/>
        <v>0</v>
      </c>
    </row>
    <row r="3150" spans="21:48" ht="31.5" customHeight="1">
      <c r="U3150" s="1"/>
      <c r="AT3150" s="27">
        <f t="shared" si="497"/>
        <v>0</v>
      </c>
      <c r="AV3150" s="29">
        <f t="shared" si="496"/>
        <v>0</v>
      </c>
    </row>
    <row r="3151" spans="21:48" ht="31.5" customHeight="1">
      <c r="U3151" s="1"/>
      <c r="AT3151" s="27">
        <f t="shared" si="497"/>
        <v>0</v>
      </c>
      <c r="AV3151" s="29">
        <f t="shared" si="496"/>
        <v>0</v>
      </c>
    </row>
    <row r="3152" spans="21:48" ht="31.5" customHeight="1">
      <c r="U3152" s="1"/>
      <c r="AT3152" s="27">
        <f t="shared" si="497"/>
        <v>0</v>
      </c>
      <c r="AV3152" s="29">
        <f t="shared" si="496"/>
        <v>0</v>
      </c>
    </row>
    <row r="3153" spans="21:48" ht="31.5" customHeight="1">
      <c r="U3153" s="1"/>
      <c r="AT3153" s="27">
        <f t="shared" si="497"/>
        <v>0</v>
      </c>
      <c r="AV3153" s="29">
        <f t="shared" si="496"/>
        <v>0</v>
      </c>
    </row>
    <row r="3154" spans="21:48" ht="31.5" customHeight="1">
      <c r="U3154" s="1"/>
      <c r="AT3154" s="27">
        <f t="shared" si="497"/>
        <v>0</v>
      </c>
      <c r="AV3154" s="29">
        <f t="shared" si="496"/>
        <v>0</v>
      </c>
    </row>
    <row r="3155" spans="21:48" ht="31.5" customHeight="1">
      <c r="U3155" s="1"/>
      <c r="AT3155" s="27">
        <f t="shared" si="497"/>
        <v>0</v>
      </c>
      <c r="AV3155" s="29">
        <f t="shared" si="496"/>
        <v>0</v>
      </c>
    </row>
    <row r="3156" spans="21:48" ht="31.5" customHeight="1">
      <c r="U3156" s="1"/>
      <c r="AT3156" s="27">
        <f t="shared" si="497"/>
        <v>0</v>
      </c>
      <c r="AV3156" s="29">
        <f t="shared" si="496"/>
        <v>0</v>
      </c>
    </row>
    <row r="3157" spans="21:48" ht="31.5" customHeight="1">
      <c r="U3157" s="1"/>
      <c r="AT3157" s="27">
        <f t="shared" si="497"/>
        <v>0</v>
      </c>
      <c r="AV3157" s="29">
        <f t="shared" si="496"/>
        <v>0</v>
      </c>
    </row>
    <row r="3158" spans="21:48" ht="31.5" customHeight="1">
      <c r="U3158" s="1"/>
      <c r="AT3158" s="27">
        <f t="shared" si="497"/>
        <v>0</v>
      </c>
      <c r="AV3158" s="29">
        <f t="shared" si="496"/>
        <v>0</v>
      </c>
    </row>
    <row r="3159" spans="21:48" ht="31.5" customHeight="1">
      <c r="U3159" s="1"/>
      <c r="AT3159" s="27">
        <f t="shared" si="497"/>
        <v>0</v>
      </c>
      <c r="AV3159" s="29">
        <f t="shared" si="496"/>
        <v>0</v>
      </c>
    </row>
    <row r="3160" spans="21:48" ht="31.5" customHeight="1">
      <c r="U3160" s="1"/>
      <c r="AT3160" s="27">
        <f t="shared" si="497"/>
        <v>0</v>
      </c>
      <c r="AV3160" s="29">
        <f t="shared" si="496"/>
        <v>0</v>
      </c>
    </row>
    <row r="3161" spans="21:48" ht="31.5" customHeight="1">
      <c r="U3161" s="1"/>
      <c r="AT3161" s="27">
        <f t="shared" si="497"/>
        <v>0</v>
      </c>
      <c r="AV3161" s="29">
        <f t="shared" si="496"/>
        <v>0</v>
      </c>
    </row>
    <row r="3162" spans="21:48" ht="31.5" customHeight="1">
      <c r="U3162" s="1"/>
      <c r="AT3162" s="27">
        <f t="shared" si="497"/>
        <v>0</v>
      </c>
      <c r="AV3162" s="29">
        <f t="shared" si="496"/>
        <v>0</v>
      </c>
    </row>
    <row r="3163" spans="21:48" ht="31.5" customHeight="1">
      <c r="U3163" s="1"/>
      <c r="AT3163" s="27">
        <f t="shared" si="497"/>
        <v>0</v>
      </c>
      <c r="AV3163" s="29">
        <f t="shared" si="496"/>
        <v>0</v>
      </c>
    </row>
    <row r="3164" spans="21:48" ht="31.5" customHeight="1">
      <c r="U3164" s="1"/>
      <c r="AT3164" s="27">
        <f t="shared" si="497"/>
        <v>0</v>
      </c>
      <c r="AV3164" s="29">
        <f t="shared" si="496"/>
        <v>0</v>
      </c>
    </row>
    <row r="3165" spans="21:48" ht="31.5" customHeight="1">
      <c r="U3165" s="1"/>
      <c r="AT3165" s="27">
        <f t="shared" si="497"/>
        <v>0</v>
      </c>
      <c r="AV3165" s="29">
        <f t="shared" si="496"/>
        <v>0</v>
      </c>
    </row>
    <row r="3166" spans="21:48" ht="31.5" customHeight="1">
      <c r="U3166" s="1"/>
      <c r="AT3166" s="27">
        <f t="shared" si="497"/>
        <v>0</v>
      </c>
      <c r="AV3166" s="29">
        <f t="shared" si="496"/>
        <v>0</v>
      </c>
    </row>
    <row r="3167" spans="21:48" ht="31.5" customHeight="1">
      <c r="U3167" s="1"/>
      <c r="AT3167" s="27">
        <f t="shared" si="497"/>
        <v>0</v>
      </c>
      <c r="AV3167" s="29">
        <f t="shared" si="496"/>
        <v>0</v>
      </c>
    </row>
    <row r="3168" spans="21:48" ht="31.5" customHeight="1">
      <c r="U3168" s="1"/>
      <c r="AT3168" s="27">
        <f t="shared" si="497"/>
        <v>0</v>
      </c>
      <c r="AV3168" s="29">
        <f t="shared" si="496"/>
        <v>0</v>
      </c>
    </row>
    <row r="3169" spans="21:48" ht="31.5" customHeight="1">
      <c r="U3169" s="1"/>
      <c r="AT3169" s="27">
        <f t="shared" si="497"/>
        <v>0</v>
      </c>
      <c r="AV3169" s="29">
        <f t="shared" si="496"/>
        <v>0</v>
      </c>
    </row>
    <row r="3170" spans="21:48" ht="31.5" customHeight="1">
      <c r="U3170" s="1"/>
      <c r="AT3170" s="27">
        <f t="shared" si="497"/>
        <v>0</v>
      </c>
      <c r="AV3170" s="29">
        <f t="shared" si="496"/>
        <v>0</v>
      </c>
    </row>
    <row r="3171" spans="21:48" ht="31.5" customHeight="1">
      <c r="U3171" s="1"/>
      <c r="AT3171" s="27">
        <f t="shared" si="497"/>
        <v>0</v>
      </c>
      <c r="AV3171" s="29">
        <f t="shared" si="496"/>
        <v>0</v>
      </c>
    </row>
    <row r="3172" spans="21:48" ht="31.5" customHeight="1">
      <c r="U3172" s="1"/>
      <c r="AT3172" s="27">
        <f t="shared" si="497"/>
        <v>0</v>
      </c>
      <c r="AV3172" s="29">
        <f t="shared" si="496"/>
        <v>0</v>
      </c>
    </row>
    <row r="3173" spans="21:48" ht="31.5" customHeight="1">
      <c r="U3173" s="1"/>
      <c r="AT3173" s="27">
        <f t="shared" si="497"/>
        <v>0</v>
      </c>
      <c r="AV3173" s="29">
        <f t="shared" si="496"/>
        <v>0</v>
      </c>
    </row>
    <row r="3174" spans="21:48" ht="31.5" customHeight="1">
      <c r="U3174" s="1"/>
      <c r="AT3174" s="27">
        <f t="shared" si="497"/>
        <v>0</v>
      </c>
      <c r="AV3174" s="29">
        <f t="shared" si="496"/>
        <v>0</v>
      </c>
    </row>
    <row r="3175" spans="21:48" ht="31.5" customHeight="1">
      <c r="U3175" s="1"/>
      <c r="AT3175" s="27">
        <f t="shared" si="497"/>
        <v>0</v>
      </c>
      <c r="AV3175" s="29">
        <f t="shared" si="496"/>
        <v>0</v>
      </c>
    </row>
    <row r="3176" spans="21:48" ht="31.5" customHeight="1">
      <c r="U3176" s="1"/>
      <c r="AT3176" s="27">
        <f t="shared" si="497"/>
        <v>0</v>
      </c>
      <c r="AV3176" s="29">
        <f t="shared" si="496"/>
        <v>0</v>
      </c>
    </row>
    <row r="3177" spans="21:48" ht="31.5" customHeight="1">
      <c r="U3177" s="1"/>
      <c r="AT3177" s="27">
        <f t="shared" si="497"/>
        <v>0</v>
      </c>
      <c r="AV3177" s="29">
        <f t="shared" si="496"/>
        <v>0</v>
      </c>
    </row>
    <row r="3178" spans="21:48" ht="31.5" customHeight="1">
      <c r="U3178" s="1"/>
      <c r="AT3178" s="27">
        <f t="shared" si="497"/>
        <v>0</v>
      </c>
      <c r="AV3178" s="29">
        <f t="shared" si="496"/>
        <v>0</v>
      </c>
    </row>
    <row r="3179" spans="21:48" ht="31.5" customHeight="1">
      <c r="U3179" s="1"/>
      <c r="AT3179" s="27">
        <f t="shared" si="497"/>
        <v>0</v>
      </c>
      <c r="AV3179" s="29">
        <f t="shared" si="496"/>
        <v>0</v>
      </c>
    </row>
    <row r="3180" spans="21:48" ht="31.5" customHeight="1">
      <c r="U3180" s="1"/>
      <c r="AT3180" s="27">
        <f t="shared" si="497"/>
        <v>0</v>
      </c>
      <c r="AV3180" s="29">
        <f t="shared" si="496"/>
        <v>0</v>
      </c>
    </row>
    <row r="3181" spans="21:48" ht="31.5" customHeight="1">
      <c r="U3181" s="1"/>
      <c r="AT3181" s="27">
        <f t="shared" si="497"/>
        <v>0</v>
      </c>
      <c r="AV3181" s="29">
        <f t="shared" si="496"/>
        <v>0</v>
      </c>
    </row>
    <row r="3182" spans="21:48" ht="31.5" customHeight="1">
      <c r="U3182" s="1"/>
      <c r="AT3182" s="27">
        <f t="shared" si="497"/>
        <v>0</v>
      </c>
      <c r="AV3182" s="29">
        <f t="shared" si="496"/>
        <v>0</v>
      </c>
    </row>
    <row r="3183" spans="21:48" ht="31.5" customHeight="1">
      <c r="U3183" s="1"/>
      <c r="AT3183" s="27">
        <f t="shared" si="497"/>
        <v>0</v>
      </c>
      <c r="AV3183" s="29">
        <f t="shared" si="496"/>
        <v>0</v>
      </c>
    </row>
    <row r="3184" spans="21:48" ht="31.5" customHeight="1">
      <c r="U3184" s="1"/>
      <c r="AT3184" s="27">
        <f t="shared" si="497"/>
        <v>0</v>
      </c>
      <c r="AV3184" s="29">
        <f t="shared" si="496"/>
        <v>0</v>
      </c>
    </row>
    <row r="3185" spans="21:48" ht="31.5" customHeight="1">
      <c r="U3185" s="1"/>
      <c r="AT3185" s="27">
        <f t="shared" si="497"/>
        <v>0</v>
      </c>
      <c r="AV3185" s="29">
        <f t="shared" si="496"/>
        <v>0</v>
      </c>
    </row>
    <row r="3186" spans="21:48" ht="31.5" customHeight="1">
      <c r="U3186" s="1"/>
      <c r="AT3186" s="27">
        <f t="shared" si="497"/>
        <v>0</v>
      </c>
      <c r="AV3186" s="29">
        <f t="shared" si="496"/>
        <v>0</v>
      </c>
    </row>
    <row r="3187" spans="21:48" ht="31.5" customHeight="1">
      <c r="U3187" s="1"/>
      <c r="AT3187" s="27">
        <f t="shared" si="497"/>
        <v>0</v>
      </c>
      <c r="AV3187" s="29">
        <f t="shared" ref="AV3187:AV3250" si="498">MIN(AN3187,AT3187,AU3187)</f>
        <v>0</v>
      </c>
    </row>
    <row r="3188" spans="21:48" ht="31.5" customHeight="1">
      <c r="U3188" s="1"/>
      <c r="AT3188" s="27">
        <f t="shared" si="497"/>
        <v>0</v>
      </c>
      <c r="AV3188" s="29">
        <f t="shared" si="498"/>
        <v>0</v>
      </c>
    </row>
    <row r="3189" spans="21:48" ht="31.5" customHeight="1">
      <c r="U3189" s="1"/>
      <c r="AT3189" s="27">
        <f t="shared" si="497"/>
        <v>0</v>
      </c>
      <c r="AV3189" s="29">
        <f t="shared" si="498"/>
        <v>0</v>
      </c>
    </row>
    <row r="3190" spans="21:48" ht="31.5" customHeight="1">
      <c r="U3190" s="1"/>
      <c r="AT3190" s="27">
        <f t="shared" si="497"/>
        <v>0</v>
      </c>
      <c r="AV3190" s="29">
        <f t="shared" si="498"/>
        <v>0</v>
      </c>
    </row>
    <row r="3191" spans="21:48" ht="31.5" customHeight="1">
      <c r="U3191" s="1"/>
      <c r="AT3191" s="27">
        <f t="shared" si="497"/>
        <v>0</v>
      </c>
      <c r="AV3191" s="29">
        <f t="shared" si="498"/>
        <v>0</v>
      </c>
    </row>
    <row r="3192" spans="21:48" ht="31.5" customHeight="1">
      <c r="U3192" s="1"/>
      <c r="AT3192" s="27">
        <f t="shared" si="497"/>
        <v>0</v>
      </c>
      <c r="AV3192" s="29">
        <f t="shared" si="498"/>
        <v>0</v>
      </c>
    </row>
    <row r="3193" spans="21:48" ht="31.5" customHeight="1">
      <c r="U3193" s="1"/>
      <c r="AT3193" s="27">
        <f t="shared" si="497"/>
        <v>0</v>
      </c>
      <c r="AV3193" s="29">
        <f t="shared" si="498"/>
        <v>0</v>
      </c>
    </row>
    <row r="3194" spans="21:48" ht="31.5" customHeight="1">
      <c r="U3194" s="1"/>
      <c r="AT3194" s="27">
        <f t="shared" si="497"/>
        <v>0</v>
      </c>
      <c r="AV3194" s="29">
        <f t="shared" si="498"/>
        <v>0</v>
      </c>
    </row>
    <row r="3195" spans="21:48" ht="31.5" customHeight="1">
      <c r="U3195" s="1"/>
      <c r="AT3195" s="27">
        <f t="shared" si="497"/>
        <v>0</v>
      </c>
      <c r="AV3195" s="29">
        <f t="shared" si="498"/>
        <v>0</v>
      </c>
    </row>
    <row r="3196" spans="21:48" ht="31.5" customHeight="1">
      <c r="U3196" s="1"/>
      <c r="AT3196" s="27">
        <f t="shared" si="497"/>
        <v>0</v>
      </c>
      <c r="AV3196" s="29">
        <f t="shared" si="498"/>
        <v>0</v>
      </c>
    </row>
    <row r="3197" spans="21:48" ht="31.5" customHeight="1">
      <c r="U3197" s="1"/>
      <c r="AT3197" s="27">
        <f t="shared" si="497"/>
        <v>0</v>
      </c>
      <c r="AV3197" s="29">
        <f t="shared" si="498"/>
        <v>0</v>
      </c>
    </row>
    <row r="3198" spans="21:48" ht="31.5" customHeight="1">
      <c r="U3198" s="1"/>
      <c r="AT3198" s="27">
        <f t="shared" si="497"/>
        <v>0</v>
      </c>
      <c r="AV3198" s="29">
        <f t="shared" si="498"/>
        <v>0</v>
      </c>
    </row>
    <row r="3199" spans="21:48" ht="31.5" customHeight="1">
      <c r="U3199" s="1"/>
      <c r="AT3199" s="27">
        <f t="shared" si="497"/>
        <v>0</v>
      </c>
      <c r="AV3199" s="29">
        <f t="shared" si="498"/>
        <v>0</v>
      </c>
    </row>
    <row r="3200" spans="21:48" ht="31.5" customHeight="1">
      <c r="U3200" s="1"/>
      <c r="AT3200" s="27">
        <f t="shared" si="497"/>
        <v>0</v>
      </c>
      <c r="AV3200" s="29">
        <f t="shared" si="498"/>
        <v>0</v>
      </c>
    </row>
    <row r="3201" spans="21:48" ht="31.5" customHeight="1">
      <c r="U3201" s="1"/>
      <c r="AT3201" s="27">
        <f t="shared" si="497"/>
        <v>0</v>
      </c>
      <c r="AV3201" s="29">
        <f t="shared" si="498"/>
        <v>0</v>
      </c>
    </row>
    <row r="3202" spans="21:48" ht="31.5" customHeight="1">
      <c r="U3202" s="1"/>
      <c r="AT3202" s="27">
        <f t="shared" si="497"/>
        <v>0</v>
      </c>
      <c r="AV3202" s="29">
        <f t="shared" si="498"/>
        <v>0</v>
      </c>
    </row>
    <row r="3203" spans="21:48" ht="31.5" customHeight="1">
      <c r="U3203" s="1"/>
      <c r="AT3203" s="27">
        <f t="shared" si="497"/>
        <v>0</v>
      </c>
      <c r="AV3203" s="29">
        <f t="shared" si="498"/>
        <v>0</v>
      </c>
    </row>
    <row r="3204" spans="21:48" ht="31.5" customHeight="1">
      <c r="U3204" s="1"/>
      <c r="AT3204" s="27">
        <f t="shared" si="497"/>
        <v>0</v>
      </c>
      <c r="AV3204" s="29">
        <f t="shared" si="498"/>
        <v>0</v>
      </c>
    </row>
    <row r="3205" spans="21:48" ht="31.5" customHeight="1">
      <c r="U3205" s="1"/>
      <c r="AT3205" s="27">
        <f t="shared" si="497"/>
        <v>0</v>
      </c>
      <c r="AV3205" s="29">
        <f t="shared" si="498"/>
        <v>0</v>
      </c>
    </row>
    <row r="3206" spans="21:48" ht="31.5" customHeight="1">
      <c r="U3206" s="1"/>
      <c r="AT3206" s="27">
        <f t="shared" ref="AT3206:AT3269" si="499">T3206*1.075</f>
        <v>0</v>
      </c>
      <c r="AV3206" s="29">
        <f t="shared" si="498"/>
        <v>0</v>
      </c>
    </row>
    <row r="3207" spans="21:48" ht="31.5" customHeight="1">
      <c r="U3207" s="1"/>
      <c r="AT3207" s="27">
        <f t="shared" si="499"/>
        <v>0</v>
      </c>
      <c r="AV3207" s="29">
        <f t="shared" si="498"/>
        <v>0</v>
      </c>
    </row>
    <row r="3208" spans="21:48" ht="31.5" customHeight="1">
      <c r="U3208" s="1"/>
      <c r="AT3208" s="27">
        <f t="shared" si="499"/>
        <v>0</v>
      </c>
      <c r="AV3208" s="29">
        <f t="shared" si="498"/>
        <v>0</v>
      </c>
    </row>
    <row r="3209" spans="21:48" ht="31.5" customHeight="1">
      <c r="U3209" s="1"/>
      <c r="AT3209" s="27">
        <f t="shared" si="499"/>
        <v>0</v>
      </c>
      <c r="AV3209" s="29">
        <f t="shared" si="498"/>
        <v>0</v>
      </c>
    </row>
    <row r="3210" spans="21:48" ht="31.5" customHeight="1">
      <c r="U3210" s="1"/>
      <c r="AT3210" s="27">
        <f t="shared" si="499"/>
        <v>0</v>
      </c>
      <c r="AV3210" s="29">
        <f t="shared" si="498"/>
        <v>0</v>
      </c>
    </row>
    <row r="3211" spans="21:48" ht="31.5" customHeight="1">
      <c r="U3211" s="1"/>
      <c r="AT3211" s="27">
        <f t="shared" si="499"/>
        <v>0</v>
      </c>
      <c r="AV3211" s="29">
        <f t="shared" si="498"/>
        <v>0</v>
      </c>
    </row>
    <row r="3212" spans="21:48" ht="31.5" customHeight="1">
      <c r="U3212" s="1"/>
      <c r="AT3212" s="27">
        <f t="shared" si="499"/>
        <v>0</v>
      </c>
      <c r="AV3212" s="29">
        <f t="shared" si="498"/>
        <v>0</v>
      </c>
    </row>
    <row r="3213" spans="21:48" ht="31.5" customHeight="1">
      <c r="U3213" s="1"/>
      <c r="AT3213" s="27">
        <f t="shared" si="499"/>
        <v>0</v>
      </c>
      <c r="AV3213" s="29">
        <f t="shared" si="498"/>
        <v>0</v>
      </c>
    </row>
    <row r="3214" spans="21:48" ht="31.5" customHeight="1">
      <c r="U3214" s="1"/>
      <c r="AT3214" s="27">
        <f t="shared" si="499"/>
        <v>0</v>
      </c>
      <c r="AV3214" s="29">
        <f t="shared" si="498"/>
        <v>0</v>
      </c>
    </row>
    <row r="3215" spans="21:48" ht="31.5" customHeight="1">
      <c r="U3215" s="1"/>
      <c r="AT3215" s="27">
        <f t="shared" si="499"/>
        <v>0</v>
      </c>
      <c r="AV3215" s="29">
        <f t="shared" si="498"/>
        <v>0</v>
      </c>
    </row>
    <row r="3216" spans="21:48" ht="31.5" customHeight="1">
      <c r="U3216" s="1"/>
      <c r="AT3216" s="27">
        <f t="shared" si="499"/>
        <v>0</v>
      </c>
      <c r="AV3216" s="29">
        <f t="shared" si="498"/>
        <v>0</v>
      </c>
    </row>
    <row r="3217" spans="21:48" ht="31.5" customHeight="1">
      <c r="U3217" s="1"/>
      <c r="AT3217" s="27">
        <f t="shared" si="499"/>
        <v>0</v>
      </c>
      <c r="AV3217" s="29">
        <f t="shared" si="498"/>
        <v>0</v>
      </c>
    </row>
    <row r="3218" spans="21:48" ht="31.5" customHeight="1">
      <c r="U3218" s="1"/>
      <c r="AT3218" s="27">
        <f t="shared" si="499"/>
        <v>0</v>
      </c>
      <c r="AV3218" s="29">
        <f t="shared" si="498"/>
        <v>0</v>
      </c>
    </row>
    <row r="3219" spans="21:48" ht="31.5" customHeight="1">
      <c r="U3219" s="1"/>
      <c r="AT3219" s="27">
        <f t="shared" si="499"/>
        <v>0</v>
      </c>
      <c r="AV3219" s="29">
        <f t="shared" si="498"/>
        <v>0</v>
      </c>
    </row>
    <row r="3220" spans="21:48" ht="31.5" customHeight="1">
      <c r="U3220" s="1"/>
      <c r="AT3220" s="27">
        <f t="shared" si="499"/>
        <v>0</v>
      </c>
      <c r="AV3220" s="29">
        <f t="shared" si="498"/>
        <v>0</v>
      </c>
    </row>
    <row r="3221" spans="21:48" ht="31.5" customHeight="1">
      <c r="U3221" s="1"/>
      <c r="AT3221" s="27">
        <f t="shared" si="499"/>
        <v>0</v>
      </c>
      <c r="AV3221" s="29">
        <f t="shared" si="498"/>
        <v>0</v>
      </c>
    </row>
    <row r="3222" spans="21:48" ht="31.5" customHeight="1">
      <c r="U3222" s="1"/>
      <c r="AT3222" s="27">
        <f t="shared" si="499"/>
        <v>0</v>
      </c>
      <c r="AV3222" s="29">
        <f t="shared" si="498"/>
        <v>0</v>
      </c>
    </row>
    <row r="3223" spans="21:48" ht="31.5" customHeight="1">
      <c r="U3223" s="1"/>
      <c r="AT3223" s="27">
        <f t="shared" si="499"/>
        <v>0</v>
      </c>
      <c r="AV3223" s="29">
        <f t="shared" si="498"/>
        <v>0</v>
      </c>
    </row>
    <row r="3224" spans="21:48" ht="31.5" customHeight="1">
      <c r="U3224" s="1"/>
      <c r="AT3224" s="27">
        <f t="shared" si="499"/>
        <v>0</v>
      </c>
      <c r="AV3224" s="29">
        <f t="shared" si="498"/>
        <v>0</v>
      </c>
    </row>
    <row r="3225" spans="21:48" ht="31.5" customHeight="1">
      <c r="U3225" s="1"/>
      <c r="AT3225" s="27">
        <f t="shared" si="499"/>
        <v>0</v>
      </c>
      <c r="AV3225" s="29">
        <f t="shared" si="498"/>
        <v>0</v>
      </c>
    </row>
    <row r="3226" spans="21:48" ht="31.5" customHeight="1">
      <c r="U3226" s="1"/>
      <c r="AT3226" s="27">
        <f t="shared" si="499"/>
        <v>0</v>
      </c>
      <c r="AV3226" s="29">
        <f t="shared" si="498"/>
        <v>0</v>
      </c>
    </row>
    <row r="3227" spans="21:48" ht="31.5" customHeight="1">
      <c r="U3227" s="1"/>
      <c r="AT3227" s="27">
        <f t="shared" si="499"/>
        <v>0</v>
      </c>
      <c r="AV3227" s="29">
        <f t="shared" si="498"/>
        <v>0</v>
      </c>
    </row>
    <row r="3228" spans="21:48" ht="31.5" customHeight="1">
      <c r="U3228" s="1"/>
      <c r="AT3228" s="27">
        <f t="shared" si="499"/>
        <v>0</v>
      </c>
      <c r="AV3228" s="29">
        <f t="shared" si="498"/>
        <v>0</v>
      </c>
    </row>
    <row r="3229" spans="21:48" ht="31.5" customHeight="1">
      <c r="U3229" s="1"/>
      <c r="AT3229" s="27">
        <f t="shared" si="499"/>
        <v>0</v>
      </c>
      <c r="AV3229" s="29">
        <f t="shared" si="498"/>
        <v>0</v>
      </c>
    </row>
    <row r="3230" spans="21:48" ht="31.5" customHeight="1">
      <c r="U3230" s="1"/>
      <c r="AT3230" s="27">
        <f t="shared" si="499"/>
        <v>0</v>
      </c>
      <c r="AV3230" s="29">
        <f t="shared" si="498"/>
        <v>0</v>
      </c>
    </row>
    <row r="3231" spans="21:48" ht="31.5" customHeight="1">
      <c r="U3231" s="1"/>
      <c r="AT3231" s="27">
        <f t="shared" si="499"/>
        <v>0</v>
      </c>
      <c r="AV3231" s="29">
        <f t="shared" si="498"/>
        <v>0</v>
      </c>
    </row>
    <row r="3232" spans="21:48" ht="31.5" customHeight="1">
      <c r="U3232" s="1"/>
      <c r="AT3232" s="27">
        <f t="shared" si="499"/>
        <v>0</v>
      </c>
      <c r="AV3232" s="29">
        <f t="shared" si="498"/>
        <v>0</v>
      </c>
    </row>
    <row r="3233" spans="21:48" ht="31.5" customHeight="1">
      <c r="U3233" s="1"/>
      <c r="AT3233" s="27">
        <f t="shared" si="499"/>
        <v>0</v>
      </c>
      <c r="AV3233" s="29">
        <f t="shared" si="498"/>
        <v>0</v>
      </c>
    </row>
    <row r="3234" spans="21:48" ht="31.5" customHeight="1">
      <c r="U3234" s="1"/>
      <c r="AT3234" s="27">
        <f t="shared" si="499"/>
        <v>0</v>
      </c>
      <c r="AV3234" s="29">
        <f t="shared" si="498"/>
        <v>0</v>
      </c>
    </row>
    <row r="3235" spans="21:48" ht="31.5" customHeight="1">
      <c r="U3235" s="1"/>
      <c r="AT3235" s="27">
        <f t="shared" si="499"/>
        <v>0</v>
      </c>
      <c r="AV3235" s="29">
        <f t="shared" si="498"/>
        <v>0</v>
      </c>
    </row>
    <row r="3236" spans="21:48" ht="31.5" customHeight="1">
      <c r="U3236" s="1"/>
      <c r="AT3236" s="27">
        <f t="shared" si="499"/>
        <v>0</v>
      </c>
      <c r="AV3236" s="29">
        <f t="shared" si="498"/>
        <v>0</v>
      </c>
    </row>
    <row r="3237" spans="21:48" ht="31.5" customHeight="1">
      <c r="U3237" s="1"/>
      <c r="AT3237" s="27">
        <f t="shared" si="499"/>
        <v>0</v>
      </c>
      <c r="AV3237" s="29">
        <f t="shared" si="498"/>
        <v>0</v>
      </c>
    </row>
    <row r="3238" spans="21:48" ht="31.5" customHeight="1">
      <c r="U3238" s="1"/>
      <c r="AT3238" s="27">
        <f t="shared" si="499"/>
        <v>0</v>
      </c>
      <c r="AV3238" s="29">
        <f t="shared" si="498"/>
        <v>0</v>
      </c>
    </row>
    <row r="3239" spans="21:48" ht="31.5" customHeight="1">
      <c r="U3239" s="1"/>
      <c r="AT3239" s="27">
        <f t="shared" si="499"/>
        <v>0</v>
      </c>
      <c r="AV3239" s="29">
        <f t="shared" si="498"/>
        <v>0</v>
      </c>
    </row>
    <row r="3240" spans="21:48" ht="31.5" customHeight="1">
      <c r="U3240" s="1"/>
      <c r="AT3240" s="27">
        <f t="shared" si="499"/>
        <v>0</v>
      </c>
      <c r="AV3240" s="29">
        <f t="shared" si="498"/>
        <v>0</v>
      </c>
    </row>
    <row r="3241" spans="21:48" ht="31.5" customHeight="1">
      <c r="U3241" s="1"/>
      <c r="AT3241" s="27">
        <f t="shared" si="499"/>
        <v>0</v>
      </c>
      <c r="AV3241" s="29">
        <f t="shared" si="498"/>
        <v>0</v>
      </c>
    </row>
    <row r="3242" spans="21:48" ht="31.5" customHeight="1">
      <c r="U3242" s="1"/>
      <c r="AT3242" s="27">
        <f t="shared" si="499"/>
        <v>0</v>
      </c>
      <c r="AV3242" s="29">
        <f t="shared" si="498"/>
        <v>0</v>
      </c>
    </row>
    <row r="3243" spans="21:48" ht="31.5" customHeight="1">
      <c r="U3243" s="1"/>
      <c r="AT3243" s="27">
        <f t="shared" si="499"/>
        <v>0</v>
      </c>
      <c r="AV3243" s="29">
        <f t="shared" si="498"/>
        <v>0</v>
      </c>
    </row>
    <row r="3244" spans="21:48" ht="31.5" customHeight="1">
      <c r="U3244" s="1"/>
      <c r="AT3244" s="27">
        <f t="shared" si="499"/>
        <v>0</v>
      </c>
      <c r="AV3244" s="29">
        <f t="shared" si="498"/>
        <v>0</v>
      </c>
    </row>
    <row r="3245" spans="21:48" ht="31.5" customHeight="1">
      <c r="U3245" s="1"/>
      <c r="AT3245" s="27">
        <f t="shared" si="499"/>
        <v>0</v>
      </c>
      <c r="AV3245" s="29">
        <f t="shared" si="498"/>
        <v>0</v>
      </c>
    </row>
    <row r="3246" spans="21:48" ht="31.5" customHeight="1">
      <c r="U3246" s="1"/>
      <c r="AT3246" s="27">
        <f t="shared" si="499"/>
        <v>0</v>
      </c>
      <c r="AV3246" s="29">
        <f t="shared" si="498"/>
        <v>0</v>
      </c>
    </row>
    <row r="3247" spans="21:48" ht="31.5" customHeight="1">
      <c r="U3247" s="1"/>
      <c r="AT3247" s="27">
        <f t="shared" si="499"/>
        <v>0</v>
      </c>
      <c r="AV3247" s="29">
        <f t="shared" si="498"/>
        <v>0</v>
      </c>
    </row>
    <row r="3248" spans="21:48" ht="31.5" customHeight="1">
      <c r="U3248" s="1"/>
      <c r="AT3248" s="27">
        <f t="shared" si="499"/>
        <v>0</v>
      </c>
      <c r="AV3248" s="29">
        <f t="shared" si="498"/>
        <v>0</v>
      </c>
    </row>
    <row r="3249" spans="21:48" ht="31.5" customHeight="1">
      <c r="U3249" s="1"/>
      <c r="AT3249" s="27">
        <f t="shared" si="499"/>
        <v>0</v>
      </c>
      <c r="AV3249" s="29">
        <f t="shared" si="498"/>
        <v>0</v>
      </c>
    </row>
    <row r="3250" spans="21:48" ht="31.5" customHeight="1">
      <c r="U3250" s="1"/>
      <c r="AT3250" s="27">
        <f t="shared" si="499"/>
        <v>0</v>
      </c>
      <c r="AV3250" s="29">
        <f t="shared" si="498"/>
        <v>0</v>
      </c>
    </row>
    <row r="3251" spans="21:48" ht="31.5" customHeight="1">
      <c r="U3251" s="1"/>
      <c r="AT3251" s="27">
        <f t="shared" si="499"/>
        <v>0</v>
      </c>
      <c r="AV3251" s="29">
        <f t="shared" ref="AV3251:AV3314" si="500">MIN(AN3251,AT3251,AU3251)</f>
        <v>0</v>
      </c>
    </row>
    <row r="3252" spans="21:48" ht="31.5" customHeight="1">
      <c r="U3252" s="1"/>
      <c r="AT3252" s="27">
        <f t="shared" si="499"/>
        <v>0</v>
      </c>
      <c r="AV3252" s="29">
        <f t="shared" si="500"/>
        <v>0</v>
      </c>
    </row>
    <row r="3253" spans="21:48" ht="31.5" customHeight="1">
      <c r="U3253" s="1"/>
      <c r="AT3253" s="27">
        <f t="shared" si="499"/>
        <v>0</v>
      </c>
      <c r="AV3253" s="29">
        <f t="shared" si="500"/>
        <v>0</v>
      </c>
    </row>
    <row r="3254" spans="21:48" ht="31.5" customHeight="1">
      <c r="U3254" s="1"/>
      <c r="AT3254" s="27">
        <f t="shared" si="499"/>
        <v>0</v>
      </c>
      <c r="AV3254" s="29">
        <f t="shared" si="500"/>
        <v>0</v>
      </c>
    </row>
    <row r="3255" spans="21:48" ht="31.5" customHeight="1">
      <c r="U3255" s="1"/>
      <c r="AT3255" s="27">
        <f t="shared" si="499"/>
        <v>0</v>
      </c>
      <c r="AV3255" s="29">
        <f t="shared" si="500"/>
        <v>0</v>
      </c>
    </row>
    <row r="3256" spans="21:48" ht="31.5" customHeight="1">
      <c r="U3256" s="1"/>
      <c r="AT3256" s="27">
        <f t="shared" si="499"/>
        <v>0</v>
      </c>
      <c r="AV3256" s="29">
        <f t="shared" si="500"/>
        <v>0</v>
      </c>
    </row>
    <row r="3257" spans="21:48" ht="31.5" customHeight="1">
      <c r="U3257" s="1"/>
      <c r="AT3257" s="27">
        <f t="shared" si="499"/>
        <v>0</v>
      </c>
      <c r="AV3257" s="29">
        <f t="shared" si="500"/>
        <v>0</v>
      </c>
    </row>
    <row r="3258" spans="21:48" ht="31.5" customHeight="1">
      <c r="U3258" s="1"/>
      <c r="AT3258" s="27">
        <f t="shared" si="499"/>
        <v>0</v>
      </c>
      <c r="AV3258" s="29">
        <f t="shared" si="500"/>
        <v>0</v>
      </c>
    </row>
    <row r="3259" spans="21:48" ht="31.5" customHeight="1">
      <c r="U3259" s="1"/>
      <c r="AT3259" s="27">
        <f t="shared" si="499"/>
        <v>0</v>
      </c>
      <c r="AV3259" s="29">
        <f t="shared" si="500"/>
        <v>0</v>
      </c>
    </row>
    <row r="3260" spans="21:48" ht="31.5" customHeight="1">
      <c r="U3260" s="1"/>
      <c r="AT3260" s="27">
        <f t="shared" si="499"/>
        <v>0</v>
      </c>
      <c r="AV3260" s="29">
        <f t="shared" si="500"/>
        <v>0</v>
      </c>
    </row>
    <row r="3261" spans="21:48" ht="31.5" customHeight="1">
      <c r="U3261" s="1"/>
      <c r="AT3261" s="27">
        <f t="shared" si="499"/>
        <v>0</v>
      </c>
      <c r="AV3261" s="29">
        <f t="shared" si="500"/>
        <v>0</v>
      </c>
    </row>
    <row r="3262" spans="21:48" ht="31.5" customHeight="1">
      <c r="U3262" s="1"/>
      <c r="AT3262" s="27">
        <f t="shared" si="499"/>
        <v>0</v>
      </c>
      <c r="AV3262" s="29">
        <f t="shared" si="500"/>
        <v>0</v>
      </c>
    </row>
    <row r="3263" spans="21:48" ht="31.5" customHeight="1">
      <c r="U3263" s="1"/>
      <c r="AT3263" s="27">
        <f t="shared" si="499"/>
        <v>0</v>
      </c>
      <c r="AV3263" s="29">
        <f t="shared" si="500"/>
        <v>0</v>
      </c>
    </row>
    <row r="3264" spans="21:48" ht="31.5" customHeight="1">
      <c r="U3264" s="1"/>
      <c r="AT3264" s="27">
        <f t="shared" si="499"/>
        <v>0</v>
      </c>
      <c r="AV3264" s="29">
        <f t="shared" si="500"/>
        <v>0</v>
      </c>
    </row>
    <row r="3265" spans="21:48" ht="31.5" customHeight="1">
      <c r="U3265" s="1"/>
      <c r="AT3265" s="27">
        <f t="shared" si="499"/>
        <v>0</v>
      </c>
      <c r="AV3265" s="29">
        <f t="shared" si="500"/>
        <v>0</v>
      </c>
    </row>
    <row r="3266" spans="21:48" ht="31.5" customHeight="1">
      <c r="U3266" s="1"/>
      <c r="AT3266" s="27">
        <f t="shared" si="499"/>
        <v>0</v>
      </c>
      <c r="AV3266" s="29">
        <f t="shared" si="500"/>
        <v>0</v>
      </c>
    </row>
    <row r="3267" spans="21:48" ht="31.5" customHeight="1">
      <c r="U3267" s="1"/>
      <c r="AT3267" s="27">
        <f t="shared" si="499"/>
        <v>0</v>
      </c>
      <c r="AV3267" s="29">
        <f t="shared" si="500"/>
        <v>0</v>
      </c>
    </row>
    <row r="3268" spans="21:48" ht="31.5" customHeight="1">
      <c r="U3268" s="1"/>
      <c r="AT3268" s="27">
        <f t="shared" si="499"/>
        <v>0</v>
      </c>
      <c r="AV3268" s="29">
        <f t="shared" si="500"/>
        <v>0</v>
      </c>
    </row>
    <row r="3269" spans="21:48" ht="31.5" customHeight="1">
      <c r="U3269" s="1"/>
      <c r="AT3269" s="27">
        <f t="shared" si="499"/>
        <v>0</v>
      </c>
      <c r="AV3269" s="29">
        <f t="shared" si="500"/>
        <v>0</v>
      </c>
    </row>
    <row r="3270" spans="21:48" ht="31.5" customHeight="1">
      <c r="U3270" s="1"/>
      <c r="AT3270" s="27">
        <f t="shared" ref="AT3270:AT3333" si="501">T3270*1.075</f>
        <v>0</v>
      </c>
      <c r="AV3270" s="29">
        <f t="shared" si="500"/>
        <v>0</v>
      </c>
    </row>
    <row r="3271" spans="21:48" ht="31.5" customHeight="1">
      <c r="U3271" s="1"/>
      <c r="AT3271" s="27">
        <f t="shared" si="501"/>
        <v>0</v>
      </c>
      <c r="AV3271" s="29">
        <f t="shared" si="500"/>
        <v>0</v>
      </c>
    </row>
    <row r="3272" spans="21:48" ht="31.5" customHeight="1">
      <c r="U3272" s="1"/>
      <c r="AT3272" s="27">
        <f t="shared" si="501"/>
        <v>0</v>
      </c>
      <c r="AV3272" s="29">
        <f t="shared" si="500"/>
        <v>0</v>
      </c>
    </row>
    <row r="3273" spans="21:48" ht="31.5" customHeight="1">
      <c r="U3273" s="1"/>
      <c r="AT3273" s="27">
        <f t="shared" si="501"/>
        <v>0</v>
      </c>
      <c r="AV3273" s="29">
        <f t="shared" si="500"/>
        <v>0</v>
      </c>
    </row>
    <row r="3274" spans="21:48" ht="31.5" customHeight="1">
      <c r="U3274" s="1"/>
      <c r="AT3274" s="27">
        <f t="shared" si="501"/>
        <v>0</v>
      </c>
      <c r="AV3274" s="29">
        <f t="shared" si="500"/>
        <v>0</v>
      </c>
    </row>
    <row r="3275" spans="21:48" ht="31.5" customHeight="1">
      <c r="U3275" s="1"/>
      <c r="AT3275" s="27">
        <f t="shared" si="501"/>
        <v>0</v>
      </c>
      <c r="AV3275" s="29">
        <f t="shared" si="500"/>
        <v>0</v>
      </c>
    </row>
    <row r="3276" spans="21:48" ht="31.5" customHeight="1">
      <c r="U3276" s="1"/>
      <c r="AT3276" s="27">
        <f t="shared" si="501"/>
        <v>0</v>
      </c>
      <c r="AV3276" s="29">
        <f t="shared" si="500"/>
        <v>0</v>
      </c>
    </row>
    <row r="3277" spans="21:48" ht="31.5" customHeight="1">
      <c r="U3277" s="1"/>
      <c r="AT3277" s="27">
        <f t="shared" si="501"/>
        <v>0</v>
      </c>
      <c r="AV3277" s="29">
        <f t="shared" si="500"/>
        <v>0</v>
      </c>
    </row>
    <row r="3278" spans="21:48" ht="31.5" customHeight="1">
      <c r="U3278" s="1"/>
      <c r="AT3278" s="27">
        <f t="shared" si="501"/>
        <v>0</v>
      </c>
      <c r="AV3278" s="29">
        <f t="shared" si="500"/>
        <v>0</v>
      </c>
    </row>
    <row r="3279" spans="21:48" ht="31.5" customHeight="1">
      <c r="U3279" s="1"/>
      <c r="AT3279" s="27">
        <f t="shared" si="501"/>
        <v>0</v>
      </c>
      <c r="AV3279" s="29">
        <f t="shared" si="500"/>
        <v>0</v>
      </c>
    </row>
    <row r="3280" spans="21:48" ht="31.5" customHeight="1">
      <c r="U3280" s="1"/>
      <c r="AT3280" s="27">
        <f t="shared" si="501"/>
        <v>0</v>
      </c>
      <c r="AV3280" s="29">
        <f t="shared" si="500"/>
        <v>0</v>
      </c>
    </row>
    <row r="3281" spans="21:48" ht="31.5" customHeight="1">
      <c r="U3281" s="1"/>
      <c r="AT3281" s="27">
        <f t="shared" si="501"/>
        <v>0</v>
      </c>
      <c r="AV3281" s="29">
        <f t="shared" si="500"/>
        <v>0</v>
      </c>
    </row>
    <row r="3282" spans="21:48" ht="31.5" customHeight="1">
      <c r="U3282" s="1"/>
      <c r="AT3282" s="27">
        <f t="shared" si="501"/>
        <v>0</v>
      </c>
      <c r="AV3282" s="29">
        <f t="shared" si="500"/>
        <v>0</v>
      </c>
    </row>
    <row r="3283" spans="21:48" ht="31.5" customHeight="1">
      <c r="U3283" s="1"/>
      <c r="AT3283" s="27">
        <f t="shared" si="501"/>
        <v>0</v>
      </c>
      <c r="AV3283" s="29">
        <f t="shared" si="500"/>
        <v>0</v>
      </c>
    </row>
    <row r="3284" spans="21:48" ht="31.5" customHeight="1">
      <c r="U3284" s="1"/>
      <c r="AT3284" s="27">
        <f t="shared" si="501"/>
        <v>0</v>
      </c>
      <c r="AV3284" s="29">
        <f t="shared" si="500"/>
        <v>0</v>
      </c>
    </row>
    <row r="3285" spans="21:48" ht="31.5" customHeight="1">
      <c r="U3285" s="1"/>
      <c r="AT3285" s="27">
        <f t="shared" si="501"/>
        <v>0</v>
      </c>
      <c r="AV3285" s="29">
        <f t="shared" si="500"/>
        <v>0</v>
      </c>
    </row>
    <row r="3286" spans="21:48" ht="31.5" customHeight="1">
      <c r="U3286" s="1"/>
      <c r="AT3286" s="27">
        <f t="shared" si="501"/>
        <v>0</v>
      </c>
      <c r="AV3286" s="29">
        <f t="shared" si="500"/>
        <v>0</v>
      </c>
    </row>
    <row r="3287" spans="21:48" ht="31.5" customHeight="1">
      <c r="U3287" s="1"/>
      <c r="AT3287" s="27">
        <f t="shared" si="501"/>
        <v>0</v>
      </c>
      <c r="AV3287" s="29">
        <f t="shared" si="500"/>
        <v>0</v>
      </c>
    </row>
    <row r="3288" spans="21:48" ht="31.5" customHeight="1">
      <c r="U3288" s="1"/>
      <c r="AT3288" s="27">
        <f t="shared" si="501"/>
        <v>0</v>
      </c>
      <c r="AV3288" s="29">
        <f t="shared" si="500"/>
        <v>0</v>
      </c>
    </row>
    <row r="3289" spans="21:48" ht="31.5" customHeight="1">
      <c r="U3289" s="1"/>
      <c r="AT3289" s="27">
        <f t="shared" si="501"/>
        <v>0</v>
      </c>
      <c r="AV3289" s="29">
        <f t="shared" si="500"/>
        <v>0</v>
      </c>
    </row>
    <row r="3290" spans="21:48" ht="31.5" customHeight="1">
      <c r="U3290" s="1"/>
      <c r="AT3290" s="27">
        <f t="shared" si="501"/>
        <v>0</v>
      </c>
      <c r="AV3290" s="29">
        <f t="shared" si="500"/>
        <v>0</v>
      </c>
    </row>
    <row r="3291" spans="21:48" ht="31.5" customHeight="1">
      <c r="U3291" s="1"/>
      <c r="AT3291" s="27">
        <f t="shared" si="501"/>
        <v>0</v>
      </c>
      <c r="AV3291" s="29">
        <f t="shared" si="500"/>
        <v>0</v>
      </c>
    </row>
    <row r="3292" spans="21:48" ht="31.5" customHeight="1">
      <c r="U3292" s="1"/>
      <c r="AT3292" s="27">
        <f t="shared" si="501"/>
        <v>0</v>
      </c>
      <c r="AV3292" s="29">
        <f t="shared" si="500"/>
        <v>0</v>
      </c>
    </row>
    <row r="3293" spans="21:48" ht="31.5" customHeight="1">
      <c r="U3293" s="1"/>
      <c r="AT3293" s="27">
        <f t="shared" si="501"/>
        <v>0</v>
      </c>
      <c r="AV3293" s="29">
        <f t="shared" si="500"/>
        <v>0</v>
      </c>
    </row>
    <row r="3294" spans="21:48" ht="31.5" customHeight="1">
      <c r="U3294" s="1"/>
      <c r="AT3294" s="27">
        <f t="shared" si="501"/>
        <v>0</v>
      </c>
      <c r="AV3294" s="29">
        <f t="shared" si="500"/>
        <v>0</v>
      </c>
    </row>
    <row r="3295" spans="21:48" ht="31.5" customHeight="1">
      <c r="U3295" s="1"/>
      <c r="AT3295" s="27">
        <f t="shared" si="501"/>
        <v>0</v>
      </c>
      <c r="AV3295" s="29">
        <f t="shared" si="500"/>
        <v>0</v>
      </c>
    </row>
    <row r="3296" spans="21:48" ht="31.5" customHeight="1">
      <c r="U3296" s="1"/>
      <c r="AT3296" s="27">
        <f t="shared" si="501"/>
        <v>0</v>
      </c>
      <c r="AV3296" s="29">
        <f t="shared" si="500"/>
        <v>0</v>
      </c>
    </row>
    <row r="3297" spans="21:48" ht="31.5" customHeight="1">
      <c r="U3297" s="1"/>
      <c r="AT3297" s="27">
        <f t="shared" si="501"/>
        <v>0</v>
      </c>
      <c r="AV3297" s="29">
        <f t="shared" si="500"/>
        <v>0</v>
      </c>
    </row>
    <row r="3298" spans="21:48" ht="31.5" customHeight="1">
      <c r="U3298" s="1"/>
      <c r="AT3298" s="27">
        <f t="shared" si="501"/>
        <v>0</v>
      </c>
      <c r="AV3298" s="29">
        <f t="shared" si="500"/>
        <v>0</v>
      </c>
    </row>
    <row r="3299" spans="21:48" ht="31.5" customHeight="1">
      <c r="U3299" s="1"/>
      <c r="AT3299" s="27">
        <f t="shared" si="501"/>
        <v>0</v>
      </c>
      <c r="AV3299" s="29">
        <f t="shared" si="500"/>
        <v>0</v>
      </c>
    </row>
    <row r="3300" spans="21:48" ht="31.5" customHeight="1">
      <c r="U3300" s="1"/>
      <c r="AT3300" s="27">
        <f t="shared" si="501"/>
        <v>0</v>
      </c>
      <c r="AV3300" s="29">
        <f t="shared" si="500"/>
        <v>0</v>
      </c>
    </row>
    <row r="3301" spans="21:48" ht="31.5" customHeight="1">
      <c r="U3301" s="1"/>
      <c r="AT3301" s="27">
        <f t="shared" si="501"/>
        <v>0</v>
      </c>
      <c r="AV3301" s="29">
        <f t="shared" si="500"/>
        <v>0</v>
      </c>
    </row>
    <row r="3302" spans="21:48" ht="31.5" customHeight="1">
      <c r="U3302" s="1"/>
      <c r="AT3302" s="27">
        <f t="shared" si="501"/>
        <v>0</v>
      </c>
      <c r="AV3302" s="29">
        <f t="shared" si="500"/>
        <v>0</v>
      </c>
    </row>
    <row r="3303" spans="21:48" ht="31.5" customHeight="1">
      <c r="U3303" s="1"/>
      <c r="AT3303" s="27">
        <f t="shared" si="501"/>
        <v>0</v>
      </c>
      <c r="AV3303" s="29">
        <f t="shared" si="500"/>
        <v>0</v>
      </c>
    </row>
    <row r="3304" spans="21:48" ht="31.5" customHeight="1">
      <c r="U3304" s="1"/>
      <c r="AT3304" s="27">
        <f t="shared" si="501"/>
        <v>0</v>
      </c>
      <c r="AV3304" s="29">
        <f t="shared" si="500"/>
        <v>0</v>
      </c>
    </row>
    <row r="3305" spans="21:48" ht="31.5" customHeight="1">
      <c r="U3305" s="1"/>
      <c r="AT3305" s="27">
        <f t="shared" si="501"/>
        <v>0</v>
      </c>
      <c r="AV3305" s="29">
        <f t="shared" si="500"/>
        <v>0</v>
      </c>
    </row>
    <row r="3306" spans="21:48" ht="31.5" customHeight="1">
      <c r="U3306" s="1"/>
      <c r="AT3306" s="27">
        <f t="shared" si="501"/>
        <v>0</v>
      </c>
      <c r="AV3306" s="29">
        <f t="shared" si="500"/>
        <v>0</v>
      </c>
    </row>
    <row r="3307" spans="21:48" ht="31.5" customHeight="1">
      <c r="U3307" s="1"/>
      <c r="AT3307" s="27">
        <f t="shared" si="501"/>
        <v>0</v>
      </c>
      <c r="AV3307" s="29">
        <f t="shared" si="500"/>
        <v>0</v>
      </c>
    </row>
    <row r="3308" spans="21:48" ht="31.5" customHeight="1">
      <c r="U3308" s="1"/>
      <c r="AT3308" s="27">
        <f t="shared" si="501"/>
        <v>0</v>
      </c>
      <c r="AV3308" s="29">
        <f t="shared" si="500"/>
        <v>0</v>
      </c>
    </row>
    <row r="3309" spans="21:48" ht="31.5" customHeight="1">
      <c r="U3309" s="1"/>
      <c r="AT3309" s="27">
        <f t="shared" si="501"/>
        <v>0</v>
      </c>
      <c r="AV3309" s="29">
        <f t="shared" si="500"/>
        <v>0</v>
      </c>
    </row>
    <row r="3310" spans="21:48" ht="31.5" customHeight="1">
      <c r="U3310" s="1"/>
      <c r="AT3310" s="27">
        <f t="shared" si="501"/>
        <v>0</v>
      </c>
      <c r="AV3310" s="29">
        <f t="shared" si="500"/>
        <v>0</v>
      </c>
    </row>
    <row r="3311" spans="21:48" ht="31.5" customHeight="1">
      <c r="U3311" s="1"/>
      <c r="AT3311" s="27">
        <f t="shared" si="501"/>
        <v>0</v>
      </c>
      <c r="AV3311" s="29">
        <f t="shared" si="500"/>
        <v>0</v>
      </c>
    </row>
    <row r="3312" spans="21:48" ht="31.5" customHeight="1">
      <c r="U3312" s="1"/>
      <c r="AT3312" s="27">
        <f t="shared" si="501"/>
        <v>0</v>
      </c>
      <c r="AV3312" s="29">
        <f t="shared" si="500"/>
        <v>0</v>
      </c>
    </row>
    <row r="3313" spans="21:48" ht="31.5" customHeight="1">
      <c r="U3313" s="1"/>
      <c r="AT3313" s="27">
        <f t="shared" si="501"/>
        <v>0</v>
      </c>
      <c r="AV3313" s="29">
        <f t="shared" si="500"/>
        <v>0</v>
      </c>
    </row>
    <row r="3314" spans="21:48" ht="31.5" customHeight="1">
      <c r="U3314" s="1"/>
      <c r="AT3314" s="27">
        <f t="shared" si="501"/>
        <v>0</v>
      </c>
      <c r="AV3314" s="29">
        <f t="shared" si="500"/>
        <v>0</v>
      </c>
    </row>
    <row r="3315" spans="21:48" ht="31.5" customHeight="1">
      <c r="U3315" s="1"/>
      <c r="AT3315" s="27">
        <f t="shared" si="501"/>
        <v>0</v>
      </c>
      <c r="AV3315" s="29">
        <f t="shared" ref="AV3315:AV3378" si="502">MIN(AN3315,AT3315,AU3315)</f>
        <v>0</v>
      </c>
    </row>
    <row r="3316" spans="21:48" ht="31.5" customHeight="1">
      <c r="U3316" s="1"/>
      <c r="AT3316" s="27">
        <f t="shared" si="501"/>
        <v>0</v>
      </c>
      <c r="AV3316" s="29">
        <f t="shared" si="502"/>
        <v>0</v>
      </c>
    </row>
    <row r="3317" spans="21:48" ht="31.5" customHeight="1">
      <c r="U3317" s="1"/>
      <c r="AT3317" s="27">
        <f t="shared" si="501"/>
        <v>0</v>
      </c>
      <c r="AV3317" s="29">
        <f t="shared" si="502"/>
        <v>0</v>
      </c>
    </row>
    <row r="3318" spans="21:48" ht="31.5" customHeight="1">
      <c r="U3318" s="1"/>
      <c r="AT3318" s="27">
        <f t="shared" si="501"/>
        <v>0</v>
      </c>
      <c r="AV3318" s="29">
        <f t="shared" si="502"/>
        <v>0</v>
      </c>
    </row>
    <row r="3319" spans="21:48" ht="31.5" customHeight="1">
      <c r="U3319" s="1"/>
      <c r="AT3319" s="27">
        <f t="shared" si="501"/>
        <v>0</v>
      </c>
      <c r="AV3319" s="29">
        <f t="shared" si="502"/>
        <v>0</v>
      </c>
    </row>
    <row r="3320" spans="21:48" ht="31.5" customHeight="1">
      <c r="U3320" s="1"/>
      <c r="AT3320" s="27">
        <f t="shared" si="501"/>
        <v>0</v>
      </c>
      <c r="AV3320" s="29">
        <f t="shared" si="502"/>
        <v>0</v>
      </c>
    </row>
    <row r="3321" spans="21:48" ht="31.5" customHeight="1">
      <c r="U3321" s="1"/>
      <c r="AT3321" s="27">
        <f t="shared" si="501"/>
        <v>0</v>
      </c>
      <c r="AV3321" s="29">
        <f t="shared" si="502"/>
        <v>0</v>
      </c>
    </row>
    <row r="3322" spans="21:48" ht="31.5" customHeight="1">
      <c r="U3322" s="1"/>
      <c r="AT3322" s="27">
        <f t="shared" si="501"/>
        <v>0</v>
      </c>
      <c r="AV3322" s="29">
        <f t="shared" si="502"/>
        <v>0</v>
      </c>
    </row>
    <row r="3323" spans="21:48" ht="31.5" customHeight="1">
      <c r="U3323" s="1"/>
      <c r="AT3323" s="27">
        <f t="shared" si="501"/>
        <v>0</v>
      </c>
      <c r="AV3323" s="29">
        <f t="shared" si="502"/>
        <v>0</v>
      </c>
    </row>
    <row r="3324" spans="21:48" ht="31.5" customHeight="1">
      <c r="U3324" s="1"/>
      <c r="AT3324" s="27">
        <f t="shared" si="501"/>
        <v>0</v>
      </c>
      <c r="AV3324" s="29">
        <f t="shared" si="502"/>
        <v>0</v>
      </c>
    </row>
    <row r="3325" spans="21:48" ht="31.5" customHeight="1">
      <c r="U3325" s="1"/>
      <c r="AT3325" s="27">
        <f t="shared" si="501"/>
        <v>0</v>
      </c>
      <c r="AV3325" s="29">
        <f t="shared" si="502"/>
        <v>0</v>
      </c>
    </row>
    <row r="3326" spans="21:48" ht="31.5" customHeight="1">
      <c r="U3326" s="1"/>
      <c r="AT3326" s="27">
        <f t="shared" si="501"/>
        <v>0</v>
      </c>
      <c r="AV3326" s="29">
        <f t="shared" si="502"/>
        <v>0</v>
      </c>
    </row>
    <row r="3327" spans="21:48" ht="31.5" customHeight="1">
      <c r="U3327" s="1"/>
      <c r="AT3327" s="27">
        <f t="shared" si="501"/>
        <v>0</v>
      </c>
      <c r="AV3327" s="29">
        <f t="shared" si="502"/>
        <v>0</v>
      </c>
    </row>
    <row r="3328" spans="21:48" ht="31.5" customHeight="1">
      <c r="U3328" s="1"/>
      <c r="AT3328" s="27">
        <f t="shared" si="501"/>
        <v>0</v>
      </c>
      <c r="AV3328" s="29">
        <f t="shared" si="502"/>
        <v>0</v>
      </c>
    </row>
    <row r="3329" spans="21:48" ht="31.5" customHeight="1">
      <c r="U3329" s="1"/>
      <c r="AT3329" s="27">
        <f t="shared" si="501"/>
        <v>0</v>
      </c>
      <c r="AV3329" s="29">
        <f t="shared" si="502"/>
        <v>0</v>
      </c>
    </row>
    <row r="3330" spans="21:48" ht="31.5" customHeight="1">
      <c r="U3330" s="1"/>
      <c r="AT3330" s="27">
        <f t="shared" si="501"/>
        <v>0</v>
      </c>
      <c r="AV3330" s="29">
        <f t="shared" si="502"/>
        <v>0</v>
      </c>
    </row>
    <row r="3331" spans="21:48" ht="31.5" customHeight="1">
      <c r="U3331" s="1"/>
      <c r="AT3331" s="27">
        <f t="shared" si="501"/>
        <v>0</v>
      </c>
      <c r="AV3331" s="29">
        <f t="shared" si="502"/>
        <v>0</v>
      </c>
    </row>
    <row r="3332" spans="21:48" ht="31.5" customHeight="1">
      <c r="U3332" s="1"/>
      <c r="AT3332" s="27">
        <f t="shared" si="501"/>
        <v>0</v>
      </c>
      <c r="AV3332" s="29">
        <f t="shared" si="502"/>
        <v>0</v>
      </c>
    </row>
    <row r="3333" spans="21:48" ht="31.5" customHeight="1">
      <c r="U3333" s="1"/>
      <c r="AT3333" s="27">
        <f t="shared" si="501"/>
        <v>0</v>
      </c>
      <c r="AV3333" s="29">
        <f t="shared" si="502"/>
        <v>0</v>
      </c>
    </row>
    <row r="3334" spans="21:48" ht="31.5" customHeight="1">
      <c r="U3334" s="1"/>
      <c r="AT3334" s="27">
        <f t="shared" ref="AT3334:AT3397" si="503">T3334*1.075</f>
        <v>0</v>
      </c>
      <c r="AV3334" s="29">
        <f t="shared" si="502"/>
        <v>0</v>
      </c>
    </row>
    <row r="3335" spans="21:48" ht="31.5" customHeight="1">
      <c r="U3335" s="1"/>
      <c r="AT3335" s="27">
        <f t="shared" si="503"/>
        <v>0</v>
      </c>
      <c r="AV3335" s="29">
        <f t="shared" si="502"/>
        <v>0</v>
      </c>
    </row>
    <row r="3336" spans="21:48" ht="31.5" customHeight="1">
      <c r="U3336" s="1"/>
      <c r="AT3336" s="27">
        <f t="shared" si="503"/>
        <v>0</v>
      </c>
      <c r="AV3336" s="29">
        <f t="shared" si="502"/>
        <v>0</v>
      </c>
    </row>
    <row r="3337" spans="21:48" ht="31.5" customHeight="1">
      <c r="U3337" s="1"/>
      <c r="AT3337" s="27">
        <f t="shared" si="503"/>
        <v>0</v>
      </c>
      <c r="AV3337" s="29">
        <f t="shared" si="502"/>
        <v>0</v>
      </c>
    </row>
    <row r="3338" spans="21:48" ht="31.5" customHeight="1">
      <c r="U3338" s="1"/>
      <c r="AT3338" s="27">
        <f t="shared" si="503"/>
        <v>0</v>
      </c>
      <c r="AV3338" s="29">
        <f t="shared" si="502"/>
        <v>0</v>
      </c>
    </row>
    <row r="3339" spans="21:48" ht="31.5" customHeight="1">
      <c r="U3339" s="1"/>
      <c r="AT3339" s="27">
        <f t="shared" si="503"/>
        <v>0</v>
      </c>
      <c r="AV3339" s="29">
        <f t="shared" si="502"/>
        <v>0</v>
      </c>
    </row>
    <row r="3340" spans="21:48" ht="31.5" customHeight="1">
      <c r="U3340" s="1"/>
      <c r="AT3340" s="27">
        <f t="shared" si="503"/>
        <v>0</v>
      </c>
      <c r="AV3340" s="29">
        <f t="shared" si="502"/>
        <v>0</v>
      </c>
    </row>
    <row r="3341" spans="21:48" ht="31.5" customHeight="1">
      <c r="U3341" s="1"/>
      <c r="AT3341" s="27">
        <f t="shared" si="503"/>
        <v>0</v>
      </c>
      <c r="AV3341" s="29">
        <f t="shared" si="502"/>
        <v>0</v>
      </c>
    </row>
    <row r="3342" spans="21:48" ht="31.5" customHeight="1">
      <c r="U3342" s="1"/>
      <c r="AT3342" s="27">
        <f t="shared" si="503"/>
        <v>0</v>
      </c>
      <c r="AV3342" s="29">
        <f t="shared" si="502"/>
        <v>0</v>
      </c>
    </row>
    <row r="3343" spans="21:48" ht="31.5" customHeight="1">
      <c r="U3343" s="1"/>
      <c r="AT3343" s="27">
        <f t="shared" si="503"/>
        <v>0</v>
      </c>
      <c r="AV3343" s="29">
        <f t="shared" si="502"/>
        <v>0</v>
      </c>
    </row>
    <row r="3344" spans="21:48" ht="31.5" customHeight="1">
      <c r="U3344" s="1"/>
      <c r="AT3344" s="27">
        <f t="shared" si="503"/>
        <v>0</v>
      </c>
      <c r="AV3344" s="29">
        <f t="shared" si="502"/>
        <v>0</v>
      </c>
    </row>
    <row r="3345" spans="21:48" ht="31.5" customHeight="1">
      <c r="U3345" s="1"/>
      <c r="AT3345" s="27">
        <f t="shared" si="503"/>
        <v>0</v>
      </c>
      <c r="AV3345" s="29">
        <f t="shared" si="502"/>
        <v>0</v>
      </c>
    </row>
    <row r="3346" spans="21:48" ht="31.5" customHeight="1">
      <c r="U3346" s="1"/>
      <c r="AT3346" s="27">
        <f t="shared" si="503"/>
        <v>0</v>
      </c>
      <c r="AV3346" s="29">
        <f t="shared" si="502"/>
        <v>0</v>
      </c>
    </row>
    <row r="3347" spans="21:48" ht="31.5" customHeight="1">
      <c r="U3347" s="1"/>
      <c r="AT3347" s="27">
        <f t="shared" si="503"/>
        <v>0</v>
      </c>
      <c r="AV3347" s="29">
        <f t="shared" si="502"/>
        <v>0</v>
      </c>
    </row>
    <row r="3348" spans="21:48" ht="31.5" customHeight="1">
      <c r="U3348" s="1"/>
      <c r="AT3348" s="27">
        <f t="shared" si="503"/>
        <v>0</v>
      </c>
      <c r="AV3348" s="29">
        <f t="shared" si="502"/>
        <v>0</v>
      </c>
    </row>
    <row r="3349" spans="21:48" ht="31.5" customHeight="1">
      <c r="U3349" s="1"/>
      <c r="AT3349" s="27">
        <f t="shared" si="503"/>
        <v>0</v>
      </c>
      <c r="AV3349" s="29">
        <f t="shared" si="502"/>
        <v>0</v>
      </c>
    </row>
    <row r="3350" spans="21:48" ht="31.5" customHeight="1">
      <c r="U3350" s="1"/>
      <c r="AT3350" s="27">
        <f t="shared" si="503"/>
        <v>0</v>
      </c>
      <c r="AV3350" s="29">
        <f t="shared" si="502"/>
        <v>0</v>
      </c>
    </row>
    <row r="3351" spans="21:48" ht="31.5" customHeight="1">
      <c r="U3351" s="1"/>
      <c r="AT3351" s="27">
        <f t="shared" si="503"/>
        <v>0</v>
      </c>
      <c r="AV3351" s="29">
        <f t="shared" si="502"/>
        <v>0</v>
      </c>
    </row>
    <row r="3352" spans="21:48" ht="31.5" customHeight="1">
      <c r="U3352" s="1"/>
      <c r="AT3352" s="27">
        <f t="shared" si="503"/>
        <v>0</v>
      </c>
      <c r="AV3352" s="29">
        <f t="shared" si="502"/>
        <v>0</v>
      </c>
    </row>
    <row r="3353" spans="21:48" ht="31.5" customHeight="1">
      <c r="U3353" s="1"/>
      <c r="AT3353" s="27">
        <f t="shared" si="503"/>
        <v>0</v>
      </c>
      <c r="AV3353" s="29">
        <f t="shared" si="502"/>
        <v>0</v>
      </c>
    </row>
    <row r="3354" spans="21:48" ht="31.5" customHeight="1">
      <c r="U3354" s="1"/>
      <c r="AT3354" s="27">
        <f t="shared" si="503"/>
        <v>0</v>
      </c>
      <c r="AV3354" s="29">
        <f t="shared" si="502"/>
        <v>0</v>
      </c>
    </row>
    <row r="3355" spans="21:48" ht="31.5" customHeight="1">
      <c r="U3355" s="1"/>
      <c r="AT3355" s="27">
        <f t="shared" si="503"/>
        <v>0</v>
      </c>
      <c r="AV3355" s="29">
        <f t="shared" si="502"/>
        <v>0</v>
      </c>
    </row>
    <row r="3356" spans="21:48" ht="31.5" customHeight="1">
      <c r="U3356" s="1"/>
      <c r="AT3356" s="27">
        <f t="shared" si="503"/>
        <v>0</v>
      </c>
      <c r="AV3356" s="29">
        <f t="shared" si="502"/>
        <v>0</v>
      </c>
    </row>
    <row r="3357" spans="21:48" ht="31.5" customHeight="1">
      <c r="U3357" s="1"/>
      <c r="AT3357" s="27">
        <f t="shared" si="503"/>
        <v>0</v>
      </c>
      <c r="AV3357" s="29">
        <f t="shared" si="502"/>
        <v>0</v>
      </c>
    </row>
    <row r="3358" spans="21:48" ht="31.5" customHeight="1">
      <c r="U3358" s="1"/>
      <c r="AT3358" s="27">
        <f t="shared" si="503"/>
        <v>0</v>
      </c>
      <c r="AV3358" s="29">
        <f t="shared" si="502"/>
        <v>0</v>
      </c>
    </row>
    <row r="3359" spans="21:48" ht="31.5" customHeight="1">
      <c r="U3359" s="1"/>
      <c r="AT3359" s="27">
        <f t="shared" si="503"/>
        <v>0</v>
      </c>
      <c r="AV3359" s="29">
        <f t="shared" si="502"/>
        <v>0</v>
      </c>
    </row>
    <row r="3360" spans="21:48" ht="31.5" customHeight="1">
      <c r="U3360" s="1"/>
      <c r="AT3360" s="27">
        <f t="shared" si="503"/>
        <v>0</v>
      </c>
      <c r="AV3360" s="29">
        <f t="shared" si="502"/>
        <v>0</v>
      </c>
    </row>
    <row r="3361" spans="21:48" ht="31.5" customHeight="1">
      <c r="U3361" s="1"/>
      <c r="AT3361" s="27">
        <f t="shared" si="503"/>
        <v>0</v>
      </c>
      <c r="AV3361" s="29">
        <f t="shared" si="502"/>
        <v>0</v>
      </c>
    </row>
    <row r="3362" spans="21:48" ht="31.5" customHeight="1">
      <c r="U3362" s="1"/>
      <c r="AT3362" s="27">
        <f t="shared" si="503"/>
        <v>0</v>
      </c>
      <c r="AV3362" s="29">
        <f t="shared" si="502"/>
        <v>0</v>
      </c>
    </row>
    <row r="3363" spans="21:48" ht="31.5" customHeight="1">
      <c r="U3363" s="1"/>
      <c r="AT3363" s="27">
        <f t="shared" si="503"/>
        <v>0</v>
      </c>
      <c r="AV3363" s="29">
        <f t="shared" si="502"/>
        <v>0</v>
      </c>
    </row>
    <row r="3364" spans="21:48" ht="31.5" customHeight="1">
      <c r="U3364" s="1"/>
      <c r="AT3364" s="27">
        <f t="shared" si="503"/>
        <v>0</v>
      </c>
      <c r="AV3364" s="29">
        <f t="shared" si="502"/>
        <v>0</v>
      </c>
    </row>
    <row r="3365" spans="21:48" ht="31.5" customHeight="1">
      <c r="U3365" s="1"/>
      <c r="AT3365" s="27">
        <f t="shared" si="503"/>
        <v>0</v>
      </c>
      <c r="AV3365" s="29">
        <f t="shared" si="502"/>
        <v>0</v>
      </c>
    </row>
    <row r="3366" spans="21:48" ht="31.5" customHeight="1">
      <c r="U3366" s="1"/>
      <c r="AT3366" s="27">
        <f t="shared" si="503"/>
        <v>0</v>
      </c>
      <c r="AV3366" s="29">
        <f t="shared" si="502"/>
        <v>0</v>
      </c>
    </row>
    <row r="3367" spans="21:48" ht="31.5" customHeight="1">
      <c r="U3367" s="1"/>
      <c r="AT3367" s="27">
        <f t="shared" si="503"/>
        <v>0</v>
      </c>
      <c r="AV3367" s="29">
        <f t="shared" si="502"/>
        <v>0</v>
      </c>
    </row>
    <row r="3368" spans="21:48" ht="31.5" customHeight="1">
      <c r="U3368" s="1"/>
      <c r="AT3368" s="27">
        <f t="shared" si="503"/>
        <v>0</v>
      </c>
      <c r="AV3368" s="29">
        <f t="shared" si="502"/>
        <v>0</v>
      </c>
    </row>
    <row r="3369" spans="21:48" ht="31.5" customHeight="1">
      <c r="U3369" s="1"/>
      <c r="AT3369" s="27">
        <f t="shared" si="503"/>
        <v>0</v>
      </c>
      <c r="AV3369" s="29">
        <f t="shared" si="502"/>
        <v>0</v>
      </c>
    </row>
    <row r="3370" spans="21:48" ht="31.5" customHeight="1">
      <c r="U3370" s="1"/>
      <c r="AT3370" s="27">
        <f t="shared" si="503"/>
        <v>0</v>
      </c>
      <c r="AV3370" s="29">
        <f t="shared" si="502"/>
        <v>0</v>
      </c>
    </row>
    <row r="3371" spans="21:48" ht="31.5" customHeight="1">
      <c r="U3371" s="1"/>
      <c r="AT3371" s="27">
        <f t="shared" si="503"/>
        <v>0</v>
      </c>
      <c r="AV3371" s="29">
        <f t="shared" si="502"/>
        <v>0</v>
      </c>
    </row>
    <row r="3372" spans="21:48" ht="31.5" customHeight="1">
      <c r="U3372" s="1"/>
      <c r="AT3372" s="27">
        <f t="shared" si="503"/>
        <v>0</v>
      </c>
      <c r="AV3372" s="29">
        <f t="shared" si="502"/>
        <v>0</v>
      </c>
    </row>
    <row r="3373" spans="21:48" ht="31.5" customHeight="1">
      <c r="U3373" s="1"/>
      <c r="AT3373" s="27">
        <f t="shared" si="503"/>
        <v>0</v>
      </c>
      <c r="AV3373" s="29">
        <f t="shared" si="502"/>
        <v>0</v>
      </c>
    </row>
    <row r="3374" spans="21:48" ht="31.5" customHeight="1">
      <c r="U3374" s="1"/>
      <c r="AT3374" s="27">
        <f t="shared" si="503"/>
        <v>0</v>
      </c>
      <c r="AV3374" s="29">
        <f t="shared" si="502"/>
        <v>0</v>
      </c>
    </row>
    <row r="3375" spans="21:48" ht="31.5" customHeight="1">
      <c r="U3375" s="1"/>
      <c r="AT3375" s="27">
        <f t="shared" si="503"/>
        <v>0</v>
      </c>
      <c r="AV3375" s="29">
        <f t="shared" si="502"/>
        <v>0</v>
      </c>
    </row>
    <row r="3376" spans="21:48" ht="31.5" customHeight="1">
      <c r="U3376" s="1"/>
      <c r="AT3376" s="27">
        <f t="shared" si="503"/>
        <v>0</v>
      </c>
      <c r="AV3376" s="29">
        <f t="shared" si="502"/>
        <v>0</v>
      </c>
    </row>
    <row r="3377" spans="21:48" ht="31.5" customHeight="1">
      <c r="U3377" s="1"/>
      <c r="AT3377" s="27">
        <f t="shared" si="503"/>
        <v>0</v>
      </c>
      <c r="AV3377" s="29">
        <f t="shared" si="502"/>
        <v>0</v>
      </c>
    </row>
    <row r="3378" spans="21:48" ht="31.5" customHeight="1">
      <c r="U3378" s="1"/>
      <c r="AT3378" s="27">
        <f t="shared" si="503"/>
        <v>0</v>
      </c>
      <c r="AV3378" s="29">
        <f t="shared" si="502"/>
        <v>0</v>
      </c>
    </row>
    <row r="3379" spans="21:48" ht="31.5" customHeight="1">
      <c r="U3379" s="1"/>
      <c r="AT3379" s="27">
        <f t="shared" si="503"/>
        <v>0</v>
      </c>
      <c r="AV3379" s="29">
        <f t="shared" ref="AV3379:AV3442" si="504">MIN(AN3379,AT3379,AU3379)</f>
        <v>0</v>
      </c>
    </row>
    <row r="3380" spans="21:48" ht="31.5" customHeight="1">
      <c r="U3380" s="1"/>
      <c r="AT3380" s="27">
        <f t="shared" si="503"/>
        <v>0</v>
      </c>
      <c r="AV3380" s="29">
        <f t="shared" si="504"/>
        <v>0</v>
      </c>
    </row>
    <row r="3381" spans="21:48" ht="31.5" customHeight="1">
      <c r="U3381" s="1"/>
      <c r="AT3381" s="27">
        <f t="shared" si="503"/>
        <v>0</v>
      </c>
      <c r="AV3381" s="29">
        <f t="shared" si="504"/>
        <v>0</v>
      </c>
    </row>
    <row r="3382" spans="21:48" ht="31.5" customHeight="1">
      <c r="U3382" s="1"/>
      <c r="AT3382" s="27">
        <f t="shared" si="503"/>
        <v>0</v>
      </c>
      <c r="AV3382" s="29">
        <f t="shared" si="504"/>
        <v>0</v>
      </c>
    </row>
    <row r="3383" spans="21:48" ht="31.5" customHeight="1">
      <c r="U3383" s="1"/>
      <c r="AT3383" s="27">
        <f t="shared" si="503"/>
        <v>0</v>
      </c>
      <c r="AV3383" s="29">
        <f t="shared" si="504"/>
        <v>0</v>
      </c>
    </row>
    <row r="3384" spans="21:48" ht="31.5" customHeight="1">
      <c r="U3384" s="1"/>
      <c r="AT3384" s="27">
        <f t="shared" si="503"/>
        <v>0</v>
      </c>
      <c r="AV3384" s="29">
        <f t="shared" si="504"/>
        <v>0</v>
      </c>
    </row>
    <row r="3385" spans="21:48" ht="31.5" customHeight="1">
      <c r="U3385" s="1"/>
      <c r="AT3385" s="27">
        <f t="shared" si="503"/>
        <v>0</v>
      </c>
      <c r="AV3385" s="29">
        <f t="shared" si="504"/>
        <v>0</v>
      </c>
    </row>
    <row r="3386" spans="21:48" ht="31.5" customHeight="1">
      <c r="U3386" s="1"/>
      <c r="AT3386" s="27">
        <f t="shared" si="503"/>
        <v>0</v>
      </c>
      <c r="AV3386" s="29">
        <f t="shared" si="504"/>
        <v>0</v>
      </c>
    </row>
    <row r="3387" spans="21:48" ht="31.5" customHeight="1">
      <c r="U3387" s="1"/>
      <c r="AT3387" s="27">
        <f t="shared" si="503"/>
        <v>0</v>
      </c>
      <c r="AV3387" s="29">
        <f t="shared" si="504"/>
        <v>0</v>
      </c>
    </row>
    <row r="3388" spans="21:48" ht="31.5" customHeight="1">
      <c r="U3388" s="1"/>
      <c r="AT3388" s="27">
        <f t="shared" si="503"/>
        <v>0</v>
      </c>
      <c r="AV3388" s="29">
        <f t="shared" si="504"/>
        <v>0</v>
      </c>
    </row>
    <row r="3389" spans="21:48" ht="31.5" customHeight="1">
      <c r="U3389" s="1"/>
      <c r="AT3389" s="27">
        <f t="shared" si="503"/>
        <v>0</v>
      </c>
      <c r="AV3389" s="29">
        <f t="shared" si="504"/>
        <v>0</v>
      </c>
    </row>
    <row r="3390" spans="21:48" ht="31.5" customHeight="1">
      <c r="U3390" s="1"/>
      <c r="AT3390" s="27">
        <f t="shared" si="503"/>
        <v>0</v>
      </c>
      <c r="AV3390" s="29">
        <f t="shared" si="504"/>
        <v>0</v>
      </c>
    </row>
    <row r="3391" spans="21:48" ht="31.5" customHeight="1">
      <c r="U3391" s="1"/>
      <c r="AT3391" s="27">
        <f t="shared" si="503"/>
        <v>0</v>
      </c>
      <c r="AV3391" s="29">
        <f t="shared" si="504"/>
        <v>0</v>
      </c>
    </row>
    <row r="3392" spans="21:48" ht="31.5" customHeight="1">
      <c r="U3392" s="1"/>
      <c r="AT3392" s="27">
        <f t="shared" si="503"/>
        <v>0</v>
      </c>
      <c r="AV3392" s="29">
        <f t="shared" si="504"/>
        <v>0</v>
      </c>
    </row>
    <row r="3393" spans="21:48" ht="31.5" customHeight="1">
      <c r="U3393" s="1"/>
      <c r="AT3393" s="27">
        <f t="shared" si="503"/>
        <v>0</v>
      </c>
      <c r="AV3393" s="29">
        <f t="shared" si="504"/>
        <v>0</v>
      </c>
    </row>
    <row r="3394" spans="21:48" ht="31.5" customHeight="1">
      <c r="U3394" s="1"/>
      <c r="AT3394" s="27">
        <f t="shared" si="503"/>
        <v>0</v>
      </c>
      <c r="AV3394" s="29">
        <f t="shared" si="504"/>
        <v>0</v>
      </c>
    </row>
    <row r="3395" spans="21:48" ht="31.5" customHeight="1">
      <c r="U3395" s="1"/>
      <c r="AT3395" s="27">
        <f t="shared" si="503"/>
        <v>0</v>
      </c>
      <c r="AV3395" s="29">
        <f t="shared" si="504"/>
        <v>0</v>
      </c>
    </row>
    <row r="3396" spans="21:48" ht="31.5" customHeight="1">
      <c r="U3396" s="1"/>
      <c r="AT3396" s="27">
        <f t="shared" si="503"/>
        <v>0</v>
      </c>
      <c r="AV3396" s="29">
        <f t="shared" si="504"/>
        <v>0</v>
      </c>
    </row>
    <row r="3397" spans="21:48" ht="31.5" customHeight="1">
      <c r="U3397" s="1"/>
      <c r="AT3397" s="27">
        <f t="shared" si="503"/>
        <v>0</v>
      </c>
      <c r="AV3397" s="29">
        <f t="shared" si="504"/>
        <v>0</v>
      </c>
    </row>
    <row r="3398" spans="21:48" ht="31.5" customHeight="1">
      <c r="U3398" s="1"/>
      <c r="AT3398" s="27">
        <f t="shared" ref="AT3398:AT3461" si="505">T3398*1.075</f>
        <v>0</v>
      </c>
      <c r="AV3398" s="29">
        <f t="shared" si="504"/>
        <v>0</v>
      </c>
    </row>
    <row r="3399" spans="21:48" ht="31.5" customHeight="1">
      <c r="U3399" s="1"/>
      <c r="AT3399" s="27">
        <f t="shared" si="505"/>
        <v>0</v>
      </c>
      <c r="AV3399" s="29">
        <f t="shared" si="504"/>
        <v>0</v>
      </c>
    </row>
    <row r="3400" spans="21:48" ht="31.5" customHeight="1">
      <c r="U3400" s="1"/>
      <c r="AT3400" s="27">
        <f t="shared" si="505"/>
        <v>0</v>
      </c>
      <c r="AV3400" s="29">
        <f t="shared" si="504"/>
        <v>0</v>
      </c>
    </row>
    <row r="3401" spans="21:48" ht="31.5" customHeight="1">
      <c r="U3401" s="1"/>
      <c r="AT3401" s="27">
        <f t="shared" si="505"/>
        <v>0</v>
      </c>
      <c r="AV3401" s="29">
        <f t="shared" si="504"/>
        <v>0</v>
      </c>
    </row>
    <row r="3402" spans="21:48" ht="31.5" customHeight="1">
      <c r="U3402" s="1"/>
      <c r="AT3402" s="27">
        <f t="shared" si="505"/>
        <v>0</v>
      </c>
      <c r="AV3402" s="29">
        <f t="shared" si="504"/>
        <v>0</v>
      </c>
    </row>
    <row r="3403" spans="21:48" ht="31.5" customHeight="1">
      <c r="U3403" s="1"/>
      <c r="AT3403" s="27">
        <f t="shared" si="505"/>
        <v>0</v>
      </c>
      <c r="AV3403" s="29">
        <f t="shared" si="504"/>
        <v>0</v>
      </c>
    </row>
    <row r="3404" spans="21:48" ht="31.5" customHeight="1">
      <c r="U3404" s="1"/>
      <c r="AT3404" s="27">
        <f t="shared" si="505"/>
        <v>0</v>
      </c>
      <c r="AV3404" s="29">
        <f t="shared" si="504"/>
        <v>0</v>
      </c>
    </row>
    <row r="3405" spans="21:48" ht="31.5" customHeight="1">
      <c r="U3405" s="1"/>
      <c r="AT3405" s="27">
        <f t="shared" si="505"/>
        <v>0</v>
      </c>
      <c r="AV3405" s="29">
        <f t="shared" si="504"/>
        <v>0</v>
      </c>
    </row>
    <row r="3406" spans="21:48" ht="31.5" customHeight="1">
      <c r="U3406" s="1"/>
      <c r="AT3406" s="27">
        <f t="shared" si="505"/>
        <v>0</v>
      </c>
      <c r="AV3406" s="29">
        <f t="shared" si="504"/>
        <v>0</v>
      </c>
    </row>
    <row r="3407" spans="21:48" ht="31.5" customHeight="1">
      <c r="U3407" s="1"/>
      <c r="AT3407" s="27">
        <f t="shared" si="505"/>
        <v>0</v>
      </c>
      <c r="AV3407" s="29">
        <f t="shared" si="504"/>
        <v>0</v>
      </c>
    </row>
    <row r="3408" spans="21:48" ht="31.5" customHeight="1">
      <c r="U3408" s="1"/>
      <c r="AT3408" s="27">
        <f t="shared" si="505"/>
        <v>0</v>
      </c>
      <c r="AV3408" s="29">
        <f t="shared" si="504"/>
        <v>0</v>
      </c>
    </row>
    <row r="3409" spans="21:48" ht="31.5" customHeight="1">
      <c r="U3409" s="1"/>
      <c r="AT3409" s="27">
        <f t="shared" si="505"/>
        <v>0</v>
      </c>
      <c r="AV3409" s="29">
        <f t="shared" si="504"/>
        <v>0</v>
      </c>
    </row>
    <row r="3410" spans="21:48" ht="31.5" customHeight="1">
      <c r="U3410" s="1"/>
      <c r="AT3410" s="27">
        <f t="shared" si="505"/>
        <v>0</v>
      </c>
      <c r="AV3410" s="29">
        <f t="shared" si="504"/>
        <v>0</v>
      </c>
    </row>
    <row r="3411" spans="21:48" ht="31.5" customHeight="1">
      <c r="U3411" s="1"/>
      <c r="AT3411" s="27">
        <f t="shared" si="505"/>
        <v>0</v>
      </c>
      <c r="AV3411" s="29">
        <f t="shared" si="504"/>
        <v>0</v>
      </c>
    </row>
    <row r="3412" spans="21:48" ht="31.5" customHeight="1">
      <c r="U3412" s="1"/>
      <c r="AT3412" s="27">
        <f t="shared" si="505"/>
        <v>0</v>
      </c>
      <c r="AV3412" s="29">
        <f t="shared" si="504"/>
        <v>0</v>
      </c>
    </row>
    <row r="3413" spans="21:48" ht="31.5" customHeight="1">
      <c r="U3413" s="1"/>
      <c r="AT3413" s="27">
        <f t="shared" si="505"/>
        <v>0</v>
      </c>
      <c r="AV3413" s="29">
        <f t="shared" si="504"/>
        <v>0</v>
      </c>
    </row>
    <row r="3414" spans="21:48" ht="31.5" customHeight="1">
      <c r="U3414" s="1"/>
      <c r="AT3414" s="27">
        <f t="shared" si="505"/>
        <v>0</v>
      </c>
      <c r="AV3414" s="29">
        <f t="shared" si="504"/>
        <v>0</v>
      </c>
    </row>
    <row r="3415" spans="21:48" ht="31.5" customHeight="1">
      <c r="U3415" s="1"/>
      <c r="AT3415" s="27">
        <f t="shared" si="505"/>
        <v>0</v>
      </c>
      <c r="AV3415" s="29">
        <f t="shared" si="504"/>
        <v>0</v>
      </c>
    </row>
    <row r="3416" spans="21:48" ht="31.5" customHeight="1">
      <c r="U3416" s="1"/>
      <c r="AT3416" s="27">
        <f t="shared" si="505"/>
        <v>0</v>
      </c>
      <c r="AV3416" s="29">
        <f t="shared" si="504"/>
        <v>0</v>
      </c>
    </row>
    <row r="3417" spans="21:48" ht="31.5" customHeight="1">
      <c r="U3417" s="1"/>
      <c r="AT3417" s="27">
        <f t="shared" si="505"/>
        <v>0</v>
      </c>
      <c r="AV3417" s="29">
        <f t="shared" si="504"/>
        <v>0</v>
      </c>
    </row>
    <row r="3418" spans="21:48" ht="31.5" customHeight="1">
      <c r="U3418" s="1"/>
      <c r="AT3418" s="27">
        <f t="shared" si="505"/>
        <v>0</v>
      </c>
      <c r="AV3418" s="29">
        <f t="shared" si="504"/>
        <v>0</v>
      </c>
    </row>
    <row r="3419" spans="21:48" ht="31.5" customHeight="1">
      <c r="U3419" s="1"/>
      <c r="AT3419" s="27">
        <f t="shared" si="505"/>
        <v>0</v>
      </c>
      <c r="AV3419" s="29">
        <f t="shared" si="504"/>
        <v>0</v>
      </c>
    </row>
    <row r="3420" spans="21:48" ht="31.5" customHeight="1">
      <c r="U3420" s="1"/>
      <c r="AT3420" s="27">
        <f t="shared" si="505"/>
        <v>0</v>
      </c>
      <c r="AV3420" s="29">
        <f t="shared" si="504"/>
        <v>0</v>
      </c>
    </row>
    <row r="3421" spans="21:48" ht="31.5" customHeight="1">
      <c r="U3421" s="1"/>
      <c r="AT3421" s="27">
        <f t="shared" si="505"/>
        <v>0</v>
      </c>
      <c r="AV3421" s="29">
        <f t="shared" si="504"/>
        <v>0</v>
      </c>
    </row>
    <row r="3422" spans="21:48" ht="31.5" customHeight="1">
      <c r="U3422" s="1"/>
      <c r="AT3422" s="27">
        <f t="shared" si="505"/>
        <v>0</v>
      </c>
      <c r="AV3422" s="29">
        <f t="shared" si="504"/>
        <v>0</v>
      </c>
    </row>
    <row r="3423" spans="21:48" ht="31.5" customHeight="1">
      <c r="U3423" s="1"/>
      <c r="AT3423" s="27">
        <f t="shared" si="505"/>
        <v>0</v>
      </c>
      <c r="AV3423" s="29">
        <f t="shared" si="504"/>
        <v>0</v>
      </c>
    </row>
    <row r="3424" spans="21:48" ht="31.5" customHeight="1">
      <c r="U3424" s="1"/>
      <c r="AT3424" s="27">
        <f t="shared" si="505"/>
        <v>0</v>
      </c>
      <c r="AV3424" s="29">
        <f t="shared" si="504"/>
        <v>0</v>
      </c>
    </row>
    <row r="3425" spans="21:48" ht="31.5" customHeight="1">
      <c r="U3425" s="1"/>
      <c r="AT3425" s="27">
        <f t="shared" si="505"/>
        <v>0</v>
      </c>
      <c r="AV3425" s="29">
        <f t="shared" si="504"/>
        <v>0</v>
      </c>
    </row>
    <row r="3426" spans="21:48" ht="31.5" customHeight="1">
      <c r="U3426" s="1"/>
      <c r="AT3426" s="27">
        <f t="shared" si="505"/>
        <v>0</v>
      </c>
      <c r="AV3426" s="29">
        <f t="shared" si="504"/>
        <v>0</v>
      </c>
    </row>
    <row r="3427" spans="21:48" ht="31.5" customHeight="1">
      <c r="U3427" s="1"/>
      <c r="AT3427" s="27">
        <f t="shared" si="505"/>
        <v>0</v>
      </c>
      <c r="AV3427" s="29">
        <f t="shared" si="504"/>
        <v>0</v>
      </c>
    </row>
    <row r="3428" spans="21:48" ht="31.5" customHeight="1">
      <c r="U3428" s="1"/>
      <c r="AT3428" s="27">
        <f t="shared" si="505"/>
        <v>0</v>
      </c>
      <c r="AV3428" s="29">
        <f t="shared" si="504"/>
        <v>0</v>
      </c>
    </row>
    <row r="3429" spans="21:48" ht="31.5" customHeight="1">
      <c r="U3429" s="1"/>
      <c r="AT3429" s="27">
        <f t="shared" si="505"/>
        <v>0</v>
      </c>
      <c r="AV3429" s="29">
        <f t="shared" si="504"/>
        <v>0</v>
      </c>
    </row>
    <row r="3430" spans="21:48" ht="31.5" customHeight="1">
      <c r="U3430" s="1"/>
      <c r="AT3430" s="27">
        <f t="shared" si="505"/>
        <v>0</v>
      </c>
      <c r="AV3430" s="29">
        <f t="shared" si="504"/>
        <v>0</v>
      </c>
    </row>
    <row r="3431" spans="21:48" ht="31.5" customHeight="1">
      <c r="U3431" s="1"/>
      <c r="AT3431" s="27">
        <f t="shared" si="505"/>
        <v>0</v>
      </c>
      <c r="AV3431" s="29">
        <f t="shared" si="504"/>
        <v>0</v>
      </c>
    </row>
    <row r="3432" spans="21:48" ht="31.5" customHeight="1">
      <c r="U3432" s="1"/>
      <c r="AT3432" s="27">
        <f t="shared" si="505"/>
        <v>0</v>
      </c>
      <c r="AV3432" s="29">
        <f t="shared" si="504"/>
        <v>0</v>
      </c>
    </row>
    <row r="3433" spans="21:48" ht="31.5" customHeight="1">
      <c r="U3433" s="1"/>
      <c r="AT3433" s="27">
        <f t="shared" si="505"/>
        <v>0</v>
      </c>
      <c r="AV3433" s="29">
        <f t="shared" si="504"/>
        <v>0</v>
      </c>
    </row>
    <row r="3434" spans="21:48" ht="31.5" customHeight="1">
      <c r="U3434" s="1"/>
      <c r="AT3434" s="27">
        <f t="shared" si="505"/>
        <v>0</v>
      </c>
      <c r="AV3434" s="29">
        <f t="shared" si="504"/>
        <v>0</v>
      </c>
    </row>
    <row r="3435" spans="21:48" ht="31.5" customHeight="1">
      <c r="U3435" s="1"/>
      <c r="AT3435" s="27">
        <f t="shared" si="505"/>
        <v>0</v>
      </c>
      <c r="AV3435" s="29">
        <f t="shared" si="504"/>
        <v>0</v>
      </c>
    </row>
    <row r="3436" spans="21:48" ht="31.5" customHeight="1">
      <c r="U3436" s="1"/>
      <c r="AT3436" s="27">
        <f t="shared" si="505"/>
        <v>0</v>
      </c>
      <c r="AV3436" s="29">
        <f t="shared" si="504"/>
        <v>0</v>
      </c>
    </row>
    <row r="3437" spans="21:48" ht="31.5" customHeight="1">
      <c r="U3437" s="1"/>
      <c r="AT3437" s="27">
        <f t="shared" si="505"/>
        <v>0</v>
      </c>
      <c r="AV3437" s="29">
        <f t="shared" si="504"/>
        <v>0</v>
      </c>
    </row>
    <row r="3438" spans="21:48" ht="31.5" customHeight="1">
      <c r="U3438" s="1"/>
      <c r="AT3438" s="27">
        <f t="shared" si="505"/>
        <v>0</v>
      </c>
      <c r="AV3438" s="29">
        <f t="shared" si="504"/>
        <v>0</v>
      </c>
    </row>
    <row r="3439" spans="21:48" ht="31.5" customHeight="1">
      <c r="U3439" s="1"/>
      <c r="AT3439" s="27">
        <f t="shared" si="505"/>
        <v>0</v>
      </c>
      <c r="AV3439" s="29">
        <f t="shared" si="504"/>
        <v>0</v>
      </c>
    </row>
    <row r="3440" spans="21:48" ht="31.5" customHeight="1">
      <c r="U3440" s="1"/>
      <c r="AT3440" s="27">
        <f t="shared" si="505"/>
        <v>0</v>
      </c>
      <c r="AV3440" s="29">
        <f t="shared" si="504"/>
        <v>0</v>
      </c>
    </row>
    <row r="3441" spans="21:48" ht="31.5" customHeight="1">
      <c r="U3441" s="1"/>
      <c r="AT3441" s="27">
        <f t="shared" si="505"/>
        <v>0</v>
      </c>
      <c r="AV3441" s="29">
        <f t="shared" si="504"/>
        <v>0</v>
      </c>
    </row>
    <row r="3442" spans="21:48" ht="31.5" customHeight="1">
      <c r="U3442" s="1"/>
      <c r="AT3442" s="27">
        <f t="shared" si="505"/>
        <v>0</v>
      </c>
      <c r="AV3442" s="29">
        <f t="shared" si="504"/>
        <v>0</v>
      </c>
    </row>
    <row r="3443" spans="21:48" ht="31.5" customHeight="1">
      <c r="U3443" s="1"/>
      <c r="AT3443" s="27">
        <f t="shared" si="505"/>
        <v>0</v>
      </c>
      <c r="AV3443" s="29">
        <f t="shared" ref="AV3443:AV3506" si="506">MIN(AN3443,AT3443,AU3443)</f>
        <v>0</v>
      </c>
    </row>
    <row r="3444" spans="21:48" ht="31.5" customHeight="1">
      <c r="U3444" s="1"/>
      <c r="AT3444" s="27">
        <f t="shared" si="505"/>
        <v>0</v>
      </c>
      <c r="AV3444" s="29">
        <f t="shared" si="506"/>
        <v>0</v>
      </c>
    </row>
    <row r="3445" spans="21:48" ht="31.5" customHeight="1">
      <c r="U3445" s="1"/>
      <c r="AT3445" s="27">
        <f t="shared" si="505"/>
        <v>0</v>
      </c>
      <c r="AV3445" s="29">
        <f t="shared" si="506"/>
        <v>0</v>
      </c>
    </row>
    <row r="3446" spans="21:48" ht="31.5" customHeight="1">
      <c r="U3446" s="1"/>
      <c r="AT3446" s="27">
        <f t="shared" si="505"/>
        <v>0</v>
      </c>
      <c r="AV3446" s="29">
        <f t="shared" si="506"/>
        <v>0</v>
      </c>
    </row>
    <row r="3447" spans="21:48" ht="31.5" customHeight="1">
      <c r="U3447" s="1"/>
      <c r="AT3447" s="27">
        <f t="shared" si="505"/>
        <v>0</v>
      </c>
      <c r="AV3447" s="29">
        <f t="shared" si="506"/>
        <v>0</v>
      </c>
    </row>
    <row r="3448" spans="21:48" ht="31.5" customHeight="1">
      <c r="U3448" s="1"/>
      <c r="AT3448" s="27">
        <f t="shared" si="505"/>
        <v>0</v>
      </c>
      <c r="AV3448" s="29">
        <f t="shared" si="506"/>
        <v>0</v>
      </c>
    </row>
    <row r="3449" spans="21:48" ht="31.5" customHeight="1">
      <c r="U3449" s="1"/>
      <c r="AT3449" s="27">
        <f t="shared" si="505"/>
        <v>0</v>
      </c>
      <c r="AV3449" s="29">
        <f t="shared" si="506"/>
        <v>0</v>
      </c>
    </row>
    <row r="3450" spans="21:48" ht="31.5" customHeight="1">
      <c r="U3450" s="1"/>
      <c r="AT3450" s="27">
        <f t="shared" si="505"/>
        <v>0</v>
      </c>
      <c r="AV3450" s="29">
        <f t="shared" si="506"/>
        <v>0</v>
      </c>
    </row>
    <row r="3451" spans="21:48" ht="31.5" customHeight="1">
      <c r="U3451" s="1"/>
      <c r="AT3451" s="27">
        <f t="shared" si="505"/>
        <v>0</v>
      </c>
      <c r="AV3451" s="29">
        <f t="shared" si="506"/>
        <v>0</v>
      </c>
    </row>
    <row r="3452" spans="21:48" ht="31.5" customHeight="1">
      <c r="U3452" s="1"/>
      <c r="AT3452" s="27">
        <f t="shared" si="505"/>
        <v>0</v>
      </c>
      <c r="AV3452" s="29">
        <f t="shared" si="506"/>
        <v>0</v>
      </c>
    </row>
    <row r="3453" spans="21:48" ht="31.5" customHeight="1">
      <c r="U3453" s="1"/>
      <c r="AT3453" s="27">
        <f t="shared" si="505"/>
        <v>0</v>
      </c>
      <c r="AV3453" s="29">
        <f t="shared" si="506"/>
        <v>0</v>
      </c>
    </row>
    <row r="3454" spans="21:48" ht="31.5" customHeight="1">
      <c r="U3454" s="1"/>
      <c r="AT3454" s="27">
        <f t="shared" si="505"/>
        <v>0</v>
      </c>
      <c r="AV3454" s="29">
        <f t="shared" si="506"/>
        <v>0</v>
      </c>
    </row>
    <row r="3455" spans="21:48" ht="31.5" customHeight="1">
      <c r="U3455" s="1"/>
      <c r="AT3455" s="27">
        <f t="shared" si="505"/>
        <v>0</v>
      </c>
      <c r="AV3455" s="29">
        <f t="shared" si="506"/>
        <v>0</v>
      </c>
    </row>
    <row r="3456" spans="21:48" ht="31.5" customHeight="1">
      <c r="U3456" s="1"/>
      <c r="AT3456" s="27">
        <f t="shared" si="505"/>
        <v>0</v>
      </c>
      <c r="AV3456" s="29">
        <f t="shared" si="506"/>
        <v>0</v>
      </c>
    </row>
    <row r="3457" spans="21:48" ht="31.5" customHeight="1">
      <c r="U3457" s="1"/>
      <c r="AT3457" s="27">
        <f t="shared" si="505"/>
        <v>0</v>
      </c>
      <c r="AV3457" s="29">
        <f t="shared" si="506"/>
        <v>0</v>
      </c>
    </row>
    <row r="3458" spans="21:48" ht="31.5" customHeight="1">
      <c r="U3458" s="1"/>
      <c r="AT3458" s="27">
        <f t="shared" si="505"/>
        <v>0</v>
      </c>
      <c r="AV3458" s="29">
        <f t="shared" si="506"/>
        <v>0</v>
      </c>
    </row>
    <row r="3459" spans="21:48" ht="31.5" customHeight="1">
      <c r="U3459" s="1"/>
      <c r="AT3459" s="27">
        <f t="shared" si="505"/>
        <v>0</v>
      </c>
      <c r="AV3459" s="29">
        <f t="shared" si="506"/>
        <v>0</v>
      </c>
    </row>
    <row r="3460" spans="21:48" ht="31.5" customHeight="1">
      <c r="U3460" s="1"/>
      <c r="AT3460" s="27">
        <f t="shared" si="505"/>
        <v>0</v>
      </c>
      <c r="AV3460" s="29">
        <f t="shared" si="506"/>
        <v>0</v>
      </c>
    </row>
    <row r="3461" spans="21:48" ht="31.5" customHeight="1">
      <c r="U3461" s="1"/>
      <c r="AT3461" s="27">
        <f t="shared" si="505"/>
        <v>0</v>
      </c>
      <c r="AV3461" s="29">
        <f t="shared" si="506"/>
        <v>0</v>
      </c>
    </row>
    <row r="3462" spans="21:48" ht="31.5" customHeight="1">
      <c r="U3462" s="1"/>
      <c r="AT3462" s="27">
        <f t="shared" ref="AT3462:AT3525" si="507">T3462*1.075</f>
        <v>0</v>
      </c>
      <c r="AV3462" s="29">
        <f t="shared" si="506"/>
        <v>0</v>
      </c>
    </row>
    <row r="3463" spans="21:48" ht="31.5" customHeight="1">
      <c r="U3463" s="1"/>
      <c r="AT3463" s="27">
        <f t="shared" si="507"/>
        <v>0</v>
      </c>
      <c r="AV3463" s="29">
        <f t="shared" si="506"/>
        <v>0</v>
      </c>
    </row>
    <row r="3464" spans="21:48" ht="31.5" customHeight="1">
      <c r="U3464" s="1"/>
      <c r="AT3464" s="27">
        <f t="shared" si="507"/>
        <v>0</v>
      </c>
      <c r="AV3464" s="29">
        <f t="shared" si="506"/>
        <v>0</v>
      </c>
    </row>
    <row r="3465" spans="21:48" ht="31.5" customHeight="1">
      <c r="U3465" s="1"/>
      <c r="AT3465" s="27">
        <f t="shared" si="507"/>
        <v>0</v>
      </c>
      <c r="AV3465" s="29">
        <f t="shared" si="506"/>
        <v>0</v>
      </c>
    </row>
    <row r="3466" spans="21:48" ht="31.5" customHeight="1">
      <c r="U3466" s="1"/>
      <c r="AT3466" s="27">
        <f t="shared" si="507"/>
        <v>0</v>
      </c>
      <c r="AV3466" s="29">
        <f t="shared" si="506"/>
        <v>0</v>
      </c>
    </row>
    <row r="3467" spans="21:48" ht="31.5" customHeight="1">
      <c r="U3467" s="1"/>
      <c r="AT3467" s="27">
        <f t="shared" si="507"/>
        <v>0</v>
      </c>
      <c r="AV3467" s="29">
        <f t="shared" si="506"/>
        <v>0</v>
      </c>
    </row>
    <row r="3468" spans="21:48" ht="31.5" customHeight="1">
      <c r="U3468" s="1"/>
      <c r="AT3468" s="27">
        <f t="shared" si="507"/>
        <v>0</v>
      </c>
      <c r="AV3468" s="29">
        <f t="shared" si="506"/>
        <v>0</v>
      </c>
    </row>
    <row r="3469" spans="21:48" ht="31.5" customHeight="1">
      <c r="U3469" s="1"/>
      <c r="AT3469" s="27">
        <f t="shared" si="507"/>
        <v>0</v>
      </c>
      <c r="AV3469" s="29">
        <f t="shared" si="506"/>
        <v>0</v>
      </c>
    </row>
    <row r="3470" spans="21:48" ht="31.5" customHeight="1">
      <c r="U3470" s="1"/>
      <c r="AT3470" s="27">
        <f t="shared" si="507"/>
        <v>0</v>
      </c>
      <c r="AV3470" s="29">
        <f t="shared" si="506"/>
        <v>0</v>
      </c>
    </row>
    <row r="3471" spans="21:48" ht="31.5" customHeight="1">
      <c r="U3471" s="1"/>
      <c r="AT3471" s="27">
        <f t="shared" si="507"/>
        <v>0</v>
      </c>
      <c r="AV3471" s="29">
        <f t="shared" si="506"/>
        <v>0</v>
      </c>
    </row>
    <row r="3472" spans="21:48" ht="31.5" customHeight="1">
      <c r="U3472" s="1"/>
      <c r="AT3472" s="27">
        <f t="shared" si="507"/>
        <v>0</v>
      </c>
      <c r="AV3472" s="29">
        <f t="shared" si="506"/>
        <v>0</v>
      </c>
    </row>
    <row r="3473" spans="21:48" ht="31.5" customHeight="1">
      <c r="U3473" s="1"/>
      <c r="AT3473" s="27">
        <f t="shared" si="507"/>
        <v>0</v>
      </c>
      <c r="AV3473" s="29">
        <f t="shared" si="506"/>
        <v>0</v>
      </c>
    </row>
    <row r="3474" spans="21:48" ht="31.5" customHeight="1">
      <c r="U3474" s="1"/>
      <c r="AT3474" s="27">
        <f t="shared" si="507"/>
        <v>0</v>
      </c>
      <c r="AV3474" s="29">
        <f t="shared" si="506"/>
        <v>0</v>
      </c>
    </row>
    <row r="3475" spans="21:48" ht="31.5" customHeight="1">
      <c r="U3475" s="1"/>
      <c r="AT3475" s="27">
        <f t="shared" si="507"/>
        <v>0</v>
      </c>
      <c r="AV3475" s="29">
        <f t="shared" si="506"/>
        <v>0</v>
      </c>
    </row>
    <row r="3476" spans="21:48" ht="31.5" customHeight="1">
      <c r="U3476" s="1"/>
      <c r="AT3476" s="27">
        <f t="shared" si="507"/>
        <v>0</v>
      </c>
      <c r="AV3476" s="29">
        <f t="shared" si="506"/>
        <v>0</v>
      </c>
    </row>
    <row r="3477" spans="21:48" ht="31.5" customHeight="1">
      <c r="U3477" s="1"/>
      <c r="AT3477" s="27">
        <f t="shared" si="507"/>
        <v>0</v>
      </c>
      <c r="AV3477" s="29">
        <f t="shared" si="506"/>
        <v>0</v>
      </c>
    </row>
    <row r="3478" spans="21:48" ht="31.5" customHeight="1">
      <c r="U3478" s="1"/>
      <c r="AT3478" s="27">
        <f t="shared" si="507"/>
        <v>0</v>
      </c>
      <c r="AV3478" s="29">
        <f t="shared" si="506"/>
        <v>0</v>
      </c>
    </row>
    <row r="3479" spans="21:48" ht="31.5" customHeight="1">
      <c r="U3479" s="1"/>
      <c r="AT3479" s="27">
        <f t="shared" si="507"/>
        <v>0</v>
      </c>
      <c r="AV3479" s="29">
        <f t="shared" si="506"/>
        <v>0</v>
      </c>
    </row>
    <row r="3480" spans="21:48" ht="31.5" customHeight="1">
      <c r="U3480" s="1"/>
      <c r="AT3480" s="27">
        <f t="shared" si="507"/>
        <v>0</v>
      </c>
      <c r="AV3480" s="29">
        <f t="shared" si="506"/>
        <v>0</v>
      </c>
    </row>
    <row r="3481" spans="21:48" ht="31.5" customHeight="1">
      <c r="U3481" s="1"/>
      <c r="AT3481" s="27">
        <f t="shared" si="507"/>
        <v>0</v>
      </c>
      <c r="AV3481" s="29">
        <f t="shared" si="506"/>
        <v>0</v>
      </c>
    </row>
    <row r="3482" spans="21:48" ht="31.5" customHeight="1">
      <c r="U3482" s="1"/>
      <c r="AT3482" s="27">
        <f t="shared" si="507"/>
        <v>0</v>
      </c>
      <c r="AV3482" s="29">
        <f t="shared" si="506"/>
        <v>0</v>
      </c>
    </row>
    <row r="3483" spans="21:48" ht="31.5" customHeight="1">
      <c r="U3483" s="1"/>
      <c r="AT3483" s="27">
        <f t="shared" si="507"/>
        <v>0</v>
      </c>
      <c r="AV3483" s="29">
        <f t="shared" si="506"/>
        <v>0</v>
      </c>
    </row>
    <row r="3484" spans="21:48" ht="31.5" customHeight="1">
      <c r="U3484" s="1"/>
      <c r="AT3484" s="27">
        <f t="shared" si="507"/>
        <v>0</v>
      </c>
      <c r="AV3484" s="29">
        <f t="shared" si="506"/>
        <v>0</v>
      </c>
    </row>
    <row r="3485" spans="21:48" ht="31.5" customHeight="1">
      <c r="U3485" s="1"/>
      <c r="AT3485" s="27">
        <f t="shared" si="507"/>
        <v>0</v>
      </c>
      <c r="AV3485" s="29">
        <f t="shared" si="506"/>
        <v>0</v>
      </c>
    </row>
    <row r="3486" spans="21:48" ht="31.5" customHeight="1">
      <c r="U3486" s="1"/>
      <c r="AT3486" s="27">
        <f t="shared" si="507"/>
        <v>0</v>
      </c>
      <c r="AV3486" s="29">
        <f t="shared" si="506"/>
        <v>0</v>
      </c>
    </row>
    <row r="3487" spans="21:48" ht="31.5" customHeight="1">
      <c r="U3487" s="1"/>
      <c r="AT3487" s="27">
        <f t="shared" si="507"/>
        <v>0</v>
      </c>
      <c r="AV3487" s="29">
        <f t="shared" si="506"/>
        <v>0</v>
      </c>
    </row>
    <row r="3488" spans="21:48" ht="31.5" customHeight="1">
      <c r="U3488" s="1"/>
      <c r="AT3488" s="27">
        <f t="shared" si="507"/>
        <v>0</v>
      </c>
      <c r="AV3488" s="29">
        <f t="shared" si="506"/>
        <v>0</v>
      </c>
    </row>
    <row r="3489" spans="21:48" ht="31.5" customHeight="1">
      <c r="U3489" s="1"/>
      <c r="AT3489" s="27">
        <f t="shared" si="507"/>
        <v>0</v>
      </c>
      <c r="AV3489" s="29">
        <f t="shared" si="506"/>
        <v>0</v>
      </c>
    </row>
    <row r="3490" spans="21:48" ht="31.5" customHeight="1">
      <c r="U3490" s="1"/>
      <c r="AT3490" s="27">
        <f t="shared" si="507"/>
        <v>0</v>
      </c>
      <c r="AV3490" s="29">
        <f t="shared" si="506"/>
        <v>0</v>
      </c>
    </row>
    <row r="3491" spans="21:48" ht="31.5" customHeight="1">
      <c r="U3491" s="1"/>
      <c r="AT3491" s="27">
        <f t="shared" si="507"/>
        <v>0</v>
      </c>
      <c r="AV3491" s="29">
        <f t="shared" si="506"/>
        <v>0</v>
      </c>
    </row>
    <row r="3492" spans="21:48" ht="31.5" customHeight="1">
      <c r="U3492" s="1"/>
      <c r="AT3492" s="27">
        <f t="shared" si="507"/>
        <v>0</v>
      </c>
      <c r="AV3492" s="29">
        <f t="shared" si="506"/>
        <v>0</v>
      </c>
    </row>
    <row r="3493" spans="21:48" ht="31.5" customHeight="1">
      <c r="U3493" s="1"/>
      <c r="AT3493" s="27">
        <f t="shared" si="507"/>
        <v>0</v>
      </c>
      <c r="AV3493" s="29">
        <f t="shared" si="506"/>
        <v>0</v>
      </c>
    </row>
    <row r="3494" spans="21:48" ht="31.5" customHeight="1">
      <c r="U3494" s="1"/>
      <c r="AT3494" s="27">
        <f t="shared" si="507"/>
        <v>0</v>
      </c>
      <c r="AV3494" s="29">
        <f t="shared" si="506"/>
        <v>0</v>
      </c>
    </row>
    <row r="3495" spans="21:48" ht="31.5" customHeight="1">
      <c r="U3495" s="1"/>
      <c r="AT3495" s="27">
        <f t="shared" si="507"/>
        <v>0</v>
      </c>
      <c r="AV3495" s="29">
        <f t="shared" si="506"/>
        <v>0</v>
      </c>
    </row>
    <row r="3496" spans="21:48" ht="31.5" customHeight="1">
      <c r="U3496" s="1"/>
      <c r="AT3496" s="27">
        <f t="shared" si="507"/>
        <v>0</v>
      </c>
      <c r="AV3496" s="29">
        <f t="shared" si="506"/>
        <v>0</v>
      </c>
    </row>
    <row r="3497" spans="21:48" ht="31.5" customHeight="1">
      <c r="U3497" s="1"/>
      <c r="AT3497" s="27">
        <f t="shared" si="507"/>
        <v>0</v>
      </c>
      <c r="AV3497" s="29">
        <f t="shared" si="506"/>
        <v>0</v>
      </c>
    </row>
    <row r="3498" spans="21:48" ht="31.5" customHeight="1">
      <c r="U3498" s="1"/>
      <c r="AT3498" s="27">
        <f t="shared" si="507"/>
        <v>0</v>
      </c>
      <c r="AV3498" s="29">
        <f t="shared" si="506"/>
        <v>0</v>
      </c>
    </row>
    <row r="3499" spans="21:48" ht="31.5" customHeight="1">
      <c r="U3499" s="1"/>
      <c r="AT3499" s="27">
        <f t="shared" si="507"/>
        <v>0</v>
      </c>
      <c r="AV3499" s="29">
        <f t="shared" si="506"/>
        <v>0</v>
      </c>
    </row>
    <row r="3500" spans="21:48" ht="31.5" customHeight="1">
      <c r="U3500" s="1"/>
      <c r="AT3500" s="27">
        <f t="shared" si="507"/>
        <v>0</v>
      </c>
      <c r="AV3500" s="29">
        <f t="shared" si="506"/>
        <v>0</v>
      </c>
    </row>
    <row r="3501" spans="21:48" ht="31.5" customHeight="1">
      <c r="U3501" s="1"/>
      <c r="AT3501" s="27">
        <f t="shared" si="507"/>
        <v>0</v>
      </c>
      <c r="AV3501" s="29">
        <f t="shared" si="506"/>
        <v>0</v>
      </c>
    </row>
    <row r="3502" spans="21:48" ht="31.5" customHeight="1">
      <c r="U3502" s="1"/>
      <c r="AT3502" s="27">
        <f t="shared" si="507"/>
        <v>0</v>
      </c>
      <c r="AV3502" s="29">
        <f t="shared" si="506"/>
        <v>0</v>
      </c>
    </row>
    <row r="3503" spans="21:48" ht="31.5" customHeight="1">
      <c r="U3503" s="1"/>
      <c r="AT3503" s="27">
        <f t="shared" si="507"/>
        <v>0</v>
      </c>
      <c r="AV3503" s="29">
        <f t="shared" si="506"/>
        <v>0</v>
      </c>
    </row>
    <row r="3504" spans="21:48" ht="31.5" customHeight="1">
      <c r="U3504" s="1"/>
      <c r="AT3504" s="27">
        <f t="shared" si="507"/>
        <v>0</v>
      </c>
      <c r="AV3504" s="29">
        <f t="shared" si="506"/>
        <v>0</v>
      </c>
    </row>
    <row r="3505" spans="21:48" ht="31.5" customHeight="1">
      <c r="U3505" s="1"/>
      <c r="AT3505" s="27">
        <f t="shared" si="507"/>
        <v>0</v>
      </c>
      <c r="AV3505" s="29">
        <f t="shared" si="506"/>
        <v>0</v>
      </c>
    </row>
    <row r="3506" spans="21:48" ht="31.5" customHeight="1">
      <c r="U3506" s="1"/>
      <c r="AT3506" s="27">
        <f t="shared" si="507"/>
        <v>0</v>
      </c>
      <c r="AV3506" s="29">
        <f t="shared" si="506"/>
        <v>0</v>
      </c>
    </row>
    <row r="3507" spans="21:48" ht="31.5" customHeight="1">
      <c r="U3507" s="1"/>
      <c r="AT3507" s="27">
        <f t="shared" si="507"/>
        <v>0</v>
      </c>
      <c r="AV3507" s="29">
        <f t="shared" ref="AV3507:AV3570" si="508">MIN(AN3507,AT3507,AU3507)</f>
        <v>0</v>
      </c>
    </row>
    <row r="3508" spans="21:48" ht="31.5" customHeight="1">
      <c r="U3508" s="1"/>
      <c r="AT3508" s="27">
        <f t="shared" si="507"/>
        <v>0</v>
      </c>
      <c r="AV3508" s="29">
        <f t="shared" si="508"/>
        <v>0</v>
      </c>
    </row>
    <row r="3509" spans="21:48" ht="31.5" customHeight="1">
      <c r="U3509" s="1"/>
      <c r="AT3509" s="27">
        <f t="shared" si="507"/>
        <v>0</v>
      </c>
      <c r="AV3509" s="29">
        <f t="shared" si="508"/>
        <v>0</v>
      </c>
    </row>
    <row r="3510" spans="21:48" ht="31.5" customHeight="1">
      <c r="U3510" s="1"/>
      <c r="AT3510" s="27">
        <f t="shared" si="507"/>
        <v>0</v>
      </c>
      <c r="AV3510" s="29">
        <f t="shared" si="508"/>
        <v>0</v>
      </c>
    </row>
    <row r="3511" spans="21:48" ht="31.5" customHeight="1">
      <c r="U3511" s="1"/>
      <c r="AT3511" s="27">
        <f t="shared" si="507"/>
        <v>0</v>
      </c>
      <c r="AV3511" s="29">
        <f t="shared" si="508"/>
        <v>0</v>
      </c>
    </row>
    <row r="3512" spans="21:48" ht="31.5" customHeight="1">
      <c r="U3512" s="1"/>
      <c r="AT3512" s="27">
        <f t="shared" si="507"/>
        <v>0</v>
      </c>
      <c r="AV3512" s="29">
        <f t="shared" si="508"/>
        <v>0</v>
      </c>
    </row>
    <row r="3513" spans="21:48" ht="31.5" customHeight="1">
      <c r="U3513" s="1"/>
      <c r="AT3513" s="27">
        <f t="shared" si="507"/>
        <v>0</v>
      </c>
      <c r="AV3513" s="29">
        <f t="shared" si="508"/>
        <v>0</v>
      </c>
    </row>
    <row r="3514" spans="21:48" ht="31.5" customHeight="1">
      <c r="U3514" s="1"/>
      <c r="AT3514" s="27">
        <f t="shared" si="507"/>
        <v>0</v>
      </c>
      <c r="AV3514" s="29">
        <f t="shared" si="508"/>
        <v>0</v>
      </c>
    </row>
    <row r="3515" spans="21:48" ht="31.5" customHeight="1">
      <c r="U3515" s="1"/>
      <c r="AT3515" s="27">
        <f t="shared" si="507"/>
        <v>0</v>
      </c>
      <c r="AV3515" s="29">
        <f t="shared" si="508"/>
        <v>0</v>
      </c>
    </row>
    <row r="3516" spans="21:48" ht="31.5" customHeight="1">
      <c r="U3516" s="1"/>
      <c r="AT3516" s="27">
        <f t="shared" si="507"/>
        <v>0</v>
      </c>
      <c r="AV3516" s="29">
        <f t="shared" si="508"/>
        <v>0</v>
      </c>
    </row>
    <row r="3517" spans="21:48" ht="31.5" customHeight="1">
      <c r="U3517" s="1"/>
      <c r="AT3517" s="27">
        <f t="shared" si="507"/>
        <v>0</v>
      </c>
      <c r="AV3517" s="29">
        <f t="shared" si="508"/>
        <v>0</v>
      </c>
    </row>
    <row r="3518" spans="21:48" ht="31.5" customHeight="1">
      <c r="U3518" s="1"/>
      <c r="AT3518" s="27">
        <f t="shared" si="507"/>
        <v>0</v>
      </c>
      <c r="AV3518" s="29">
        <f t="shared" si="508"/>
        <v>0</v>
      </c>
    </row>
    <row r="3519" spans="21:48" ht="31.5" customHeight="1">
      <c r="U3519" s="1"/>
      <c r="AT3519" s="27">
        <f t="shared" si="507"/>
        <v>0</v>
      </c>
      <c r="AV3519" s="29">
        <f t="shared" si="508"/>
        <v>0</v>
      </c>
    </row>
    <row r="3520" spans="21:48" ht="31.5" customHeight="1">
      <c r="U3520" s="1"/>
      <c r="AT3520" s="27">
        <f t="shared" si="507"/>
        <v>0</v>
      </c>
      <c r="AV3520" s="29">
        <f t="shared" si="508"/>
        <v>0</v>
      </c>
    </row>
    <row r="3521" spans="21:48" ht="31.5" customHeight="1">
      <c r="U3521" s="1"/>
      <c r="AT3521" s="27">
        <f t="shared" si="507"/>
        <v>0</v>
      </c>
      <c r="AV3521" s="29">
        <f t="shared" si="508"/>
        <v>0</v>
      </c>
    </row>
    <row r="3522" spans="21:48" ht="31.5" customHeight="1">
      <c r="U3522" s="1"/>
      <c r="AT3522" s="27">
        <f t="shared" si="507"/>
        <v>0</v>
      </c>
      <c r="AV3522" s="29">
        <f t="shared" si="508"/>
        <v>0</v>
      </c>
    </row>
    <row r="3523" spans="21:48" ht="31.5" customHeight="1">
      <c r="U3523" s="1"/>
      <c r="AT3523" s="27">
        <f t="shared" si="507"/>
        <v>0</v>
      </c>
      <c r="AV3523" s="29">
        <f t="shared" si="508"/>
        <v>0</v>
      </c>
    </row>
    <row r="3524" spans="21:48" ht="31.5" customHeight="1">
      <c r="U3524" s="1"/>
      <c r="AT3524" s="27">
        <f t="shared" si="507"/>
        <v>0</v>
      </c>
      <c r="AV3524" s="29">
        <f t="shared" si="508"/>
        <v>0</v>
      </c>
    </row>
    <row r="3525" spans="21:48" ht="31.5" customHeight="1">
      <c r="U3525" s="1"/>
      <c r="AT3525" s="27">
        <f t="shared" si="507"/>
        <v>0</v>
      </c>
      <c r="AV3525" s="29">
        <f t="shared" si="508"/>
        <v>0</v>
      </c>
    </row>
    <row r="3526" spans="21:48" ht="31.5" customHeight="1">
      <c r="U3526" s="1"/>
      <c r="AT3526" s="27">
        <f t="shared" ref="AT3526:AT3589" si="509">T3526*1.075</f>
        <v>0</v>
      </c>
      <c r="AV3526" s="29">
        <f t="shared" si="508"/>
        <v>0</v>
      </c>
    </row>
    <row r="3527" spans="21:48" ht="31.5" customHeight="1">
      <c r="U3527" s="1"/>
      <c r="AT3527" s="27">
        <f t="shared" si="509"/>
        <v>0</v>
      </c>
      <c r="AV3527" s="29">
        <f t="shared" si="508"/>
        <v>0</v>
      </c>
    </row>
    <row r="3528" spans="21:48" ht="31.5" customHeight="1">
      <c r="U3528" s="1"/>
      <c r="AT3528" s="27">
        <f t="shared" si="509"/>
        <v>0</v>
      </c>
      <c r="AV3528" s="29">
        <f t="shared" si="508"/>
        <v>0</v>
      </c>
    </row>
    <row r="3529" spans="21:48" ht="31.5" customHeight="1">
      <c r="U3529" s="1"/>
      <c r="AT3529" s="27">
        <f t="shared" si="509"/>
        <v>0</v>
      </c>
      <c r="AV3529" s="29">
        <f t="shared" si="508"/>
        <v>0</v>
      </c>
    </row>
    <row r="3530" spans="21:48" ht="31.5" customHeight="1">
      <c r="U3530" s="1"/>
      <c r="AT3530" s="27">
        <f t="shared" si="509"/>
        <v>0</v>
      </c>
      <c r="AV3530" s="29">
        <f t="shared" si="508"/>
        <v>0</v>
      </c>
    </row>
    <row r="3531" spans="21:48" ht="31.5" customHeight="1">
      <c r="U3531" s="1"/>
      <c r="AT3531" s="27">
        <f t="shared" si="509"/>
        <v>0</v>
      </c>
      <c r="AV3531" s="29">
        <f t="shared" si="508"/>
        <v>0</v>
      </c>
    </row>
    <row r="3532" spans="21:48" ht="31.5" customHeight="1">
      <c r="U3532" s="1"/>
      <c r="AT3532" s="27">
        <f t="shared" si="509"/>
        <v>0</v>
      </c>
      <c r="AV3532" s="29">
        <f t="shared" si="508"/>
        <v>0</v>
      </c>
    </row>
    <row r="3533" spans="21:48" ht="31.5" customHeight="1">
      <c r="U3533" s="1"/>
      <c r="AT3533" s="27">
        <f t="shared" si="509"/>
        <v>0</v>
      </c>
      <c r="AV3533" s="29">
        <f t="shared" si="508"/>
        <v>0</v>
      </c>
    </row>
    <row r="3534" spans="21:48" ht="31.5" customHeight="1">
      <c r="U3534" s="1"/>
      <c r="AT3534" s="27">
        <f t="shared" si="509"/>
        <v>0</v>
      </c>
      <c r="AV3534" s="29">
        <f t="shared" si="508"/>
        <v>0</v>
      </c>
    </row>
    <row r="3535" spans="21:48" ht="31.5" customHeight="1">
      <c r="U3535" s="1"/>
      <c r="AT3535" s="27">
        <f t="shared" si="509"/>
        <v>0</v>
      </c>
      <c r="AV3535" s="29">
        <f t="shared" si="508"/>
        <v>0</v>
      </c>
    </row>
    <row r="3536" spans="21:48" ht="31.5" customHeight="1">
      <c r="U3536" s="1"/>
      <c r="AT3536" s="27">
        <f t="shared" si="509"/>
        <v>0</v>
      </c>
      <c r="AV3536" s="29">
        <f t="shared" si="508"/>
        <v>0</v>
      </c>
    </row>
    <row r="3537" spans="21:48" ht="31.5" customHeight="1">
      <c r="U3537" s="1"/>
      <c r="AT3537" s="27">
        <f t="shared" si="509"/>
        <v>0</v>
      </c>
      <c r="AV3537" s="29">
        <f t="shared" si="508"/>
        <v>0</v>
      </c>
    </row>
    <row r="3538" spans="21:48" ht="31.5" customHeight="1">
      <c r="U3538" s="1"/>
      <c r="AT3538" s="27">
        <f t="shared" si="509"/>
        <v>0</v>
      </c>
      <c r="AV3538" s="29">
        <f t="shared" si="508"/>
        <v>0</v>
      </c>
    </row>
    <row r="3539" spans="21:48" ht="31.5" customHeight="1">
      <c r="U3539" s="1"/>
      <c r="AT3539" s="27">
        <f t="shared" si="509"/>
        <v>0</v>
      </c>
      <c r="AV3539" s="29">
        <f t="shared" si="508"/>
        <v>0</v>
      </c>
    </row>
    <row r="3540" spans="21:48" ht="31.5" customHeight="1">
      <c r="U3540" s="1"/>
      <c r="AT3540" s="27">
        <f t="shared" si="509"/>
        <v>0</v>
      </c>
      <c r="AV3540" s="29">
        <f t="shared" si="508"/>
        <v>0</v>
      </c>
    </row>
    <row r="3541" spans="21:48" ht="31.5" customHeight="1">
      <c r="U3541" s="1"/>
      <c r="AT3541" s="27">
        <f t="shared" si="509"/>
        <v>0</v>
      </c>
      <c r="AV3541" s="29">
        <f t="shared" si="508"/>
        <v>0</v>
      </c>
    </row>
    <row r="3542" spans="21:48" ht="31.5" customHeight="1">
      <c r="U3542" s="1"/>
      <c r="AT3542" s="27">
        <f t="shared" si="509"/>
        <v>0</v>
      </c>
      <c r="AV3542" s="29">
        <f t="shared" si="508"/>
        <v>0</v>
      </c>
    </row>
    <row r="3543" spans="21:48" ht="31.5" customHeight="1">
      <c r="U3543" s="1"/>
      <c r="AT3543" s="27">
        <f t="shared" si="509"/>
        <v>0</v>
      </c>
      <c r="AV3543" s="29">
        <f t="shared" si="508"/>
        <v>0</v>
      </c>
    </row>
    <row r="3544" spans="21:48" ht="31.5" customHeight="1">
      <c r="U3544" s="1"/>
      <c r="AT3544" s="27">
        <f t="shared" si="509"/>
        <v>0</v>
      </c>
      <c r="AV3544" s="29">
        <f t="shared" si="508"/>
        <v>0</v>
      </c>
    </row>
    <row r="3545" spans="21:48" ht="31.5" customHeight="1">
      <c r="U3545" s="1"/>
      <c r="AT3545" s="27">
        <f t="shared" si="509"/>
        <v>0</v>
      </c>
      <c r="AV3545" s="29">
        <f t="shared" si="508"/>
        <v>0</v>
      </c>
    </row>
    <row r="3546" spans="21:48" ht="31.5" customHeight="1">
      <c r="U3546" s="1"/>
      <c r="AT3546" s="27">
        <f t="shared" si="509"/>
        <v>0</v>
      </c>
      <c r="AV3546" s="29">
        <f t="shared" si="508"/>
        <v>0</v>
      </c>
    </row>
    <row r="3547" spans="21:48" ht="31.5" customHeight="1">
      <c r="U3547" s="1"/>
      <c r="AT3547" s="27">
        <f t="shared" si="509"/>
        <v>0</v>
      </c>
      <c r="AV3547" s="29">
        <f t="shared" si="508"/>
        <v>0</v>
      </c>
    </row>
    <row r="3548" spans="21:48" ht="31.5" customHeight="1">
      <c r="U3548" s="1"/>
      <c r="AT3548" s="27">
        <f t="shared" si="509"/>
        <v>0</v>
      </c>
      <c r="AV3548" s="29">
        <f t="shared" si="508"/>
        <v>0</v>
      </c>
    </row>
    <row r="3549" spans="21:48" ht="31.5" customHeight="1">
      <c r="U3549" s="1"/>
      <c r="AT3549" s="27">
        <f t="shared" si="509"/>
        <v>0</v>
      </c>
      <c r="AV3549" s="29">
        <f t="shared" si="508"/>
        <v>0</v>
      </c>
    </row>
    <row r="3550" spans="21:48" ht="31.5" customHeight="1">
      <c r="U3550" s="1"/>
      <c r="AT3550" s="27">
        <f t="shared" si="509"/>
        <v>0</v>
      </c>
      <c r="AV3550" s="29">
        <f t="shared" si="508"/>
        <v>0</v>
      </c>
    </row>
    <row r="3551" spans="21:48" ht="31.5" customHeight="1">
      <c r="U3551" s="1"/>
      <c r="AT3551" s="27">
        <f t="shared" si="509"/>
        <v>0</v>
      </c>
      <c r="AV3551" s="29">
        <f t="shared" si="508"/>
        <v>0</v>
      </c>
    </row>
    <row r="3552" spans="21:48" ht="31.5" customHeight="1">
      <c r="U3552" s="1"/>
      <c r="AT3552" s="27">
        <f t="shared" si="509"/>
        <v>0</v>
      </c>
      <c r="AV3552" s="29">
        <f t="shared" si="508"/>
        <v>0</v>
      </c>
    </row>
    <row r="3553" spans="21:48" ht="31.5" customHeight="1">
      <c r="U3553" s="1"/>
      <c r="AT3553" s="27">
        <f t="shared" si="509"/>
        <v>0</v>
      </c>
      <c r="AV3553" s="29">
        <f t="shared" si="508"/>
        <v>0</v>
      </c>
    </row>
    <row r="3554" spans="21:48" ht="31.5" customHeight="1">
      <c r="U3554" s="1"/>
      <c r="AT3554" s="27">
        <f t="shared" si="509"/>
        <v>0</v>
      </c>
      <c r="AV3554" s="29">
        <f t="shared" si="508"/>
        <v>0</v>
      </c>
    </row>
    <row r="3555" spans="21:48" ht="31.5" customHeight="1">
      <c r="U3555" s="1"/>
      <c r="AT3555" s="27">
        <f t="shared" si="509"/>
        <v>0</v>
      </c>
      <c r="AV3555" s="29">
        <f t="shared" si="508"/>
        <v>0</v>
      </c>
    </row>
    <row r="3556" spans="21:48" ht="31.5" customHeight="1">
      <c r="U3556" s="1"/>
      <c r="AT3556" s="27">
        <f t="shared" si="509"/>
        <v>0</v>
      </c>
      <c r="AV3556" s="29">
        <f t="shared" si="508"/>
        <v>0</v>
      </c>
    </row>
    <row r="3557" spans="21:48" ht="31.5" customHeight="1">
      <c r="U3557" s="1"/>
      <c r="AT3557" s="27">
        <f t="shared" si="509"/>
        <v>0</v>
      </c>
      <c r="AV3557" s="29">
        <f t="shared" si="508"/>
        <v>0</v>
      </c>
    </row>
    <row r="3558" spans="21:48" ht="31.5" customHeight="1">
      <c r="U3558" s="1"/>
      <c r="AT3558" s="27">
        <f t="shared" si="509"/>
        <v>0</v>
      </c>
      <c r="AV3558" s="29">
        <f t="shared" si="508"/>
        <v>0</v>
      </c>
    </row>
    <row r="3559" spans="21:48" ht="31.5" customHeight="1">
      <c r="U3559" s="1"/>
      <c r="AT3559" s="27">
        <f t="shared" si="509"/>
        <v>0</v>
      </c>
      <c r="AV3559" s="29">
        <f t="shared" si="508"/>
        <v>0</v>
      </c>
    </row>
    <row r="3560" spans="21:48" ht="31.5" customHeight="1">
      <c r="U3560" s="1"/>
      <c r="AT3560" s="27">
        <f t="shared" si="509"/>
        <v>0</v>
      </c>
      <c r="AV3560" s="29">
        <f t="shared" si="508"/>
        <v>0</v>
      </c>
    </row>
    <row r="3561" spans="21:48" ht="31.5" customHeight="1">
      <c r="U3561" s="1"/>
      <c r="AT3561" s="27">
        <f t="shared" si="509"/>
        <v>0</v>
      </c>
      <c r="AV3561" s="29">
        <f t="shared" si="508"/>
        <v>0</v>
      </c>
    </row>
    <row r="3562" spans="21:48" ht="31.5" customHeight="1">
      <c r="U3562" s="1"/>
      <c r="AT3562" s="27">
        <f t="shared" si="509"/>
        <v>0</v>
      </c>
      <c r="AV3562" s="29">
        <f t="shared" si="508"/>
        <v>0</v>
      </c>
    </row>
    <row r="3563" spans="21:48" ht="31.5" customHeight="1">
      <c r="U3563" s="1"/>
      <c r="AT3563" s="27">
        <f t="shared" si="509"/>
        <v>0</v>
      </c>
      <c r="AV3563" s="29">
        <f t="shared" si="508"/>
        <v>0</v>
      </c>
    </row>
    <row r="3564" spans="21:48" ht="31.5" customHeight="1">
      <c r="U3564" s="1"/>
      <c r="AT3564" s="27">
        <f t="shared" si="509"/>
        <v>0</v>
      </c>
      <c r="AV3564" s="29">
        <f t="shared" si="508"/>
        <v>0</v>
      </c>
    </row>
    <row r="3565" spans="21:48" ht="31.5" customHeight="1">
      <c r="U3565" s="1"/>
      <c r="AT3565" s="27">
        <f t="shared" si="509"/>
        <v>0</v>
      </c>
      <c r="AV3565" s="29">
        <f t="shared" si="508"/>
        <v>0</v>
      </c>
    </row>
    <row r="3566" spans="21:48" ht="31.5" customHeight="1">
      <c r="U3566" s="1"/>
      <c r="AT3566" s="27">
        <f t="shared" si="509"/>
        <v>0</v>
      </c>
      <c r="AV3566" s="29">
        <f t="shared" si="508"/>
        <v>0</v>
      </c>
    </row>
    <row r="3567" spans="21:48" ht="31.5" customHeight="1">
      <c r="U3567" s="1"/>
      <c r="AT3567" s="27">
        <f t="shared" si="509"/>
        <v>0</v>
      </c>
      <c r="AV3567" s="29">
        <f t="shared" si="508"/>
        <v>0</v>
      </c>
    </row>
    <row r="3568" spans="21:48" ht="31.5" customHeight="1">
      <c r="U3568" s="1"/>
      <c r="AT3568" s="27">
        <f t="shared" si="509"/>
        <v>0</v>
      </c>
      <c r="AV3568" s="29">
        <f t="shared" si="508"/>
        <v>0</v>
      </c>
    </row>
    <row r="3569" spans="21:48" ht="31.5" customHeight="1">
      <c r="U3569" s="1"/>
      <c r="AT3569" s="27">
        <f t="shared" si="509"/>
        <v>0</v>
      </c>
      <c r="AV3569" s="29">
        <f t="shared" si="508"/>
        <v>0</v>
      </c>
    </row>
    <row r="3570" spans="21:48" ht="31.5" customHeight="1">
      <c r="U3570" s="1"/>
      <c r="AT3570" s="27">
        <f t="shared" si="509"/>
        <v>0</v>
      </c>
      <c r="AV3570" s="29">
        <f t="shared" si="508"/>
        <v>0</v>
      </c>
    </row>
    <row r="3571" spans="21:48" ht="31.5" customHeight="1">
      <c r="U3571" s="1"/>
      <c r="AT3571" s="27">
        <f t="shared" si="509"/>
        <v>0</v>
      </c>
      <c r="AV3571" s="29">
        <f t="shared" ref="AV3571:AV3634" si="510">MIN(AN3571,AT3571,AU3571)</f>
        <v>0</v>
      </c>
    </row>
    <row r="3572" spans="21:48" ht="31.5" customHeight="1">
      <c r="U3572" s="1"/>
      <c r="AT3572" s="27">
        <f t="shared" si="509"/>
        <v>0</v>
      </c>
      <c r="AV3572" s="29">
        <f t="shared" si="510"/>
        <v>0</v>
      </c>
    </row>
    <row r="3573" spans="21:48" ht="31.5" customHeight="1">
      <c r="U3573" s="1"/>
      <c r="AT3573" s="27">
        <f t="shared" si="509"/>
        <v>0</v>
      </c>
      <c r="AV3573" s="29">
        <f t="shared" si="510"/>
        <v>0</v>
      </c>
    </row>
    <row r="3574" spans="21:48" ht="31.5" customHeight="1">
      <c r="U3574" s="1"/>
      <c r="AT3574" s="27">
        <f t="shared" si="509"/>
        <v>0</v>
      </c>
      <c r="AV3574" s="29">
        <f t="shared" si="510"/>
        <v>0</v>
      </c>
    </row>
    <row r="3575" spans="21:48" ht="31.5" customHeight="1">
      <c r="U3575" s="1"/>
      <c r="AT3575" s="27">
        <f t="shared" si="509"/>
        <v>0</v>
      </c>
      <c r="AV3575" s="29">
        <f t="shared" si="510"/>
        <v>0</v>
      </c>
    </row>
    <row r="3576" spans="21:48" ht="31.5" customHeight="1">
      <c r="U3576" s="1"/>
      <c r="AT3576" s="27">
        <f t="shared" si="509"/>
        <v>0</v>
      </c>
      <c r="AV3576" s="29">
        <f t="shared" si="510"/>
        <v>0</v>
      </c>
    </row>
    <row r="3577" spans="21:48" ht="31.5" customHeight="1">
      <c r="U3577" s="1"/>
      <c r="AT3577" s="27">
        <f t="shared" si="509"/>
        <v>0</v>
      </c>
      <c r="AV3577" s="29">
        <f t="shared" si="510"/>
        <v>0</v>
      </c>
    </row>
    <row r="3578" spans="21:48" ht="31.5" customHeight="1">
      <c r="U3578" s="1"/>
      <c r="AT3578" s="27">
        <f t="shared" si="509"/>
        <v>0</v>
      </c>
      <c r="AV3578" s="29">
        <f t="shared" si="510"/>
        <v>0</v>
      </c>
    </row>
    <row r="3579" spans="21:48" ht="31.5" customHeight="1">
      <c r="U3579" s="1"/>
      <c r="AT3579" s="27">
        <f t="shared" si="509"/>
        <v>0</v>
      </c>
      <c r="AV3579" s="29">
        <f t="shared" si="510"/>
        <v>0</v>
      </c>
    </row>
    <row r="3580" spans="21:48" ht="31.5" customHeight="1">
      <c r="U3580" s="1"/>
      <c r="AT3580" s="27">
        <f t="shared" si="509"/>
        <v>0</v>
      </c>
      <c r="AV3580" s="29">
        <f t="shared" si="510"/>
        <v>0</v>
      </c>
    </row>
    <row r="3581" spans="21:48" ht="31.5" customHeight="1">
      <c r="U3581" s="1"/>
      <c r="AT3581" s="27">
        <f t="shared" si="509"/>
        <v>0</v>
      </c>
      <c r="AV3581" s="29">
        <f t="shared" si="510"/>
        <v>0</v>
      </c>
    </row>
    <row r="3582" spans="21:48" ht="31.5" customHeight="1">
      <c r="U3582" s="1"/>
      <c r="AT3582" s="27">
        <f t="shared" si="509"/>
        <v>0</v>
      </c>
      <c r="AV3582" s="29">
        <f t="shared" si="510"/>
        <v>0</v>
      </c>
    </row>
    <row r="3583" spans="21:48" ht="31.5" customHeight="1">
      <c r="U3583" s="1"/>
      <c r="AT3583" s="27">
        <f t="shared" si="509"/>
        <v>0</v>
      </c>
      <c r="AV3583" s="29">
        <f t="shared" si="510"/>
        <v>0</v>
      </c>
    </row>
    <row r="3584" spans="21:48" ht="31.5" customHeight="1">
      <c r="U3584" s="1"/>
      <c r="AT3584" s="27">
        <f t="shared" si="509"/>
        <v>0</v>
      </c>
      <c r="AV3584" s="29">
        <f t="shared" si="510"/>
        <v>0</v>
      </c>
    </row>
    <row r="3585" spans="21:48" ht="31.5" customHeight="1">
      <c r="U3585" s="1"/>
      <c r="AT3585" s="27">
        <f t="shared" si="509"/>
        <v>0</v>
      </c>
      <c r="AV3585" s="29">
        <f t="shared" si="510"/>
        <v>0</v>
      </c>
    </row>
    <row r="3586" spans="21:48" ht="31.5" customHeight="1">
      <c r="U3586" s="1"/>
      <c r="AT3586" s="27">
        <f t="shared" si="509"/>
        <v>0</v>
      </c>
      <c r="AV3586" s="29">
        <f t="shared" si="510"/>
        <v>0</v>
      </c>
    </row>
    <row r="3587" spans="21:48" ht="31.5" customHeight="1">
      <c r="U3587" s="1"/>
      <c r="AT3587" s="27">
        <f t="shared" si="509"/>
        <v>0</v>
      </c>
      <c r="AV3587" s="29">
        <f t="shared" si="510"/>
        <v>0</v>
      </c>
    </row>
    <row r="3588" spans="21:48" ht="31.5" customHeight="1">
      <c r="U3588" s="1"/>
      <c r="AT3588" s="27">
        <f t="shared" si="509"/>
        <v>0</v>
      </c>
      <c r="AV3588" s="29">
        <f t="shared" si="510"/>
        <v>0</v>
      </c>
    </row>
    <row r="3589" spans="21:48" ht="31.5" customHeight="1">
      <c r="U3589" s="1"/>
      <c r="AT3589" s="27">
        <f t="shared" si="509"/>
        <v>0</v>
      </c>
      <c r="AV3589" s="29">
        <f t="shared" si="510"/>
        <v>0</v>
      </c>
    </row>
    <row r="3590" spans="21:48" ht="31.5" customHeight="1">
      <c r="U3590" s="1"/>
      <c r="AT3590" s="27">
        <f t="shared" ref="AT3590:AT3653" si="511">T3590*1.075</f>
        <v>0</v>
      </c>
      <c r="AV3590" s="29">
        <f t="shared" si="510"/>
        <v>0</v>
      </c>
    </row>
    <row r="3591" spans="21:48" ht="31.5" customHeight="1">
      <c r="U3591" s="1"/>
      <c r="AT3591" s="27">
        <f t="shared" si="511"/>
        <v>0</v>
      </c>
      <c r="AV3591" s="29">
        <f t="shared" si="510"/>
        <v>0</v>
      </c>
    </row>
    <row r="3592" spans="21:48" ht="31.5" customHeight="1">
      <c r="U3592" s="1"/>
      <c r="AT3592" s="27">
        <f t="shared" si="511"/>
        <v>0</v>
      </c>
      <c r="AV3592" s="29">
        <f t="shared" si="510"/>
        <v>0</v>
      </c>
    </row>
    <row r="3593" spans="21:48" ht="31.5" customHeight="1">
      <c r="U3593" s="1"/>
      <c r="AT3593" s="27">
        <f t="shared" si="511"/>
        <v>0</v>
      </c>
      <c r="AV3593" s="29">
        <f t="shared" si="510"/>
        <v>0</v>
      </c>
    </row>
    <row r="3594" spans="21:48" ht="31.5" customHeight="1">
      <c r="U3594" s="1"/>
      <c r="AT3594" s="27">
        <f t="shared" si="511"/>
        <v>0</v>
      </c>
      <c r="AV3594" s="29">
        <f t="shared" si="510"/>
        <v>0</v>
      </c>
    </row>
    <row r="3595" spans="21:48" ht="31.5" customHeight="1">
      <c r="U3595" s="1"/>
      <c r="AT3595" s="27">
        <f t="shared" si="511"/>
        <v>0</v>
      </c>
      <c r="AV3595" s="29">
        <f t="shared" si="510"/>
        <v>0</v>
      </c>
    </row>
    <row r="3596" spans="21:48" ht="31.5" customHeight="1">
      <c r="U3596" s="1"/>
      <c r="AT3596" s="27">
        <f t="shared" si="511"/>
        <v>0</v>
      </c>
      <c r="AV3596" s="29">
        <f t="shared" si="510"/>
        <v>0</v>
      </c>
    </row>
    <row r="3597" spans="21:48" ht="31.5" customHeight="1">
      <c r="U3597" s="1"/>
      <c r="AT3597" s="27">
        <f t="shared" si="511"/>
        <v>0</v>
      </c>
      <c r="AV3597" s="29">
        <f t="shared" si="510"/>
        <v>0</v>
      </c>
    </row>
    <row r="3598" spans="21:48" ht="31.5" customHeight="1">
      <c r="U3598" s="1"/>
      <c r="AT3598" s="27">
        <f t="shared" si="511"/>
        <v>0</v>
      </c>
      <c r="AV3598" s="29">
        <f t="shared" si="510"/>
        <v>0</v>
      </c>
    </row>
    <row r="3599" spans="21:48" ht="31.5" customHeight="1">
      <c r="U3599" s="1"/>
      <c r="AT3599" s="27">
        <f t="shared" si="511"/>
        <v>0</v>
      </c>
      <c r="AV3599" s="29">
        <f t="shared" si="510"/>
        <v>0</v>
      </c>
    </row>
    <row r="3600" spans="21:48" ht="31.5" customHeight="1">
      <c r="U3600" s="1"/>
      <c r="AT3600" s="27">
        <f t="shared" si="511"/>
        <v>0</v>
      </c>
      <c r="AV3600" s="29">
        <f t="shared" si="510"/>
        <v>0</v>
      </c>
    </row>
    <row r="3601" spans="21:48" ht="31.5" customHeight="1">
      <c r="U3601" s="1"/>
      <c r="AT3601" s="27">
        <f t="shared" si="511"/>
        <v>0</v>
      </c>
      <c r="AV3601" s="29">
        <f t="shared" si="510"/>
        <v>0</v>
      </c>
    </row>
    <row r="3602" spans="21:48" ht="31.5" customHeight="1">
      <c r="U3602" s="1"/>
      <c r="AT3602" s="27">
        <f t="shared" si="511"/>
        <v>0</v>
      </c>
      <c r="AV3602" s="29">
        <f t="shared" si="510"/>
        <v>0</v>
      </c>
    </row>
    <row r="3603" spans="21:48" ht="31.5" customHeight="1">
      <c r="U3603" s="1"/>
      <c r="AT3603" s="27">
        <f t="shared" si="511"/>
        <v>0</v>
      </c>
      <c r="AV3603" s="29">
        <f t="shared" si="510"/>
        <v>0</v>
      </c>
    </row>
    <row r="3604" spans="21:48" ht="31.5" customHeight="1">
      <c r="U3604" s="1"/>
      <c r="AT3604" s="27">
        <f t="shared" si="511"/>
        <v>0</v>
      </c>
      <c r="AV3604" s="29">
        <f t="shared" si="510"/>
        <v>0</v>
      </c>
    </row>
    <row r="3605" spans="21:48" ht="31.5" customHeight="1">
      <c r="U3605" s="1"/>
      <c r="AT3605" s="27">
        <f t="shared" si="511"/>
        <v>0</v>
      </c>
      <c r="AV3605" s="29">
        <f t="shared" si="510"/>
        <v>0</v>
      </c>
    </row>
    <row r="3606" spans="21:48" ht="31.5" customHeight="1">
      <c r="U3606" s="1"/>
      <c r="AT3606" s="27">
        <f t="shared" si="511"/>
        <v>0</v>
      </c>
      <c r="AV3606" s="29">
        <f t="shared" si="510"/>
        <v>0</v>
      </c>
    </row>
    <row r="3607" spans="21:48" ht="31.5" customHeight="1">
      <c r="U3607" s="1"/>
      <c r="AT3607" s="27">
        <f t="shared" si="511"/>
        <v>0</v>
      </c>
      <c r="AV3607" s="29">
        <f t="shared" si="510"/>
        <v>0</v>
      </c>
    </row>
    <row r="3608" spans="21:48" ht="31.5" customHeight="1">
      <c r="U3608" s="1"/>
      <c r="AT3608" s="27">
        <f t="shared" si="511"/>
        <v>0</v>
      </c>
      <c r="AV3608" s="29">
        <f t="shared" si="510"/>
        <v>0</v>
      </c>
    </row>
    <row r="3609" spans="21:48" ht="31.5" customHeight="1">
      <c r="U3609" s="1"/>
      <c r="AT3609" s="27">
        <f t="shared" si="511"/>
        <v>0</v>
      </c>
      <c r="AV3609" s="29">
        <f t="shared" si="510"/>
        <v>0</v>
      </c>
    </row>
    <row r="3610" spans="21:48" ht="31.5" customHeight="1">
      <c r="U3610" s="1"/>
      <c r="AT3610" s="27">
        <f t="shared" si="511"/>
        <v>0</v>
      </c>
      <c r="AV3610" s="29">
        <f t="shared" si="510"/>
        <v>0</v>
      </c>
    </row>
    <row r="3611" spans="21:48" ht="31.5" customHeight="1">
      <c r="U3611" s="1"/>
      <c r="AT3611" s="27">
        <f t="shared" si="511"/>
        <v>0</v>
      </c>
      <c r="AV3611" s="29">
        <f t="shared" si="510"/>
        <v>0</v>
      </c>
    </row>
    <row r="3612" spans="21:48" ht="31.5" customHeight="1">
      <c r="U3612" s="1"/>
      <c r="AT3612" s="27">
        <f t="shared" si="511"/>
        <v>0</v>
      </c>
      <c r="AV3612" s="29">
        <f t="shared" si="510"/>
        <v>0</v>
      </c>
    </row>
    <row r="3613" spans="21:48" ht="31.5" customHeight="1">
      <c r="U3613" s="1"/>
      <c r="AT3613" s="27">
        <f t="shared" si="511"/>
        <v>0</v>
      </c>
      <c r="AV3613" s="29">
        <f t="shared" si="510"/>
        <v>0</v>
      </c>
    </row>
    <row r="3614" spans="21:48" ht="31.5" customHeight="1">
      <c r="U3614" s="1"/>
      <c r="AT3614" s="27">
        <f t="shared" si="511"/>
        <v>0</v>
      </c>
      <c r="AV3614" s="29">
        <f t="shared" si="510"/>
        <v>0</v>
      </c>
    </row>
    <row r="3615" spans="21:48" ht="31.5" customHeight="1">
      <c r="U3615" s="1"/>
      <c r="AT3615" s="27">
        <f t="shared" si="511"/>
        <v>0</v>
      </c>
      <c r="AV3615" s="29">
        <f t="shared" si="510"/>
        <v>0</v>
      </c>
    </row>
    <row r="3616" spans="21:48" ht="31.5" customHeight="1">
      <c r="U3616" s="1"/>
      <c r="AT3616" s="27">
        <f t="shared" si="511"/>
        <v>0</v>
      </c>
      <c r="AV3616" s="29">
        <f t="shared" si="510"/>
        <v>0</v>
      </c>
    </row>
    <row r="3617" spans="21:48" ht="31.5" customHeight="1">
      <c r="U3617" s="1"/>
      <c r="AT3617" s="27">
        <f t="shared" si="511"/>
        <v>0</v>
      </c>
      <c r="AV3617" s="29">
        <f t="shared" si="510"/>
        <v>0</v>
      </c>
    </row>
    <row r="3618" spans="21:48" ht="31.5" customHeight="1">
      <c r="U3618" s="1"/>
      <c r="AT3618" s="27">
        <f t="shared" si="511"/>
        <v>0</v>
      </c>
      <c r="AV3618" s="29">
        <f t="shared" si="510"/>
        <v>0</v>
      </c>
    </row>
    <row r="3619" spans="21:48" ht="31.5" customHeight="1">
      <c r="U3619" s="1"/>
      <c r="AT3619" s="27">
        <f t="shared" si="511"/>
        <v>0</v>
      </c>
      <c r="AV3619" s="29">
        <f t="shared" si="510"/>
        <v>0</v>
      </c>
    </row>
    <row r="3620" spans="21:48" ht="31.5" customHeight="1">
      <c r="U3620" s="1"/>
      <c r="AT3620" s="27">
        <f t="shared" si="511"/>
        <v>0</v>
      </c>
      <c r="AV3620" s="29">
        <f t="shared" si="510"/>
        <v>0</v>
      </c>
    </row>
    <row r="3621" spans="21:48" ht="31.5" customHeight="1">
      <c r="U3621" s="1"/>
      <c r="AT3621" s="27">
        <f t="shared" si="511"/>
        <v>0</v>
      </c>
      <c r="AV3621" s="29">
        <f t="shared" si="510"/>
        <v>0</v>
      </c>
    </row>
    <row r="3622" spans="21:48" ht="31.5" customHeight="1">
      <c r="U3622" s="1"/>
      <c r="AT3622" s="27">
        <f t="shared" si="511"/>
        <v>0</v>
      </c>
      <c r="AV3622" s="29">
        <f t="shared" si="510"/>
        <v>0</v>
      </c>
    </row>
    <row r="3623" spans="21:48" ht="31.5" customHeight="1">
      <c r="U3623" s="1"/>
      <c r="AT3623" s="27">
        <f t="shared" si="511"/>
        <v>0</v>
      </c>
      <c r="AV3623" s="29">
        <f t="shared" si="510"/>
        <v>0</v>
      </c>
    </row>
    <row r="3624" spans="21:48" ht="31.5" customHeight="1">
      <c r="U3624" s="1"/>
      <c r="AT3624" s="27">
        <f t="shared" si="511"/>
        <v>0</v>
      </c>
      <c r="AV3624" s="29">
        <f t="shared" si="510"/>
        <v>0</v>
      </c>
    </row>
    <row r="3625" spans="21:48" ht="31.5" customHeight="1">
      <c r="U3625" s="1"/>
      <c r="AT3625" s="27">
        <f t="shared" si="511"/>
        <v>0</v>
      </c>
      <c r="AV3625" s="29">
        <f t="shared" si="510"/>
        <v>0</v>
      </c>
    </row>
    <row r="3626" spans="21:48" ht="31.5" customHeight="1">
      <c r="U3626" s="1"/>
      <c r="AT3626" s="27">
        <f t="shared" si="511"/>
        <v>0</v>
      </c>
      <c r="AV3626" s="29">
        <f t="shared" si="510"/>
        <v>0</v>
      </c>
    </row>
    <row r="3627" spans="21:48" ht="31.5" customHeight="1">
      <c r="U3627" s="1"/>
      <c r="AT3627" s="27">
        <f t="shared" si="511"/>
        <v>0</v>
      </c>
      <c r="AV3627" s="29">
        <f t="shared" si="510"/>
        <v>0</v>
      </c>
    </row>
    <row r="3628" spans="21:48" ht="31.5" customHeight="1">
      <c r="U3628" s="1"/>
      <c r="AT3628" s="27">
        <f t="shared" si="511"/>
        <v>0</v>
      </c>
      <c r="AV3628" s="29">
        <f t="shared" si="510"/>
        <v>0</v>
      </c>
    </row>
    <row r="3629" spans="21:48" ht="31.5" customHeight="1">
      <c r="U3629" s="1"/>
      <c r="AT3629" s="27">
        <f t="shared" si="511"/>
        <v>0</v>
      </c>
      <c r="AV3629" s="29">
        <f t="shared" si="510"/>
        <v>0</v>
      </c>
    </row>
    <row r="3630" spans="21:48" ht="31.5" customHeight="1">
      <c r="U3630" s="1"/>
      <c r="AT3630" s="27">
        <f t="shared" si="511"/>
        <v>0</v>
      </c>
      <c r="AV3630" s="29">
        <f t="shared" si="510"/>
        <v>0</v>
      </c>
    </row>
    <row r="3631" spans="21:48" ht="31.5" customHeight="1">
      <c r="U3631" s="1"/>
      <c r="AT3631" s="27">
        <f t="shared" si="511"/>
        <v>0</v>
      </c>
      <c r="AV3631" s="29">
        <f t="shared" si="510"/>
        <v>0</v>
      </c>
    </row>
    <row r="3632" spans="21:48" ht="31.5" customHeight="1">
      <c r="U3632" s="1"/>
      <c r="AT3632" s="27">
        <f t="shared" si="511"/>
        <v>0</v>
      </c>
      <c r="AV3632" s="29">
        <f t="shared" si="510"/>
        <v>0</v>
      </c>
    </row>
    <row r="3633" spans="21:48" ht="31.5" customHeight="1">
      <c r="U3633" s="1"/>
      <c r="AT3633" s="27">
        <f t="shared" si="511"/>
        <v>0</v>
      </c>
      <c r="AV3633" s="29">
        <f t="shared" si="510"/>
        <v>0</v>
      </c>
    </row>
    <row r="3634" spans="21:48" ht="31.5" customHeight="1">
      <c r="U3634" s="1"/>
      <c r="AT3634" s="27">
        <f t="shared" si="511"/>
        <v>0</v>
      </c>
      <c r="AV3634" s="29">
        <f t="shared" si="510"/>
        <v>0</v>
      </c>
    </row>
    <row r="3635" spans="21:48" ht="31.5" customHeight="1">
      <c r="U3635" s="1"/>
      <c r="AT3635" s="27">
        <f t="shared" si="511"/>
        <v>0</v>
      </c>
      <c r="AV3635" s="29">
        <f t="shared" ref="AV3635:AV3698" si="512">MIN(AN3635,AT3635,AU3635)</f>
        <v>0</v>
      </c>
    </row>
    <row r="3636" spans="21:48" ht="31.5" customHeight="1">
      <c r="U3636" s="1"/>
      <c r="AT3636" s="27">
        <f t="shared" si="511"/>
        <v>0</v>
      </c>
      <c r="AV3636" s="29">
        <f t="shared" si="512"/>
        <v>0</v>
      </c>
    </row>
    <row r="3637" spans="21:48" ht="31.5" customHeight="1">
      <c r="U3637" s="1"/>
      <c r="AT3637" s="27">
        <f t="shared" si="511"/>
        <v>0</v>
      </c>
      <c r="AV3637" s="29">
        <f t="shared" si="512"/>
        <v>0</v>
      </c>
    </row>
    <row r="3638" spans="21:48" ht="31.5" customHeight="1">
      <c r="U3638" s="1"/>
      <c r="AT3638" s="27">
        <f t="shared" si="511"/>
        <v>0</v>
      </c>
      <c r="AV3638" s="29">
        <f t="shared" si="512"/>
        <v>0</v>
      </c>
    </row>
    <row r="3639" spans="21:48" ht="31.5" customHeight="1">
      <c r="U3639" s="1"/>
      <c r="AT3639" s="27">
        <f t="shared" si="511"/>
        <v>0</v>
      </c>
      <c r="AV3639" s="29">
        <f t="shared" si="512"/>
        <v>0</v>
      </c>
    </row>
    <row r="3640" spans="21:48" ht="31.5" customHeight="1">
      <c r="U3640" s="1"/>
      <c r="AT3640" s="27">
        <f t="shared" si="511"/>
        <v>0</v>
      </c>
      <c r="AV3640" s="29">
        <f t="shared" si="512"/>
        <v>0</v>
      </c>
    </row>
    <row r="3641" spans="21:48" ht="31.5" customHeight="1">
      <c r="U3641" s="1"/>
      <c r="AT3641" s="27">
        <f t="shared" si="511"/>
        <v>0</v>
      </c>
      <c r="AV3641" s="29">
        <f t="shared" si="512"/>
        <v>0</v>
      </c>
    </row>
    <row r="3642" spans="21:48" ht="31.5" customHeight="1">
      <c r="U3642" s="1"/>
      <c r="AT3642" s="27">
        <f t="shared" si="511"/>
        <v>0</v>
      </c>
      <c r="AV3642" s="29">
        <f t="shared" si="512"/>
        <v>0</v>
      </c>
    </row>
    <row r="3643" spans="21:48" ht="31.5" customHeight="1">
      <c r="U3643" s="1"/>
      <c r="AT3643" s="27">
        <f t="shared" si="511"/>
        <v>0</v>
      </c>
      <c r="AV3643" s="29">
        <f t="shared" si="512"/>
        <v>0</v>
      </c>
    </row>
    <row r="3644" spans="21:48" ht="31.5" customHeight="1">
      <c r="U3644" s="1"/>
      <c r="AT3644" s="27">
        <f t="shared" si="511"/>
        <v>0</v>
      </c>
      <c r="AV3644" s="29">
        <f t="shared" si="512"/>
        <v>0</v>
      </c>
    </row>
    <row r="3645" spans="21:48" ht="31.5" customHeight="1">
      <c r="U3645" s="1"/>
      <c r="AT3645" s="27">
        <f t="shared" si="511"/>
        <v>0</v>
      </c>
      <c r="AV3645" s="29">
        <f t="shared" si="512"/>
        <v>0</v>
      </c>
    </row>
    <row r="3646" spans="21:48" ht="31.5" customHeight="1">
      <c r="U3646" s="1"/>
      <c r="AT3646" s="27">
        <f t="shared" si="511"/>
        <v>0</v>
      </c>
      <c r="AV3646" s="29">
        <f t="shared" si="512"/>
        <v>0</v>
      </c>
    </row>
    <row r="3647" spans="21:48" ht="31.5" customHeight="1">
      <c r="U3647" s="1"/>
      <c r="AT3647" s="27">
        <f t="shared" si="511"/>
        <v>0</v>
      </c>
      <c r="AV3647" s="29">
        <f t="shared" si="512"/>
        <v>0</v>
      </c>
    </row>
    <row r="3648" spans="21:48" ht="31.5" customHeight="1">
      <c r="U3648" s="1"/>
      <c r="AT3648" s="27">
        <f t="shared" si="511"/>
        <v>0</v>
      </c>
      <c r="AV3648" s="29">
        <f t="shared" si="512"/>
        <v>0</v>
      </c>
    </row>
    <row r="3649" spans="21:48" ht="31.5" customHeight="1">
      <c r="U3649" s="1"/>
      <c r="AT3649" s="27">
        <f t="shared" si="511"/>
        <v>0</v>
      </c>
      <c r="AV3649" s="29">
        <f t="shared" si="512"/>
        <v>0</v>
      </c>
    </row>
    <row r="3650" spans="21:48" ht="31.5" customHeight="1">
      <c r="U3650" s="1"/>
      <c r="AT3650" s="27">
        <f t="shared" si="511"/>
        <v>0</v>
      </c>
      <c r="AV3650" s="29">
        <f t="shared" si="512"/>
        <v>0</v>
      </c>
    </row>
    <row r="3651" spans="21:48" ht="31.5" customHeight="1">
      <c r="U3651" s="1"/>
      <c r="AT3651" s="27">
        <f t="shared" si="511"/>
        <v>0</v>
      </c>
      <c r="AV3651" s="29">
        <f t="shared" si="512"/>
        <v>0</v>
      </c>
    </row>
    <row r="3652" spans="21:48" ht="31.5" customHeight="1">
      <c r="U3652" s="1"/>
      <c r="AT3652" s="27">
        <f t="shared" si="511"/>
        <v>0</v>
      </c>
      <c r="AV3652" s="29">
        <f t="shared" si="512"/>
        <v>0</v>
      </c>
    </row>
    <row r="3653" spans="21:48" ht="31.5" customHeight="1">
      <c r="U3653" s="1"/>
      <c r="AT3653" s="27">
        <f t="shared" si="511"/>
        <v>0</v>
      </c>
      <c r="AV3653" s="29">
        <f t="shared" si="512"/>
        <v>0</v>
      </c>
    </row>
    <row r="3654" spans="21:48" ht="31.5" customHeight="1">
      <c r="U3654" s="1"/>
      <c r="AT3654" s="27">
        <f t="shared" ref="AT3654:AT3717" si="513">T3654*1.075</f>
        <v>0</v>
      </c>
      <c r="AV3654" s="29">
        <f t="shared" si="512"/>
        <v>0</v>
      </c>
    </row>
    <row r="3655" spans="21:48" ht="31.5" customHeight="1">
      <c r="U3655" s="1"/>
      <c r="AT3655" s="27">
        <f t="shared" si="513"/>
        <v>0</v>
      </c>
      <c r="AV3655" s="29">
        <f t="shared" si="512"/>
        <v>0</v>
      </c>
    </row>
    <row r="3656" spans="21:48" ht="31.5" customHeight="1">
      <c r="U3656" s="1"/>
      <c r="AT3656" s="27">
        <f t="shared" si="513"/>
        <v>0</v>
      </c>
      <c r="AV3656" s="29">
        <f t="shared" si="512"/>
        <v>0</v>
      </c>
    </row>
    <row r="3657" spans="21:48" ht="31.5" customHeight="1">
      <c r="U3657" s="1"/>
      <c r="AT3657" s="27">
        <f t="shared" si="513"/>
        <v>0</v>
      </c>
      <c r="AV3657" s="29">
        <f t="shared" si="512"/>
        <v>0</v>
      </c>
    </row>
    <row r="3658" spans="21:48" ht="31.5" customHeight="1">
      <c r="U3658" s="1"/>
      <c r="AT3658" s="27">
        <f t="shared" si="513"/>
        <v>0</v>
      </c>
      <c r="AV3658" s="29">
        <f t="shared" si="512"/>
        <v>0</v>
      </c>
    </row>
    <row r="3659" spans="21:48" ht="31.5" customHeight="1">
      <c r="U3659" s="1"/>
      <c r="AT3659" s="27">
        <f t="shared" si="513"/>
        <v>0</v>
      </c>
      <c r="AV3659" s="29">
        <f t="shared" si="512"/>
        <v>0</v>
      </c>
    </row>
    <row r="3660" spans="21:48" ht="31.5" customHeight="1">
      <c r="U3660" s="1"/>
      <c r="AT3660" s="27">
        <f t="shared" si="513"/>
        <v>0</v>
      </c>
      <c r="AV3660" s="29">
        <f t="shared" si="512"/>
        <v>0</v>
      </c>
    </row>
    <row r="3661" spans="21:48" ht="31.5" customHeight="1">
      <c r="U3661" s="1"/>
      <c r="AT3661" s="27">
        <f t="shared" si="513"/>
        <v>0</v>
      </c>
      <c r="AV3661" s="29">
        <f t="shared" si="512"/>
        <v>0</v>
      </c>
    </row>
    <row r="3662" spans="21:48" ht="31.5" customHeight="1">
      <c r="U3662" s="1"/>
      <c r="AT3662" s="27">
        <f t="shared" si="513"/>
        <v>0</v>
      </c>
      <c r="AV3662" s="29">
        <f t="shared" si="512"/>
        <v>0</v>
      </c>
    </row>
    <row r="3663" spans="21:48" ht="31.5" customHeight="1">
      <c r="U3663" s="1"/>
      <c r="AT3663" s="27">
        <f t="shared" si="513"/>
        <v>0</v>
      </c>
      <c r="AV3663" s="29">
        <f t="shared" si="512"/>
        <v>0</v>
      </c>
    </row>
    <row r="3664" spans="21:48" ht="31.5" customHeight="1">
      <c r="U3664" s="1"/>
      <c r="AT3664" s="27">
        <f t="shared" si="513"/>
        <v>0</v>
      </c>
      <c r="AV3664" s="29">
        <f t="shared" si="512"/>
        <v>0</v>
      </c>
    </row>
    <row r="3665" spans="21:48" ht="31.5" customHeight="1">
      <c r="U3665" s="1"/>
      <c r="AT3665" s="27">
        <f t="shared" si="513"/>
        <v>0</v>
      </c>
      <c r="AV3665" s="29">
        <f t="shared" si="512"/>
        <v>0</v>
      </c>
    </row>
    <row r="3666" spans="21:48" ht="31.5" customHeight="1">
      <c r="U3666" s="1"/>
      <c r="AT3666" s="27">
        <f t="shared" si="513"/>
        <v>0</v>
      </c>
      <c r="AV3666" s="29">
        <f t="shared" si="512"/>
        <v>0</v>
      </c>
    </row>
    <row r="3667" spans="21:48" ht="31.5" customHeight="1">
      <c r="U3667" s="1"/>
      <c r="AT3667" s="27">
        <f t="shared" si="513"/>
        <v>0</v>
      </c>
      <c r="AV3667" s="29">
        <f t="shared" si="512"/>
        <v>0</v>
      </c>
    </row>
    <row r="3668" spans="21:48" ht="31.5" customHeight="1">
      <c r="U3668" s="1"/>
      <c r="AT3668" s="27">
        <f t="shared" si="513"/>
        <v>0</v>
      </c>
      <c r="AV3668" s="29">
        <f t="shared" si="512"/>
        <v>0</v>
      </c>
    </row>
    <row r="3669" spans="21:48" ht="31.5" customHeight="1">
      <c r="U3669" s="1"/>
      <c r="AT3669" s="27">
        <f t="shared" si="513"/>
        <v>0</v>
      </c>
      <c r="AV3669" s="29">
        <f t="shared" si="512"/>
        <v>0</v>
      </c>
    </row>
    <row r="3670" spans="21:48" ht="31.5" customHeight="1">
      <c r="U3670" s="1"/>
      <c r="AT3670" s="27">
        <f t="shared" si="513"/>
        <v>0</v>
      </c>
      <c r="AV3670" s="29">
        <f t="shared" si="512"/>
        <v>0</v>
      </c>
    </row>
    <row r="3671" spans="21:48" ht="31.5" customHeight="1">
      <c r="U3671" s="1"/>
      <c r="AT3671" s="27">
        <f t="shared" si="513"/>
        <v>0</v>
      </c>
      <c r="AV3671" s="29">
        <f t="shared" si="512"/>
        <v>0</v>
      </c>
    </row>
    <row r="3672" spans="21:48" ht="31.5" customHeight="1">
      <c r="U3672" s="1"/>
      <c r="AT3672" s="27">
        <f t="shared" si="513"/>
        <v>0</v>
      </c>
      <c r="AV3672" s="29">
        <f t="shared" si="512"/>
        <v>0</v>
      </c>
    </row>
    <row r="3673" spans="21:48" ht="31.5" customHeight="1">
      <c r="U3673" s="1"/>
      <c r="AT3673" s="27">
        <f t="shared" si="513"/>
        <v>0</v>
      </c>
      <c r="AV3673" s="29">
        <f t="shared" si="512"/>
        <v>0</v>
      </c>
    </row>
    <row r="3674" spans="21:48" ht="31.5" customHeight="1">
      <c r="U3674" s="1"/>
      <c r="AT3674" s="27">
        <f t="shared" si="513"/>
        <v>0</v>
      </c>
      <c r="AV3674" s="29">
        <f t="shared" si="512"/>
        <v>0</v>
      </c>
    </row>
    <row r="3675" spans="21:48" ht="31.5" customHeight="1">
      <c r="U3675" s="1"/>
      <c r="AT3675" s="27">
        <f t="shared" si="513"/>
        <v>0</v>
      </c>
      <c r="AV3675" s="29">
        <f t="shared" si="512"/>
        <v>0</v>
      </c>
    </row>
    <row r="3676" spans="21:48" ht="31.5" customHeight="1">
      <c r="U3676" s="1"/>
      <c r="AT3676" s="27">
        <f t="shared" si="513"/>
        <v>0</v>
      </c>
      <c r="AV3676" s="29">
        <f t="shared" si="512"/>
        <v>0</v>
      </c>
    </row>
    <row r="3677" spans="21:48" ht="31.5" customHeight="1">
      <c r="U3677" s="1"/>
      <c r="AT3677" s="27">
        <f t="shared" si="513"/>
        <v>0</v>
      </c>
      <c r="AV3677" s="29">
        <f t="shared" si="512"/>
        <v>0</v>
      </c>
    </row>
    <row r="3678" spans="21:48" ht="31.5" customHeight="1">
      <c r="U3678" s="1"/>
      <c r="AT3678" s="27">
        <f t="shared" si="513"/>
        <v>0</v>
      </c>
      <c r="AV3678" s="29">
        <f t="shared" si="512"/>
        <v>0</v>
      </c>
    </row>
    <row r="3679" spans="21:48" ht="31.5" customHeight="1">
      <c r="U3679" s="1"/>
      <c r="AT3679" s="27">
        <f t="shared" si="513"/>
        <v>0</v>
      </c>
      <c r="AV3679" s="29">
        <f t="shared" si="512"/>
        <v>0</v>
      </c>
    </row>
    <row r="3680" spans="21:48" ht="31.5" customHeight="1">
      <c r="U3680" s="1"/>
      <c r="AT3680" s="27">
        <f t="shared" si="513"/>
        <v>0</v>
      </c>
      <c r="AV3680" s="29">
        <f t="shared" si="512"/>
        <v>0</v>
      </c>
    </row>
    <row r="3681" spans="21:48" ht="31.5" customHeight="1">
      <c r="U3681" s="1"/>
      <c r="AT3681" s="27">
        <f t="shared" si="513"/>
        <v>0</v>
      </c>
      <c r="AV3681" s="29">
        <f t="shared" si="512"/>
        <v>0</v>
      </c>
    </row>
    <row r="3682" spans="21:48" ht="31.5" customHeight="1">
      <c r="U3682" s="1"/>
      <c r="AT3682" s="27">
        <f t="shared" si="513"/>
        <v>0</v>
      </c>
      <c r="AV3682" s="29">
        <f t="shared" si="512"/>
        <v>0</v>
      </c>
    </row>
    <row r="3683" spans="21:48" ht="31.5" customHeight="1">
      <c r="U3683" s="1"/>
      <c r="AT3683" s="27">
        <f t="shared" si="513"/>
        <v>0</v>
      </c>
      <c r="AV3683" s="29">
        <f t="shared" si="512"/>
        <v>0</v>
      </c>
    </row>
    <row r="3684" spans="21:48" ht="31.5" customHeight="1">
      <c r="U3684" s="1"/>
      <c r="AT3684" s="27">
        <f t="shared" si="513"/>
        <v>0</v>
      </c>
      <c r="AV3684" s="29">
        <f t="shared" si="512"/>
        <v>0</v>
      </c>
    </row>
    <row r="3685" spans="21:48" ht="31.5" customHeight="1">
      <c r="U3685" s="1"/>
      <c r="AT3685" s="27">
        <f t="shared" si="513"/>
        <v>0</v>
      </c>
      <c r="AV3685" s="29">
        <f t="shared" si="512"/>
        <v>0</v>
      </c>
    </row>
    <row r="3686" spans="21:48" ht="31.5" customHeight="1">
      <c r="U3686" s="1"/>
      <c r="AT3686" s="27">
        <f t="shared" si="513"/>
        <v>0</v>
      </c>
      <c r="AV3686" s="29">
        <f t="shared" si="512"/>
        <v>0</v>
      </c>
    </row>
    <row r="3687" spans="21:48" ht="31.5" customHeight="1">
      <c r="U3687" s="1"/>
      <c r="AT3687" s="27">
        <f t="shared" si="513"/>
        <v>0</v>
      </c>
      <c r="AV3687" s="29">
        <f t="shared" si="512"/>
        <v>0</v>
      </c>
    </row>
    <row r="3688" spans="21:48" ht="31.5" customHeight="1">
      <c r="U3688" s="1"/>
      <c r="AT3688" s="27">
        <f t="shared" si="513"/>
        <v>0</v>
      </c>
      <c r="AV3688" s="29">
        <f t="shared" si="512"/>
        <v>0</v>
      </c>
    </row>
    <row r="3689" spans="21:48" ht="31.5" customHeight="1">
      <c r="U3689" s="1"/>
      <c r="AT3689" s="27">
        <f t="shared" si="513"/>
        <v>0</v>
      </c>
      <c r="AV3689" s="29">
        <f t="shared" si="512"/>
        <v>0</v>
      </c>
    </row>
    <row r="3690" spans="21:48" ht="31.5" customHeight="1">
      <c r="U3690" s="1"/>
      <c r="AT3690" s="27">
        <f t="shared" si="513"/>
        <v>0</v>
      </c>
      <c r="AV3690" s="29">
        <f t="shared" si="512"/>
        <v>0</v>
      </c>
    </row>
    <row r="3691" spans="21:48" ht="31.5" customHeight="1">
      <c r="U3691" s="1"/>
      <c r="AT3691" s="27">
        <f t="shared" si="513"/>
        <v>0</v>
      </c>
      <c r="AV3691" s="29">
        <f t="shared" si="512"/>
        <v>0</v>
      </c>
    </row>
    <row r="3692" spans="21:48" ht="31.5" customHeight="1">
      <c r="U3692" s="1"/>
      <c r="AT3692" s="27">
        <f t="shared" si="513"/>
        <v>0</v>
      </c>
      <c r="AV3692" s="29">
        <f t="shared" si="512"/>
        <v>0</v>
      </c>
    </row>
    <row r="3693" spans="21:48" ht="31.5" customHeight="1">
      <c r="U3693" s="1"/>
      <c r="AT3693" s="27">
        <f t="shared" si="513"/>
        <v>0</v>
      </c>
      <c r="AV3693" s="29">
        <f t="shared" si="512"/>
        <v>0</v>
      </c>
    </row>
    <row r="3694" spans="21:48" ht="31.5" customHeight="1">
      <c r="U3694" s="1"/>
      <c r="AT3694" s="27">
        <f t="shared" si="513"/>
        <v>0</v>
      </c>
      <c r="AV3694" s="29">
        <f t="shared" si="512"/>
        <v>0</v>
      </c>
    </row>
    <row r="3695" spans="21:48" ht="31.5" customHeight="1">
      <c r="U3695" s="1"/>
      <c r="AT3695" s="27">
        <f t="shared" si="513"/>
        <v>0</v>
      </c>
      <c r="AV3695" s="29">
        <f t="shared" si="512"/>
        <v>0</v>
      </c>
    </row>
    <row r="3696" spans="21:48" ht="31.5" customHeight="1">
      <c r="U3696" s="1"/>
      <c r="AT3696" s="27">
        <f t="shared" si="513"/>
        <v>0</v>
      </c>
      <c r="AV3696" s="29">
        <f t="shared" si="512"/>
        <v>0</v>
      </c>
    </row>
    <row r="3697" spans="21:48" ht="31.5" customHeight="1">
      <c r="U3697" s="1"/>
      <c r="AT3697" s="27">
        <f t="shared" si="513"/>
        <v>0</v>
      </c>
      <c r="AV3697" s="29">
        <f t="shared" si="512"/>
        <v>0</v>
      </c>
    </row>
    <row r="3698" spans="21:48" ht="31.5" customHeight="1">
      <c r="U3698" s="1"/>
      <c r="AT3698" s="27">
        <f t="shared" si="513"/>
        <v>0</v>
      </c>
      <c r="AV3698" s="29">
        <f t="shared" si="512"/>
        <v>0</v>
      </c>
    </row>
    <row r="3699" spans="21:48" ht="31.5" customHeight="1">
      <c r="U3699" s="1"/>
      <c r="AT3699" s="27">
        <f t="shared" si="513"/>
        <v>0</v>
      </c>
      <c r="AV3699" s="29">
        <f t="shared" ref="AV3699:AV3762" si="514">MIN(AN3699,AT3699,AU3699)</f>
        <v>0</v>
      </c>
    </row>
    <row r="3700" spans="21:48" ht="31.5" customHeight="1">
      <c r="U3700" s="1"/>
      <c r="AT3700" s="27">
        <f t="shared" si="513"/>
        <v>0</v>
      </c>
      <c r="AV3700" s="29">
        <f t="shared" si="514"/>
        <v>0</v>
      </c>
    </row>
    <row r="3701" spans="21:48" ht="31.5" customHeight="1">
      <c r="U3701" s="1"/>
      <c r="AT3701" s="27">
        <f t="shared" si="513"/>
        <v>0</v>
      </c>
      <c r="AV3701" s="29">
        <f t="shared" si="514"/>
        <v>0</v>
      </c>
    </row>
    <row r="3702" spans="21:48" ht="31.5" customHeight="1">
      <c r="U3702" s="1"/>
      <c r="AT3702" s="27">
        <f t="shared" si="513"/>
        <v>0</v>
      </c>
      <c r="AV3702" s="29">
        <f t="shared" si="514"/>
        <v>0</v>
      </c>
    </row>
    <row r="3703" spans="21:48" ht="31.5" customHeight="1">
      <c r="U3703" s="1"/>
      <c r="AT3703" s="27">
        <f t="shared" si="513"/>
        <v>0</v>
      </c>
      <c r="AV3703" s="29">
        <f t="shared" si="514"/>
        <v>0</v>
      </c>
    </row>
    <row r="3704" spans="21:48" ht="31.5" customHeight="1">
      <c r="U3704" s="1"/>
      <c r="AT3704" s="27">
        <f t="shared" si="513"/>
        <v>0</v>
      </c>
      <c r="AV3704" s="29">
        <f t="shared" si="514"/>
        <v>0</v>
      </c>
    </row>
    <row r="3705" spans="21:48" ht="31.5" customHeight="1">
      <c r="U3705" s="1"/>
      <c r="AT3705" s="27">
        <f t="shared" si="513"/>
        <v>0</v>
      </c>
      <c r="AV3705" s="29">
        <f t="shared" si="514"/>
        <v>0</v>
      </c>
    </row>
    <row r="3706" spans="21:48" ht="31.5" customHeight="1">
      <c r="U3706" s="1"/>
      <c r="AT3706" s="27">
        <f t="shared" si="513"/>
        <v>0</v>
      </c>
      <c r="AV3706" s="29">
        <f t="shared" si="514"/>
        <v>0</v>
      </c>
    </row>
    <row r="3707" spans="21:48" ht="31.5" customHeight="1">
      <c r="U3707" s="1"/>
      <c r="AT3707" s="27">
        <f t="shared" si="513"/>
        <v>0</v>
      </c>
      <c r="AV3707" s="29">
        <f t="shared" si="514"/>
        <v>0</v>
      </c>
    </row>
    <row r="3708" spans="21:48" ht="31.5" customHeight="1">
      <c r="U3708" s="1"/>
      <c r="AT3708" s="27">
        <f t="shared" si="513"/>
        <v>0</v>
      </c>
      <c r="AV3708" s="29">
        <f t="shared" si="514"/>
        <v>0</v>
      </c>
    </row>
    <row r="3709" spans="21:48" ht="31.5" customHeight="1">
      <c r="U3709" s="1"/>
      <c r="AT3709" s="27">
        <f t="shared" si="513"/>
        <v>0</v>
      </c>
      <c r="AV3709" s="29">
        <f t="shared" si="514"/>
        <v>0</v>
      </c>
    </row>
    <row r="3710" spans="21:48" ht="31.5" customHeight="1">
      <c r="U3710" s="1"/>
      <c r="AT3710" s="27">
        <f t="shared" si="513"/>
        <v>0</v>
      </c>
      <c r="AV3710" s="29">
        <f t="shared" si="514"/>
        <v>0</v>
      </c>
    </row>
    <row r="3711" spans="21:48" ht="31.5" customHeight="1">
      <c r="U3711" s="1"/>
      <c r="AT3711" s="27">
        <f t="shared" si="513"/>
        <v>0</v>
      </c>
      <c r="AV3711" s="29">
        <f t="shared" si="514"/>
        <v>0</v>
      </c>
    </row>
    <row r="3712" spans="21:48" ht="31.5" customHeight="1">
      <c r="U3712" s="1"/>
      <c r="AT3712" s="27">
        <f t="shared" si="513"/>
        <v>0</v>
      </c>
      <c r="AV3712" s="29">
        <f t="shared" si="514"/>
        <v>0</v>
      </c>
    </row>
    <row r="3713" spans="21:48" ht="31.5" customHeight="1">
      <c r="U3713" s="1"/>
      <c r="AT3713" s="27">
        <f t="shared" si="513"/>
        <v>0</v>
      </c>
      <c r="AV3713" s="29">
        <f t="shared" si="514"/>
        <v>0</v>
      </c>
    </row>
    <row r="3714" spans="21:48" ht="31.5" customHeight="1">
      <c r="U3714" s="1"/>
      <c r="AT3714" s="27">
        <f t="shared" si="513"/>
        <v>0</v>
      </c>
      <c r="AV3714" s="29">
        <f t="shared" si="514"/>
        <v>0</v>
      </c>
    </row>
    <row r="3715" spans="21:48" ht="31.5" customHeight="1">
      <c r="U3715" s="1"/>
      <c r="AT3715" s="27">
        <f t="shared" si="513"/>
        <v>0</v>
      </c>
      <c r="AV3715" s="29">
        <f t="shared" si="514"/>
        <v>0</v>
      </c>
    </row>
    <row r="3716" spans="21:48" ht="31.5" customHeight="1">
      <c r="U3716" s="1"/>
      <c r="AT3716" s="27">
        <f t="shared" si="513"/>
        <v>0</v>
      </c>
      <c r="AV3716" s="29">
        <f t="shared" si="514"/>
        <v>0</v>
      </c>
    </row>
    <row r="3717" spans="21:48" ht="31.5" customHeight="1">
      <c r="U3717" s="1"/>
      <c r="AT3717" s="27">
        <f t="shared" si="513"/>
        <v>0</v>
      </c>
      <c r="AV3717" s="29">
        <f t="shared" si="514"/>
        <v>0</v>
      </c>
    </row>
    <row r="3718" spans="21:48" ht="31.5" customHeight="1">
      <c r="U3718" s="1"/>
      <c r="AT3718" s="27">
        <f t="shared" ref="AT3718:AT3781" si="515">T3718*1.075</f>
        <v>0</v>
      </c>
      <c r="AV3718" s="29">
        <f t="shared" si="514"/>
        <v>0</v>
      </c>
    </row>
    <row r="3719" spans="21:48" ht="31.5" customHeight="1">
      <c r="U3719" s="1"/>
      <c r="AT3719" s="27">
        <f t="shared" si="515"/>
        <v>0</v>
      </c>
      <c r="AV3719" s="29">
        <f t="shared" si="514"/>
        <v>0</v>
      </c>
    </row>
    <row r="3720" spans="21:48" ht="31.5" customHeight="1">
      <c r="U3720" s="1"/>
      <c r="AT3720" s="27">
        <f t="shared" si="515"/>
        <v>0</v>
      </c>
      <c r="AV3720" s="29">
        <f t="shared" si="514"/>
        <v>0</v>
      </c>
    </row>
    <row r="3721" spans="21:48" ht="31.5" customHeight="1">
      <c r="U3721" s="1"/>
      <c r="AT3721" s="27">
        <f t="shared" si="515"/>
        <v>0</v>
      </c>
      <c r="AV3721" s="29">
        <f t="shared" si="514"/>
        <v>0</v>
      </c>
    </row>
    <row r="3722" spans="21:48" ht="31.5" customHeight="1">
      <c r="U3722" s="1"/>
      <c r="AT3722" s="27">
        <f t="shared" si="515"/>
        <v>0</v>
      </c>
      <c r="AV3722" s="29">
        <f t="shared" si="514"/>
        <v>0</v>
      </c>
    </row>
    <row r="3723" spans="21:48" ht="31.5" customHeight="1">
      <c r="U3723" s="1"/>
      <c r="AT3723" s="27">
        <f t="shared" si="515"/>
        <v>0</v>
      </c>
      <c r="AV3723" s="29">
        <f t="shared" si="514"/>
        <v>0</v>
      </c>
    </row>
    <row r="3724" spans="21:48" ht="31.5" customHeight="1">
      <c r="U3724" s="1"/>
      <c r="AT3724" s="27">
        <f t="shared" si="515"/>
        <v>0</v>
      </c>
      <c r="AV3724" s="29">
        <f t="shared" si="514"/>
        <v>0</v>
      </c>
    </row>
    <row r="3725" spans="21:48" ht="31.5" customHeight="1">
      <c r="U3725" s="1"/>
      <c r="AT3725" s="27">
        <f t="shared" si="515"/>
        <v>0</v>
      </c>
      <c r="AV3725" s="29">
        <f t="shared" si="514"/>
        <v>0</v>
      </c>
    </row>
    <row r="3726" spans="21:48" ht="31.5" customHeight="1">
      <c r="U3726" s="1"/>
      <c r="AT3726" s="27">
        <f t="shared" si="515"/>
        <v>0</v>
      </c>
      <c r="AV3726" s="29">
        <f t="shared" si="514"/>
        <v>0</v>
      </c>
    </row>
    <row r="3727" spans="21:48" ht="31.5" customHeight="1">
      <c r="U3727" s="1"/>
      <c r="AT3727" s="27">
        <f t="shared" si="515"/>
        <v>0</v>
      </c>
      <c r="AV3727" s="29">
        <f t="shared" si="514"/>
        <v>0</v>
      </c>
    </row>
    <row r="3728" spans="21:48" ht="31.5" customHeight="1">
      <c r="U3728" s="1"/>
      <c r="AT3728" s="27">
        <f t="shared" si="515"/>
        <v>0</v>
      </c>
      <c r="AV3728" s="29">
        <f t="shared" si="514"/>
        <v>0</v>
      </c>
    </row>
    <row r="3729" spans="21:48" ht="31.5" customHeight="1">
      <c r="U3729" s="1"/>
      <c r="AT3729" s="27">
        <f t="shared" si="515"/>
        <v>0</v>
      </c>
      <c r="AV3729" s="29">
        <f t="shared" si="514"/>
        <v>0</v>
      </c>
    </row>
    <row r="3730" spans="21:48" ht="31.5" customHeight="1">
      <c r="U3730" s="1"/>
      <c r="AT3730" s="27">
        <f t="shared" si="515"/>
        <v>0</v>
      </c>
      <c r="AV3730" s="29">
        <f t="shared" si="514"/>
        <v>0</v>
      </c>
    </row>
    <row r="3731" spans="21:48" ht="31.5" customHeight="1">
      <c r="U3731" s="1"/>
      <c r="AT3731" s="27">
        <f t="shared" si="515"/>
        <v>0</v>
      </c>
      <c r="AV3731" s="29">
        <f t="shared" si="514"/>
        <v>0</v>
      </c>
    </row>
    <row r="3732" spans="21:48" ht="31.5" customHeight="1">
      <c r="U3732" s="1"/>
      <c r="AT3732" s="27">
        <f t="shared" si="515"/>
        <v>0</v>
      </c>
      <c r="AV3732" s="29">
        <f t="shared" si="514"/>
        <v>0</v>
      </c>
    </row>
    <row r="3733" spans="21:48" ht="31.5" customHeight="1">
      <c r="U3733" s="1"/>
      <c r="AT3733" s="27">
        <f t="shared" si="515"/>
        <v>0</v>
      </c>
      <c r="AV3733" s="29">
        <f t="shared" si="514"/>
        <v>0</v>
      </c>
    </row>
    <row r="3734" spans="21:48" ht="31.5" customHeight="1">
      <c r="U3734" s="1"/>
      <c r="AT3734" s="27">
        <f t="shared" si="515"/>
        <v>0</v>
      </c>
      <c r="AV3734" s="29">
        <f t="shared" si="514"/>
        <v>0</v>
      </c>
    </row>
    <row r="3735" spans="21:48" ht="31.5" customHeight="1">
      <c r="U3735" s="1"/>
      <c r="AT3735" s="27">
        <f t="shared" si="515"/>
        <v>0</v>
      </c>
      <c r="AV3735" s="29">
        <f t="shared" si="514"/>
        <v>0</v>
      </c>
    </row>
    <row r="3736" spans="21:48" ht="31.5" customHeight="1">
      <c r="U3736" s="1"/>
      <c r="AT3736" s="27">
        <f t="shared" si="515"/>
        <v>0</v>
      </c>
      <c r="AV3736" s="29">
        <f t="shared" si="514"/>
        <v>0</v>
      </c>
    </row>
    <row r="3737" spans="21:48" ht="31.5" customHeight="1">
      <c r="U3737" s="1"/>
      <c r="AT3737" s="27">
        <f t="shared" si="515"/>
        <v>0</v>
      </c>
      <c r="AV3737" s="29">
        <f t="shared" si="514"/>
        <v>0</v>
      </c>
    </row>
    <row r="3738" spans="21:48" ht="31.5" customHeight="1">
      <c r="U3738" s="1"/>
      <c r="AT3738" s="27">
        <f t="shared" si="515"/>
        <v>0</v>
      </c>
      <c r="AV3738" s="29">
        <f t="shared" si="514"/>
        <v>0</v>
      </c>
    </row>
    <row r="3739" spans="21:48" ht="31.5" customHeight="1">
      <c r="U3739" s="1"/>
      <c r="AT3739" s="27">
        <f t="shared" si="515"/>
        <v>0</v>
      </c>
      <c r="AV3739" s="29">
        <f t="shared" si="514"/>
        <v>0</v>
      </c>
    </row>
    <row r="3740" spans="21:48" ht="31.5" customHeight="1">
      <c r="U3740" s="1"/>
      <c r="AT3740" s="27">
        <f t="shared" si="515"/>
        <v>0</v>
      </c>
      <c r="AV3740" s="29">
        <f t="shared" si="514"/>
        <v>0</v>
      </c>
    </row>
    <row r="3741" spans="21:48" ht="31.5" customHeight="1">
      <c r="U3741" s="1"/>
      <c r="AT3741" s="27">
        <f t="shared" si="515"/>
        <v>0</v>
      </c>
      <c r="AV3741" s="29">
        <f t="shared" si="514"/>
        <v>0</v>
      </c>
    </row>
    <row r="3742" spans="21:48" ht="31.5" customHeight="1">
      <c r="U3742" s="1"/>
      <c r="AT3742" s="27">
        <f t="shared" si="515"/>
        <v>0</v>
      </c>
      <c r="AV3742" s="29">
        <f t="shared" si="514"/>
        <v>0</v>
      </c>
    </row>
    <row r="3743" spans="21:48" ht="31.5" customHeight="1">
      <c r="U3743" s="1"/>
      <c r="AT3743" s="27">
        <f t="shared" si="515"/>
        <v>0</v>
      </c>
      <c r="AV3743" s="29">
        <f t="shared" si="514"/>
        <v>0</v>
      </c>
    </row>
    <row r="3744" spans="21:48" ht="31.5" customHeight="1">
      <c r="U3744" s="1"/>
      <c r="AT3744" s="27">
        <f t="shared" si="515"/>
        <v>0</v>
      </c>
      <c r="AV3744" s="29">
        <f t="shared" si="514"/>
        <v>0</v>
      </c>
    </row>
    <row r="3745" spans="21:48" ht="31.5" customHeight="1">
      <c r="U3745" s="1"/>
      <c r="AT3745" s="27">
        <f t="shared" si="515"/>
        <v>0</v>
      </c>
      <c r="AV3745" s="29">
        <f t="shared" si="514"/>
        <v>0</v>
      </c>
    </row>
    <row r="3746" spans="21:48" ht="31.5" customHeight="1">
      <c r="U3746" s="1"/>
      <c r="AT3746" s="27">
        <f t="shared" si="515"/>
        <v>0</v>
      </c>
      <c r="AV3746" s="29">
        <f t="shared" si="514"/>
        <v>0</v>
      </c>
    </row>
    <row r="3747" spans="21:48" ht="31.5" customHeight="1">
      <c r="U3747" s="1"/>
      <c r="AT3747" s="27">
        <f t="shared" si="515"/>
        <v>0</v>
      </c>
      <c r="AV3747" s="29">
        <f t="shared" si="514"/>
        <v>0</v>
      </c>
    </row>
    <row r="3748" spans="21:48" ht="31.5" customHeight="1">
      <c r="U3748" s="1"/>
      <c r="AT3748" s="27">
        <f t="shared" si="515"/>
        <v>0</v>
      </c>
      <c r="AV3748" s="29">
        <f t="shared" si="514"/>
        <v>0</v>
      </c>
    </row>
    <row r="3749" spans="21:48" ht="31.5" customHeight="1">
      <c r="U3749" s="1"/>
      <c r="AT3749" s="27">
        <f t="shared" si="515"/>
        <v>0</v>
      </c>
      <c r="AV3749" s="29">
        <f t="shared" si="514"/>
        <v>0</v>
      </c>
    </row>
    <row r="3750" spans="21:48" ht="31.5" customHeight="1">
      <c r="U3750" s="1"/>
      <c r="AT3750" s="27">
        <f t="shared" si="515"/>
        <v>0</v>
      </c>
      <c r="AV3750" s="29">
        <f t="shared" si="514"/>
        <v>0</v>
      </c>
    </row>
    <row r="3751" spans="21:48" ht="31.5" customHeight="1">
      <c r="U3751" s="1"/>
      <c r="AT3751" s="27">
        <f t="shared" si="515"/>
        <v>0</v>
      </c>
      <c r="AV3751" s="29">
        <f t="shared" si="514"/>
        <v>0</v>
      </c>
    </row>
    <row r="3752" spans="21:48" ht="31.5" customHeight="1">
      <c r="U3752" s="1"/>
      <c r="AT3752" s="27">
        <f t="shared" si="515"/>
        <v>0</v>
      </c>
      <c r="AV3752" s="29">
        <f t="shared" si="514"/>
        <v>0</v>
      </c>
    </row>
    <row r="3753" spans="21:48" ht="31.5" customHeight="1">
      <c r="U3753" s="1"/>
      <c r="AT3753" s="27">
        <f t="shared" si="515"/>
        <v>0</v>
      </c>
      <c r="AV3753" s="29">
        <f t="shared" si="514"/>
        <v>0</v>
      </c>
    </row>
    <row r="3754" spans="21:48" ht="31.5" customHeight="1">
      <c r="U3754" s="1"/>
      <c r="AT3754" s="27">
        <f t="shared" si="515"/>
        <v>0</v>
      </c>
      <c r="AV3754" s="29">
        <f t="shared" si="514"/>
        <v>0</v>
      </c>
    </row>
    <row r="3755" spans="21:48" ht="31.5" customHeight="1">
      <c r="U3755" s="1"/>
      <c r="AT3755" s="27">
        <f t="shared" si="515"/>
        <v>0</v>
      </c>
      <c r="AV3755" s="29">
        <f t="shared" si="514"/>
        <v>0</v>
      </c>
    </row>
    <row r="3756" spans="21:48" ht="31.5" customHeight="1">
      <c r="U3756" s="1"/>
      <c r="AT3756" s="27">
        <f t="shared" si="515"/>
        <v>0</v>
      </c>
      <c r="AV3756" s="29">
        <f t="shared" si="514"/>
        <v>0</v>
      </c>
    </row>
    <row r="3757" spans="21:48" ht="31.5" customHeight="1">
      <c r="U3757" s="1"/>
      <c r="AT3757" s="27">
        <f t="shared" si="515"/>
        <v>0</v>
      </c>
      <c r="AV3757" s="29">
        <f t="shared" si="514"/>
        <v>0</v>
      </c>
    </row>
    <row r="3758" spans="21:48" ht="31.5" customHeight="1">
      <c r="U3758" s="1"/>
      <c r="AT3758" s="27">
        <f t="shared" si="515"/>
        <v>0</v>
      </c>
      <c r="AV3758" s="29">
        <f t="shared" si="514"/>
        <v>0</v>
      </c>
    </row>
    <row r="3759" spans="21:48" ht="31.5" customHeight="1">
      <c r="U3759" s="1"/>
      <c r="AT3759" s="27">
        <f t="shared" si="515"/>
        <v>0</v>
      </c>
      <c r="AV3759" s="29">
        <f t="shared" si="514"/>
        <v>0</v>
      </c>
    </row>
    <row r="3760" spans="21:48" ht="31.5" customHeight="1">
      <c r="U3760" s="1"/>
      <c r="AT3760" s="27">
        <f t="shared" si="515"/>
        <v>0</v>
      </c>
      <c r="AV3760" s="29">
        <f t="shared" si="514"/>
        <v>0</v>
      </c>
    </row>
    <row r="3761" spans="21:48" ht="31.5" customHeight="1">
      <c r="U3761" s="1"/>
      <c r="AT3761" s="27">
        <f t="shared" si="515"/>
        <v>0</v>
      </c>
      <c r="AV3761" s="29">
        <f t="shared" si="514"/>
        <v>0</v>
      </c>
    </row>
    <row r="3762" spans="21:48" ht="31.5" customHeight="1">
      <c r="U3762" s="1"/>
      <c r="AT3762" s="27">
        <f t="shared" si="515"/>
        <v>0</v>
      </c>
      <c r="AV3762" s="29">
        <f t="shared" si="514"/>
        <v>0</v>
      </c>
    </row>
    <row r="3763" spans="21:48" ht="31.5" customHeight="1">
      <c r="U3763" s="1"/>
      <c r="AT3763" s="27">
        <f t="shared" si="515"/>
        <v>0</v>
      </c>
      <c r="AV3763" s="29">
        <f t="shared" ref="AV3763:AV3826" si="516">MIN(AN3763,AT3763,AU3763)</f>
        <v>0</v>
      </c>
    </row>
    <row r="3764" spans="21:48" ht="31.5" customHeight="1">
      <c r="U3764" s="1"/>
      <c r="AT3764" s="27">
        <f t="shared" si="515"/>
        <v>0</v>
      </c>
      <c r="AV3764" s="29">
        <f t="shared" si="516"/>
        <v>0</v>
      </c>
    </row>
    <row r="3765" spans="21:48" ht="31.5" customHeight="1">
      <c r="U3765" s="1"/>
      <c r="AT3765" s="27">
        <f t="shared" si="515"/>
        <v>0</v>
      </c>
      <c r="AV3765" s="29">
        <f t="shared" si="516"/>
        <v>0</v>
      </c>
    </row>
    <row r="3766" spans="21:48" ht="31.5" customHeight="1">
      <c r="U3766" s="1"/>
      <c r="AT3766" s="27">
        <f t="shared" si="515"/>
        <v>0</v>
      </c>
      <c r="AV3766" s="29">
        <f t="shared" si="516"/>
        <v>0</v>
      </c>
    </row>
    <row r="3767" spans="21:48" ht="31.5" customHeight="1">
      <c r="U3767" s="1"/>
      <c r="AT3767" s="27">
        <f t="shared" si="515"/>
        <v>0</v>
      </c>
      <c r="AV3767" s="29">
        <f t="shared" si="516"/>
        <v>0</v>
      </c>
    </row>
    <row r="3768" spans="21:48" ht="31.5" customHeight="1">
      <c r="U3768" s="1"/>
      <c r="AT3768" s="27">
        <f t="shared" si="515"/>
        <v>0</v>
      </c>
      <c r="AV3768" s="29">
        <f t="shared" si="516"/>
        <v>0</v>
      </c>
    </row>
    <row r="3769" spans="21:48" ht="31.5" customHeight="1">
      <c r="U3769" s="1"/>
      <c r="AT3769" s="27">
        <f t="shared" si="515"/>
        <v>0</v>
      </c>
      <c r="AV3769" s="29">
        <f t="shared" si="516"/>
        <v>0</v>
      </c>
    </row>
    <row r="3770" spans="21:48" ht="31.5" customHeight="1">
      <c r="U3770" s="1"/>
      <c r="AT3770" s="27">
        <f t="shared" si="515"/>
        <v>0</v>
      </c>
      <c r="AV3770" s="29">
        <f t="shared" si="516"/>
        <v>0</v>
      </c>
    </row>
    <row r="3771" spans="21:48" ht="31.5" customHeight="1">
      <c r="U3771" s="1"/>
      <c r="AT3771" s="27">
        <f t="shared" si="515"/>
        <v>0</v>
      </c>
      <c r="AV3771" s="29">
        <f t="shared" si="516"/>
        <v>0</v>
      </c>
    </row>
    <row r="3772" spans="21:48" ht="31.5" customHeight="1">
      <c r="U3772" s="1"/>
      <c r="AT3772" s="27">
        <f t="shared" si="515"/>
        <v>0</v>
      </c>
      <c r="AV3772" s="29">
        <f t="shared" si="516"/>
        <v>0</v>
      </c>
    </row>
    <row r="3773" spans="21:48" ht="31.5" customHeight="1">
      <c r="U3773" s="1"/>
      <c r="AT3773" s="27">
        <f t="shared" si="515"/>
        <v>0</v>
      </c>
      <c r="AV3773" s="29">
        <f t="shared" si="516"/>
        <v>0</v>
      </c>
    </row>
    <row r="3774" spans="21:48" ht="31.5" customHeight="1">
      <c r="U3774" s="1"/>
      <c r="AT3774" s="27">
        <f t="shared" si="515"/>
        <v>0</v>
      </c>
      <c r="AV3774" s="29">
        <f t="shared" si="516"/>
        <v>0</v>
      </c>
    </row>
    <row r="3775" spans="21:48" ht="31.5" customHeight="1">
      <c r="U3775" s="1"/>
      <c r="AT3775" s="27">
        <f t="shared" si="515"/>
        <v>0</v>
      </c>
      <c r="AV3775" s="29">
        <f t="shared" si="516"/>
        <v>0</v>
      </c>
    </row>
    <row r="3776" spans="21:48" ht="31.5" customHeight="1">
      <c r="U3776" s="1"/>
      <c r="AT3776" s="27">
        <f t="shared" si="515"/>
        <v>0</v>
      </c>
      <c r="AV3776" s="29">
        <f t="shared" si="516"/>
        <v>0</v>
      </c>
    </row>
    <row r="3777" spans="21:48" ht="31.5" customHeight="1">
      <c r="U3777" s="1"/>
      <c r="AT3777" s="27">
        <f t="shared" si="515"/>
        <v>0</v>
      </c>
      <c r="AV3777" s="29">
        <f t="shared" si="516"/>
        <v>0</v>
      </c>
    </row>
    <row r="3778" spans="21:48" ht="31.5" customHeight="1">
      <c r="U3778" s="1"/>
      <c r="AT3778" s="27">
        <f t="shared" si="515"/>
        <v>0</v>
      </c>
      <c r="AV3778" s="29">
        <f t="shared" si="516"/>
        <v>0</v>
      </c>
    </row>
    <row r="3779" spans="21:48" ht="31.5" customHeight="1">
      <c r="U3779" s="1"/>
      <c r="AT3779" s="27">
        <f t="shared" si="515"/>
        <v>0</v>
      </c>
      <c r="AV3779" s="29">
        <f t="shared" si="516"/>
        <v>0</v>
      </c>
    </row>
    <row r="3780" spans="21:48" ht="31.5" customHeight="1">
      <c r="U3780" s="1"/>
      <c r="AT3780" s="27">
        <f t="shared" si="515"/>
        <v>0</v>
      </c>
      <c r="AV3780" s="29">
        <f t="shared" si="516"/>
        <v>0</v>
      </c>
    </row>
    <row r="3781" spans="21:48" ht="31.5" customHeight="1">
      <c r="U3781" s="1"/>
      <c r="AT3781" s="27">
        <f t="shared" si="515"/>
        <v>0</v>
      </c>
      <c r="AV3781" s="29">
        <f t="shared" si="516"/>
        <v>0</v>
      </c>
    </row>
    <row r="3782" spans="21:48" ht="31.5" customHeight="1">
      <c r="U3782" s="1"/>
      <c r="AT3782" s="27">
        <f t="shared" ref="AT3782:AT3845" si="517">T3782*1.075</f>
        <v>0</v>
      </c>
      <c r="AV3782" s="29">
        <f t="shared" si="516"/>
        <v>0</v>
      </c>
    </row>
    <row r="3783" spans="21:48" ht="31.5" customHeight="1">
      <c r="U3783" s="1"/>
      <c r="AT3783" s="27">
        <f t="shared" si="517"/>
        <v>0</v>
      </c>
      <c r="AV3783" s="29">
        <f t="shared" si="516"/>
        <v>0</v>
      </c>
    </row>
    <row r="3784" spans="21:48" ht="31.5" customHeight="1">
      <c r="U3784" s="1"/>
      <c r="AT3784" s="27">
        <f t="shared" si="517"/>
        <v>0</v>
      </c>
      <c r="AV3784" s="29">
        <f t="shared" si="516"/>
        <v>0</v>
      </c>
    </row>
    <row r="3785" spans="21:48" ht="31.5" customHeight="1">
      <c r="U3785" s="1"/>
      <c r="AT3785" s="27">
        <f t="shared" si="517"/>
        <v>0</v>
      </c>
      <c r="AV3785" s="29">
        <f t="shared" si="516"/>
        <v>0</v>
      </c>
    </row>
    <row r="3786" spans="21:48" ht="31.5" customHeight="1">
      <c r="U3786" s="1"/>
      <c r="AT3786" s="27">
        <f t="shared" si="517"/>
        <v>0</v>
      </c>
      <c r="AV3786" s="29">
        <f t="shared" si="516"/>
        <v>0</v>
      </c>
    </row>
    <row r="3787" spans="21:48" ht="31.5" customHeight="1">
      <c r="U3787" s="1"/>
      <c r="AT3787" s="27">
        <f t="shared" si="517"/>
        <v>0</v>
      </c>
      <c r="AV3787" s="29">
        <f t="shared" si="516"/>
        <v>0</v>
      </c>
    </row>
    <row r="3788" spans="21:48" ht="31.5" customHeight="1">
      <c r="U3788" s="1"/>
      <c r="AT3788" s="27">
        <f t="shared" si="517"/>
        <v>0</v>
      </c>
      <c r="AV3788" s="29">
        <f t="shared" si="516"/>
        <v>0</v>
      </c>
    </row>
    <row r="3789" spans="21:48" ht="31.5" customHeight="1">
      <c r="U3789" s="1"/>
      <c r="AT3789" s="27">
        <f t="shared" si="517"/>
        <v>0</v>
      </c>
      <c r="AV3789" s="29">
        <f t="shared" si="516"/>
        <v>0</v>
      </c>
    </row>
    <row r="3790" spans="21:48" ht="31.5" customHeight="1">
      <c r="U3790" s="1"/>
      <c r="AT3790" s="27">
        <f t="shared" si="517"/>
        <v>0</v>
      </c>
      <c r="AV3790" s="29">
        <f t="shared" si="516"/>
        <v>0</v>
      </c>
    </row>
    <row r="3791" spans="21:48" ht="31.5" customHeight="1">
      <c r="U3791" s="1"/>
      <c r="AT3791" s="27">
        <f t="shared" si="517"/>
        <v>0</v>
      </c>
      <c r="AV3791" s="29">
        <f t="shared" si="516"/>
        <v>0</v>
      </c>
    </row>
    <row r="3792" spans="21:48" ht="31.5" customHeight="1">
      <c r="U3792" s="1"/>
      <c r="AT3792" s="27">
        <f t="shared" si="517"/>
        <v>0</v>
      </c>
      <c r="AV3792" s="29">
        <f t="shared" si="516"/>
        <v>0</v>
      </c>
    </row>
    <row r="3793" spans="21:48" ht="31.5" customHeight="1">
      <c r="U3793" s="1"/>
      <c r="AT3793" s="27">
        <f t="shared" si="517"/>
        <v>0</v>
      </c>
      <c r="AV3793" s="29">
        <f t="shared" si="516"/>
        <v>0</v>
      </c>
    </row>
    <row r="3794" spans="21:48" ht="31.5" customHeight="1">
      <c r="U3794" s="1"/>
      <c r="AT3794" s="27">
        <f t="shared" si="517"/>
        <v>0</v>
      </c>
      <c r="AV3794" s="29">
        <f t="shared" si="516"/>
        <v>0</v>
      </c>
    </row>
    <row r="3795" spans="21:48" ht="31.5" customHeight="1">
      <c r="U3795" s="1"/>
      <c r="AT3795" s="27">
        <f t="shared" si="517"/>
        <v>0</v>
      </c>
      <c r="AV3795" s="29">
        <f t="shared" si="516"/>
        <v>0</v>
      </c>
    </row>
    <row r="3796" spans="21:48" ht="31.5" customHeight="1">
      <c r="U3796" s="1"/>
      <c r="AT3796" s="27">
        <f t="shared" si="517"/>
        <v>0</v>
      </c>
      <c r="AV3796" s="29">
        <f t="shared" si="516"/>
        <v>0</v>
      </c>
    </row>
    <row r="3797" spans="21:48" ht="31.5" customHeight="1">
      <c r="U3797" s="1"/>
      <c r="AT3797" s="27">
        <f t="shared" si="517"/>
        <v>0</v>
      </c>
      <c r="AV3797" s="29">
        <f t="shared" si="516"/>
        <v>0</v>
      </c>
    </row>
    <row r="3798" spans="21:48" ht="31.5" customHeight="1">
      <c r="U3798" s="1"/>
      <c r="AT3798" s="27">
        <f t="shared" si="517"/>
        <v>0</v>
      </c>
      <c r="AV3798" s="29">
        <f t="shared" si="516"/>
        <v>0</v>
      </c>
    </row>
    <row r="3799" spans="21:48" ht="31.5" customHeight="1">
      <c r="U3799" s="1"/>
      <c r="AT3799" s="27">
        <f t="shared" si="517"/>
        <v>0</v>
      </c>
      <c r="AV3799" s="29">
        <f t="shared" si="516"/>
        <v>0</v>
      </c>
    </row>
    <row r="3800" spans="21:48" ht="31.5" customHeight="1">
      <c r="U3800" s="1"/>
      <c r="AT3800" s="27">
        <f t="shared" si="517"/>
        <v>0</v>
      </c>
      <c r="AV3800" s="29">
        <f t="shared" si="516"/>
        <v>0</v>
      </c>
    </row>
    <row r="3801" spans="21:48" ht="31.5" customHeight="1">
      <c r="U3801" s="1"/>
      <c r="AT3801" s="27">
        <f t="shared" si="517"/>
        <v>0</v>
      </c>
      <c r="AV3801" s="29">
        <f t="shared" si="516"/>
        <v>0</v>
      </c>
    </row>
    <row r="3802" spans="21:48" ht="31.5" customHeight="1">
      <c r="U3802" s="1"/>
      <c r="AT3802" s="27">
        <f t="shared" si="517"/>
        <v>0</v>
      </c>
      <c r="AV3802" s="29">
        <f t="shared" si="516"/>
        <v>0</v>
      </c>
    </row>
    <row r="3803" spans="21:48" ht="31.5" customHeight="1">
      <c r="U3803" s="1"/>
      <c r="AT3803" s="27">
        <f t="shared" si="517"/>
        <v>0</v>
      </c>
      <c r="AV3803" s="29">
        <f t="shared" si="516"/>
        <v>0</v>
      </c>
    </row>
    <row r="3804" spans="21:48" ht="31.5" customHeight="1">
      <c r="U3804" s="1"/>
      <c r="AT3804" s="27">
        <f t="shared" si="517"/>
        <v>0</v>
      </c>
      <c r="AV3804" s="29">
        <f t="shared" si="516"/>
        <v>0</v>
      </c>
    </row>
    <row r="3805" spans="21:48" ht="31.5" customHeight="1">
      <c r="U3805" s="1"/>
      <c r="AT3805" s="27">
        <f t="shared" si="517"/>
        <v>0</v>
      </c>
      <c r="AV3805" s="29">
        <f t="shared" si="516"/>
        <v>0</v>
      </c>
    </row>
    <row r="3806" spans="21:48" ht="31.5" customHeight="1">
      <c r="U3806" s="1"/>
      <c r="AT3806" s="27">
        <f t="shared" si="517"/>
        <v>0</v>
      </c>
      <c r="AV3806" s="29">
        <f t="shared" si="516"/>
        <v>0</v>
      </c>
    </row>
    <row r="3807" spans="21:48" ht="31.5" customHeight="1">
      <c r="U3807" s="1"/>
      <c r="AT3807" s="27">
        <f t="shared" si="517"/>
        <v>0</v>
      </c>
      <c r="AV3807" s="29">
        <f t="shared" si="516"/>
        <v>0</v>
      </c>
    </row>
    <row r="3808" spans="21:48" ht="31.5" customHeight="1">
      <c r="U3808" s="1"/>
      <c r="AT3808" s="27">
        <f t="shared" si="517"/>
        <v>0</v>
      </c>
      <c r="AV3808" s="29">
        <f t="shared" si="516"/>
        <v>0</v>
      </c>
    </row>
    <row r="3809" spans="21:48" ht="31.5" customHeight="1">
      <c r="U3809" s="1"/>
      <c r="AT3809" s="27">
        <f t="shared" si="517"/>
        <v>0</v>
      </c>
      <c r="AV3809" s="29">
        <f t="shared" si="516"/>
        <v>0</v>
      </c>
    </row>
    <row r="3810" spans="21:48" ht="31.5" customHeight="1">
      <c r="U3810" s="1"/>
      <c r="AT3810" s="27">
        <f t="shared" si="517"/>
        <v>0</v>
      </c>
      <c r="AV3810" s="29">
        <f t="shared" si="516"/>
        <v>0</v>
      </c>
    </row>
    <row r="3811" spans="21:48" ht="31.5" customHeight="1">
      <c r="U3811" s="1"/>
      <c r="AT3811" s="27">
        <f t="shared" si="517"/>
        <v>0</v>
      </c>
      <c r="AV3811" s="29">
        <f t="shared" si="516"/>
        <v>0</v>
      </c>
    </row>
    <row r="3812" spans="21:48" ht="31.5" customHeight="1">
      <c r="U3812" s="1"/>
      <c r="AT3812" s="27">
        <f t="shared" si="517"/>
        <v>0</v>
      </c>
      <c r="AV3812" s="29">
        <f t="shared" si="516"/>
        <v>0</v>
      </c>
    </row>
    <row r="3813" spans="21:48" ht="31.5" customHeight="1">
      <c r="U3813" s="1"/>
      <c r="AT3813" s="27">
        <f t="shared" si="517"/>
        <v>0</v>
      </c>
      <c r="AV3813" s="29">
        <f t="shared" si="516"/>
        <v>0</v>
      </c>
    </row>
    <row r="3814" spans="21:48" ht="31.5" customHeight="1">
      <c r="U3814" s="1"/>
      <c r="AT3814" s="27">
        <f t="shared" si="517"/>
        <v>0</v>
      </c>
      <c r="AV3814" s="29">
        <f t="shared" si="516"/>
        <v>0</v>
      </c>
    </row>
    <row r="3815" spans="21:48" ht="31.5" customHeight="1">
      <c r="U3815" s="1"/>
      <c r="AT3815" s="27">
        <f t="shared" si="517"/>
        <v>0</v>
      </c>
      <c r="AV3815" s="29">
        <f t="shared" si="516"/>
        <v>0</v>
      </c>
    </row>
    <row r="3816" spans="21:48" ht="31.5" customHeight="1">
      <c r="U3816" s="1"/>
      <c r="AT3816" s="27">
        <f t="shared" si="517"/>
        <v>0</v>
      </c>
      <c r="AV3816" s="29">
        <f t="shared" si="516"/>
        <v>0</v>
      </c>
    </row>
    <row r="3817" spans="21:48" ht="31.5" customHeight="1">
      <c r="U3817" s="1"/>
      <c r="AT3817" s="27">
        <f t="shared" si="517"/>
        <v>0</v>
      </c>
      <c r="AV3817" s="29">
        <f t="shared" si="516"/>
        <v>0</v>
      </c>
    </row>
    <row r="3818" spans="21:48" ht="31.5" customHeight="1">
      <c r="U3818" s="1"/>
      <c r="AT3818" s="27">
        <f t="shared" si="517"/>
        <v>0</v>
      </c>
      <c r="AV3818" s="29">
        <f t="shared" si="516"/>
        <v>0</v>
      </c>
    </row>
    <row r="3819" spans="21:48" ht="31.5" customHeight="1">
      <c r="U3819" s="1"/>
      <c r="AT3819" s="27">
        <f t="shared" si="517"/>
        <v>0</v>
      </c>
      <c r="AV3819" s="29">
        <f t="shared" si="516"/>
        <v>0</v>
      </c>
    </row>
    <row r="3820" spans="21:48" ht="31.5" customHeight="1">
      <c r="U3820" s="1"/>
      <c r="AT3820" s="27">
        <f t="shared" si="517"/>
        <v>0</v>
      </c>
      <c r="AV3820" s="29">
        <f t="shared" si="516"/>
        <v>0</v>
      </c>
    </row>
    <row r="3821" spans="21:48" ht="31.5" customHeight="1">
      <c r="U3821" s="1"/>
      <c r="AT3821" s="27">
        <f t="shared" si="517"/>
        <v>0</v>
      </c>
      <c r="AV3821" s="29">
        <f t="shared" si="516"/>
        <v>0</v>
      </c>
    </row>
    <row r="3822" spans="21:48" ht="31.5" customHeight="1">
      <c r="U3822" s="1"/>
      <c r="AT3822" s="27">
        <f t="shared" si="517"/>
        <v>0</v>
      </c>
      <c r="AV3822" s="29">
        <f t="shared" si="516"/>
        <v>0</v>
      </c>
    </row>
    <row r="3823" spans="21:48" ht="31.5" customHeight="1">
      <c r="U3823" s="1"/>
      <c r="AT3823" s="27">
        <f t="shared" si="517"/>
        <v>0</v>
      </c>
      <c r="AV3823" s="29">
        <f t="shared" si="516"/>
        <v>0</v>
      </c>
    </row>
    <row r="3824" spans="21:48" ht="31.5" customHeight="1">
      <c r="U3824" s="1"/>
      <c r="AT3824" s="27">
        <f t="shared" si="517"/>
        <v>0</v>
      </c>
      <c r="AV3824" s="29">
        <f t="shared" si="516"/>
        <v>0</v>
      </c>
    </row>
    <row r="3825" spans="21:48" ht="31.5" customHeight="1">
      <c r="U3825" s="1"/>
      <c r="AT3825" s="27">
        <f t="shared" si="517"/>
        <v>0</v>
      </c>
      <c r="AV3825" s="29">
        <f t="shared" si="516"/>
        <v>0</v>
      </c>
    </row>
    <row r="3826" spans="21:48" ht="31.5" customHeight="1">
      <c r="U3826" s="1"/>
      <c r="AT3826" s="27">
        <f t="shared" si="517"/>
        <v>0</v>
      </c>
      <c r="AV3826" s="29">
        <f t="shared" si="516"/>
        <v>0</v>
      </c>
    </row>
    <row r="3827" spans="21:48" ht="31.5" customHeight="1">
      <c r="U3827" s="1"/>
      <c r="AT3827" s="27">
        <f t="shared" si="517"/>
        <v>0</v>
      </c>
      <c r="AV3827" s="29">
        <f t="shared" ref="AV3827:AV3890" si="518">MIN(AN3827,AT3827,AU3827)</f>
        <v>0</v>
      </c>
    </row>
    <row r="3828" spans="21:48" ht="31.5" customHeight="1">
      <c r="U3828" s="1"/>
      <c r="AT3828" s="27">
        <f t="shared" si="517"/>
        <v>0</v>
      </c>
      <c r="AV3828" s="29">
        <f t="shared" si="518"/>
        <v>0</v>
      </c>
    </row>
    <row r="3829" spans="21:48" ht="31.5" customHeight="1">
      <c r="U3829" s="1"/>
      <c r="AT3829" s="27">
        <f t="shared" si="517"/>
        <v>0</v>
      </c>
      <c r="AV3829" s="29">
        <f t="shared" si="518"/>
        <v>0</v>
      </c>
    </row>
    <row r="3830" spans="21:48" ht="31.5" customHeight="1">
      <c r="U3830" s="1"/>
      <c r="AT3830" s="27">
        <f t="shared" si="517"/>
        <v>0</v>
      </c>
      <c r="AV3830" s="29">
        <f t="shared" si="518"/>
        <v>0</v>
      </c>
    </row>
    <row r="3831" spans="21:48" ht="31.5" customHeight="1">
      <c r="U3831" s="1"/>
      <c r="AT3831" s="27">
        <f t="shared" si="517"/>
        <v>0</v>
      </c>
      <c r="AV3831" s="29">
        <f t="shared" si="518"/>
        <v>0</v>
      </c>
    </row>
    <row r="3832" spans="21:48" ht="31.5" customHeight="1">
      <c r="U3832" s="1"/>
      <c r="AT3832" s="27">
        <f t="shared" si="517"/>
        <v>0</v>
      </c>
      <c r="AV3832" s="29">
        <f t="shared" si="518"/>
        <v>0</v>
      </c>
    </row>
    <row r="3833" spans="21:48" ht="31.5" customHeight="1">
      <c r="U3833" s="1"/>
      <c r="AT3833" s="27">
        <f t="shared" si="517"/>
        <v>0</v>
      </c>
      <c r="AV3833" s="29">
        <f t="shared" si="518"/>
        <v>0</v>
      </c>
    </row>
    <row r="3834" spans="21:48" ht="31.5" customHeight="1">
      <c r="U3834" s="1"/>
      <c r="AT3834" s="27">
        <f t="shared" si="517"/>
        <v>0</v>
      </c>
      <c r="AV3834" s="29">
        <f t="shared" si="518"/>
        <v>0</v>
      </c>
    </row>
    <row r="3835" spans="21:48" ht="31.5" customHeight="1">
      <c r="U3835" s="1"/>
      <c r="AT3835" s="27">
        <f t="shared" si="517"/>
        <v>0</v>
      </c>
      <c r="AV3835" s="29">
        <f t="shared" si="518"/>
        <v>0</v>
      </c>
    </row>
    <row r="3836" spans="21:48" ht="31.5" customHeight="1">
      <c r="U3836" s="1"/>
      <c r="AT3836" s="27">
        <f t="shared" si="517"/>
        <v>0</v>
      </c>
      <c r="AV3836" s="29">
        <f t="shared" si="518"/>
        <v>0</v>
      </c>
    </row>
    <row r="3837" spans="21:48" ht="31.5" customHeight="1">
      <c r="U3837" s="1"/>
      <c r="AT3837" s="27">
        <f t="shared" si="517"/>
        <v>0</v>
      </c>
      <c r="AV3837" s="29">
        <f t="shared" si="518"/>
        <v>0</v>
      </c>
    </row>
    <row r="3838" spans="21:48" ht="31.5" customHeight="1">
      <c r="U3838" s="1"/>
      <c r="AT3838" s="27">
        <f t="shared" si="517"/>
        <v>0</v>
      </c>
      <c r="AV3838" s="29">
        <f t="shared" si="518"/>
        <v>0</v>
      </c>
    </row>
    <row r="3839" spans="21:48" ht="31.5" customHeight="1">
      <c r="U3839" s="1"/>
      <c r="AT3839" s="27">
        <f t="shared" si="517"/>
        <v>0</v>
      </c>
      <c r="AV3839" s="29">
        <f t="shared" si="518"/>
        <v>0</v>
      </c>
    </row>
    <row r="3840" spans="21:48" ht="31.5" customHeight="1">
      <c r="U3840" s="1"/>
      <c r="AT3840" s="27">
        <f t="shared" si="517"/>
        <v>0</v>
      </c>
      <c r="AV3840" s="29">
        <f t="shared" si="518"/>
        <v>0</v>
      </c>
    </row>
    <row r="3841" spans="21:48" ht="31.5" customHeight="1">
      <c r="U3841" s="1"/>
      <c r="AT3841" s="27">
        <f t="shared" si="517"/>
        <v>0</v>
      </c>
      <c r="AV3841" s="29">
        <f t="shared" si="518"/>
        <v>0</v>
      </c>
    </row>
    <row r="3842" spans="21:48" ht="31.5" customHeight="1">
      <c r="U3842" s="1"/>
      <c r="AT3842" s="27">
        <f t="shared" si="517"/>
        <v>0</v>
      </c>
      <c r="AV3842" s="29">
        <f t="shared" si="518"/>
        <v>0</v>
      </c>
    </row>
    <row r="3843" spans="21:48" ht="31.5" customHeight="1">
      <c r="U3843" s="1"/>
      <c r="AT3843" s="27">
        <f t="shared" si="517"/>
        <v>0</v>
      </c>
      <c r="AV3843" s="29">
        <f t="shared" si="518"/>
        <v>0</v>
      </c>
    </row>
    <row r="3844" spans="21:48" ht="31.5" customHeight="1">
      <c r="U3844" s="1"/>
      <c r="AT3844" s="27">
        <f t="shared" si="517"/>
        <v>0</v>
      </c>
      <c r="AV3844" s="29">
        <f t="shared" si="518"/>
        <v>0</v>
      </c>
    </row>
    <row r="3845" spans="21:48" ht="31.5" customHeight="1">
      <c r="U3845" s="1"/>
      <c r="AT3845" s="27">
        <f t="shared" si="517"/>
        <v>0</v>
      </c>
      <c r="AV3845" s="29">
        <f t="shared" si="518"/>
        <v>0</v>
      </c>
    </row>
    <row r="3846" spans="21:48" ht="31.5" customHeight="1">
      <c r="U3846" s="1"/>
      <c r="AT3846" s="27">
        <f t="shared" ref="AT3846:AT3909" si="519">T3846*1.075</f>
        <v>0</v>
      </c>
      <c r="AV3846" s="29">
        <f t="shared" si="518"/>
        <v>0</v>
      </c>
    </row>
    <row r="3847" spans="21:48" ht="31.5" customHeight="1">
      <c r="U3847" s="1"/>
      <c r="AT3847" s="27">
        <f t="shared" si="519"/>
        <v>0</v>
      </c>
      <c r="AV3847" s="29">
        <f t="shared" si="518"/>
        <v>0</v>
      </c>
    </row>
    <row r="3848" spans="21:48" ht="31.5" customHeight="1">
      <c r="U3848" s="1"/>
      <c r="AT3848" s="27">
        <f t="shared" si="519"/>
        <v>0</v>
      </c>
      <c r="AV3848" s="29">
        <f t="shared" si="518"/>
        <v>0</v>
      </c>
    </row>
    <row r="3849" spans="21:48" ht="31.5" customHeight="1">
      <c r="U3849" s="1"/>
      <c r="AT3849" s="27">
        <f t="shared" si="519"/>
        <v>0</v>
      </c>
      <c r="AV3849" s="29">
        <f t="shared" si="518"/>
        <v>0</v>
      </c>
    </row>
    <row r="3850" spans="21:48" ht="31.5" customHeight="1">
      <c r="U3850" s="1"/>
      <c r="AT3850" s="27">
        <f t="shared" si="519"/>
        <v>0</v>
      </c>
      <c r="AV3850" s="29">
        <f t="shared" si="518"/>
        <v>0</v>
      </c>
    </row>
    <row r="3851" spans="21:48" ht="31.5" customHeight="1">
      <c r="U3851" s="1"/>
      <c r="AT3851" s="27">
        <f t="shared" si="519"/>
        <v>0</v>
      </c>
      <c r="AV3851" s="29">
        <f t="shared" si="518"/>
        <v>0</v>
      </c>
    </row>
    <row r="3852" spans="21:48" ht="31.5" customHeight="1">
      <c r="U3852" s="1"/>
      <c r="AT3852" s="27">
        <f t="shared" si="519"/>
        <v>0</v>
      </c>
      <c r="AV3852" s="29">
        <f t="shared" si="518"/>
        <v>0</v>
      </c>
    </row>
    <row r="3853" spans="21:48" ht="31.5" customHeight="1">
      <c r="U3853" s="1"/>
      <c r="AT3853" s="27">
        <f t="shared" si="519"/>
        <v>0</v>
      </c>
      <c r="AV3853" s="29">
        <f t="shared" si="518"/>
        <v>0</v>
      </c>
    </row>
    <row r="3854" spans="21:48" ht="31.5" customHeight="1">
      <c r="U3854" s="1"/>
      <c r="AT3854" s="27">
        <f t="shared" si="519"/>
        <v>0</v>
      </c>
      <c r="AV3854" s="29">
        <f t="shared" si="518"/>
        <v>0</v>
      </c>
    </row>
    <row r="3855" spans="21:48" ht="31.5" customHeight="1">
      <c r="U3855" s="1"/>
      <c r="AT3855" s="27">
        <f t="shared" si="519"/>
        <v>0</v>
      </c>
      <c r="AV3855" s="29">
        <f t="shared" si="518"/>
        <v>0</v>
      </c>
    </row>
    <row r="3856" spans="21:48" ht="31.5" customHeight="1">
      <c r="U3856" s="1"/>
      <c r="AT3856" s="27">
        <f t="shared" si="519"/>
        <v>0</v>
      </c>
      <c r="AV3856" s="29">
        <f t="shared" si="518"/>
        <v>0</v>
      </c>
    </row>
    <row r="3857" spans="21:48" ht="31.5" customHeight="1">
      <c r="U3857" s="1"/>
      <c r="AT3857" s="27">
        <f t="shared" si="519"/>
        <v>0</v>
      </c>
      <c r="AV3857" s="29">
        <f t="shared" si="518"/>
        <v>0</v>
      </c>
    </row>
    <row r="3858" spans="21:48" ht="31.5" customHeight="1">
      <c r="U3858" s="1"/>
      <c r="AT3858" s="27">
        <f t="shared" si="519"/>
        <v>0</v>
      </c>
      <c r="AV3858" s="29">
        <f t="shared" si="518"/>
        <v>0</v>
      </c>
    </row>
    <row r="3859" spans="21:48" ht="31.5" customHeight="1">
      <c r="U3859" s="1"/>
      <c r="AT3859" s="27">
        <f t="shared" si="519"/>
        <v>0</v>
      </c>
      <c r="AV3859" s="29">
        <f t="shared" si="518"/>
        <v>0</v>
      </c>
    </row>
    <row r="3860" spans="21:48" ht="31.5" customHeight="1">
      <c r="U3860" s="1"/>
      <c r="AT3860" s="27">
        <f t="shared" si="519"/>
        <v>0</v>
      </c>
      <c r="AV3860" s="29">
        <f t="shared" si="518"/>
        <v>0</v>
      </c>
    </row>
    <row r="3861" spans="21:48" ht="31.5" customHeight="1">
      <c r="U3861" s="1"/>
      <c r="AT3861" s="27">
        <f t="shared" si="519"/>
        <v>0</v>
      </c>
      <c r="AV3861" s="29">
        <f t="shared" si="518"/>
        <v>0</v>
      </c>
    </row>
    <row r="3862" spans="21:48" ht="31.5" customHeight="1">
      <c r="U3862" s="1"/>
      <c r="AT3862" s="27">
        <f t="shared" si="519"/>
        <v>0</v>
      </c>
      <c r="AV3862" s="29">
        <f t="shared" si="518"/>
        <v>0</v>
      </c>
    </row>
    <row r="3863" spans="21:48" ht="31.5" customHeight="1">
      <c r="U3863" s="1"/>
      <c r="AT3863" s="27">
        <f t="shared" si="519"/>
        <v>0</v>
      </c>
      <c r="AV3863" s="29">
        <f t="shared" si="518"/>
        <v>0</v>
      </c>
    </row>
    <row r="3864" spans="21:48" ht="31.5" customHeight="1">
      <c r="U3864" s="1"/>
      <c r="AT3864" s="27">
        <f t="shared" si="519"/>
        <v>0</v>
      </c>
      <c r="AV3864" s="29">
        <f t="shared" si="518"/>
        <v>0</v>
      </c>
    </row>
    <row r="3865" spans="21:48" ht="31.5" customHeight="1">
      <c r="U3865" s="1"/>
      <c r="AT3865" s="27">
        <f t="shared" si="519"/>
        <v>0</v>
      </c>
      <c r="AV3865" s="29">
        <f t="shared" si="518"/>
        <v>0</v>
      </c>
    </row>
    <row r="3866" spans="21:48" ht="31.5" customHeight="1">
      <c r="U3866" s="1"/>
      <c r="AT3866" s="27">
        <f t="shared" si="519"/>
        <v>0</v>
      </c>
      <c r="AV3866" s="29">
        <f t="shared" si="518"/>
        <v>0</v>
      </c>
    </row>
    <row r="3867" spans="21:48" ht="31.5" customHeight="1">
      <c r="U3867" s="1"/>
      <c r="AT3867" s="27">
        <f t="shared" si="519"/>
        <v>0</v>
      </c>
      <c r="AV3867" s="29">
        <f t="shared" si="518"/>
        <v>0</v>
      </c>
    </row>
    <row r="3868" spans="21:48" ht="31.5" customHeight="1">
      <c r="U3868" s="1"/>
      <c r="AT3868" s="27">
        <f t="shared" si="519"/>
        <v>0</v>
      </c>
      <c r="AV3868" s="29">
        <f t="shared" si="518"/>
        <v>0</v>
      </c>
    </row>
    <row r="3869" spans="21:48" ht="31.5" customHeight="1">
      <c r="U3869" s="1"/>
      <c r="AT3869" s="27">
        <f t="shared" si="519"/>
        <v>0</v>
      </c>
      <c r="AV3869" s="29">
        <f t="shared" si="518"/>
        <v>0</v>
      </c>
    </row>
    <row r="3870" spans="21:48" ht="31.5" customHeight="1">
      <c r="U3870" s="1"/>
      <c r="AT3870" s="27">
        <f t="shared" si="519"/>
        <v>0</v>
      </c>
      <c r="AV3870" s="29">
        <f t="shared" si="518"/>
        <v>0</v>
      </c>
    </row>
    <row r="3871" spans="21:48" ht="31.5" customHeight="1">
      <c r="U3871" s="1"/>
      <c r="AT3871" s="27">
        <f t="shared" si="519"/>
        <v>0</v>
      </c>
      <c r="AV3871" s="29">
        <f t="shared" si="518"/>
        <v>0</v>
      </c>
    </row>
    <row r="3872" spans="21:48" ht="31.5" customHeight="1">
      <c r="U3872" s="1"/>
      <c r="AT3872" s="27">
        <f t="shared" si="519"/>
        <v>0</v>
      </c>
      <c r="AV3872" s="29">
        <f t="shared" si="518"/>
        <v>0</v>
      </c>
    </row>
    <row r="3873" spans="21:48" ht="31.5" customHeight="1">
      <c r="U3873" s="1"/>
      <c r="AT3873" s="27">
        <f t="shared" si="519"/>
        <v>0</v>
      </c>
      <c r="AV3873" s="29">
        <f t="shared" si="518"/>
        <v>0</v>
      </c>
    </row>
    <row r="3874" spans="21:48" ht="31.5" customHeight="1">
      <c r="U3874" s="1"/>
      <c r="AT3874" s="27">
        <f t="shared" si="519"/>
        <v>0</v>
      </c>
      <c r="AV3874" s="29">
        <f t="shared" si="518"/>
        <v>0</v>
      </c>
    </row>
    <row r="3875" spans="21:48" ht="31.5" customHeight="1">
      <c r="U3875" s="1"/>
      <c r="AT3875" s="27">
        <f t="shared" si="519"/>
        <v>0</v>
      </c>
      <c r="AV3875" s="29">
        <f t="shared" si="518"/>
        <v>0</v>
      </c>
    </row>
    <row r="3876" spans="21:48" ht="31.5" customHeight="1">
      <c r="U3876" s="1"/>
      <c r="AT3876" s="27">
        <f t="shared" si="519"/>
        <v>0</v>
      </c>
      <c r="AV3876" s="29">
        <f t="shared" si="518"/>
        <v>0</v>
      </c>
    </row>
    <row r="3877" spans="21:48" ht="31.5" customHeight="1">
      <c r="U3877" s="1"/>
      <c r="AT3877" s="27">
        <f t="shared" si="519"/>
        <v>0</v>
      </c>
      <c r="AV3877" s="29">
        <f t="shared" si="518"/>
        <v>0</v>
      </c>
    </row>
    <row r="3878" spans="21:48" ht="31.5" customHeight="1">
      <c r="U3878" s="1"/>
      <c r="AT3878" s="27">
        <f t="shared" si="519"/>
        <v>0</v>
      </c>
      <c r="AV3878" s="29">
        <f t="shared" si="518"/>
        <v>0</v>
      </c>
    </row>
    <row r="3879" spans="21:48" ht="31.5" customHeight="1">
      <c r="U3879" s="1"/>
      <c r="AT3879" s="27">
        <f t="shared" si="519"/>
        <v>0</v>
      </c>
      <c r="AV3879" s="29">
        <f t="shared" si="518"/>
        <v>0</v>
      </c>
    </row>
    <row r="3880" spans="21:48" ht="31.5" customHeight="1">
      <c r="U3880" s="1"/>
      <c r="AT3880" s="27">
        <f t="shared" si="519"/>
        <v>0</v>
      </c>
      <c r="AV3880" s="29">
        <f t="shared" si="518"/>
        <v>0</v>
      </c>
    </row>
    <row r="3881" spans="21:48" ht="31.5" customHeight="1">
      <c r="U3881" s="1"/>
      <c r="AT3881" s="27">
        <f t="shared" si="519"/>
        <v>0</v>
      </c>
      <c r="AV3881" s="29">
        <f t="shared" si="518"/>
        <v>0</v>
      </c>
    </row>
    <row r="3882" spans="21:48" ht="31.5" customHeight="1">
      <c r="U3882" s="1"/>
      <c r="AT3882" s="27">
        <f t="shared" si="519"/>
        <v>0</v>
      </c>
      <c r="AV3882" s="29">
        <f t="shared" si="518"/>
        <v>0</v>
      </c>
    </row>
    <row r="3883" spans="21:48" ht="31.5" customHeight="1">
      <c r="U3883" s="1"/>
      <c r="AT3883" s="27">
        <f t="shared" si="519"/>
        <v>0</v>
      </c>
      <c r="AV3883" s="29">
        <f t="shared" si="518"/>
        <v>0</v>
      </c>
    </row>
    <row r="3884" spans="21:48" ht="31.5" customHeight="1">
      <c r="U3884" s="1"/>
      <c r="AT3884" s="27">
        <f t="shared" si="519"/>
        <v>0</v>
      </c>
      <c r="AV3884" s="29">
        <f t="shared" si="518"/>
        <v>0</v>
      </c>
    </row>
    <row r="3885" spans="21:48" ht="31.5" customHeight="1">
      <c r="U3885" s="1"/>
      <c r="AT3885" s="27">
        <f t="shared" si="519"/>
        <v>0</v>
      </c>
      <c r="AV3885" s="29">
        <f t="shared" si="518"/>
        <v>0</v>
      </c>
    </row>
    <row r="3886" spans="21:48" ht="31.5" customHeight="1">
      <c r="U3886" s="1"/>
      <c r="AT3886" s="27">
        <f t="shared" si="519"/>
        <v>0</v>
      </c>
      <c r="AV3886" s="29">
        <f t="shared" si="518"/>
        <v>0</v>
      </c>
    </row>
    <row r="3887" spans="21:48" ht="31.5" customHeight="1">
      <c r="U3887" s="1"/>
      <c r="AT3887" s="27">
        <f t="shared" si="519"/>
        <v>0</v>
      </c>
      <c r="AV3887" s="29">
        <f t="shared" si="518"/>
        <v>0</v>
      </c>
    </row>
    <row r="3888" spans="21:48" ht="31.5" customHeight="1">
      <c r="U3888" s="1"/>
      <c r="AT3888" s="27">
        <f t="shared" si="519"/>
        <v>0</v>
      </c>
      <c r="AV3888" s="29">
        <f t="shared" si="518"/>
        <v>0</v>
      </c>
    </row>
    <row r="3889" spans="21:48" ht="31.5" customHeight="1">
      <c r="U3889" s="1"/>
      <c r="AT3889" s="27">
        <f t="shared" si="519"/>
        <v>0</v>
      </c>
      <c r="AV3889" s="29">
        <f t="shared" si="518"/>
        <v>0</v>
      </c>
    </row>
    <row r="3890" spans="21:48" ht="31.5" customHeight="1">
      <c r="U3890" s="1"/>
      <c r="AT3890" s="27">
        <f t="shared" si="519"/>
        <v>0</v>
      </c>
      <c r="AV3890" s="29">
        <f t="shared" si="518"/>
        <v>0</v>
      </c>
    </row>
    <row r="3891" spans="21:48" ht="31.5" customHeight="1">
      <c r="U3891" s="1"/>
      <c r="AT3891" s="27">
        <f t="shared" si="519"/>
        <v>0</v>
      </c>
      <c r="AV3891" s="29">
        <f t="shared" ref="AV3891:AV3954" si="520">MIN(AN3891,AT3891,AU3891)</f>
        <v>0</v>
      </c>
    </row>
    <row r="3892" spans="21:48" ht="31.5" customHeight="1">
      <c r="U3892" s="1"/>
      <c r="AT3892" s="27">
        <f t="shared" si="519"/>
        <v>0</v>
      </c>
      <c r="AV3892" s="29">
        <f t="shared" si="520"/>
        <v>0</v>
      </c>
    </row>
    <row r="3893" spans="21:48" ht="31.5" customHeight="1">
      <c r="U3893" s="1"/>
      <c r="AT3893" s="27">
        <f t="shared" si="519"/>
        <v>0</v>
      </c>
      <c r="AV3893" s="29">
        <f t="shared" si="520"/>
        <v>0</v>
      </c>
    </row>
    <row r="3894" spans="21:48" ht="31.5" customHeight="1">
      <c r="U3894" s="1"/>
      <c r="AT3894" s="27">
        <f t="shared" si="519"/>
        <v>0</v>
      </c>
      <c r="AV3894" s="29">
        <f t="shared" si="520"/>
        <v>0</v>
      </c>
    </row>
    <row r="3895" spans="21:48" ht="31.5" customHeight="1">
      <c r="U3895" s="1"/>
      <c r="AT3895" s="27">
        <f t="shared" si="519"/>
        <v>0</v>
      </c>
      <c r="AV3895" s="29">
        <f t="shared" si="520"/>
        <v>0</v>
      </c>
    </row>
    <row r="3896" spans="21:48" ht="31.5" customHeight="1">
      <c r="U3896" s="1"/>
      <c r="AT3896" s="27">
        <f t="shared" si="519"/>
        <v>0</v>
      </c>
      <c r="AV3896" s="29">
        <f t="shared" si="520"/>
        <v>0</v>
      </c>
    </row>
    <row r="3897" spans="21:48" ht="31.5" customHeight="1">
      <c r="U3897" s="1"/>
      <c r="AT3897" s="27">
        <f t="shared" si="519"/>
        <v>0</v>
      </c>
      <c r="AV3897" s="29">
        <f t="shared" si="520"/>
        <v>0</v>
      </c>
    </row>
    <row r="3898" spans="21:48" ht="31.5" customHeight="1">
      <c r="U3898" s="1"/>
      <c r="AT3898" s="27">
        <f t="shared" si="519"/>
        <v>0</v>
      </c>
      <c r="AV3898" s="29">
        <f t="shared" si="520"/>
        <v>0</v>
      </c>
    </row>
    <row r="3899" spans="21:48" ht="31.5" customHeight="1">
      <c r="U3899" s="1"/>
      <c r="AT3899" s="27">
        <f t="shared" si="519"/>
        <v>0</v>
      </c>
      <c r="AV3899" s="29">
        <f t="shared" si="520"/>
        <v>0</v>
      </c>
    </row>
    <row r="3900" spans="21:48" ht="31.5" customHeight="1">
      <c r="U3900" s="1"/>
      <c r="AT3900" s="27">
        <f t="shared" si="519"/>
        <v>0</v>
      </c>
      <c r="AV3900" s="29">
        <f t="shared" si="520"/>
        <v>0</v>
      </c>
    </row>
    <row r="3901" spans="21:48" ht="31.5" customHeight="1">
      <c r="U3901" s="1"/>
      <c r="AT3901" s="27">
        <f t="shared" si="519"/>
        <v>0</v>
      </c>
      <c r="AV3901" s="29">
        <f t="shared" si="520"/>
        <v>0</v>
      </c>
    </row>
    <row r="3902" spans="21:48" ht="31.5" customHeight="1">
      <c r="U3902" s="1"/>
      <c r="AT3902" s="27">
        <f t="shared" si="519"/>
        <v>0</v>
      </c>
      <c r="AV3902" s="29">
        <f t="shared" si="520"/>
        <v>0</v>
      </c>
    </row>
    <row r="3903" spans="21:48" ht="31.5" customHeight="1">
      <c r="U3903" s="1"/>
      <c r="AT3903" s="27">
        <f t="shared" si="519"/>
        <v>0</v>
      </c>
      <c r="AV3903" s="29">
        <f t="shared" si="520"/>
        <v>0</v>
      </c>
    </row>
    <row r="3904" spans="21:48" ht="31.5" customHeight="1">
      <c r="U3904" s="1"/>
      <c r="AT3904" s="27">
        <f t="shared" si="519"/>
        <v>0</v>
      </c>
      <c r="AV3904" s="29">
        <f t="shared" si="520"/>
        <v>0</v>
      </c>
    </row>
    <row r="3905" spans="21:48" ht="31.5" customHeight="1">
      <c r="U3905" s="1"/>
      <c r="AT3905" s="27">
        <f t="shared" si="519"/>
        <v>0</v>
      </c>
      <c r="AV3905" s="29">
        <f t="shared" si="520"/>
        <v>0</v>
      </c>
    </row>
    <row r="3906" spans="21:48" ht="31.5" customHeight="1">
      <c r="U3906" s="1"/>
      <c r="AT3906" s="27">
        <f t="shared" si="519"/>
        <v>0</v>
      </c>
      <c r="AV3906" s="29">
        <f t="shared" si="520"/>
        <v>0</v>
      </c>
    </row>
    <row r="3907" spans="21:48" ht="31.5" customHeight="1">
      <c r="U3907" s="1"/>
      <c r="AT3907" s="27">
        <f t="shared" si="519"/>
        <v>0</v>
      </c>
      <c r="AV3907" s="29">
        <f t="shared" si="520"/>
        <v>0</v>
      </c>
    </row>
    <row r="3908" spans="21:48" ht="31.5" customHeight="1">
      <c r="U3908" s="1"/>
      <c r="AT3908" s="27">
        <f t="shared" si="519"/>
        <v>0</v>
      </c>
      <c r="AV3908" s="29">
        <f t="shared" si="520"/>
        <v>0</v>
      </c>
    </row>
    <row r="3909" spans="21:48" ht="31.5" customHeight="1">
      <c r="U3909" s="1"/>
      <c r="AT3909" s="27">
        <f t="shared" si="519"/>
        <v>0</v>
      </c>
      <c r="AV3909" s="29">
        <f t="shared" si="520"/>
        <v>0</v>
      </c>
    </row>
    <row r="3910" spans="21:48" ht="31.5" customHeight="1">
      <c r="U3910" s="1"/>
      <c r="AT3910" s="27">
        <f t="shared" ref="AT3910:AT3973" si="521">T3910*1.075</f>
        <v>0</v>
      </c>
      <c r="AV3910" s="29">
        <f t="shared" si="520"/>
        <v>0</v>
      </c>
    </row>
    <row r="3911" spans="21:48" ht="31.5" customHeight="1">
      <c r="U3911" s="1"/>
      <c r="AT3911" s="27">
        <f t="shared" si="521"/>
        <v>0</v>
      </c>
      <c r="AV3911" s="29">
        <f t="shared" si="520"/>
        <v>0</v>
      </c>
    </row>
    <row r="3912" spans="21:48" ht="31.5" customHeight="1">
      <c r="U3912" s="1"/>
      <c r="AT3912" s="27">
        <f t="shared" si="521"/>
        <v>0</v>
      </c>
      <c r="AV3912" s="29">
        <f t="shared" si="520"/>
        <v>0</v>
      </c>
    </row>
    <row r="3913" spans="21:48" ht="31.5" customHeight="1">
      <c r="U3913" s="1"/>
      <c r="AT3913" s="27">
        <f t="shared" si="521"/>
        <v>0</v>
      </c>
      <c r="AV3913" s="29">
        <f t="shared" si="520"/>
        <v>0</v>
      </c>
    </row>
    <row r="3914" spans="21:48" ht="31.5" customHeight="1">
      <c r="U3914" s="1"/>
      <c r="AT3914" s="27">
        <f t="shared" si="521"/>
        <v>0</v>
      </c>
      <c r="AV3914" s="29">
        <f t="shared" si="520"/>
        <v>0</v>
      </c>
    </row>
    <row r="3915" spans="21:48" ht="31.5" customHeight="1">
      <c r="U3915" s="1"/>
      <c r="AT3915" s="27">
        <f t="shared" si="521"/>
        <v>0</v>
      </c>
      <c r="AV3915" s="29">
        <f t="shared" si="520"/>
        <v>0</v>
      </c>
    </row>
    <row r="3916" spans="21:48" ht="31.5" customHeight="1">
      <c r="U3916" s="1"/>
      <c r="AT3916" s="27">
        <f t="shared" si="521"/>
        <v>0</v>
      </c>
      <c r="AV3916" s="29">
        <f t="shared" si="520"/>
        <v>0</v>
      </c>
    </row>
    <row r="3917" spans="21:48" ht="31.5" customHeight="1">
      <c r="U3917" s="1"/>
      <c r="AT3917" s="27">
        <f t="shared" si="521"/>
        <v>0</v>
      </c>
      <c r="AV3917" s="29">
        <f t="shared" si="520"/>
        <v>0</v>
      </c>
    </row>
    <row r="3918" spans="21:48" ht="31.5" customHeight="1">
      <c r="U3918" s="1"/>
      <c r="AT3918" s="27">
        <f t="shared" si="521"/>
        <v>0</v>
      </c>
      <c r="AV3918" s="29">
        <f t="shared" si="520"/>
        <v>0</v>
      </c>
    </row>
    <row r="3919" spans="21:48" ht="31.5" customHeight="1">
      <c r="U3919" s="1"/>
      <c r="AT3919" s="27">
        <f t="shared" si="521"/>
        <v>0</v>
      </c>
      <c r="AV3919" s="29">
        <f t="shared" si="520"/>
        <v>0</v>
      </c>
    </row>
    <row r="3920" spans="21:48" ht="31.5" customHeight="1">
      <c r="U3920" s="1"/>
      <c r="AT3920" s="27">
        <f t="shared" si="521"/>
        <v>0</v>
      </c>
      <c r="AV3920" s="29">
        <f t="shared" si="520"/>
        <v>0</v>
      </c>
    </row>
    <row r="3921" spans="21:48" ht="31.5" customHeight="1">
      <c r="U3921" s="1"/>
      <c r="AT3921" s="27">
        <f t="shared" si="521"/>
        <v>0</v>
      </c>
      <c r="AV3921" s="29">
        <f t="shared" si="520"/>
        <v>0</v>
      </c>
    </row>
    <row r="3922" spans="21:48" ht="31.5" customHeight="1">
      <c r="U3922" s="1"/>
      <c r="AT3922" s="27">
        <f t="shared" si="521"/>
        <v>0</v>
      </c>
      <c r="AV3922" s="29">
        <f t="shared" si="520"/>
        <v>0</v>
      </c>
    </row>
    <row r="3923" spans="21:48" ht="31.5" customHeight="1">
      <c r="U3923" s="1"/>
      <c r="AT3923" s="27">
        <f t="shared" si="521"/>
        <v>0</v>
      </c>
      <c r="AV3923" s="29">
        <f t="shared" si="520"/>
        <v>0</v>
      </c>
    </row>
    <row r="3924" spans="21:48" ht="31.5" customHeight="1">
      <c r="U3924" s="1"/>
      <c r="AT3924" s="27">
        <f t="shared" si="521"/>
        <v>0</v>
      </c>
      <c r="AV3924" s="29">
        <f t="shared" si="520"/>
        <v>0</v>
      </c>
    </row>
    <row r="3925" spans="21:48" ht="31.5" customHeight="1">
      <c r="U3925" s="1"/>
      <c r="AT3925" s="27">
        <f t="shared" si="521"/>
        <v>0</v>
      </c>
      <c r="AV3925" s="29">
        <f t="shared" si="520"/>
        <v>0</v>
      </c>
    </row>
    <row r="3926" spans="21:48" ht="31.5" customHeight="1">
      <c r="U3926" s="1"/>
      <c r="AT3926" s="27">
        <f t="shared" si="521"/>
        <v>0</v>
      </c>
      <c r="AV3926" s="29">
        <f t="shared" si="520"/>
        <v>0</v>
      </c>
    </row>
    <row r="3927" spans="21:48" ht="31.5" customHeight="1">
      <c r="U3927" s="1"/>
      <c r="AT3927" s="27">
        <f t="shared" si="521"/>
        <v>0</v>
      </c>
      <c r="AV3927" s="29">
        <f t="shared" si="520"/>
        <v>0</v>
      </c>
    </row>
    <row r="3928" spans="21:48" ht="31.5" customHeight="1">
      <c r="U3928" s="1"/>
      <c r="AT3928" s="27">
        <f t="shared" si="521"/>
        <v>0</v>
      </c>
      <c r="AV3928" s="29">
        <f t="shared" si="520"/>
        <v>0</v>
      </c>
    </row>
    <row r="3929" spans="21:48" ht="31.5" customHeight="1">
      <c r="U3929" s="1"/>
      <c r="AT3929" s="27">
        <f t="shared" si="521"/>
        <v>0</v>
      </c>
      <c r="AV3929" s="29">
        <f t="shared" si="520"/>
        <v>0</v>
      </c>
    </row>
    <row r="3930" spans="21:48" ht="31.5" customHeight="1">
      <c r="U3930" s="1"/>
      <c r="AT3930" s="27">
        <f t="shared" si="521"/>
        <v>0</v>
      </c>
      <c r="AV3930" s="29">
        <f t="shared" si="520"/>
        <v>0</v>
      </c>
    </row>
    <row r="3931" spans="21:48" ht="31.5" customHeight="1">
      <c r="U3931" s="1"/>
      <c r="AT3931" s="27">
        <f t="shared" si="521"/>
        <v>0</v>
      </c>
      <c r="AV3931" s="29">
        <f t="shared" si="520"/>
        <v>0</v>
      </c>
    </row>
    <row r="3932" spans="21:48" ht="31.5" customHeight="1">
      <c r="U3932" s="1"/>
      <c r="AT3932" s="27">
        <f t="shared" si="521"/>
        <v>0</v>
      </c>
      <c r="AV3932" s="29">
        <f t="shared" si="520"/>
        <v>0</v>
      </c>
    </row>
    <row r="3933" spans="21:48" ht="31.5" customHeight="1">
      <c r="U3933" s="1"/>
      <c r="AT3933" s="27">
        <f t="shared" si="521"/>
        <v>0</v>
      </c>
      <c r="AV3933" s="29">
        <f t="shared" si="520"/>
        <v>0</v>
      </c>
    </row>
    <row r="3934" spans="21:48" ht="31.5" customHeight="1">
      <c r="U3934" s="1"/>
      <c r="AT3934" s="27">
        <f t="shared" si="521"/>
        <v>0</v>
      </c>
      <c r="AV3934" s="29">
        <f t="shared" si="520"/>
        <v>0</v>
      </c>
    </row>
    <row r="3935" spans="21:48" ht="31.5" customHeight="1">
      <c r="U3935" s="1"/>
      <c r="AT3935" s="27">
        <f t="shared" si="521"/>
        <v>0</v>
      </c>
      <c r="AV3935" s="29">
        <f t="shared" si="520"/>
        <v>0</v>
      </c>
    </row>
    <row r="3936" spans="21:48" ht="31.5" customHeight="1">
      <c r="U3936" s="1"/>
      <c r="AT3936" s="27">
        <f t="shared" si="521"/>
        <v>0</v>
      </c>
      <c r="AV3936" s="29">
        <f t="shared" si="520"/>
        <v>0</v>
      </c>
    </row>
    <row r="3937" spans="21:48" ht="31.5" customHeight="1">
      <c r="U3937" s="1"/>
      <c r="AT3937" s="27">
        <f t="shared" si="521"/>
        <v>0</v>
      </c>
      <c r="AV3937" s="29">
        <f t="shared" si="520"/>
        <v>0</v>
      </c>
    </row>
    <row r="3938" spans="21:48" ht="31.5" customHeight="1">
      <c r="U3938" s="1"/>
      <c r="AT3938" s="27">
        <f t="shared" si="521"/>
        <v>0</v>
      </c>
      <c r="AV3938" s="29">
        <f t="shared" si="520"/>
        <v>0</v>
      </c>
    </row>
    <row r="3939" spans="21:48" ht="31.5" customHeight="1">
      <c r="U3939" s="1"/>
      <c r="AT3939" s="27">
        <f t="shared" si="521"/>
        <v>0</v>
      </c>
      <c r="AV3939" s="29">
        <f t="shared" si="520"/>
        <v>0</v>
      </c>
    </row>
    <row r="3940" spans="21:48" ht="31.5" customHeight="1">
      <c r="U3940" s="1"/>
      <c r="AT3940" s="27">
        <f t="shared" si="521"/>
        <v>0</v>
      </c>
      <c r="AV3940" s="29">
        <f t="shared" si="520"/>
        <v>0</v>
      </c>
    </row>
    <row r="3941" spans="21:48" ht="31.5" customHeight="1">
      <c r="U3941" s="1"/>
      <c r="AT3941" s="27">
        <f t="shared" si="521"/>
        <v>0</v>
      </c>
      <c r="AV3941" s="29">
        <f t="shared" si="520"/>
        <v>0</v>
      </c>
    </row>
    <row r="3942" spans="21:48" ht="31.5" customHeight="1">
      <c r="U3942" s="1"/>
      <c r="AT3942" s="27">
        <f t="shared" si="521"/>
        <v>0</v>
      </c>
      <c r="AV3942" s="29">
        <f t="shared" si="520"/>
        <v>0</v>
      </c>
    </row>
    <row r="3943" spans="21:48" ht="31.5" customHeight="1">
      <c r="U3943" s="1"/>
      <c r="AT3943" s="27">
        <f t="shared" si="521"/>
        <v>0</v>
      </c>
      <c r="AV3943" s="29">
        <f t="shared" si="520"/>
        <v>0</v>
      </c>
    </row>
    <row r="3944" spans="21:48" ht="31.5" customHeight="1">
      <c r="U3944" s="1"/>
      <c r="AT3944" s="27">
        <f t="shared" si="521"/>
        <v>0</v>
      </c>
      <c r="AV3944" s="29">
        <f t="shared" si="520"/>
        <v>0</v>
      </c>
    </row>
    <row r="3945" spans="21:48" ht="31.5" customHeight="1">
      <c r="U3945" s="1"/>
      <c r="AT3945" s="27">
        <f t="shared" si="521"/>
        <v>0</v>
      </c>
      <c r="AV3945" s="29">
        <f t="shared" si="520"/>
        <v>0</v>
      </c>
    </row>
    <row r="3946" spans="21:48" ht="31.5" customHeight="1">
      <c r="U3946" s="1"/>
      <c r="AT3946" s="27">
        <f t="shared" si="521"/>
        <v>0</v>
      </c>
      <c r="AV3946" s="29">
        <f t="shared" si="520"/>
        <v>0</v>
      </c>
    </row>
    <row r="3947" spans="21:48" ht="31.5" customHeight="1">
      <c r="U3947" s="1"/>
      <c r="AT3947" s="27">
        <f t="shared" si="521"/>
        <v>0</v>
      </c>
      <c r="AV3947" s="29">
        <f t="shared" si="520"/>
        <v>0</v>
      </c>
    </row>
    <row r="3948" spans="21:48" ht="31.5" customHeight="1">
      <c r="U3948" s="1"/>
      <c r="AT3948" s="27">
        <f t="shared" si="521"/>
        <v>0</v>
      </c>
      <c r="AV3948" s="29">
        <f t="shared" si="520"/>
        <v>0</v>
      </c>
    </row>
    <row r="3949" spans="21:48" ht="31.5" customHeight="1">
      <c r="U3949" s="1"/>
      <c r="AT3949" s="27">
        <f t="shared" si="521"/>
        <v>0</v>
      </c>
      <c r="AV3949" s="29">
        <f t="shared" si="520"/>
        <v>0</v>
      </c>
    </row>
    <row r="3950" spans="21:48" ht="31.5" customHeight="1">
      <c r="U3950" s="1"/>
      <c r="AT3950" s="27">
        <f t="shared" si="521"/>
        <v>0</v>
      </c>
      <c r="AV3950" s="29">
        <f t="shared" si="520"/>
        <v>0</v>
      </c>
    </row>
    <row r="3951" spans="21:48" ht="31.5" customHeight="1">
      <c r="U3951" s="1"/>
      <c r="AT3951" s="27">
        <f t="shared" si="521"/>
        <v>0</v>
      </c>
      <c r="AV3951" s="29">
        <f t="shared" si="520"/>
        <v>0</v>
      </c>
    </row>
    <row r="3952" spans="21:48" ht="31.5" customHeight="1">
      <c r="U3952" s="1"/>
      <c r="AT3952" s="27">
        <f t="shared" si="521"/>
        <v>0</v>
      </c>
      <c r="AV3952" s="29">
        <f t="shared" si="520"/>
        <v>0</v>
      </c>
    </row>
    <row r="3953" spans="21:48" ht="31.5" customHeight="1">
      <c r="U3953" s="1"/>
      <c r="AT3953" s="27">
        <f t="shared" si="521"/>
        <v>0</v>
      </c>
      <c r="AV3953" s="29">
        <f t="shared" si="520"/>
        <v>0</v>
      </c>
    </row>
    <row r="3954" spans="21:48" ht="31.5" customHeight="1">
      <c r="U3954" s="1"/>
      <c r="AT3954" s="27">
        <f t="shared" si="521"/>
        <v>0</v>
      </c>
      <c r="AV3954" s="29">
        <f t="shared" si="520"/>
        <v>0</v>
      </c>
    </row>
    <row r="3955" spans="21:48" ht="31.5" customHeight="1">
      <c r="U3955" s="1"/>
      <c r="AT3955" s="27">
        <f t="shared" si="521"/>
        <v>0</v>
      </c>
      <c r="AV3955" s="29">
        <f t="shared" ref="AV3955:AV4018" si="522">MIN(AN3955,AT3955,AU3955)</f>
        <v>0</v>
      </c>
    </row>
    <row r="3956" spans="21:48" ht="31.5" customHeight="1">
      <c r="U3956" s="1"/>
      <c r="AT3956" s="27">
        <f t="shared" si="521"/>
        <v>0</v>
      </c>
      <c r="AV3956" s="29">
        <f t="shared" si="522"/>
        <v>0</v>
      </c>
    </row>
    <row r="3957" spans="21:48" ht="31.5" customHeight="1">
      <c r="U3957" s="1"/>
      <c r="AT3957" s="27">
        <f t="shared" si="521"/>
        <v>0</v>
      </c>
      <c r="AV3957" s="29">
        <f t="shared" si="522"/>
        <v>0</v>
      </c>
    </row>
    <row r="3958" spans="21:48" ht="31.5" customHeight="1">
      <c r="U3958" s="1"/>
      <c r="AT3958" s="27">
        <f t="shared" si="521"/>
        <v>0</v>
      </c>
      <c r="AV3958" s="29">
        <f t="shared" si="522"/>
        <v>0</v>
      </c>
    </row>
    <row r="3959" spans="21:48" ht="31.5" customHeight="1">
      <c r="U3959" s="1"/>
      <c r="AT3959" s="27">
        <f t="shared" si="521"/>
        <v>0</v>
      </c>
      <c r="AV3959" s="29">
        <f t="shared" si="522"/>
        <v>0</v>
      </c>
    </row>
    <row r="3960" spans="21:48" ht="31.5" customHeight="1">
      <c r="U3960" s="1"/>
      <c r="AT3960" s="27">
        <f t="shared" si="521"/>
        <v>0</v>
      </c>
      <c r="AV3960" s="29">
        <f t="shared" si="522"/>
        <v>0</v>
      </c>
    </row>
    <row r="3961" spans="21:48" ht="31.5" customHeight="1">
      <c r="U3961" s="1"/>
      <c r="AT3961" s="27">
        <f t="shared" si="521"/>
        <v>0</v>
      </c>
      <c r="AV3961" s="29">
        <f t="shared" si="522"/>
        <v>0</v>
      </c>
    </row>
    <row r="3962" spans="21:48" ht="31.5" customHeight="1">
      <c r="U3962" s="1"/>
      <c r="AT3962" s="27">
        <f t="shared" si="521"/>
        <v>0</v>
      </c>
      <c r="AV3962" s="29">
        <f t="shared" si="522"/>
        <v>0</v>
      </c>
    </row>
    <row r="3963" spans="21:48" ht="31.5" customHeight="1">
      <c r="U3963" s="1"/>
      <c r="AT3963" s="27">
        <f t="shared" si="521"/>
        <v>0</v>
      </c>
      <c r="AV3963" s="29">
        <f t="shared" si="522"/>
        <v>0</v>
      </c>
    </row>
    <row r="3964" spans="21:48" ht="31.5" customHeight="1">
      <c r="U3964" s="1"/>
      <c r="AT3964" s="27">
        <f t="shared" si="521"/>
        <v>0</v>
      </c>
      <c r="AV3964" s="29">
        <f t="shared" si="522"/>
        <v>0</v>
      </c>
    </row>
    <row r="3965" spans="21:48" ht="31.5" customHeight="1">
      <c r="U3965" s="1"/>
      <c r="AT3965" s="27">
        <f t="shared" si="521"/>
        <v>0</v>
      </c>
      <c r="AV3965" s="29">
        <f t="shared" si="522"/>
        <v>0</v>
      </c>
    </row>
    <row r="3966" spans="21:48" ht="31.5" customHeight="1">
      <c r="U3966" s="1"/>
      <c r="AT3966" s="27">
        <f t="shared" si="521"/>
        <v>0</v>
      </c>
      <c r="AV3966" s="29">
        <f t="shared" si="522"/>
        <v>0</v>
      </c>
    </row>
    <row r="3967" spans="21:48" ht="31.5" customHeight="1">
      <c r="U3967" s="1"/>
      <c r="AT3967" s="27">
        <f t="shared" si="521"/>
        <v>0</v>
      </c>
      <c r="AV3967" s="29">
        <f t="shared" si="522"/>
        <v>0</v>
      </c>
    </row>
    <row r="3968" spans="21:48" ht="31.5" customHeight="1">
      <c r="U3968" s="1"/>
      <c r="AT3968" s="27">
        <f t="shared" si="521"/>
        <v>0</v>
      </c>
      <c r="AV3968" s="29">
        <f t="shared" si="522"/>
        <v>0</v>
      </c>
    </row>
    <row r="3969" spans="21:48" ht="31.5" customHeight="1">
      <c r="U3969" s="1"/>
      <c r="AT3969" s="27">
        <f t="shared" si="521"/>
        <v>0</v>
      </c>
      <c r="AV3969" s="29">
        <f t="shared" si="522"/>
        <v>0</v>
      </c>
    </row>
    <row r="3970" spans="21:48" ht="31.5" customHeight="1">
      <c r="U3970" s="1"/>
      <c r="AT3970" s="27">
        <f t="shared" si="521"/>
        <v>0</v>
      </c>
      <c r="AV3970" s="29">
        <f t="shared" si="522"/>
        <v>0</v>
      </c>
    </row>
    <row r="3971" spans="21:48" ht="31.5" customHeight="1">
      <c r="U3971" s="1"/>
      <c r="AT3971" s="27">
        <f t="shared" si="521"/>
        <v>0</v>
      </c>
      <c r="AV3971" s="29">
        <f t="shared" si="522"/>
        <v>0</v>
      </c>
    </row>
    <row r="3972" spans="21:48" ht="31.5" customHeight="1">
      <c r="U3972" s="1"/>
      <c r="AT3972" s="27">
        <f t="shared" si="521"/>
        <v>0</v>
      </c>
      <c r="AV3972" s="29">
        <f t="shared" si="522"/>
        <v>0</v>
      </c>
    </row>
    <row r="3973" spans="21:48" ht="31.5" customHeight="1">
      <c r="U3973" s="1"/>
      <c r="AT3973" s="27">
        <f t="shared" si="521"/>
        <v>0</v>
      </c>
      <c r="AV3973" s="29">
        <f t="shared" si="522"/>
        <v>0</v>
      </c>
    </row>
    <row r="3974" spans="21:48" ht="31.5" customHeight="1">
      <c r="U3974" s="1"/>
      <c r="AT3974" s="27">
        <f t="shared" ref="AT3974:AT4037" si="523">T3974*1.075</f>
        <v>0</v>
      </c>
      <c r="AV3974" s="29">
        <f t="shared" si="522"/>
        <v>0</v>
      </c>
    </row>
    <row r="3975" spans="21:48" ht="31.5" customHeight="1">
      <c r="U3975" s="1"/>
      <c r="AT3975" s="27">
        <f t="shared" si="523"/>
        <v>0</v>
      </c>
      <c r="AV3975" s="29">
        <f t="shared" si="522"/>
        <v>0</v>
      </c>
    </row>
    <row r="3976" spans="21:48" ht="31.5" customHeight="1">
      <c r="U3976" s="1"/>
      <c r="AT3976" s="27">
        <f t="shared" si="523"/>
        <v>0</v>
      </c>
      <c r="AV3976" s="29">
        <f t="shared" si="522"/>
        <v>0</v>
      </c>
    </row>
    <row r="3977" spans="21:48" ht="31.5" customHeight="1">
      <c r="U3977" s="1"/>
      <c r="AT3977" s="27">
        <f t="shared" si="523"/>
        <v>0</v>
      </c>
      <c r="AV3977" s="29">
        <f t="shared" si="522"/>
        <v>0</v>
      </c>
    </row>
    <row r="3978" spans="21:48" ht="31.5" customHeight="1">
      <c r="U3978" s="1"/>
      <c r="AT3978" s="27">
        <f t="shared" si="523"/>
        <v>0</v>
      </c>
      <c r="AV3978" s="29">
        <f t="shared" si="522"/>
        <v>0</v>
      </c>
    </row>
    <row r="3979" spans="21:48" ht="31.5" customHeight="1">
      <c r="U3979" s="1"/>
      <c r="AT3979" s="27">
        <f t="shared" si="523"/>
        <v>0</v>
      </c>
      <c r="AV3979" s="29">
        <f t="shared" si="522"/>
        <v>0</v>
      </c>
    </row>
    <row r="3980" spans="21:48" ht="31.5" customHeight="1">
      <c r="U3980" s="1"/>
      <c r="AT3980" s="27">
        <f t="shared" si="523"/>
        <v>0</v>
      </c>
      <c r="AV3980" s="29">
        <f t="shared" si="522"/>
        <v>0</v>
      </c>
    </row>
    <row r="3981" spans="21:48" ht="31.5" customHeight="1">
      <c r="U3981" s="1"/>
      <c r="AT3981" s="27">
        <f t="shared" si="523"/>
        <v>0</v>
      </c>
      <c r="AV3981" s="29">
        <f t="shared" si="522"/>
        <v>0</v>
      </c>
    </row>
    <row r="3982" spans="21:48" ht="31.5" customHeight="1">
      <c r="U3982" s="1"/>
      <c r="AT3982" s="27">
        <f t="shared" si="523"/>
        <v>0</v>
      </c>
      <c r="AV3982" s="29">
        <f t="shared" si="522"/>
        <v>0</v>
      </c>
    </row>
    <row r="3983" spans="21:48" ht="31.5" customHeight="1">
      <c r="U3983" s="1"/>
      <c r="AT3983" s="27">
        <f t="shared" si="523"/>
        <v>0</v>
      </c>
      <c r="AV3983" s="29">
        <f t="shared" si="522"/>
        <v>0</v>
      </c>
    </row>
    <row r="3984" spans="21:48" ht="31.5" customHeight="1">
      <c r="U3984" s="1"/>
      <c r="AT3984" s="27">
        <f t="shared" si="523"/>
        <v>0</v>
      </c>
      <c r="AV3984" s="29">
        <f t="shared" si="522"/>
        <v>0</v>
      </c>
    </row>
    <row r="3985" spans="21:48" ht="31.5" customHeight="1">
      <c r="U3985" s="1"/>
      <c r="AT3985" s="27">
        <f t="shared" si="523"/>
        <v>0</v>
      </c>
      <c r="AV3985" s="29">
        <f t="shared" si="522"/>
        <v>0</v>
      </c>
    </row>
    <row r="3986" spans="21:48" ht="31.5" customHeight="1">
      <c r="U3986" s="1"/>
      <c r="AT3986" s="27">
        <f t="shared" si="523"/>
        <v>0</v>
      </c>
      <c r="AV3986" s="29">
        <f t="shared" si="522"/>
        <v>0</v>
      </c>
    </row>
    <row r="3987" spans="21:48" ht="31.5" customHeight="1">
      <c r="U3987" s="1"/>
      <c r="AT3987" s="27">
        <f t="shared" si="523"/>
        <v>0</v>
      </c>
      <c r="AV3987" s="29">
        <f t="shared" si="522"/>
        <v>0</v>
      </c>
    </row>
    <row r="3988" spans="21:48" ht="31.5" customHeight="1">
      <c r="U3988" s="1"/>
      <c r="AT3988" s="27">
        <f t="shared" si="523"/>
        <v>0</v>
      </c>
      <c r="AV3988" s="29">
        <f t="shared" si="522"/>
        <v>0</v>
      </c>
    </row>
    <row r="3989" spans="21:48" ht="31.5" customHeight="1">
      <c r="U3989" s="1"/>
      <c r="AT3989" s="27">
        <f t="shared" si="523"/>
        <v>0</v>
      </c>
      <c r="AV3989" s="29">
        <f t="shared" si="522"/>
        <v>0</v>
      </c>
    </row>
    <row r="3990" spans="21:48" ht="31.5" customHeight="1">
      <c r="U3990" s="1"/>
      <c r="AT3990" s="27">
        <f t="shared" si="523"/>
        <v>0</v>
      </c>
      <c r="AV3990" s="29">
        <f t="shared" si="522"/>
        <v>0</v>
      </c>
    </row>
    <row r="3991" spans="21:48" ht="31.5" customHeight="1">
      <c r="U3991" s="1"/>
      <c r="AT3991" s="27">
        <f t="shared" si="523"/>
        <v>0</v>
      </c>
      <c r="AV3991" s="29">
        <f t="shared" si="522"/>
        <v>0</v>
      </c>
    </row>
    <row r="3992" spans="21:48" ht="31.5" customHeight="1">
      <c r="U3992" s="1"/>
      <c r="AT3992" s="27">
        <f t="shared" si="523"/>
        <v>0</v>
      </c>
      <c r="AV3992" s="29">
        <f t="shared" si="522"/>
        <v>0</v>
      </c>
    </row>
    <row r="3993" spans="21:48" ht="31.5" customHeight="1">
      <c r="U3993" s="1"/>
      <c r="AT3993" s="27">
        <f t="shared" si="523"/>
        <v>0</v>
      </c>
      <c r="AV3993" s="29">
        <f t="shared" si="522"/>
        <v>0</v>
      </c>
    </row>
    <row r="3994" spans="21:48" ht="31.5" customHeight="1">
      <c r="U3994" s="1"/>
      <c r="AT3994" s="27">
        <f t="shared" si="523"/>
        <v>0</v>
      </c>
      <c r="AV3994" s="29">
        <f t="shared" si="522"/>
        <v>0</v>
      </c>
    </row>
    <row r="3995" spans="21:48" ht="31.5" customHeight="1">
      <c r="U3995" s="1"/>
      <c r="AT3995" s="27">
        <f t="shared" si="523"/>
        <v>0</v>
      </c>
      <c r="AV3995" s="29">
        <f t="shared" si="522"/>
        <v>0</v>
      </c>
    </row>
    <row r="3996" spans="21:48" ht="31.5" customHeight="1">
      <c r="U3996" s="1"/>
      <c r="AT3996" s="27">
        <f t="shared" si="523"/>
        <v>0</v>
      </c>
      <c r="AV3996" s="29">
        <f t="shared" si="522"/>
        <v>0</v>
      </c>
    </row>
    <row r="3997" spans="21:48" ht="31.5" customHeight="1">
      <c r="U3997" s="1"/>
      <c r="AT3997" s="27">
        <f t="shared" si="523"/>
        <v>0</v>
      </c>
      <c r="AV3997" s="29">
        <f t="shared" si="522"/>
        <v>0</v>
      </c>
    </row>
    <row r="3998" spans="21:48" ht="31.5" customHeight="1">
      <c r="U3998" s="1"/>
      <c r="AT3998" s="27">
        <f t="shared" si="523"/>
        <v>0</v>
      </c>
      <c r="AV3998" s="29">
        <f t="shared" si="522"/>
        <v>0</v>
      </c>
    </row>
    <row r="3999" spans="21:48" ht="31.5" customHeight="1">
      <c r="U3999" s="1"/>
      <c r="AT3999" s="27">
        <f t="shared" si="523"/>
        <v>0</v>
      </c>
      <c r="AV3999" s="29">
        <f t="shared" si="522"/>
        <v>0</v>
      </c>
    </row>
    <row r="4000" spans="21:48" ht="31.5" customHeight="1">
      <c r="U4000" s="1"/>
      <c r="AT4000" s="27">
        <f t="shared" si="523"/>
        <v>0</v>
      </c>
      <c r="AV4000" s="29">
        <f t="shared" si="522"/>
        <v>0</v>
      </c>
    </row>
    <row r="4001" spans="21:48" ht="31.5" customHeight="1">
      <c r="U4001" s="1"/>
      <c r="AT4001" s="27">
        <f t="shared" si="523"/>
        <v>0</v>
      </c>
      <c r="AV4001" s="29">
        <f t="shared" si="522"/>
        <v>0</v>
      </c>
    </row>
    <row r="4002" spans="21:48" ht="31.5" customHeight="1">
      <c r="U4002" s="1"/>
      <c r="AT4002" s="27">
        <f t="shared" si="523"/>
        <v>0</v>
      </c>
      <c r="AV4002" s="29">
        <f t="shared" si="522"/>
        <v>0</v>
      </c>
    </row>
    <row r="4003" spans="21:48" ht="31.5" customHeight="1">
      <c r="U4003" s="1"/>
      <c r="AT4003" s="27">
        <f t="shared" si="523"/>
        <v>0</v>
      </c>
      <c r="AV4003" s="29">
        <f t="shared" si="522"/>
        <v>0</v>
      </c>
    </row>
    <row r="4004" spans="21:48" ht="31.5" customHeight="1">
      <c r="U4004" s="1"/>
      <c r="AT4004" s="27">
        <f t="shared" si="523"/>
        <v>0</v>
      </c>
      <c r="AV4004" s="29">
        <f t="shared" si="522"/>
        <v>0</v>
      </c>
    </row>
    <row r="4005" spans="21:48" ht="31.5" customHeight="1">
      <c r="U4005" s="1"/>
      <c r="AT4005" s="27">
        <f t="shared" si="523"/>
        <v>0</v>
      </c>
      <c r="AV4005" s="29">
        <f t="shared" si="522"/>
        <v>0</v>
      </c>
    </row>
    <row r="4006" spans="21:48" ht="31.5" customHeight="1">
      <c r="U4006" s="1"/>
      <c r="AT4006" s="27">
        <f t="shared" si="523"/>
        <v>0</v>
      </c>
      <c r="AV4006" s="29">
        <f t="shared" si="522"/>
        <v>0</v>
      </c>
    </row>
    <row r="4007" spans="21:48" ht="31.5" customHeight="1">
      <c r="U4007" s="1"/>
      <c r="AT4007" s="27">
        <f t="shared" si="523"/>
        <v>0</v>
      </c>
      <c r="AV4007" s="29">
        <f t="shared" si="522"/>
        <v>0</v>
      </c>
    </row>
    <row r="4008" spans="21:48" ht="31.5" customHeight="1">
      <c r="U4008" s="1"/>
      <c r="AT4008" s="27">
        <f t="shared" si="523"/>
        <v>0</v>
      </c>
      <c r="AV4008" s="29">
        <f t="shared" si="522"/>
        <v>0</v>
      </c>
    </row>
    <row r="4009" spans="21:48" ht="31.5" customHeight="1">
      <c r="U4009" s="1"/>
      <c r="AT4009" s="27">
        <f t="shared" si="523"/>
        <v>0</v>
      </c>
      <c r="AV4009" s="29">
        <f t="shared" si="522"/>
        <v>0</v>
      </c>
    </row>
    <row r="4010" spans="21:48" ht="31.5" customHeight="1">
      <c r="U4010" s="1"/>
      <c r="AT4010" s="27">
        <f t="shared" si="523"/>
        <v>0</v>
      </c>
      <c r="AV4010" s="29">
        <f t="shared" si="522"/>
        <v>0</v>
      </c>
    </row>
    <row r="4011" spans="21:48" ht="31.5" customHeight="1">
      <c r="U4011" s="1"/>
      <c r="AT4011" s="27">
        <f t="shared" si="523"/>
        <v>0</v>
      </c>
      <c r="AV4011" s="29">
        <f t="shared" si="522"/>
        <v>0</v>
      </c>
    </row>
    <row r="4012" spans="21:48" ht="31.5" customHeight="1">
      <c r="U4012" s="1"/>
      <c r="AT4012" s="27">
        <f t="shared" si="523"/>
        <v>0</v>
      </c>
      <c r="AV4012" s="29">
        <f t="shared" si="522"/>
        <v>0</v>
      </c>
    </row>
    <row r="4013" spans="21:48" ht="31.5" customHeight="1">
      <c r="U4013" s="1"/>
      <c r="AT4013" s="27">
        <f t="shared" si="523"/>
        <v>0</v>
      </c>
      <c r="AV4013" s="29">
        <f t="shared" si="522"/>
        <v>0</v>
      </c>
    </row>
    <row r="4014" spans="21:48" ht="31.5" customHeight="1">
      <c r="U4014" s="1"/>
      <c r="AT4014" s="27">
        <f t="shared" si="523"/>
        <v>0</v>
      </c>
      <c r="AV4014" s="29">
        <f t="shared" si="522"/>
        <v>0</v>
      </c>
    </row>
    <row r="4015" spans="21:48" ht="31.5" customHeight="1">
      <c r="U4015" s="1"/>
      <c r="AT4015" s="27">
        <f t="shared" si="523"/>
        <v>0</v>
      </c>
      <c r="AV4015" s="29">
        <f t="shared" si="522"/>
        <v>0</v>
      </c>
    </row>
    <row r="4016" spans="21:48" ht="31.5" customHeight="1">
      <c r="U4016" s="1"/>
      <c r="AT4016" s="27">
        <f t="shared" si="523"/>
        <v>0</v>
      </c>
      <c r="AV4016" s="29">
        <f t="shared" si="522"/>
        <v>0</v>
      </c>
    </row>
    <row r="4017" spans="21:48" ht="31.5" customHeight="1">
      <c r="U4017" s="1"/>
      <c r="AT4017" s="27">
        <f t="shared" si="523"/>
        <v>0</v>
      </c>
      <c r="AV4017" s="29">
        <f t="shared" si="522"/>
        <v>0</v>
      </c>
    </row>
    <row r="4018" spans="21:48" ht="31.5" customHeight="1">
      <c r="U4018" s="1"/>
      <c r="AT4018" s="27">
        <f t="shared" si="523"/>
        <v>0</v>
      </c>
      <c r="AV4018" s="29">
        <f t="shared" si="522"/>
        <v>0</v>
      </c>
    </row>
    <row r="4019" spans="21:48" ht="31.5" customHeight="1">
      <c r="U4019" s="1"/>
      <c r="AT4019" s="27">
        <f t="shared" si="523"/>
        <v>0</v>
      </c>
      <c r="AV4019" s="29">
        <f t="shared" ref="AV4019:AV4082" si="524">MIN(AN4019,AT4019,AU4019)</f>
        <v>0</v>
      </c>
    </row>
    <row r="4020" spans="21:48" ht="31.5" customHeight="1">
      <c r="U4020" s="1"/>
      <c r="AT4020" s="27">
        <f t="shared" si="523"/>
        <v>0</v>
      </c>
      <c r="AV4020" s="29">
        <f t="shared" si="524"/>
        <v>0</v>
      </c>
    </row>
    <row r="4021" spans="21:48" ht="31.5" customHeight="1">
      <c r="U4021" s="1"/>
      <c r="AT4021" s="27">
        <f t="shared" si="523"/>
        <v>0</v>
      </c>
      <c r="AV4021" s="29">
        <f t="shared" si="524"/>
        <v>0</v>
      </c>
    </row>
    <row r="4022" spans="21:48" ht="31.5" customHeight="1">
      <c r="U4022" s="1"/>
      <c r="AT4022" s="27">
        <f t="shared" si="523"/>
        <v>0</v>
      </c>
      <c r="AV4022" s="29">
        <f t="shared" si="524"/>
        <v>0</v>
      </c>
    </row>
    <row r="4023" spans="21:48" ht="31.5" customHeight="1">
      <c r="U4023" s="1"/>
      <c r="AT4023" s="27">
        <f t="shared" si="523"/>
        <v>0</v>
      </c>
      <c r="AV4023" s="29">
        <f t="shared" si="524"/>
        <v>0</v>
      </c>
    </row>
    <row r="4024" spans="21:48" ht="31.5" customHeight="1">
      <c r="U4024" s="1"/>
      <c r="AT4024" s="27">
        <f t="shared" si="523"/>
        <v>0</v>
      </c>
      <c r="AV4024" s="29">
        <f t="shared" si="524"/>
        <v>0</v>
      </c>
    </row>
    <row r="4025" spans="21:48" ht="31.5" customHeight="1">
      <c r="U4025" s="1"/>
      <c r="AT4025" s="27">
        <f t="shared" si="523"/>
        <v>0</v>
      </c>
      <c r="AV4025" s="29">
        <f t="shared" si="524"/>
        <v>0</v>
      </c>
    </row>
    <row r="4026" spans="21:48" ht="31.5" customHeight="1">
      <c r="U4026" s="1"/>
      <c r="AT4026" s="27">
        <f t="shared" si="523"/>
        <v>0</v>
      </c>
      <c r="AV4026" s="29">
        <f t="shared" si="524"/>
        <v>0</v>
      </c>
    </row>
    <row r="4027" spans="21:48" ht="31.5" customHeight="1">
      <c r="U4027" s="1"/>
      <c r="AT4027" s="27">
        <f t="shared" si="523"/>
        <v>0</v>
      </c>
      <c r="AV4027" s="29">
        <f t="shared" si="524"/>
        <v>0</v>
      </c>
    </row>
    <row r="4028" spans="21:48" ht="31.5" customHeight="1">
      <c r="U4028" s="1"/>
      <c r="AT4028" s="27">
        <f t="shared" si="523"/>
        <v>0</v>
      </c>
      <c r="AV4028" s="29">
        <f t="shared" si="524"/>
        <v>0</v>
      </c>
    </row>
    <row r="4029" spans="21:48" ht="31.5" customHeight="1">
      <c r="U4029" s="1"/>
      <c r="AT4029" s="27">
        <f t="shared" si="523"/>
        <v>0</v>
      </c>
      <c r="AV4029" s="29">
        <f t="shared" si="524"/>
        <v>0</v>
      </c>
    </row>
    <row r="4030" spans="21:48" ht="31.5" customHeight="1">
      <c r="U4030" s="1"/>
      <c r="AT4030" s="27">
        <f t="shared" si="523"/>
        <v>0</v>
      </c>
      <c r="AV4030" s="29">
        <f t="shared" si="524"/>
        <v>0</v>
      </c>
    </row>
    <row r="4031" spans="21:48" ht="31.5" customHeight="1">
      <c r="U4031" s="1"/>
      <c r="AT4031" s="27">
        <f t="shared" si="523"/>
        <v>0</v>
      </c>
      <c r="AV4031" s="29">
        <f t="shared" si="524"/>
        <v>0</v>
      </c>
    </row>
    <row r="4032" spans="21:48" ht="31.5" customHeight="1">
      <c r="U4032" s="1"/>
      <c r="AT4032" s="27">
        <f t="shared" si="523"/>
        <v>0</v>
      </c>
      <c r="AV4032" s="29">
        <f t="shared" si="524"/>
        <v>0</v>
      </c>
    </row>
    <row r="4033" spans="21:48" ht="31.5" customHeight="1">
      <c r="U4033" s="1"/>
      <c r="AT4033" s="27">
        <f t="shared" si="523"/>
        <v>0</v>
      </c>
      <c r="AV4033" s="29">
        <f t="shared" si="524"/>
        <v>0</v>
      </c>
    </row>
    <row r="4034" spans="21:48" ht="31.5" customHeight="1">
      <c r="U4034" s="1"/>
      <c r="AT4034" s="27">
        <f t="shared" si="523"/>
        <v>0</v>
      </c>
      <c r="AV4034" s="29">
        <f t="shared" si="524"/>
        <v>0</v>
      </c>
    </row>
    <row r="4035" spans="21:48" ht="31.5" customHeight="1">
      <c r="U4035" s="1"/>
      <c r="AT4035" s="27">
        <f t="shared" si="523"/>
        <v>0</v>
      </c>
      <c r="AV4035" s="29">
        <f t="shared" si="524"/>
        <v>0</v>
      </c>
    </row>
    <row r="4036" spans="21:48" ht="31.5" customHeight="1">
      <c r="U4036" s="1"/>
      <c r="AT4036" s="27">
        <f t="shared" si="523"/>
        <v>0</v>
      </c>
      <c r="AV4036" s="29">
        <f t="shared" si="524"/>
        <v>0</v>
      </c>
    </row>
    <row r="4037" spans="21:48" ht="31.5" customHeight="1">
      <c r="U4037" s="1"/>
      <c r="AT4037" s="27">
        <f t="shared" si="523"/>
        <v>0</v>
      </c>
      <c r="AV4037" s="29">
        <f t="shared" si="524"/>
        <v>0</v>
      </c>
    </row>
    <row r="4038" spans="21:48" ht="31.5" customHeight="1">
      <c r="U4038" s="1"/>
      <c r="AT4038" s="27">
        <f t="shared" ref="AT4038:AT4101" si="525">T4038*1.075</f>
        <v>0</v>
      </c>
      <c r="AV4038" s="29">
        <f t="shared" si="524"/>
        <v>0</v>
      </c>
    </row>
    <row r="4039" spans="21:48" ht="31.5" customHeight="1">
      <c r="U4039" s="1"/>
      <c r="AT4039" s="27">
        <f t="shared" si="525"/>
        <v>0</v>
      </c>
      <c r="AV4039" s="29">
        <f t="shared" si="524"/>
        <v>0</v>
      </c>
    </row>
    <row r="4040" spans="21:48" ht="31.5" customHeight="1">
      <c r="U4040" s="1"/>
      <c r="AT4040" s="27">
        <f t="shared" si="525"/>
        <v>0</v>
      </c>
      <c r="AV4040" s="29">
        <f t="shared" si="524"/>
        <v>0</v>
      </c>
    </row>
    <row r="4041" spans="21:48" ht="31.5" customHeight="1">
      <c r="U4041" s="1"/>
      <c r="AT4041" s="27">
        <f t="shared" si="525"/>
        <v>0</v>
      </c>
      <c r="AV4041" s="29">
        <f t="shared" si="524"/>
        <v>0</v>
      </c>
    </row>
    <row r="4042" spans="21:48" ht="31.5" customHeight="1">
      <c r="U4042" s="1"/>
      <c r="AT4042" s="27">
        <f t="shared" si="525"/>
        <v>0</v>
      </c>
      <c r="AV4042" s="29">
        <f t="shared" si="524"/>
        <v>0</v>
      </c>
    </row>
    <row r="4043" spans="21:48" ht="31.5" customHeight="1">
      <c r="U4043" s="1"/>
      <c r="AT4043" s="27">
        <f t="shared" si="525"/>
        <v>0</v>
      </c>
      <c r="AV4043" s="29">
        <f t="shared" si="524"/>
        <v>0</v>
      </c>
    </row>
    <row r="4044" spans="21:48" ht="31.5" customHeight="1">
      <c r="U4044" s="1"/>
      <c r="AT4044" s="27">
        <f t="shared" si="525"/>
        <v>0</v>
      </c>
      <c r="AV4044" s="29">
        <f t="shared" si="524"/>
        <v>0</v>
      </c>
    </row>
    <row r="4045" spans="21:48" ht="31.5" customHeight="1">
      <c r="U4045" s="1"/>
      <c r="AT4045" s="27">
        <f t="shared" si="525"/>
        <v>0</v>
      </c>
      <c r="AV4045" s="29">
        <f t="shared" si="524"/>
        <v>0</v>
      </c>
    </row>
    <row r="4046" spans="21:48" ht="31.5" customHeight="1">
      <c r="U4046" s="1"/>
      <c r="AT4046" s="27">
        <f t="shared" si="525"/>
        <v>0</v>
      </c>
      <c r="AV4046" s="29">
        <f t="shared" si="524"/>
        <v>0</v>
      </c>
    </row>
    <row r="4047" spans="21:48" ht="31.5" customHeight="1">
      <c r="U4047" s="1"/>
      <c r="AT4047" s="27">
        <f t="shared" si="525"/>
        <v>0</v>
      </c>
      <c r="AV4047" s="29">
        <f t="shared" si="524"/>
        <v>0</v>
      </c>
    </row>
    <row r="4048" spans="21:48" ht="31.5" customHeight="1">
      <c r="U4048" s="1"/>
      <c r="AT4048" s="27">
        <f t="shared" si="525"/>
        <v>0</v>
      </c>
      <c r="AV4048" s="29">
        <f t="shared" si="524"/>
        <v>0</v>
      </c>
    </row>
    <row r="4049" spans="21:48" ht="31.5" customHeight="1">
      <c r="U4049" s="1"/>
      <c r="AT4049" s="27">
        <f t="shared" si="525"/>
        <v>0</v>
      </c>
      <c r="AV4049" s="29">
        <f t="shared" si="524"/>
        <v>0</v>
      </c>
    </row>
    <row r="4050" spans="21:48" ht="31.5" customHeight="1">
      <c r="U4050" s="1"/>
      <c r="AT4050" s="27">
        <f t="shared" si="525"/>
        <v>0</v>
      </c>
      <c r="AV4050" s="29">
        <f t="shared" si="524"/>
        <v>0</v>
      </c>
    </row>
    <row r="4051" spans="21:48" ht="31.5" customHeight="1">
      <c r="U4051" s="1"/>
      <c r="AT4051" s="27">
        <f t="shared" si="525"/>
        <v>0</v>
      </c>
      <c r="AV4051" s="29">
        <f t="shared" si="524"/>
        <v>0</v>
      </c>
    </row>
    <row r="4052" spans="21:48" ht="31.5" customHeight="1">
      <c r="U4052" s="1"/>
      <c r="AT4052" s="27">
        <f t="shared" si="525"/>
        <v>0</v>
      </c>
      <c r="AV4052" s="29">
        <f t="shared" si="524"/>
        <v>0</v>
      </c>
    </row>
    <row r="4053" spans="21:48" ht="31.5" customHeight="1">
      <c r="U4053" s="1"/>
      <c r="AT4053" s="27">
        <f t="shared" si="525"/>
        <v>0</v>
      </c>
      <c r="AV4053" s="29">
        <f t="shared" si="524"/>
        <v>0</v>
      </c>
    </row>
    <row r="4054" spans="21:48" ht="31.5" customHeight="1">
      <c r="U4054" s="1"/>
      <c r="AT4054" s="27">
        <f t="shared" si="525"/>
        <v>0</v>
      </c>
      <c r="AV4054" s="29">
        <f t="shared" si="524"/>
        <v>0</v>
      </c>
    </row>
    <row r="4055" spans="21:48" ht="31.5" customHeight="1">
      <c r="U4055" s="1"/>
      <c r="AT4055" s="27">
        <f t="shared" si="525"/>
        <v>0</v>
      </c>
      <c r="AV4055" s="29">
        <f t="shared" si="524"/>
        <v>0</v>
      </c>
    </row>
    <row r="4056" spans="21:48" ht="31.5" customHeight="1">
      <c r="U4056" s="1"/>
      <c r="AT4056" s="27">
        <f t="shared" si="525"/>
        <v>0</v>
      </c>
      <c r="AV4056" s="29">
        <f t="shared" si="524"/>
        <v>0</v>
      </c>
    </row>
    <row r="4057" spans="21:48" ht="31.5" customHeight="1">
      <c r="U4057" s="1"/>
      <c r="AT4057" s="27">
        <f t="shared" si="525"/>
        <v>0</v>
      </c>
      <c r="AV4057" s="29">
        <f t="shared" si="524"/>
        <v>0</v>
      </c>
    </row>
    <row r="4058" spans="21:48" ht="31.5" customHeight="1">
      <c r="U4058" s="1"/>
      <c r="AT4058" s="27">
        <f t="shared" si="525"/>
        <v>0</v>
      </c>
      <c r="AV4058" s="29">
        <f t="shared" si="524"/>
        <v>0</v>
      </c>
    </row>
    <row r="4059" spans="21:48" ht="31.5" customHeight="1">
      <c r="U4059" s="1"/>
      <c r="AT4059" s="27">
        <f t="shared" si="525"/>
        <v>0</v>
      </c>
      <c r="AV4059" s="29">
        <f t="shared" si="524"/>
        <v>0</v>
      </c>
    </row>
    <row r="4060" spans="21:48" ht="31.5" customHeight="1">
      <c r="U4060" s="1"/>
      <c r="AT4060" s="27">
        <f t="shared" si="525"/>
        <v>0</v>
      </c>
      <c r="AV4060" s="29">
        <f t="shared" si="524"/>
        <v>0</v>
      </c>
    </row>
    <row r="4061" spans="21:48" ht="31.5" customHeight="1">
      <c r="U4061" s="1"/>
      <c r="AT4061" s="27">
        <f t="shared" si="525"/>
        <v>0</v>
      </c>
      <c r="AV4061" s="29">
        <f t="shared" si="524"/>
        <v>0</v>
      </c>
    </row>
    <row r="4062" spans="21:48" ht="31.5" customHeight="1">
      <c r="U4062" s="1"/>
      <c r="AT4062" s="27">
        <f t="shared" si="525"/>
        <v>0</v>
      </c>
      <c r="AV4062" s="29">
        <f t="shared" si="524"/>
        <v>0</v>
      </c>
    </row>
    <row r="4063" spans="21:48" ht="31.5" customHeight="1">
      <c r="U4063" s="1"/>
      <c r="AT4063" s="27">
        <f t="shared" si="525"/>
        <v>0</v>
      </c>
      <c r="AV4063" s="29">
        <f t="shared" si="524"/>
        <v>0</v>
      </c>
    </row>
    <row r="4064" spans="21:48" ht="31.5" customHeight="1">
      <c r="U4064" s="1"/>
      <c r="AT4064" s="27">
        <f t="shared" si="525"/>
        <v>0</v>
      </c>
      <c r="AV4064" s="29">
        <f t="shared" si="524"/>
        <v>0</v>
      </c>
    </row>
    <row r="4065" spans="21:48" ht="31.5" customHeight="1">
      <c r="U4065" s="1"/>
      <c r="AT4065" s="27">
        <f t="shared" si="525"/>
        <v>0</v>
      </c>
      <c r="AV4065" s="29">
        <f t="shared" si="524"/>
        <v>0</v>
      </c>
    </row>
    <row r="4066" spans="21:48" ht="31.5" customHeight="1">
      <c r="U4066" s="1"/>
      <c r="AT4066" s="27">
        <f t="shared" si="525"/>
        <v>0</v>
      </c>
      <c r="AV4066" s="29">
        <f t="shared" si="524"/>
        <v>0</v>
      </c>
    </row>
    <row r="4067" spans="21:48" ht="31.5" customHeight="1">
      <c r="U4067" s="1"/>
      <c r="AT4067" s="27">
        <f t="shared" si="525"/>
        <v>0</v>
      </c>
      <c r="AV4067" s="29">
        <f t="shared" si="524"/>
        <v>0</v>
      </c>
    </row>
    <row r="4068" spans="21:48" ht="31.5" customHeight="1">
      <c r="U4068" s="1"/>
      <c r="AT4068" s="27">
        <f t="shared" si="525"/>
        <v>0</v>
      </c>
      <c r="AV4068" s="29">
        <f t="shared" si="524"/>
        <v>0</v>
      </c>
    </row>
    <row r="4069" spans="21:48" ht="31.5" customHeight="1">
      <c r="U4069" s="1"/>
      <c r="AT4069" s="27">
        <f t="shared" si="525"/>
        <v>0</v>
      </c>
      <c r="AV4069" s="29">
        <f t="shared" si="524"/>
        <v>0</v>
      </c>
    </row>
    <row r="4070" spans="21:48" ht="31.5" customHeight="1">
      <c r="U4070" s="1"/>
      <c r="AT4070" s="27">
        <f t="shared" si="525"/>
        <v>0</v>
      </c>
      <c r="AV4070" s="29">
        <f t="shared" si="524"/>
        <v>0</v>
      </c>
    </row>
    <row r="4071" spans="21:48" ht="31.5" customHeight="1">
      <c r="U4071" s="1"/>
      <c r="AT4071" s="27">
        <f t="shared" si="525"/>
        <v>0</v>
      </c>
      <c r="AV4071" s="29">
        <f t="shared" si="524"/>
        <v>0</v>
      </c>
    </row>
    <row r="4072" spans="21:48" ht="31.5" customHeight="1">
      <c r="U4072" s="1"/>
      <c r="AT4072" s="27">
        <f t="shared" si="525"/>
        <v>0</v>
      </c>
      <c r="AV4072" s="29">
        <f t="shared" si="524"/>
        <v>0</v>
      </c>
    </row>
    <row r="4073" spans="21:48" ht="31.5" customHeight="1">
      <c r="U4073" s="1"/>
      <c r="AT4073" s="27">
        <f t="shared" si="525"/>
        <v>0</v>
      </c>
      <c r="AV4073" s="29">
        <f t="shared" si="524"/>
        <v>0</v>
      </c>
    </row>
    <row r="4074" spans="21:48" ht="31.5" customHeight="1">
      <c r="U4074" s="1"/>
      <c r="AT4074" s="27">
        <f t="shared" si="525"/>
        <v>0</v>
      </c>
      <c r="AV4074" s="29">
        <f t="shared" si="524"/>
        <v>0</v>
      </c>
    </row>
    <row r="4075" spans="21:48" ht="31.5" customHeight="1">
      <c r="U4075" s="1"/>
      <c r="AT4075" s="27">
        <f t="shared" si="525"/>
        <v>0</v>
      </c>
      <c r="AV4075" s="29">
        <f t="shared" si="524"/>
        <v>0</v>
      </c>
    </row>
    <row r="4076" spans="21:48" ht="31.5" customHeight="1">
      <c r="U4076" s="1"/>
      <c r="AT4076" s="27">
        <f t="shared" si="525"/>
        <v>0</v>
      </c>
      <c r="AV4076" s="29">
        <f t="shared" si="524"/>
        <v>0</v>
      </c>
    </row>
    <row r="4077" spans="21:48" ht="31.5" customHeight="1">
      <c r="U4077" s="1"/>
      <c r="AT4077" s="27">
        <f t="shared" si="525"/>
        <v>0</v>
      </c>
      <c r="AV4077" s="29">
        <f t="shared" si="524"/>
        <v>0</v>
      </c>
    </row>
    <row r="4078" spans="21:48" ht="31.5" customHeight="1">
      <c r="U4078" s="1"/>
      <c r="AT4078" s="27">
        <f t="shared" si="525"/>
        <v>0</v>
      </c>
      <c r="AV4078" s="29">
        <f t="shared" si="524"/>
        <v>0</v>
      </c>
    </row>
    <row r="4079" spans="21:48" ht="31.5" customHeight="1">
      <c r="U4079" s="1"/>
      <c r="AT4079" s="27">
        <f t="shared" si="525"/>
        <v>0</v>
      </c>
      <c r="AV4079" s="29">
        <f t="shared" si="524"/>
        <v>0</v>
      </c>
    </row>
    <row r="4080" spans="21:48" ht="31.5" customHeight="1">
      <c r="U4080" s="1"/>
      <c r="AT4080" s="27">
        <f t="shared" si="525"/>
        <v>0</v>
      </c>
      <c r="AV4080" s="29">
        <f t="shared" si="524"/>
        <v>0</v>
      </c>
    </row>
    <row r="4081" spans="21:48" ht="31.5" customHeight="1">
      <c r="U4081" s="1"/>
      <c r="AT4081" s="27">
        <f t="shared" si="525"/>
        <v>0</v>
      </c>
      <c r="AV4081" s="29">
        <f t="shared" si="524"/>
        <v>0</v>
      </c>
    </row>
    <row r="4082" spans="21:48" ht="31.5" customHeight="1">
      <c r="U4082" s="1"/>
      <c r="AT4082" s="27">
        <f t="shared" si="525"/>
        <v>0</v>
      </c>
      <c r="AV4082" s="29">
        <f t="shared" si="524"/>
        <v>0</v>
      </c>
    </row>
    <row r="4083" spans="21:48" ht="31.5" customHeight="1">
      <c r="U4083" s="1"/>
      <c r="AT4083" s="27">
        <f t="shared" si="525"/>
        <v>0</v>
      </c>
      <c r="AV4083" s="29">
        <f t="shared" ref="AV4083:AV4146" si="526">MIN(AN4083,AT4083,AU4083)</f>
        <v>0</v>
      </c>
    </row>
    <row r="4084" spans="21:48" ht="31.5" customHeight="1">
      <c r="U4084" s="1"/>
      <c r="AT4084" s="27">
        <f t="shared" si="525"/>
        <v>0</v>
      </c>
      <c r="AV4084" s="29">
        <f t="shared" si="526"/>
        <v>0</v>
      </c>
    </row>
    <row r="4085" spans="21:48" ht="31.5" customHeight="1">
      <c r="U4085" s="1"/>
      <c r="AT4085" s="27">
        <f t="shared" si="525"/>
        <v>0</v>
      </c>
      <c r="AV4085" s="29">
        <f t="shared" si="526"/>
        <v>0</v>
      </c>
    </row>
    <row r="4086" spans="21:48" ht="31.5" customHeight="1">
      <c r="U4086" s="1"/>
      <c r="AT4086" s="27">
        <f t="shared" si="525"/>
        <v>0</v>
      </c>
      <c r="AV4086" s="29">
        <f t="shared" si="526"/>
        <v>0</v>
      </c>
    </row>
    <row r="4087" spans="21:48" ht="31.5" customHeight="1">
      <c r="U4087" s="1"/>
      <c r="AT4087" s="27">
        <f t="shared" si="525"/>
        <v>0</v>
      </c>
      <c r="AV4087" s="29">
        <f t="shared" si="526"/>
        <v>0</v>
      </c>
    </row>
    <row r="4088" spans="21:48" ht="31.5" customHeight="1">
      <c r="U4088" s="1"/>
      <c r="AT4088" s="27">
        <f t="shared" si="525"/>
        <v>0</v>
      </c>
      <c r="AV4088" s="29">
        <f t="shared" si="526"/>
        <v>0</v>
      </c>
    </row>
    <row r="4089" spans="21:48" ht="31.5" customHeight="1">
      <c r="U4089" s="1"/>
      <c r="AT4089" s="27">
        <f t="shared" si="525"/>
        <v>0</v>
      </c>
      <c r="AV4089" s="29">
        <f t="shared" si="526"/>
        <v>0</v>
      </c>
    </row>
    <row r="4090" spans="21:48" ht="31.5" customHeight="1">
      <c r="U4090" s="1"/>
      <c r="AT4090" s="27">
        <f t="shared" si="525"/>
        <v>0</v>
      </c>
      <c r="AV4090" s="29">
        <f t="shared" si="526"/>
        <v>0</v>
      </c>
    </row>
    <row r="4091" spans="21:48" ht="31.5" customHeight="1">
      <c r="U4091" s="1"/>
      <c r="AT4091" s="27">
        <f t="shared" si="525"/>
        <v>0</v>
      </c>
      <c r="AV4091" s="29">
        <f t="shared" si="526"/>
        <v>0</v>
      </c>
    </row>
    <row r="4092" spans="21:48" ht="31.5" customHeight="1">
      <c r="U4092" s="1"/>
      <c r="AT4092" s="27">
        <f t="shared" si="525"/>
        <v>0</v>
      </c>
      <c r="AV4092" s="29">
        <f t="shared" si="526"/>
        <v>0</v>
      </c>
    </row>
    <row r="4093" spans="21:48" ht="31.5" customHeight="1">
      <c r="U4093" s="1"/>
      <c r="AT4093" s="27">
        <f t="shared" si="525"/>
        <v>0</v>
      </c>
      <c r="AV4093" s="29">
        <f t="shared" si="526"/>
        <v>0</v>
      </c>
    </row>
    <row r="4094" spans="21:48" ht="31.5" customHeight="1">
      <c r="U4094" s="1"/>
      <c r="AT4094" s="27">
        <f t="shared" si="525"/>
        <v>0</v>
      </c>
      <c r="AV4094" s="29">
        <f t="shared" si="526"/>
        <v>0</v>
      </c>
    </row>
    <row r="4095" spans="21:48" ht="31.5" customHeight="1">
      <c r="U4095" s="1"/>
      <c r="AT4095" s="27">
        <f t="shared" si="525"/>
        <v>0</v>
      </c>
      <c r="AV4095" s="29">
        <f t="shared" si="526"/>
        <v>0</v>
      </c>
    </row>
    <row r="4096" spans="21:48" ht="31.5" customHeight="1">
      <c r="U4096" s="1"/>
      <c r="AT4096" s="27">
        <f t="shared" si="525"/>
        <v>0</v>
      </c>
      <c r="AV4096" s="29">
        <f t="shared" si="526"/>
        <v>0</v>
      </c>
    </row>
    <row r="4097" spans="21:48" ht="31.5" customHeight="1">
      <c r="U4097" s="1"/>
      <c r="AT4097" s="27">
        <f t="shared" si="525"/>
        <v>0</v>
      </c>
      <c r="AV4097" s="29">
        <f t="shared" si="526"/>
        <v>0</v>
      </c>
    </row>
    <row r="4098" spans="21:48" ht="31.5" customHeight="1">
      <c r="U4098" s="1"/>
      <c r="AT4098" s="27">
        <f t="shared" si="525"/>
        <v>0</v>
      </c>
      <c r="AV4098" s="29">
        <f t="shared" si="526"/>
        <v>0</v>
      </c>
    </row>
    <row r="4099" spans="21:48" ht="31.5" customHeight="1">
      <c r="U4099" s="1"/>
      <c r="AT4099" s="27">
        <f t="shared" si="525"/>
        <v>0</v>
      </c>
      <c r="AV4099" s="29">
        <f t="shared" si="526"/>
        <v>0</v>
      </c>
    </row>
    <row r="4100" spans="21:48" ht="31.5" customHeight="1">
      <c r="U4100" s="1"/>
      <c r="AT4100" s="27">
        <f t="shared" si="525"/>
        <v>0</v>
      </c>
      <c r="AV4100" s="29">
        <f t="shared" si="526"/>
        <v>0</v>
      </c>
    </row>
    <row r="4101" spans="21:48" ht="31.5" customHeight="1">
      <c r="U4101" s="1"/>
      <c r="AT4101" s="27">
        <f t="shared" si="525"/>
        <v>0</v>
      </c>
      <c r="AV4101" s="29">
        <f t="shared" si="526"/>
        <v>0</v>
      </c>
    </row>
    <row r="4102" spans="21:48" ht="31.5" customHeight="1">
      <c r="U4102" s="1"/>
      <c r="AT4102" s="27">
        <f t="shared" ref="AT4102:AT4165" si="527">T4102*1.075</f>
        <v>0</v>
      </c>
      <c r="AV4102" s="29">
        <f t="shared" si="526"/>
        <v>0</v>
      </c>
    </row>
    <row r="4103" spans="21:48" ht="31.5" customHeight="1">
      <c r="U4103" s="1"/>
      <c r="AT4103" s="27">
        <f t="shared" si="527"/>
        <v>0</v>
      </c>
      <c r="AV4103" s="29">
        <f t="shared" si="526"/>
        <v>0</v>
      </c>
    </row>
    <row r="4104" spans="21:48" ht="31.5" customHeight="1">
      <c r="U4104" s="1"/>
      <c r="AT4104" s="27">
        <f t="shared" si="527"/>
        <v>0</v>
      </c>
      <c r="AV4104" s="29">
        <f t="shared" si="526"/>
        <v>0</v>
      </c>
    </row>
    <row r="4105" spans="21:48" ht="31.5" customHeight="1">
      <c r="U4105" s="1"/>
      <c r="AT4105" s="27">
        <f t="shared" si="527"/>
        <v>0</v>
      </c>
      <c r="AV4105" s="29">
        <f t="shared" si="526"/>
        <v>0</v>
      </c>
    </row>
    <row r="4106" spans="21:48" ht="31.5" customHeight="1">
      <c r="U4106" s="1"/>
      <c r="AT4106" s="27">
        <f t="shared" si="527"/>
        <v>0</v>
      </c>
      <c r="AV4106" s="29">
        <f t="shared" si="526"/>
        <v>0</v>
      </c>
    </row>
    <row r="4107" spans="21:48" ht="31.5" customHeight="1">
      <c r="U4107" s="1"/>
      <c r="AT4107" s="27">
        <f t="shared" si="527"/>
        <v>0</v>
      </c>
      <c r="AV4107" s="29">
        <f t="shared" si="526"/>
        <v>0</v>
      </c>
    </row>
    <row r="4108" spans="21:48" ht="31.5" customHeight="1">
      <c r="U4108" s="1"/>
      <c r="AT4108" s="27">
        <f t="shared" si="527"/>
        <v>0</v>
      </c>
      <c r="AV4108" s="29">
        <f t="shared" si="526"/>
        <v>0</v>
      </c>
    </row>
    <row r="4109" spans="21:48" ht="31.5" customHeight="1">
      <c r="U4109" s="1"/>
      <c r="AT4109" s="27">
        <f t="shared" si="527"/>
        <v>0</v>
      </c>
      <c r="AV4109" s="29">
        <f t="shared" si="526"/>
        <v>0</v>
      </c>
    </row>
    <row r="4110" spans="21:48" ht="31.5" customHeight="1">
      <c r="U4110" s="1"/>
      <c r="AT4110" s="27">
        <f t="shared" si="527"/>
        <v>0</v>
      </c>
      <c r="AV4110" s="29">
        <f t="shared" si="526"/>
        <v>0</v>
      </c>
    </row>
    <row r="4111" spans="21:48" ht="31.5" customHeight="1">
      <c r="U4111" s="1"/>
      <c r="AT4111" s="27">
        <f t="shared" si="527"/>
        <v>0</v>
      </c>
      <c r="AV4111" s="29">
        <f t="shared" si="526"/>
        <v>0</v>
      </c>
    </row>
    <row r="4112" spans="21:48" ht="31.5" customHeight="1">
      <c r="U4112" s="1"/>
      <c r="AT4112" s="27">
        <f t="shared" si="527"/>
        <v>0</v>
      </c>
      <c r="AV4112" s="29">
        <f t="shared" si="526"/>
        <v>0</v>
      </c>
    </row>
    <row r="4113" spans="21:48" ht="31.5" customHeight="1">
      <c r="U4113" s="1"/>
      <c r="AT4113" s="27">
        <f t="shared" si="527"/>
        <v>0</v>
      </c>
      <c r="AV4113" s="29">
        <f t="shared" si="526"/>
        <v>0</v>
      </c>
    </row>
    <row r="4114" spans="21:48" ht="31.5" customHeight="1">
      <c r="U4114" s="1"/>
      <c r="AT4114" s="27">
        <f t="shared" si="527"/>
        <v>0</v>
      </c>
      <c r="AV4114" s="29">
        <f t="shared" si="526"/>
        <v>0</v>
      </c>
    </row>
    <row r="4115" spans="21:48" ht="31.5" customHeight="1">
      <c r="U4115" s="1"/>
      <c r="AT4115" s="27">
        <f t="shared" si="527"/>
        <v>0</v>
      </c>
      <c r="AV4115" s="29">
        <f t="shared" si="526"/>
        <v>0</v>
      </c>
    </row>
    <row r="4116" spans="21:48" ht="31.5" customHeight="1">
      <c r="U4116" s="1"/>
      <c r="AT4116" s="27">
        <f t="shared" si="527"/>
        <v>0</v>
      </c>
      <c r="AV4116" s="29">
        <f t="shared" si="526"/>
        <v>0</v>
      </c>
    </row>
    <row r="4117" spans="21:48" ht="31.5" customHeight="1">
      <c r="U4117" s="1"/>
      <c r="AT4117" s="27">
        <f t="shared" si="527"/>
        <v>0</v>
      </c>
      <c r="AV4117" s="29">
        <f t="shared" si="526"/>
        <v>0</v>
      </c>
    </row>
    <row r="4118" spans="21:48" ht="31.5" customHeight="1">
      <c r="U4118" s="1"/>
      <c r="AT4118" s="27">
        <f t="shared" si="527"/>
        <v>0</v>
      </c>
      <c r="AV4118" s="29">
        <f t="shared" si="526"/>
        <v>0</v>
      </c>
    </row>
    <row r="4119" spans="21:48" ht="31.5" customHeight="1">
      <c r="U4119" s="1"/>
      <c r="AT4119" s="27">
        <f t="shared" si="527"/>
        <v>0</v>
      </c>
      <c r="AV4119" s="29">
        <f t="shared" si="526"/>
        <v>0</v>
      </c>
    </row>
    <row r="4120" spans="21:48" ht="31.5" customHeight="1">
      <c r="U4120" s="1"/>
      <c r="AT4120" s="27">
        <f t="shared" si="527"/>
        <v>0</v>
      </c>
      <c r="AV4120" s="29">
        <f t="shared" si="526"/>
        <v>0</v>
      </c>
    </row>
    <row r="4121" spans="21:48" ht="31.5" customHeight="1">
      <c r="U4121" s="1"/>
      <c r="AT4121" s="27">
        <f t="shared" si="527"/>
        <v>0</v>
      </c>
      <c r="AV4121" s="29">
        <f t="shared" si="526"/>
        <v>0</v>
      </c>
    </row>
    <row r="4122" spans="21:48" ht="31.5" customHeight="1">
      <c r="U4122" s="1"/>
      <c r="AT4122" s="27">
        <f t="shared" si="527"/>
        <v>0</v>
      </c>
      <c r="AV4122" s="29">
        <f t="shared" si="526"/>
        <v>0</v>
      </c>
    </row>
    <row r="4123" spans="21:48" ht="31.5" customHeight="1">
      <c r="U4123" s="1"/>
      <c r="AT4123" s="27">
        <f t="shared" si="527"/>
        <v>0</v>
      </c>
      <c r="AV4123" s="29">
        <f t="shared" si="526"/>
        <v>0</v>
      </c>
    </row>
    <row r="4124" spans="21:48" ht="31.5" customHeight="1">
      <c r="U4124" s="1"/>
      <c r="AT4124" s="27">
        <f t="shared" si="527"/>
        <v>0</v>
      </c>
      <c r="AV4124" s="29">
        <f t="shared" si="526"/>
        <v>0</v>
      </c>
    </row>
    <row r="4125" spans="21:48" ht="31.5" customHeight="1">
      <c r="U4125" s="1"/>
      <c r="AT4125" s="27">
        <f t="shared" si="527"/>
        <v>0</v>
      </c>
      <c r="AV4125" s="29">
        <f t="shared" si="526"/>
        <v>0</v>
      </c>
    </row>
    <row r="4126" spans="21:48" ht="31.5" customHeight="1">
      <c r="U4126" s="1"/>
      <c r="AT4126" s="27">
        <f t="shared" si="527"/>
        <v>0</v>
      </c>
      <c r="AV4126" s="29">
        <f t="shared" si="526"/>
        <v>0</v>
      </c>
    </row>
    <row r="4127" spans="21:48" ht="31.5" customHeight="1">
      <c r="U4127" s="1"/>
      <c r="AT4127" s="27">
        <f t="shared" si="527"/>
        <v>0</v>
      </c>
      <c r="AV4127" s="29">
        <f t="shared" si="526"/>
        <v>0</v>
      </c>
    </row>
    <row r="4128" spans="21:48" ht="31.5" customHeight="1">
      <c r="U4128" s="1"/>
      <c r="AT4128" s="27">
        <f t="shared" si="527"/>
        <v>0</v>
      </c>
      <c r="AV4128" s="29">
        <f t="shared" si="526"/>
        <v>0</v>
      </c>
    </row>
    <row r="4129" spans="21:48" ht="31.5" customHeight="1">
      <c r="U4129" s="1"/>
      <c r="AT4129" s="27">
        <f t="shared" si="527"/>
        <v>0</v>
      </c>
      <c r="AV4129" s="29">
        <f t="shared" si="526"/>
        <v>0</v>
      </c>
    </row>
    <row r="4130" spans="21:48" ht="31.5" customHeight="1">
      <c r="U4130" s="1"/>
      <c r="AT4130" s="27">
        <f t="shared" si="527"/>
        <v>0</v>
      </c>
      <c r="AV4130" s="29">
        <f t="shared" si="526"/>
        <v>0</v>
      </c>
    </row>
    <row r="4131" spans="21:48" ht="31.5" customHeight="1">
      <c r="U4131" s="1"/>
      <c r="AT4131" s="27">
        <f t="shared" si="527"/>
        <v>0</v>
      </c>
      <c r="AV4131" s="29">
        <f t="shared" si="526"/>
        <v>0</v>
      </c>
    </row>
    <row r="4132" spans="21:48" ht="31.5" customHeight="1">
      <c r="U4132" s="1"/>
      <c r="AT4132" s="27">
        <f t="shared" si="527"/>
        <v>0</v>
      </c>
      <c r="AV4132" s="29">
        <f t="shared" si="526"/>
        <v>0</v>
      </c>
    </row>
    <row r="4133" spans="21:48" ht="31.5" customHeight="1">
      <c r="U4133" s="1"/>
      <c r="AT4133" s="27">
        <f t="shared" si="527"/>
        <v>0</v>
      </c>
      <c r="AV4133" s="29">
        <f t="shared" si="526"/>
        <v>0</v>
      </c>
    </row>
    <row r="4134" spans="21:48" ht="31.5" customHeight="1">
      <c r="U4134" s="1"/>
      <c r="AT4134" s="27">
        <f t="shared" si="527"/>
        <v>0</v>
      </c>
      <c r="AV4134" s="29">
        <f t="shared" si="526"/>
        <v>0</v>
      </c>
    </row>
    <row r="4135" spans="21:48" ht="31.5" customHeight="1">
      <c r="U4135" s="1"/>
      <c r="AT4135" s="27">
        <f t="shared" si="527"/>
        <v>0</v>
      </c>
      <c r="AV4135" s="29">
        <f t="shared" si="526"/>
        <v>0</v>
      </c>
    </row>
    <row r="4136" spans="21:48" ht="31.5" customHeight="1">
      <c r="U4136" s="1"/>
      <c r="AT4136" s="27">
        <f t="shared" si="527"/>
        <v>0</v>
      </c>
      <c r="AV4136" s="29">
        <f t="shared" si="526"/>
        <v>0</v>
      </c>
    </row>
    <row r="4137" spans="21:48" ht="31.5" customHeight="1">
      <c r="U4137" s="1"/>
      <c r="AT4137" s="27">
        <f t="shared" si="527"/>
        <v>0</v>
      </c>
      <c r="AV4137" s="29">
        <f t="shared" si="526"/>
        <v>0</v>
      </c>
    </row>
    <row r="4138" spans="21:48" ht="31.5" customHeight="1">
      <c r="U4138" s="1"/>
      <c r="AT4138" s="27">
        <f t="shared" si="527"/>
        <v>0</v>
      </c>
      <c r="AV4138" s="29">
        <f t="shared" si="526"/>
        <v>0</v>
      </c>
    </row>
    <row r="4139" spans="21:48" ht="31.5" customHeight="1">
      <c r="U4139" s="1"/>
      <c r="AT4139" s="27">
        <f t="shared" si="527"/>
        <v>0</v>
      </c>
      <c r="AV4139" s="29">
        <f t="shared" si="526"/>
        <v>0</v>
      </c>
    </row>
    <row r="4140" spans="21:48" ht="31.5" customHeight="1">
      <c r="U4140" s="1"/>
      <c r="AT4140" s="27">
        <f t="shared" si="527"/>
        <v>0</v>
      </c>
      <c r="AV4140" s="29">
        <f t="shared" si="526"/>
        <v>0</v>
      </c>
    </row>
    <row r="4141" spans="21:48" ht="31.5" customHeight="1">
      <c r="U4141" s="1"/>
      <c r="AT4141" s="27">
        <f t="shared" si="527"/>
        <v>0</v>
      </c>
      <c r="AV4141" s="29">
        <f t="shared" si="526"/>
        <v>0</v>
      </c>
    </row>
    <row r="4142" spans="21:48" ht="31.5" customHeight="1">
      <c r="U4142" s="1"/>
      <c r="AT4142" s="27">
        <f t="shared" si="527"/>
        <v>0</v>
      </c>
      <c r="AV4142" s="29">
        <f t="shared" si="526"/>
        <v>0</v>
      </c>
    </row>
    <row r="4143" spans="21:48" ht="31.5" customHeight="1">
      <c r="U4143" s="1"/>
      <c r="AT4143" s="27">
        <f t="shared" si="527"/>
        <v>0</v>
      </c>
      <c r="AV4143" s="29">
        <f t="shared" si="526"/>
        <v>0</v>
      </c>
    </row>
    <row r="4144" spans="21:48" ht="31.5" customHeight="1">
      <c r="U4144" s="1"/>
      <c r="AT4144" s="27">
        <f t="shared" si="527"/>
        <v>0</v>
      </c>
      <c r="AV4144" s="29">
        <f t="shared" si="526"/>
        <v>0</v>
      </c>
    </row>
    <row r="4145" spans="21:48" ht="31.5" customHeight="1">
      <c r="U4145" s="1"/>
      <c r="AT4145" s="27">
        <f t="shared" si="527"/>
        <v>0</v>
      </c>
      <c r="AV4145" s="29">
        <f t="shared" si="526"/>
        <v>0</v>
      </c>
    </row>
    <row r="4146" spans="21:48" ht="31.5" customHeight="1">
      <c r="U4146" s="1"/>
      <c r="AT4146" s="27">
        <f t="shared" si="527"/>
        <v>0</v>
      </c>
      <c r="AV4146" s="29">
        <f t="shared" si="526"/>
        <v>0</v>
      </c>
    </row>
    <row r="4147" spans="21:48" ht="31.5" customHeight="1">
      <c r="U4147" s="1"/>
      <c r="AT4147" s="27">
        <f t="shared" si="527"/>
        <v>0</v>
      </c>
      <c r="AV4147" s="29">
        <f t="shared" ref="AV4147:AV4210" si="528">MIN(AN4147,AT4147,AU4147)</f>
        <v>0</v>
      </c>
    </row>
    <row r="4148" spans="21:48" ht="31.5" customHeight="1">
      <c r="U4148" s="1"/>
      <c r="AT4148" s="27">
        <f t="shared" si="527"/>
        <v>0</v>
      </c>
      <c r="AV4148" s="29">
        <f t="shared" si="528"/>
        <v>0</v>
      </c>
    </row>
    <row r="4149" spans="21:48" ht="31.5" customHeight="1">
      <c r="U4149" s="1"/>
      <c r="AT4149" s="27">
        <f t="shared" si="527"/>
        <v>0</v>
      </c>
      <c r="AV4149" s="29">
        <f t="shared" si="528"/>
        <v>0</v>
      </c>
    </row>
    <row r="4150" spans="21:48" ht="31.5" customHeight="1">
      <c r="U4150" s="1"/>
      <c r="AT4150" s="27">
        <f t="shared" si="527"/>
        <v>0</v>
      </c>
      <c r="AV4150" s="29">
        <f t="shared" si="528"/>
        <v>0</v>
      </c>
    </row>
    <row r="4151" spans="21:48" ht="31.5" customHeight="1">
      <c r="U4151" s="1"/>
      <c r="AT4151" s="27">
        <f t="shared" si="527"/>
        <v>0</v>
      </c>
      <c r="AV4151" s="29">
        <f t="shared" si="528"/>
        <v>0</v>
      </c>
    </row>
    <row r="4152" spans="21:48" ht="31.5" customHeight="1">
      <c r="U4152" s="1"/>
      <c r="AT4152" s="27">
        <f t="shared" si="527"/>
        <v>0</v>
      </c>
      <c r="AV4152" s="29">
        <f t="shared" si="528"/>
        <v>0</v>
      </c>
    </row>
    <row r="4153" spans="21:48" ht="31.5" customHeight="1">
      <c r="U4153" s="1"/>
      <c r="AT4153" s="27">
        <f t="shared" si="527"/>
        <v>0</v>
      </c>
      <c r="AV4153" s="29">
        <f t="shared" si="528"/>
        <v>0</v>
      </c>
    </row>
    <row r="4154" spans="21:48" ht="31.5" customHeight="1">
      <c r="U4154" s="1"/>
      <c r="AT4154" s="27">
        <f t="shared" si="527"/>
        <v>0</v>
      </c>
      <c r="AV4154" s="29">
        <f t="shared" si="528"/>
        <v>0</v>
      </c>
    </row>
    <row r="4155" spans="21:48" ht="31.5" customHeight="1">
      <c r="U4155" s="1"/>
      <c r="AT4155" s="27">
        <f t="shared" si="527"/>
        <v>0</v>
      </c>
      <c r="AV4155" s="29">
        <f t="shared" si="528"/>
        <v>0</v>
      </c>
    </row>
    <row r="4156" spans="21:48" ht="31.5" customHeight="1">
      <c r="U4156" s="1"/>
      <c r="AT4156" s="27">
        <f t="shared" si="527"/>
        <v>0</v>
      </c>
      <c r="AV4156" s="29">
        <f t="shared" si="528"/>
        <v>0</v>
      </c>
    </row>
    <row r="4157" spans="21:48" ht="31.5" customHeight="1">
      <c r="U4157" s="1"/>
      <c r="AT4157" s="27">
        <f t="shared" si="527"/>
        <v>0</v>
      </c>
      <c r="AV4157" s="29">
        <f t="shared" si="528"/>
        <v>0</v>
      </c>
    </row>
    <row r="4158" spans="21:48" ht="31.5" customHeight="1">
      <c r="U4158" s="1"/>
      <c r="AT4158" s="27">
        <f t="shared" si="527"/>
        <v>0</v>
      </c>
      <c r="AV4158" s="29">
        <f t="shared" si="528"/>
        <v>0</v>
      </c>
    </row>
    <row r="4159" spans="21:48" ht="31.5" customHeight="1">
      <c r="U4159" s="1"/>
      <c r="AT4159" s="27">
        <f t="shared" si="527"/>
        <v>0</v>
      </c>
      <c r="AV4159" s="29">
        <f t="shared" si="528"/>
        <v>0</v>
      </c>
    </row>
    <row r="4160" spans="21:48" ht="31.5" customHeight="1">
      <c r="U4160" s="1"/>
      <c r="AT4160" s="27">
        <f t="shared" si="527"/>
        <v>0</v>
      </c>
      <c r="AV4160" s="29">
        <f t="shared" si="528"/>
        <v>0</v>
      </c>
    </row>
    <row r="4161" spans="21:48" ht="31.5" customHeight="1">
      <c r="U4161" s="1"/>
      <c r="AT4161" s="27">
        <f t="shared" si="527"/>
        <v>0</v>
      </c>
      <c r="AV4161" s="29">
        <f t="shared" si="528"/>
        <v>0</v>
      </c>
    </row>
    <row r="4162" spans="21:48" ht="31.5" customHeight="1">
      <c r="U4162" s="1"/>
      <c r="AT4162" s="27">
        <f t="shared" si="527"/>
        <v>0</v>
      </c>
      <c r="AV4162" s="29">
        <f t="shared" si="528"/>
        <v>0</v>
      </c>
    </row>
    <row r="4163" spans="21:48" ht="31.5" customHeight="1">
      <c r="U4163" s="1"/>
      <c r="AT4163" s="27">
        <f t="shared" si="527"/>
        <v>0</v>
      </c>
      <c r="AV4163" s="29">
        <f t="shared" si="528"/>
        <v>0</v>
      </c>
    </row>
    <row r="4164" spans="21:48" ht="31.5" customHeight="1">
      <c r="U4164" s="1"/>
      <c r="AT4164" s="27">
        <f t="shared" si="527"/>
        <v>0</v>
      </c>
      <c r="AV4164" s="29">
        <f t="shared" si="528"/>
        <v>0</v>
      </c>
    </row>
    <row r="4165" spans="21:48" ht="31.5" customHeight="1">
      <c r="U4165" s="1"/>
      <c r="AT4165" s="27">
        <f t="shared" si="527"/>
        <v>0</v>
      </c>
      <c r="AV4165" s="29">
        <f t="shared" si="528"/>
        <v>0</v>
      </c>
    </row>
    <row r="4166" spans="21:48" ht="31.5" customHeight="1">
      <c r="U4166" s="1"/>
      <c r="AT4166" s="27">
        <f t="shared" ref="AT4166:AT4229" si="529">T4166*1.075</f>
        <v>0</v>
      </c>
      <c r="AV4166" s="29">
        <f t="shared" si="528"/>
        <v>0</v>
      </c>
    </row>
    <row r="4167" spans="21:48" ht="31.5" customHeight="1">
      <c r="U4167" s="1"/>
      <c r="AT4167" s="27">
        <f t="shared" si="529"/>
        <v>0</v>
      </c>
      <c r="AV4167" s="29">
        <f t="shared" si="528"/>
        <v>0</v>
      </c>
    </row>
    <row r="4168" spans="21:48" ht="31.5" customHeight="1">
      <c r="U4168" s="1"/>
      <c r="AT4168" s="27">
        <f t="shared" si="529"/>
        <v>0</v>
      </c>
      <c r="AV4168" s="29">
        <f t="shared" si="528"/>
        <v>0</v>
      </c>
    </row>
    <row r="4169" spans="21:48" ht="31.5" customHeight="1">
      <c r="U4169" s="1"/>
      <c r="AT4169" s="27">
        <f t="shared" si="529"/>
        <v>0</v>
      </c>
      <c r="AV4169" s="29">
        <f t="shared" si="528"/>
        <v>0</v>
      </c>
    </row>
    <row r="4170" spans="21:48" ht="31.5" customHeight="1">
      <c r="U4170" s="1"/>
      <c r="AT4170" s="27">
        <f t="shared" si="529"/>
        <v>0</v>
      </c>
      <c r="AV4170" s="29">
        <f t="shared" si="528"/>
        <v>0</v>
      </c>
    </row>
    <row r="4171" spans="21:48" ht="31.5" customHeight="1">
      <c r="U4171" s="1"/>
      <c r="AT4171" s="27">
        <f t="shared" si="529"/>
        <v>0</v>
      </c>
      <c r="AV4171" s="29">
        <f t="shared" si="528"/>
        <v>0</v>
      </c>
    </row>
    <row r="4172" spans="21:48" ht="31.5" customHeight="1">
      <c r="U4172" s="1"/>
      <c r="AT4172" s="27">
        <f t="shared" si="529"/>
        <v>0</v>
      </c>
      <c r="AV4172" s="29">
        <f t="shared" si="528"/>
        <v>0</v>
      </c>
    </row>
    <row r="4173" spans="21:48" ht="31.5" customHeight="1">
      <c r="U4173" s="1"/>
      <c r="AT4173" s="27">
        <f t="shared" si="529"/>
        <v>0</v>
      </c>
      <c r="AV4173" s="29">
        <f t="shared" si="528"/>
        <v>0</v>
      </c>
    </row>
    <row r="4174" spans="21:48" ht="31.5" customHeight="1">
      <c r="U4174" s="1"/>
      <c r="AT4174" s="27">
        <f t="shared" si="529"/>
        <v>0</v>
      </c>
      <c r="AV4174" s="29">
        <f t="shared" si="528"/>
        <v>0</v>
      </c>
    </row>
    <row r="4175" spans="21:48" ht="31.5" customHeight="1">
      <c r="U4175" s="1"/>
      <c r="AT4175" s="27">
        <f t="shared" si="529"/>
        <v>0</v>
      </c>
      <c r="AV4175" s="29">
        <f t="shared" si="528"/>
        <v>0</v>
      </c>
    </row>
    <row r="4176" spans="21:48" ht="31.5" customHeight="1">
      <c r="U4176" s="1"/>
      <c r="AT4176" s="27">
        <f t="shared" si="529"/>
        <v>0</v>
      </c>
      <c r="AV4176" s="29">
        <f t="shared" si="528"/>
        <v>0</v>
      </c>
    </row>
    <row r="4177" spans="21:48" ht="31.5" customHeight="1">
      <c r="U4177" s="1"/>
      <c r="AT4177" s="27">
        <f t="shared" si="529"/>
        <v>0</v>
      </c>
      <c r="AV4177" s="29">
        <f t="shared" si="528"/>
        <v>0</v>
      </c>
    </row>
    <row r="4178" spans="21:48" ht="31.5" customHeight="1">
      <c r="U4178" s="1"/>
      <c r="AT4178" s="27">
        <f t="shared" si="529"/>
        <v>0</v>
      </c>
      <c r="AV4178" s="29">
        <f t="shared" si="528"/>
        <v>0</v>
      </c>
    </row>
    <row r="4179" spans="21:48" ht="31.5" customHeight="1">
      <c r="U4179" s="1"/>
      <c r="AT4179" s="27">
        <f t="shared" si="529"/>
        <v>0</v>
      </c>
      <c r="AV4179" s="29">
        <f t="shared" si="528"/>
        <v>0</v>
      </c>
    </row>
    <row r="4180" spans="21:48" ht="31.5" customHeight="1">
      <c r="U4180" s="1"/>
      <c r="AT4180" s="27">
        <f t="shared" si="529"/>
        <v>0</v>
      </c>
      <c r="AV4180" s="29">
        <f t="shared" si="528"/>
        <v>0</v>
      </c>
    </row>
    <row r="4181" spans="21:48" ht="31.5" customHeight="1">
      <c r="U4181" s="1"/>
      <c r="AT4181" s="27">
        <f t="shared" si="529"/>
        <v>0</v>
      </c>
      <c r="AV4181" s="29">
        <f t="shared" si="528"/>
        <v>0</v>
      </c>
    </row>
    <row r="4182" spans="21:48" ht="31.5" customHeight="1">
      <c r="U4182" s="1"/>
      <c r="AT4182" s="27">
        <f t="shared" si="529"/>
        <v>0</v>
      </c>
      <c r="AV4182" s="29">
        <f t="shared" si="528"/>
        <v>0</v>
      </c>
    </row>
    <row r="4183" spans="21:48" ht="31.5" customHeight="1">
      <c r="U4183" s="1"/>
      <c r="AT4183" s="27">
        <f t="shared" si="529"/>
        <v>0</v>
      </c>
      <c r="AV4183" s="29">
        <f t="shared" si="528"/>
        <v>0</v>
      </c>
    </row>
    <row r="4184" spans="21:48" ht="31.5" customHeight="1">
      <c r="U4184" s="1"/>
      <c r="AT4184" s="27">
        <f t="shared" si="529"/>
        <v>0</v>
      </c>
      <c r="AV4184" s="29">
        <f t="shared" si="528"/>
        <v>0</v>
      </c>
    </row>
    <row r="4185" spans="21:48" ht="31.5" customHeight="1">
      <c r="U4185" s="1"/>
      <c r="AT4185" s="27">
        <f t="shared" si="529"/>
        <v>0</v>
      </c>
      <c r="AV4185" s="29">
        <f t="shared" si="528"/>
        <v>0</v>
      </c>
    </row>
    <row r="4186" spans="21:48" ht="31.5" customHeight="1">
      <c r="U4186" s="1"/>
      <c r="AT4186" s="27">
        <f t="shared" si="529"/>
        <v>0</v>
      </c>
      <c r="AV4186" s="29">
        <f t="shared" si="528"/>
        <v>0</v>
      </c>
    </row>
    <row r="4187" spans="21:48" ht="31.5" customHeight="1">
      <c r="U4187" s="1"/>
      <c r="AT4187" s="27">
        <f t="shared" si="529"/>
        <v>0</v>
      </c>
      <c r="AV4187" s="29">
        <f t="shared" si="528"/>
        <v>0</v>
      </c>
    </row>
    <row r="4188" spans="21:48" ht="31.5" customHeight="1">
      <c r="U4188" s="1"/>
      <c r="AT4188" s="27">
        <f t="shared" si="529"/>
        <v>0</v>
      </c>
      <c r="AV4188" s="29">
        <f t="shared" si="528"/>
        <v>0</v>
      </c>
    </row>
    <row r="4189" spans="21:48" ht="31.5" customHeight="1">
      <c r="U4189" s="1"/>
      <c r="AT4189" s="27">
        <f t="shared" si="529"/>
        <v>0</v>
      </c>
      <c r="AV4189" s="29">
        <f t="shared" si="528"/>
        <v>0</v>
      </c>
    </row>
    <row r="4190" spans="21:48" ht="31.5" customHeight="1">
      <c r="U4190" s="1"/>
      <c r="AT4190" s="27">
        <f t="shared" si="529"/>
        <v>0</v>
      </c>
      <c r="AV4190" s="29">
        <f t="shared" si="528"/>
        <v>0</v>
      </c>
    </row>
    <row r="4191" spans="21:48" ht="31.5" customHeight="1">
      <c r="U4191" s="1"/>
      <c r="AT4191" s="27">
        <f t="shared" si="529"/>
        <v>0</v>
      </c>
      <c r="AV4191" s="29">
        <f t="shared" si="528"/>
        <v>0</v>
      </c>
    </row>
    <row r="4192" spans="21:48" ht="31.5" customHeight="1">
      <c r="U4192" s="1"/>
      <c r="AT4192" s="27">
        <f t="shared" si="529"/>
        <v>0</v>
      </c>
      <c r="AV4192" s="29">
        <f t="shared" si="528"/>
        <v>0</v>
      </c>
    </row>
    <row r="4193" spans="21:48" ht="31.5" customHeight="1">
      <c r="U4193" s="1"/>
      <c r="AT4193" s="27">
        <f t="shared" si="529"/>
        <v>0</v>
      </c>
      <c r="AV4193" s="29">
        <f t="shared" si="528"/>
        <v>0</v>
      </c>
    </row>
    <row r="4194" spans="21:48" ht="31.5" customHeight="1">
      <c r="U4194" s="1"/>
      <c r="AT4194" s="27">
        <f t="shared" si="529"/>
        <v>0</v>
      </c>
      <c r="AV4194" s="29">
        <f t="shared" si="528"/>
        <v>0</v>
      </c>
    </row>
    <row r="4195" spans="21:48" ht="31.5" customHeight="1">
      <c r="U4195" s="1"/>
      <c r="AT4195" s="27">
        <f t="shared" si="529"/>
        <v>0</v>
      </c>
      <c r="AV4195" s="29">
        <f t="shared" si="528"/>
        <v>0</v>
      </c>
    </row>
    <row r="4196" spans="21:48" ht="31.5" customHeight="1">
      <c r="U4196" s="1"/>
      <c r="AT4196" s="27">
        <f t="shared" si="529"/>
        <v>0</v>
      </c>
      <c r="AV4196" s="29">
        <f t="shared" si="528"/>
        <v>0</v>
      </c>
    </row>
    <row r="4197" spans="21:48" ht="31.5" customHeight="1">
      <c r="U4197" s="1"/>
      <c r="AT4197" s="27">
        <f t="shared" si="529"/>
        <v>0</v>
      </c>
      <c r="AV4197" s="29">
        <f t="shared" si="528"/>
        <v>0</v>
      </c>
    </row>
    <row r="4198" spans="21:48" ht="31.5" customHeight="1">
      <c r="U4198" s="1"/>
      <c r="AT4198" s="27">
        <f t="shared" si="529"/>
        <v>0</v>
      </c>
      <c r="AV4198" s="29">
        <f t="shared" si="528"/>
        <v>0</v>
      </c>
    </row>
    <row r="4199" spans="21:48" ht="31.5" customHeight="1">
      <c r="U4199" s="1"/>
      <c r="AT4199" s="27">
        <f t="shared" si="529"/>
        <v>0</v>
      </c>
      <c r="AV4199" s="29">
        <f t="shared" si="528"/>
        <v>0</v>
      </c>
    </row>
    <row r="4200" spans="21:48" ht="31.5" customHeight="1">
      <c r="U4200" s="1"/>
      <c r="AT4200" s="27">
        <f t="shared" si="529"/>
        <v>0</v>
      </c>
      <c r="AV4200" s="29">
        <f t="shared" si="528"/>
        <v>0</v>
      </c>
    </row>
    <row r="4201" spans="21:48" ht="31.5" customHeight="1">
      <c r="U4201" s="1"/>
      <c r="AT4201" s="27">
        <f t="shared" si="529"/>
        <v>0</v>
      </c>
      <c r="AV4201" s="29">
        <f t="shared" si="528"/>
        <v>0</v>
      </c>
    </row>
    <row r="4202" spans="21:48" ht="31.5" customHeight="1">
      <c r="U4202" s="1"/>
      <c r="AT4202" s="27">
        <f t="shared" si="529"/>
        <v>0</v>
      </c>
      <c r="AV4202" s="29">
        <f t="shared" si="528"/>
        <v>0</v>
      </c>
    </row>
    <row r="4203" spans="21:48" ht="31.5" customHeight="1">
      <c r="U4203" s="1"/>
      <c r="AT4203" s="27">
        <f t="shared" si="529"/>
        <v>0</v>
      </c>
      <c r="AV4203" s="29">
        <f t="shared" si="528"/>
        <v>0</v>
      </c>
    </row>
    <row r="4204" spans="21:48" ht="31.5" customHeight="1">
      <c r="U4204" s="1"/>
      <c r="AT4204" s="27">
        <f t="shared" si="529"/>
        <v>0</v>
      </c>
      <c r="AV4204" s="29">
        <f t="shared" si="528"/>
        <v>0</v>
      </c>
    </row>
    <row r="4205" spans="21:48" ht="31.5" customHeight="1">
      <c r="U4205" s="1"/>
      <c r="AT4205" s="27">
        <f t="shared" si="529"/>
        <v>0</v>
      </c>
      <c r="AV4205" s="29">
        <f t="shared" si="528"/>
        <v>0</v>
      </c>
    </row>
    <row r="4206" spans="21:48" ht="31.5" customHeight="1">
      <c r="U4206" s="1"/>
      <c r="AT4206" s="27">
        <f t="shared" si="529"/>
        <v>0</v>
      </c>
      <c r="AV4206" s="29">
        <f t="shared" si="528"/>
        <v>0</v>
      </c>
    </row>
    <row r="4207" spans="21:48" ht="31.5" customHeight="1">
      <c r="U4207" s="1"/>
      <c r="AT4207" s="27">
        <f t="shared" si="529"/>
        <v>0</v>
      </c>
      <c r="AV4207" s="29">
        <f t="shared" si="528"/>
        <v>0</v>
      </c>
    </row>
    <row r="4208" spans="21:48" ht="31.5" customHeight="1">
      <c r="U4208" s="1"/>
      <c r="AT4208" s="27">
        <f t="shared" si="529"/>
        <v>0</v>
      </c>
      <c r="AV4208" s="29">
        <f t="shared" si="528"/>
        <v>0</v>
      </c>
    </row>
    <row r="4209" spans="21:48" ht="31.5" customHeight="1">
      <c r="U4209" s="1"/>
      <c r="AT4209" s="27">
        <f t="shared" si="529"/>
        <v>0</v>
      </c>
      <c r="AV4209" s="29">
        <f t="shared" si="528"/>
        <v>0</v>
      </c>
    </row>
    <row r="4210" spans="21:48" ht="31.5" customHeight="1">
      <c r="U4210" s="1"/>
      <c r="AT4210" s="27">
        <f t="shared" si="529"/>
        <v>0</v>
      </c>
      <c r="AV4210" s="29">
        <f t="shared" si="528"/>
        <v>0</v>
      </c>
    </row>
    <row r="4211" spans="21:48" ht="31.5" customHeight="1">
      <c r="U4211" s="1"/>
      <c r="AT4211" s="27">
        <f t="shared" si="529"/>
        <v>0</v>
      </c>
      <c r="AV4211" s="29">
        <f t="shared" ref="AV4211:AV4274" si="530">MIN(AN4211,AT4211,AU4211)</f>
        <v>0</v>
      </c>
    </row>
    <row r="4212" spans="21:48" ht="31.5" customHeight="1">
      <c r="U4212" s="1"/>
      <c r="AT4212" s="27">
        <f t="shared" si="529"/>
        <v>0</v>
      </c>
      <c r="AV4212" s="29">
        <f t="shared" si="530"/>
        <v>0</v>
      </c>
    </row>
    <row r="4213" spans="21:48" ht="31.5" customHeight="1">
      <c r="U4213" s="1"/>
      <c r="AT4213" s="27">
        <f t="shared" si="529"/>
        <v>0</v>
      </c>
      <c r="AV4213" s="29">
        <f t="shared" si="530"/>
        <v>0</v>
      </c>
    </row>
    <row r="4214" spans="21:48" ht="31.5" customHeight="1">
      <c r="U4214" s="1"/>
      <c r="AT4214" s="27">
        <f t="shared" si="529"/>
        <v>0</v>
      </c>
      <c r="AV4214" s="29">
        <f t="shared" si="530"/>
        <v>0</v>
      </c>
    </row>
    <row r="4215" spans="21:48" ht="31.5" customHeight="1">
      <c r="U4215" s="1"/>
      <c r="AT4215" s="27">
        <f t="shared" si="529"/>
        <v>0</v>
      </c>
      <c r="AV4215" s="29">
        <f t="shared" si="530"/>
        <v>0</v>
      </c>
    </row>
    <row r="4216" spans="21:48" ht="31.5" customHeight="1">
      <c r="U4216" s="1"/>
      <c r="AT4216" s="27">
        <f t="shared" si="529"/>
        <v>0</v>
      </c>
      <c r="AV4216" s="29">
        <f t="shared" si="530"/>
        <v>0</v>
      </c>
    </row>
    <row r="4217" spans="21:48" ht="31.5" customHeight="1">
      <c r="U4217" s="1"/>
      <c r="AT4217" s="27">
        <f t="shared" si="529"/>
        <v>0</v>
      </c>
      <c r="AV4217" s="29">
        <f t="shared" si="530"/>
        <v>0</v>
      </c>
    </row>
    <row r="4218" spans="21:48" ht="31.5" customHeight="1">
      <c r="U4218" s="1"/>
      <c r="AT4218" s="27">
        <f t="shared" si="529"/>
        <v>0</v>
      </c>
      <c r="AV4218" s="29">
        <f t="shared" si="530"/>
        <v>0</v>
      </c>
    </row>
    <row r="4219" spans="21:48" ht="31.5" customHeight="1">
      <c r="U4219" s="1"/>
      <c r="AT4219" s="27">
        <f t="shared" si="529"/>
        <v>0</v>
      </c>
      <c r="AV4219" s="29">
        <f t="shared" si="530"/>
        <v>0</v>
      </c>
    </row>
    <row r="4220" spans="21:48" ht="31.5" customHeight="1">
      <c r="U4220" s="1"/>
      <c r="AT4220" s="27">
        <f t="shared" si="529"/>
        <v>0</v>
      </c>
      <c r="AV4220" s="29">
        <f t="shared" si="530"/>
        <v>0</v>
      </c>
    </row>
    <row r="4221" spans="21:48" ht="31.5" customHeight="1">
      <c r="U4221" s="1"/>
      <c r="AT4221" s="27">
        <f t="shared" si="529"/>
        <v>0</v>
      </c>
      <c r="AV4221" s="29">
        <f t="shared" si="530"/>
        <v>0</v>
      </c>
    </row>
    <row r="4222" spans="21:48" ht="31.5" customHeight="1">
      <c r="U4222" s="1"/>
      <c r="AT4222" s="27">
        <f t="shared" si="529"/>
        <v>0</v>
      </c>
      <c r="AV4222" s="29">
        <f t="shared" si="530"/>
        <v>0</v>
      </c>
    </row>
    <row r="4223" spans="21:48" ht="31.5" customHeight="1">
      <c r="U4223" s="1"/>
      <c r="AT4223" s="27">
        <f t="shared" si="529"/>
        <v>0</v>
      </c>
      <c r="AV4223" s="29">
        <f t="shared" si="530"/>
        <v>0</v>
      </c>
    </row>
    <row r="4224" spans="21:48" ht="31.5" customHeight="1">
      <c r="U4224" s="1"/>
      <c r="AT4224" s="27">
        <f t="shared" si="529"/>
        <v>0</v>
      </c>
      <c r="AV4224" s="29">
        <f t="shared" si="530"/>
        <v>0</v>
      </c>
    </row>
    <row r="4225" spans="21:48" ht="31.5" customHeight="1">
      <c r="U4225" s="1"/>
      <c r="AT4225" s="27">
        <f t="shared" si="529"/>
        <v>0</v>
      </c>
      <c r="AV4225" s="29">
        <f t="shared" si="530"/>
        <v>0</v>
      </c>
    </row>
    <row r="4226" spans="21:48" ht="31.5" customHeight="1">
      <c r="U4226" s="1"/>
      <c r="AT4226" s="27">
        <f t="shared" si="529"/>
        <v>0</v>
      </c>
      <c r="AV4226" s="29">
        <f t="shared" si="530"/>
        <v>0</v>
      </c>
    </row>
    <row r="4227" spans="21:48" ht="31.5" customHeight="1">
      <c r="U4227" s="1"/>
      <c r="AT4227" s="27">
        <f t="shared" si="529"/>
        <v>0</v>
      </c>
      <c r="AV4227" s="29">
        <f t="shared" si="530"/>
        <v>0</v>
      </c>
    </row>
    <row r="4228" spans="21:48" ht="31.5" customHeight="1">
      <c r="U4228" s="1"/>
      <c r="AT4228" s="27">
        <f t="shared" si="529"/>
        <v>0</v>
      </c>
      <c r="AV4228" s="29">
        <f t="shared" si="530"/>
        <v>0</v>
      </c>
    </row>
    <row r="4229" spans="21:48" ht="31.5" customHeight="1">
      <c r="U4229" s="1"/>
      <c r="AT4229" s="27">
        <f t="shared" si="529"/>
        <v>0</v>
      </c>
      <c r="AV4229" s="29">
        <f t="shared" si="530"/>
        <v>0</v>
      </c>
    </row>
    <row r="4230" spans="21:48" ht="31.5" customHeight="1">
      <c r="U4230" s="1"/>
      <c r="AT4230" s="27">
        <f t="shared" ref="AT4230:AT4293" si="531">T4230*1.075</f>
        <v>0</v>
      </c>
      <c r="AV4230" s="29">
        <f t="shared" si="530"/>
        <v>0</v>
      </c>
    </row>
    <row r="4231" spans="21:48" ht="31.5" customHeight="1">
      <c r="U4231" s="1"/>
      <c r="AT4231" s="27">
        <f t="shared" si="531"/>
        <v>0</v>
      </c>
      <c r="AV4231" s="29">
        <f t="shared" si="530"/>
        <v>0</v>
      </c>
    </row>
    <row r="4232" spans="21:48" ht="31.5" customHeight="1">
      <c r="U4232" s="1"/>
      <c r="AT4232" s="27">
        <f t="shared" si="531"/>
        <v>0</v>
      </c>
      <c r="AV4232" s="29">
        <f t="shared" si="530"/>
        <v>0</v>
      </c>
    </row>
    <row r="4233" spans="21:48" ht="31.5" customHeight="1">
      <c r="U4233" s="1"/>
      <c r="AT4233" s="27">
        <f t="shared" si="531"/>
        <v>0</v>
      </c>
      <c r="AV4233" s="29">
        <f t="shared" si="530"/>
        <v>0</v>
      </c>
    </row>
    <row r="4234" spans="21:48" ht="31.5" customHeight="1">
      <c r="U4234" s="1"/>
      <c r="AT4234" s="27">
        <f t="shared" si="531"/>
        <v>0</v>
      </c>
      <c r="AV4234" s="29">
        <f t="shared" si="530"/>
        <v>0</v>
      </c>
    </row>
    <row r="4235" spans="21:48" ht="31.5" customHeight="1">
      <c r="U4235" s="1"/>
      <c r="AT4235" s="27">
        <f t="shared" si="531"/>
        <v>0</v>
      </c>
      <c r="AV4235" s="29">
        <f t="shared" si="530"/>
        <v>0</v>
      </c>
    </row>
    <row r="4236" spans="21:48" ht="31.5" customHeight="1">
      <c r="U4236" s="1"/>
      <c r="AT4236" s="27">
        <f t="shared" si="531"/>
        <v>0</v>
      </c>
      <c r="AV4236" s="29">
        <f t="shared" si="530"/>
        <v>0</v>
      </c>
    </row>
    <row r="4237" spans="21:48" ht="31.5" customHeight="1">
      <c r="U4237" s="1"/>
      <c r="AT4237" s="27">
        <f t="shared" si="531"/>
        <v>0</v>
      </c>
      <c r="AV4237" s="29">
        <f t="shared" si="530"/>
        <v>0</v>
      </c>
    </row>
    <row r="4238" spans="21:48" ht="31.5" customHeight="1">
      <c r="U4238" s="1"/>
      <c r="AT4238" s="27">
        <f t="shared" si="531"/>
        <v>0</v>
      </c>
      <c r="AV4238" s="29">
        <f t="shared" si="530"/>
        <v>0</v>
      </c>
    </row>
    <row r="4239" spans="21:48" ht="31.5" customHeight="1">
      <c r="U4239" s="1"/>
      <c r="AT4239" s="27">
        <f t="shared" si="531"/>
        <v>0</v>
      </c>
      <c r="AV4239" s="29">
        <f t="shared" si="530"/>
        <v>0</v>
      </c>
    </row>
    <row r="4240" spans="21:48" ht="31.5" customHeight="1">
      <c r="U4240" s="1"/>
      <c r="AT4240" s="27">
        <f t="shared" si="531"/>
        <v>0</v>
      </c>
      <c r="AV4240" s="29">
        <f t="shared" si="530"/>
        <v>0</v>
      </c>
    </row>
    <row r="4241" spans="21:48" ht="31.5" customHeight="1">
      <c r="U4241" s="1"/>
      <c r="AT4241" s="27">
        <f t="shared" si="531"/>
        <v>0</v>
      </c>
      <c r="AV4241" s="29">
        <f t="shared" si="530"/>
        <v>0</v>
      </c>
    </row>
    <row r="4242" spans="21:48" ht="31.5" customHeight="1">
      <c r="U4242" s="1"/>
      <c r="AT4242" s="27">
        <f t="shared" si="531"/>
        <v>0</v>
      </c>
      <c r="AV4242" s="29">
        <f t="shared" si="530"/>
        <v>0</v>
      </c>
    </row>
    <row r="4243" spans="21:48" ht="31.5" customHeight="1">
      <c r="U4243" s="1"/>
      <c r="AT4243" s="27">
        <f t="shared" si="531"/>
        <v>0</v>
      </c>
      <c r="AV4243" s="29">
        <f t="shared" si="530"/>
        <v>0</v>
      </c>
    </row>
    <row r="4244" spans="21:48" ht="31.5" customHeight="1">
      <c r="U4244" s="1"/>
      <c r="AT4244" s="27">
        <f t="shared" si="531"/>
        <v>0</v>
      </c>
      <c r="AV4244" s="29">
        <f t="shared" si="530"/>
        <v>0</v>
      </c>
    </row>
    <row r="4245" spans="21:48" ht="31.5" customHeight="1">
      <c r="U4245" s="1"/>
      <c r="AT4245" s="27">
        <f t="shared" si="531"/>
        <v>0</v>
      </c>
      <c r="AV4245" s="29">
        <f t="shared" si="530"/>
        <v>0</v>
      </c>
    </row>
    <row r="4246" spans="21:48" ht="31.5" customHeight="1">
      <c r="U4246" s="1"/>
      <c r="AT4246" s="27">
        <f t="shared" si="531"/>
        <v>0</v>
      </c>
      <c r="AV4246" s="29">
        <f t="shared" si="530"/>
        <v>0</v>
      </c>
    </row>
    <row r="4247" spans="21:48" ht="31.5" customHeight="1">
      <c r="U4247" s="1"/>
      <c r="AT4247" s="27">
        <f t="shared" si="531"/>
        <v>0</v>
      </c>
      <c r="AV4247" s="29">
        <f t="shared" si="530"/>
        <v>0</v>
      </c>
    </row>
    <row r="4248" spans="21:48" ht="31.5" customHeight="1">
      <c r="U4248" s="1"/>
      <c r="AT4248" s="27">
        <f t="shared" si="531"/>
        <v>0</v>
      </c>
      <c r="AV4248" s="29">
        <f t="shared" si="530"/>
        <v>0</v>
      </c>
    </row>
    <row r="4249" spans="21:48" ht="31.5" customHeight="1">
      <c r="U4249" s="1"/>
      <c r="AT4249" s="27">
        <f t="shared" si="531"/>
        <v>0</v>
      </c>
      <c r="AV4249" s="29">
        <f t="shared" si="530"/>
        <v>0</v>
      </c>
    </row>
    <row r="4250" spans="21:48" ht="31.5" customHeight="1">
      <c r="U4250" s="1"/>
      <c r="AT4250" s="27">
        <f t="shared" si="531"/>
        <v>0</v>
      </c>
      <c r="AV4250" s="29">
        <f t="shared" si="530"/>
        <v>0</v>
      </c>
    </row>
    <row r="4251" spans="21:48" ht="31.5" customHeight="1">
      <c r="U4251" s="1"/>
      <c r="AT4251" s="27">
        <f t="shared" si="531"/>
        <v>0</v>
      </c>
      <c r="AV4251" s="29">
        <f t="shared" si="530"/>
        <v>0</v>
      </c>
    </row>
    <row r="4252" spans="21:48" ht="31.5" customHeight="1">
      <c r="U4252" s="1"/>
      <c r="AT4252" s="27">
        <f t="shared" si="531"/>
        <v>0</v>
      </c>
      <c r="AV4252" s="29">
        <f t="shared" si="530"/>
        <v>0</v>
      </c>
    </row>
    <row r="4253" spans="21:48" ht="31.5" customHeight="1">
      <c r="U4253" s="1"/>
      <c r="AT4253" s="27">
        <f t="shared" si="531"/>
        <v>0</v>
      </c>
      <c r="AV4253" s="29">
        <f t="shared" si="530"/>
        <v>0</v>
      </c>
    </row>
    <row r="4254" spans="21:48" ht="31.5" customHeight="1">
      <c r="U4254" s="1"/>
      <c r="AT4254" s="27">
        <f t="shared" si="531"/>
        <v>0</v>
      </c>
      <c r="AV4254" s="29">
        <f t="shared" si="530"/>
        <v>0</v>
      </c>
    </row>
    <row r="4255" spans="21:48" ht="31.5" customHeight="1">
      <c r="U4255" s="1"/>
      <c r="AT4255" s="27">
        <f t="shared" si="531"/>
        <v>0</v>
      </c>
      <c r="AV4255" s="29">
        <f t="shared" si="530"/>
        <v>0</v>
      </c>
    </row>
    <row r="4256" spans="21:48" ht="31.5" customHeight="1">
      <c r="U4256" s="1"/>
      <c r="AT4256" s="27">
        <f t="shared" si="531"/>
        <v>0</v>
      </c>
      <c r="AV4256" s="29">
        <f t="shared" si="530"/>
        <v>0</v>
      </c>
    </row>
    <row r="4257" spans="21:48" ht="31.5" customHeight="1">
      <c r="U4257" s="1"/>
      <c r="AT4257" s="27">
        <f t="shared" si="531"/>
        <v>0</v>
      </c>
      <c r="AV4257" s="29">
        <f t="shared" si="530"/>
        <v>0</v>
      </c>
    </row>
    <row r="4258" spans="21:48" ht="31.5" customHeight="1">
      <c r="U4258" s="1"/>
      <c r="AT4258" s="27">
        <f t="shared" si="531"/>
        <v>0</v>
      </c>
      <c r="AV4258" s="29">
        <f t="shared" si="530"/>
        <v>0</v>
      </c>
    </row>
    <row r="4259" spans="21:48" ht="31.5" customHeight="1">
      <c r="U4259" s="1"/>
      <c r="AT4259" s="27">
        <f t="shared" si="531"/>
        <v>0</v>
      </c>
      <c r="AV4259" s="29">
        <f t="shared" si="530"/>
        <v>0</v>
      </c>
    </row>
    <row r="4260" spans="21:48" ht="31.5" customHeight="1">
      <c r="U4260" s="1"/>
      <c r="AT4260" s="27">
        <f t="shared" si="531"/>
        <v>0</v>
      </c>
      <c r="AV4260" s="29">
        <f t="shared" si="530"/>
        <v>0</v>
      </c>
    </row>
    <row r="4261" spans="21:48" ht="31.5" customHeight="1">
      <c r="U4261" s="1"/>
      <c r="AT4261" s="27">
        <f t="shared" si="531"/>
        <v>0</v>
      </c>
      <c r="AV4261" s="29">
        <f t="shared" si="530"/>
        <v>0</v>
      </c>
    </row>
    <row r="4262" spans="21:48" ht="31.5" customHeight="1">
      <c r="U4262" s="1"/>
      <c r="AT4262" s="27">
        <f t="shared" si="531"/>
        <v>0</v>
      </c>
      <c r="AV4262" s="29">
        <f t="shared" si="530"/>
        <v>0</v>
      </c>
    </row>
    <row r="4263" spans="21:48" ht="31.5" customHeight="1">
      <c r="U4263" s="1"/>
      <c r="AT4263" s="27">
        <f t="shared" si="531"/>
        <v>0</v>
      </c>
      <c r="AV4263" s="29">
        <f t="shared" si="530"/>
        <v>0</v>
      </c>
    </row>
    <row r="4264" spans="21:48" ht="31.5" customHeight="1">
      <c r="U4264" s="1"/>
      <c r="AT4264" s="27">
        <f t="shared" si="531"/>
        <v>0</v>
      </c>
      <c r="AV4264" s="29">
        <f t="shared" si="530"/>
        <v>0</v>
      </c>
    </row>
    <row r="4265" spans="21:48" ht="31.5" customHeight="1">
      <c r="U4265" s="1"/>
      <c r="AT4265" s="27">
        <f t="shared" si="531"/>
        <v>0</v>
      </c>
      <c r="AV4265" s="29">
        <f t="shared" si="530"/>
        <v>0</v>
      </c>
    </row>
    <row r="4266" spans="21:48" ht="31.5" customHeight="1">
      <c r="U4266" s="1"/>
      <c r="AT4266" s="27">
        <f t="shared" si="531"/>
        <v>0</v>
      </c>
      <c r="AV4266" s="29">
        <f t="shared" si="530"/>
        <v>0</v>
      </c>
    </row>
    <row r="4267" spans="21:48" ht="31.5" customHeight="1">
      <c r="U4267" s="1"/>
      <c r="AT4267" s="27">
        <f t="shared" si="531"/>
        <v>0</v>
      </c>
      <c r="AV4267" s="29">
        <f t="shared" si="530"/>
        <v>0</v>
      </c>
    </row>
    <row r="4268" spans="21:48" ht="31.5" customHeight="1">
      <c r="U4268" s="1"/>
      <c r="AT4268" s="27">
        <f t="shared" si="531"/>
        <v>0</v>
      </c>
      <c r="AV4268" s="29">
        <f t="shared" si="530"/>
        <v>0</v>
      </c>
    </row>
    <row r="4269" spans="21:48" ht="31.5" customHeight="1">
      <c r="U4269" s="1"/>
      <c r="AT4269" s="27">
        <f t="shared" si="531"/>
        <v>0</v>
      </c>
      <c r="AV4269" s="29">
        <f t="shared" si="530"/>
        <v>0</v>
      </c>
    </row>
    <row r="4270" spans="21:48" ht="31.5" customHeight="1">
      <c r="U4270" s="1"/>
      <c r="AT4270" s="27">
        <f t="shared" si="531"/>
        <v>0</v>
      </c>
      <c r="AV4270" s="29">
        <f t="shared" si="530"/>
        <v>0</v>
      </c>
    </row>
    <row r="4271" spans="21:48" ht="31.5" customHeight="1">
      <c r="U4271" s="1"/>
      <c r="AT4271" s="27">
        <f t="shared" si="531"/>
        <v>0</v>
      </c>
      <c r="AV4271" s="29">
        <f t="shared" si="530"/>
        <v>0</v>
      </c>
    </row>
    <row r="4272" spans="21:48" ht="31.5" customHeight="1">
      <c r="U4272" s="1"/>
      <c r="AT4272" s="27">
        <f t="shared" si="531"/>
        <v>0</v>
      </c>
      <c r="AV4272" s="29">
        <f t="shared" si="530"/>
        <v>0</v>
      </c>
    </row>
    <row r="4273" spans="21:48" ht="31.5" customHeight="1">
      <c r="U4273" s="1"/>
      <c r="AT4273" s="27">
        <f t="shared" si="531"/>
        <v>0</v>
      </c>
      <c r="AV4273" s="29">
        <f t="shared" si="530"/>
        <v>0</v>
      </c>
    </row>
    <row r="4274" spans="21:48" ht="31.5" customHeight="1">
      <c r="U4274" s="1"/>
      <c r="AT4274" s="27">
        <f t="shared" si="531"/>
        <v>0</v>
      </c>
      <c r="AV4274" s="29">
        <f t="shared" si="530"/>
        <v>0</v>
      </c>
    </row>
    <row r="4275" spans="21:48" ht="31.5" customHeight="1">
      <c r="U4275" s="1"/>
      <c r="AT4275" s="27">
        <f t="shared" si="531"/>
        <v>0</v>
      </c>
      <c r="AV4275" s="29">
        <f t="shared" ref="AV4275:AV4338" si="532">MIN(AN4275,AT4275,AU4275)</f>
        <v>0</v>
      </c>
    </row>
    <row r="4276" spans="21:48" ht="31.5" customHeight="1">
      <c r="U4276" s="1"/>
      <c r="AT4276" s="27">
        <f t="shared" si="531"/>
        <v>0</v>
      </c>
      <c r="AV4276" s="29">
        <f t="shared" si="532"/>
        <v>0</v>
      </c>
    </row>
    <row r="4277" spans="21:48" ht="31.5" customHeight="1">
      <c r="U4277" s="1"/>
      <c r="AT4277" s="27">
        <f t="shared" si="531"/>
        <v>0</v>
      </c>
      <c r="AV4277" s="29">
        <f t="shared" si="532"/>
        <v>0</v>
      </c>
    </row>
    <row r="4278" spans="21:48" ht="31.5" customHeight="1">
      <c r="U4278" s="1"/>
      <c r="AT4278" s="27">
        <f t="shared" si="531"/>
        <v>0</v>
      </c>
      <c r="AV4278" s="29">
        <f t="shared" si="532"/>
        <v>0</v>
      </c>
    </row>
    <row r="4279" spans="21:48" ht="31.5" customHeight="1">
      <c r="U4279" s="1"/>
      <c r="AT4279" s="27">
        <f t="shared" si="531"/>
        <v>0</v>
      </c>
      <c r="AV4279" s="29">
        <f t="shared" si="532"/>
        <v>0</v>
      </c>
    </row>
    <row r="4280" spans="21:48" ht="31.5" customHeight="1">
      <c r="U4280" s="1"/>
      <c r="AT4280" s="27">
        <f t="shared" si="531"/>
        <v>0</v>
      </c>
      <c r="AV4280" s="29">
        <f t="shared" si="532"/>
        <v>0</v>
      </c>
    </row>
    <row r="4281" spans="21:48" ht="31.5" customHeight="1">
      <c r="U4281" s="1"/>
      <c r="AT4281" s="27">
        <f t="shared" si="531"/>
        <v>0</v>
      </c>
      <c r="AV4281" s="29">
        <f t="shared" si="532"/>
        <v>0</v>
      </c>
    </row>
    <row r="4282" spans="21:48" ht="31.5" customHeight="1">
      <c r="U4282" s="1"/>
      <c r="AT4282" s="27">
        <f t="shared" si="531"/>
        <v>0</v>
      </c>
      <c r="AV4282" s="29">
        <f t="shared" si="532"/>
        <v>0</v>
      </c>
    </row>
    <row r="4283" spans="21:48" ht="31.5" customHeight="1">
      <c r="U4283" s="1"/>
      <c r="AT4283" s="27">
        <f t="shared" si="531"/>
        <v>0</v>
      </c>
      <c r="AV4283" s="29">
        <f t="shared" si="532"/>
        <v>0</v>
      </c>
    </row>
    <row r="4284" spans="21:48" ht="31.5" customHeight="1">
      <c r="U4284" s="1"/>
      <c r="AT4284" s="27">
        <f t="shared" si="531"/>
        <v>0</v>
      </c>
      <c r="AV4284" s="29">
        <f t="shared" si="532"/>
        <v>0</v>
      </c>
    </row>
    <row r="4285" spans="21:48" ht="31.5" customHeight="1">
      <c r="U4285" s="1"/>
      <c r="AT4285" s="27">
        <f t="shared" si="531"/>
        <v>0</v>
      </c>
      <c r="AV4285" s="29">
        <f t="shared" si="532"/>
        <v>0</v>
      </c>
    </row>
    <row r="4286" spans="21:48" ht="31.5" customHeight="1">
      <c r="U4286" s="1"/>
      <c r="AT4286" s="27">
        <f t="shared" si="531"/>
        <v>0</v>
      </c>
      <c r="AV4286" s="29">
        <f t="shared" si="532"/>
        <v>0</v>
      </c>
    </row>
    <row r="4287" spans="21:48" ht="31.5" customHeight="1">
      <c r="U4287" s="1"/>
      <c r="AT4287" s="27">
        <f t="shared" si="531"/>
        <v>0</v>
      </c>
      <c r="AV4287" s="29">
        <f t="shared" si="532"/>
        <v>0</v>
      </c>
    </row>
    <row r="4288" spans="21:48" ht="31.5" customHeight="1">
      <c r="U4288" s="1"/>
      <c r="AT4288" s="27">
        <f t="shared" si="531"/>
        <v>0</v>
      </c>
      <c r="AV4288" s="29">
        <f t="shared" si="532"/>
        <v>0</v>
      </c>
    </row>
    <row r="4289" spans="21:48" ht="31.5" customHeight="1">
      <c r="U4289" s="1"/>
      <c r="AT4289" s="27">
        <f t="shared" si="531"/>
        <v>0</v>
      </c>
      <c r="AV4289" s="29">
        <f t="shared" si="532"/>
        <v>0</v>
      </c>
    </row>
    <row r="4290" spans="21:48" ht="31.5" customHeight="1">
      <c r="U4290" s="1"/>
      <c r="AT4290" s="27">
        <f t="shared" si="531"/>
        <v>0</v>
      </c>
      <c r="AV4290" s="29">
        <f t="shared" si="532"/>
        <v>0</v>
      </c>
    </row>
    <row r="4291" spans="21:48" ht="31.5" customHeight="1">
      <c r="U4291" s="1"/>
      <c r="AT4291" s="27">
        <f t="shared" si="531"/>
        <v>0</v>
      </c>
      <c r="AV4291" s="29">
        <f t="shared" si="532"/>
        <v>0</v>
      </c>
    </row>
    <row r="4292" spans="21:48" ht="31.5" customHeight="1">
      <c r="U4292" s="1"/>
      <c r="AT4292" s="27">
        <f t="shared" si="531"/>
        <v>0</v>
      </c>
      <c r="AV4292" s="29">
        <f t="shared" si="532"/>
        <v>0</v>
      </c>
    </row>
    <row r="4293" spans="21:48" ht="31.5" customHeight="1">
      <c r="U4293" s="1"/>
      <c r="AT4293" s="27">
        <f t="shared" si="531"/>
        <v>0</v>
      </c>
      <c r="AV4293" s="29">
        <f t="shared" si="532"/>
        <v>0</v>
      </c>
    </row>
    <row r="4294" spans="21:48" ht="31.5" customHeight="1">
      <c r="U4294" s="1"/>
      <c r="AT4294" s="27">
        <f t="shared" ref="AT4294:AT4357" si="533">T4294*1.075</f>
        <v>0</v>
      </c>
      <c r="AV4294" s="29">
        <f t="shared" si="532"/>
        <v>0</v>
      </c>
    </row>
    <row r="4295" spans="21:48" ht="31.5" customHeight="1">
      <c r="U4295" s="1"/>
      <c r="AT4295" s="27">
        <f t="shared" si="533"/>
        <v>0</v>
      </c>
      <c r="AV4295" s="29">
        <f t="shared" si="532"/>
        <v>0</v>
      </c>
    </row>
    <row r="4296" spans="21:48" ht="31.5" customHeight="1">
      <c r="U4296" s="1"/>
      <c r="AT4296" s="27">
        <f t="shared" si="533"/>
        <v>0</v>
      </c>
      <c r="AV4296" s="29">
        <f t="shared" si="532"/>
        <v>0</v>
      </c>
    </row>
    <row r="4297" spans="21:48" ht="31.5" customHeight="1">
      <c r="U4297" s="1"/>
      <c r="AT4297" s="27">
        <f t="shared" si="533"/>
        <v>0</v>
      </c>
      <c r="AV4297" s="29">
        <f t="shared" si="532"/>
        <v>0</v>
      </c>
    </row>
    <row r="4298" spans="21:48" ht="31.5" customHeight="1">
      <c r="U4298" s="1"/>
      <c r="AT4298" s="27">
        <f t="shared" si="533"/>
        <v>0</v>
      </c>
      <c r="AV4298" s="29">
        <f t="shared" si="532"/>
        <v>0</v>
      </c>
    </row>
    <row r="4299" spans="21:48" ht="31.5" customHeight="1">
      <c r="U4299" s="1"/>
      <c r="AT4299" s="27">
        <f t="shared" si="533"/>
        <v>0</v>
      </c>
      <c r="AV4299" s="29">
        <f t="shared" si="532"/>
        <v>0</v>
      </c>
    </row>
    <row r="4300" spans="21:48" ht="31.5" customHeight="1">
      <c r="U4300" s="1"/>
      <c r="AT4300" s="27">
        <f t="shared" si="533"/>
        <v>0</v>
      </c>
      <c r="AV4300" s="29">
        <f t="shared" si="532"/>
        <v>0</v>
      </c>
    </row>
    <row r="4301" spans="21:48" ht="31.5" customHeight="1">
      <c r="U4301" s="1"/>
      <c r="AT4301" s="27">
        <f t="shared" si="533"/>
        <v>0</v>
      </c>
      <c r="AV4301" s="29">
        <f t="shared" si="532"/>
        <v>0</v>
      </c>
    </row>
    <row r="4302" spans="21:48" ht="31.5" customHeight="1">
      <c r="U4302" s="1"/>
      <c r="AT4302" s="27">
        <f t="shared" si="533"/>
        <v>0</v>
      </c>
      <c r="AV4302" s="29">
        <f t="shared" si="532"/>
        <v>0</v>
      </c>
    </row>
    <row r="4303" spans="21:48" ht="31.5" customHeight="1">
      <c r="U4303" s="1"/>
      <c r="AT4303" s="27">
        <f t="shared" si="533"/>
        <v>0</v>
      </c>
      <c r="AV4303" s="29">
        <f t="shared" si="532"/>
        <v>0</v>
      </c>
    </row>
    <row r="4304" spans="21:48" ht="31.5" customHeight="1">
      <c r="U4304" s="1"/>
      <c r="AT4304" s="27">
        <f t="shared" si="533"/>
        <v>0</v>
      </c>
      <c r="AV4304" s="29">
        <f t="shared" si="532"/>
        <v>0</v>
      </c>
    </row>
    <row r="4305" spans="21:48" ht="31.5" customHeight="1">
      <c r="U4305" s="1"/>
      <c r="AT4305" s="27">
        <f t="shared" si="533"/>
        <v>0</v>
      </c>
      <c r="AV4305" s="29">
        <f t="shared" si="532"/>
        <v>0</v>
      </c>
    </row>
    <row r="4306" spans="21:48" ht="31.5" customHeight="1">
      <c r="U4306" s="1"/>
      <c r="AT4306" s="27">
        <f t="shared" si="533"/>
        <v>0</v>
      </c>
      <c r="AV4306" s="29">
        <f t="shared" si="532"/>
        <v>0</v>
      </c>
    </row>
    <row r="4307" spans="21:48" ht="31.5" customHeight="1">
      <c r="U4307" s="1"/>
      <c r="AT4307" s="27">
        <f t="shared" si="533"/>
        <v>0</v>
      </c>
      <c r="AV4307" s="29">
        <f t="shared" si="532"/>
        <v>0</v>
      </c>
    </row>
    <row r="4308" spans="21:48" ht="31.5" customHeight="1">
      <c r="U4308" s="1"/>
      <c r="AT4308" s="27">
        <f t="shared" si="533"/>
        <v>0</v>
      </c>
      <c r="AV4308" s="29">
        <f t="shared" si="532"/>
        <v>0</v>
      </c>
    </row>
    <row r="4309" spans="21:48" ht="31.5" customHeight="1">
      <c r="U4309" s="1"/>
      <c r="AT4309" s="27">
        <f t="shared" si="533"/>
        <v>0</v>
      </c>
      <c r="AV4309" s="29">
        <f t="shared" si="532"/>
        <v>0</v>
      </c>
    </row>
    <row r="4310" spans="21:48" ht="31.5" customHeight="1">
      <c r="U4310" s="1"/>
      <c r="AT4310" s="27">
        <f t="shared" si="533"/>
        <v>0</v>
      </c>
      <c r="AV4310" s="29">
        <f t="shared" si="532"/>
        <v>0</v>
      </c>
    </row>
    <row r="4311" spans="21:48" ht="31.5" customHeight="1">
      <c r="U4311" s="1"/>
      <c r="AT4311" s="27">
        <f t="shared" si="533"/>
        <v>0</v>
      </c>
      <c r="AV4311" s="29">
        <f t="shared" si="532"/>
        <v>0</v>
      </c>
    </row>
    <row r="4312" spans="21:48" ht="31.5" customHeight="1">
      <c r="U4312" s="1"/>
      <c r="AT4312" s="27">
        <f t="shared" si="533"/>
        <v>0</v>
      </c>
      <c r="AV4312" s="29">
        <f t="shared" si="532"/>
        <v>0</v>
      </c>
    </row>
    <row r="4313" spans="21:48" ht="31.5" customHeight="1">
      <c r="U4313" s="1"/>
      <c r="AT4313" s="27">
        <f t="shared" si="533"/>
        <v>0</v>
      </c>
      <c r="AV4313" s="29">
        <f t="shared" si="532"/>
        <v>0</v>
      </c>
    </row>
    <row r="4314" spans="21:48" ht="31.5" customHeight="1">
      <c r="U4314" s="1"/>
      <c r="AT4314" s="27">
        <f t="shared" si="533"/>
        <v>0</v>
      </c>
      <c r="AV4314" s="29">
        <f t="shared" si="532"/>
        <v>0</v>
      </c>
    </row>
    <row r="4315" spans="21:48" ht="31.5" customHeight="1">
      <c r="U4315" s="1"/>
      <c r="AT4315" s="27">
        <f t="shared" si="533"/>
        <v>0</v>
      </c>
      <c r="AV4315" s="29">
        <f t="shared" si="532"/>
        <v>0</v>
      </c>
    </row>
    <row r="4316" spans="21:48" ht="31.5" customHeight="1">
      <c r="U4316" s="1"/>
      <c r="AT4316" s="27">
        <f t="shared" si="533"/>
        <v>0</v>
      </c>
      <c r="AV4316" s="29">
        <f t="shared" si="532"/>
        <v>0</v>
      </c>
    </row>
    <row r="4317" spans="21:48" ht="31.5" customHeight="1">
      <c r="U4317" s="1"/>
      <c r="AT4317" s="27">
        <f t="shared" si="533"/>
        <v>0</v>
      </c>
      <c r="AV4317" s="29">
        <f t="shared" si="532"/>
        <v>0</v>
      </c>
    </row>
    <row r="4318" spans="21:48" ht="31.5" customHeight="1">
      <c r="U4318" s="1"/>
      <c r="AT4318" s="27">
        <f t="shared" si="533"/>
        <v>0</v>
      </c>
      <c r="AV4318" s="29">
        <f t="shared" si="532"/>
        <v>0</v>
      </c>
    </row>
    <row r="4319" spans="21:48" ht="31.5" customHeight="1">
      <c r="U4319" s="1"/>
      <c r="AT4319" s="27">
        <f t="shared" si="533"/>
        <v>0</v>
      </c>
      <c r="AV4319" s="29">
        <f t="shared" si="532"/>
        <v>0</v>
      </c>
    </row>
    <row r="4320" spans="21:48" ht="31.5" customHeight="1">
      <c r="U4320" s="1"/>
      <c r="AT4320" s="27">
        <f t="shared" si="533"/>
        <v>0</v>
      </c>
      <c r="AV4320" s="29">
        <f t="shared" si="532"/>
        <v>0</v>
      </c>
    </row>
    <row r="4321" spans="21:48" ht="31.5" customHeight="1">
      <c r="U4321" s="1"/>
      <c r="AT4321" s="27">
        <f t="shared" si="533"/>
        <v>0</v>
      </c>
      <c r="AV4321" s="29">
        <f t="shared" si="532"/>
        <v>0</v>
      </c>
    </row>
    <row r="4322" spans="21:48" ht="31.5" customHeight="1">
      <c r="U4322" s="1"/>
      <c r="AT4322" s="27">
        <f t="shared" si="533"/>
        <v>0</v>
      </c>
      <c r="AV4322" s="29">
        <f t="shared" si="532"/>
        <v>0</v>
      </c>
    </row>
    <row r="4323" spans="21:48" ht="31.5" customHeight="1">
      <c r="U4323" s="1"/>
      <c r="AT4323" s="27">
        <f t="shared" si="533"/>
        <v>0</v>
      </c>
      <c r="AV4323" s="29">
        <f t="shared" si="532"/>
        <v>0</v>
      </c>
    </row>
    <row r="4324" spans="21:48" ht="31.5" customHeight="1">
      <c r="U4324" s="1"/>
      <c r="AT4324" s="27">
        <f t="shared" si="533"/>
        <v>0</v>
      </c>
      <c r="AV4324" s="29">
        <f t="shared" si="532"/>
        <v>0</v>
      </c>
    </row>
    <row r="4325" spans="21:48" ht="31.5" customHeight="1">
      <c r="U4325" s="1"/>
      <c r="AT4325" s="27">
        <f t="shared" si="533"/>
        <v>0</v>
      </c>
      <c r="AV4325" s="29">
        <f t="shared" si="532"/>
        <v>0</v>
      </c>
    </row>
    <row r="4326" spans="21:48" ht="31.5" customHeight="1">
      <c r="U4326" s="1"/>
      <c r="AT4326" s="27">
        <f t="shared" si="533"/>
        <v>0</v>
      </c>
      <c r="AV4326" s="29">
        <f t="shared" si="532"/>
        <v>0</v>
      </c>
    </row>
    <row r="4327" spans="21:48" ht="31.5" customHeight="1">
      <c r="U4327" s="1"/>
      <c r="AT4327" s="27">
        <f t="shared" si="533"/>
        <v>0</v>
      </c>
      <c r="AV4327" s="29">
        <f t="shared" si="532"/>
        <v>0</v>
      </c>
    </row>
    <row r="4328" spans="21:48" ht="31.5" customHeight="1">
      <c r="U4328" s="1"/>
      <c r="AT4328" s="27">
        <f t="shared" si="533"/>
        <v>0</v>
      </c>
      <c r="AV4328" s="29">
        <f t="shared" si="532"/>
        <v>0</v>
      </c>
    </row>
    <row r="4329" spans="21:48" ht="31.5" customHeight="1">
      <c r="U4329" s="1"/>
      <c r="AT4329" s="27">
        <f t="shared" si="533"/>
        <v>0</v>
      </c>
      <c r="AV4329" s="29">
        <f t="shared" si="532"/>
        <v>0</v>
      </c>
    </row>
    <row r="4330" spans="21:48" ht="31.5" customHeight="1">
      <c r="U4330" s="1"/>
      <c r="AT4330" s="27">
        <f t="shared" si="533"/>
        <v>0</v>
      </c>
      <c r="AV4330" s="29">
        <f t="shared" si="532"/>
        <v>0</v>
      </c>
    </row>
    <row r="4331" spans="21:48" ht="31.5" customHeight="1">
      <c r="U4331" s="1"/>
      <c r="AT4331" s="27">
        <f t="shared" si="533"/>
        <v>0</v>
      </c>
      <c r="AV4331" s="29">
        <f t="shared" si="532"/>
        <v>0</v>
      </c>
    </row>
    <row r="4332" spans="21:48" ht="31.5" customHeight="1">
      <c r="U4332" s="1"/>
      <c r="AT4332" s="27">
        <f t="shared" si="533"/>
        <v>0</v>
      </c>
      <c r="AV4332" s="29">
        <f t="shared" si="532"/>
        <v>0</v>
      </c>
    </row>
    <row r="4333" spans="21:48" ht="31.5" customHeight="1">
      <c r="U4333" s="1"/>
      <c r="AT4333" s="27">
        <f t="shared" si="533"/>
        <v>0</v>
      </c>
      <c r="AV4333" s="29">
        <f t="shared" si="532"/>
        <v>0</v>
      </c>
    </row>
    <row r="4334" spans="21:48" ht="31.5" customHeight="1">
      <c r="U4334" s="1"/>
      <c r="AT4334" s="27">
        <f t="shared" si="533"/>
        <v>0</v>
      </c>
      <c r="AV4334" s="29">
        <f t="shared" si="532"/>
        <v>0</v>
      </c>
    </row>
    <row r="4335" spans="21:48" ht="31.5" customHeight="1">
      <c r="U4335" s="1"/>
      <c r="AT4335" s="27">
        <f t="shared" si="533"/>
        <v>0</v>
      </c>
      <c r="AV4335" s="29">
        <f t="shared" si="532"/>
        <v>0</v>
      </c>
    </row>
    <row r="4336" spans="21:48" ht="31.5" customHeight="1">
      <c r="U4336" s="1"/>
      <c r="AT4336" s="27">
        <f t="shared" si="533"/>
        <v>0</v>
      </c>
      <c r="AV4336" s="29">
        <f t="shared" si="532"/>
        <v>0</v>
      </c>
    </row>
    <row r="4337" spans="21:48" ht="31.5" customHeight="1">
      <c r="U4337" s="1"/>
      <c r="AT4337" s="27">
        <f t="shared" si="533"/>
        <v>0</v>
      </c>
      <c r="AV4337" s="29">
        <f t="shared" si="532"/>
        <v>0</v>
      </c>
    </row>
    <row r="4338" spans="21:48" ht="31.5" customHeight="1">
      <c r="U4338" s="1"/>
      <c r="AT4338" s="27">
        <f t="shared" si="533"/>
        <v>0</v>
      </c>
      <c r="AV4338" s="29">
        <f t="shared" si="532"/>
        <v>0</v>
      </c>
    </row>
    <row r="4339" spans="21:48" ht="31.5" customHeight="1">
      <c r="U4339" s="1"/>
      <c r="AT4339" s="27">
        <f t="shared" si="533"/>
        <v>0</v>
      </c>
      <c r="AV4339" s="29">
        <f t="shared" ref="AV4339:AV4402" si="534">MIN(AN4339,AT4339,AU4339)</f>
        <v>0</v>
      </c>
    </row>
    <row r="4340" spans="21:48" ht="31.5" customHeight="1">
      <c r="U4340" s="1"/>
      <c r="AT4340" s="27">
        <f t="shared" si="533"/>
        <v>0</v>
      </c>
      <c r="AV4340" s="29">
        <f t="shared" si="534"/>
        <v>0</v>
      </c>
    </row>
    <row r="4341" spans="21:48" ht="31.5" customHeight="1">
      <c r="U4341" s="1"/>
      <c r="AT4341" s="27">
        <f t="shared" si="533"/>
        <v>0</v>
      </c>
      <c r="AV4341" s="29">
        <f t="shared" si="534"/>
        <v>0</v>
      </c>
    </row>
    <row r="4342" spans="21:48" ht="31.5" customHeight="1">
      <c r="U4342" s="1"/>
      <c r="AT4342" s="27">
        <f t="shared" si="533"/>
        <v>0</v>
      </c>
      <c r="AV4342" s="29">
        <f t="shared" si="534"/>
        <v>0</v>
      </c>
    </row>
    <row r="4343" spans="21:48" ht="31.5" customHeight="1">
      <c r="U4343" s="1"/>
      <c r="AT4343" s="27">
        <f t="shared" si="533"/>
        <v>0</v>
      </c>
      <c r="AV4343" s="29">
        <f t="shared" si="534"/>
        <v>0</v>
      </c>
    </row>
    <row r="4344" spans="21:48" ht="31.5" customHeight="1">
      <c r="U4344" s="1"/>
      <c r="AT4344" s="27">
        <f t="shared" si="533"/>
        <v>0</v>
      </c>
      <c r="AV4344" s="29">
        <f t="shared" si="534"/>
        <v>0</v>
      </c>
    </row>
    <row r="4345" spans="21:48" ht="31.5" customHeight="1">
      <c r="U4345" s="1"/>
      <c r="AT4345" s="27">
        <f t="shared" si="533"/>
        <v>0</v>
      </c>
      <c r="AV4345" s="29">
        <f t="shared" si="534"/>
        <v>0</v>
      </c>
    </row>
    <row r="4346" spans="21:48" ht="31.5" customHeight="1">
      <c r="U4346" s="1"/>
      <c r="AT4346" s="27">
        <f t="shared" si="533"/>
        <v>0</v>
      </c>
      <c r="AV4346" s="29">
        <f t="shared" si="534"/>
        <v>0</v>
      </c>
    </row>
    <row r="4347" spans="21:48" ht="31.5" customHeight="1">
      <c r="U4347" s="1"/>
      <c r="AT4347" s="27">
        <f t="shared" si="533"/>
        <v>0</v>
      </c>
      <c r="AV4347" s="29">
        <f t="shared" si="534"/>
        <v>0</v>
      </c>
    </row>
    <row r="4348" spans="21:48" ht="31.5" customHeight="1">
      <c r="U4348" s="1"/>
      <c r="AT4348" s="27">
        <f t="shared" si="533"/>
        <v>0</v>
      </c>
      <c r="AV4348" s="29">
        <f t="shared" si="534"/>
        <v>0</v>
      </c>
    </row>
    <row r="4349" spans="21:48" ht="31.5" customHeight="1">
      <c r="U4349" s="1"/>
      <c r="AT4349" s="27">
        <f t="shared" si="533"/>
        <v>0</v>
      </c>
      <c r="AV4349" s="29">
        <f t="shared" si="534"/>
        <v>0</v>
      </c>
    </row>
    <row r="4350" spans="21:48" ht="31.5" customHeight="1">
      <c r="U4350" s="1"/>
      <c r="AT4350" s="27">
        <f t="shared" si="533"/>
        <v>0</v>
      </c>
      <c r="AV4350" s="29">
        <f t="shared" si="534"/>
        <v>0</v>
      </c>
    </row>
    <row r="4351" spans="21:48" ht="31.5" customHeight="1">
      <c r="U4351" s="1"/>
      <c r="AT4351" s="27">
        <f t="shared" si="533"/>
        <v>0</v>
      </c>
      <c r="AV4351" s="29">
        <f t="shared" si="534"/>
        <v>0</v>
      </c>
    </row>
    <row r="4352" spans="21:48" ht="31.5" customHeight="1">
      <c r="U4352" s="1"/>
      <c r="AT4352" s="27">
        <f t="shared" si="533"/>
        <v>0</v>
      </c>
      <c r="AV4352" s="29">
        <f t="shared" si="534"/>
        <v>0</v>
      </c>
    </row>
    <row r="4353" spans="21:48" ht="31.5" customHeight="1">
      <c r="U4353" s="1"/>
      <c r="AT4353" s="27">
        <f t="shared" si="533"/>
        <v>0</v>
      </c>
      <c r="AV4353" s="29">
        <f t="shared" si="534"/>
        <v>0</v>
      </c>
    </row>
    <row r="4354" spans="21:48" ht="31.5" customHeight="1">
      <c r="U4354" s="1"/>
      <c r="AT4354" s="27">
        <f t="shared" si="533"/>
        <v>0</v>
      </c>
      <c r="AV4354" s="29">
        <f t="shared" si="534"/>
        <v>0</v>
      </c>
    </row>
    <row r="4355" spans="21:48" ht="31.5" customHeight="1">
      <c r="U4355" s="1"/>
      <c r="AT4355" s="27">
        <f t="shared" si="533"/>
        <v>0</v>
      </c>
      <c r="AV4355" s="29">
        <f t="shared" si="534"/>
        <v>0</v>
      </c>
    </row>
    <row r="4356" spans="21:48" ht="31.5" customHeight="1">
      <c r="U4356" s="1"/>
      <c r="AT4356" s="27">
        <f t="shared" si="533"/>
        <v>0</v>
      </c>
      <c r="AV4356" s="29">
        <f t="shared" si="534"/>
        <v>0</v>
      </c>
    </row>
    <row r="4357" spans="21:48" ht="31.5" customHeight="1">
      <c r="U4357" s="1"/>
      <c r="AT4357" s="27">
        <f t="shared" si="533"/>
        <v>0</v>
      </c>
      <c r="AV4357" s="29">
        <f t="shared" si="534"/>
        <v>0</v>
      </c>
    </row>
    <row r="4358" spans="21:48" ht="31.5" customHeight="1">
      <c r="U4358" s="1"/>
      <c r="AT4358" s="27">
        <f t="shared" ref="AT4358:AT4421" si="535">T4358*1.075</f>
        <v>0</v>
      </c>
      <c r="AV4358" s="29">
        <f t="shared" si="534"/>
        <v>0</v>
      </c>
    </row>
    <row r="4359" spans="21:48" ht="31.5" customHeight="1">
      <c r="U4359" s="1"/>
      <c r="AT4359" s="27">
        <f t="shared" si="535"/>
        <v>0</v>
      </c>
      <c r="AV4359" s="29">
        <f t="shared" si="534"/>
        <v>0</v>
      </c>
    </row>
    <row r="4360" spans="21:48" ht="31.5" customHeight="1">
      <c r="U4360" s="1"/>
      <c r="AT4360" s="27">
        <f t="shared" si="535"/>
        <v>0</v>
      </c>
      <c r="AV4360" s="29">
        <f t="shared" si="534"/>
        <v>0</v>
      </c>
    </row>
    <row r="4361" spans="21:48" ht="31.5" customHeight="1">
      <c r="U4361" s="1"/>
      <c r="AT4361" s="27">
        <f t="shared" si="535"/>
        <v>0</v>
      </c>
      <c r="AV4361" s="29">
        <f t="shared" si="534"/>
        <v>0</v>
      </c>
    </row>
    <row r="4362" spans="21:48" ht="31.5" customHeight="1">
      <c r="U4362" s="1"/>
      <c r="AT4362" s="27">
        <f t="shared" si="535"/>
        <v>0</v>
      </c>
      <c r="AV4362" s="29">
        <f t="shared" si="534"/>
        <v>0</v>
      </c>
    </row>
    <row r="4363" spans="21:48" ht="31.5" customHeight="1">
      <c r="U4363" s="1"/>
      <c r="AT4363" s="27">
        <f t="shared" si="535"/>
        <v>0</v>
      </c>
      <c r="AV4363" s="29">
        <f t="shared" si="534"/>
        <v>0</v>
      </c>
    </row>
    <row r="4364" spans="21:48" ht="31.5" customHeight="1">
      <c r="U4364" s="1"/>
      <c r="AT4364" s="27">
        <f t="shared" si="535"/>
        <v>0</v>
      </c>
      <c r="AV4364" s="29">
        <f t="shared" si="534"/>
        <v>0</v>
      </c>
    </row>
    <row r="4365" spans="21:48" ht="31.5" customHeight="1">
      <c r="U4365" s="1"/>
      <c r="AT4365" s="27">
        <f t="shared" si="535"/>
        <v>0</v>
      </c>
      <c r="AV4365" s="29">
        <f t="shared" si="534"/>
        <v>0</v>
      </c>
    </row>
    <row r="4366" spans="21:48" ht="31.5" customHeight="1">
      <c r="U4366" s="1"/>
      <c r="AT4366" s="27">
        <f t="shared" si="535"/>
        <v>0</v>
      </c>
      <c r="AV4366" s="29">
        <f t="shared" si="534"/>
        <v>0</v>
      </c>
    </row>
    <row r="4367" spans="21:48" ht="31.5" customHeight="1">
      <c r="U4367" s="1"/>
      <c r="AT4367" s="27">
        <f t="shared" si="535"/>
        <v>0</v>
      </c>
      <c r="AV4367" s="29">
        <f t="shared" si="534"/>
        <v>0</v>
      </c>
    </row>
    <row r="4368" spans="21:48" ht="31.5" customHeight="1">
      <c r="U4368" s="1"/>
      <c r="AT4368" s="27">
        <f t="shared" si="535"/>
        <v>0</v>
      </c>
      <c r="AV4368" s="29">
        <f t="shared" si="534"/>
        <v>0</v>
      </c>
    </row>
    <row r="4369" spans="21:48" ht="31.5" customHeight="1">
      <c r="U4369" s="1"/>
      <c r="AT4369" s="27">
        <f t="shared" si="535"/>
        <v>0</v>
      </c>
      <c r="AV4369" s="29">
        <f t="shared" si="534"/>
        <v>0</v>
      </c>
    </row>
    <row r="4370" spans="21:48" ht="31.5" customHeight="1">
      <c r="U4370" s="1"/>
      <c r="AT4370" s="27">
        <f t="shared" si="535"/>
        <v>0</v>
      </c>
      <c r="AV4370" s="29">
        <f t="shared" si="534"/>
        <v>0</v>
      </c>
    </row>
    <row r="4371" spans="21:48" ht="31.5" customHeight="1">
      <c r="U4371" s="1"/>
      <c r="AT4371" s="27">
        <f t="shared" si="535"/>
        <v>0</v>
      </c>
      <c r="AV4371" s="29">
        <f t="shared" si="534"/>
        <v>0</v>
      </c>
    </row>
    <row r="4372" spans="21:48" ht="31.5" customHeight="1">
      <c r="U4372" s="1"/>
      <c r="AT4372" s="27">
        <f t="shared" si="535"/>
        <v>0</v>
      </c>
      <c r="AV4372" s="29">
        <f t="shared" si="534"/>
        <v>0</v>
      </c>
    </row>
    <row r="4373" spans="21:48" ht="31.5" customHeight="1">
      <c r="U4373" s="1"/>
      <c r="AT4373" s="27">
        <f t="shared" si="535"/>
        <v>0</v>
      </c>
      <c r="AV4373" s="29">
        <f t="shared" si="534"/>
        <v>0</v>
      </c>
    </row>
    <row r="4374" spans="21:48" ht="31.5" customHeight="1">
      <c r="U4374" s="1"/>
      <c r="AT4374" s="27">
        <f t="shared" si="535"/>
        <v>0</v>
      </c>
      <c r="AV4374" s="29">
        <f t="shared" si="534"/>
        <v>0</v>
      </c>
    </row>
    <row r="4375" spans="21:48" ht="31.5" customHeight="1">
      <c r="U4375" s="1"/>
      <c r="AT4375" s="27">
        <f t="shared" si="535"/>
        <v>0</v>
      </c>
      <c r="AV4375" s="29">
        <f t="shared" si="534"/>
        <v>0</v>
      </c>
    </row>
    <row r="4376" spans="21:48" ht="31.5" customHeight="1">
      <c r="U4376" s="1"/>
      <c r="AT4376" s="27">
        <f t="shared" si="535"/>
        <v>0</v>
      </c>
      <c r="AV4376" s="29">
        <f t="shared" si="534"/>
        <v>0</v>
      </c>
    </row>
    <row r="4377" spans="21:48" ht="31.5" customHeight="1">
      <c r="U4377" s="1"/>
      <c r="AT4377" s="27">
        <f t="shared" si="535"/>
        <v>0</v>
      </c>
      <c r="AV4377" s="29">
        <f t="shared" si="534"/>
        <v>0</v>
      </c>
    </row>
    <row r="4378" spans="21:48" ht="31.5" customHeight="1">
      <c r="U4378" s="1"/>
      <c r="AT4378" s="27">
        <f t="shared" si="535"/>
        <v>0</v>
      </c>
      <c r="AV4378" s="29">
        <f t="shared" si="534"/>
        <v>0</v>
      </c>
    </row>
    <row r="4379" spans="21:48" ht="31.5" customHeight="1">
      <c r="U4379" s="1"/>
      <c r="AT4379" s="27">
        <f t="shared" si="535"/>
        <v>0</v>
      </c>
      <c r="AV4379" s="29">
        <f t="shared" si="534"/>
        <v>0</v>
      </c>
    </row>
    <row r="4380" spans="21:48" ht="31.5" customHeight="1">
      <c r="U4380" s="1"/>
      <c r="AT4380" s="27">
        <f t="shared" si="535"/>
        <v>0</v>
      </c>
      <c r="AV4380" s="29">
        <f t="shared" si="534"/>
        <v>0</v>
      </c>
    </row>
    <row r="4381" spans="21:48" ht="31.5" customHeight="1">
      <c r="U4381" s="1"/>
      <c r="AT4381" s="27">
        <f t="shared" si="535"/>
        <v>0</v>
      </c>
      <c r="AV4381" s="29">
        <f t="shared" si="534"/>
        <v>0</v>
      </c>
    </row>
    <row r="4382" spans="21:48" ht="31.5" customHeight="1">
      <c r="U4382" s="1"/>
      <c r="AT4382" s="27">
        <f t="shared" si="535"/>
        <v>0</v>
      </c>
      <c r="AV4382" s="29">
        <f t="shared" si="534"/>
        <v>0</v>
      </c>
    </row>
    <row r="4383" spans="21:48" ht="31.5" customHeight="1">
      <c r="U4383" s="1"/>
      <c r="AT4383" s="27">
        <f t="shared" si="535"/>
        <v>0</v>
      </c>
      <c r="AV4383" s="29">
        <f t="shared" si="534"/>
        <v>0</v>
      </c>
    </row>
    <row r="4384" spans="21:48" ht="31.5" customHeight="1">
      <c r="U4384" s="1"/>
      <c r="AT4384" s="27">
        <f t="shared" si="535"/>
        <v>0</v>
      </c>
      <c r="AV4384" s="29">
        <f t="shared" si="534"/>
        <v>0</v>
      </c>
    </row>
    <row r="4385" spans="21:48" ht="31.5" customHeight="1">
      <c r="U4385" s="1"/>
      <c r="AT4385" s="27">
        <f t="shared" si="535"/>
        <v>0</v>
      </c>
      <c r="AV4385" s="29">
        <f t="shared" si="534"/>
        <v>0</v>
      </c>
    </row>
    <row r="4386" spans="21:48" ht="31.5" customHeight="1">
      <c r="U4386" s="1"/>
      <c r="AT4386" s="27">
        <f t="shared" si="535"/>
        <v>0</v>
      </c>
      <c r="AV4386" s="29">
        <f t="shared" si="534"/>
        <v>0</v>
      </c>
    </row>
    <row r="4387" spans="21:48" ht="31.5" customHeight="1">
      <c r="U4387" s="1"/>
      <c r="AT4387" s="27">
        <f t="shared" si="535"/>
        <v>0</v>
      </c>
      <c r="AV4387" s="29">
        <f t="shared" si="534"/>
        <v>0</v>
      </c>
    </row>
    <row r="4388" spans="21:48" ht="31.5" customHeight="1">
      <c r="U4388" s="1"/>
      <c r="AT4388" s="27">
        <f t="shared" si="535"/>
        <v>0</v>
      </c>
      <c r="AV4388" s="29">
        <f t="shared" si="534"/>
        <v>0</v>
      </c>
    </row>
    <row r="4389" spans="21:48" ht="31.5" customHeight="1">
      <c r="U4389" s="1"/>
      <c r="AT4389" s="27">
        <f t="shared" si="535"/>
        <v>0</v>
      </c>
      <c r="AV4389" s="29">
        <f t="shared" si="534"/>
        <v>0</v>
      </c>
    </row>
    <row r="4390" spans="21:48" ht="31.5" customHeight="1">
      <c r="U4390" s="1"/>
      <c r="AT4390" s="27">
        <f t="shared" si="535"/>
        <v>0</v>
      </c>
      <c r="AV4390" s="29">
        <f t="shared" si="534"/>
        <v>0</v>
      </c>
    </row>
    <row r="4391" spans="21:48" ht="31.5" customHeight="1">
      <c r="U4391" s="1"/>
      <c r="AT4391" s="27">
        <f t="shared" si="535"/>
        <v>0</v>
      </c>
      <c r="AV4391" s="29">
        <f t="shared" si="534"/>
        <v>0</v>
      </c>
    </row>
    <row r="4392" spans="21:48" ht="31.5" customHeight="1">
      <c r="U4392" s="1"/>
      <c r="AT4392" s="27">
        <f t="shared" si="535"/>
        <v>0</v>
      </c>
      <c r="AV4392" s="29">
        <f t="shared" si="534"/>
        <v>0</v>
      </c>
    </row>
    <row r="4393" spans="21:48" ht="31.5" customHeight="1">
      <c r="U4393" s="1"/>
      <c r="AT4393" s="27">
        <f t="shared" si="535"/>
        <v>0</v>
      </c>
      <c r="AV4393" s="29">
        <f t="shared" si="534"/>
        <v>0</v>
      </c>
    </row>
    <row r="4394" spans="21:48" ht="31.5" customHeight="1">
      <c r="U4394" s="1"/>
      <c r="AT4394" s="27">
        <f t="shared" si="535"/>
        <v>0</v>
      </c>
      <c r="AV4394" s="29">
        <f t="shared" si="534"/>
        <v>0</v>
      </c>
    </row>
    <row r="4395" spans="21:48" ht="31.5" customHeight="1">
      <c r="U4395" s="1"/>
      <c r="AT4395" s="27">
        <f t="shared" si="535"/>
        <v>0</v>
      </c>
      <c r="AV4395" s="29">
        <f t="shared" si="534"/>
        <v>0</v>
      </c>
    </row>
    <row r="4396" spans="21:48" ht="31.5" customHeight="1">
      <c r="U4396" s="1"/>
      <c r="AT4396" s="27">
        <f t="shared" si="535"/>
        <v>0</v>
      </c>
      <c r="AV4396" s="29">
        <f t="shared" si="534"/>
        <v>0</v>
      </c>
    </row>
    <row r="4397" spans="21:48" ht="31.5" customHeight="1">
      <c r="U4397" s="1"/>
      <c r="AT4397" s="27">
        <f t="shared" si="535"/>
        <v>0</v>
      </c>
      <c r="AV4397" s="29">
        <f t="shared" si="534"/>
        <v>0</v>
      </c>
    </row>
    <row r="4398" spans="21:48" ht="31.5" customHeight="1">
      <c r="U4398" s="1"/>
      <c r="AT4398" s="27">
        <f t="shared" si="535"/>
        <v>0</v>
      </c>
      <c r="AV4398" s="29">
        <f t="shared" si="534"/>
        <v>0</v>
      </c>
    </row>
    <row r="4399" spans="21:48" ht="31.5" customHeight="1">
      <c r="U4399" s="1"/>
      <c r="AT4399" s="27">
        <f t="shared" si="535"/>
        <v>0</v>
      </c>
      <c r="AV4399" s="29">
        <f t="shared" si="534"/>
        <v>0</v>
      </c>
    </row>
    <row r="4400" spans="21:48" ht="31.5" customHeight="1">
      <c r="U4400" s="1"/>
      <c r="AT4400" s="27">
        <f t="shared" si="535"/>
        <v>0</v>
      </c>
      <c r="AV4400" s="29">
        <f t="shared" si="534"/>
        <v>0</v>
      </c>
    </row>
    <row r="4401" spans="21:48" ht="31.5" customHeight="1">
      <c r="U4401" s="1"/>
      <c r="AT4401" s="27">
        <f t="shared" si="535"/>
        <v>0</v>
      </c>
      <c r="AV4401" s="29">
        <f t="shared" si="534"/>
        <v>0</v>
      </c>
    </row>
    <row r="4402" spans="21:48" ht="31.5" customHeight="1">
      <c r="U4402" s="1"/>
      <c r="AT4402" s="27">
        <f t="shared" si="535"/>
        <v>0</v>
      </c>
      <c r="AV4402" s="29">
        <f t="shared" si="534"/>
        <v>0</v>
      </c>
    </row>
    <row r="4403" spans="21:48" ht="31.5" customHeight="1">
      <c r="U4403" s="1"/>
      <c r="AT4403" s="27">
        <f t="shared" si="535"/>
        <v>0</v>
      </c>
      <c r="AV4403" s="29">
        <f t="shared" ref="AV4403:AV4466" si="536">MIN(AN4403,AT4403,AU4403)</f>
        <v>0</v>
      </c>
    </row>
    <row r="4404" spans="21:48" ht="31.5" customHeight="1">
      <c r="U4404" s="1"/>
      <c r="AT4404" s="27">
        <f t="shared" si="535"/>
        <v>0</v>
      </c>
      <c r="AV4404" s="29">
        <f t="shared" si="536"/>
        <v>0</v>
      </c>
    </row>
    <row r="4405" spans="21:48" ht="31.5" customHeight="1">
      <c r="U4405" s="1"/>
      <c r="AT4405" s="27">
        <f t="shared" si="535"/>
        <v>0</v>
      </c>
      <c r="AV4405" s="29">
        <f t="shared" si="536"/>
        <v>0</v>
      </c>
    </row>
    <row r="4406" spans="21:48" ht="31.5" customHeight="1">
      <c r="U4406" s="1"/>
      <c r="AT4406" s="27">
        <f t="shared" si="535"/>
        <v>0</v>
      </c>
      <c r="AV4406" s="29">
        <f t="shared" si="536"/>
        <v>0</v>
      </c>
    </row>
    <row r="4407" spans="21:48" ht="31.5" customHeight="1">
      <c r="U4407" s="1"/>
      <c r="AT4407" s="27">
        <f t="shared" si="535"/>
        <v>0</v>
      </c>
      <c r="AV4407" s="29">
        <f t="shared" si="536"/>
        <v>0</v>
      </c>
    </row>
    <row r="4408" spans="21:48" ht="31.5" customHeight="1">
      <c r="U4408" s="1"/>
      <c r="AT4408" s="27">
        <f t="shared" si="535"/>
        <v>0</v>
      </c>
      <c r="AV4408" s="29">
        <f t="shared" si="536"/>
        <v>0</v>
      </c>
    </row>
    <row r="4409" spans="21:48" ht="31.5" customHeight="1">
      <c r="U4409" s="1"/>
      <c r="AT4409" s="27">
        <f t="shared" si="535"/>
        <v>0</v>
      </c>
      <c r="AV4409" s="29">
        <f t="shared" si="536"/>
        <v>0</v>
      </c>
    </row>
    <row r="4410" spans="21:48" ht="31.5" customHeight="1">
      <c r="U4410" s="1"/>
      <c r="AT4410" s="27">
        <f t="shared" si="535"/>
        <v>0</v>
      </c>
      <c r="AV4410" s="29">
        <f t="shared" si="536"/>
        <v>0</v>
      </c>
    </row>
    <row r="4411" spans="21:48" ht="31.5" customHeight="1">
      <c r="U4411" s="1"/>
      <c r="AT4411" s="27">
        <f t="shared" si="535"/>
        <v>0</v>
      </c>
      <c r="AV4411" s="29">
        <f t="shared" si="536"/>
        <v>0</v>
      </c>
    </row>
    <row r="4412" spans="21:48" ht="31.5" customHeight="1">
      <c r="U4412" s="1"/>
      <c r="AT4412" s="27">
        <f t="shared" si="535"/>
        <v>0</v>
      </c>
      <c r="AV4412" s="29">
        <f t="shared" si="536"/>
        <v>0</v>
      </c>
    </row>
    <row r="4413" spans="21:48" ht="31.5" customHeight="1">
      <c r="U4413" s="1"/>
      <c r="AT4413" s="27">
        <f t="shared" si="535"/>
        <v>0</v>
      </c>
      <c r="AV4413" s="29">
        <f t="shared" si="536"/>
        <v>0</v>
      </c>
    </row>
    <row r="4414" spans="21:48" ht="31.5" customHeight="1">
      <c r="U4414" s="1"/>
      <c r="AT4414" s="27">
        <f t="shared" si="535"/>
        <v>0</v>
      </c>
      <c r="AV4414" s="29">
        <f t="shared" si="536"/>
        <v>0</v>
      </c>
    </row>
    <row r="4415" spans="21:48" ht="31.5" customHeight="1">
      <c r="U4415" s="1"/>
      <c r="AT4415" s="27">
        <f t="shared" si="535"/>
        <v>0</v>
      </c>
      <c r="AV4415" s="29">
        <f t="shared" si="536"/>
        <v>0</v>
      </c>
    </row>
    <row r="4416" spans="21:48" ht="31.5" customHeight="1">
      <c r="U4416" s="1"/>
      <c r="AT4416" s="27">
        <f t="shared" si="535"/>
        <v>0</v>
      </c>
      <c r="AV4416" s="29">
        <f t="shared" si="536"/>
        <v>0</v>
      </c>
    </row>
    <row r="4417" spans="21:48" ht="31.5" customHeight="1">
      <c r="U4417" s="1"/>
      <c r="AT4417" s="27">
        <f t="shared" si="535"/>
        <v>0</v>
      </c>
      <c r="AV4417" s="29">
        <f t="shared" si="536"/>
        <v>0</v>
      </c>
    </row>
    <row r="4418" spans="21:48" ht="31.5" customHeight="1">
      <c r="U4418" s="1"/>
      <c r="AT4418" s="27">
        <f t="shared" si="535"/>
        <v>0</v>
      </c>
      <c r="AV4418" s="29">
        <f t="shared" si="536"/>
        <v>0</v>
      </c>
    </row>
    <row r="4419" spans="21:48" ht="31.5" customHeight="1">
      <c r="U4419" s="1"/>
      <c r="AT4419" s="27">
        <f t="shared" si="535"/>
        <v>0</v>
      </c>
      <c r="AV4419" s="29">
        <f t="shared" si="536"/>
        <v>0</v>
      </c>
    </row>
    <row r="4420" spans="21:48" ht="31.5" customHeight="1">
      <c r="U4420" s="1"/>
      <c r="AT4420" s="27">
        <f t="shared" si="535"/>
        <v>0</v>
      </c>
      <c r="AV4420" s="29">
        <f t="shared" si="536"/>
        <v>0</v>
      </c>
    </row>
    <row r="4421" spans="21:48" ht="31.5" customHeight="1">
      <c r="U4421" s="1"/>
      <c r="AT4421" s="27">
        <f t="shared" si="535"/>
        <v>0</v>
      </c>
      <c r="AV4421" s="29">
        <f t="shared" si="536"/>
        <v>0</v>
      </c>
    </row>
    <row r="4422" spans="21:48" ht="31.5" customHeight="1">
      <c r="U4422" s="1"/>
      <c r="AT4422" s="27">
        <f t="shared" ref="AT4422:AT4485" si="537">T4422*1.075</f>
        <v>0</v>
      </c>
      <c r="AV4422" s="29">
        <f t="shared" si="536"/>
        <v>0</v>
      </c>
    </row>
    <row r="4423" spans="21:48" ht="31.5" customHeight="1">
      <c r="U4423" s="1"/>
      <c r="AT4423" s="27">
        <f t="shared" si="537"/>
        <v>0</v>
      </c>
      <c r="AV4423" s="29">
        <f t="shared" si="536"/>
        <v>0</v>
      </c>
    </row>
    <row r="4424" spans="21:48" ht="31.5" customHeight="1">
      <c r="U4424" s="1"/>
      <c r="AT4424" s="27">
        <f t="shared" si="537"/>
        <v>0</v>
      </c>
      <c r="AV4424" s="29">
        <f t="shared" si="536"/>
        <v>0</v>
      </c>
    </row>
    <row r="4425" spans="21:48" ht="31.5" customHeight="1">
      <c r="U4425" s="1"/>
      <c r="AT4425" s="27">
        <f t="shared" si="537"/>
        <v>0</v>
      </c>
      <c r="AV4425" s="29">
        <f t="shared" si="536"/>
        <v>0</v>
      </c>
    </row>
    <row r="4426" spans="21:48" ht="31.5" customHeight="1">
      <c r="U4426" s="1"/>
      <c r="AT4426" s="27">
        <f t="shared" si="537"/>
        <v>0</v>
      </c>
      <c r="AV4426" s="29">
        <f t="shared" si="536"/>
        <v>0</v>
      </c>
    </row>
    <row r="4427" spans="21:48" ht="31.5" customHeight="1">
      <c r="U4427" s="1"/>
      <c r="AT4427" s="27">
        <f t="shared" si="537"/>
        <v>0</v>
      </c>
      <c r="AV4427" s="29">
        <f t="shared" si="536"/>
        <v>0</v>
      </c>
    </row>
    <row r="4428" spans="21:48" ht="31.5" customHeight="1">
      <c r="U4428" s="1"/>
      <c r="AT4428" s="27">
        <f t="shared" si="537"/>
        <v>0</v>
      </c>
      <c r="AV4428" s="29">
        <f t="shared" si="536"/>
        <v>0</v>
      </c>
    </row>
    <row r="4429" spans="21:48" ht="31.5" customHeight="1">
      <c r="U4429" s="1"/>
      <c r="AT4429" s="27">
        <f t="shared" si="537"/>
        <v>0</v>
      </c>
      <c r="AV4429" s="29">
        <f t="shared" si="536"/>
        <v>0</v>
      </c>
    </row>
    <row r="4430" spans="21:48" ht="31.5" customHeight="1">
      <c r="U4430" s="1"/>
      <c r="AT4430" s="27">
        <f t="shared" si="537"/>
        <v>0</v>
      </c>
      <c r="AV4430" s="29">
        <f t="shared" si="536"/>
        <v>0</v>
      </c>
    </row>
    <row r="4431" spans="21:48" ht="31.5" customHeight="1">
      <c r="U4431" s="1"/>
      <c r="AT4431" s="27">
        <f t="shared" si="537"/>
        <v>0</v>
      </c>
      <c r="AV4431" s="29">
        <f t="shared" si="536"/>
        <v>0</v>
      </c>
    </row>
    <row r="4432" spans="21:48" ht="31.5" customHeight="1">
      <c r="U4432" s="1"/>
      <c r="AT4432" s="27">
        <f t="shared" si="537"/>
        <v>0</v>
      </c>
      <c r="AV4432" s="29">
        <f t="shared" si="536"/>
        <v>0</v>
      </c>
    </row>
    <row r="4433" spans="21:48" ht="31.5" customHeight="1">
      <c r="U4433" s="1"/>
      <c r="AT4433" s="27">
        <f t="shared" si="537"/>
        <v>0</v>
      </c>
      <c r="AV4433" s="29">
        <f t="shared" si="536"/>
        <v>0</v>
      </c>
    </row>
    <row r="4434" spans="21:48" ht="31.5" customHeight="1">
      <c r="U4434" s="1"/>
      <c r="AT4434" s="27">
        <f t="shared" si="537"/>
        <v>0</v>
      </c>
      <c r="AV4434" s="29">
        <f t="shared" si="536"/>
        <v>0</v>
      </c>
    </row>
    <row r="4435" spans="21:48" ht="31.5" customHeight="1">
      <c r="U4435" s="1"/>
      <c r="AT4435" s="27">
        <f t="shared" si="537"/>
        <v>0</v>
      </c>
      <c r="AV4435" s="29">
        <f t="shared" si="536"/>
        <v>0</v>
      </c>
    </row>
    <row r="4436" spans="21:48" ht="31.5" customHeight="1">
      <c r="U4436" s="1"/>
      <c r="AT4436" s="27">
        <f t="shared" si="537"/>
        <v>0</v>
      </c>
      <c r="AV4436" s="29">
        <f t="shared" si="536"/>
        <v>0</v>
      </c>
    </row>
    <row r="4437" spans="21:48" ht="31.5" customHeight="1">
      <c r="U4437" s="1"/>
      <c r="AT4437" s="27">
        <f t="shared" si="537"/>
        <v>0</v>
      </c>
      <c r="AV4437" s="29">
        <f t="shared" si="536"/>
        <v>0</v>
      </c>
    </row>
    <row r="4438" spans="21:48" ht="31.5" customHeight="1">
      <c r="U4438" s="1"/>
      <c r="AT4438" s="27">
        <f t="shared" si="537"/>
        <v>0</v>
      </c>
      <c r="AV4438" s="29">
        <f t="shared" si="536"/>
        <v>0</v>
      </c>
    </row>
    <row r="4439" spans="21:48" ht="31.5" customHeight="1">
      <c r="U4439" s="1"/>
      <c r="AT4439" s="27">
        <f t="shared" si="537"/>
        <v>0</v>
      </c>
      <c r="AV4439" s="29">
        <f t="shared" si="536"/>
        <v>0</v>
      </c>
    </row>
    <row r="4440" spans="21:48" ht="31.5" customHeight="1">
      <c r="U4440" s="1"/>
      <c r="AT4440" s="27">
        <f t="shared" si="537"/>
        <v>0</v>
      </c>
      <c r="AV4440" s="29">
        <f t="shared" si="536"/>
        <v>0</v>
      </c>
    </row>
    <row r="4441" spans="21:48" ht="31.5" customHeight="1">
      <c r="U4441" s="1"/>
      <c r="AT4441" s="27">
        <f t="shared" si="537"/>
        <v>0</v>
      </c>
      <c r="AV4441" s="29">
        <f t="shared" si="536"/>
        <v>0</v>
      </c>
    </row>
    <row r="4442" spans="21:48" ht="31.5" customHeight="1">
      <c r="U4442" s="1"/>
      <c r="AT4442" s="27">
        <f t="shared" si="537"/>
        <v>0</v>
      </c>
      <c r="AV4442" s="29">
        <f t="shared" si="536"/>
        <v>0</v>
      </c>
    </row>
    <row r="4443" spans="21:48" ht="31.5" customHeight="1">
      <c r="U4443" s="1"/>
      <c r="AT4443" s="27">
        <f t="shared" si="537"/>
        <v>0</v>
      </c>
      <c r="AV4443" s="29">
        <f t="shared" si="536"/>
        <v>0</v>
      </c>
    </row>
    <row r="4444" spans="21:48" ht="31.5" customHeight="1">
      <c r="U4444" s="1"/>
      <c r="AT4444" s="27">
        <f t="shared" si="537"/>
        <v>0</v>
      </c>
      <c r="AV4444" s="29">
        <f t="shared" si="536"/>
        <v>0</v>
      </c>
    </row>
    <row r="4445" spans="21:48" ht="31.5" customHeight="1">
      <c r="U4445" s="1"/>
      <c r="AT4445" s="27">
        <f t="shared" si="537"/>
        <v>0</v>
      </c>
      <c r="AV4445" s="29">
        <f t="shared" si="536"/>
        <v>0</v>
      </c>
    </row>
    <row r="4446" spans="21:48" ht="31.5" customHeight="1">
      <c r="U4446" s="1"/>
      <c r="AT4446" s="27">
        <f t="shared" si="537"/>
        <v>0</v>
      </c>
      <c r="AV4446" s="29">
        <f t="shared" si="536"/>
        <v>0</v>
      </c>
    </row>
    <row r="4447" spans="21:48" ht="31.5" customHeight="1">
      <c r="U4447" s="1"/>
      <c r="AT4447" s="27">
        <f t="shared" si="537"/>
        <v>0</v>
      </c>
      <c r="AV4447" s="29">
        <f t="shared" si="536"/>
        <v>0</v>
      </c>
    </row>
    <row r="4448" spans="21:48" ht="31.5" customHeight="1">
      <c r="U4448" s="1"/>
      <c r="AT4448" s="27">
        <f t="shared" si="537"/>
        <v>0</v>
      </c>
      <c r="AV4448" s="29">
        <f t="shared" si="536"/>
        <v>0</v>
      </c>
    </row>
    <row r="4449" spans="21:48" ht="31.5" customHeight="1">
      <c r="U4449" s="1"/>
      <c r="AT4449" s="27">
        <f t="shared" si="537"/>
        <v>0</v>
      </c>
      <c r="AV4449" s="29">
        <f t="shared" si="536"/>
        <v>0</v>
      </c>
    </row>
    <row r="4450" spans="21:48" ht="31.5" customHeight="1">
      <c r="U4450" s="1"/>
      <c r="AT4450" s="27">
        <f t="shared" si="537"/>
        <v>0</v>
      </c>
      <c r="AV4450" s="29">
        <f t="shared" si="536"/>
        <v>0</v>
      </c>
    </row>
    <row r="4451" spans="21:48" ht="31.5" customHeight="1">
      <c r="U4451" s="1"/>
      <c r="AT4451" s="27">
        <f t="shared" si="537"/>
        <v>0</v>
      </c>
      <c r="AV4451" s="29">
        <f t="shared" si="536"/>
        <v>0</v>
      </c>
    </row>
    <row r="4452" spans="21:48" ht="31.5" customHeight="1">
      <c r="U4452" s="1"/>
      <c r="AT4452" s="27">
        <f t="shared" si="537"/>
        <v>0</v>
      </c>
      <c r="AV4452" s="29">
        <f t="shared" si="536"/>
        <v>0</v>
      </c>
    </row>
    <row r="4453" spans="21:48" ht="31.5" customHeight="1">
      <c r="U4453" s="1"/>
      <c r="AT4453" s="27">
        <f t="shared" si="537"/>
        <v>0</v>
      </c>
      <c r="AV4453" s="29">
        <f t="shared" si="536"/>
        <v>0</v>
      </c>
    </row>
    <row r="4454" spans="21:48" ht="31.5" customHeight="1">
      <c r="U4454" s="1"/>
      <c r="AT4454" s="27">
        <f t="shared" si="537"/>
        <v>0</v>
      </c>
      <c r="AV4454" s="29">
        <f t="shared" si="536"/>
        <v>0</v>
      </c>
    </row>
    <row r="4455" spans="21:48" ht="31.5" customHeight="1">
      <c r="U4455" s="1"/>
      <c r="AT4455" s="27">
        <f t="shared" si="537"/>
        <v>0</v>
      </c>
      <c r="AV4455" s="29">
        <f t="shared" si="536"/>
        <v>0</v>
      </c>
    </row>
    <row r="4456" spans="21:48" ht="31.5" customHeight="1">
      <c r="U4456" s="1"/>
      <c r="AT4456" s="27">
        <f t="shared" si="537"/>
        <v>0</v>
      </c>
      <c r="AV4456" s="29">
        <f t="shared" si="536"/>
        <v>0</v>
      </c>
    </row>
    <row r="4457" spans="21:48" ht="31.5" customHeight="1">
      <c r="U4457" s="1"/>
      <c r="AT4457" s="27">
        <f t="shared" si="537"/>
        <v>0</v>
      </c>
      <c r="AV4457" s="29">
        <f t="shared" si="536"/>
        <v>0</v>
      </c>
    </row>
    <row r="4458" spans="21:48" ht="31.5" customHeight="1">
      <c r="U4458" s="1"/>
      <c r="AT4458" s="27">
        <f t="shared" si="537"/>
        <v>0</v>
      </c>
      <c r="AV4458" s="29">
        <f t="shared" si="536"/>
        <v>0</v>
      </c>
    </row>
    <row r="4459" spans="21:48" ht="31.5" customHeight="1">
      <c r="U4459" s="1"/>
      <c r="AT4459" s="27">
        <f t="shared" si="537"/>
        <v>0</v>
      </c>
      <c r="AV4459" s="29">
        <f t="shared" si="536"/>
        <v>0</v>
      </c>
    </row>
    <row r="4460" spans="21:48" ht="31.5" customHeight="1">
      <c r="U4460" s="1"/>
      <c r="AT4460" s="27">
        <f t="shared" si="537"/>
        <v>0</v>
      </c>
      <c r="AV4460" s="29">
        <f t="shared" si="536"/>
        <v>0</v>
      </c>
    </row>
    <row r="4461" spans="21:48" ht="31.5" customHeight="1">
      <c r="U4461" s="1"/>
      <c r="AT4461" s="27">
        <f t="shared" si="537"/>
        <v>0</v>
      </c>
      <c r="AV4461" s="29">
        <f t="shared" si="536"/>
        <v>0</v>
      </c>
    </row>
    <row r="4462" spans="21:48" ht="31.5" customHeight="1">
      <c r="U4462" s="1"/>
      <c r="AT4462" s="27">
        <f t="shared" si="537"/>
        <v>0</v>
      </c>
      <c r="AV4462" s="29">
        <f t="shared" si="536"/>
        <v>0</v>
      </c>
    </row>
    <row r="4463" spans="21:48" ht="31.5" customHeight="1">
      <c r="U4463" s="1"/>
      <c r="AT4463" s="27">
        <f t="shared" si="537"/>
        <v>0</v>
      </c>
      <c r="AV4463" s="29">
        <f t="shared" si="536"/>
        <v>0</v>
      </c>
    </row>
    <row r="4464" spans="21:48" ht="31.5" customHeight="1">
      <c r="U4464" s="1"/>
      <c r="AT4464" s="27">
        <f t="shared" si="537"/>
        <v>0</v>
      </c>
      <c r="AV4464" s="29">
        <f t="shared" si="536"/>
        <v>0</v>
      </c>
    </row>
    <row r="4465" spans="21:48" ht="31.5" customHeight="1">
      <c r="U4465" s="1"/>
      <c r="AT4465" s="27">
        <f t="shared" si="537"/>
        <v>0</v>
      </c>
      <c r="AV4465" s="29">
        <f t="shared" si="536"/>
        <v>0</v>
      </c>
    </row>
    <row r="4466" spans="21:48" ht="31.5" customHeight="1">
      <c r="U4466" s="1"/>
      <c r="AT4466" s="27">
        <f t="shared" si="537"/>
        <v>0</v>
      </c>
      <c r="AV4466" s="29">
        <f t="shared" si="536"/>
        <v>0</v>
      </c>
    </row>
    <row r="4467" spans="21:48" ht="31.5" customHeight="1">
      <c r="U4467" s="1"/>
      <c r="AT4467" s="27">
        <f t="shared" si="537"/>
        <v>0</v>
      </c>
      <c r="AV4467" s="29">
        <f t="shared" ref="AV4467:AV4530" si="538">MIN(AN4467,AT4467,AU4467)</f>
        <v>0</v>
      </c>
    </row>
    <row r="4468" spans="21:48" ht="31.5" customHeight="1">
      <c r="U4468" s="1"/>
      <c r="AT4468" s="27">
        <f t="shared" si="537"/>
        <v>0</v>
      </c>
      <c r="AV4468" s="29">
        <f t="shared" si="538"/>
        <v>0</v>
      </c>
    </row>
    <row r="4469" spans="21:48" ht="31.5" customHeight="1">
      <c r="U4469" s="1"/>
      <c r="AT4469" s="27">
        <f t="shared" si="537"/>
        <v>0</v>
      </c>
      <c r="AV4469" s="29">
        <f t="shared" si="538"/>
        <v>0</v>
      </c>
    </row>
    <row r="4470" spans="21:48" ht="31.5" customHeight="1">
      <c r="U4470" s="1"/>
      <c r="AT4470" s="27">
        <f t="shared" si="537"/>
        <v>0</v>
      </c>
      <c r="AV4470" s="29">
        <f t="shared" si="538"/>
        <v>0</v>
      </c>
    </row>
    <row r="4471" spans="21:48" ht="31.5" customHeight="1">
      <c r="U4471" s="1"/>
      <c r="AT4471" s="27">
        <f t="shared" si="537"/>
        <v>0</v>
      </c>
      <c r="AV4471" s="29">
        <f t="shared" si="538"/>
        <v>0</v>
      </c>
    </row>
    <row r="4472" spans="21:48" ht="31.5" customHeight="1">
      <c r="U4472" s="1"/>
      <c r="AT4472" s="27">
        <f t="shared" si="537"/>
        <v>0</v>
      </c>
      <c r="AV4472" s="29">
        <f t="shared" si="538"/>
        <v>0</v>
      </c>
    </row>
    <row r="4473" spans="21:48" ht="31.5" customHeight="1">
      <c r="U4473" s="1"/>
      <c r="AT4473" s="27">
        <f t="shared" si="537"/>
        <v>0</v>
      </c>
      <c r="AV4473" s="29">
        <f t="shared" si="538"/>
        <v>0</v>
      </c>
    </row>
    <row r="4474" spans="21:48" ht="31.5" customHeight="1">
      <c r="U4474" s="1"/>
      <c r="AT4474" s="27">
        <f t="shared" si="537"/>
        <v>0</v>
      </c>
      <c r="AV4474" s="29">
        <f t="shared" si="538"/>
        <v>0</v>
      </c>
    </row>
    <row r="4475" spans="21:48" ht="31.5" customHeight="1">
      <c r="U4475" s="1"/>
      <c r="AT4475" s="27">
        <f t="shared" si="537"/>
        <v>0</v>
      </c>
      <c r="AV4475" s="29">
        <f t="shared" si="538"/>
        <v>0</v>
      </c>
    </row>
    <row r="4476" spans="21:48" ht="31.5" customHeight="1">
      <c r="U4476" s="1"/>
      <c r="AT4476" s="27">
        <f t="shared" si="537"/>
        <v>0</v>
      </c>
      <c r="AV4476" s="29">
        <f t="shared" si="538"/>
        <v>0</v>
      </c>
    </row>
    <row r="4477" spans="21:48" ht="31.5" customHeight="1">
      <c r="U4477" s="1"/>
      <c r="AT4477" s="27">
        <f t="shared" si="537"/>
        <v>0</v>
      </c>
      <c r="AV4477" s="29">
        <f t="shared" si="538"/>
        <v>0</v>
      </c>
    </row>
    <row r="4478" spans="21:48" ht="31.5" customHeight="1">
      <c r="U4478" s="1"/>
      <c r="AT4478" s="27">
        <f t="shared" si="537"/>
        <v>0</v>
      </c>
      <c r="AV4478" s="29">
        <f t="shared" si="538"/>
        <v>0</v>
      </c>
    </row>
    <row r="4479" spans="21:48" ht="31.5" customHeight="1">
      <c r="U4479" s="1"/>
      <c r="AT4479" s="27">
        <f t="shared" si="537"/>
        <v>0</v>
      </c>
      <c r="AV4479" s="29">
        <f t="shared" si="538"/>
        <v>0</v>
      </c>
    </row>
    <row r="4480" spans="21:48" ht="31.5" customHeight="1">
      <c r="U4480" s="1"/>
      <c r="AT4480" s="27">
        <f t="shared" si="537"/>
        <v>0</v>
      </c>
      <c r="AV4480" s="29">
        <f t="shared" si="538"/>
        <v>0</v>
      </c>
    </row>
    <row r="4481" spans="21:48" ht="31.5" customHeight="1">
      <c r="U4481" s="1"/>
      <c r="AT4481" s="27">
        <f t="shared" si="537"/>
        <v>0</v>
      </c>
      <c r="AV4481" s="29">
        <f t="shared" si="538"/>
        <v>0</v>
      </c>
    </row>
    <row r="4482" spans="21:48" ht="31.5" customHeight="1">
      <c r="U4482" s="1"/>
      <c r="AT4482" s="27">
        <f t="shared" si="537"/>
        <v>0</v>
      </c>
      <c r="AV4482" s="29">
        <f t="shared" si="538"/>
        <v>0</v>
      </c>
    </row>
    <row r="4483" spans="21:48" ht="31.5" customHeight="1">
      <c r="U4483" s="1"/>
      <c r="AT4483" s="27">
        <f t="shared" si="537"/>
        <v>0</v>
      </c>
      <c r="AV4483" s="29">
        <f t="shared" si="538"/>
        <v>0</v>
      </c>
    </row>
    <row r="4484" spans="21:48" ht="31.5" customHeight="1">
      <c r="U4484" s="1"/>
      <c r="AT4484" s="27">
        <f t="shared" si="537"/>
        <v>0</v>
      </c>
      <c r="AV4484" s="29">
        <f t="shared" si="538"/>
        <v>0</v>
      </c>
    </row>
    <row r="4485" spans="21:48" ht="31.5" customHeight="1">
      <c r="U4485" s="1"/>
      <c r="AT4485" s="27">
        <f t="shared" si="537"/>
        <v>0</v>
      </c>
      <c r="AV4485" s="29">
        <f t="shared" si="538"/>
        <v>0</v>
      </c>
    </row>
    <row r="4486" spans="21:48" ht="31.5" customHeight="1">
      <c r="U4486" s="1"/>
      <c r="AT4486" s="27">
        <f t="shared" ref="AT4486:AT4549" si="539">T4486*1.075</f>
        <v>0</v>
      </c>
      <c r="AV4486" s="29">
        <f t="shared" si="538"/>
        <v>0</v>
      </c>
    </row>
    <row r="4487" spans="21:48" ht="31.5" customHeight="1">
      <c r="U4487" s="1"/>
      <c r="AT4487" s="27">
        <f t="shared" si="539"/>
        <v>0</v>
      </c>
      <c r="AV4487" s="29">
        <f t="shared" si="538"/>
        <v>0</v>
      </c>
    </row>
    <row r="4488" spans="21:48" ht="31.5" customHeight="1">
      <c r="U4488" s="1"/>
      <c r="AT4488" s="27">
        <f t="shared" si="539"/>
        <v>0</v>
      </c>
      <c r="AV4488" s="29">
        <f t="shared" si="538"/>
        <v>0</v>
      </c>
    </row>
    <row r="4489" spans="21:48" ht="31.5" customHeight="1">
      <c r="U4489" s="1"/>
      <c r="AT4489" s="27">
        <f t="shared" si="539"/>
        <v>0</v>
      </c>
      <c r="AV4489" s="29">
        <f t="shared" si="538"/>
        <v>0</v>
      </c>
    </row>
    <row r="4490" spans="21:48" ht="31.5" customHeight="1">
      <c r="U4490" s="1"/>
      <c r="AT4490" s="27">
        <f t="shared" si="539"/>
        <v>0</v>
      </c>
      <c r="AV4490" s="29">
        <f t="shared" si="538"/>
        <v>0</v>
      </c>
    </row>
    <row r="4491" spans="21:48" ht="31.5" customHeight="1">
      <c r="U4491" s="1"/>
      <c r="AT4491" s="27">
        <f t="shared" si="539"/>
        <v>0</v>
      </c>
      <c r="AV4491" s="29">
        <f t="shared" si="538"/>
        <v>0</v>
      </c>
    </row>
    <row r="4492" spans="21:48" ht="31.5" customHeight="1">
      <c r="U4492" s="1"/>
      <c r="AT4492" s="27">
        <f t="shared" si="539"/>
        <v>0</v>
      </c>
      <c r="AV4492" s="29">
        <f t="shared" si="538"/>
        <v>0</v>
      </c>
    </row>
    <row r="4493" spans="21:48" ht="31.5" customHeight="1">
      <c r="U4493" s="1"/>
      <c r="AT4493" s="27">
        <f t="shared" si="539"/>
        <v>0</v>
      </c>
      <c r="AV4493" s="29">
        <f t="shared" si="538"/>
        <v>0</v>
      </c>
    </row>
    <row r="4494" spans="21:48" ht="31.5" customHeight="1">
      <c r="U4494" s="1"/>
      <c r="AT4494" s="27">
        <f t="shared" si="539"/>
        <v>0</v>
      </c>
      <c r="AV4494" s="29">
        <f t="shared" si="538"/>
        <v>0</v>
      </c>
    </row>
    <row r="4495" spans="21:48" ht="31.5" customHeight="1">
      <c r="U4495" s="1"/>
      <c r="AT4495" s="27">
        <f t="shared" si="539"/>
        <v>0</v>
      </c>
      <c r="AV4495" s="29">
        <f t="shared" si="538"/>
        <v>0</v>
      </c>
    </row>
    <row r="4496" spans="21:48" ht="31.5" customHeight="1">
      <c r="U4496" s="1"/>
      <c r="AT4496" s="27">
        <f t="shared" si="539"/>
        <v>0</v>
      </c>
      <c r="AV4496" s="29">
        <f t="shared" si="538"/>
        <v>0</v>
      </c>
    </row>
    <row r="4497" spans="21:48" ht="31.5" customHeight="1">
      <c r="U4497" s="1"/>
      <c r="AT4497" s="27">
        <f t="shared" si="539"/>
        <v>0</v>
      </c>
      <c r="AV4497" s="29">
        <f t="shared" si="538"/>
        <v>0</v>
      </c>
    </row>
    <row r="4498" spans="21:48" ht="31.5" customHeight="1">
      <c r="U4498" s="1"/>
      <c r="AT4498" s="27">
        <f t="shared" si="539"/>
        <v>0</v>
      </c>
      <c r="AV4498" s="29">
        <f t="shared" si="538"/>
        <v>0</v>
      </c>
    </row>
    <row r="4499" spans="21:48" ht="31.5" customHeight="1">
      <c r="U4499" s="1"/>
      <c r="AT4499" s="27">
        <f t="shared" si="539"/>
        <v>0</v>
      </c>
      <c r="AV4499" s="29">
        <f t="shared" si="538"/>
        <v>0</v>
      </c>
    </row>
    <row r="4500" spans="21:48" ht="31.5" customHeight="1">
      <c r="U4500" s="1"/>
      <c r="AT4500" s="27">
        <f t="shared" si="539"/>
        <v>0</v>
      </c>
      <c r="AV4500" s="29">
        <f t="shared" si="538"/>
        <v>0</v>
      </c>
    </row>
    <row r="4501" spans="21:48" ht="31.5" customHeight="1">
      <c r="U4501" s="1"/>
      <c r="AT4501" s="27">
        <f t="shared" si="539"/>
        <v>0</v>
      </c>
      <c r="AV4501" s="29">
        <f t="shared" si="538"/>
        <v>0</v>
      </c>
    </row>
    <row r="4502" spans="21:48" ht="31.5" customHeight="1">
      <c r="U4502" s="1"/>
      <c r="AT4502" s="27">
        <f t="shared" si="539"/>
        <v>0</v>
      </c>
      <c r="AV4502" s="29">
        <f t="shared" si="538"/>
        <v>0</v>
      </c>
    </row>
    <row r="4503" spans="21:48" ht="31.5" customHeight="1">
      <c r="U4503" s="1"/>
      <c r="AT4503" s="27">
        <f t="shared" si="539"/>
        <v>0</v>
      </c>
      <c r="AV4503" s="29">
        <f t="shared" si="538"/>
        <v>0</v>
      </c>
    </row>
    <row r="4504" spans="21:48" ht="31.5" customHeight="1">
      <c r="U4504" s="1"/>
      <c r="AT4504" s="27">
        <f t="shared" si="539"/>
        <v>0</v>
      </c>
      <c r="AV4504" s="29">
        <f t="shared" si="538"/>
        <v>0</v>
      </c>
    </row>
    <row r="4505" spans="21:48" ht="31.5" customHeight="1">
      <c r="U4505" s="1"/>
      <c r="AT4505" s="27">
        <f t="shared" si="539"/>
        <v>0</v>
      </c>
      <c r="AV4505" s="29">
        <f t="shared" si="538"/>
        <v>0</v>
      </c>
    </row>
    <row r="4506" spans="21:48" ht="31.5" customHeight="1">
      <c r="U4506" s="1"/>
      <c r="AT4506" s="27">
        <f t="shared" si="539"/>
        <v>0</v>
      </c>
      <c r="AV4506" s="29">
        <f t="shared" si="538"/>
        <v>0</v>
      </c>
    </row>
    <row r="4507" spans="21:48" ht="31.5" customHeight="1">
      <c r="U4507" s="1"/>
      <c r="AT4507" s="27">
        <f t="shared" si="539"/>
        <v>0</v>
      </c>
      <c r="AV4507" s="29">
        <f t="shared" si="538"/>
        <v>0</v>
      </c>
    </row>
    <row r="4508" spans="21:48" ht="31.5" customHeight="1">
      <c r="U4508" s="1"/>
      <c r="AT4508" s="27">
        <f t="shared" si="539"/>
        <v>0</v>
      </c>
      <c r="AV4508" s="29">
        <f t="shared" si="538"/>
        <v>0</v>
      </c>
    </row>
    <row r="4509" spans="21:48" ht="31.5" customHeight="1">
      <c r="U4509" s="1"/>
      <c r="AT4509" s="27">
        <f t="shared" si="539"/>
        <v>0</v>
      </c>
      <c r="AV4509" s="29">
        <f t="shared" si="538"/>
        <v>0</v>
      </c>
    </row>
    <row r="4510" spans="21:48" ht="31.5" customHeight="1">
      <c r="U4510" s="1"/>
      <c r="AT4510" s="27">
        <f t="shared" si="539"/>
        <v>0</v>
      </c>
      <c r="AV4510" s="29">
        <f t="shared" si="538"/>
        <v>0</v>
      </c>
    </row>
    <row r="4511" spans="21:48" ht="31.5" customHeight="1">
      <c r="U4511" s="1"/>
      <c r="AT4511" s="27">
        <f t="shared" si="539"/>
        <v>0</v>
      </c>
      <c r="AV4511" s="29">
        <f t="shared" si="538"/>
        <v>0</v>
      </c>
    </row>
    <row r="4512" spans="21:48" ht="31.5" customHeight="1">
      <c r="U4512" s="1"/>
      <c r="AT4512" s="27">
        <f t="shared" si="539"/>
        <v>0</v>
      </c>
      <c r="AV4512" s="29">
        <f t="shared" si="538"/>
        <v>0</v>
      </c>
    </row>
    <row r="4513" spans="21:48" ht="31.5" customHeight="1">
      <c r="U4513" s="1"/>
      <c r="AT4513" s="27">
        <f t="shared" si="539"/>
        <v>0</v>
      </c>
      <c r="AV4513" s="29">
        <f t="shared" si="538"/>
        <v>0</v>
      </c>
    </row>
    <row r="4514" spans="21:48" ht="31.5" customHeight="1">
      <c r="U4514" s="1"/>
      <c r="AT4514" s="27">
        <f t="shared" si="539"/>
        <v>0</v>
      </c>
      <c r="AV4514" s="29">
        <f t="shared" si="538"/>
        <v>0</v>
      </c>
    </row>
    <row r="4515" spans="21:48" ht="31.5" customHeight="1">
      <c r="U4515" s="1"/>
      <c r="AT4515" s="27">
        <f t="shared" si="539"/>
        <v>0</v>
      </c>
      <c r="AV4515" s="29">
        <f t="shared" si="538"/>
        <v>0</v>
      </c>
    </row>
    <row r="4516" spans="21:48" ht="31.5" customHeight="1">
      <c r="U4516" s="1"/>
      <c r="AT4516" s="27">
        <f t="shared" si="539"/>
        <v>0</v>
      </c>
      <c r="AV4516" s="29">
        <f t="shared" si="538"/>
        <v>0</v>
      </c>
    </row>
    <row r="4517" spans="21:48" ht="31.5" customHeight="1">
      <c r="U4517" s="1"/>
      <c r="AT4517" s="27">
        <f t="shared" si="539"/>
        <v>0</v>
      </c>
      <c r="AV4517" s="29">
        <f t="shared" si="538"/>
        <v>0</v>
      </c>
    </row>
    <row r="4518" spans="21:48" ht="31.5" customHeight="1">
      <c r="U4518" s="1"/>
      <c r="AT4518" s="27">
        <f t="shared" si="539"/>
        <v>0</v>
      </c>
      <c r="AV4518" s="29">
        <f t="shared" si="538"/>
        <v>0</v>
      </c>
    </row>
    <row r="4519" spans="21:48" ht="31.5" customHeight="1">
      <c r="U4519" s="1"/>
      <c r="AT4519" s="27">
        <f t="shared" si="539"/>
        <v>0</v>
      </c>
      <c r="AV4519" s="29">
        <f t="shared" si="538"/>
        <v>0</v>
      </c>
    </row>
    <row r="4520" spans="21:48" ht="31.5" customHeight="1">
      <c r="U4520" s="1"/>
      <c r="AT4520" s="27">
        <f t="shared" si="539"/>
        <v>0</v>
      </c>
      <c r="AV4520" s="29">
        <f t="shared" si="538"/>
        <v>0</v>
      </c>
    </row>
    <row r="4521" spans="21:48" ht="31.5" customHeight="1">
      <c r="U4521" s="1"/>
      <c r="AT4521" s="27">
        <f t="shared" si="539"/>
        <v>0</v>
      </c>
      <c r="AV4521" s="29">
        <f t="shared" si="538"/>
        <v>0</v>
      </c>
    </row>
    <row r="4522" spans="21:48" ht="31.5" customHeight="1">
      <c r="U4522" s="1"/>
      <c r="AT4522" s="27">
        <f t="shared" si="539"/>
        <v>0</v>
      </c>
      <c r="AV4522" s="29">
        <f t="shared" si="538"/>
        <v>0</v>
      </c>
    </row>
    <row r="4523" spans="21:48" ht="31.5" customHeight="1">
      <c r="U4523" s="1"/>
      <c r="AT4523" s="27">
        <f t="shared" si="539"/>
        <v>0</v>
      </c>
      <c r="AV4523" s="29">
        <f t="shared" si="538"/>
        <v>0</v>
      </c>
    </row>
    <row r="4524" spans="21:48" ht="31.5" customHeight="1">
      <c r="U4524" s="1"/>
      <c r="AT4524" s="27">
        <f t="shared" si="539"/>
        <v>0</v>
      </c>
      <c r="AV4524" s="29">
        <f t="shared" si="538"/>
        <v>0</v>
      </c>
    </row>
    <row r="4525" spans="21:48" ht="31.5" customHeight="1">
      <c r="U4525" s="1"/>
      <c r="AT4525" s="27">
        <f t="shared" si="539"/>
        <v>0</v>
      </c>
      <c r="AV4525" s="29">
        <f t="shared" si="538"/>
        <v>0</v>
      </c>
    </row>
    <row r="4526" spans="21:48" ht="31.5" customHeight="1">
      <c r="U4526" s="1"/>
      <c r="AT4526" s="27">
        <f t="shared" si="539"/>
        <v>0</v>
      </c>
      <c r="AV4526" s="29">
        <f t="shared" si="538"/>
        <v>0</v>
      </c>
    </row>
    <row r="4527" spans="21:48" ht="31.5" customHeight="1">
      <c r="U4527" s="1"/>
      <c r="AT4527" s="27">
        <f t="shared" si="539"/>
        <v>0</v>
      </c>
      <c r="AV4527" s="29">
        <f t="shared" si="538"/>
        <v>0</v>
      </c>
    </row>
    <row r="4528" spans="21:48" ht="31.5" customHeight="1">
      <c r="U4528" s="1"/>
      <c r="AT4528" s="27">
        <f t="shared" si="539"/>
        <v>0</v>
      </c>
      <c r="AV4528" s="29">
        <f t="shared" si="538"/>
        <v>0</v>
      </c>
    </row>
    <row r="4529" spans="21:48" ht="31.5" customHeight="1">
      <c r="U4529" s="1"/>
      <c r="AT4529" s="27">
        <f t="shared" si="539"/>
        <v>0</v>
      </c>
      <c r="AV4529" s="29">
        <f t="shared" si="538"/>
        <v>0</v>
      </c>
    </row>
    <row r="4530" spans="21:48" ht="31.5" customHeight="1">
      <c r="U4530" s="1"/>
      <c r="AT4530" s="27">
        <f t="shared" si="539"/>
        <v>0</v>
      </c>
      <c r="AV4530" s="29">
        <f t="shared" si="538"/>
        <v>0</v>
      </c>
    </row>
    <row r="4531" spans="21:48" ht="31.5" customHeight="1">
      <c r="U4531" s="1"/>
      <c r="AT4531" s="27">
        <f t="shared" si="539"/>
        <v>0</v>
      </c>
      <c r="AV4531" s="29">
        <f t="shared" ref="AV4531:AV4594" si="540">MIN(AN4531,AT4531,AU4531)</f>
        <v>0</v>
      </c>
    </row>
    <row r="4532" spans="21:48" ht="31.5" customHeight="1">
      <c r="U4532" s="1"/>
      <c r="AT4532" s="27">
        <f t="shared" si="539"/>
        <v>0</v>
      </c>
      <c r="AV4532" s="29">
        <f t="shared" si="540"/>
        <v>0</v>
      </c>
    </row>
    <row r="4533" spans="21:48" ht="31.5" customHeight="1">
      <c r="U4533" s="1"/>
      <c r="AT4533" s="27">
        <f t="shared" si="539"/>
        <v>0</v>
      </c>
      <c r="AV4533" s="29">
        <f t="shared" si="540"/>
        <v>0</v>
      </c>
    </row>
    <row r="4534" spans="21:48" ht="31.5" customHeight="1">
      <c r="U4534" s="1"/>
      <c r="AT4534" s="27">
        <f t="shared" si="539"/>
        <v>0</v>
      </c>
      <c r="AV4534" s="29">
        <f t="shared" si="540"/>
        <v>0</v>
      </c>
    </row>
    <row r="4535" spans="21:48" ht="31.5" customHeight="1">
      <c r="U4535" s="1"/>
      <c r="AT4535" s="27">
        <f t="shared" si="539"/>
        <v>0</v>
      </c>
      <c r="AV4535" s="29">
        <f t="shared" si="540"/>
        <v>0</v>
      </c>
    </row>
    <row r="4536" spans="21:48" ht="31.5" customHeight="1">
      <c r="U4536" s="1"/>
      <c r="AT4536" s="27">
        <f t="shared" si="539"/>
        <v>0</v>
      </c>
      <c r="AV4536" s="29">
        <f t="shared" si="540"/>
        <v>0</v>
      </c>
    </row>
    <row r="4537" spans="21:48" ht="31.5" customHeight="1">
      <c r="U4537" s="1"/>
      <c r="AT4537" s="27">
        <f t="shared" si="539"/>
        <v>0</v>
      </c>
      <c r="AV4537" s="29">
        <f t="shared" si="540"/>
        <v>0</v>
      </c>
    </row>
    <row r="4538" spans="21:48" ht="31.5" customHeight="1">
      <c r="U4538" s="1"/>
      <c r="AT4538" s="27">
        <f t="shared" si="539"/>
        <v>0</v>
      </c>
      <c r="AV4538" s="29">
        <f t="shared" si="540"/>
        <v>0</v>
      </c>
    </row>
    <row r="4539" spans="21:48" ht="31.5" customHeight="1">
      <c r="U4539" s="1"/>
      <c r="AT4539" s="27">
        <f t="shared" si="539"/>
        <v>0</v>
      </c>
      <c r="AV4539" s="29">
        <f t="shared" si="540"/>
        <v>0</v>
      </c>
    </row>
    <row r="4540" spans="21:48" ht="31.5" customHeight="1">
      <c r="U4540" s="1"/>
      <c r="AT4540" s="27">
        <f t="shared" si="539"/>
        <v>0</v>
      </c>
      <c r="AV4540" s="29">
        <f t="shared" si="540"/>
        <v>0</v>
      </c>
    </row>
    <row r="4541" spans="21:48" ht="31.5" customHeight="1">
      <c r="U4541" s="1"/>
      <c r="AT4541" s="27">
        <f t="shared" si="539"/>
        <v>0</v>
      </c>
      <c r="AV4541" s="29">
        <f t="shared" si="540"/>
        <v>0</v>
      </c>
    </row>
    <row r="4542" spans="21:48" ht="31.5" customHeight="1">
      <c r="U4542" s="1"/>
      <c r="AT4542" s="27">
        <f t="shared" si="539"/>
        <v>0</v>
      </c>
      <c r="AV4542" s="29">
        <f t="shared" si="540"/>
        <v>0</v>
      </c>
    </row>
    <row r="4543" spans="21:48" ht="31.5" customHeight="1">
      <c r="U4543" s="1"/>
      <c r="AT4543" s="27">
        <f t="shared" si="539"/>
        <v>0</v>
      </c>
      <c r="AV4543" s="29">
        <f t="shared" si="540"/>
        <v>0</v>
      </c>
    </row>
    <row r="4544" spans="21:48" ht="31.5" customHeight="1">
      <c r="U4544" s="1"/>
      <c r="AT4544" s="27">
        <f t="shared" si="539"/>
        <v>0</v>
      </c>
      <c r="AV4544" s="29">
        <f t="shared" si="540"/>
        <v>0</v>
      </c>
    </row>
    <row r="4545" spans="21:48" ht="31.5" customHeight="1">
      <c r="U4545" s="1"/>
      <c r="AT4545" s="27">
        <f t="shared" si="539"/>
        <v>0</v>
      </c>
      <c r="AV4545" s="29">
        <f t="shared" si="540"/>
        <v>0</v>
      </c>
    </row>
    <row r="4546" spans="21:48" ht="31.5" customHeight="1">
      <c r="U4546" s="1"/>
      <c r="AT4546" s="27">
        <f t="shared" si="539"/>
        <v>0</v>
      </c>
      <c r="AV4546" s="29">
        <f t="shared" si="540"/>
        <v>0</v>
      </c>
    </row>
    <row r="4547" spans="21:48" ht="31.5" customHeight="1">
      <c r="U4547" s="1"/>
      <c r="AT4547" s="27">
        <f t="shared" si="539"/>
        <v>0</v>
      </c>
      <c r="AV4547" s="29">
        <f t="shared" si="540"/>
        <v>0</v>
      </c>
    </row>
    <row r="4548" spans="21:48" ht="31.5" customHeight="1">
      <c r="U4548" s="1"/>
      <c r="AT4548" s="27">
        <f t="shared" si="539"/>
        <v>0</v>
      </c>
      <c r="AV4548" s="29">
        <f t="shared" si="540"/>
        <v>0</v>
      </c>
    </row>
    <row r="4549" spans="21:48" ht="31.5" customHeight="1">
      <c r="U4549" s="1"/>
      <c r="AT4549" s="27">
        <f t="shared" si="539"/>
        <v>0</v>
      </c>
      <c r="AV4549" s="29">
        <f t="shared" si="540"/>
        <v>0</v>
      </c>
    </row>
    <row r="4550" spans="21:48" ht="31.5" customHeight="1">
      <c r="U4550" s="1"/>
      <c r="AT4550" s="27">
        <f t="shared" ref="AT4550:AT4613" si="541">T4550*1.075</f>
        <v>0</v>
      </c>
      <c r="AV4550" s="29">
        <f t="shared" si="540"/>
        <v>0</v>
      </c>
    </row>
    <row r="4551" spans="21:48" ht="31.5" customHeight="1">
      <c r="U4551" s="1"/>
      <c r="AT4551" s="27">
        <f t="shared" si="541"/>
        <v>0</v>
      </c>
      <c r="AV4551" s="29">
        <f t="shared" si="540"/>
        <v>0</v>
      </c>
    </row>
    <row r="4552" spans="21:48" ht="31.5" customHeight="1">
      <c r="U4552" s="1"/>
      <c r="AT4552" s="27">
        <f t="shared" si="541"/>
        <v>0</v>
      </c>
      <c r="AV4552" s="29">
        <f t="shared" si="540"/>
        <v>0</v>
      </c>
    </row>
    <row r="4553" spans="21:48" ht="31.5" customHeight="1">
      <c r="U4553" s="1"/>
      <c r="AT4553" s="27">
        <f t="shared" si="541"/>
        <v>0</v>
      </c>
      <c r="AV4553" s="29">
        <f t="shared" si="540"/>
        <v>0</v>
      </c>
    </row>
    <row r="4554" spans="21:48" ht="31.5" customHeight="1">
      <c r="U4554" s="1"/>
      <c r="AT4554" s="27">
        <f t="shared" si="541"/>
        <v>0</v>
      </c>
      <c r="AV4554" s="29">
        <f t="shared" si="540"/>
        <v>0</v>
      </c>
    </row>
    <row r="4555" spans="21:48" ht="31.5" customHeight="1">
      <c r="U4555" s="1"/>
      <c r="AT4555" s="27">
        <f t="shared" si="541"/>
        <v>0</v>
      </c>
      <c r="AV4555" s="29">
        <f t="shared" si="540"/>
        <v>0</v>
      </c>
    </row>
    <row r="4556" spans="21:48" ht="31.5" customHeight="1">
      <c r="U4556" s="1"/>
      <c r="AT4556" s="27">
        <f t="shared" si="541"/>
        <v>0</v>
      </c>
      <c r="AV4556" s="29">
        <f t="shared" si="540"/>
        <v>0</v>
      </c>
    </row>
    <row r="4557" spans="21:48" ht="31.5" customHeight="1">
      <c r="U4557" s="1"/>
      <c r="AT4557" s="27">
        <f t="shared" si="541"/>
        <v>0</v>
      </c>
      <c r="AV4557" s="29">
        <f t="shared" si="540"/>
        <v>0</v>
      </c>
    </row>
    <row r="4558" spans="21:48" ht="31.5" customHeight="1">
      <c r="U4558" s="1"/>
      <c r="AT4558" s="27">
        <f t="shared" si="541"/>
        <v>0</v>
      </c>
      <c r="AV4558" s="29">
        <f t="shared" si="540"/>
        <v>0</v>
      </c>
    </row>
    <row r="4559" spans="21:48" ht="31.5" customHeight="1">
      <c r="U4559" s="1"/>
      <c r="AT4559" s="27">
        <f t="shared" si="541"/>
        <v>0</v>
      </c>
      <c r="AV4559" s="29">
        <f t="shared" si="540"/>
        <v>0</v>
      </c>
    </row>
    <row r="4560" spans="21:48" ht="31.5" customHeight="1">
      <c r="U4560" s="1"/>
      <c r="AT4560" s="27">
        <f t="shared" si="541"/>
        <v>0</v>
      </c>
      <c r="AV4560" s="29">
        <f t="shared" si="540"/>
        <v>0</v>
      </c>
    </row>
    <row r="4561" spans="21:48" ht="31.5" customHeight="1">
      <c r="U4561" s="1"/>
      <c r="AT4561" s="27">
        <f t="shared" si="541"/>
        <v>0</v>
      </c>
      <c r="AV4561" s="29">
        <f t="shared" si="540"/>
        <v>0</v>
      </c>
    </row>
    <row r="4562" spans="21:48" ht="31.5" customHeight="1">
      <c r="U4562" s="1"/>
      <c r="AT4562" s="27">
        <f t="shared" si="541"/>
        <v>0</v>
      </c>
      <c r="AV4562" s="29">
        <f t="shared" si="540"/>
        <v>0</v>
      </c>
    </row>
    <row r="4563" spans="21:48" ht="31.5" customHeight="1">
      <c r="U4563" s="1"/>
      <c r="AT4563" s="27">
        <f t="shared" si="541"/>
        <v>0</v>
      </c>
      <c r="AV4563" s="29">
        <f t="shared" si="540"/>
        <v>0</v>
      </c>
    </row>
    <row r="4564" spans="21:48" ht="31.5" customHeight="1">
      <c r="U4564" s="1"/>
      <c r="AT4564" s="27">
        <f t="shared" si="541"/>
        <v>0</v>
      </c>
      <c r="AV4564" s="29">
        <f t="shared" si="540"/>
        <v>0</v>
      </c>
    </row>
    <row r="4565" spans="21:48" ht="31.5" customHeight="1">
      <c r="U4565" s="1"/>
      <c r="AT4565" s="27">
        <f t="shared" si="541"/>
        <v>0</v>
      </c>
      <c r="AV4565" s="29">
        <f t="shared" si="540"/>
        <v>0</v>
      </c>
    </row>
    <row r="4566" spans="21:48" ht="31.5" customHeight="1">
      <c r="U4566" s="1"/>
      <c r="AT4566" s="27">
        <f t="shared" si="541"/>
        <v>0</v>
      </c>
      <c r="AV4566" s="29">
        <f t="shared" si="540"/>
        <v>0</v>
      </c>
    </row>
    <row r="4567" spans="21:48" ht="31.5" customHeight="1">
      <c r="U4567" s="1"/>
      <c r="AT4567" s="27">
        <f t="shared" si="541"/>
        <v>0</v>
      </c>
      <c r="AV4567" s="29">
        <f t="shared" si="540"/>
        <v>0</v>
      </c>
    </row>
    <row r="4568" spans="21:48" ht="31.5" customHeight="1">
      <c r="U4568" s="1"/>
      <c r="AT4568" s="27">
        <f t="shared" si="541"/>
        <v>0</v>
      </c>
      <c r="AV4568" s="29">
        <f t="shared" si="540"/>
        <v>0</v>
      </c>
    </row>
    <row r="4569" spans="21:48" ht="31.5" customHeight="1">
      <c r="U4569" s="1"/>
      <c r="AT4569" s="27">
        <f t="shared" si="541"/>
        <v>0</v>
      </c>
      <c r="AV4569" s="29">
        <f t="shared" si="540"/>
        <v>0</v>
      </c>
    </row>
    <row r="4570" spans="21:48" ht="31.5" customHeight="1">
      <c r="U4570" s="1"/>
      <c r="AT4570" s="27">
        <f t="shared" si="541"/>
        <v>0</v>
      </c>
      <c r="AV4570" s="29">
        <f t="shared" si="540"/>
        <v>0</v>
      </c>
    </row>
    <row r="4571" spans="21:48" ht="31.5" customHeight="1">
      <c r="U4571" s="1"/>
      <c r="AT4571" s="27">
        <f t="shared" si="541"/>
        <v>0</v>
      </c>
      <c r="AV4571" s="29">
        <f t="shared" si="540"/>
        <v>0</v>
      </c>
    </row>
    <row r="4572" spans="21:48" ht="31.5" customHeight="1">
      <c r="U4572" s="1"/>
      <c r="AT4572" s="27">
        <f t="shared" si="541"/>
        <v>0</v>
      </c>
      <c r="AV4572" s="29">
        <f t="shared" si="540"/>
        <v>0</v>
      </c>
    </row>
    <row r="4573" spans="21:48" ht="31.5" customHeight="1">
      <c r="U4573" s="1"/>
      <c r="AT4573" s="27">
        <f t="shared" si="541"/>
        <v>0</v>
      </c>
      <c r="AV4573" s="29">
        <f t="shared" si="540"/>
        <v>0</v>
      </c>
    </row>
    <row r="4574" spans="21:48" ht="31.5" customHeight="1">
      <c r="U4574" s="1"/>
      <c r="AT4574" s="27">
        <f t="shared" si="541"/>
        <v>0</v>
      </c>
      <c r="AV4574" s="29">
        <f t="shared" si="540"/>
        <v>0</v>
      </c>
    </row>
    <row r="4575" spans="21:48" ht="31.5" customHeight="1">
      <c r="U4575" s="1"/>
      <c r="AT4575" s="27">
        <f t="shared" si="541"/>
        <v>0</v>
      </c>
      <c r="AV4575" s="29">
        <f t="shared" si="540"/>
        <v>0</v>
      </c>
    </row>
    <row r="4576" spans="21:48" ht="31.5" customHeight="1">
      <c r="U4576" s="1"/>
      <c r="AT4576" s="27">
        <f t="shared" si="541"/>
        <v>0</v>
      </c>
      <c r="AV4576" s="29">
        <f t="shared" si="540"/>
        <v>0</v>
      </c>
    </row>
    <row r="4577" spans="21:48" ht="31.5" customHeight="1">
      <c r="U4577" s="1"/>
      <c r="AT4577" s="27">
        <f t="shared" si="541"/>
        <v>0</v>
      </c>
      <c r="AV4577" s="29">
        <f t="shared" si="540"/>
        <v>0</v>
      </c>
    </row>
    <row r="4578" spans="21:48" ht="31.5" customHeight="1">
      <c r="U4578" s="1"/>
      <c r="AT4578" s="27">
        <f t="shared" si="541"/>
        <v>0</v>
      </c>
      <c r="AV4578" s="29">
        <f t="shared" si="540"/>
        <v>0</v>
      </c>
    </row>
    <row r="4579" spans="21:48" ht="31.5" customHeight="1">
      <c r="U4579" s="1"/>
      <c r="AT4579" s="27">
        <f t="shared" si="541"/>
        <v>0</v>
      </c>
      <c r="AV4579" s="29">
        <f t="shared" si="540"/>
        <v>0</v>
      </c>
    </row>
    <row r="4580" spans="21:48" ht="31.5" customHeight="1">
      <c r="U4580" s="1"/>
      <c r="AT4580" s="27">
        <f t="shared" si="541"/>
        <v>0</v>
      </c>
      <c r="AV4580" s="29">
        <f t="shared" si="540"/>
        <v>0</v>
      </c>
    </row>
    <row r="4581" spans="21:48" ht="31.5" customHeight="1">
      <c r="U4581" s="1"/>
      <c r="AT4581" s="27">
        <f t="shared" si="541"/>
        <v>0</v>
      </c>
      <c r="AV4581" s="29">
        <f t="shared" si="540"/>
        <v>0</v>
      </c>
    </row>
    <row r="4582" spans="21:48" ht="31.5" customHeight="1">
      <c r="U4582" s="1"/>
      <c r="AT4582" s="27">
        <f t="shared" si="541"/>
        <v>0</v>
      </c>
      <c r="AV4582" s="29">
        <f t="shared" si="540"/>
        <v>0</v>
      </c>
    </row>
    <row r="4583" spans="21:48" ht="31.5" customHeight="1">
      <c r="U4583" s="1"/>
      <c r="AT4583" s="27">
        <f t="shared" si="541"/>
        <v>0</v>
      </c>
      <c r="AV4583" s="29">
        <f t="shared" si="540"/>
        <v>0</v>
      </c>
    </row>
    <row r="4584" spans="21:48" ht="31.5" customHeight="1">
      <c r="U4584" s="1"/>
      <c r="AT4584" s="27">
        <f t="shared" si="541"/>
        <v>0</v>
      </c>
      <c r="AV4584" s="29">
        <f t="shared" si="540"/>
        <v>0</v>
      </c>
    </row>
    <row r="4585" spans="21:48" ht="31.5" customHeight="1">
      <c r="U4585" s="1"/>
      <c r="AT4585" s="27">
        <f t="shared" si="541"/>
        <v>0</v>
      </c>
      <c r="AV4585" s="29">
        <f t="shared" si="540"/>
        <v>0</v>
      </c>
    </row>
    <row r="4586" spans="21:48" ht="31.5" customHeight="1">
      <c r="U4586" s="1"/>
      <c r="AT4586" s="27">
        <f t="shared" si="541"/>
        <v>0</v>
      </c>
      <c r="AV4586" s="29">
        <f t="shared" si="540"/>
        <v>0</v>
      </c>
    </row>
    <row r="4587" spans="21:48" ht="31.5" customHeight="1">
      <c r="U4587" s="1"/>
      <c r="AT4587" s="27">
        <f t="shared" si="541"/>
        <v>0</v>
      </c>
      <c r="AV4587" s="29">
        <f t="shared" si="540"/>
        <v>0</v>
      </c>
    </row>
    <row r="4588" spans="21:48" ht="31.5" customHeight="1">
      <c r="U4588" s="1"/>
      <c r="AT4588" s="27">
        <f t="shared" si="541"/>
        <v>0</v>
      </c>
      <c r="AV4588" s="29">
        <f t="shared" si="540"/>
        <v>0</v>
      </c>
    </row>
    <row r="4589" spans="21:48" ht="31.5" customHeight="1">
      <c r="U4589" s="1"/>
      <c r="AT4589" s="27">
        <f t="shared" si="541"/>
        <v>0</v>
      </c>
      <c r="AV4589" s="29">
        <f t="shared" si="540"/>
        <v>0</v>
      </c>
    </row>
    <row r="4590" spans="21:48" ht="31.5" customHeight="1">
      <c r="U4590" s="1"/>
      <c r="AT4590" s="27">
        <f t="shared" si="541"/>
        <v>0</v>
      </c>
      <c r="AV4590" s="29">
        <f t="shared" si="540"/>
        <v>0</v>
      </c>
    </row>
    <row r="4591" spans="21:48" ht="31.5" customHeight="1">
      <c r="U4591" s="1"/>
      <c r="AT4591" s="27">
        <f t="shared" si="541"/>
        <v>0</v>
      </c>
      <c r="AV4591" s="29">
        <f t="shared" si="540"/>
        <v>0</v>
      </c>
    </row>
    <row r="4592" spans="21:48" ht="31.5" customHeight="1">
      <c r="U4592" s="1"/>
      <c r="AT4592" s="27">
        <f t="shared" si="541"/>
        <v>0</v>
      </c>
      <c r="AV4592" s="29">
        <f t="shared" si="540"/>
        <v>0</v>
      </c>
    </row>
    <row r="4593" spans="21:48" ht="31.5" customHeight="1">
      <c r="U4593" s="1"/>
      <c r="AT4593" s="27">
        <f t="shared" si="541"/>
        <v>0</v>
      </c>
      <c r="AV4593" s="29">
        <f t="shared" si="540"/>
        <v>0</v>
      </c>
    </row>
    <row r="4594" spans="21:48" ht="31.5" customHeight="1">
      <c r="U4594" s="1"/>
      <c r="AT4594" s="27">
        <f t="shared" si="541"/>
        <v>0</v>
      </c>
      <c r="AV4594" s="29">
        <f t="shared" si="540"/>
        <v>0</v>
      </c>
    </row>
    <row r="4595" spans="21:48" ht="31.5" customHeight="1">
      <c r="U4595" s="1"/>
      <c r="AT4595" s="27">
        <f t="shared" si="541"/>
        <v>0</v>
      </c>
      <c r="AV4595" s="29">
        <f t="shared" ref="AV4595:AV4658" si="542">MIN(AN4595,AT4595,AU4595)</f>
        <v>0</v>
      </c>
    </row>
    <row r="4596" spans="21:48" ht="31.5" customHeight="1">
      <c r="U4596" s="1"/>
      <c r="AT4596" s="27">
        <f t="shared" si="541"/>
        <v>0</v>
      </c>
      <c r="AV4596" s="29">
        <f t="shared" si="542"/>
        <v>0</v>
      </c>
    </row>
    <row r="4597" spans="21:48" ht="31.5" customHeight="1">
      <c r="U4597" s="1"/>
      <c r="AT4597" s="27">
        <f t="shared" si="541"/>
        <v>0</v>
      </c>
      <c r="AV4597" s="29">
        <f t="shared" si="542"/>
        <v>0</v>
      </c>
    </row>
    <row r="4598" spans="21:48" ht="31.5" customHeight="1">
      <c r="U4598" s="1"/>
      <c r="AT4598" s="27">
        <f t="shared" si="541"/>
        <v>0</v>
      </c>
      <c r="AV4598" s="29">
        <f t="shared" si="542"/>
        <v>0</v>
      </c>
    </row>
    <row r="4599" spans="21:48" ht="31.5" customHeight="1">
      <c r="U4599" s="1"/>
      <c r="AT4599" s="27">
        <f t="shared" si="541"/>
        <v>0</v>
      </c>
      <c r="AV4599" s="29">
        <f t="shared" si="542"/>
        <v>0</v>
      </c>
    </row>
    <row r="4600" spans="21:48" ht="31.5" customHeight="1">
      <c r="U4600" s="1"/>
      <c r="AT4600" s="27">
        <f t="shared" si="541"/>
        <v>0</v>
      </c>
      <c r="AV4600" s="29">
        <f t="shared" si="542"/>
        <v>0</v>
      </c>
    </row>
    <row r="4601" spans="21:48" ht="31.5" customHeight="1">
      <c r="U4601" s="1"/>
      <c r="AT4601" s="27">
        <f t="shared" si="541"/>
        <v>0</v>
      </c>
      <c r="AV4601" s="29">
        <f t="shared" si="542"/>
        <v>0</v>
      </c>
    </row>
    <row r="4602" spans="21:48" ht="31.5" customHeight="1">
      <c r="U4602" s="1"/>
      <c r="AT4602" s="27">
        <f t="shared" si="541"/>
        <v>0</v>
      </c>
      <c r="AV4602" s="29">
        <f t="shared" si="542"/>
        <v>0</v>
      </c>
    </row>
    <row r="4603" spans="21:48" ht="31.5" customHeight="1">
      <c r="U4603" s="1"/>
      <c r="AT4603" s="27">
        <f t="shared" si="541"/>
        <v>0</v>
      </c>
      <c r="AV4603" s="29">
        <f t="shared" si="542"/>
        <v>0</v>
      </c>
    </row>
    <row r="4604" spans="21:48" ht="31.5" customHeight="1">
      <c r="U4604" s="1"/>
      <c r="AT4604" s="27">
        <f t="shared" si="541"/>
        <v>0</v>
      </c>
      <c r="AV4604" s="29">
        <f t="shared" si="542"/>
        <v>0</v>
      </c>
    </row>
    <row r="4605" spans="21:48" ht="31.5" customHeight="1">
      <c r="U4605" s="1"/>
      <c r="AT4605" s="27">
        <f t="shared" si="541"/>
        <v>0</v>
      </c>
      <c r="AV4605" s="29">
        <f t="shared" si="542"/>
        <v>0</v>
      </c>
    </row>
    <row r="4606" spans="21:48" ht="31.5" customHeight="1">
      <c r="U4606" s="1"/>
      <c r="AT4606" s="27">
        <f t="shared" si="541"/>
        <v>0</v>
      </c>
      <c r="AV4606" s="29">
        <f t="shared" si="542"/>
        <v>0</v>
      </c>
    </row>
    <row r="4607" spans="21:48" ht="31.5" customHeight="1">
      <c r="U4607" s="1"/>
      <c r="AT4607" s="27">
        <f t="shared" si="541"/>
        <v>0</v>
      </c>
      <c r="AV4607" s="29">
        <f t="shared" si="542"/>
        <v>0</v>
      </c>
    </row>
    <row r="4608" spans="21:48" ht="31.5" customHeight="1">
      <c r="U4608" s="1"/>
      <c r="AT4608" s="27">
        <f t="shared" si="541"/>
        <v>0</v>
      </c>
      <c r="AV4608" s="29">
        <f t="shared" si="542"/>
        <v>0</v>
      </c>
    </row>
    <row r="4609" spans="21:48" ht="31.5" customHeight="1">
      <c r="U4609" s="1"/>
      <c r="AT4609" s="27">
        <f t="shared" si="541"/>
        <v>0</v>
      </c>
      <c r="AV4609" s="29">
        <f t="shared" si="542"/>
        <v>0</v>
      </c>
    </row>
    <row r="4610" spans="21:48" ht="31.5" customHeight="1">
      <c r="U4610" s="1"/>
      <c r="AT4610" s="27">
        <f t="shared" si="541"/>
        <v>0</v>
      </c>
      <c r="AV4610" s="29">
        <f t="shared" si="542"/>
        <v>0</v>
      </c>
    </row>
    <row r="4611" spans="21:48" ht="31.5" customHeight="1">
      <c r="U4611" s="1"/>
      <c r="AT4611" s="27">
        <f t="shared" si="541"/>
        <v>0</v>
      </c>
      <c r="AV4611" s="29">
        <f t="shared" si="542"/>
        <v>0</v>
      </c>
    </row>
    <row r="4612" spans="21:48" ht="31.5" customHeight="1">
      <c r="U4612" s="1"/>
      <c r="AT4612" s="27">
        <f t="shared" si="541"/>
        <v>0</v>
      </c>
      <c r="AV4612" s="29">
        <f t="shared" si="542"/>
        <v>0</v>
      </c>
    </row>
    <row r="4613" spans="21:48" ht="31.5" customHeight="1">
      <c r="U4613" s="1"/>
      <c r="AT4613" s="27">
        <f t="shared" si="541"/>
        <v>0</v>
      </c>
      <c r="AV4613" s="29">
        <f t="shared" si="542"/>
        <v>0</v>
      </c>
    </row>
    <row r="4614" spans="21:48" ht="31.5" customHeight="1">
      <c r="U4614" s="1"/>
      <c r="AT4614" s="27">
        <f t="shared" ref="AT4614:AT4677" si="543">T4614*1.075</f>
        <v>0</v>
      </c>
      <c r="AV4614" s="29">
        <f t="shared" si="542"/>
        <v>0</v>
      </c>
    </row>
    <row r="4615" spans="21:48" ht="31.5" customHeight="1">
      <c r="U4615" s="1"/>
      <c r="AT4615" s="27">
        <f t="shared" si="543"/>
        <v>0</v>
      </c>
      <c r="AV4615" s="29">
        <f t="shared" si="542"/>
        <v>0</v>
      </c>
    </row>
    <row r="4616" spans="21:48" ht="31.5" customHeight="1">
      <c r="U4616" s="1"/>
      <c r="AT4616" s="27">
        <f t="shared" si="543"/>
        <v>0</v>
      </c>
      <c r="AV4616" s="29">
        <f t="shared" si="542"/>
        <v>0</v>
      </c>
    </row>
    <row r="4617" spans="21:48" ht="31.5" customHeight="1">
      <c r="U4617" s="1"/>
      <c r="AT4617" s="27">
        <f t="shared" si="543"/>
        <v>0</v>
      </c>
      <c r="AV4617" s="29">
        <f t="shared" si="542"/>
        <v>0</v>
      </c>
    </row>
    <row r="4618" spans="21:48" ht="31.5" customHeight="1">
      <c r="U4618" s="1"/>
      <c r="AT4618" s="27">
        <f t="shared" si="543"/>
        <v>0</v>
      </c>
      <c r="AV4618" s="29">
        <f t="shared" si="542"/>
        <v>0</v>
      </c>
    </row>
    <row r="4619" spans="21:48" ht="31.5" customHeight="1">
      <c r="U4619" s="1"/>
      <c r="AT4619" s="27">
        <f t="shared" si="543"/>
        <v>0</v>
      </c>
      <c r="AV4619" s="29">
        <f t="shared" si="542"/>
        <v>0</v>
      </c>
    </row>
    <row r="4620" spans="21:48" ht="31.5" customHeight="1">
      <c r="U4620" s="1"/>
      <c r="AT4620" s="27">
        <f t="shared" si="543"/>
        <v>0</v>
      </c>
      <c r="AV4620" s="29">
        <f t="shared" si="542"/>
        <v>0</v>
      </c>
    </row>
    <row r="4621" spans="21:48" ht="31.5" customHeight="1">
      <c r="U4621" s="1"/>
      <c r="AT4621" s="27">
        <f t="shared" si="543"/>
        <v>0</v>
      </c>
      <c r="AV4621" s="29">
        <f t="shared" si="542"/>
        <v>0</v>
      </c>
    </row>
    <row r="4622" spans="21:48" ht="31.5" customHeight="1">
      <c r="U4622" s="1"/>
      <c r="AT4622" s="27">
        <f t="shared" si="543"/>
        <v>0</v>
      </c>
      <c r="AV4622" s="29">
        <f t="shared" si="542"/>
        <v>0</v>
      </c>
    </row>
    <row r="4623" spans="21:48" ht="31.5" customHeight="1">
      <c r="U4623" s="1"/>
      <c r="AT4623" s="27">
        <f t="shared" si="543"/>
        <v>0</v>
      </c>
      <c r="AV4623" s="29">
        <f t="shared" si="542"/>
        <v>0</v>
      </c>
    </row>
    <row r="4624" spans="21:48" ht="31.5" customHeight="1">
      <c r="U4624" s="1"/>
      <c r="AT4624" s="27">
        <f t="shared" si="543"/>
        <v>0</v>
      </c>
      <c r="AV4624" s="29">
        <f t="shared" si="542"/>
        <v>0</v>
      </c>
    </row>
    <row r="4625" spans="21:48" ht="31.5" customHeight="1">
      <c r="U4625" s="1"/>
      <c r="AT4625" s="27">
        <f t="shared" si="543"/>
        <v>0</v>
      </c>
      <c r="AV4625" s="29">
        <f t="shared" si="542"/>
        <v>0</v>
      </c>
    </row>
    <row r="4626" spans="21:48" ht="31.5" customHeight="1">
      <c r="U4626" s="1"/>
      <c r="AT4626" s="27">
        <f t="shared" si="543"/>
        <v>0</v>
      </c>
      <c r="AV4626" s="29">
        <f t="shared" si="542"/>
        <v>0</v>
      </c>
    </row>
    <row r="4627" spans="21:48" ht="31.5" customHeight="1">
      <c r="U4627" s="1"/>
      <c r="AT4627" s="27">
        <f t="shared" si="543"/>
        <v>0</v>
      </c>
      <c r="AV4627" s="29">
        <f t="shared" si="542"/>
        <v>0</v>
      </c>
    </row>
    <row r="4628" spans="21:48" ht="31.5" customHeight="1">
      <c r="U4628" s="1"/>
      <c r="AT4628" s="27">
        <f t="shared" si="543"/>
        <v>0</v>
      </c>
      <c r="AV4628" s="29">
        <f t="shared" si="542"/>
        <v>0</v>
      </c>
    </row>
    <row r="4629" spans="21:48" ht="31.5" customHeight="1">
      <c r="U4629" s="1"/>
      <c r="AT4629" s="27">
        <f t="shared" si="543"/>
        <v>0</v>
      </c>
      <c r="AV4629" s="29">
        <f t="shared" si="542"/>
        <v>0</v>
      </c>
    </row>
    <row r="4630" spans="21:48" ht="31.5" customHeight="1">
      <c r="U4630" s="1"/>
      <c r="AT4630" s="27">
        <f t="shared" si="543"/>
        <v>0</v>
      </c>
      <c r="AV4630" s="29">
        <f t="shared" si="542"/>
        <v>0</v>
      </c>
    </row>
    <row r="4631" spans="21:48" ht="31.5" customHeight="1">
      <c r="U4631" s="1"/>
      <c r="AT4631" s="27">
        <f t="shared" si="543"/>
        <v>0</v>
      </c>
      <c r="AV4631" s="29">
        <f t="shared" si="542"/>
        <v>0</v>
      </c>
    </row>
    <row r="4632" spans="21:48" ht="31.5" customHeight="1">
      <c r="U4632" s="1"/>
      <c r="AT4632" s="27">
        <f t="shared" si="543"/>
        <v>0</v>
      </c>
      <c r="AV4632" s="29">
        <f t="shared" si="542"/>
        <v>0</v>
      </c>
    </row>
    <row r="4633" spans="21:48" ht="31.5" customHeight="1">
      <c r="U4633" s="1"/>
      <c r="AT4633" s="27">
        <f t="shared" si="543"/>
        <v>0</v>
      </c>
      <c r="AV4633" s="29">
        <f t="shared" si="542"/>
        <v>0</v>
      </c>
    </row>
    <row r="4634" spans="21:48" ht="31.5" customHeight="1">
      <c r="U4634" s="1"/>
      <c r="AT4634" s="27">
        <f t="shared" si="543"/>
        <v>0</v>
      </c>
      <c r="AV4634" s="29">
        <f t="shared" si="542"/>
        <v>0</v>
      </c>
    </row>
    <row r="4635" spans="21:48" ht="31.5" customHeight="1">
      <c r="U4635" s="1"/>
      <c r="AT4635" s="27">
        <f t="shared" si="543"/>
        <v>0</v>
      </c>
      <c r="AV4635" s="29">
        <f t="shared" si="542"/>
        <v>0</v>
      </c>
    </row>
    <row r="4636" spans="21:48" ht="31.5" customHeight="1">
      <c r="U4636" s="1"/>
      <c r="AT4636" s="27">
        <f t="shared" si="543"/>
        <v>0</v>
      </c>
      <c r="AV4636" s="29">
        <f t="shared" si="542"/>
        <v>0</v>
      </c>
    </row>
    <row r="4637" spans="21:48" ht="31.5" customHeight="1">
      <c r="U4637" s="1"/>
      <c r="AT4637" s="27">
        <f t="shared" si="543"/>
        <v>0</v>
      </c>
      <c r="AV4637" s="29">
        <f t="shared" si="542"/>
        <v>0</v>
      </c>
    </row>
    <row r="4638" spans="21:48" ht="31.5" customHeight="1">
      <c r="U4638" s="1"/>
      <c r="AT4638" s="27">
        <f t="shared" si="543"/>
        <v>0</v>
      </c>
      <c r="AV4638" s="29">
        <f t="shared" si="542"/>
        <v>0</v>
      </c>
    </row>
    <row r="4639" spans="21:48" ht="31.5" customHeight="1">
      <c r="U4639" s="1"/>
      <c r="AT4639" s="27">
        <f t="shared" si="543"/>
        <v>0</v>
      </c>
      <c r="AV4639" s="29">
        <f t="shared" si="542"/>
        <v>0</v>
      </c>
    </row>
    <row r="4640" spans="21:48" ht="31.5" customHeight="1">
      <c r="U4640" s="1"/>
      <c r="AT4640" s="27">
        <f t="shared" si="543"/>
        <v>0</v>
      </c>
      <c r="AV4640" s="29">
        <f t="shared" si="542"/>
        <v>0</v>
      </c>
    </row>
    <row r="4641" spans="21:48" ht="31.5" customHeight="1">
      <c r="U4641" s="1"/>
      <c r="AT4641" s="27">
        <f t="shared" si="543"/>
        <v>0</v>
      </c>
      <c r="AV4641" s="29">
        <f t="shared" si="542"/>
        <v>0</v>
      </c>
    </row>
    <row r="4642" spans="21:48" ht="31.5" customHeight="1">
      <c r="U4642" s="1"/>
      <c r="AT4642" s="27">
        <f t="shared" si="543"/>
        <v>0</v>
      </c>
      <c r="AV4642" s="29">
        <f t="shared" si="542"/>
        <v>0</v>
      </c>
    </row>
    <row r="4643" spans="21:48" ht="31.5" customHeight="1">
      <c r="U4643" s="1"/>
      <c r="AT4643" s="27">
        <f t="shared" si="543"/>
        <v>0</v>
      </c>
      <c r="AV4643" s="29">
        <f t="shared" si="542"/>
        <v>0</v>
      </c>
    </row>
    <row r="4644" spans="21:48" ht="31.5" customHeight="1">
      <c r="U4644" s="1"/>
      <c r="AT4644" s="27">
        <f t="shared" si="543"/>
        <v>0</v>
      </c>
      <c r="AV4644" s="29">
        <f t="shared" si="542"/>
        <v>0</v>
      </c>
    </row>
    <row r="4645" spans="21:48" ht="31.5" customHeight="1">
      <c r="U4645" s="1"/>
      <c r="AT4645" s="27">
        <f t="shared" si="543"/>
        <v>0</v>
      </c>
      <c r="AV4645" s="29">
        <f t="shared" si="542"/>
        <v>0</v>
      </c>
    </row>
    <row r="4646" spans="21:48" ht="31.5" customHeight="1">
      <c r="U4646" s="1"/>
      <c r="AT4646" s="27">
        <f t="shared" si="543"/>
        <v>0</v>
      </c>
      <c r="AV4646" s="29">
        <f t="shared" si="542"/>
        <v>0</v>
      </c>
    </row>
    <row r="4647" spans="21:48" ht="31.5" customHeight="1">
      <c r="U4647" s="1"/>
      <c r="AT4647" s="27">
        <f t="shared" si="543"/>
        <v>0</v>
      </c>
      <c r="AV4647" s="29">
        <f t="shared" si="542"/>
        <v>0</v>
      </c>
    </row>
    <row r="4648" spans="21:48" ht="31.5" customHeight="1">
      <c r="U4648" s="1"/>
      <c r="AT4648" s="27">
        <f t="shared" si="543"/>
        <v>0</v>
      </c>
      <c r="AV4648" s="29">
        <f t="shared" si="542"/>
        <v>0</v>
      </c>
    </row>
    <row r="4649" spans="21:48" ht="31.5" customHeight="1">
      <c r="U4649" s="1"/>
      <c r="AT4649" s="27">
        <f t="shared" si="543"/>
        <v>0</v>
      </c>
      <c r="AV4649" s="29">
        <f t="shared" si="542"/>
        <v>0</v>
      </c>
    </row>
    <row r="4650" spans="21:48" ht="31.5" customHeight="1">
      <c r="U4650" s="1"/>
      <c r="AT4650" s="27">
        <f t="shared" si="543"/>
        <v>0</v>
      </c>
      <c r="AV4650" s="29">
        <f t="shared" si="542"/>
        <v>0</v>
      </c>
    </row>
    <row r="4651" spans="21:48" ht="31.5" customHeight="1">
      <c r="U4651" s="1"/>
      <c r="AT4651" s="27">
        <f t="shared" si="543"/>
        <v>0</v>
      </c>
      <c r="AV4651" s="29">
        <f t="shared" si="542"/>
        <v>0</v>
      </c>
    </row>
    <row r="4652" spans="21:48" ht="31.5" customHeight="1">
      <c r="U4652" s="1"/>
      <c r="AT4652" s="27">
        <f t="shared" si="543"/>
        <v>0</v>
      </c>
      <c r="AV4652" s="29">
        <f t="shared" si="542"/>
        <v>0</v>
      </c>
    </row>
    <row r="4653" spans="21:48" ht="31.5" customHeight="1">
      <c r="U4653" s="1"/>
      <c r="AT4653" s="27">
        <f t="shared" si="543"/>
        <v>0</v>
      </c>
      <c r="AV4653" s="29">
        <f t="shared" si="542"/>
        <v>0</v>
      </c>
    </row>
    <row r="4654" spans="21:48" ht="31.5" customHeight="1">
      <c r="U4654" s="1"/>
      <c r="AT4654" s="27">
        <f t="shared" si="543"/>
        <v>0</v>
      </c>
      <c r="AV4654" s="29">
        <f t="shared" si="542"/>
        <v>0</v>
      </c>
    </row>
    <row r="4655" spans="21:48" ht="31.5" customHeight="1">
      <c r="U4655" s="1"/>
      <c r="AT4655" s="27">
        <f t="shared" si="543"/>
        <v>0</v>
      </c>
      <c r="AV4655" s="29">
        <f t="shared" si="542"/>
        <v>0</v>
      </c>
    </row>
    <row r="4656" spans="21:48" ht="31.5" customHeight="1">
      <c r="U4656" s="1"/>
      <c r="AT4656" s="27">
        <f t="shared" si="543"/>
        <v>0</v>
      </c>
      <c r="AV4656" s="29">
        <f t="shared" si="542"/>
        <v>0</v>
      </c>
    </row>
    <row r="4657" spans="21:48" ht="31.5" customHeight="1">
      <c r="U4657" s="1"/>
      <c r="AT4657" s="27">
        <f t="shared" si="543"/>
        <v>0</v>
      </c>
      <c r="AV4657" s="29">
        <f t="shared" si="542"/>
        <v>0</v>
      </c>
    </row>
    <row r="4658" spans="21:48" ht="31.5" customHeight="1">
      <c r="U4658" s="1"/>
      <c r="AT4658" s="27">
        <f t="shared" si="543"/>
        <v>0</v>
      </c>
      <c r="AV4658" s="29">
        <f t="shared" si="542"/>
        <v>0</v>
      </c>
    </row>
    <row r="4659" spans="21:48" ht="31.5" customHeight="1">
      <c r="U4659" s="1"/>
      <c r="AT4659" s="27">
        <f t="shared" si="543"/>
        <v>0</v>
      </c>
      <c r="AV4659" s="29">
        <f t="shared" ref="AV4659:AV4722" si="544">MIN(AN4659,AT4659,AU4659)</f>
        <v>0</v>
      </c>
    </row>
    <row r="4660" spans="21:48" ht="31.5" customHeight="1">
      <c r="U4660" s="1"/>
      <c r="AT4660" s="27">
        <f t="shared" si="543"/>
        <v>0</v>
      </c>
      <c r="AV4660" s="29">
        <f t="shared" si="544"/>
        <v>0</v>
      </c>
    </row>
    <row r="4661" spans="21:48" ht="31.5" customHeight="1">
      <c r="U4661" s="1"/>
      <c r="AT4661" s="27">
        <f t="shared" si="543"/>
        <v>0</v>
      </c>
      <c r="AV4661" s="29">
        <f t="shared" si="544"/>
        <v>0</v>
      </c>
    </row>
    <row r="4662" spans="21:48" ht="31.5" customHeight="1">
      <c r="U4662" s="1"/>
      <c r="AT4662" s="27">
        <f t="shared" si="543"/>
        <v>0</v>
      </c>
      <c r="AV4662" s="29">
        <f t="shared" si="544"/>
        <v>0</v>
      </c>
    </row>
    <row r="4663" spans="21:48" ht="31.5" customHeight="1">
      <c r="U4663" s="1"/>
      <c r="AT4663" s="27">
        <f t="shared" si="543"/>
        <v>0</v>
      </c>
      <c r="AV4663" s="29">
        <f t="shared" si="544"/>
        <v>0</v>
      </c>
    </row>
    <row r="4664" spans="21:48" ht="31.5" customHeight="1">
      <c r="U4664" s="1"/>
      <c r="AT4664" s="27">
        <f t="shared" si="543"/>
        <v>0</v>
      </c>
      <c r="AV4664" s="29">
        <f t="shared" si="544"/>
        <v>0</v>
      </c>
    </row>
    <row r="4665" spans="21:48" ht="31.5" customHeight="1">
      <c r="U4665" s="1"/>
      <c r="AT4665" s="27">
        <f t="shared" si="543"/>
        <v>0</v>
      </c>
      <c r="AV4665" s="29">
        <f t="shared" si="544"/>
        <v>0</v>
      </c>
    </row>
    <row r="4666" spans="21:48" ht="31.5" customHeight="1">
      <c r="U4666" s="1"/>
      <c r="AT4666" s="27">
        <f t="shared" si="543"/>
        <v>0</v>
      </c>
      <c r="AV4666" s="29">
        <f t="shared" si="544"/>
        <v>0</v>
      </c>
    </row>
    <row r="4667" spans="21:48" ht="31.5" customHeight="1">
      <c r="U4667" s="1"/>
      <c r="AT4667" s="27">
        <f t="shared" si="543"/>
        <v>0</v>
      </c>
      <c r="AV4667" s="29">
        <f t="shared" si="544"/>
        <v>0</v>
      </c>
    </row>
    <row r="4668" spans="21:48" ht="31.5" customHeight="1">
      <c r="U4668" s="1"/>
      <c r="AT4668" s="27">
        <f t="shared" si="543"/>
        <v>0</v>
      </c>
      <c r="AV4668" s="29">
        <f t="shared" si="544"/>
        <v>0</v>
      </c>
    </row>
    <row r="4669" spans="21:48" ht="31.5" customHeight="1">
      <c r="U4669" s="1"/>
      <c r="AT4669" s="27">
        <f t="shared" si="543"/>
        <v>0</v>
      </c>
      <c r="AV4669" s="29">
        <f t="shared" si="544"/>
        <v>0</v>
      </c>
    </row>
    <row r="4670" spans="21:48" ht="31.5" customHeight="1">
      <c r="U4670" s="1"/>
      <c r="AT4670" s="27">
        <f t="shared" si="543"/>
        <v>0</v>
      </c>
      <c r="AV4670" s="29">
        <f t="shared" si="544"/>
        <v>0</v>
      </c>
    </row>
    <row r="4671" spans="21:48" ht="31.5" customHeight="1">
      <c r="U4671" s="1"/>
      <c r="AT4671" s="27">
        <f t="shared" si="543"/>
        <v>0</v>
      </c>
      <c r="AV4671" s="29">
        <f t="shared" si="544"/>
        <v>0</v>
      </c>
    </row>
    <row r="4672" spans="21:48" ht="31.5" customHeight="1">
      <c r="U4672" s="1"/>
      <c r="AT4672" s="27">
        <f t="shared" si="543"/>
        <v>0</v>
      </c>
      <c r="AV4672" s="29">
        <f t="shared" si="544"/>
        <v>0</v>
      </c>
    </row>
    <row r="4673" spans="21:48" ht="31.5" customHeight="1">
      <c r="U4673" s="1"/>
      <c r="AT4673" s="27">
        <f t="shared" si="543"/>
        <v>0</v>
      </c>
      <c r="AV4673" s="29">
        <f t="shared" si="544"/>
        <v>0</v>
      </c>
    </row>
    <row r="4674" spans="21:48" ht="31.5" customHeight="1">
      <c r="U4674" s="1"/>
      <c r="AT4674" s="27">
        <f t="shared" si="543"/>
        <v>0</v>
      </c>
      <c r="AV4674" s="29">
        <f t="shared" si="544"/>
        <v>0</v>
      </c>
    </row>
    <row r="4675" spans="21:48" ht="31.5" customHeight="1">
      <c r="U4675" s="1"/>
      <c r="AT4675" s="27">
        <f t="shared" si="543"/>
        <v>0</v>
      </c>
      <c r="AV4675" s="29">
        <f t="shared" si="544"/>
        <v>0</v>
      </c>
    </row>
    <row r="4676" spans="21:48" ht="31.5" customHeight="1">
      <c r="U4676" s="1"/>
      <c r="AT4676" s="27">
        <f t="shared" si="543"/>
        <v>0</v>
      </c>
      <c r="AV4676" s="29">
        <f t="shared" si="544"/>
        <v>0</v>
      </c>
    </row>
    <row r="4677" spans="21:48" ht="31.5" customHeight="1">
      <c r="U4677" s="1"/>
      <c r="AT4677" s="27">
        <f t="shared" si="543"/>
        <v>0</v>
      </c>
      <c r="AV4677" s="29">
        <f t="shared" si="544"/>
        <v>0</v>
      </c>
    </row>
    <row r="4678" spans="21:48" ht="31.5" customHeight="1">
      <c r="U4678" s="1"/>
      <c r="AT4678" s="27">
        <f t="shared" ref="AT4678:AT4741" si="545">T4678*1.075</f>
        <v>0</v>
      </c>
      <c r="AV4678" s="29">
        <f t="shared" si="544"/>
        <v>0</v>
      </c>
    </row>
    <row r="4679" spans="21:48" ht="31.5" customHeight="1">
      <c r="U4679" s="1"/>
      <c r="AT4679" s="27">
        <f t="shared" si="545"/>
        <v>0</v>
      </c>
      <c r="AV4679" s="29">
        <f t="shared" si="544"/>
        <v>0</v>
      </c>
    </row>
    <row r="4680" spans="21:48" ht="31.5" customHeight="1">
      <c r="U4680" s="1"/>
      <c r="AT4680" s="27">
        <f t="shared" si="545"/>
        <v>0</v>
      </c>
      <c r="AV4680" s="29">
        <f t="shared" si="544"/>
        <v>0</v>
      </c>
    </row>
    <row r="4681" spans="21:48" ht="31.5" customHeight="1">
      <c r="U4681" s="1"/>
      <c r="AT4681" s="27">
        <f t="shared" si="545"/>
        <v>0</v>
      </c>
      <c r="AV4681" s="29">
        <f t="shared" si="544"/>
        <v>0</v>
      </c>
    </row>
    <row r="4682" spans="21:48" ht="31.5" customHeight="1">
      <c r="U4682" s="1"/>
      <c r="AT4682" s="27">
        <f t="shared" si="545"/>
        <v>0</v>
      </c>
      <c r="AV4682" s="29">
        <f t="shared" si="544"/>
        <v>0</v>
      </c>
    </row>
    <row r="4683" spans="21:48" ht="31.5" customHeight="1">
      <c r="U4683" s="1"/>
      <c r="AT4683" s="27">
        <f t="shared" si="545"/>
        <v>0</v>
      </c>
      <c r="AV4683" s="29">
        <f t="shared" si="544"/>
        <v>0</v>
      </c>
    </row>
    <row r="4684" spans="21:48" ht="31.5" customHeight="1">
      <c r="U4684" s="1"/>
      <c r="AT4684" s="27">
        <f t="shared" si="545"/>
        <v>0</v>
      </c>
      <c r="AV4684" s="29">
        <f t="shared" si="544"/>
        <v>0</v>
      </c>
    </row>
    <row r="4685" spans="21:48" ht="31.5" customHeight="1">
      <c r="U4685" s="1"/>
      <c r="AT4685" s="27">
        <f t="shared" si="545"/>
        <v>0</v>
      </c>
      <c r="AV4685" s="29">
        <f t="shared" si="544"/>
        <v>0</v>
      </c>
    </row>
    <row r="4686" spans="21:48" ht="31.5" customHeight="1">
      <c r="U4686" s="1"/>
      <c r="AT4686" s="27">
        <f t="shared" si="545"/>
        <v>0</v>
      </c>
      <c r="AV4686" s="29">
        <f t="shared" si="544"/>
        <v>0</v>
      </c>
    </row>
    <row r="4687" spans="21:48" ht="31.5" customHeight="1">
      <c r="U4687" s="1"/>
      <c r="AT4687" s="27">
        <f t="shared" si="545"/>
        <v>0</v>
      </c>
      <c r="AV4687" s="29">
        <f t="shared" si="544"/>
        <v>0</v>
      </c>
    </row>
    <row r="4688" spans="21:48" ht="31.5" customHeight="1">
      <c r="U4688" s="1"/>
      <c r="AT4688" s="27">
        <f t="shared" si="545"/>
        <v>0</v>
      </c>
      <c r="AV4688" s="29">
        <f t="shared" si="544"/>
        <v>0</v>
      </c>
    </row>
    <row r="4689" spans="21:48" ht="31.5" customHeight="1">
      <c r="U4689" s="1"/>
      <c r="AT4689" s="27">
        <f t="shared" si="545"/>
        <v>0</v>
      </c>
      <c r="AV4689" s="29">
        <f t="shared" si="544"/>
        <v>0</v>
      </c>
    </row>
    <row r="4690" spans="21:48" ht="31.5" customHeight="1">
      <c r="U4690" s="1"/>
      <c r="AT4690" s="27">
        <f t="shared" si="545"/>
        <v>0</v>
      </c>
      <c r="AV4690" s="29">
        <f t="shared" si="544"/>
        <v>0</v>
      </c>
    </row>
    <row r="4691" spans="21:48" ht="31.5" customHeight="1">
      <c r="U4691" s="1"/>
      <c r="AT4691" s="27">
        <f t="shared" si="545"/>
        <v>0</v>
      </c>
      <c r="AV4691" s="29">
        <f t="shared" si="544"/>
        <v>0</v>
      </c>
    </row>
    <row r="4692" spans="21:48" ht="31.5" customHeight="1">
      <c r="U4692" s="1"/>
      <c r="AT4692" s="27">
        <f t="shared" si="545"/>
        <v>0</v>
      </c>
      <c r="AV4692" s="29">
        <f t="shared" si="544"/>
        <v>0</v>
      </c>
    </row>
    <row r="4693" spans="21:48" ht="31.5" customHeight="1">
      <c r="U4693" s="1"/>
      <c r="AT4693" s="27">
        <f t="shared" si="545"/>
        <v>0</v>
      </c>
      <c r="AV4693" s="29">
        <f t="shared" si="544"/>
        <v>0</v>
      </c>
    </row>
    <row r="4694" spans="21:48" ht="31.5" customHeight="1">
      <c r="U4694" s="1"/>
      <c r="AT4694" s="27">
        <f t="shared" si="545"/>
        <v>0</v>
      </c>
      <c r="AV4694" s="29">
        <f t="shared" si="544"/>
        <v>0</v>
      </c>
    </row>
    <row r="4695" spans="21:48" ht="31.5" customHeight="1">
      <c r="U4695" s="1"/>
      <c r="AT4695" s="27">
        <f t="shared" si="545"/>
        <v>0</v>
      </c>
      <c r="AV4695" s="29">
        <f t="shared" si="544"/>
        <v>0</v>
      </c>
    </row>
    <row r="4696" spans="21:48" ht="31.5" customHeight="1">
      <c r="U4696" s="1"/>
      <c r="AT4696" s="27">
        <f t="shared" si="545"/>
        <v>0</v>
      </c>
      <c r="AV4696" s="29">
        <f t="shared" si="544"/>
        <v>0</v>
      </c>
    </row>
    <row r="4697" spans="21:48" ht="31.5" customHeight="1">
      <c r="U4697" s="1"/>
      <c r="AT4697" s="27">
        <f t="shared" si="545"/>
        <v>0</v>
      </c>
      <c r="AV4697" s="29">
        <f t="shared" si="544"/>
        <v>0</v>
      </c>
    </row>
    <row r="4698" spans="21:48" ht="31.5" customHeight="1">
      <c r="U4698" s="1"/>
      <c r="AT4698" s="27">
        <f t="shared" si="545"/>
        <v>0</v>
      </c>
      <c r="AV4698" s="29">
        <f t="shared" si="544"/>
        <v>0</v>
      </c>
    </row>
    <row r="4699" spans="21:48" ht="31.5" customHeight="1">
      <c r="U4699" s="1"/>
      <c r="AT4699" s="27">
        <f t="shared" si="545"/>
        <v>0</v>
      </c>
      <c r="AV4699" s="29">
        <f t="shared" si="544"/>
        <v>0</v>
      </c>
    </row>
    <row r="4700" spans="21:48" ht="31.5" customHeight="1">
      <c r="U4700" s="1"/>
      <c r="AT4700" s="27">
        <f t="shared" si="545"/>
        <v>0</v>
      </c>
      <c r="AV4700" s="29">
        <f t="shared" si="544"/>
        <v>0</v>
      </c>
    </row>
    <row r="4701" spans="21:48" ht="31.5" customHeight="1">
      <c r="U4701" s="1"/>
      <c r="AT4701" s="27">
        <f t="shared" si="545"/>
        <v>0</v>
      </c>
      <c r="AV4701" s="29">
        <f t="shared" si="544"/>
        <v>0</v>
      </c>
    </row>
    <row r="4702" spans="21:48" ht="31.5" customHeight="1">
      <c r="U4702" s="1"/>
      <c r="AT4702" s="27">
        <f t="shared" si="545"/>
        <v>0</v>
      </c>
      <c r="AV4702" s="29">
        <f t="shared" si="544"/>
        <v>0</v>
      </c>
    </row>
    <row r="4703" spans="21:48" ht="31.5" customHeight="1">
      <c r="U4703" s="1"/>
      <c r="AT4703" s="27">
        <f t="shared" si="545"/>
        <v>0</v>
      </c>
      <c r="AV4703" s="29">
        <f t="shared" si="544"/>
        <v>0</v>
      </c>
    </row>
    <row r="4704" spans="21:48" ht="31.5" customHeight="1">
      <c r="U4704" s="1"/>
      <c r="AT4704" s="27">
        <f t="shared" si="545"/>
        <v>0</v>
      </c>
      <c r="AV4704" s="29">
        <f t="shared" si="544"/>
        <v>0</v>
      </c>
    </row>
    <row r="4705" spans="21:48" ht="31.5" customHeight="1">
      <c r="U4705" s="1"/>
      <c r="AT4705" s="27">
        <f t="shared" si="545"/>
        <v>0</v>
      </c>
      <c r="AV4705" s="29">
        <f t="shared" si="544"/>
        <v>0</v>
      </c>
    </row>
    <row r="4706" spans="21:48" ht="31.5" customHeight="1">
      <c r="U4706" s="1"/>
      <c r="AT4706" s="27">
        <f t="shared" si="545"/>
        <v>0</v>
      </c>
      <c r="AV4706" s="29">
        <f t="shared" si="544"/>
        <v>0</v>
      </c>
    </row>
    <row r="4707" spans="21:48" ht="31.5" customHeight="1">
      <c r="U4707" s="1"/>
      <c r="AT4707" s="27">
        <f t="shared" si="545"/>
        <v>0</v>
      </c>
      <c r="AV4707" s="29">
        <f t="shared" si="544"/>
        <v>0</v>
      </c>
    </row>
    <row r="4708" spans="21:48" ht="31.5" customHeight="1">
      <c r="U4708" s="1"/>
      <c r="AT4708" s="27">
        <f t="shared" si="545"/>
        <v>0</v>
      </c>
      <c r="AV4708" s="29">
        <f t="shared" si="544"/>
        <v>0</v>
      </c>
    </row>
    <row r="4709" spans="21:48" ht="31.5" customHeight="1">
      <c r="U4709" s="1"/>
      <c r="AT4709" s="27">
        <f t="shared" si="545"/>
        <v>0</v>
      </c>
      <c r="AV4709" s="29">
        <f t="shared" si="544"/>
        <v>0</v>
      </c>
    </row>
    <row r="4710" spans="21:48" ht="31.5" customHeight="1">
      <c r="U4710" s="1"/>
      <c r="AT4710" s="27">
        <f t="shared" si="545"/>
        <v>0</v>
      </c>
      <c r="AV4710" s="29">
        <f t="shared" si="544"/>
        <v>0</v>
      </c>
    </row>
    <row r="4711" spans="21:48" ht="31.5" customHeight="1">
      <c r="U4711" s="1"/>
      <c r="AT4711" s="27">
        <f t="shared" si="545"/>
        <v>0</v>
      </c>
      <c r="AV4711" s="29">
        <f t="shared" si="544"/>
        <v>0</v>
      </c>
    </row>
    <row r="4712" spans="21:48" ht="31.5" customHeight="1">
      <c r="U4712" s="1"/>
      <c r="AT4712" s="27">
        <f t="shared" si="545"/>
        <v>0</v>
      </c>
      <c r="AV4712" s="29">
        <f t="shared" si="544"/>
        <v>0</v>
      </c>
    </row>
    <row r="4713" spans="21:48" ht="31.5" customHeight="1">
      <c r="U4713" s="1"/>
      <c r="AT4713" s="27">
        <f t="shared" si="545"/>
        <v>0</v>
      </c>
      <c r="AV4713" s="29">
        <f t="shared" si="544"/>
        <v>0</v>
      </c>
    </row>
    <row r="4714" spans="21:48" ht="31.5" customHeight="1">
      <c r="U4714" s="1"/>
      <c r="AT4714" s="27">
        <f t="shared" si="545"/>
        <v>0</v>
      </c>
      <c r="AV4714" s="29">
        <f t="shared" si="544"/>
        <v>0</v>
      </c>
    </row>
    <row r="4715" spans="21:48" ht="31.5" customHeight="1">
      <c r="U4715" s="1"/>
      <c r="AT4715" s="27">
        <f t="shared" si="545"/>
        <v>0</v>
      </c>
      <c r="AV4715" s="29">
        <f t="shared" si="544"/>
        <v>0</v>
      </c>
    </row>
    <row r="4716" spans="21:48" ht="31.5" customHeight="1">
      <c r="U4716" s="1"/>
      <c r="AT4716" s="27">
        <f t="shared" si="545"/>
        <v>0</v>
      </c>
      <c r="AV4716" s="29">
        <f t="shared" si="544"/>
        <v>0</v>
      </c>
    </row>
    <row r="4717" spans="21:48" ht="31.5" customHeight="1">
      <c r="U4717" s="1"/>
      <c r="AT4717" s="27">
        <f t="shared" si="545"/>
        <v>0</v>
      </c>
      <c r="AV4717" s="29">
        <f t="shared" si="544"/>
        <v>0</v>
      </c>
    </row>
    <row r="4718" spans="21:48" ht="31.5" customHeight="1">
      <c r="U4718" s="1"/>
      <c r="AT4718" s="27">
        <f t="shared" si="545"/>
        <v>0</v>
      </c>
      <c r="AV4718" s="29">
        <f t="shared" si="544"/>
        <v>0</v>
      </c>
    </row>
    <row r="4719" spans="21:48" ht="31.5" customHeight="1">
      <c r="U4719" s="1"/>
      <c r="AT4719" s="27">
        <f t="shared" si="545"/>
        <v>0</v>
      </c>
      <c r="AV4719" s="29">
        <f t="shared" si="544"/>
        <v>0</v>
      </c>
    </row>
    <row r="4720" spans="21:48" ht="31.5" customHeight="1">
      <c r="U4720" s="1"/>
      <c r="AT4720" s="27">
        <f t="shared" si="545"/>
        <v>0</v>
      </c>
      <c r="AV4720" s="29">
        <f t="shared" si="544"/>
        <v>0</v>
      </c>
    </row>
    <row r="4721" spans="21:48" ht="31.5" customHeight="1">
      <c r="U4721" s="1"/>
      <c r="AT4721" s="27">
        <f t="shared" si="545"/>
        <v>0</v>
      </c>
      <c r="AV4721" s="29">
        <f t="shared" si="544"/>
        <v>0</v>
      </c>
    </row>
    <row r="4722" spans="21:48" ht="31.5" customHeight="1">
      <c r="U4722" s="1"/>
      <c r="AT4722" s="27">
        <f t="shared" si="545"/>
        <v>0</v>
      </c>
      <c r="AV4722" s="29">
        <f t="shared" si="544"/>
        <v>0</v>
      </c>
    </row>
    <row r="4723" spans="21:48" ht="31.5" customHeight="1">
      <c r="U4723" s="1"/>
      <c r="AT4723" s="27">
        <f t="shared" si="545"/>
        <v>0</v>
      </c>
      <c r="AV4723" s="29">
        <f t="shared" ref="AV4723:AV4786" si="546">MIN(AN4723,AT4723,AU4723)</f>
        <v>0</v>
      </c>
    </row>
    <row r="4724" spans="21:48" ht="31.5" customHeight="1">
      <c r="U4724" s="1"/>
      <c r="AT4724" s="27">
        <f t="shared" si="545"/>
        <v>0</v>
      </c>
      <c r="AV4724" s="29">
        <f t="shared" si="546"/>
        <v>0</v>
      </c>
    </row>
    <row r="4725" spans="21:48" ht="31.5" customHeight="1">
      <c r="U4725" s="1"/>
      <c r="AT4725" s="27">
        <f t="shared" si="545"/>
        <v>0</v>
      </c>
      <c r="AV4725" s="29">
        <f t="shared" si="546"/>
        <v>0</v>
      </c>
    </row>
    <row r="4726" spans="21:48" ht="31.5" customHeight="1">
      <c r="U4726" s="1"/>
      <c r="AT4726" s="27">
        <f t="shared" si="545"/>
        <v>0</v>
      </c>
      <c r="AV4726" s="29">
        <f t="shared" si="546"/>
        <v>0</v>
      </c>
    </row>
    <row r="4727" spans="21:48" ht="31.5" customHeight="1">
      <c r="U4727" s="1"/>
      <c r="AT4727" s="27">
        <f t="shared" si="545"/>
        <v>0</v>
      </c>
      <c r="AV4727" s="29">
        <f t="shared" si="546"/>
        <v>0</v>
      </c>
    </row>
    <row r="4728" spans="21:48" ht="31.5" customHeight="1">
      <c r="U4728" s="1"/>
      <c r="AT4728" s="27">
        <f t="shared" si="545"/>
        <v>0</v>
      </c>
      <c r="AV4728" s="29">
        <f t="shared" si="546"/>
        <v>0</v>
      </c>
    </row>
    <row r="4729" spans="21:48" ht="31.5" customHeight="1">
      <c r="U4729" s="1"/>
      <c r="AT4729" s="27">
        <f t="shared" si="545"/>
        <v>0</v>
      </c>
      <c r="AV4729" s="29">
        <f t="shared" si="546"/>
        <v>0</v>
      </c>
    </row>
    <row r="4730" spans="21:48" ht="31.5" customHeight="1">
      <c r="U4730" s="1"/>
      <c r="AT4730" s="27">
        <f t="shared" si="545"/>
        <v>0</v>
      </c>
      <c r="AV4730" s="29">
        <f t="shared" si="546"/>
        <v>0</v>
      </c>
    </row>
    <row r="4731" spans="21:48" ht="31.5" customHeight="1">
      <c r="U4731" s="1"/>
      <c r="AT4731" s="27">
        <f t="shared" si="545"/>
        <v>0</v>
      </c>
      <c r="AV4731" s="29">
        <f t="shared" si="546"/>
        <v>0</v>
      </c>
    </row>
    <row r="4732" spans="21:48" ht="31.5" customHeight="1">
      <c r="U4732" s="1"/>
      <c r="AT4732" s="27">
        <f t="shared" si="545"/>
        <v>0</v>
      </c>
      <c r="AV4732" s="29">
        <f t="shared" si="546"/>
        <v>0</v>
      </c>
    </row>
    <row r="4733" spans="21:48" ht="31.5" customHeight="1">
      <c r="U4733" s="1"/>
      <c r="AT4733" s="27">
        <f t="shared" si="545"/>
        <v>0</v>
      </c>
      <c r="AV4733" s="29">
        <f t="shared" si="546"/>
        <v>0</v>
      </c>
    </row>
    <row r="4734" spans="21:48" ht="31.5" customHeight="1">
      <c r="U4734" s="1"/>
      <c r="AT4734" s="27">
        <f t="shared" si="545"/>
        <v>0</v>
      </c>
      <c r="AV4734" s="29">
        <f t="shared" si="546"/>
        <v>0</v>
      </c>
    </row>
    <row r="4735" spans="21:48" ht="31.5" customHeight="1">
      <c r="U4735" s="1"/>
      <c r="AT4735" s="27">
        <f t="shared" si="545"/>
        <v>0</v>
      </c>
      <c r="AV4735" s="29">
        <f t="shared" si="546"/>
        <v>0</v>
      </c>
    </row>
    <row r="4736" spans="21:48" ht="31.5" customHeight="1">
      <c r="U4736" s="1"/>
      <c r="AT4736" s="27">
        <f t="shared" si="545"/>
        <v>0</v>
      </c>
      <c r="AV4736" s="29">
        <f t="shared" si="546"/>
        <v>0</v>
      </c>
    </row>
    <row r="4737" spans="21:48" ht="31.5" customHeight="1">
      <c r="U4737" s="1"/>
      <c r="AT4737" s="27">
        <f t="shared" si="545"/>
        <v>0</v>
      </c>
      <c r="AV4737" s="29">
        <f t="shared" si="546"/>
        <v>0</v>
      </c>
    </row>
    <row r="4738" spans="21:48" ht="31.5" customHeight="1">
      <c r="U4738" s="1"/>
      <c r="AT4738" s="27">
        <f t="shared" si="545"/>
        <v>0</v>
      </c>
      <c r="AV4738" s="29">
        <f t="shared" si="546"/>
        <v>0</v>
      </c>
    </row>
    <row r="4739" spans="21:48" ht="31.5" customHeight="1">
      <c r="U4739" s="1"/>
      <c r="AT4739" s="27">
        <f t="shared" si="545"/>
        <v>0</v>
      </c>
      <c r="AV4739" s="29">
        <f t="shared" si="546"/>
        <v>0</v>
      </c>
    </row>
    <row r="4740" spans="21:48" ht="31.5" customHeight="1">
      <c r="U4740" s="1"/>
      <c r="AT4740" s="27">
        <f t="shared" si="545"/>
        <v>0</v>
      </c>
      <c r="AV4740" s="29">
        <f t="shared" si="546"/>
        <v>0</v>
      </c>
    </row>
    <row r="4741" spans="21:48" ht="31.5" customHeight="1">
      <c r="U4741" s="1"/>
      <c r="AT4741" s="27">
        <f t="shared" si="545"/>
        <v>0</v>
      </c>
      <c r="AV4741" s="29">
        <f t="shared" si="546"/>
        <v>0</v>
      </c>
    </row>
    <row r="4742" spans="21:48" ht="31.5" customHeight="1">
      <c r="U4742" s="1"/>
      <c r="AT4742" s="27">
        <f t="shared" ref="AT4742:AT4805" si="547">T4742*1.075</f>
        <v>0</v>
      </c>
      <c r="AV4742" s="29">
        <f t="shared" si="546"/>
        <v>0</v>
      </c>
    </row>
    <row r="4743" spans="21:48" ht="31.5" customHeight="1">
      <c r="U4743" s="1"/>
      <c r="AT4743" s="27">
        <f t="shared" si="547"/>
        <v>0</v>
      </c>
      <c r="AV4743" s="29">
        <f t="shared" si="546"/>
        <v>0</v>
      </c>
    </row>
    <row r="4744" spans="21:48" ht="31.5" customHeight="1">
      <c r="U4744" s="1"/>
      <c r="AT4744" s="27">
        <f t="shared" si="547"/>
        <v>0</v>
      </c>
      <c r="AV4744" s="29">
        <f t="shared" si="546"/>
        <v>0</v>
      </c>
    </row>
    <row r="4745" spans="21:48" ht="31.5" customHeight="1">
      <c r="U4745" s="1"/>
      <c r="AT4745" s="27">
        <f t="shared" si="547"/>
        <v>0</v>
      </c>
      <c r="AV4745" s="29">
        <f t="shared" si="546"/>
        <v>0</v>
      </c>
    </row>
    <row r="4746" spans="21:48" ht="31.5" customHeight="1">
      <c r="U4746" s="1"/>
      <c r="AT4746" s="27">
        <f t="shared" si="547"/>
        <v>0</v>
      </c>
      <c r="AV4746" s="29">
        <f t="shared" si="546"/>
        <v>0</v>
      </c>
    </row>
    <row r="4747" spans="21:48" ht="31.5" customHeight="1">
      <c r="U4747" s="1"/>
      <c r="AT4747" s="27">
        <f t="shared" si="547"/>
        <v>0</v>
      </c>
      <c r="AV4747" s="29">
        <f t="shared" si="546"/>
        <v>0</v>
      </c>
    </row>
    <row r="4748" spans="21:48" ht="31.5" customHeight="1">
      <c r="U4748" s="1"/>
      <c r="AT4748" s="27">
        <f t="shared" si="547"/>
        <v>0</v>
      </c>
      <c r="AV4748" s="29">
        <f t="shared" si="546"/>
        <v>0</v>
      </c>
    </row>
    <row r="4749" spans="21:48" ht="31.5" customHeight="1">
      <c r="U4749" s="1"/>
      <c r="AT4749" s="27">
        <f t="shared" si="547"/>
        <v>0</v>
      </c>
      <c r="AV4749" s="29">
        <f t="shared" si="546"/>
        <v>0</v>
      </c>
    </row>
    <row r="4750" spans="21:48" ht="31.5" customHeight="1">
      <c r="U4750" s="1"/>
      <c r="AT4750" s="27">
        <f t="shared" si="547"/>
        <v>0</v>
      </c>
      <c r="AV4750" s="29">
        <f t="shared" si="546"/>
        <v>0</v>
      </c>
    </row>
    <row r="4751" spans="21:48" ht="31.5" customHeight="1">
      <c r="U4751" s="1"/>
      <c r="AT4751" s="27">
        <f t="shared" si="547"/>
        <v>0</v>
      </c>
      <c r="AV4751" s="29">
        <f t="shared" si="546"/>
        <v>0</v>
      </c>
    </row>
    <row r="4752" spans="21:48" ht="31.5" customHeight="1">
      <c r="U4752" s="1"/>
      <c r="AT4752" s="27">
        <f t="shared" si="547"/>
        <v>0</v>
      </c>
      <c r="AV4752" s="29">
        <f t="shared" si="546"/>
        <v>0</v>
      </c>
    </row>
    <row r="4753" spans="21:48" ht="31.5" customHeight="1">
      <c r="U4753" s="1"/>
      <c r="AT4753" s="27">
        <f t="shared" si="547"/>
        <v>0</v>
      </c>
      <c r="AV4753" s="29">
        <f t="shared" si="546"/>
        <v>0</v>
      </c>
    </row>
    <row r="4754" spans="21:48" ht="31.5" customHeight="1">
      <c r="U4754" s="1"/>
      <c r="AT4754" s="27">
        <f t="shared" si="547"/>
        <v>0</v>
      </c>
      <c r="AV4754" s="29">
        <f t="shared" si="546"/>
        <v>0</v>
      </c>
    </row>
    <row r="4755" spans="21:48" ht="31.5" customHeight="1">
      <c r="U4755" s="1"/>
      <c r="AT4755" s="27">
        <f t="shared" si="547"/>
        <v>0</v>
      </c>
      <c r="AV4755" s="29">
        <f t="shared" si="546"/>
        <v>0</v>
      </c>
    </row>
    <row r="4756" spans="21:48" ht="31.5" customHeight="1">
      <c r="U4756" s="1"/>
      <c r="AT4756" s="27">
        <f t="shared" si="547"/>
        <v>0</v>
      </c>
      <c r="AV4756" s="29">
        <f t="shared" si="546"/>
        <v>0</v>
      </c>
    </row>
    <row r="4757" spans="21:48" ht="31.5" customHeight="1">
      <c r="U4757" s="1"/>
      <c r="AT4757" s="27">
        <f t="shared" si="547"/>
        <v>0</v>
      </c>
      <c r="AV4757" s="29">
        <f t="shared" si="546"/>
        <v>0</v>
      </c>
    </row>
    <row r="4758" spans="21:48" ht="31.5" customHeight="1">
      <c r="U4758" s="1"/>
      <c r="AT4758" s="27">
        <f t="shared" si="547"/>
        <v>0</v>
      </c>
      <c r="AV4758" s="29">
        <f t="shared" si="546"/>
        <v>0</v>
      </c>
    </row>
    <row r="4759" spans="21:48" ht="31.5" customHeight="1">
      <c r="U4759" s="1"/>
      <c r="AT4759" s="27">
        <f t="shared" si="547"/>
        <v>0</v>
      </c>
      <c r="AV4759" s="29">
        <f t="shared" si="546"/>
        <v>0</v>
      </c>
    </row>
    <row r="4760" spans="21:48" ht="31.5" customHeight="1">
      <c r="U4760" s="1"/>
      <c r="AT4760" s="27">
        <f t="shared" si="547"/>
        <v>0</v>
      </c>
      <c r="AV4760" s="29">
        <f t="shared" si="546"/>
        <v>0</v>
      </c>
    </row>
    <row r="4761" spans="21:48" ht="31.5" customHeight="1">
      <c r="U4761" s="1"/>
      <c r="AT4761" s="27">
        <f t="shared" si="547"/>
        <v>0</v>
      </c>
      <c r="AV4761" s="29">
        <f t="shared" si="546"/>
        <v>0</v>
      </c>
    </row>
    <row r="4762" spans="21:48" ht="31.5" customHeight="1">
      <c r="U4762" s="1"/>
      <c r="AT4762" s="27">
        <f t="shared" si="547"/>
        <v>0</v>
      </c>
      <c r="AV4762" s="29">
        <f t="shared" si="546"/>
        <v>0</v>
      </c>
    </row>
    <row r="4763" spans="21:48" ht="31.5" customHeight="1">
      <c r="U4763" s="1"/>
      <c r="AT4763" s="27">
        <f t="shared" si="547"/>
        <v>0</v>
      </c>
      <c r="AV4763" s="29">
        <f t="shared" si="546"/>
        <v>0</v>
      </c>
    </row>
    <row r="4764" spans="21:48" ht="31.5" customHeight="1">
      <c r="U4764" s="1"/>
      <c r="AT4764" s="27">
        <f t="shared" si="547"/>
        <v>0</v>
      </c>
      <c r="AV4764" s="29">
        <f t="shared" si="546"/>
        <v>0</v>
      </c>
    </row>
    <row r="4765" spans="21:48" ht="31.5" customHeight="1">
      <c r="U4765" s="1"/>
      <c r="AT4765" s="27">
        <f t="shared" si="547"/>
        <v>0</v>
      </c>
      <c r="AV4765" s="29">
        <f t="shared" si="546"/>
        <v>0</v>
      </c>
    </row>
    <row r="4766" spans="21:48" ht="31.5" customHeight="1">
      <c r="U4766" s="1"/>
      <c r="AT4766" s="27">
        <f t="shared" si="547"/>
        <v>0</v>
      </c>
      <c r="AV4766" s="29">
        <f t="shared" si="546"/>
        <v>0</v>
      </c>
    </row>
    <row r="4767" spans="21:48" ht="31.5" customHeight="1">
      <c r="U4767" s="1"/>
      <c r="AT4767" s="27">
        <f t="shared" si="547"/>
        <v>0</v>
      </c>
      <c r="AV4767" s="29">
        <f t="shared" si="546"/>
        <v>0</v>
      </c>
    </row>
    <row r="4768" spans="21:48" ht="31.5" customHeight="1">
      <c r="U4768" s="1"/>
      <c r="AT4768" s="27">
        <f t="shared" si="547"/>
        <v>0</v>
      </c>
      <c r="AV4768" s="29">
        <f t="shared" si="546"/>
        <v>0</v>
      </c>
    </row>
    <row r="4769" spans="21:48" ht="31.5" customHeight="1">
      <c r="U4769" s="1"/>
      <c r="AT4769" s="27">
        <f t="shared" si="547"/>
        <v>0</v>
      </c>
      <c r="AV4769" s="29">
        <f t="shared" si="546"/>
        <v>0</v>
      </c>
    </row>
    <row r="4770" spans="21:48" ht="31.5" customHeight="1">
      <c r="U4770" s="1"/>
      <c r="AT4770" s="27">
        <f t="shared" si="547"/>
        <v>0</v>
      </c>
      <c r="AV4770" s="29">
        <f t="shared" si="546"/>
        <v>0</v>
      </c>
    </row>
    <row r="4771" spans="21:48" ht="31.5" customHeight="1">
      <c r="U4771" s="1"/>
      <c r="AT4771" s="27">
        <f t="shared" si="547"/>
        <v>0</v>
      </c>
      <c r="AV4771" s="29">
        <f t="shared" si="546"/>
        <v>0</v>
      </c>
    </row>
    <row r="4772" spans="21:48" ht="31.5" customHeight="1">
      <c r="U4772" s="1"/>
      <c r="AT4772" s="27">
        <f t="shared" si="547"/>
        <v>0</v>
      </c>
      <c r="AV4772" s="29">
        <f t="shared" si="546"/>
        <v>0</v>
      </c>
    </row>
    <row r="4773" spans="21:48" ht="31.5" customHeight="1">
      <c r="U4773" s="1"/>
      <c r="AT4773" s="27">
        <f t="shared" si="547"/>
        <v>0</v>
      </c>
      <c r="AV4773" s="29">
        <f t="shared" si="546"/>
        <v>0</v>
      </c>
    </row>
    <row r="4774" spans="21:48" ht="31.5" customHeight="1">
      <c r="U4774" s="1"/>
      <c r="AT4774" s="27">
        <f t="shared" si="547"/>
        <v>0</v>
      </c>
      <c r="AV4774" s="29">
        <f t="shared" si="546"/>
        <v>0</v>
      </c>
    </row>
    <row r="4775" spans="21:48" ht="31.5" customHeight="1">
      <c r="U4775" s="1"/>
      <c r="AT4775" s="27">
        <f t="shared" si="547"/>
        <v>0</v>
      </c>
      <c r="AV4775" s="29">
        <f t="shared" si="546"/>
        <v>0</v>
      </c>
    </row>
    <row r="4776" spans="21:48" ht="31.5" customHeight="1">
      <c r="U4776" s="1"/>
      <c r="AT4776" s="27">
        <f t="shared" si="547"/>
        <v>0</v>
      </c>
      <c r="AV4776" s="29">
        <f t="shared" si="546"/>
        <v>0</v>
      </c>
    </row>
    <row r="4777" spans="21:48" ht="31.5" customHeight="1">
      <c r="U4777" s="1"/>
      <c r="AT4777" s="27">
        <f t="shared" si="547"/>
        <v>0</v>
      </c>
      <c r="AV4777" s="29">
        <f t="shared" si="546"/>
        <v>0</v>
      </c>
    </row>
    <row r="4778" spans="21:48" ht="31.5" customHeight="1">
      <c r="U4778" s="1"/>
      <c r="AT4778" s="27">
        <f t="shared" si="547"/>
        <v>0</v>
      </c>
      <c r="AV4778" s="29">
        <f t="shared" si="546"/>
        <v>0</v>
      </c>
    </row>
    <row r="4779" spans="21:48" ht="31.5" customHeight="1">
      <c r="U4779" s="1"/>
      <c r="AT4779" s="27">
        <f t="shared" si="547"/>
        <v>0</v>
      </c>
      <c r="AV4779" s="29">
        <f t="shared" si="546"/>
        <v>0</v>
      </c>
    </row>
    <row r="4780" spans="21:48" ht="31.5" customHeight="1">
      <c r="U4780" s="1"/>
      <c r="AT4780" s="27">
        <f t="shared" si="547"/>
        <v>0</v>
      </c>
      <c r="AV4780" s="29">
        <f t="shared" si="546"/>
        <v>0</v>
      </c>
    </row>
    <row r="4781" spans="21:48" ht="31.5" customHeight="1">
      <c r="U4781" s="1"/>
      <c r="AT4781" s="27">
        <f t="shared" si="547"/>
        <v>0</v>
      </c>
      <c r="AV4781" s="29">
        <f t="shared" si="546"/>
        <v>0</v>
      </c>
    </row>
    <row r="4782" spans="21:48" ht="31.5" customHeight="1">
      <c r="U4782" s="1"/>
      <c r="AT4782" s="27">
        <f t="shared" si="547"/>
        <v>0</v>
      </c>
      <c r="AV4782" s="29">
        <f t="shared" si="546"/>
        <v>0</v>
      </c>
    </row>
    <row r="4783" spans="21:48" ht="31.5" customHeight="1">
      <c r="U4783" s="1"/>
      <c r="AT4783" s="27">
        <f t="shared" si="547"/>
        <v>0</v>
      </c>
      <c r="AV4783" s="29">
        <f t="shared" si="546"/>
        <v>0</v>
      </c>
    </row>
    <row r="4784" spans="21:48" ht="31.5" customHeight="1">
      <c r="U4784" s="1"/>
      <c r="AT4784" s="27">
        <f t="shared" si="547"/>
        <v>0</v>
      </c>
      <c r="AV4784" s="29">
        <f t="shared" si="546"/>
        <v>0</v>
      </c>
    </row>
    <row r="4785" spans="21:48" ht="31.5" customHeight="1">
      <c r="U4785" s="1"/>
      <c r="AT4785" s="27">
        <f t="shared" si="547"/>
        <v>0</v>
      </c>
      <c r="AV4785" s="29">
        <f t="shared" si="546"/>
        <v>0</v>
      </c>
    </row>
    <row r="4786" spans="21:48" ht="31.5" customHeight="1">
      <c r="U4786" s="1"/>
      <c r="AT4786" s="27">
        <f t="shared" si="547"/>
        <v>0</v>
      </c>
      <c r="AV4786" s="29">
        <f t="shared" si="546"/>
        <v>0</v>
      </c>
    </row>
    <row r="4787" spans="21:48" ht="31.5" customHeight="1">
      <c r="U4787" s="1"/>
      <c r="AT4787" s="27">
        <f t="shared" si="547"/>
        <v>0</v>
      </c>
      <c r="AV4787" s="29">
        <f t="shared" ref="AV4787:AV4850" si="548">MIN(AN4787,AT4787,AU4787)</f>
        <v>0</v>
      </c>
    </row>
    <row r="4788" spans="21:48" ht="31.5" customHeight="1">
      <c r="U4788" s="1"/>
      <c r="AT4788" s="27">
        <f t="shared" si="547"/>
        <v>0</v>
      </c>
      <c r="AV4788" s="29">
        <f t="shared" si="548"/>
        <v>0</v>
      </c>
    </row>
    <row r="4789" spans="21:48" ht="31.5" customHeight="1">
      <c r="U4789" s="1"/>
      <c r="AT4789" s="27">
        <f t="shared" si="547"/>
        <v>0</v>
      </c>
      <c r="AV4789" s="29">
        <f t="shared" si="548"/>
        <v>0</v>
      </c>
    </row>
    <row r="4790" spans="21:48" ht="31.5" customHeight="1">
      <c r="U4790" s="1"/>
      <c r="AT4790" s="27">
        <f t="shared" si="547"/>
        <v>0</v>
      </c>
      <c r="AV4790" s="29">
        <f t="shared" si="548"/>
        <v>0</v>
      </c>
    </row>
    <row r="4791" spans="21:48" ht="31.5" customHeight="1">
      <c r="U4791" s="1"/>
      <c r="AT4791" s="27">
        <f t="shared" si="547"/>
        <v>0</v>
      </c>
      <c r="AV4791" s="29">
        <f t="shared" si="548"/>
        <v>0</v>
      </c>
    </row>
    <row r="4792" spans="21:48" ht="31.5" customHeight="1">
      <c r="U4792" s="1"/>
      <c r="AT4792" s="27">
        <f t="shared" si="547"/>
        <v>0</v>
      </c>
      <c r="AV4792" s="29">
        <f t="shared" si="548"/>
        <v>0</v>
      </c>
    </row>
    <row r="4793" spans="21:48" ht="31.5" customHeight="1">
      <c r="U4793" s="1"/>
      <c r="AT4793" s="27">
        <f t="shared" si="547"/>
        <v>0</v>
      </c>
      <c r="AV4793" s="29">
        <f t="shared" si="548"/>
        <v>0</v>
      </c>
    </row>
    <row r="4794" spans="21:48" ht="31.5" customHeight="1">
      <c r="U4794" s="1"/>
      <c r="AT4794" s="27">
        <f t="shared" si="547"/>
        <v>0</v>
      </c>
      <c r="AV4794" s="29">
        <f t="shared" si="548"/>
        <v>0</v>
      </c>
    </row>
    <row r="4795" spans="21:48" ht="31.5" customHeight="1">
      <c r="U4795" s="1"/>
      <c r="AT4795" s="27">
        <f t="shared" si="547"/>
        <v>0</v>
      </c>
      <c r="AV4795" s="29">
        <f t="shared" si="548"/>
        <v>0</v>
      </c>
    </row>
    <row r="4796" spans="21:48" ht="31.5" customHeight="1">
      <c r="U4796" s="1"/>
      <c r="AT4796" s="27">
        <f t="shared" si="547"/>
        <v>0</v>
      </c>
      <c r="AV4796" s="29">
        <f t="shared" si="548"/>
        <v>0</v>
      </c>
    </row>
    <row r="4797" spans="21:48" ht="31.5" customHeight="1">
      <c r="U4797" s="1"/>
      <c r="AT4797" s="27">
        <f t="shared" si="547"/>
        <v>0</v>
      </c>
      <c r="AV4797" s="29">
        <f t="shared" si="548"/>
        <v>0</v>
      </c>
    </row>
    <row r="4798" spans="21:48" ht="31.5" customHeight="1">
      <c r="U4798" s="1"/>
      <c r="AT4798" s="27">
        <f t="shared" si="547"/>
        <v>0</v>
      </c>
      <c r="AV4798" s="29">
        <f t="shared" si="548"/>
        <v>0</v>
      </c>
    </row>
    <row r="4799" spans="21:48" ht="31.5" customHeight="1">
      <c r="U4799" s="1"/>
      <c r="AT4799" s="27">
        <f t="shared" si="547"/>
        <v>0</v>
      </c>
      <c r="AV4799" s="29">
        <f t="shared" si="548"/>
        <v>0</v>
      </c>
    </row>
    <row r="4800" spans="21:48" ht="31.5" customHeight="1">
      <c r="U4800" s="1"/>
      <c r="AT4800" s="27">
        <f t="shared" si="547"/>
        <v>0</v>
      </c>
      <c r="AV4800" s="29">
        <f t="shared" si="548"/>
        <v>0</v>
      </c>
    </row>
    <row r="4801" spans="21:48" ht="31.5" customHeight="1">
      <c r="U4801" s="1"/>
      <c r="AT4801" s="27">
        <f t="shared" si="547"/>
        <v>0</v>
      </c>
      <c r="AV4801" s="29">
        <f t="shared" si="548"/>
        <v>0</v>
      </c>
    </row>
    <row r="4802" spans="21:48" ht="31.5" customHeight="1">
      <c r="U4802" s="1"/>
      <c r="AT4802" s="27">
        <f t="shared" si="547"/>
        <v>0</v>
      </c>
      <c r="AV4802" s="29">
        <f t="shared" si="548"/>
        <v>0</v>
      </c>
    </row>
    <row r="4803" spans="21:48" ht="31.5" customHeight="1">
      <c r="U4803" s="1"/>
      <c r="AT4803" s="27">
        <f t="shared" si="547"/>
        <v>0</v>
      </c>
      <c r="AV4803" s="29">
        <f t="shared" si="548"/>
        <v>0</v>
      </c>
    </row>
    <row r="4804" spans="21:48" ht="31.5" customHeight="1">
      <c r="U4804" s="1"/>
      <c r="AT4804" s="27">
        <f t="shared" si="547"/>
        <v>0</v>
      </c>
      <c r="AV4804" s="29">
        <f t="shared" si="548"/>
        <v>0</v>
      </c>
    </row>
    <row r="4805" spans="21:48" ht="31.5" customHeight="1">
      <c r="U4805" s="1"/>
      <c r="AT4805" s="27">
        <f t="shared" si="547"/>
        <v>0</v>
      </c>
      <c r="AV4805" s="29">
        <f t="shared" si="548"/>
        <v>0</v>
      </c>
    </row>
    <row r="4806" spans="21:48" ht="31.5" customHeight="1">
      <c r="U4806" s="1"/>
      <c r="AT4806" s="27">
        <f t="shared" ref="AT4806:AT4869" si="549">T4806*1.075</f>
        <v>0</v>
      </c>
      <c r="AV4806" s="29">
        <f t="shared" si="548"/>
        <v>0</v>
      </c>
    </row>
    <row r="4807" spans="21:48" ht="31.5" customHeight="1">
      <c r="U4807" s="1"/>
      <c r="AT4807" s="27">
        <f t="shared" si="549"/>
        <v>0</v>
      </c>
      <c r="AV4807" s="29">
        <f t="shared" si="548"/>
        <v>0</v>
      </c>
    </row>
    <row r="4808" spans="21:48" ht="31.5" customHeight="1">
      <c r="U4808" s="1"/>
      <c r="AT4808" s="27">
        <f t="shared" si="549"/>
        <v>0</v>
      </c>
      <c r="AV4808" s="29">
        <f t="shared" si="548"/>
        <v>0</v>
      </c>
    </row>
    <row r="4809" spans="21:48" ht="31.5" customHeight="1">
      <c r="U4809" s="1"/>
      <c r="AT4809" s="27">
        <f t="shared" si="549"/>
        <v>0</v>
      </c>
      <c r="AV4809" s="29">
        <f t="shared" si="548"/>
        <v>0</v>
      </c>
    </row>
    <row r="4810" spans="21:48" ht="31.5" customHeight="1">
      <c r="U4810" s="1"/>
      <c r="AT4810" s="27">
        <f t="shared" si="549"/>
        <v>0</v>
      </c>
      <c r="AV4810" s="29">
        <f t="shared" si="548"/>
        <v>0</v>
      </c>
    </row>
    <row r="4811" spans="21:48" ht="31.5" customHeight="1">
      <c r="U4811" s="1"/>
      <c r="AT4811" s="27">
        <f t="shared" si="549"/>
        <v>0</v>
      </c>
      <c r="AV4811" s="29">
        <f t="shared" si="548"/>
        <v>0</v>
      </c>
    </row>
    <row r="4812" spans="21:48" ht="31.5" customHeight="1">
      <c r="U4812" s="1"/>
      <c r="AT4812" s="27">
        <f t="shared" si="549"/>
        <v>0</v>
      </c>
      <c r="AV4812" s="29">
        <f t="shared" si="548"/>
        <v>0</v>
      </c>
    </row>
    <row r="4813" spans="21:48" ht="31.5" customHeight="1">
      <c r="U4813" s="1"/>
      <c r="AT4813" s="27">
        <f t="shared" si="549"/>
        <v>0</v>
      </c>
      <c r="AV4813" s="29">
        <f t="shared" si="548"/>
        <v>0</v>
      </c>
    </row>
    <row r="4814" spans="21:48" ht="31.5" customHeight="1">
      <c r="U4814" s="1"/>
      <c r="AT4814" s="27">
        <f t="shared" si="549"/>
        <v>0</v>
      </c>
      <c r="AV4814" s="29">
        <f t="shared" si="548"/>
        <v>0</v>
      </c>
    </row>
    <row r="4815" spans="21:48" ht="31.5" customHeight="1">
      <c r="U4815" s="1"/>
      <c r="AT4815" s="27">
        <f t="shared" si="549"/>
        <v>0</v>
      </c>
      <c r="AV4815" s="29">
        <f t="shared" si="548"/>
        <v>0</v>
      </c>
    </row>
    <row r="4816" spans="21:48" ht="31.5" customHeight="1">
      <c r="U4816" s="1"/>
      <c r="AT4816" s="27">
        <f t="shared" si="549"/>
        <v>0</v>
      </c>
      <c r="AV4816" s="29">
        <f t="shared" si="548"/>
        <v>0</v>
      </c>
    </row>
    <row r="4817" spans="21:48" ht="31.5" customHeight="1">
      <c r="U4817" s="1"/>
      <c r="AT4817" s="27">
        <f t="shared" si="549"/>
        <v>0</v>
      </c>
      <c r="AV4817" s="29">
        <f t="shared" si="548"/>
        <v>0</v>
      </c>
    </row>
    <row r="4818" spans="21:48" ht="31.5" customHeight="1">
      <c r="U4818" s="1"/>
      <c r="AT4818" s="27">
        <f t="shared" si="549"/>
        <v>0</v>
      </c>
      <c r="AV4818" s="29">
        <f t="shared" si="548"/>
        <v>0</v>
      </c>
    </row>
    <row r="4819" spans="21:48" ht="31.5" customHeight="1">
      <c r="U4819" s="1"/>
      <c r="AT4819" s="27">
        <f t="shared" si="549"/>
        <v>0</v>
      </c>
      <c r="AV4819" s="29">
        <f t="shared" si="548"/>
        <v>0</v>
      </c>
    </row>
    <row r="4820" spans="21:48" ht="31.5" customHeight="1">
      <c r="U4820" s="1"/>
      <c r="AT4820" s="27">
        <f t="shared" si="549"/>
        <v>0</v>
      </c>
      <c r="AV4820" s="29">
        <f t="shared" si="548"/>
        <v>0</v>
      </c>
    </row>
    <row r="4821" spans="21:48" ht="31.5" customHeight="1">
      <c r="U4821" s="1"/>
      <c r="AT4821" s="27">
        <f t="shared" si="549"/>
        <v>0</v>
      </c>
      <c r="AV4821" s="29">
        <f t="shared" si="548"/>
        <v>0</v>
      </c>
    </row>
    <row r="4822" spans="21:48" ht="31.5" customHeight="1">
      <c r="U4822" s="1"/>
      <c r="AT4822" s="27">
        <f t="shared" si="549"/>
        <v>0</v>
      </c>
      <c r="AV4822" s="29">
        <f t="shared" si="548"/>
        <v>0</v>
      </c>
    </row>
    <row r="4823" spans="21:48" ht="31.5" customHeight="1">
      <c r="U4823" s="1"/>
      <c r="AT4823" s="27">
        <f t="shared" si="549"/>
        <v>0</v>
      </c>
      <c r="AV4823" s="29">
        <f t="shared" si="548"/>
        <v>0</v>
      </c>
    </row>
    <row r="4824" spans="21:48" ht="31.5" customHeight="1">
      <c r="U4824" s="1"/>
      <c r="AT4824" s="27">
        <f t="shared" si="549"/>
        <v>0</v>
      </c>
      <c r="AV4824" s="29">
        <f t="shared" si="548"/>
        <v>0</v>
      </c>
    </row>
    <row r="4825" spans="21:48" ht="31.5" customHeight="1">
      <c r="U4825" s="1"/>
      <c r="AT4825" s="27">
        <f t="shared" si="549"/>
        <v>0</v>
      </c>
      <c r="AV4825" s="29">
        <f t="shared" si="548"/>
        <v>0</v>
      </c>
    </row>
    <row r="4826" spans="21:48" ht="31.5" customHeight="1">
      <c r="U4826" s="1"/>
      <c r="AT4826" s="27">
        <f t="shared" si="549"/>
        <v>0</v>
      </c>
      <c r="AV4826" s="29">
        <f t="shared" si="548"/>
        <v>0</v>
      </c>
    </row>
    <row r="4827" spans="21:48" ht="31.5" customHeight="1">
      <c r="U4827" s="1"/>
      <c r="AT4827" s="27">
        <f t="shared" si="549"/>
        <v>0</v>
      </c>
      <c r="AV4827" s="29">
        <f t="shared" si="548"/>
        <v>0</v>
      </c>
    </row>
    <row r="4828" spans="21:48" ht="31.5" customHeight="1">
      <c r="U4828" s="1"/>
      <c r="AT4828" s="27">
        <f t="shared" si="549"/>
        <v>0</v>
      </c>
      <c r="AV4828" s="29">
        <f t="shared" si="548"/>
        <v>0</v>
      </c>
    </row>
    <row r="4829" spans="21:48" ht="31.5" customHeight="1">
      <c r="U4829" s="1"/>
      <c r="AT4829" s="27">
        <f t="shared" si="549"/>
        <v>0</v>
      </c>
      <c r="AV4829" s="29">
        <f t="shared" si="548"/>
        <v>0</v>
      </c>
    </row>
    <row r="4830" spans="21:48" ht="31.5" customHeight="1">
      <c r="U4830" s="1"/>
      <c r="AT4830" s="27">
        <f t="shared" si="549"/>
        <v>0</v>
      </c>
      <c r="AV4830" s="29">
        <f t="shared" si="548"/>
        <v>0</v>
      </c>
    </row>
    <row r="4831" spans="21:48" ht="31.5" customHeight="1">
      <c r="U4831" s="1"/>
      <c r="AT4831" s="27">
        <f t="shared" si="549"/>
        <v>0</v>
      </c>
      <c r="AV4831" s="29">
        <f t="shared" si="548"/>
        <v>0</v>
      </c>
    </row>
    <row r="4832" spans="21:48" ht="31.5" customHeight="1">
      <c r="U4832" s="1"/>
      <c r="AT4832" s="27">
        <f t="shared" si="549"/>
        <v>0</v>
      </c>
      <c r="AV4832" s="29">
        <f t="shared" si="548"/>
        <v>0</v>
      </c>
    </row>
    <row r="4833" spans="21:48" ht="31.5" customHeight="1">
      <c r="U4833" s="1"/>
      <c r="AT4833" s="27">
        <f t="shared" si="549"/>
        <v>0</v>
      </c>
      <c r="AV4833" s="29">
        <f t="shared" si="548"/>
        <v>0</v>
      </c>
    </row>
    <row r="4834" spans="21:48" ht="31.5" customHeight="1">
      <c r="U4834" s="1"/>
      <c r="AT4834" s="27">
        <f t="shared" si="549"/>
        <v>0</v>
      </c>
      <c r="AV4834" s="29">
        <f t="shared" si="548"/>
        <v>0</v>
      </c>
    </row>
    <row r="4835" spans="21:48" ht="31.5" customHeight="1">
      <c r="U4835" s="1"/>
      <c r="AT4835" s="27">
        <f t="shared" si="549"/>
        <v>0</v>
      </c>
      <c r="AV4835" s="29">
        <f t="shared" si="548"/>
        <v>0</v>
      </c>
    </row>
    <row r="4836" spans="21:48" ht="31.5" customHeight="1">
      <c r="U4836" s="1"/>
      <c r="AT4836" s="27">
        <f t="shared" si="549"/>
        <v>0</v>
      </c>
      <c r="AV4836" s="29">
        <f t="shared" si="548"/>
        <v>0</v>
      </c>
    </row>
    <row r="4837" spans="21:48" ht="31.5" customHeight="1">
      <c r="U4837" s="1"/>
      <c r="AT4837" s="27">
        <f t="shared" si="549"/>
        <v>0</v>
      </c>
      <c r="AV4837" s="29">
        <f t="shared" si="548"/>
        <v>0</v>
      </c>
    </row>
    <row r="4838" spans="21:48" ht="31.5" customHeight="1">
      <c r="U4838" s="1"/>
      <c r="AT4838" s="27">
        <f t="shared" si="549"/>
        <v>0</v>
      </c>
      <c r="AV4838" s="29">
        <f t="shared" si="548"/>
        <v>0</v>
      </c>
    </row>
    <row r="4839" spans="21:48" ht="31.5" customHeight="1">
      <c r="U4839" s="1"/>
      <c r="AT4839" s="27">
        <f t="shared" si="549"/>
        <v>0</v>
      </c>
      <c r="AV4839" s="29">
        <f t="shared" si="548"/>
        <v>0</v>
      </c>
    </row>
    <row r="4840" spans="21:48" ht="31.5" customHeight="1">
      <c r="U4840" s="1"/>
      <c r="AT4840" s="27">
        <f t="shared" si="549"/>
        <v>0</v>
      </c>
      <c r="AV4840" s="29">
        <f t="shared" si="548"/>
        <v>0</v>
      </c>
    </row>
    <row r="4841" spans="21:48" ht="31.5" customHeight="1">
      <c r="U4841" s="1"/>
      <c r="AT4841" s="27">
        <f t="shared" si="549"/>
        <v>0</v>
      </c>
      <c r="AV4841" s="29">
        <f t="shared" si="548"/>
        <v>0</v>
      </c>
    </row>
    <row r="4842" spans="21:48" ht="31.5" customHeight="1">
      <c r="U4842" s="1"/>
      <c r="AT4842" s="27">
        <f t="shared" si="549"/>
        <v>0</v>
      </c>
      <c r="AV4842" s="29">
        <f t="shared" si="548"/>
        <v>0</v>
      </c>
    </row>
    <row r="4843" spans="21:48" ht="31.5" customHeight="1">
      <c r="U4843" s="1"/>
      <c r="AT4843" s="27">
        <f t="shared" si="549"/>
        <v>0</v>
      </c>
      <c r="AV4843" s="29">
        <f t="shared" si="548"/>
        <v>0</v>
      </c>
    </row>
    <row r="4844" spans="21:48" ht="31.5" customHeight="1">
      <c r="U4844" s="1"/>
      <c r="AT4844" s="27">
        <f t="shared" si="549"/>
        <v>0</v>
      </c>
      <c r="AV4844" s="29">
        <f t="shared" si="548"/>
        <v>0</v>
      </c>
    </row>
    <row r="4845" spans="21:48" ht="31.5" customHeight="1">
      <c r="U4845" s="1"/>
      <c r="AT4845" s="27">
        <f t="shared" si="549"/>
        <v>0</v>
      </c>
      <c r="AV4845" s="29">
        <f t="shared" si="548"/>
        <v>0</v>
      </c>
    </row>
    <row r="4846" spans="21:48" ht="31.5" customHeight="1">
      <c r="U4846" s="1"/>
      <c r="AT4846" s="27">
        <f t="shared" si="549"/>
        <v>0</v>
      </c>
      <c r="AV4846" s="29">
        <f t="shared" si="548"/>
        <v>0</v>
      </c>
    </row>
    <row r="4847" spans="21:48" ht="31.5" customHeight="1">
      <c r="U4847" s="1"/>
      <c r="AT4847" s="27">
        <f t="shared" si="549"/>
        <v>0</v>
      </c>
      <c r="AV4847" s="29">
        <f t="shared" si="548"/>
        <v>0</v>
      </c>
    </row>
    <row r="4848" spans="21:48" ht="31.5" customHeight="1">
      <c r="U4848" s="1"/>
      <c r="AT4848" s="27">
        <f t="shared" si="549"/>
        <v>0</v>
      </c>
      <c r="AV4848" s="29">
        <f t="shared" si="548"/>
        <v>0</v>
      </c>
    </row>
    <row r="4849" spans="21:48" ht="31.5" customHeight="1">
      <c r="U4849" s="1"/>
      <c r="AT4849" s="27">
        <f t="shared" si="549"/>
        <v>0</v>
      </c>
      <c r="AV4849" s="29">
        <f t="shared" si="548"/>
        <v>0</v>
      </c>
    </row>
    <row r="4850" spans="21:48" ht="31.5" customHeight="1">
      <c r="U4850" s="1"/>
      <c r="AT4850" s="27">
        <f t="shared" si="549"/>
        <v>0</v>
      </c>
      <c r="AV4850" s="29">
        <f t="shared" si="548"/>
        <v>0</v>
      </c>
    </row>
    <row r="4851" spans="21:48" ht="31.5" customHeight="1">
      <c r="U4851" s="1"/>
      <c r="AT4851" s="27">
        <f t="shared" si="549"/>
        <v>0</v>
      </c>
      <c r="AV4851" s="29">
        <f t="shared" ref="AV4851:AV4914" si="550">MIN(AN4851,AT4851,AU4851)</f>
        <v>0</v>
      </c>
    </row>
    <row r="4852" spans="21:48" ht="31.5" customHeight="1">
      <c r="U4852" s="1"/>
      <c r="AT4852" s="27">
        <f t="shared" si="549"/>
        <v>0</v>
      </c>
      <c r="AV4852" s="29">
        <f t="shared" si="550"/>
        <v>0</v>
      </c>
    </row>
    <row r="4853" spans="21:48" ht="31.5" customHeight="1">
      <c r="U4853" s="1"/>
      <c r="AT4853" s="27">
        <f t="shared" si="549"/>
        <v>0</v>
      </c>
      <c r="AV4853" s="29">
        <f t="shared" si="550"/>
        <v>0</v>
      </c>
    </row>
    <row r="4854" spans="21:48" ht="31.5" customHeight="1">
      <c r="U4854" s="1"/>
      <c r="AT4854" s="27">
        <f t="shared" si="549"/>
        <v>0</v>
      </c>
      <c r="AV4854" s="29">
        <f t="shared" si="550"/>
        <v>0</v>
      </c>
    </row>
    <row r="4855" spans="21:48" ht="31.5" customHeight="1">
      <c r="U4855" s="1"/>
      <c r="AT4855" s="27">
        <f t="shared" si="549"/>
        <v>0</v>
      </c>
      <c r="AV4855" s="29">
        <f t="shared" si="550"/>
        <v>0</v>
      </c>
    </row>
    <row r="4856" spans="21:48" ht="31.5" customHeight="1">
      <c r="U4856" s="1"/>
      <c r="AT4856" s="27">
        <f t="shared" si="549"/>
        <v>0</v>
      </c>
      <c r="AV4856" s="29">
        <f t="shared" si="550"/>
        <v>0</v>
      </c>
    </row>
    <row r="4857" spans="21:48" ht="31.5" customHeight="1">
      <c r="U4857" s="1"/>
      <c r="AT4857" s="27">
        <f t="shared" si="549"/>
        <v>0</v>
      </c>
      <c r="AV4857" s="29">
        <f t="shared" si="550"/>
        <v>0</v>
      </c>
    </row>
    <row r="4858" spans="21:48" ht="31.5" customHeight="1">
      <c r="U4858" s="1"/>
      <c r="AT4858" s="27">
        <f t="shared" si="549"/>
        <v>0</v>
      </c>
      <c r="AV4858" s="29">
        <f t="shared" si="550"/>
        <v>0</v>
      </c>
    </row>
    <row r="4859" spans="21:48" ht="31.5" customHeight="1">
      <c r="U4859" s="1"/>
      <c r="AT4859" s="27">
        <f t="shared" si="549"/>
        <v>0</v>
      </c>
      <c r="AV4859" s="29">
        <f t="shared" si="550"/>
        <v>0</v>
      </c>
    </row>
    <row r="4860" spans="21:48" ht="31.5" customHeight="1">
      <c r="U4860" s="1"/>
      <c r="AT4860" s="27">
        <f t="shared" si="549"/>
        <v>0</v>
      </c>
      <c r="AV4860" s="29">
        <f t="shared" si="550"/>
        <v>0</v>
      </c>
    </row>
    <row r="4861" spans="21:48" ht="31.5" customHeight="1">
      <c r="U4861" s="1"/>
      <c r="AT4861" s="27">
        <f t="shared" si="549"/>
        <v>0</v>
      </c>
      <c r="AV4861" s="29">
        <f t="shared" si="550"/>
        <v>0</v>
      </c>
    </row>
    <row r="4862" spans="21:48" ht="31.5" customHeight="1">
      <c r="U4862" s="1"/>
      <c r="AT4862" s="27">
        <f t="shared" si="549"/>
        <v>0</v>
      </c>
      <c r="AV4862" s="29">
        <f t="shared" si="550"/>
        <v>0</v>
      </c>
    </row>
    <row r="4863" spans="21:48" ht="31.5" customHeight="1">
      <c r="U4863" s="1"/>
      <c r="AT4863" s="27">
        <f t="shared" si="549"/>
        <v>0</v>
      </c>
      <c r="AV4863" s="29">
        <f t="shared" si="550"/>
        <v>0</v>
      </c>
    </row>
    <row r="4864" spans="21:48" ht="31.5" customHeight="1">
      <c r="U4864" s="1"/>
      <c r="AT4864" s="27">
        <f t="shared" si="549"/>
        <v>0</v>
      </c>
      <c r="AV4864" s="29">
        <f t="shared" si="550"/>
        <v>0</v>
      </c>
    </row>
    <row r="4865" spans="21:48" ht="31.5" customHeight="1">
      <c r="U4865" s="1"/>
      <c r="AT4865" s="27">
        <f t="shared" si="549"/>
        <v>0</v>
      </c>
      <c r="AV4865" s="29">
        <f t="shared" si="550"/>
        <v>0</v>
      </c>
    </row>
    <row r="4866" spans="21:48" ht="31.5" customHeight="1">
      <c r="U4866" s="1"/>
      <c r="AT4866" s="27">
        <f t="shared" si="549"/>
        <v>0</v>
      </c>
      <c r="AV4866" s="29">
        <f t="shared" si="550"/>
        <v>0</v>
      </c>
    </row>
    <row r="4867" spans="21:48" ht="31.5" customHeight="1">
      <c r="U4867" s="1"/>
      <c r="AT4867" s="27">
        <f t="shared" si="549"/>
        <v>0</v>
      </c>
      <c r="AV4867" s="29">
        <f t="shared" si="550"/>
        <v>0</v>
      </c>
    </row>
    <row r="4868" spans="21:48" ht="31.5" customHeight="1">
      <c r="U4868" s="1"/>
      <c r="AT4868" s="27">
        <f t="shared" si="549"/>
        <v>0</v>
      </c>
      <c r="AV4868" s="29">
        <f t="shared" si="550"/>
        <v>0</v>
      </c>
    </row>
    <row r="4869" spans="21:48" ht="31.5" customHeight="1">
      <c r="U4869" s="1"/>
      <c r="AT4869" s="27">
        <f t="shared" si="549"/>
        <v>0</v>
      </c>
      <c r="AV4869" s="29">
        <f t="shared" si="550"/>
        <v>0</v>
      </c>
    </row>
    <row r="4870" spans="21:48" ht="31.5" customHeight="1">
      <c r="U4870" s="1"/>
      <c r="AT4870" s="27">
        <f t="shared" ref="AT4870:AT4933" si="551">T4870*1.075</f>
        <v>0</v>
      </c>
      <c r="AV4870" s="29">
        <f t="shared" si="550"/>
        <v>0</v>
      </c>
    </row>
    <row r="4871" spans="21:48" ht="31.5" customHeight="1">
      <c r="U4871" s="1"/>
      <c r="AT4871" s="27">
        <f t="shared" si="551"/>
        <v>0</v>
      </c>
      <c r="AV4871" s="29">
        <f t="shared" si="550"/>
        <v>0</v>
      </c>
    </row>
    <row r="4872" spans="21:48" ht="31.5" customHeight="1">
      <c r="U4872" s="1"/>
      <c r="AT4872" s="27">
        <f t="shared" si="551"/>
        <v>0</v>
      </c>
      <c r="AV4872" s="29">
        <f t="shared" si="550"/>
        <v>0</v>
      </c>
    </row>
    <row r="4873" spans="21:48" ht="31.5" customHeight="1">
      <c r="U4873" s="1"/>
      <c r="AT4873" s="27">
        <f t="shared" si="551"/>
        <v>0</v>
      </c>
      <c r="AV4873" s="29">
        <f t="shared" si="550"/>
        <v>0</v>
      </c>
    </row>
    <row r="4874" spans="21:48" ht="31.5" customHeight="1">
      <c r="U4874" s="1"/>
      <c r="AT4874" s="27">
        <f t="shared" si="551"/>
        <v>0</v>
      </c>
      <c r="AV4874" s="29">
        <f t="shared" si="550"/>
        <v>0</v>
      </c>
    </row>
    <row r="4875" spans="21:48" ht="31.5" customHeight="1">
      <c r="U4875" s="1"/>
      <c r="AT4875" s="27">
        <f t="shared" si="551"/>
        <v>0</v>
      </c>
      <c r="AV4875" s="29">
        <f t="shared" si="550"/>
        <v>0</v>
      </c>
    </row>
    <row r="4876" spans="21:48" ht="31.5" customHeight="1">
      <c r="U4876" s="1"/>
      <c r="AT4876" s="27">
        <f t="shared" si="551"/>
        <v>0</v>
      </c>
      <c r="AV4876" s="29">
        <f t="shared" si="550"/>
        <v>0</v>
      </c>
    </row>
    <row r="4877" spans="21:48" ht="31.5" customHeight="1">
      <c r="U4877" s="1"/>
      <c r="AT4877" s="27">
        <f t="shared" si="551"/>
        <v>0</v>
      </c>
      <c r="AV4877" s="29">
        <f t="shared" si="550"/>
        <v>0</v>
      </c>
    </row>
    <row r="4878" spans="21:48" ht="31.5" customHeight="1">
      <c r="U4878" s="1"/>
      <c r="AT4878" s="27">
        <f t="shared" si="551"/>
        <v>0</v>
      </c>
      <c r="AV4878" s="29">
        <f t="shared" si="550"/>
        <v>0</v>
      </c>
    </row>
    <row r="4879" spans="21:48" ht="31.5" customHeight="1">
      <c r="U4879" s="1"/>
      <c r="AT4879" s="27">
        <f t="shared" si="551"/>
        <v>0</v>
      </c>
      <c r="AV4879" s="29">
        <f t="shared" si="550"/>
        <v>0</v>
      </c>
    </row>
    <row r="4880" spans="21:48" ht="31.5" customHeight="1">
      <c r="U4880" s="1"/>
      <c r="AT4880" s="27">
        <f t="shared" si="551"/>
        <v>0</v>
      </c>
      <c r="AV4880" s="29">
        <f t="shared" si="550"/>
        <v>0</v>
      </c>
    </row>
    <row r="4881" spans="21:48" ht="31.5" customHeight="1">
      <c r="U4881" s="1"/>
      <c r="AT4881" s="27">
        <f t="shared" si="551"/>
        <v>0</v>
      </c>
      <c r="AV4881" s="29">
        <f t="shared" si="550"/>
        <v>0</v>
      </c>
    </row>
    <row r="4882" spans="21:48" ht="31.5" customHeight="1">
      <c r="U4882" s="1"/>
      <c r="AT4882" s="27">
        <f t="shared" si="551"/>
        <v>0</v>
      </c>
      <c r="AV4882" s="29">
        <f t="shared" si="550"/>
        <v>0</v>
      </c>
    </row>
    <row r="4883" spans="21:48" ht="31.5" customHeight="1">
      <c r="U4883" s="1"/>
      <c r="AT4883" s="27">
        <f t="shared" si="551"/>
        <v>0</v>
      </c>
      <c r="AV4883" s="29">
        <f t="shared" si="550"/>
        <v>0</v>
      </c>
    </row>
    <row r="4884" spans="21:48" ht="31.5" customHeight="1">
      <c r="U4884" s="1"/>
      <c r="AT4884" s="27">
        <f t="shared" si="551"/>
        <v>0</v>
      </c>
      <c r="AV4884" s="29">
        <f t="shared" si="550"/>
        <v>0</v>
      </c>
    </row>
    <row r="4885" spans="21:48" ht="31.5" customHeight="1">
      <c r="U4885" s="1"/>
      <c r="AT4885" s="27">
        <f t="shared" si="551"/>
        <v>0</v>
      </c>
      <c r="AV4885" s="29">
        <f t="shared" si="550"/>
        <v>0</v>
      </c>
    </row>
    <row r="4886" spans="21:48" ht="31.5" customHeight="1">
      <c r="U4886" s="1"/>
      <c r="AT4886" s="27">
        <f t="shared" si="551"/>
        <v>0</v>
      </c>
      <c r="AV4886" s="29">
        <f t="shared" si="550"/>
        <v>0</v>
      </c>
    </row>
    <row r="4887" spans="21:48" ht="31.5" customHeight="1">
      <c r="U4887" s="1"/>
      <c r="AT4887" s="27">
        <f t="shared" si="551"/>
        <v>0</v>
      </c>
      <c r="AV4887" s="29">
        <f t="shared" si="550"/>
        <v>0</v>
      </c>
    </row>
    <row r="4888" spans="21:48" ht="31.5" customHeight="1">
      <c r="U4888" s="1"/>
      <c r="AT4888" s="27">
        <f t="shared" si="551"/>
        <v>0</v>
      </c>
      <c r="AV4888" s="29">
        <f t="shared" si="550"/>
        <v>0</v>
      </c>
    </row>
    <row r="4889" spans="21:48" ht="31.5" customHeight="1">
      <c r="U4889" s="1"/>
      <c r="AT4889" s="27">
        <f t="shared" si="551"/>
        <v>0</v>
      </c>
      <c r="AV4889" s="29">
        <f t="shared" si="550"/>
        <v>0</v>
      </c>
    </row>
    <row r="4890" spans="21:48" ht="31.5" customHeight="1">
      <c r="U4890" s="1"/>
      <c r="AT4890" s="27">
        <f t="shared" si="551"/>
        <v>0</v>
      </c>
      <c r="AV4890" s="29">
        <f t="shared" si="550"/>
        <v>0</v>
      </c>
    </row>
    <row r="4891" spans="21:48" ht="31.5" customHeight="1">
      <c r="U4891" s="1"/>
      <c r="AT4891" s="27">
        <f t="shared" si="551"/>
        <v>0</v>
      </c>
      <c r="AV4891" s="29">
        <f t="shared" si="550"/>
        <v>0</v>
      </c>
    </row>
    <row r="4892" spans="21:48" ht="31.5" customHeight="1">
      <c r="U4892" s="1"/>
      <c r="AT4892" s="27">
        <f t="shared" si="551"/>
        <v>0</v>
      </c>
      <c r="AV4892" s="29">
        <f t="shared" si="550"/>
        <v>0</v>
      </c>
    </row>
    <row r="4893" spans="21:48" ht="31.5" customHeight="1">
      <c r="U4893" s="1"/>
      <c r="AT4893" s="27">
        <f t="shared" si="551"/>
        <v>0</v>
      </c>
      <c r="AV4893" s="29">
        <f t="shared" si="550"/>
        <v>0</v>
      </c>
    </row>
    <row r="4894" spans="21:48" ht="31.5" customHeight="1">
      <c r="U4894" s="1"/>
      <c r="AT4894" s="27">
        <f t="shared" si="551"/>
        <v>0</v>
      </c>
      <c r="AV4894" s="29">
        <f t="shared" si="550"/>
        <v>0</v>
      </c>
    </row>
    <row r="4895" spans="21:48" ht="31.5" customHeight="1">
      <c r="U4895" s="1"/>
      <c r="AT4895" s="27">
        <f t="shared" si="551"/>
        <v>0</v>
      </c>
      <c r="AV4895" s="29">
        <f t="shared" si="550"/>
        <v>0</v>
      </c>
    </row>
    <row r="4896" spans="21:48" ht="31.5" customHeight="1">
      <c r="U4896" s="1"/>
      <c r="AT4896" s="27">
        <f t="shared" si="551"/>
        <v>0</v>
      </c>
      <c r="AV4896" s="29">
        <f t="shared" si="550"/>
        <v>0</v>
      </c>
    </row>
    <row r="4897" spans="21:48" ht="31.5" customHeight="1">
      <c r="U4897" s="1"/>
      <c r="AT4897" s="27">
        <f t="shared" si="551"/>
        <v>0</v>
      </c>
      <c r="AV4897" s="29">
        <f t="shared" si="550"/>
        <v>0</v>
      </c>
    </row>
    <row r="4898" spans="21:48" ht="31.5" customHeight="1">
      <c r="U4898" s="1"/>
      <c r="AT4898" s="27">
        <f t="shared" si="551"/>
        <v>0</v>
      </c>
      <c r="AV4898" s="29">
        <f t="shared" si="550"/>
        <v>0</v>
      </c>
    </row>
    <row r="4899" spans="21:48" ht="31.5" customHeight="1">
      <c r="U4899" s="1"/>
      <c r="AT4899" s="27">
        <f t="shared" si="551"/>
        <v>0</v>
      </c>
      <c r="AV4899" s="29">
        <f t="shared" si="550"/>
        <v>0</v>
      </c>
    </row>
    <row r="4900" spans="21:48" ht="31.5" customHeight="1">
      <c r="U4900" s="1"/>
      <c r="AT4900" s="27">
        <f t="shared" si="551"/>
        <v>0</v>
      </c>
      <c r="AV4900" s="29">
        <f t="shared" si="550"/>
        <v>0</v>
      </c>
    </row>
    <row r="4901" spans="21:48" ht="31.5" customHeight="1">
      <c r="U4901" s="1"/>
      <c r="AT4901" s="27">
        <f t="shared" si="551"/>
        <v>0</v>
      </c>
      <c r="AV4901" s="29">
        <f t="shared" si="550"/>
        <v>0</v>
      </c>
    </row>
    <row r="4902" spans="21:48" ht="31.5" customHeight="1">
      <c r="U4902" s="1"/>
      <c r="AT4902" s="27">
        <f t="shared" si="551"/>
        <v>0</v>
      </c>
      <c r="AV4902" s="29">
        <f t="shared" si="550"/>
        <v>0</v>
      </c>
    </row>
    <row r="4903" spans="21:48" ht="31.5" customHeight="1">
      <c r="U4903" s="1"/>
      <c r="AT4903" s="27">
        <f t="shared" si="551"/>
        <v>0</v>
      </c>
      <c r="AV4903" s="29">
        <f t="shared" si="550"/>
        <v>0</v>
      </c>
    </row>
    <row r="4904" spans="21:48" ht="31.5" customHeight="1">
      <c r="U4904" s="1"/>
      <c r="AT4904" s="27">
        <f t="shared" si="551"/>
        <v>0</v>
      </c>
      <c r="AV4904" s="29">
        <f t="shared" si="550"/>
        <v>0</v>
      </c>
    </row>
    <row r="4905" spans="21:48" ht="31.5" customHeight="1">
      <c r="U4905" s="1"/>
      <c r="AT4905" s="27">
        <f t="shared" si="551"/>
        <v>0</v>
      </c>
      <c r="AV4905" s="29">
        <f t="shared" si="550"/>
        <v>0</v>
      </c>
    </row>
    <row r="4906" spans="21:48" ht="31.5" customHeight="1">
      <c r="U4906" s="1"/>
      <c r="AT4906" s="27">
        <f t="shared" si="551"/>
        <v>0</v>
      </c>
      <c r="AV4906" s="29">
        <f t="shared" si="550"/>
        <v>0</v>
      </c>
    </row>
    <row r="4907" spans="21:48" ht="31.5" customHeight="1">
      <c r="U4907" s="1"/>
      <c r="AT4907" s="27">
        <f t="shared" si="551"/>
        <v>0</v>
      </c>
      <c r="AV4907" s="29">
        <f t="shared" si="550"/>
        <v>0</v>
      </c>
    </row>
    <row r="4908" spans="21:48" ht="31.5" customHeight="1">
      <c r="U4908" s="1"/>
      <c r="AT4908" s="27">
        <f t="shared" si="551"/>
        <v>0</v>
      </c>
      <c r="AV4908" s="29">
        <f t="shared" si="550"/>
        <v>0</v>
      </c>
    </row>
    <row r="4909" spans="21:48" ht="31.5" customHeight="1">
      <c r="U4909" s="1"/>
      <c r="AT4909" s="27">
        <f t="shared" si="551"/>
        <v>0</v>
      </c>
      <c r="AV4909" s="29">
        <f t="shared" si="550"/>
        <v>0</v>
      </c>
    </row>
    <row r="4910" spans="21:48" ht="31.5" customHeight="1">
      <c r="U4910" s="1"/>
      <c r="AT4910" s="27">
        <f t="shared" si="551"/>
        <v>0</v>
      </c>
      <c r="AV4910" s="29">
        <f t="shared" si="550"/>
        <v>0</v>
      </c>
    </row>
    <row r="4911" spans="21:48" ht="31.5" customHeight="1">
      <c r="U4911" s="1"/>
      <c r="AT4911" s="27">
        <f t="shared" si="551"/>
        <v>0</v>
      </c>
      <c r="AV4911" s="29">
        <f t="shared" si="550"/>
        <v>0</v>
      </c>
    </row>
    <row r="4912" spans="21:48" ht="31.5" customHeight="1">
      <c r="U4912" s="1"/>
      <c r="AT4912" s="27">
        <f t="shared" si="551"/>
        <v>0</v>
      </c>
      <c r="AV4912" s="29">
        <f t="shared" si="550"/>
        <v>0</v>
      </c>
    </row>
    <row r="4913" spans="21:48" ht="31.5" customHeight="1">
      <c r="U4913" s="1"/>
      <c r="AT4913" s="27">
        <f t="shared" si="551"/>
        <v>0</v>
      </c>
      <c r="AV4913" s="29">
        <f t="shared" si="550"/>
        <v>0</v>
      </c>
    </row>
    <row r="4914" spans="21:48" ht="31.5" customHeight="1">
      <c r="U4914" s="1"/>
      <c r="AT4914" s="27">
        <f t="shared" si="551"/>
        <v>0</v>
      </c>
      <c r="AV4914" s="29">
        <f t="shared" si="550"/>
        <v>0</v>
      </c>
    </row>
    <row r="4915" spans="21:48" ht="31.5" customHeight="1">
      <c r="U4915" s="1"/>
      <c r="AT4915" s="27">
        <f t="shared" si="551"/>
        <v>0</v>
      </c>
      <c r="AV4915" s="29">
        <f t="shared" ref="AV4915:AV4978" si="552">MIN(AN4915,AT4915,AU4915)</f>
        <v>0</v>
      </c>
    </row>
    <row r="4916" spans="21:48" ht="31.5" customHeight="1">
      <c r="U4916" s="1"/>
      <c r="AT4916" s="27">
        <f t="shared" si="551"/>
        <v>0</v>
      </c>
      <c r="AV4916" s="29">
        <f t="shared" si="552"/>
        <v>0</v>
      </c>
    </row>
    <row r="4917" spans="21:48" ht="31.5" customHeight="1">
      <c r="U4917" s="1"/>
      <c r="AT4917" s="27">
        <f t="shared" si="551"/>
        <v>0</v>
      </c>
      <c r="AV4917" s="29">
        <f t="shared" si="552"/>
        <v>0</v>
      </c>
    </row>
    <row r="4918" spans="21:48" ht="31.5" customHeight="1">
      <c r="U4918" s="1"/>
      <c r="AT4918" s="27">
        <f t="shared" si="551"/>
        <v>0</v>
      </c>
      <c r="AV4918" s="29">
        <f t="shared" si="552"/>
        <v>0</v>
      </c>
    </row>
    <row r="4919" spans="21:48" ht="31.5" customHeight="1">
      <c r="U4919" s="1"/>
      <c r="AT4919" s="27">
        <f t="shared" si="551"/>
        <v>0</v>
      </c>
      <c r="AV4919" s="29">
        <f t="shared" si="552"/>
        <v>0</v>
      </c>
    </row>
    <row r="4920" spans="21:48" ht="31.5" customHeight="1">
      <c r="U4920" s="1"/>
      <c r="AT4920" s="27">
        <f t="shared" si="551"/>
        <v>0</v>
      </c>
      <c r="AV4920" s="29">
        <f t="shared" si="552"/>
        <v>0</v>
      </c>
    </row>
    <row r="4921" spans="21:48" ht="31.5" customHeight="1">
      <c r="U4921" s="1"/>
      <c r="AT4921" s="27">
        <f t="shared" si="551"/>
        <v>0</v>
      </c>
      <c r="AV4921" s="29">
        <f t="shared" si="552"/>
        <v>0</v>
      </c>
    </row>
    <row r="4922" spans="21:48" ht="31.5" customHeight="1">
      <c r="U4922" s="1"/>
      <c r="AT4922" s="27">
        <f t="shared" si="551"/>
        <v>0</v>
      </c>
      <c r="AV4922" s="29">
        <f t="shared" si="552"/>
        <v>0</v>
      </c>
    </row>
    <row r="4923" spans="21:48" ht="31.5" customHeight="1">
      <c r="U4923" s="1"/>
      <c r="AT4923" s="27">
        <f t="shared" si="551"/>
        <v>0</v>
      </c>
      <c r="AV4923" s="29">
        <f t="shared" si="552"/>
        <v>0</v>
      </c>
    </row>
    <row r="4924" spans="21:48" ht="31.5" customHeight="1">
      <c r="U4924" s="1"/>
      <c r="AT4924" s="27">
        <f t="shared" si="551"/>
        <v>0</v>
      </c>
      <c r="AV4924" s="29">
        <f t="shared" si="552"/>
        <v>0</v>
      </c>
    </row>
    <row r="4925" spans="21:48" ht="31.5" customHeight="1">
      <c r="U4925" s="1"/>
      <c r="AT4925" s="27">
        <f t="shared" si="551"/>
        <v>0</v>
      </c>
      <c r="AV4925" s="29">
        <f t="shared" si="552"/>
        <v>0</v>
      </c>
    </row>
    <row r="4926" spans="21:48" ht="31.5" customHeight="1">
      <c r="U4926" s="1"/>
      <c r="AT4926" s="27">
        <f t="shared" si="551"/>
        <v>0</v>
      </c>
      <c r="AV4926" s="29">
        <f t="shared" si="552"/>
        <v>0</v>
      </c>
    </row>
    <row r="4927" spans="21:48" ht="31.5" customHeight="1">
      <c r="U4927" s="1"/>
      <c r="AT4927" s="27">
        <f t="shared" si="551"/>
        <v>0</v>
      </c>
      <c r="AV4927" s="29">
        <f t="shared" si="552"/>
        <v>0</v>
      </c>
    </row>
    <row r="4928" spans="21:48" ht="31.5" customHeight="1">
      <c r="U4928" s="1"/>
      <c r="AT4928" s="27">
        <f t="shared" si="551"/>
        <v>0</v>
      </c>
      <c r="AV4928" s="29">
        <f t="shared" si="552"/>
        <v>0</v>
      </c>
    </row>
    <row r="4929" spans="21:48" ht="31.5" customHeight="1">
      <c r="U4929" s="1"/>
      <c r="AT4929" s="27">
        <f t="shared" si="551"/>
        <v>0</v>
      </c>
      <c r="AV4929" s="29">
        <f t="shared" si="552"/>
        <v>0</v>
      </c>
    </row>
    <row r="4930" spans="21:48" ht="31.5" customHeight="1">
      <c r="U4930" s="1"/>
      <c r="AT4930" s="27">
        <f t="shared" si="551"/>
        <v>0</v>
      </c>
      <c r="AV4930" s="29">
        <f t="shared" si="552"/>
        <v>0</v>
      </c>
    </row>
    <row r="4931" spans="21:48" ht="31.5" customHeight="1">
      <c r="U4931" s="1"/>
      <c r="AT4931" s="27">
        <f t="shared" si="551"/>
        <v>0</v>
      </c>
      <c r="AV4931" s="29">
        <f t="shared" si="552"/>
        <v>0</v>
      </c>
    </row>
    <row r="4932" spans="21:48" ht="31.5" customHeight="1">
      <c r="U4932" s="1"/>
      <c r="AT4932" s="27">
        <f t="shared" si="551"/>
        <v>0</v>
      </c>
      <c r="AV4932" s="29">
        <f t="shared" si="552"/>
        <v>0</v>
      </c>
    </row>
    <row r="4933" spans="21:48" ht="31.5" customHeight="1">
      <c r="U4933" s="1"/>
      <c r="AT4933" s="27">
        <f t="shared" si="551"/>
        <v>0</v>
      </c>
      <c r="AV4933" s="29">
        <f t="shared" si="552"/>
        <v>0</v>
      </c>
    </row>
    <row r="4934" spans="21:48" ht="31.5" customHeight="1">
      <c r="U4934" s="1"/>
      <c r="AT4934" s="27">
        <f t="shared" ref="AT4934:AT4997" si="553">T4934*1.075</f>
        <v>0</v>
      </c>
      <c r="AV4934" s="29">
        <f t="shared" si="552"/>
        <v>0</v>
      </c>
    </row>
    <row r="4935" spans="21:48" ht="31.5" customHeight="1">
      <c r="U4935" s="1"/>
      <c r="AT4935" s="27">
        <f t="shared" si="553"/>
        <v>0</v>
      </c>
      <c r="AV4935" s="29">
        <f t="shared" si="552"/>
        <v>0</v>
      </c>
    </row>
    <row r="4936" spans="21:48" ht="31.5" customHeight="1">
      <c r="U4936" s="1"/>
      <c r="AT4936" s="27">
        <f t="shared" si="553"/>
        <v>0</v>
      </c>
      <c r="AV4936" s="29">
        <f t="shared" si="552"/>
        <v>0</v>
      </c>
    </row>
    <row r="4937" spans="21:48" ht="31.5" customHeight="1">
      <c r="U4937" s="1"/>
      <c r="AT4937" s="27">
        <f t="shared" si="553"/>
        <v>0</v>
      </c>
      <c r="AV4937" s="29">
        <f t="shared" si="552"/>
        <v>0</v>
      </c>
    </row>
    <row r="4938" spans="21:48" ht="31.5" customHeight="1">
      <c r="U4938" s="1"/>
      <c r="AT4938" s="27">
        <f t="shared" si="553"/>
        <v>0</v>
      </c>
      <c r="AV4938" s="29">
        <f t="shared" si="552"/>
        <v>0</v>
      </c>
    </row>
    <row r="4939" spans="21:48" ht="31.5" customHeight="1">
      <c r="U4939" s="1"/>
      <c r="AT4939" s="27">
        <f t="shared" si="553"/>
        <v>0</v>
      </c>
      <c r="AV4939" s="29">
        <f t="shared" si="552"/>
        <v>0</v>
      </c>
    </row>
    <row r="4940" spans="21:48" ht="31.5" customHeight="1">
      <c r="U4940" s="1"/>
      <c r="AT4940" s="27">
        <f t="shared" si="553"/>
        <v>0</v>
      </c>
      <c r="AV4940" s="29">
        <f t="shared" si="552"/>
        <v>0</v>
      </c>
    </row>
    <row r="4941" spans="21:48" ht="31.5" customHeight="1">
      <c r="U4941" s="1"/>
      <c r="AT4941" s="27">
        <f t="shared" si="553"/>
        <v>0</v>
      </c>
      <c r="AV4941" s="29">
        <f t="shared" si="552"/>
        <v>0</v>
      </c>
    </row>
    <row r="4942" spans="21:48" ht="31.5" customHeight="1">
      <c r="U4942" s="1"/>
      <c r="AT4942" s="27">
        <f t="shared" si="553"/>
        <v>0</v>
      </c>
      <c r="AV4942" s="29">
        <f t="shared" si="552"/>
        <v>0</v>
      </c>
    </row>
    <row r="4943" spans="21:48" ht="31.5" customHeight="1">
      <c r="U4943" s="1"/>
      <c r="AT4943" s="27">
        <f t="shared" si="553"/>
        <v>0</v>
      </c>
      <c r="AV4943" s="29">
        <f t="shared" si="552"/>
        <v>0</v>
      </c>
    </row>
    <row r="4944" spans="21:48" ht="31.5" customHeight="1">
      <c r="U4944" s="1"/>
      <c r="AT4944" s="27">
        <f t="shared" si="553"/>
        <v>0</v>
      </c>
      <c r="AV4944" s="29">
        <f t="shared" si="552"/>
        <v>0</v>
      </c>
    </row>
    <row r="4945" spans="21:48" ht="31.5" customHeight="1">
      <c r="U4945" s="1"/>
      <c r="AT4945" s="27">
        <f t="shared" si="553"/>
        <v>0</v>
      </c>
      <c r="AV4945" s="29">
        <f t="shared" si="552"/>
        <v>0</v>
      </c>
    </row>
    <row r="4946" spans="21:48" ht="31.5" customHeight="1">
      <c r="U4946" s="1"/>
      <c r="AT4946" s="27">
        <f t="shared" si="553"/>
        <v>0</v>
      </c>
      <c r="AV4946" s="29">
        <f t="shared" si="552"/>
        <v>0</v>
      </c>
    </row>
    <row r="4947" spans="21:48" ht="31.5" customHeight="1">
      <c r="U4947" s="1"/>
      <c r="AT4947" s="27">
        <f t="shared" si="553"/>
        <v>0</v>
      </c>
      <c r="AV4947" s="29">
        <f t="shared" si="552"/>
        <v>0</v>
      </c>
    </row>
    <row r="4948" spans="21:48" ht="31.5" customHeight="1">
      <c r="U4948" s="1"/>
      <c r="AT4948" s="27">
        <f t="shared" si="553"/>
        <v>0</v>
      </c>
      <c r="AV4948" s="29">
        <f t="shared" si="552"/>
        <v>0</v>
      </c>
    </row>
    <row r="4949" spans="21:48" ht="31.5" customHeight="1">
      <c r="U4949" s="1"/>
      <c r="AT4949" s="27">
        <f t="shared" si="553"/>
        <v>0</v>
      </c>
      <c r="AV4949" s="29">
        <f t="shared" si="552"/>
        <v>0</v>
      </c>
    </row>
    <row r="4950" spans="21:48" ht="31.5" customHeight="1">
      <c r="U4950" s="1"/>
      <c r="AT4950" s="27">
        <f t="shared" si="553"/>
        <v>0</v>
      </c>
      <c r="AV4950" s="29">
        <f t="shared" si="552"/>
        <v>0</v>
      </c>
    </row>
    <row r="4951" spans="21:48" ht="31.5" customHeight="1">
      <c r="U4951" s="1"/>
      <c r="AT4951" s="27">
        <f t="shared" si="553"/>
        <v>0</v>
      </c>
      <c r="AV4951" s="29">
        <f t="shared" si="552"/>
        <v>0</v>
      </c>
    </row>
    <row r="4952" spans="21:48" ht="31.5" customHeight="1">
      <c r="U4952" s="1"/>
      <c r="AT4952" s="27">
        <f t="shared" si="553"/>
        <v>0</v>
      </c>
      <c r="AV4952" s="29">
        <f t="shared" si="552"/>
        <v>0</v>
      </c>
    </row>
    <row r="4953" spans="21:48" ht="31.5" customHeight="1">
      <c r="U4953" s="1"/>
      <c r="AT4953" s="27">
        <f t="shared" si="553"/>
        <v>0</v>
      </c>
      <c r="AV4953" s="29">
        <f t="shared" si="552"/>
        <v>0</v>
      </c>
    </row>
    <row r="4954" spans="21:48" ht="31.5" customHeight="1">
      <c r="U4954" s="1"/>
      <c r="AT4954" s="27">
        <f t="shared" si="553"/>
        <v>0</v>
      </c>
      <c r="AV4954" s="29">
        <f t="shared" si="552"/>
        <v>0</v>
      </c>
    </row>
    <row r="4955" spans="21:48" ht="31.5" customHeight="1">
      <c r="U4955" s="1"/>
      <c r="AT4955" s="27">
        <f t="shared" si="553"/>
        <v>0</v>
      </c>
      <c r="AV4955" s="29">
        <f t="shared" si="552"/>
        <v>0</v>
      </c>
    </row>
    <row r="4956" spans="21:48" ht="31.5" customHeight="1">
      <c r="U4956" s="1"/>
      <c r="AT4956" s="27">
        <f t="shared" si="553"/>
        <v>0</v>
      </c>
      <c r="AV4956" s="29">
        <f t="shared" si="552"/>
        <v>0</v>
      </c>
    </row>
    <row r="4957" spans="21:48" ht="31.5" customHeight="1">
      <c r="U4957" s="1"/>
      <c r="AT4957" s="27">
        <f t="shared" si="553"/>
        <v>0</v>
      </c>
      <c r="AV4957" s="29">
        <f t="shared" si="552"/>
        <v>0</v>
      </c>
    </row>
    <row r="4958" spans="21:48" ht="31.5" customHeight="1">
      <c r="U4958" s="1"/>
      <c r="AT4958" s="27">
        <f t="shared" si="553"/>
        <v>0</v>
      </c>
      <c r="AV4958" s="29">
        <f t="shared" si="552"/>
        <v>0</v>
      </c>
    </row>
    <row r="4959" spans="21:48" ht="31.5" customHeight="1">
      <c r="U4959" s="1"/>
      <c r="AT4959" s="27">
        <f t="shared" si="553"/>
        <v>0</v>
      </c>
      <c r="AV4959" s="29">
        <f t="shared" si="552"/>
        <v>0</v>
      </c>
    </row>
    <row r="4960" spans="21:48" ht="31.5" customHeight="1">
      <c r="U4960" s="1"/>
      <c r="AT4960" s="27">
        <f t="shared" si="553"/>
        <v>0</v>
      </c>
      <c r="AV4960" s="29">
        <f t="shared" si="552"/>
        <v>0</v>
      </c>
    </row>
    <row r="4961" spans="21:48" ht="31.5" customHeight="1">
      <c r="U4961" s="1"/>
      <c r="AT4961" s="27">
        <f t="shared" si="553"/>
        <v>0</v>
      </c>
      <c r="AV4961" s="29">
        <f t="shared" si="552"/>
        <v>0</v>
      </c>
    </row>
    <row r="4962" spans="21:48" ht="31.5" customHeight="1">
      <c r="U4962" s="1"/>
      <c r="AT4962" s="27">
        <f t="shared" si="553"/>
        <v>0</v>
      </c>
      <c r="AV4962" s="29">
        <f t="shared" si="552"/>
        <v>0</v>
      </c>
    </row>
    <row r="4963" spans="21:48" ht="31.5" customHeight="1">
      <c r="U4963" s="1"/>
      <c r="AT4963" s="27">
        <f t="shared" si="553"/>
        <v>0</v>
      </c>
      <c r="AV4963" s="29">
        <f t="shared" si="552"/>
        <v>0</v>
      </c>
    </row>
    <row r="4964" spans="21:48" ht="31.5" customHeight="1">
      <c r="U4964" s="1"/>
      <c r="AT4964" s="27">
        <f t="shared" si="553"/>
        <v>0</v>
      </c>
      <c r="AV4964" s="29">
        <f t="shared" si="552"/>
        <v>0</v>
      </c>
    </row>
    <row r="4965" spans="21:48" ht="31.5" customHeight="1">
      <c r="U4965" s="1"/>
      <c r="AT4965" s="27">
        <f t="shared" si="553"/>
        <v>0</v>
      </c>
      <c r="AV4965" s="29">
        <f t="shared" si="552"/>
        <v>0</v>
      </c>
    </row>
    <row r="4966" spans="21:48" ht="31.5" customHeight="1">
      <c r="U4966" s="1"/>
      <c r="AT4966" s="27">
        <f t="shared" si="553"/>
        <v>0</v>
      </c>
      <c r="AV4966" s="29">
        <f t="shared" si="552"/>
        <v>0</v>
      </c>
    </row>
    <row r="4967" spans="21:48" ht="31.5" customHeight="1">
      <c r="U4967" s="1"/>
      <c r="AT4967" s="27">
        <f t="shared" si="553"/>
        <v>0</v>
      </c>
      <c r="AV4967" s="29">
        <f t="shared" si="552"/>
        <v>0</v>
      </c>
    </row>
    <row r="4968" spans="21:48" ht="31.5" customHeight="1">
      <c r="U4968" s="1"/>
      <c r="AT4968" s="27">
        <f t="shared" si="553"/>
        <v>0</v>
      </c>
      <c r="AV4968" s="29">
        <f t="shared" si="552"/>
        <v>0</v>
      </c>
    </row>
    <row r="4969" spans="21:48" ht="31.5" customHeight="1">
      <c r="U4969" s="1"/>
      <c r="AT4969" s="27">
        <f t="shared" si="553"/>
        <v>0</v>
      </c>
      <c r="AV4969" s="29">
        <f t="shared" si="552"/>
        <v>0</v>
      </c>
    </row>
    <row r="4970" spans="21:48" ht="31.5" customHeight="1">
      <c r="U4970" s="1"/>
      <c r="AT4970" s="27">
        <f t="shared" si="553"/>
        <v>0</v>
      </c>
      <c r="AV4970" s="29">
        <f t="shared" si="552"/>
        <v>0</v>
      </c>
    </row>
    <row r="4971" spans="21:48" ht="31.5" customHeight="1">
      <c r="U4971" s="1"/>
      <c r="AT4971" s="27">
        <f t="shared" si="553"/>
        <v>0</v>
      </c>
      <c r="AV4971" s="29">
        <f t="shared" si="552"/>
        <v>0</v>
      </c>
    </row>
    <row r="4972" spans="21:48" ht="31.5" customHeight="1">
      <c r="U4972" s="1"/>
      <c r="AT4972" s="27">
        <f t="shared" si="553"/>
        <v>0</v>
      </c>
      <c r="AV4972" s="29">
        <f t="shared" si="552"/>
        <v>0</v>
      </c>
    </row>
    <row r="4973" spans="21:48" ht="31.5" customHeight="1">
      <c r="U4973" s="1"/>
      <c r="AT4973" s="27">
        <f t="shared" si="553"/>
        <v>0</v>
      </c>
      <c r="AV4973" s="29">
        <f t="shared" si="552"/>
        <v>0</v>
      </c>
    </row>
    <row r="4974" spans="21:48" ht="31.5" customHeight="1">
      <c r="U4974" s="1"/>
      <c r="AT4974" s="27">
        <f t="shared" si="553"/>
        <v>0</v>
      </c>
      <c r="AV4974" s="29">
        <f t="shared" si="552"/>
        <v>0</v>
      </c>
    </row>
    <row r="4975" spans="21:48" ht="31.5" customHeight="1">
      <c r="U4975" s="1"/>
      <c r="AT4975" s="27">
        <f t="shared" si="553"/>
        <v>0</v>
      </c>
      <c r="AV4975" s="29">
        <f t="shared" si="552"/>
        <v>0</v>
      </c>
    </row>
    <row r="4976" spans="21:48" ht="31.5" customHeight="1">
      <c r="U4976" s="1"/>
      <c r="AT4976" s="27">
        <f t="shared" si="553"/>
        <v>0</v>
      </c>
      <c r="AV4976" s="29">
        <f t="shared" si="552"/>
        <v>0</v>
      </c>
    </row>
    <row r="4977" spans="21:48" ht="31.5" customHeight="1">
      <c r="U4977" s="1"/>
      <c r="AT4977" s="27">
        <f t="shared" si="553"/>
        <v>0</v>
      </c>
      <c r="AV4977" s="29">
        <f t="shared" si="552"/>
        <v>0</v>
      </c>
    </row>
    <row r="4978" spans="21:48" ht="31.5" customHeight="1">
      <c r="U4978" s="1"/>
      <c r="AT4978" s="27">
        <f t="shared" si="553"/>
        <v>0</v>
      </c>
      <c r="AV4978" s="29">
        <f t="shared" si="552"/>
        <v>0</v>
      </c>
    </row>
    <row r="4979" spans="21:48" ht="31.5" customHeight="1">
      <c r="U4979" s="1"/>
      <c r="AT4979" s="27">
        <f t="shared" si="553"/>
        <v>0</v>
      </c>
      <c r="AV4979" s="29">
        <f t="shared" ref="AV4979:AV5042" si="554">MIN(AN4979,AT4979,AU4979)</f>
        <v>0</v>
      </c>
    </row>
    <row r="4980" spans="21:48" ht="31.5" customHeight="1">
      <c r="U4980" s="1"/>
      <c r="AT4980" s="27">
        <f t="shared" si="553"/>
        <v>0</v>
      </c>
      <c r="AV4980" s="29">
        <f t="shared" si="554"/>
        <v>0</v>
      </c>
    </row>
    <row r="4981" spans="21:48" ht="31.5" customHeight="1">
      <c r="U4981" s="1"/>
      <c r="AT4981" s="27">
        <f t="shared" si="553"/>
        <v>0</v>
      </c>
      <c r="AV4981" s="29">
        <f t="shared" si="554"/>
        <v>0</v>
      </c>
    </row>
    <row r="4982" spans="21:48" ht="31.5" customHeight="1">
      <c r="U4982" s="1"/>
      <c r="AT4982" s="27">
        <f t="shared" si="553"/>
        <v>0</v>
      </c>
      <c r="AV4982" s="29">
        <f t="shared" si="554"/>
        <v>0</v>
      </c>
    </row>
    <row r="4983" spans="21:48" ht="31.5" customHeight="1">
      <c r="U4983" s="1"/>
      <c r="AT4983" s="27">
        <f t="shared" si="553"/>
        <v>0</v>
      </c>
      <c r="AV4983" s="29">
        <f t="shared" si="554"/>
        <v>0</v>
      </c>
    </row>
    <row r="4984" spans="21:48" ht="31.5" customHeight="1">
      <c r="U4984" s="1"/>
      <c r="AT4984" s="27">
        <f t="shared" si="553"/>
        <v>0</v>
      </c>
      <c r="AV4984" s="29">
        <f t="shared" si="554"/>
        <v>0</v>
      </c>
    </row>
    <row r="4985" spans="21:48" ht="31.5" customHeight="1">
      <c r="U4985" s="1"/>
      <c r="AT4985" s="27">
        <f t="shared" si="553"/>
        <v>0</v>
      </c>
      <c r="AV4985" s="29">
        <f t="shared" si="554"/>
        <v>0</v>
      </c>
    </row>
    <row r="4986" spans="21:48" ht="31.5" customHeight="1">
      <c r="U4986" s="1"/>
      <c r="AT4986" s="27">
        <f t="shared" si="553"/>
        <v>0</v>
      </c>
      <c r="AV4986" s="29">
        <f t="shared" si="554"/>
        <v>0</v>
      </c>
    </row>
    <row r="4987" spans="21:48" ht="31.5" customHeight="1">
      <c r="U4987" s="1"/>
      <c r="AT4987" s="27">
        <f t="shared" si="553"/>
        <v>0</v>
      </c>
      <c r="AV4987" s="29">
        <f t="shared" si="554"/>
        <v>0</v>
      </c>
    </row>
    <row r="4988" spans="21:48" ht="31.5" customHeight="1">
      <c r="U4988" s="1"/>
      <c r="AT4988" s="27">
        <f t="shared" si="553"/>
        <v>0</v>
      </c>
      <c r="AV4988" s="29">
        <f t="shared" si="554"/>
        <v>0</v>
      </c>
    </row>
    <row r="4989" spans="21:48" ht="31.5" customHeight="1">
      <c r="U4989" s="1"/>
      <c r="AT4989" s="27">
        <f t="shared" si="553"/>
        <v>0</v>
      </c>
      <c r="AV4989" s="29">
        <f t="shared" si="554"/>
        <v>0</v>
      </c>
    </row>
    <row r="4990" spans="21:48" ht="31.5" customHeight="1">
      <c r="U4990" s="1"/>
      <c r="AT4990" s="27">
        <f t="shared" si="553"/>
        <v>0</v>
      </c>
      <c r="AV4990" s="29">
        <f t="shared" si="554"/>
        <v>0</v>
      </c>
    </row>
    <row r="4991" spans="21:48" ht="31.5" customHeight="1">
      <c r="U4991" s="1"/>
      <c r="AT4991" s="27">
        <f t="shared" si="553"/>
        <v>0</v>
      </c>
      <c r="AV4991" s="29">
        <f t="shared" si="554"/>
        <v>0</v>
      </c>
    </row>
    <row r="4992" spans="21:48" ht="31.5" customHeight="1">
      <c r="U4992" s="1"/>
      <c r="AT4992" s="27">
        <f t="shared" si="553"/>
        <v>0</v>
      </c>
      <c r="AV4992" s="29">
        <f t="shared" si="554"/>
        <v>0</v>
      </c>
    </row>
    <row r="4993" spans="21:48" ht="31.5" customHeight="1">
      <c r="U4993" s="1"/>
      <c r="AT4993" s="27">
        <f t="shared" si="553"/>
        <v>0</v>
      </c>
      <c r="AV4993" s="29">
        <f t="shared" si="554"/>
        <v>0</v>
      </c>
    </row>
    <row r="4994" spans="21:48" ht="31.5" customHeight="1">
      <c r="U4994" s="1"/>
      <c r="AT4994" s="27">
        <f t="shared" si="553"/>
        <v>0</v>
      </c>
      <c r="AV4994" s="29">
        <f t="shared" si="554"/>
        <v>0</v>
      </c>
    </row>
    <row r="4995" spans="21:48" ht="31.5" customHeight="1">
      <c r="U4995" s="1"/>
      <c r="AT4995" s="27">
        <f t="shared" si="553"/>
        <v>0</v>
      </c>
      <c r="AV4995" s="29">
        <f t="shared" si="554"/>
        <v>0</v>
      </c>
    </row>
    <row r="4996" spans="21:48" ht="31.5" customHeight="1">
      <c r="U4996" s="1"/>
      <c r="AT4996" s="27">
        <f t="shared" si="553"/>
        <v>0</v>
      </c>
      <c r="AV4996" s="29">
        <f t="shared" si="554"/>
        <v>0</v>
      </c>
    </row>
    <row r="4997" spans="21:48" ht="31.5" customHeight="1">
      <c r="U4997" s="1"/>
      <c r="AT4997" s="27">
        <f t="shared" si="553"/>
        <v>0</v>
      </c>
      <c r="AV4997" s="29">
        <f t="shared" si="554"/>
        <v>0</v>
      </c>
    </row>
    <row r="4998" spans="21:48" ht="31.5" customHeight="1">
      <c r="U4998" s="1"/>
      <c r="AT4998" s="27">
        <f t="shared" ref="AT4998:AT5061" si="555">T4998*1.075</f>
        <v>0</v>
      </c>
      <c r="AV4998" s="29">
        <f t="shared" si="554"/>
        <v>0</v>
      </c>
    </row>
    <row r="4999" spans="21:48" ht="31.5" customHeight="1">
      <c r="U4999" s="1"/>
      <c r="AT4999" s="27">
        <f t="shared" si="555"/>
        <v>0</v>
      </c>
      <c r="AV4999" s="29">
        <f t="shared" si="554"/>
        <v>0</v>
      </c>
    </row>
    <row r="5000" spans="21:48" ht="31.5" customHeight="1">
      <c r="U5000" s="1"/>
      <c r="AT5000" s="27">
        <f t="shared" si="555"/>
        <v>0</v>
      </c>
      <c r="AV5000" s="29">
        <f t="shared" si="554"/>
        <v>0</v>
      </c>
    </row>
    <row r="5001" spans="21:48" ht="31.5" customHeight="1">
      <c r="U5001" s="1"/>
      <c r="AT5001" s="27">
        <f t="shared" si="555"/>
        <v>0</v>
      </c>
      <c r="AV5001" s="29">
        <f t="shared" si="554"/>
        <v>0</v>
      </c>
    </row>
    <row r="5002" spans="21:48" ht="31.5" customHeight="1">
      <c r="U5002" s="1"/>
      <c r="AT5002" s="27">
        <f t="shared" si="555"/>
        <v>0</v>
      </c>
      <c r="AV5002" s="29">
        <f t="shared" si="554"/>
        <v>0</v>
      </c>
    </row>
    <row r="5003" spans="21:48" ht="31.5" customHeight="1">
      <c r="U5003" s="1"/>
      <c r="AT5003" s="27">
        <f t="shared" si="555"/>
        <v>0</v>
      </c>
      <c r="AV5003" s="29">
        <f t="shared" si="554"/>
        <v>0</v>
      </c>
    </row>
    <row r="5004" spans="21:48" ht="31.5" customHeight="1">
      <c r="U5004" s="1"/>
      <c r="AT5004" s="27">
        <f t="shared" si="555"/>
        <v>0</v>
      </c>
      <c r="AV5004" s="29">
        <f t="shared" si="554"/>
        <v>0</v>
      </c>
    </row>
    <row r="5005" spans="21:48" ht="31.5" customHeight="1">
      <c r="U5005" s="1"/>
      <c r="AT5005" s="27">
        <f t="shared" si="555"/>
        <v>0</v>
      </c>
      <c r="AV5005" s="29">
        <f t="shared" si="554"/>
        <v>0</v>
      </c>
    </row>
    <row r="5006" spans="21:48" ht="31.5" customHeight="1">
      <c r="U5006" s="1"/>
      <c r="AT5006" s="27">
        <f t="shared" si="555"/>
        <v>0</v>
      </c>
      <c r="AV5006" s="29">
        <f t="shared" si="554"/>
        <v>0</v>
      </c>
    </row>
    <row r="5007" spans="21:48" ht="31.5" customHeight="1">
      <c r="U5007" s="1"/>
      <c r="AT5007" s="27">
        <f t="shared" si="555"/>
        <v>0</v>
      </c>
      <c r="AV5007" s="29">
        <f t="shared" si="554"/>
        <v>0</v>
      </c>
    </row>
    <row r="5008" spans="21:48" ht="31.5" customHeight="1">
      <c r="U5008" s="1"/>
      <c r="AT5008" s="27">
        <f t="shared" si="555"/>
        <v>0</v>
      </c>
      <c r="AV5008" s="29">
        <f t="shared" si="554"/>
        <v>0</v>
      </c>
    </row>
    <row r="5009" spans="21:48" ht="31.5" customHeight="1">
      <c r="U5009" s="1"/>
      <c r="AT5009" s="27">
        <f t="shared" si="555"/>
        <v>0</v>
      </c>
      <c r="AV5009" s="29">
        <f t="shared" si="554"/>
        <v>0</v>
      </c>
    </row>
    <row r="5010" spans="21:48" ht="31.5" customHeight="1">
      <c r="U5010" s="1"/>
      <c r="AT5010" s="27">
        <f t="shared" si="555"/>
        <v>0</v>
      </c>
      <c r="AV5010" s="29">
        <f t="shared" si="554"/>
        <v>0</v>
      </c>
    </row>
    <row r="5011" spans="21:48" ht="31.5" customHeight="1">
      <c r="U5011" s="1"/>
      <c r="AT5011" s="27">
        <f t="shared" si="555"/>
        <v>0</v>
      </c>
      <c r="AV5011" s="29">
        <f t="shared" si="554"/>
        <v>0</v>
      </c>
    </row>
    <row r="5012" spans="21:48" ht="31.5" customHeight="1">
      <c r="U5012" s="1"/>
      <c r="AT5012" s="27">
        <f t="shared" si="555"/>
        <v>0</v>
      </c>
      <c r="AV5012" s="29">
        <f t="shared" si="554"/>
        <v>0</v>
      </c>
    </row>
    <row r="5013" spans="21:48" ht="31.5" customHeight="1">
      <c r="U5013" s="1"/>
      <c r="AT5013" s="27">
        <f t="shared" si="555"/>
        <v>0</v>
      </c>
      <c r="AV5013" s="29">
        <f t="shared" si="554"/>
        <v>0</v>
      </c>
    </row>
    <row r="5014" spans="21:48" ht="31.5" customHeight="1">
      <c r="U5014" s="1"/>
      <c r="AT5014" s="27">
        <f t="shared" si="555"/>
        <v>0</v>
      </c>
      <c r="AV5014" s="29">
        <f t="shared" si="554"/>
        <v>0</v>
      </c>
    </row>
    <row r="5015" spans="21:48" ht="31.5" customHeight="1">
      <c r="U5015" s="1"/>
      <c r="AT5015" s="27">
        <f t="shared" si="555"/>
        <v>0</v>
      </c>
      <c r="AV5015" s="29">
        <f t="shared" si="554"/>
        <v>0</v>
      </c>
    </row>
    <row r="5016" spans="21:48" ht="31.5" customHeight="1">
      <c r="U5016" s="1"/>
      <c r="AT5016" s="27">
        <f t="shared" si="555"/>
        <v>0</v>
      </c>
      <c r="AV5016" s="29">
        <f t="shared" si="554"/>
        <v>0</v>
      </c>
    </row>
    <row r="5017" spans="21:48" ht="31.5" customHeight="1">
      <c r="U5017" s="1"/>
      <c r="AT5017" s="27">
        <f t="shared" si="555"/>
        <v>0</v>
      </c>
      <c r="AV5017" s="29">
        <f t="shared" si="554"/>
        <v>0</v>
      </c>
    </row>
    <row r="5018" spans="21:48" ht="31.5" customHeight="1">
      <c r="U5018" s="1"/>
      <c r="AT5018" s="27">
        <f t="shared" si="555"/>
        <v>0</v>
      </c>
      <c r="AV5018" s="29">
        <f t="shared" si="554"/>
        <v>0</v>
      </c>
    </row>
    <row r="5019" spans="21:48" ht="31.5" customHeight="1">
      <c r="U5019" s="1"/>
      <c r="AT5019" s="27">
        <f t="shared" si="555"/>
        <v>0</v>
      </c>
      <c r="AV5019" s="29">
        <f t="shared" si="554"/>
        <v>0</v>
      </c>
    </row>
    <row r="5020" spans="21:48" ht="31.5" customHeight="1">
      <c r="U5020" s="1"/>
      <c r="AT5020" s="27">
        <f t="shared" si="555"/>
        <v>0</v>
      </c>
      <c r="AV5020" s="29">
        <f t="shared" si="554"/>
        <v>0</v>
      </c>
    </row>
    <row r="5021" spans="21:48" ht="31.5" customHeight="1">
      <c r="U5021" s="1"/>
      <c r="AT5021" s="27">
        <f t="shared" si="555"/>
        <v>0</v>
      </c>
      <c r="AV5021" s="29">
        <f t="shared" si="554"/>
        <v>0</v>
      </c>
    </row>
    <row r="5022" spans="21:48" ht="31.5" customHeight="1">
      <c r="U5022" s="1"/>
      <c r="AT5022" s="27">
        <f t="shared" si="555"/>
        <v>0</v>
      </c>
      <c r="AV5022" s="29">
        <f t="shared" si="554"/>
        <v>0</v>
      </c>
    </row>
    <row r="5023" spans="21:48" ht="31.5" customHeight="1">
      <c r="U5023" s="1"/>
      <c r="AT5023" s="27">
        <f t="shared" si="555"/>
        <v>0</v>
      </c>
      <c r="AV5023" s="29">
        <f t="shared" si="554"/>
        <v>0</v>
      </c>
    </row>
    <row r="5024" spans="21:48" ht="31.5" customHeight="1">
      <c r="U5024" s="1"/>
      <c r="AT5024" s="27">
        <f t="shared" si="555"/>
        <v>0</v>
      </c>
      <c r="AV5024" s="29">
        <f t="shared" si="554"/>
        <v>0</v>
      </c>
    </row>
    <row r="5025" spans="21:48" ht="31.5" customHeight="1">
      <c r="U5025" s="1"/>
      <c r="AT5025" s="27">
        <f t="shared" si="555"/>
        <v>0</v>
      </c>
      <c r="AV5025" s="29">
        <f t="shared" si="554"/>
        <v>0</v>
      </c>
    </row>
    <row r="5026" spans="21:48" ht="31.5" customHeight="1">
      <c r="U5026" s="1"/>
      <c r="AT5026" s="27">
        <f t="shared" si="555"/>
        <v>0</v>
      </c>
      <c r="AV5026" s="29">
        <f t="shared" si="554"/>
        <v>0</v>
      </c>
    </row>
    <row r="5027" spans="21:48" ht="31.5" customHeight="1">
      <c r="U5027" s="1"/>
      <c r="AT5027" s="27">
        <f t="shared" si="555"/>
        <v>0</v>
      </c>
      <c r="AV5027" s="29">
        <f t="shared" si="554"/>
        <v>0</v>
      </c>
    </row>
    <row r="5028" spans="21:48" ht="31.5" customHeight="1">
      <c r="U5028" s="1"/>
      <c r="AT5028" s="27">
        <f t="shared" si="555"/>
        <v>0</v>
      </c>
      <c r="AV5028" s="29">
        <f t="shared" si="554"/>
        <v>0</v>
      </c>
    </row>
    <row r="5029" spans="21:48" ht="31.5" customHeight="1">
      <c r="U5029" s="1"/>
      <c r="AT5029" s="27">
        <f t="shared" si="555"/>
        <v>0</v>
      </c>
      <c r="AV5029" s="29">
        <f t="shared" si="554"/>
        <v>0</v>
      </c>
    </row>
    <row r="5030" spans="21:48" ht="31.5" customHeight="1">
      <c r="U5030" s="1"/>
      <c r="AT5030" s="27">
        <f t="shared" si="555"/>
        <v>0</v>
      </c>
      <c r="AV5030" s="29">
        <f t="shared" si="554"/>
        <v>0</v>
      </c>
    </row>
    <row r="5031" spans="21:48" ht="31.5" customHeight="1">
      <c r="U5031" s="1"/>
      <c r="AT5031" s="27">
        <f t="shared" si="555"/>
        <v>0</v>
      </c>
      <c r="AV5031" s="29">
        <f t="shared" si="554"/>
        <v>0</v>
      </c>
    </row>
    <row r="5032" spans="21:48" ht="31.5" customHeight="1">
      <c r="U5032" s="1"/>
      <c r="AT5032" s="27">
        <f t="shared" si="555"/>
        <v>0</v>
      </c>
      <c r="AV5032" s="29">
        <f t="shared" si="554"/>
        <v>0</v>
      </c>
    </row>
    <row r="5033" spans="21:48" ht="31.5" customHeight="1">
      <c r="U5033" s="1"/>
      <c r="AT5033" s="27">
        <f t="shared" si="555"/>
        <v>0</v>
      </c>
      <c r="AV5033" s="29">
        <f t="shared" si="554"/>
        <v>0</v>
      </c>
    </row>
    <row r="5034" spans="21:48" ht="31.5" customHeight="1">
      <c r="U5034" s="1"/>
      <c r="AT5034" s="27">
        <f t="shared" si="555"/>
        <v>0</v>
      </c>
      <c r="AV5034" s="29">
        <f t="shared" si="554"/>
        <v>0</v>
      </c>
    </row>
    <row r="5035" spans="21:48" ht="31.5" customHeight="1">
      <c r="U5035" s="1"/>
      <c r="AT5035" s="27">
        <f t="shared" si="555"/>
        <v>0</v>
      </c>
      <c r="AV5035" s="29">
        <f t="shared" si="554"/>
        <v>0</v>
      </c>
    </row>
    <row r="5036" spans="21:48" ht="31.5" customHeight="1">
      <c r="U5036" s="1"/>
      <c r="AT5036" s="27">
        <f t="shared" si="555"/>
        <v>0</v>
      </c>
      <c r="AV5036" s="29">
        <f t="shared" si="554"/>
        <v>0</v>
      </c>
    </row>
    <row r="5037" spans="21:48" ht="31.5" customHeight="1">
      <c r="U5037" s="1"/>
      <c r="AT5037" s="27">
        <f t="shared" si="555"/>
        <v>0</v>
      </c>
      <c r="AV5037" s="29">
        <f t="shared" si="554"/>
        <v>0</v>
      </c>
    </row>
    <row r="5038" spans="21:48" ht="31.5" customHeight="1">
      <c r="U5038" s="1"/>
      <c r="AT5038" s="27">
        <f t="shared" si="555"/>
        <v>0</v>
      </c>
      <c r="AV5038" s="29">
        <f t="shared" si="554"/>
        <v>0</v>
      </c>
    </row>
    <row r="5039" spans="21:48" ht="31.5" customHeight="1">
      <c r="U5039" s="1"/>
      <c r="AT5039" s="27">
        <f t="shared" si="555"/>
        <v>0</v>
      </c>
      <c r="AV5039" s="29">
        <f t="shared" si="554"/>
        <v>0</v>
      </c>
    </row>
    <row r="5040" spans="21:48" ht="31.5" customHeight="1">
      <c r="U5040" s="1"/>
      <c r="AT5040" s="27">
        <f t="shared" si="555"/>
        <v>0</v>
      </c>
      <c r="AV5040" s="29">
        <f t="shared" si="554"/>
        <v>0</v>
      </c>
    </row>
    <row r="5041" spans="21:48" ht="31.5" customHeight="1">
      <c r="U5041" s="1"/>
      <c r="AT5041" s="27">
        <f t="shared" si="555"/>
        <v>0</v>
      </c>
      <c r="AV5041" s="29">
        <f t="shared" si="554"/>
        <v>0</v>
      </c>
    </row>
    <row r="5042" spans="21:48" ht="31.5" customHeight="1">
      <c r="U5042" s="1"/>
      <c r="AT5042" s="27">
        <f t="shared" si="555"/>
        <v>0</v>
      </c>
      <c r="AV5042" s="29">
        <f t="shared" si="554"/>
        <v>0</v>
      </c>
    </row>
    <row r="5043" spans="21:48" ht="31.5" customHeight="1">
      <c r="U5043" s="1"/>
      <c r="AT5043" s="27">
        <f t="shared" si="555"/>
        <v>0</v>
      </c>
      <c r="AV5043" s="29">
        <f t="shared" ref="AV5043:AV5106" si="556">MIN(AN5043,AT5043,AU5043)</f>
        <v>0</v>
      </c>
    </row>
    <row r="5044" spans="21:48" ht="31.5" customHeight="1">
      <c r="U5044" s="1"/>
      <c r="AT5044" s="27">
        <f t="shared" si="555"/>
        <v>0</v>
      </c>
      <c r="AV5044" s="29">
        <f t="shared" si="556"/>
        <v>0</v>
      </c>
    </row>
    <row r="5045" spans="21:48" ht="31.5" customHeight="1">
      <c r="U5045" s="1"/>
      <c r="AT5045" s="27">
        <f t="shared" si="555"/>
        <v>0</v>
      </c>
      <c r="AV5045" s="29">
        <f t="shared" si="556"/>
        <v>0</v>
      </c>
    </row>
    <row r="5046" spans="21:48" ht="31.5" customHeight="1">
      <c r="U5046" s="1"/>
      <c r="AT5046" s="27">
        <f t="shared" si="555"/>
        <v>0</v>
      </c>
      <c r="AV5046" s="29">
        <f t="shared" si="556"/>
        <v>0</v>
      </c>
    </row>
    <row r="5047" spans="21:48" ht="31.5" customHeight="1">
      <c r="U5047" s="1"/>
      <c r="AT5047" s="27">
        <f t="shared" si="555"/>
        <v>0</v>
      </c>
      <c r="AV5047" s="29">
        <f t="shared" si="556"/>
        <v>0</v>
      </c>
    </row>
    <row r="5048" spans="21:48" ht="31.5" customHeight="1">
      <c r="U5048" s="1"/>
      <c r="AT5048" s="27">
        <f t="shared" si="555"/>
        <v>0</v>
      </c>
      <c r="AV5048" s="29">
        <f t="shared" si="556"/>
        <v>0</v>
      </c>
    </row>
    <row r="5049" spans="21:48" ht="31.5" customHeight="1">
      <c r="U5049" s="1"/>
      <c r="AT5049" s="27">
        <f t="shared" si="555"/>
        <v>0</v>
      </c>
      <c r="AV5049" s="29">
        <f t="shared" si="556"/>
        <v>0</v>
      </c>
    </row>
    <row r="5050" spans="21:48" ht="31.5" customHeight="1">
      <c r="U5050" s="1"/>
      <c r="AT5050" s="27">
        <f t="shared" si="555"/>
        <v>0</v>
      </c>
      <c r="AV5050" s="29">
        <f t="shared" si="556"/>
        <v>0</v>
      </c>
    </row>
    <row r="5051" spans="21:48" ht="31.5" customHeight="1">
      <c r="U5051" s="1"/>
      <c r="AT5051" s="27">
        <f t="shared" si="555"/>
        <v>0</v>
      </c>
      <c r="AV5051" s="29">
        <f t="shared" si="556"/>
        <v>0</v>
      </c>
    </row>
    <row r="5052" spans="21:48" ht="31.5" customHeight="1">
      <c r="U5052" s="1"/>
      <c r="AT5052" s="27">
        <f t="shared" si="555"/>
        <v>0</v>
      </c>
      <c r="AV5052" s="29">
        <f t="shared" si="556"/>
        <v>0</v>
      </c>
    </row>
    <row r="5053" spans="21:48" ht="31.5" customHeight="1">
      <c r="U5053" s="1"/>
      <c r="AT5053" s="27">
        <f t="shared" si="555"/>
        <v>0</v>
      </c>
      <c r="AV5053" s="29">
        <f t="shared" si="556"/>
        <v>0</v>
      </c>
    </row>
    <row r="5054" spans="21:48" ht="31.5" customHeight="1">
      <c r="U5054" s="1"/>
      <c r="AT5054" s="27">
        <f t="shared" si="555"/>
        <v>0</v>
      </c>
      <c r="AV5054" s="29">
        <f t="shared" si="556"/>
        <v>0</v>
      </c>
    </row>
    <row r="5055" spans="21:48" ht="31.5" customHeight="1">
      <c r="U5055" s="1"/>
      <c r="AT5055" s="27">
        <f t="shared" si="555"/>
        <v>0</v>
      </c>
      <c r="AV5055" s="29">
        <f t="shared" si="556"/>
        <v>0</v>
      </c>
    </row>
    <row r="5056" spans="21:48" ht="31.5" customHeight="1">
      <c r="U5056" s="1"/>
      <c r="AT5056" s="27">
        <f t="shared" si="555"/>
        <v>0</v>
      </c>
      <c r="AV5056" s="29">
        <f t="shared" si="556"/>
        <v>0</v>
      </c>
    </row>
    <row r="5057" spans="21:48" ht="31.5" customHeight="1">
      <c r="U5057" s="1"/>
      <c r="AT5057" s="27">
        <f t="shared" si="555"/>
        <v>0</v>
      </c>
      <c r="AV5057" s="29">
        <f t="shared" si="556"/>
        <v>0</v>
      </c>
    </row>
    <row r="5058" spans="21:48" ht="31.5" customHeight="1">
      <c r="U5058" s="1"/>
      <c r="AT5058" s="27">
        <f t="shared" si="555"/>
        <v>0</v>
      </c>
      <c r="AV5058" s="29">
        <f t="shared" si="556"/>
        <v>0</v>
      </c>
    </row>
    <row r="5059" spans="21:48" ht="31.5" customHeight="1">
      <c r="U5059" s="1"/>
      <c r="AT5059" s="27">
        <f t="shared" si="555"/>
        <v>0</v>
      </c>
      <c r="AV5059" s="29">
        <f t="shared" si="556"/>
        <v>0</v>
      </c>
    </row>
    <row r="5060" spans="21:48" ht="31.5" customHeight="1">
      <c r="U5060" s="1"/>
      <c r="AT5060" s="27">
        <f t="shared" si="555"/>
        <v>0</v>
      </c>
      <c r="AV5060" s="29">
        <f t="shared" si="556"/>
        <v>0</v>
      </c>
    </row>
    <row r="5061" spans="21:48" ht="31.5" customHeight="1">
      <c r="U5061" s="1"/>
      <c r="AT5061" s="27">
        <f t="shared" si="555"/>
        <v>0</v>
      </c>
      <c r="AV5061" s="29">
        <f t="shared" si="556"/>
        <v>0</v>
      </c>
    </row>
    <row r="5062" spans="21:48" ht="31.5" customHeight="1">
      <c r="U5062" s="1"/>
      <c r="AT5062" s="27">
        <f t="shared" ref="AT5062:AT5125" si="557">T5062*1.075</f>
        <v>0</v>
      </c>
      <c r="AV5062" s="29">
        <f t="shared" si="556"/>
        <v>0</v>
      </c>
    </row>
    <row r="5063" spans="21:48" ht="31.5" customHeight="1">
      <c r="U5063" s="1"/>
      <c r="AT5063" s="27">
        <f t="shared" si="557"/>
        <v>0</v>
      </c>
      <c r="AV5063" s="29">
        <f t="shared" si="556"/>
        <v>0</v>
      </c>
    </row>
    <row r="5064" spans="21:48" ht="31.5" customHeight="1">
      <c r="U5064" s="1"/>
      <c r="AT5064" s="27">
        <f t="shared" si="557"/>
        <v>0</v>
      </c>
      <c r="AV5064" s="29">
        <f t="shared" si="556"/>
        <v>0</v>
      </c>
    </row>
    <row r="5065" spans="21:48" ht="31.5" customHeight="1">
      <c r="U5065" s="1"/>
      <c r="AT5065" s="27">
        <f t="shared" si="557"/>
        <v>0</v>
      </c>
      <c r="AV5065" s="29">
        <f t="shared" si="556"/>
        <v>0</v>
      </c>
    </row>
    <row r="5066" spans="21:48" ht="31.5" customHeight="1">
      <c r="U5066" s="1"/>
      <c r="AT5066" s="27">
        <f t="shared" si="557"/>
        <v>0</v>
      </c>
      <c r="AV5066" s="29">
        <f t="shared" si="556"/>
        <v>0</v>
      </c>
    </row>
    <row r="5067" spans="21:48" ht="31.5" customHeight="1">
      <c r="U5067" s="1"/>
      <c r="AT5067" s="27">
        <f t="shared" si="557"/>
        <v>0</v>
      </c>
      <c r="AV5067" s="29">
        <f t="shared" si="556"/>
        <v>0</v>
      </c>
    </row>
    <row r="5068" spans="21:48" ht="31.5" customHeight="1">
      <c r="U5068" s="1"/>
      <c r="AT5068" s="27">
        <f t="shared" si="557"/>
        <v>0</v>
      </c>
      <c r="AV5068" s="29">
        <f t="shared" si="556"/>
        <v>0</v>
      </c>
    </row>
    <row r="5069" spans="21:48" ht="31.5" customHeight="1">
      <c r="U5069" s="1"/>
      <c r="AT5069" s="27">
        <f t="shared" si="557"/>
        <v>0</v>
      </c>
      <c r="AV5069" s="29">
        <f t="shared" si="556"/>
        <v>0</v>
      </c>
    </row>
    <row r="5070" spans="21:48" ht="31.5" customHeight="1">
      <c r="U5070" s="1"/>
      <c r="AT5070" s="27">
        <f t="shared" si="557"/>
        <v>0</v>
      </c>
      <c r="AV5070" s="29">
        <f t="shared" si="556"/>
        <v>0</v>
      </c>
    </row>
    <row r="5071" spans="21:48" ht="31.5" customHeight="1">
      <c r="U5071" s="1"/>
      <c r="AT5071" s="27">
        <f t="shared" si="557"/>
        <v>0</v>
      </c>
      <c r="AV5071" s="29">
        <f t="shared" si="556"/>
        <v>0</v>
      </c>
    </row>
    <row r="5072" spans="21:48" ht="31.5" customHeight="1">
      <c r="U5072" s="1"/>
      <c r="AT5072" s="27">
        <f t="shared" si="557"/>
        <v>0</v>
      </c>
      <c r="AV5072" s="29">
        <f t="shared" si="556"/>
        <v>0</v>
      </c>
    </row>
    <row r="5073" spans="21:48" ht="31.5" customHeight="1">
      <c r="U5073" s="1"/>
      <c r="AT5073" s="27">
        <f t="shared" si="557"/>
        <v>0</v>
      </c>
      <c r="AV5073" s="29">
        <f t="shared" si="556"/>
        <v>0</v>
      </c>
    </row>
    <row r="5074" spans="21:48" ht="31.5" customHeight="1">
      <c r="U5074" s="1"/>
      <c r="AT5074" s="27">
        <f t="shared" si="557"/>
        <v>0</v>
      </c>
      <c r="AV5074" s="29">
        <f t="shared" si="556"/>
        <v>0</v>
      </c>
    </row>
    <row r="5075" spans="21:48" ht="31.5" customHeight="1">
      <c r="U5075" s="1"/>
      <c r="AT5075" s="27">
        <f t="shared" si="557"/>
        <v>0</v>
      </c>
      <c r="AV5075" s="29">
        <f t="shared" si="556"/>
        <v>0</v>
      </c>
    </row>
    <row r="5076" spans="21:48" ht="31.5" customHeight="1">
      <c r="U5076" s="1"/>
      <c r="AT5076" s="27">
        <f t="shared" si="557"/>
        <v>0</v>
      </c>
      <c r="AV5076" s="29">
        <f t="shared" si="556"/>
        <v>0</v>
      </c>
    </row>
    <row r="5077" spans="21:48" ht="31.5" customHeight="1">
      <c r="U5077" s="1"/>
      <c r="AT5077" s="27">
        <f t="shared" si="557"/>
        <v>0</v>
      </c>
      <c r="AV5077" s="29">
        <f t="shared" si="556"/>
        <v>0</v>
      </c>
    </row>
    <row r="5078" spans="21:48" ht="31.5" customHeight="1">
      <c r="U5078" s="1"/>
      <c r="AT5078" s="27">
        <f t="shared" si="557"/>
        <v>0</v>
      </c>
      <c r="AV5078" s="29">
        <f t="shared" si="556"/>
        <v>0</v>
      </c>
    </row>
    <row r="5079" spans="21:48" ht="31.5" customHeight="1">
      <c r="U5079" s="1"/>
      <c r="AT5079" s="27">
        <f t="shared" si="557"/>
        <v>0</v>
      </c>
      <c r="AV5079" s="29">
        <f t="shared" si="556"/>
        <v>0</v>
      </c>
    </row>
    <row r="5080" spans="21:48" ht="31.5" customHeight="1">
      <c r="U5080" s="1"/>
      <c r="AT5080" s="27">
        <f t="shared" si="557"/>
        <v>0</v>
      </c>
      <c r="AV5080" s="29">
        <f t="shared" si="556"/>
        <v>0</v>
      </c>
    </row>
    <row r="5081" spans="21:48" ht="31.5" customHeight="1">
      <c r="U5081" s="1"/>
      <c r="AT5081" s="27">
        <f t="shared" si="557"/>
        <v>0</v>
      </c>
      <c r="AV5081" s="29">
        <f t="shared" si="556"/>
        <v>0</v>
      </c>
    </row>
    <row r="5082" spans="21:48" ht="31.5" customHeight="1">
      <c r="U5082" s="1"/>
      <c r="AT5082" s="27">
        <f t="shared" si="557"/>
        <v>0</v>
      </c>
      <c r="AV5082" s="29">
        <f t="shared" si="556"/>
        <v>0</v>
      </c>
    </row>
    <row r="5083" spans="21:48" ht="31.5" customHeight="1">
      <c r="U5083" s="1"/>
      <c r="AT5083" s="27">
        <f t="shared" si="557"/>
        <v>0</v>
      </c>
      <c r="AV5083" s="29">
        <f t="shared" si="556"/>
        <v>0</v>
      </c>
    </row>
    <row r="5084" spans="21:48" ht="31.5" customHeight="1">
      <c r="U5084" s="1"/>
      <c r="AT5084" s="27">
        <f t="shared" si="557"/>
        <v>0</v>
      </c>
      <c r="AV5084" s="29">
        <f t="shared" si="556"/>
        <v>0</v>
      </c>
    </row>
    <row r="5085" spans="21:48" ht="31.5" customHeight="1">
      <c r="U5085" s="1"/>
      <c r="AT5085" s="27">
        <f t="shared" si="557"/>
        <v>0</v>
      </c>
      <c r="AV5085" s="29">
        <f t="shared" si="556"/>
        <v>0</v>
      </c>
    </row>
    <row r="5086" spans="21:48" ht="31.5" customHeight="1">
      <c r="U5086" s="1"/>
      <c r="AT5086" s="27">
        <f t="shared" si="557"/>
        <v>0</v>
      </c>
      <c r="AV5086" s="29">
        <f t="shared" si="556"/>
        <v>0</v>
      </c>
    </row>
    <row r="5087" spans="21:48" ht="31.5" customHeight="1">
      <c r="U5087" s="1"/>
      <c r="AT5087" s="27">
        <f t="shared" si="557"/>
        <v>0</v>
      </c>
      <c r="AV5087" s="29">
        <f t="shared" si="556"/>
        <v>0</v>
      </c>
    </row>
    <row r="5088" spans="21:48" ht="31.5" customHeight="1">
      <c r="U5088" s="1"/>
      <c r="AT5088" s="27">
        <f t="shared" si="557"/>
        <v>0</v>
      </c>
      <c r="AV5088" s="29">
        <f t="shared" si="556"/>
        <v>0</v>
      </c>
    </row>
    <row r="5089" spans="21:48" ht="31.5" customHeight="1">
      <c r="U5089" s="1"/>
      <c r="AT5089" s="27">
        <f t="shared" si="557"/>
        <v>0</v>
      </c>
      <c r="AV5089" s="29">
        <f t="shared" si="556"/>
        <v>0</v>
      </c>
    </row>
    <row r="5090" spans="21:48" ht="31.5" customHeight="1">
      <c r="U5090" s="1"/>
      <c r="AT5090" s="27">
        <f t="shared" si="557"/>
        <v>0</v>
      </c>
      <c r="AV5090" s="29">
        <f t="shared" si="556"/>
        <v>0</v>
      </c>
    </row>
    <row r="5091" spans="21:48" ht="31.5" customHeight="1">
      <c r="U5091" s="1"/>
      <c r="AT5091" s="27">
        <f t="shared" si="557"/>
        <v>0</v>
      </c>
      <c r="AV5091" s="29">
        <f t="shared" si="556"/>
        <v>0</v>
      </c>
    </row>
    <row r="5092" spans="21:48" ht="31.5" customHeight="1">
      <c r="U5092" s="1"/>
      <c r="AT5092" s="27">
        <f t="shared" si="557"/>
        <v>0</v>
      </c>
      <c r="AV5092" s="29">
        <f t="shared" si="556"/>
        <v>0</v>
      </c>
    </row>
    <row r="5093" spans="21:48" ht="31.5" customHeight="1">
      <c r="U5093" s="1"/>
      <c r="AT5093" s="27">
        <f t="shared" si="557"/>
        <v>0</v>
      </c>
      <c r="AV5093" s="29">
        <f t="shared" si="556"/>
        <v>0</v>
      </c>
    </row>
    <row r="5094" spans="21:48" ht="31.5" customHeight="1">
      <c r="U5094" s="1"/>
      <c r="AT5094" s="27">
        <f t="shared" si="557"/>
        <v>0</v>
      </c>
      <c r="AV5094" s="29">
        <f t="shared" si="556"/>
        <v>0</v>
      </c>
    </row>
    <row r="5095" spans="21:48" ht="31.5" customHeight="1">
      <c r="U5095" s="1"/>
      <c r="AT5095" s="27">
        <f t="shared" si="557"/>
        <v>0</v>
      </c>
      <c r="AV5095" s="29">
        <f t="shared" si="556"/>
        <v>0</v>
      </c>
    </row>
    <row r="5096" spans="21:48" ht="31.5" customHeight="1">
      <c r="U5096" s="1"/>
      <c r="AT5096" s="27">
        <f t="shared" si="557"/>
        <v>0</v>
      </c>
      <c r="AV5096" s="29">
        <f t="shared" si="556"/>
        <v>0</v>
      </c>
    </row>
    <row r="5097" spans="21:48" ht="31.5" customHeight="1">
      <c r="U5097" s="1"/>
      <c r="AT5097" s="27">
        <f t="shared" si="557"/>
        <v>0</v>
      </c>
      <c r="AV5097" s="29">
        <f t="shared" si="556"/>
        <v>0</v>
      </c>
    </row>
    <row r="5098" spans="21:48" ht="31.5" customHeight="1">
      <c r="U5098" s="1"/>
      <c r="AT5098" s="27">
        <f t="shared" si="557"/>
        <v>0</v>
      </c>
      <c r="AV5098" s="29">
        <f t="shared" si="556"/>
        <v>0</v>
      </c>
    </row>
    <row r="5099" spans="21:48" ht="31.5" customHeight="1">
      <c r="U5099" s="1"/>
      <c r="AT5099" s="27">
        <f t="shared" si="557"/>
        <v>0</v>
      </c>
      <c r="AV5099" s="29">
        <f t="shared" si="556"/>
        <v>0</v>
      </c>
    </row>
    <row r="5100" spans="21:48" ht="31.5" customHeight="1">
      <c r="U5100" s="1"/>
      <c r="AT5100" s="27">
        <f t="shared" si="557"/>
        <v>0</v>
      </c>
      <c r="AV5100" s="29">
        <f t="shared" si="556"/>
        <v>0</v>
      </c>
    </row>
    <row r="5101" spans="21:48" ht="31.5" customHeight="1">
      <c r="U5101" s="1"/>
      <c r="AT5101" s="27">
        <f t="shared" si="557"/>
        <v>0</v>
      </c>
      <c r="AV5101" s="29">
        <f t="shared" si="556"/>
        <v>0</v>
      </c>
    </row>
    <row r="5102" spans="21:48" ht="31.5" customHeight="1">
      <c r="U5102" s="1"/>
      <c r="AT5102" s="27">
        <f t="shared" si="557"/>
        <v>0</v>
      </c>
      <c r="AV5102" s="29">
        <f t="shared" si="556"/>
        <v>0</v>
      </c>
    </row>
    <row r="5103" spans="21:48" ht="31.5" customHeight="1">
      <c r="U5103" s="1"/>
      <c r="AT5103" s="27">
        <f t="shared" si="557"/>
        <v>0</v>
      </c>
      <c r="AV5103" s="29">
        <f t="shared" si="556"/>
        <v>0</v>
      </c>
    </row>
    <row r="5104" spans="21:48" ht="31.5" customHeight="1">
      <c r="U5104" s="1"/>
      <c r="AT5104" s="27">
        <f t="shared" si="557"/>
        <v>0</v>
      </c>
      <c r="AV5104" s="29">
        <f t="shared" si="556"/>
        <v>0</v>
      </c>
    </row>
    <row r="5105" spans="21:48" ht="31.5" customHeight="1">
      <c r="U5105" s="1"/>
      <c r="AT5105" s="27">
        <f t="shared" si="557"/>
        <v>0</v>
      </c>
      <c r="AV5105" s="29">
        <f t="shared" si="556"/>
        <v>0</v>
      </c>
    </row>
    <row r="5106" spans="21:48" ht="31.5" customHeight="1">
      <c r="U5106" s="1"/>
      <c r="AT5106" s="27">
        <f t="shared" si="557"/>
        <v>0</v>
      </c>
      <c r="AV5106" s="29">
        <f t="shared" si="556"/>
        <v>0</v>
      </c>
    </row>
    <row r="5107" spans="21:48" ht="31.5" customHeight="1">
      <c r="U5107" s="1"/>
      <c r="AT5107" s="27">
        <f t="shared" si="557"/>
        <v>0</v>
      </c>
      <c r="AV5107" s="29">
        <f t="shared" ref="AV5107:AV5170" si="558">MIN(AN5107,AT5107,AU5107)</f>
        <v>0</v>
      </c>
    </row>
    <row r="5108" spans="21:48" ht="31.5" customHeight="1">
      <c r="U5108" s="1"/>
      <c r="AT5108" s="27">
        <f t="shared" si="557"/>
        <v>0</v>
      </c>
      <c r="AV5108" s="29">
        <f t="shared" si="558"/>
        <v>0</v>
      </c>
    </row>
    <row r="5109" spans="21:48" ht="31.5" customHeight="1">
      <c r="U5109" s="1"/>
      <c r="AT5109" s="27">
        <f t="shared" si="557"/>
        <v>0</v>
      </c>
      <c r="AV5109" s="29">
        <f t="shared" si="558"/>
        <v>0</v>
      </c>
    </row>
    <row r="5110" spans="21:48" ht="31.5" customHeight="1">
      <c r="U5110" s="1"/>
      <c r="AT5110" s="27">
        <f t="shared" si="557"/>
        <v>0</v>
      </c>
      <c r="AV5110" s="29">
        <f t="shared" si="558"/>
        <v>0</v>
      </c>
    </row>
    <row r="5111" spans="21:48" ht="31.5" customHeight="1">
      <c r="U5111" s="1"/>
      <c r="AT5111" s="27">
        <f t="shared" si="557"/>
        <v>0</v>
      </c>
      <c r="AV5111" s="29">
        <f t="shared" si="558"/>
        <v>0</v>
      </c>
    </row>
    <row r="5112" spans="21:48" ht="31.5" customHeight="1">
      <c r="U5112" s="1"/>
      <c r="AT5112" s="27">
        <f t="shared" si="557"/>
        <v>0</v>
      </c>
      <c r="AV5112" s="29">
        <f t="shared" si="558"/>
        <v>0</v>
      </c>
    </row>
    <row r="5113" spans="21:48" ht="31.5" customHeight="1">
      <c r="U5113" s="1"/>
      <c r="AT5113" s="27">
        <f t="shared" si="557"/>
        <v>0</v>
      </c>
      <c r="AV5113" s="29">
        <f t="shared" si="558"/>
        <v>0</v>
      </c>
    </row>
    <row r="5114" spans="21:48" ht="31.5" customHeight="1">
      <c r="U5114" s="1"/>
      <c r="AT5114" s="27">
        <f t="shared" si="557"/>
        <v>0</v>
      </c>
      <c r="AV5114" s="29">
        <f t="shared" si="558"/>
        <v>0</v>
      </c>
    </row>
    <row r="5115" spans="21:48" ht="31.5" customHeight="1">
      <c r="U5115" s="1"/>
      <c r="AT5115" s="27">
        <f t="shared" si="557"/>
        <v>0</v>
      </c>
      <c r="AV5115" s="29">
        <f t="shared" si="558"/>
        <v>0</v>
      </c>
    </row>
    <row r="5116" spans="21:48" ht="31.5" customHeight="1">
      <c r="U5116" s="1"/>
      <c r="AT5116" s="27">
        <f t="shared" si="557"/>
        <v>0</v>
      </c>
      <c r="AV5116" s="29">
        <f t="shared" si="558"/>
        <v>0</v>
      </c>
    </row>
    <row r="5117" spans="21:48" ht="31.5" customHeight="1">
      <c r="U5117" s="1"/>
      <c r="AT5117" s="27">
        <f t="shared" si="557"/>
        <v>0</v>
      </c>
      <c r="AV5117" s="29">
        <f t="shared" si="558"/>
        <v>0</v>
      </c>
    </row>
    <row r="5118" spans="21:48" ht="31.5" customHeight="1">
      <c r="U5118" s="1"/>
      <c r="AT5118" s="27">
        <f t="shared" si="557"/>
        <v>0</v>
      </c>
      <c r="AV5118" s="29">
        <f t="shared" si="558"/>
        <v>0</v>
      </c>
    </row>
    <row r="5119" spans="21:48" ht="31.5" customHeight="1">
      <c r="U5119" s="1"/>
      <c r="AT5119" s="27">
        <f t="shared" si="557"/>
        <v>0</v>
      </c>
      <c r="AV5119" s="29">
        <f t="shared" si="558"/>
        <v>0</v>
      </c>
    </row>
    <row r="5120" spans="21:48" ht="31.5" customHeight="1">
      <c r="U5120" s="1"/>
      <c r="AT5120" s="27">
        <f t="shared" si="557"/>
        <v>0</v>
      </c>
      <c r="AV5120" s="29">
        <f t="shared" si="558"/>
        <v>0</v>
      </c>
    </row>
    <row r="5121" spans="21:48" ht="31.5" customHeight="1">
      <c r="U5121" s="1"/>
      <c r="AT5121" s="27">
        <f t="shared" si="557"/>
        <v>0</v>
      </c>
      <c r="AV5121" s="29">
        <f t="shared" si="558"/>
        <v>0</v>
      </c>
    </row>
    <row r="5122" spans="21:48" ht="31.5" customHeight="1">
      <c r="U5122" s="1"/>
      <c r="AT5122" s="27">
        <f t="shared" si="557"/>
        <v>0</v>
      </c>
      <c r="AV5122" s="29">
        <f t="shared" si="558"/>
        <v>0</v>
      </c>
    </row>
    <row r="5123" spans="21:48" ht="31.5" customHeight="1">
      <c r="U5123" s="1"/>
      <c r="AT5123" s="27">
        <f t="shared" si="557"/>
        <v>0</v>
      </c>
      <c r="AV5123" s="29">
        <f t="shared" si="558"/>
        <v>0</v>
      </c>
    </row>
    <row r="5124" spans="21:48" ht="31.5" customHeight="1">
      <c r="U5124" s="1"/>
      <c r="AT5124" s="27">
        <f t="shared" si="557"/>
        <v>0</v>
      </c>
      <c r="AV5124" s="29">
        <f t="shared" si="558"/>
        <v>0</v>
      </c>
    </row>
    <row r="5125" spans="21:48" ht="31.5" customHeight="1">
      <c r="U5125" s="1"/>
      <c r="AT5125" s="27">
        <f t="shared" si="557"/>
        <v>0</v>
      </c>
      <c r="AV5125" s="29">
        <f t="shared" si="558"/>
        <v>0</v>
      </c>
    </row>
    <row r="5126" spans="21:48" ht="31.5" customHeight="1">
      <c r="U5126" s="1"/>
      <c r="AT5126" s="27">
        <f t="shared" ref="AT5126:AT5189" si="559">T5126*1.075</f>
        <v>0</v>
      </c>
      <c r="AV5126" s="29">
        <f t="shared" si="558"/>
        <v>0</v>
      </c>
    </row>
    <row r="5127" spans="21:48" ht="31.5" customHeight="1">
      <c r="U5127" s="1"/>
      <c r="AT5127" s="27">
        <f t="shared" si="559"/>
        <v>0</v>
      </c>
      <c r="AV5127" s="29">
        <f t="shared" si="558"/>
        <v>0</v>
      </c>
    </row>
    <row r="5128" spans="21:48" ht="31.5" customHeight="1">
      <c r="U5128" s="1"/>
      <c r="AT5128" s="27">
        <f t="shared" si="559"/>
        <v>0</v>
      </c>
      <c r="AV5128" s="29">
        <f t="shared" si="558"/>
        <v>0</v>
      </c>
    </row>
    <row r="5129" spans="21:48" ht="31.5" customHeight="1">
      <c r="U5129" s="1"/>
      <c r="AT5129" s="27">
        <f t="shared" si="559"/>
        <v>0</v>
      </c>
      <c r="AV5129" s="29">
        <f t="shared" si="558"/>
        <v>0</v>
      </c>
    </row>
    <row r="5130" spans="21:48" ht="31.5" customHeight="1">
      <c r="U5130" s="1"/>
      <c r="AT5130" s="27">
        <f t="shared" si="559"/>
        <v>0</v>
      </c>
      <c r="AV5130" s="29">
        <f t="shared" si="558"/>
        <v>0</v>
      </c>
    </row>
    <row r="5131" spans="21:48" ht="31.5" customHeight="1">
      <c r="U5131" s="1"/>
      <c r="AT5131" s="27">
        <f t="shared" si="559"/>
        <v>0</v>
      </c>
      <c r="AV5131" s="29">
        <f t="shared" si="558"/>
        <v>0</v>
      </c>
    </row>
    <row r="5132" spans="21:48" ht="31.5" customHeight="1">
      <c r="U5132" s="1"/>
      <c r="AT5132" s="27">
        <f t="shared" si="559"/>
        <v>0</v>
      </c>
      <c r="AV5132" s="29">
        <f t="shared" si="558"/>
        <v>0</v>
      </c>
    </row>
    <row r="5133" spans="21:48" ht="31.5" customHeight="1">
      <c r="U5133" s="1"/>
      <c r="AT5133" s="27">
        <f t="shared" si="559"/>
        <v>0</v>
      </c>
      <c r="AV5133" s="29">
        <f t="shared" si="558"/>
        <v>0</v>
      </c>
    </row>
    <row r="5134" spans="21:48" ht="31.5" customHeight="1">
      <c r="U5134" s="1"/>
      <c r="AT5134" s="27">
        <f t="shared" si="559"/>
        <v>0</v>
      </c>
      <c r="AV5134" s="29">
        <f t="shared" si="558"/>
        <v>0</v>
      </c>
    </row>
    <row r="5135" spans="21:48" ht="31.5" customHeight="1">
      <c r="U5135" s="1"/>
      <c r="AT5135" s="27">
        <f t="shared" si="559"/>
        <v>0</v>
      </c>
      <c r="AV5135" s="29">
        <f t="shared" si="558"/>
        <v>0</v>
      </c>
    </row>
    <row r="5136" spans="21:48" ht="31.5" customHeight="1">
      <c r="U5136" s="1"/>
      <c r="AT5136" s="27">
        <f t="shared" si="559"/>
        <v>0</v>
      </c>
      <c r="AV5136" s="29">
        <f t="shared" si="558"/>
        <v>0</v>
      </c>
    </row>
    <row r="5137" spans="21:48" ht="31.5" customHeight="1">
      <c r="U5137" s="1"/>
      <c r="AT5137" s="27">
        <f t="shared" si="559"/>
        <v>0</v>
      </c>
      <c r="AV5137" s="29">
        <f t="shared" si="558"/>
        <v>0</v>
      </c>
    </row>
    <row r="5138" spans="21:48" ht="31.5" customHeight="1">
      <c r="U5138" s="1"/>
      <c r="AT5138" s="27">
        <f t="shared" si="559"/>
        <v>0</v>
      </c>
      <c r="AV5138" s="29">
        <f t="shared" si="558"/>
        <v>0</v>
      </c>
    </row>
    <row r="5139" spans="21:48" ht="31.5" customHeight="1">
      <c r="U5139" s="1"/>
      <c r="AT5139" s="27">
        <f t="shared" si="559"/>
        <v>0</v>
      </c>
      <c r="AV5139" s="29">
        <f t="shared" si="558"/>
        <v>0</v>
      </c>
    </row>
    <row r="5140" spans="21:48" ht="31.5" customHeight="1">
      <c r="U5140" s="1"/>
      <c r="AT5140" s="27">
        <f t="shared" si="559"/>
        <v>0</v>
      </c>
      <c r="AV5140" s="29">
        <f t="shared" si="558"/>
        <v>0</v>
      </c>
    </row>
    <row r="5141" spans="21:48" ht="31.5" customHeight="1">
      <c r="U5141" s="1"/>
      <c r="AT5141" s="27">
        <f t="shared" si="559"/>
        <v>0</v>
      </c>
      <c r="AV5141" s="29">
        <f t="shared" si="558"/>
        <v>0</v>
      </c>
    </row>
    <row r="5142" spans="21:48" ht="31.5" customHeight="1">
      <c r="U5142" s="1"/>
      <c r="AT5142" s="27">
        <f t="shared" si="559"/>
        <v>0</v>
      </c>
      <c r="AV5142" s="29">
        <f t="shared" si="558"/>
        <v>0</v>
      </c>
    </row>
    <row r="5143" spans="21:48" ht="31.5" customHeight="1">
      <c r="U5143" s="1"/>
      <c r="AT5143" s="27">
        <f t="shared" si="559"/>
        <v>0</v>
      </c>
      <c r="AV5143" s="29">
        <f t="shared" si="558"/>
        <v>0</v>
      </c>
    </row>
    <row r="5144" spans="21:48" ht="31.5" customHeight="1">
      <c r="U5144" s="1"/>
      <c r="AT5144" s="27">
        <f t="shared" si="559"/>
        <v>0</v>
      </c>
      <c r="AV5144" s="29">
        <f t="shared" si="558"/>
        <v>0</v>
      </c>
    </row>
    <row r="5145" spans="21:48" ht="31.5" customHeight="1">
      <c r="U5145" s="1"/>
      <c r="AT5145" s="27">
        <f t="shared" si="559"/>
        <v>0</v>
      </c>
      <c r="AV5145" s="29">
        <f t="shared" si="558"/>
        <v>0</v>
      </c>
    </row>
    <row r="5146" spans="21:48" ht="31.5" customHeight="1">
      <c r="U5146" s="1"/>
      <c r="AT5146" s="27">
        <f t="shared" si="559"/>
        <v>0</v>
      </c>
      <c r="AV5146" s="29">
        <f t="shared" si="558"/>
        <v>0</v>
      </c>
    </row>
    <row r="5147" spans="21:48" ht="31.5" customHeight="1">
      <c r="U5147" s="1"/>
      <c r="AT5147" s="27">
        <f t="shared" si="559"/>
        <v>0</v>
      </c>
      <c r="AV5147" s="29">
        <f t="shared" si="558"/>
        <v>0</v>
      </c>
    </row>
    <row r="5148" spans="21:48" ht="31.5" customHeight="1">
      <c r="U5148" s="1"/>
      <c r="AT5148" s="27">
        <f t="shared" si="559"/>
        <v>0</v>
      </c>
      <c r="AV5148" s="29">
        <f t="shared" si="558"/>
        <v>0</v>
      </c>
    </row>
    <row r="5149" spans="21:48" ht="31.5" customHeight="1">
      <c r="U5149" s="1"/>
      <c r="AT5149" s="27">
        <f t="shared" si="559"/>
        <v>0</v>
      </c>
      <c r="AV5149" s="29">
        <f t="shared" si="558"/>
        <v>0</v>
      </c>
    </row>
    <row r="5150" spans="21:48" ht="31.5" customHeight="1">
      <c r="U5150" s="1"/>
      <c r="AT5150" s="27">
        <f t="shared" si="559"/>
        <v>0</v>
      </c>
      <c r="AV5150" s="29">
        <f t="shared" si="558"/>
        <v>0</v>
      </c>
    </row>
    <row r="5151" spans="21:48" ht="31.5" customHeight="1">
      <c r="U5151" s="1"/>
      <c r="AT5151" s="27">
        <f t="shared" si="559"/>
        <v>0</v>
      </c>
      <c r="AV5151" s="29">
        <f t="shared" si="558"/>
        <v>0</v>
      </c>
    </row>
    <row r="5152" spans="21:48" ht="31.5" customHeight="1">
      <c r="U5152" s="1"/>
      <c r="AT5152" s="27">
        <f t="shared" si="559"/>
        <v>0</v>
      </c>
      <c r="AV5152" s="29">
        <f t="shared" si="558"/>
        <v>0</v>
      </c>
    </row>
    <row r="5153" spans="21:48" ht="31.5" customHeight="1">
      <c r="U5153" s="1"/>
      <c r="AT5153" s="27">
        <f t="shared" si="559"/>
        <v>0</v>
      </c>
      <c r="AV5153" s="29">
        <f t="shared" si="558"/>
        <v>0</v>
      </c>
    </row>
    <row r="5154" spans="21:48" ht="31.5" customHeight="1">
      <c r="U5154" s="1"/>
      <c r="AT5154" s="27">
        <f t="shared" si="559"/>
        <v>0</v>
      </c>
      <c r="AV5154" s="29">
        <f t="shared" si="558"/>
        <v>0</v>
      </c>
    </row>
    <row r="5155" spans="21:48" ht="31.5" customHeight="1">
      <c r="U5155" s="1"/>
      <c r="AT5155" s="27">
        <f t="shared" si="559"/>
        <v>0</v>
      </c>
      <c r="AV5155" s="29">
        <f t="shared" si="558"/>
        <v>0</v>
      </c>
    </row>
    <row r="5156" spans="21:48" ht="31.5" customHeight="1">
      <c r="U5156" s="1"/>
      <c r="AT5156" s="27">
        <f t="shared" si="559"/>
        <v>0</v>
      </c>
      <c r="AV5156" s="29">
        <f t="shared" si="558"/>
        <v>0</v>
      </c>
    </row>
    <row r="5157" spans="21:48" ht="31.5" customHeight="1">
      <c r="U5157" s="1"/>
      <c r="AT5157" s="27">
        <f t="shared" si="559"/>
        <v>0</v>
      </c>
      <c r="AV5157" s="29">
        <f t="shared" si="558"/>
        <v>0</v>
      </c>
    </row>
    <row r="5158" spans="21:48" ht="31.5" customHeight="1">
      <c r="U5158" s="1"/>
      <c r="AT5158" s="27">
        <f t="shared" si="559"/>
        <v>0</v>
      </c>
      <c r="AV5158" s="29">
        <f t="shared" si="558"/>
        <v>0</v>
      </c>
    </row>
    <row r="5159" spans="21:48" ht="31.5" customHeight="1">
      <c r="U5159" s="1"/>
      <c r="AT5159" s="27">
        <f t="shared" si="559"/>
        <v>0</v>
      </c>
      <c r="AV5159" s="29">
        <f t="shared" si="558"/>
        <v>0</v>
      </c>
    </row>
    <row r="5160" spans="21:48" ht="31.5" customHeight="1">
      <c r="U5160" s="1"/>
      <c r="AT5160" s="27">
        <f t="shared" si="559"/>
        <v>0</v>
      </c>
      <c r="AV5160" s="29">
        <f t="shared" si="558"/>
        <v>0</v>
      </c>
    </row>
    <row r="5161" spans="21:48" ht="31.5" customHeight="1">
      <c r="U5161" s="1"/>
      <c r="AT5161" s="27">
        <f t="shared" si="559"/>
        <v>0</v>
      </c>
      <c r="AV5161" s="29">
        <f t="shared" si="558"/>
        <v>0</v>
      </c>
    </row>
    <row r="5162" spans="21:48" ht="31.5" customHeight="1">
      <c r="U5162" s="1"/>
      <c r="AT5162" s="27">
        <f t="shared" si="559"/>
        <v>0</v>
      </c>
      <c r="AV5162" s="29">
        <f t="shared" si="558"/>
        <v>0</v>
      </c>
    </row>
    <row r="5163" spans="21:48" ht="31.5" customHeight="1">
      <c r="U5163" s="1"/>
      <c r="AT5163" s="27">
        <f t="shared" si="559"/>
        <v>0</v>
      </c>
      <c r="AV5163" s="29">
        <f t="shared" si="558"/>
        <v>0</v>
      </c>
    </row>
    <row r="5164" spans="21:48" ht="31.5" customHeight="1">
      <c r="U5164" s="1"/>
      <c r="AT5164" s="27">
        <f t="shared" si="559"/>
        <v>0</v>
      </c>
      <c r="AV5164" s="29">
        <f t="shared" si="558"/>
        <v>0</v>
      </c>
    </row>
    <row r="5165" spans="21:48" ht="31.5" customHeight="1">
      <c r="U5165" s="1"/>
      <c r="AT5165" s="27">
        <f t="shared" si="559"/>
        <v>0</v>
      </c>
      <c r="AV5165" s="29">
        <f t="shared" si="558"/>
        <v>0</v>
      </c>
    </row>
    <row r="5166" spans="21:48" ht="31.5" customHeight="1">
      <c r="U5166" s="1"/>
      <c r="AT5166" s="27">
        <f t="shared" si="559"/>
        <v>0</v>
      </c>
      <c r="AV5166" s="29">
        <f t="shared" si="558"/>
        <v>0</v>
      </c>
    </row>
    <row r="5167" spans="21:48" ht="31.5" customHeight="1">
      <c r="U5167" s="1"/>
      <c r="AT5167" s="27">
        <f t="shared" si="559"/>
        <v>0</v>
      </c>
      <c r="AV5167" s="29">
        <f t="shared" si="558"/>
        <v>0</v>
      </c>
    </row>
    <row r="5168" spans="21:48" ht="31.5" customHeight="1">
      <c r="U5168" s="1"/>
      <c r="AT5168" s="27">
        <f t="shared" si="559"/>
        <v>0</v>
      </c>
      <c r="AV5168" s="29">
        <f t="shared" si="558"/>
        <v>0</v>
      </c>
    </row>
    <row r="5169" spans="21:48" ht="31.5" customHeight="1">
      <c r="U5169" s="1"/>
      <c r="AT5169" s="27">
        <f t="shared" si="559"/>
        <v>0</v>
      </c>
      <c r="AV5169" s="29">
        <f t="shared" si="558"/>
        <v>0</v>
      </c>
    </row>
    <row r="5170" spans="21:48" ht="31.5" customHeight="1">
      <c r="U5170" s="1"/>
      <c r="AT5170" s="27">
        <f t="shared" si="559"/>
        <v>0</v>
      </c>
      <c r="AV5170" s="29">
        <f t="shared" si="558"/>
        <v>0</v>
      </c>
    </row>
    <row r="5171" spans="21:48" ht="31.5" customHeight="1">
      <c r="U5171" s="1"/>
      <c r="AT5171" s="27">
        <f t="shared" si="559"/>
        <v>0</v>
      </c>
      <c r="AV5171" s="29">
        <f t="shared" ref="AV5171:AV5234" si="560">MIN(AN5171,AT5171,AU5171)</f>
        <v>0</v>
      </c>
    </row>
    <row r="5172" spans="21:48" ht="31.5" customHeight="1">
      <c r="U5172" s="1"/>
      <c r="AT5172" s="27">
        <f t="shared" si="559"/>
        <v>0</v>
      </c>
      <c r="AV5172" s="29">
        <f t="shared" si="560"/>
        <v>0</v>
      </c>
    </row>
    <row r="5173" spans="21:48" ht="31.5" customHeight="1">
      <c r="U5173" s="1"/>
      <c r="AT5173" s="27">
        <f t="shared" si="559"/>
        <v>0</v>
      </c>
      <c r="AV5173" s="29">
        <f t="shared" si="560"/>
        <v>0</v>
      </c>
    </row>
    <row r="5174" spans="21:48" ht="31.5" customHeight="1">
      <c r="U5174" s="1"/>
      <c r="AT5174" s="27">
        <f t="shared" si="559"/>
        <v>0</v>
      </c>
      <c r="AV5174" s="29">
        <f t="shared" si="560"/>
        <v>0</v>
      </c>
    </row>
    <row r="5175" spans="21:48" ht="31.5" customHeight="1">
      <c r="U5175" s="1"/>
      <c r="AT5175" s="27">
        <f t="shared" si="559"/>
        <v>0</v>
      </c>
      <c r="AV5175" s="29">
        <f t="shared" si="560"/>
        <v>0</v>
      </c>
    </row>
    <row r="5176" spans="21:48" ht="31.5" customHeight="1">
      <c r="U5176" s="1"/>
      <c r="AT5176" s="27">
        <f t="shared" si="559"/>
        <v>0</v>
      </c>
      <c r="AV5176" s="29">
        <f t="shared" si="560"/>
        <v>0</v>
      </c>
    </row>
    <row r="5177" spans="21:48" ht="31.5" customHeight="1">
      <c r="U5177" s="1"/>
      <c r="AT5177" s="27">
        <f t="shared" si="559"/>
        <v>0</v>
      </c>
      <c r="AV5177" s="29">
        <f t="shared" si="560"/>
        <v>0</v>
      </c>
    </row>
    <row r="5178" spans="21:48" ht="31.5" customHeight="1">
      <c r="U5178" s="1"/>
      <c r="AT5178" s="27">
        <f t="shared" si="559"/>
        <v>0</v>
      </c>
      <c r="AV5178" s="29">
        <f t="shared" si="560"/>
        <v>0</v>
      </c>
    </row>
    <row r="5179" spans="21:48" ht="31.5" customHeight="1">
      <c r="U5179" s="1"/>
      <c r="AT5179" s="27">
        <f t="shared" si="559"/>
        <v>0</v>
      </c>
      <c r="AV5179" s="29">
        <f t="shared" si="560"/>
        <v>0</v>
      </c>
    </row>
    <row r="5180" spans="21:48" ht="31.5" customHeight="1">
      <c r="U5180" s="1"/>
      <c r="AT5180" s="27">
        <f t="shared" si="559"/>
        <v>0</v>
      </c>
      <c r="AV5180" s="29">
        <f t="shared" si="560"/>
        <v>0</v>
      </c>
    </row>
    <row r="5181" spans="21:48" ht="31.5" customHeight="1">
      <c r="U5181" s="1"/>
      <c r="AT5181" s="27">
        <f t="shared" si="559"/>
        <v>0</v>
      </c>
      <c r="AV5181" s="29">
        <f t="shared" si="560"/>
        <v>0</v>
      </c>
    </row>
    <row r="5182" spans="21:48" ht="31.5" customHeight="1">
      <c r="U5182" s="1"/>
      <c r="AT5182" s="27">
        <f t="shared" si="559"/>
        <v>0</v>
      </c>
      <c r="AV5182" s="29">
        <f t="shared" si="560"/>
        <v>0</v>
      </c>
    </row>
    <row r="5183" spans="21:48" ht="31.5" customHeight="1">
      <c r="U5183" s="1"/>
      <c r="AT5183" s="27">
        <f t="shared" si="559"/>
        <v>0</v>
      </c>
      <c r="AV5183" s="29">
        <f t="shared" si="560"/>
        <v>0</v>
      </c>
    </row>
    <row r="5184" spans="21:48" ht="31.5" customHeight="1">
      <c r="U5184" s="1"/>
      <c r="AT5184" s="27">
        <f t="shared" si="559"/>
        <v>0</v>
      </c>
      <c r="AV5184" s="29">
        <f t="shared" si="560"/>
        <v>0</v>
      </c>
    </row>
    <row r="5185" spans="21:48" ht="31.5" customHeight="1">
      <c r="U5185" s="1"/>
      <c r="AT5185" s="27">
        <f t="shared" si="559"/>
        <v>0</v>
      </c>
      <c r="AV5185" s="29">
        <f t="shared" si="560"/>
        <v>0</v>
      </c>
    </row>
    <row r="5186" spans="21:48" ht="31.5" customHeight="1">
      <c r="U5186" s="1"/>
      <c r="AT5186" s="27">
        <f t="shared" si="559"/>
        <v>0</v>
      </c>
      <c r="AV5186" s="29">
        <f t="shared" si="560"/>
        <v>0</v>
      </c>
    </row>
    <row r="5187" spans="21:48" ht="31.5" customHeight="1">
      <c r="U5187" s="1"/>
      <c r="AT5187" s="27">
        <f t="shared" si="559"/>
        <v>0</v>
      </c>
      <c r="AV5187" s="29">
        <f t="shared" si="560"/>
        <v>0</v>
      </c>
    </row>
    <row r="5188" spans="21:48" ht="31.5" customHeight="1">
      <c r="U5188" s="1"/>
      <c r="AT5188" s="27">
        <f t="shared" si="559"/>
        <v>0</v>
      </c>
      <c r="AV5188" s="29">
        <f t="shared" si="560"/>
        <v>0</v>
      </c>
    </row>
    <row r="5189" spans="21:48" ht="31.5" customHeight="1">
      <c r="U5189" s="1"/>
      <c r="AT5189" s="27">
        <f t="shared" si="559"/>
        <v>0</v>
      </c>
      <c r="AV5189" s="29">
        <f t="shared" si="560"/>
        <v>0</v>
      </c>
    </row>
    <row r="5190" spans="21:48" ht="31.5" customHeight="1">
      <c r="U5190" s="1"/>
      <c r="AT5190" s="27">
        <f t="shared" ref="AT5190:AT5253" si="561">T5190*1.075</f>
        <v>0</v>
      </c>
      <c r="AV5190" s="29">
        <f t="shared" si="560"/>
        <v>0</v>
      </c>
    </row>
    <row r="5191" spans="21:48" ht="31.5" customHeight="1">
      <c r="U5191" s="1"/>
      <c r="AT5191" s="27">
        <f t="shared" si="561"/>
        <v>0</v>
      </c>
      <c r="AV5191" s="29">
        <f t="shared" si="560"/>
        <v>0</v>
      </c>
    </row>
    <row r="5192" spans="21:48" ht="31.5" customHeight="1">
      <c r="U5192" s="1"/>
      <c r="AT5192" s="27">
        <f t="shared" si="561"/>
        <v>0</v>
      </c>
      <c r="AV5192" s="29">
        <f t="shared" si="560"/>
        <v>0</v>
      </c>
    </row>
    <row r="5193" spans="21:48" ht="31.5" customHeight="1">
      <c r="U5193" s="1"/>
      <c r="AT5193" s="27">
        <f t="shared" si="561"/>
        <v>0</v>
      </c>
      <c r="AV5193" s="29">
        <f t="shared" si="560"/>
        <v>0</v>
      </c>
    </row>
    <row r="5194" spans="21:48" ht="31.5" customHeight="1">
      <c r="U5194" s="1"/>
      <c r="AT5194" s="27">
        <f t="shared" si="561"/>
        <v>0</v>
      </c>
      <c r="AV5194" s="29">
        <f t="shared" si="560"/>
        <v>0</v>
      </c>
    </row>
    <row r="5195" spans="21:48" ht="31.5" customHeight="1">
      <c r="U5195" s="1"/>
      <c r="AT5195" s="27">
        <f t="shared" si="561"/>
        <v>0</v>
      </c>
      <c r="AV5195" s="29">
        <f t="shared" si="560"/>
        <v>0</v>
      </c>
    </row>
    <row r="5196" spans="21:48" ht="31.5" customHeight="1">
      <c r="U5196" s="1"/>
      <c r="AT5196" s="27">
        <f t="shared" si="561"/>
        <v>0</v>
      </c>
      <c r="AV5196" s="29">
        <f t="shared" si="560"/>
        <v>0</v>
      </c>
    </row>
    <row r="5197" spans="21:48" ht="31.5" customHeight="1">
      <c r="U5197" s="1"/>
      <c r="AT5197" s="27">
        <f t="shared" si="561"/>
        <v>0</v>
      </c>
      <c r="AV5197" s="29">
        <f t="shared" si="560"/>
        <v>0</v>
      </c>
    </row>
    <row r="5198" spans="21:48" ht="31.5" customHeight="1">
      <c r="U5198" s="1"/>
      <c r="AT5198" s="27">
        <f t="shared" si="561"/>
        <v>0</v>
      </c>
      <c r="AV5198" s="29">
        <f t="shared" si="560"/>
        <v>0</v>
      </c>
    </row>
    <row r="5199" spans="21:48" ht="31.5" customHeight="1">
      <c r="U5199" s="1"/>
      <c r="AT5199" s="27">
        <f t="shared" si="561"/>
        <v>0</v>
      </c>
      <c r="AV5199" s="29">
        <f t="shared" si="560"/>
        <v>0</v>
      </c>
    </row>
    <row r="5200" spans="21:48" ht="31.5" customHeight="1">
      <c r="U5200" s="1"/>
      <c r="AT5200" s="27">
        <f t="shared" si="561"/>
        <v>0</v>
      </c>
      <c r="AV5200" s="29">
        <f t="shared" si="560"/>
        <v>0</v>
      </c>
    </row>
    <row r="5201" spans="21:48" ht="31.5" customHeight="1">
      <c r="U5201" s="1"/>
      <c r="AT5201" s="27">
        <f t="shared" si="561"/>
        <v>0</v>
      </c>
      <c r="AV5201" s="29">
        <f t="shared" si="560"/>
        <v>0</v>
      </c>
    </row>
    <row r="5202" spans="21:48" ht="31.5" customHeight="1">
      <c r="U5202" s="1"/>
      <c r="AT5202" s="27">
        <f t="shared" si="561"/>
        <v>0</v>
      </c>
      <c r="AV5202" s="29">
        <f t="shared" si="560"/>
        <v>0</v>
      </c>
    </row>
    <row r="5203" spans="21:48" ht="31.5" customHeight="1">
      <c r="U5203" s="1"/>
      <c r="AT5203" s="27">
        <f t="shared" si="561"/>
        <v>0</v>
      </c>
      <c r="AV5203" s="29">
        <f t="shared" si="560"/>
        <v>0</v>
      </c>
    </row>
    <row r="5204" spans="21:48" ht="31.5" customHeight="1">
      <c r="U5204" s="1"/>
      <c r="AT5204" s="27">
        <f t="shared" si="561"/>
        <v>0</v>
      </c>
      <c r="AV5204" s="29">
        <f t="shared" si="560"/>
        <v>0</v>
      </c>
    </row>
    <row r="5205" spans="21:48" ht="31.5" customHeight="1">
      <c r="U5205" s="1"/>
      <c r="AT5205" s="27">
        <f t="shared" si="561"/>
        <v>0</v>
      </c>
      <c r="AV5205" s="29">
        <f t="shared" si="560"/>
        <v>0</v>
      </c>
    </row>
    <row r="5206" spans="21:48" ht="31.5" customHeight="1">
      <c r="U5206" s="1"/>
      <c r="AT5206" s="27">
        <f t="shared" si="561"/>
        <v>0</v>
      </c>
      <c r="AV5206" s="29">
        <f t="shared" si="560"/>
        <v>0</v>
      </c>
    </row>
    <row r="5207" spans="21:48" ht="31.5" customHeight="1">
      <c r="U5207" s="1"/>
      <c r="AT5207" s="27">
        <f t="shared" si="561"/>
        <v>0</v>
      </c>
      <c r="AV5207" s="29">
        <f t="shared" si="560"/>
        <v>0</v>
      </c>
    </row>
    <row r="5208" spans="21:48" ht="31.5" customHeight="1">
      <c r="U5208" s="1"/>
      <c r="AT5208" s="27">
        <f t="shared" si="561"/>
        <v>0</v>
      </c>
      <c r="AV5208" s="29">
        <f t="shared" si="560"/>
        <v>0</v>
      </c>
    </row>
    <row r="5209" spans="21:48" ht="31.5" customHeight="1">
      <c r="U5209" s="1"/>
      <c r="AT5209" s="27">
        <f t="shared" si="561"/>
        <v>0</v>
      </c>
      <c r="AV5209" s="29">
        <f t="shared" si="560"/>
        <v>0</v>
      </c>
    </row>
    <row r="5210" spans="21:48" ht="31.5" customHeight="1">
      <c r="U5210" s="1"/>
      <c r="AT5210" s="27">
        <f t="shared" si="561"/>
        <v>0</v>
      </c>
      <c r="AV5210" s="29">
        <f t="shared" si="560"/>
        <v>0</v>
      </c>
    </row>
    <row r="5211" spans="21:48" ht="31.5" customHeight="1">
      <c r="U5211" s="1"/>
      <c r="AT5211" s="27">
        <f t="shared" si="561"/>
        <v>0</v>
      </c>
      <c r="AV5211" s="29">
        <f t="shared" si="560"/>
        <v>0</v>
      </c>
    </row>
    <row r="5212" spans="21:48" ht="31.5" customHeight="1">
      <c r="U5212" s="1"/>
      <c r="AT5212" s="27">
        <f t="shared" si="561"/>
        <v>0</v>
      </c>
      <c r="AV5212" s="29">
        <f t="shared" si="560"/>
        <v>0</v>
      </c>
    </row>
    <row r="5213" spans="21:48" ht="31.5" customHeight="1">
      <c r="U5213" s="1"/>
      <c r="AT5213" s="27">
        <f t="shared" si="561"/>
        <v>0</v>
      </c>
      <c r="AV5213" s="29">
        <f t="shared" si="560"/>
        <v>0</v>
      </c>
    </row>
    <row r="5214" spans="21:48" ht="31.5" customHeight="1">
      <c r="U5214" s="1"/>
      <c r="AT5214" s="27">
        <f t="shared" si="561"/>
        <v>0</v>
      </c>
      <c r="AV5214" s="29">
        <f t="shared" si="560"/>
        <v>0</v>
      </c>
    </row>
    <row r="5215" spans="21:48" ht="31.5" customHeight="1">
      <c r="U5215" s="1"/>
      <c r="AT5215" s="27">
        <f t="shared" si="561"/>
        <v>0</v>
      </c>
      <c r="AV5215" s="29">
        <f t="shared" si="560"/>
        <v>0</v>
      </c>
    </row>
    <row r="5216" spans="21:48" ht="31.5" customHeight="1">
      <c r="U5216" s="1"/>
      <c r="AT5216" s="27">
        <f t="shared" si="561"/>
        <v>0</v>
      </c>
      <c r="AV5216" s="29">
        <f t="shared" si="560"/>
        <v>0</v>
      </c>
    </row>
    <row r="5217" spans="21:48" ht="31.5" customHeight="1">
      <c r="U5217" s="1"/>
      <c r="AT5217" s="27">
        <f t="shared" si="561"/>
        <v>0</v>
      </c>
      <c r="AV5217" s="29">
        <f t="shared" si="560"/>
        <v>0</v>
      </c>
    </row>
    <row r="5218" spans="21:48" ht="31.5" customHeight="1">
      <c r="U5218" s="1"/>
      <c r="AT5218" s="27">
        <f t="shared" si="561"/>
        <v>0</v>
      </c>
      <c r="AV5218" s="29">
        <f t="shared" si="560"/>
        <v>0</v>
      </c>
    </row>
    <row r="5219" spans="21:48" ht="31.5" customHeight="1">
      <c r="U5219" s="1"/>
      <c r="AT5219" s="27">
        <f t="shared" si="561"/>
        <v>0</v>
      </c>
      <c r="AV5219" s="29">
        <f t="shared" si="560"/>
        <v>0</v>
      </c>
    </row>
    <row r="5220" spans="21:48" ht="31.5" customHeight="1">
      <c r="U5220" s="1"/>
      <c r="AT5220" s="27">
        <f t="shared" si="561"/>
        <v>0</v>
      </c>
      <c r="AV5220" s="29">
        <f t="shared" si="560"/>
        <v>0</v>
      </c>
    </row>
    <row r="5221" spans="21:48" ht="31.5" customHeight="1">
      <c r="U5221" s="1"/>
      <c r="AT5221" s="27">
        <f t="shared" si="561"/>
        <v>0</v>
      </c>
      <c r="AV5221" s="29">
        <f t="shared" si="560"/>
        <v>0</v>
      </c>
    </row>
    <row r="5222" spans="21:48" ht="31.5" customHeight="1">
      <c r="U5222" s="1"/>
      <c r="AT5222" s="27">
        <f t="shared" si="561"/>
        <v>0</v>
      </c>
      <c r="AV5222" s="29">
        <f t="shared" si="560"/>
        <v>0</v>
      </c>
    </row>
    <row r="5223" spans="21:48" ht="31.5" customHeight="1">
      <c r="U5223" s="1"/>
      <c r="AT5223" s="27">
        <f t="shared" si="561"/>
        <v>0</v>
      </c>
      <c r="AV5223" s="29">
        <f t="shared" si="560"/>
        <v>0</v>
      </c>
    </row>
    <row r="5224" spans="21:48" ht="31.5" customHeight="1">
      <c r="U5224" s="1"/>
      <c r="AT5224" s="27">
        <f t="shared" si="561"/>
        <v>0</v>
      </c>
      <c r="AV5224" s="29">
        <f t="shared" si="560"/>
        <v>0</v>
      </c>
    </row>
    <row r="5225" spans="21:48" ht="31.5" customHeight="1">
      <c r="U5225" s="1"/>
      <c r="AT5225" s="27">
        <f t="shared" si="561"/>
        <v>0</v>
      </c>
      <c r="AV5225" s="29">
        <f t="shared" si="560"/>
        <v>0</v>
      </c>
    </row>
    <row r="5226" spans="21:48" ht="31.5" customHeight="1">
      <c r="U5226" s="1"/>
      <c r="AT5226" s="27">
        <f t="shared" si="561"/>
        <v>0</v>
      </c>
      <c r="AV5226" s="29">
        <f t="shared" si="560"/>
        <v>0</v>
      </c>
    </row>
    <row r="5227" spans="21:48" ht="31.5" customHeight="1">
      <c r="U5227" s="1"/>
      <c r="AT5227" s="27">
        <f t="shared" si="561"/>
        <v>0</v>
      </c>
      <c r="AV5227" s="29">
        <f t="shared" si="560"/>
        <v>0</v>
      </c>
    </row>
    <row r="5228" spans="21:48" ht="31.5" customHeight="1">
      <c r="U5228" s="1"/>
      <c r="AT5228" s="27">
        <f t="shared" si="561"/>
        <v>0</v>
      </c>
      <c r="AV5228" s="29">
        <f t="shared" si="560"/>
        <v>0</v>
      </c>
    </row>
    <row r="5229" spans="21:48" ht="31.5" customHeight="1">
      <c r="U5229" s="1"/>
      <c r="AT5229" s="27">
        <f t="shared" si="561"/>
        <v>0</v>
      </c>
      <c r="AV5229" s="29">
        <f t="shared" si="560"/>
        <v>0</v>
      </c>
    </row>
    <row r="5230" spans="21:48" ht="31.5" customHeight="1">
      <c r="U5230" s="1"/>
      <c r="AT5230" s="27">
        <f t="shared" si="561"/>
        <v>0</v>
      </c>
      <c r="AV5230" s="29">
        <f t="shared" si="560"/>
        <v>0</v>
      </c>
    </row>
    <row r="5231" spans="21:48" ht="31.5" customHeight="1">
      <c r="U5231" s="1"/>
      <c r="AT5231" s="27">
        <f t="shared" si="561"/>
        <v>0</v>
      </c>
      <c r="AV5231" s="29">
        <f t="shared" si="560"/>
        <v>0</v>
      </c>
    </row>
    <row r="5232" spans="21:48" ht="31.5" customHeight="1">
      <c r="U5232" s="1"/>
      <c r="AT5232" s="27">
        <f t="shared" si="561"/>
        <v>0</v>
      </c>
      <c r="AV5232" s="29">
        <f t="shared" si="560"/>
        <v>0</v>
      </c>
    </row>
    <row r="5233" spans="21:48" ht="31.5" customHeight="1">
      <c r="U5233" s="1"/>
      <c r="AT5233" s="27">
        <f t="shared" si="561"/>
        <v>0</v>
      </c>
      <c r="AV5233" s="29">
        <f t="shared" si="560"/>
        <v>0</v>
      </c>
    </row>
    <row r="5234" spans="21:48" ht="31.5" customHeight="1">
      <c r="U5234" s="1"/>
      <c r="AT5234" s="27">
        <f t="shared" si="561"/>
        <v>0</v>
      </c>
      <c r="AV5234" s="29">
        <f t="shared" si="560"/>
        <v>0</v>
      </c>
    </row>
    <row r="5235" spans="21:48" ht="31.5" customHeight="1">
      <c r="U5235" s="1"/>
      <c r="AT5235" s="27">
        <f t="shared" si="561"/>
        <v>0</v>
      </c>
      <c r="AV5235" s="29">
        <f t="shared" ref="AV5235:AV5298" si="562">MIN(AN5235,AT5235,AU5235)</f>
        <v>0</v>
      </c>
    </row>
    <row r="5236" spans="21:48" ht="31.5" customHeight="1">
      <c r="U5236" s="1"/>
      <c r="AT5236" s="27">
        <f t="shared" si="561"/>
        <v>0</v>
      </c>
      <c r="AV5236" s="29">
        <f t="shared" si="562"/>
        <v>0</v>
      </c>
    </row>
    <row r="5237" spans="21:48" ht="31.5" customHeight="1">
      <c r="U5237" s="1"/>
      <c r="AT5237" s="27">
        <f t="shared" si="561"/>
        <v>0</v>
      </c>
      <c r="AV5237" s="29">
        <f t="shared" si="562"/>
        <v>0</v>
      </c>
    </row>
    <row r="5238" spans="21:48" ht="31.5" customHeight="1">
      <c r="U5238" s="1"/>
      <c r="AT5238" s="27">
        <f t="shared" si="561"/>
        <v>0</v>
      </c>
      <c r="AV5238" s="29">
        <f t="shared" si="562"/>
        <v>0</v>
      </c>
    </row>
    <row r="5239" spans="21:48" ht="31.5" customHeight="1">
      <c r="U5239" s="1"/>
      <c r="AT5239" s="27">
        <f t="shared" si="561"/>
        <v>0</v>
      </c>
      <c r="AV5239" s="29">
        <f t="shared" si="562"/>
        <v>0</v>
      </c>
    </row>
    <row r="5240" spans="21:48" ht="31.5" customHeight="1">
      <c r="U5240" s="1"/>
      <c r="AT5240" s="27">
        <f t="shared" si="561"/>
        <v>0</v>
      </c>
      <c r="AV5240" s="29">
        <f t="shared" si="562"/>
        <v>0</v>
      </c>
    </row>
    <row r="5241" spans="21:48" ht="31.5" customHeight="1">
      <c r="U5241" s="1"/>
      <c r="AT5241" s="27">
        <f t="shared" si="561"/>
        <v>0</v>
      </c>
      <c r="AV5241" s="29">
        <f t="shared" si="562"/>
        <v>0</v>
      </c>
    </row>
    <row r="5242" spans="21:48" ht="31.5" customHeight="1">
      <c r="U5242" s="1"/>
      <c r="AT5242" s="27">
        <f t="shared" si="561"/>
        <v>0</v>
      </c>
      <c r="AV5242" s="29">
        <f t="shared" si="562"/>
        <v>0</v>
      </c>
    </row>
    <row r="5243" spans="21:48" ht="31.5" customHeight="1">
      <c r="U5243" s="1"/>
      <c r="AT5243" s="27">
        <f t="shared" si="561"/>
        <v>0</v>
      </c>
      <c r="AV5243" s="29">
        <f t="shared" si="562"/>
        <v>0</v>
      </c>
    </row>
    <row r="5244" spans="21:48" ht="31.5" customHeight="1">
      <c r="U5244" s="1"/>
      <c r="AT5244" s="27">
        <f t="shared" si="561"/>
        <v>0</v>
      </c>
      <c r="AV5244" s="29">
        <f t="shared" si="562"/>
        <v>0</v>
      </c>
    </row>
    <row r="5245" spans="21:48" ht="31.5" customHeight="1">
      <c r="U5245" s="1"/>
      <c r="AT5245" s="27">
        <f t="shared" si="561"/>
        <v>0</v>
      </c>
      <c r="AV5245" s="29">
        <f t="shared" si="562"/>
        <v>0</v>
      </c>
    </row>
    <row r="5246" spans="21:48" ht="31.5" customHeight="1">
      <c r="U5246" s="1"/>
      <c r="AT5246" s="27">
        <f t="shared" si="561"/>
        <v>0</v>
      </c>
      <c r="AV5246" s="29">
        <f t="shared" si="562"/>
        <v>0</v>
      </c>
    </row>
    <row r="5247" spans="21:48" ht="31.5" customHeight="1">
      <c r="U5247" s="1"/>
      <c r="AT5247" s="27">
        <f t="shared" si="561"/>
        <v>0</v>
      </c>
      <c r="AV5247" s="29">
        <f t="shared" si="562"/>
        <v>0</v>
      </c>
    </row>
    <row r="5248" spans="21:48" ht="31.5" customHeight="1">
      <c r="U5248" s="1"/>
      <c r="AT5248" s="27">
        <f t="shared" si="561"/>
        <v>0</v>
      </c>
      <c r="AV5248" s="29">
        <f t="shared" si="562"/>
        <v>0</v>
      </c>
    </row>
    <row r="5249" spans="21:48" ht="31.5" customHeight="1">
      <c r="U5249" s="1"/>
      <c r="AT5249" s="27">
        <f t="shared" si="561"/>
        <v>0</v>
      </c>
      <c r="AV5249" s="29">
        <f t="shared" si="562"/>
        <v>0</v>
      </c>
    </row>
    <row r="5250" spans="21:48" ht="31.5" customHeight="1">
      <c r="U5250" s="1"/>
      <c r="AT5250" s="27">
        <f t="shared" si="561"/>
        <v>0</v>
      </c>
      <c r="AV5250" s="29">
        <f t="shared" si="562"/>
        <v>0</v>
      </c>
    </row>
    <row r="5251" spans="21:48" ht="31.5" customHeight="1">
      <c r="U5251" s="1"/>
      <c r="AT5251" s="27">
        <f t="shared" si="561"/>
        <v>0</v>
      </c>
      <c r="AV5251" s="29">
        <f t="shared" si="562"/>
        <v>0</v>
      </c>
    </row>
    <row r="5252" spans="21:48" ht="31.5" customHeight="1">
      <c r="U5252" s="1"/>
      <c r="AT5252" s="27">
        <f t="shared" si="561"/>
        <v>0</v>
      </c>
      <c r="AV5252" s="29">
        <f t="shared" si="562"/>
        <v>0</v>
      </c>
    </row>
    <row r="5253" spans="21:48" ht="31.5" customHeight="1">
      <c r="U5253" s="1"/>
      <c r="AT5253" s="27">
        <f t="shared" si="561"/>
        <v>0</v>
      </c>
      <c r="AV5253" s="29">
        <f t="shared" si="562"/>
        <v>0</v>
      </c>
    </row>
    <row r="5254" spans="21:48" ht="31.5" customHeight="1">
      <c r="U5254" s="1"/>
      <c r="AT5254" s="27">
        <f t="shared" ref="AT5254:AT5317" si="563">T5254*1.075</f>
        <v>0</v>
      </c>
      <c r="AV5254" s="29">
        <f t="shared" si="562"/>
        <v>0</v>
      </c>
    </row>
    <row r="5255" spans="21:48" ht="31.5" customHeight="1">
      <c r="U5255" s="1"/>
      <c r="AT5255" s="27">
        <f t="shared" si="563"/>
        <v>0</v>
      </c>
      <c r="AV5255" s="29">
        <f t="shared" si="562"/>
        <v>0</v>
      </c>
    </row>
    <row r="5256" spans="21:48" ht="31.5" customHeight="1">
      <c r="U5256" s="1"/>
      <c r="AT5256" s="27">
        <f t="shared" si="563"/>
        <v>0</v>
      </c>
      <c r="AV5256" s="29">
        <f t="shared" si="562"/>
        <v>0</v>
      </c>
    </row>
    <row r="5257" spans="21:48" ht="31.5" customHeight="1">
      <c r="U5257" s="1"/>
      <c r="AT5257" s="27">
        <f t="shared" si="563"/>
        <v>0</v>
      </c>
      <c r="AV5257" s="29">
        <f t="shared" si="562"/>
        <v>0</v>
      </c>
    </row>
    <row r="5258" spans="21:48" ht="31.5" customHeight="1">
      <c r="U5258" s="1"/>
      <c r="AT5258" s="27">
        <f t="shared" si="563"/>
        <v>0</v>
      </c>
      <c r="AV5258" s="29">
        <f t="shared" si="562"/>
        <v>0</v>
      </c>
    </row>
    <row r="5259" spans="21:48" ht="31.5" customHeight="1">
      <c r="U5259" s="1"/>
      <c r="AT5259" s="27">
        <f t="shared" si="563"/>
        <v>0</v>
      </c>
      <c r="AV5259" s="29">
        <f t="shared" si="562"/>
        <v>0</v>
      </c>
    </row>
    <row r="5260" spans="21:48" ht="31.5" customHeight="1">
      <c r="U5260" s="1"/>
      <c r="AT5260" s="27">
        <f t="shared" si="563"/>
        <v>0</v>
      </c>
      <c r="AV5260" s="29">
        <f t="shared" si="562"/>
        <v>0</v>
      </c>
    </row>
    <row r="5261" spans="21:48" ht="31.5" customHeight="1">
      <c r="U5261" s="1"/>
      <c r="AT5261" s="27">
        <f t="shared" si="563"/>
        <v>0</v>
      </c>
      <c r="AV5261" s="29">
        <f t="shared" si="562"/>
        <v>0</v>
      </c>
    </row>
    <row r="5262" spans="21:48" ht="31.5" customHeight="1">
      <c r="U5262" s="1"/>
      <c r="AT5262" s="27">
        <f t="shared" si="563"/>
        <v>0</v>
      </c>
      <c r="AV5262" s="29">
        <f t="shared" si="562"/>
        <v>0</v>
      </c>
    </row>
    <row r="5263" spans="21:48" ht="31.5" customHeight="1">
      <c r="U5263" s="1"/>
      <c r="AT5263" s="27">
        <f t="shared" si="563"/>
        <v>0</v>
      </c>
      <c r="AV5263" s="29">
        <f t="shared" si="562"/>
        <v>0</v>
      </c>
    </row>
    <row r="5264" spans="21:48" ht="31.5" customHeight="1">
      <c r="U5264" s="1"/>
      <c r="AT5264" s="27">
        <f t="shared" si="563"/>
        <v>0</v>
      </c>
      <c r="AV5264" s="29">
        <f t="shared" si="562"/>
        <v>0</v>
      </c>
    </row>
    <row r="5265" spans="21:48" ht="31.5" customHeight="1">
      <c r="U5265" s="1"/>
      <c r="AT5265" s="27">
        <f t="shared" si="563"/>
        <v>0</v>
      </c>
      <c r="AV5265" s="29">
        <f t="shared" si="562"/>
        <v>0</v>
      </c>
    </row>
    <row r="5266" spans="21:48" ht="31.5" customHeight="1">
      <c r="U5266" s="1"/>
      <c r="AT5266" s="27">
        <f t="shared" si="563"/>
        <v>0</v>
      </c>
      <c r="AV5266" s="29">
        <f t="shared" si="562"/>
        <v>0</v>
      </c>
    </row>
    <row r="5267" spans="21:48" ht="31.5" customHeight="1">
      <c r="U5267" s="1"/>
      <c r="AT5267" s="27">
        <f t="shared" si="563"/>
        <v>0</v>
      </c>
      <c r="AV5267" s="29">
        <f t="shared" si="562"/>
        <v>0</v>
      </c>
    </row>
    <row r="5268" spans="21:48" ht="31.5" customHeight="1">
      <c r="U5268" s="1"/>
      <c r="AT5268" s="27">
        <f t="shared" si="563"/>
        <v>0</v>
      </c>
      <c r="AV5268" s="29">
        <f t="shared" si="562"/>
        <v>0</v>
      </c>
    </row>
    <row r="5269" spans="21:48" ht="31.5" customHeight="1">
      <c r="U5269" s="1"/>
      <c r="AT5269" s="27">
        <f t="shared" si="563"/>
        <v>0</v>
      </c>
      <c r="AV5269" s="29">
        <f t="shared" si="562"/>
        <v>0</v>
      </c>
    </row>
    <row r="5270" spans="21:48" ht="31.5" customHeight="1">
      <c r="U5270" s="1"/>
      <c r="AT5270" s="27">
        <f t="shared" si="563"/>
        <v>0</v>
      </c>
      <c r="AV5270" s="29">
        <f t="shared" si="562"/>
        <v>0</v>
      </c>
    </row>
    <row r="5271" spans="21:48" ht="31.5" customHeight="1">
      <c r="U5271" s="1"/>
      <c r="AT5271" s="27">
        <f t="shared" si="563"/>
        <v>0</v>
      </c>
      <c r="AV5271" s="29">
        <f t="shared" si="562"/>
        <v>0</v>
      </c>
    </row>
    <row r="5272" spans="21:48" ht="31.5" customHeight="1">
      <c r="U5272" s="1"/>
      <c r="AT5272" s="27">
        <f t="shared" si="563"/>
        <v>0</v>
      </c>
      <c r="AV5272" s="29">
        <f t="shared" si="562"/>
        <v>0</v>
      </c>
    </row>
    <row r="5273" spans="21:48" ht="31.5" customHeight="1">
      <c r="U5273" s="1"/>
      <c r="AT5273" s="27">
        <f t="shared" si="563"/>
        <v>0</v>
      </c>
      <c r="AV5273" s="29">
        <f t="shared" si="562"/>
        <v>0</v>
      </c>
    </row>
    <row r="5274" spans="21:48" ht="31.5" customHeight="1">
      <c r="U5274" s="1"/>
      <c r="AT5274" s="27">
        <f t="shared" si="563"/>
        <v>0</v>
      </c>
      <c r="AV5274" s="29">
        <f t="shared" si="562"/>
        <v>0</v>
      </c>
    </row>
    <row r="5275" spans="21:48" ht="31.5" customHeight="1">
      <c r="U5275" s="1"/>
      <c r="AT5275" s="27">
        <f t="shared" si="563"/>
        <v>0</v>
      </c>
      <c r="AV5275" s="29">
        <f t="shared" si="562"/>
        <v>0</v>
      </c>
    </row>
    <row r="5276" spans="21:48" ht="31.5" customHeight="1">
      <c r="U5276" s="1"/>
      <c r="AT5276" s="27">
        <f t="shared" si="563"/>
        <v>0</v>
      </c>
      <c r="AV5276" s="29">
        <f t="shared" si="562"/>
        <v>0</v>
      </c>
    </row>
    <row r="5277" spans="21:48" ht="31.5" customHeight="1">
      <c r="U5277" s="1"/>
      <c r="AT5277" s="27">
        <f t="shared" si="563"/>
        <v>0</v>
      </c>
      <c r="AV5277" s="29">
        <f t="shared" si="562"/>
        <v>0</v>
      </c>
    </row>
    <row r="5278" spans="21:48" ht="31.5" customHeight="1">
      <c r="U5278" s="1"/>
      <c r="AT5278" s="27">
        <f t="shared" si="563"/>
        <v>0</v>
      </c>
      <c r="AV5278" s="29">
        <f t="shared" si="562"/>
        <v>0</v>
      </c>
    </row>
    <row r="5279" spans="21:48" ht="31.5" customHeight="1">
      <c r="U5279" s="1"/>
      <c r="AT5279" s="27">
        <f t="shared" si="563"/>
        <v>0</v>
      </c>
      <c r="AV5279" s="29">
        <f t="shared" si="562"/>
        <v>0</v>
      </c>
    </row>
    <row r="5280" spans="21:48" ht="31.5" customHeight="1">
      <c r="U5280" s="1"/>
      <c r="AT5280" s="27">
        <f t="shared" si="563"/>
        <v>0</v>
      </c>
      <c r="AV5280" s="29">
        <f t="shared" si="562"/>
        <v>0</v>
      </c>
    </row>
    <row r="5281" spans="21:48" ht="31.5" customHeight="1">
      <c r="U5281" s="1"/>
      <c r="AT5281" s="27">
        <f t="shared" si="563"/>
        <v>0</v>
      </c>
      <c r="AV5281" s="29">
        <f t="shared" si="562"/>
        <v>0</v>
      </c>
    </row>
    <row r="5282" spans="21:48" ht="31.5" customHeight="1">
      <c r="U5282" s="1"/>
      <c r="AT5282" s="27">
        <f t="shared" si="563"/>
        <v>0</v>
      </c>
      <c r="AV5282" s="29">
        <f t="shared" si="562"/>
        <v>0</v>
      </c>
    </row>
    <row r="5283" spans="21:48" ht="31.5" customHeight="1">
      <c r="U5283" s="1"/>
      <c r="AT5283" s="27">
        <f t="shared" si="563"/>
        <v>0</v>
      </c>
      <c r="AV5283" s="29">
        <f t="shared" si="562"/>
        <v>0</v>
      </c>
    </row>
    <row r="5284" spans="21:48" ht="31.5" customHeight="1">
      <c r="U5284" s="1"/>
      <c r="AT5284" s="27">
        <f t="shared" si="563"/>
        <v>0</v>
      </c>
      <c r="AV5284" s="29">
        <f t="shared" si="562"/>
        <v>0</v>
      </c>
    </row>
    <row r="5285" spans="21:48" ht="31.5" customHeight="1">
      <c r="U5285" s="1"/>
      <c r="AT5285" s="27">
        <f t="shared" si="563"/>
        <v>0</v>
      </c>
      <c r="AV5285" s="29">
        <f t="shared" si="562"/>
        <v>0</v>
      </c>
    </row>
    <row r="5286" spans="21:48" ht="31.5" customHeight="1">
      <c r="U5286" s="1"/>
      <c r="AT5286" s="27">
        <f t="shared" si="563"/>
        <v>0</v>
      </c>
      <c r="AV5286" s="29">
        <f t="shared" si="562"/>
        <v>0</v>
      </c>
    </row>
    <row r="5287" spans="21:48" ht="31.5" customHeight="1">
      <c r="U5287" s="1"/>
      <c r="AT5287" s="27">
        <f t="shared" si="563"/>
        <v>0</v>
      </c>
      <c r="AV5287" s="29">
        <f t="shared" si="562"/>
        <v>0</v>
      </c>
    </row>
    <row r="5288" spans="21:48" ht="31.5" customHeight="1">
      <c r="U5288" s="1"/>
      <c r="AT5288" s="27">
        <f t="shared" si="563"/>
        <v>0</v>
      </c>
      <c r="AV5288" s="29">
        <f t="shared" si="562"/>
        <v>0</v>
      </c>
    </row>
    <row r="5289" spans="21:48" ht="31.5" customHeight="1">
      <c r="U5289" s="1"/>
      <c r="AT5289" s="27">
        <f t="shared" si="563"/>
        <v>0</v>
      </c>
      <c r="AV5289" s="29">
        <f t="shared" si="562"/>
        <v>0</v>
      </c>
    </row>
    <row r="5290" spans="21:48" ht="31.5" customHeight="1">
      <c r="U5290" s="1"/>
      <c r="AT5290" s="27">
        <f t="shared" si="563"/>
        <v>0</v>
      </c>
      <c r="AV5290" s="29">
        <f t="shared" si="562"/>
        <v>0</v>
      </c>
    </row>
    <row r="5291" spans="21:48" ht="31.5" customHeight="1">
      <c r="U5291" s="1"/>
      <c r="AT5291" s="27">
        <f t="shared" si="563"/>
        <v>0</v>
      </c>
      <c r="AV5291" s="29">
        <f t="shared" si="562"/>
        <v>0</v>
      </c>
    </row>
    <row r="5292" spans="21:48" ht="31.5" customHeight="1">
      <c r="U5292" s="1"/>
      <c r="AT5292" s="27">
        <f t="shared" si="563"/>
        <v>0</v>
      </c>
      <c r="AV5292" s="29">
        <f t="shared" si="562"/>
        <v>0</v>
      </c>
    </row>
    <row r="5293" spans="21:48" ht="31.5" customHeight="1">
      <c r="U5293" s="1"/>
      <c r="AT5293" s="27">
        <f t="shared" si="563"/>
        <v>0</v>
      </c>
      <c r="AV5293" s="29">
        <f t="shared" si="562"/>
        <v>0</v>
      </c>
    </row>
    <row r="5294" spans="21:48" ht="31.5" customHeight="1">
      <c r="U5294" s="1"/>
      <c r="AT5294" s="27">
        <f t="shared" si="563"/>
        <v>0</v>
      </c>
      <c r="AV5294" s="29">
        <f t="shared" si="562"/>
        <v>0</v>
      </c>
    </row>
    <row r="5295" spans="21:48" ht="31.5" customHeight="1">
      <c r="U5295" s="1"/>
      <c r="AT5295" s="27">
        <f t="shared" si="563"/>
        <v>0</v>
      </c>
      <c r="AV5295" s="29">
        <f t="shared" si="562"/>
        <v>0</v>
      </c>
    </row>
    <row r="5296" spans="21:48" ht="31.5" customHeight="1">
      <c r="U5296" s="1"/>
      <c r="AT5296" s="27">
        <f t="shared" si="563"/>
        <v>0</v>
      </c>
      <c r="AV5296" s="29">
        <f t="shared" si="562"/>
        <v>0</v>
      </c>
    </row>
    <row r="5297" spans="21:48" ht="31.5" customHeight="1">
      <c r="U5297" s="1"/>
      <c r="AT5297" s="27">
        <f t="shared" si="563"/>
        <v>0</v>
      </c>
      <c r="AV5297" s="29">
        <f t="shared" si="562"/>
        <v>0</v>
      </c>
    </row>
    <row r="5298" spans="21:48" ht="31.5" customHeight="1">
      <c r="U5298" s="1"/>
      <c r="AT5298" s="27">
        <f t="shared" si="563"/>
        <v>0</v>
      </c>
      <c r="AV5298" s="29">
        <f t="shared" si="562"/>
        <v>0</v>
      </c>
    </row>
    <row r="5299" spans="21:48" ht="31.5" customHeight="1">
      <c r="U5299" s="1"/>
      <c r="AT5299" s="27">
        <f t="shared" si="563"/>
        <v>0</v>
      </c>
      <c r="AV5299" s="29">
        <f t="shared" ref="AV5299:AV5362" si="564">MIN(AN5299,AT5299,AU5299)</f>
        <v>0</v>
      </c>
    </row>
    <row r="5300" spans="21:48" ht="31.5" customHeight="1">
      <c r="U5300" s="1"/>
      <c r="AT5300" s="27">
        <f t="shared" si="563"/>
        <v>0</v>
      </c>
      <c r="AV5300" s="29">
        <f t="shared" si="564"/>
        <v>0</v>
      </c>
    </row>
    <row r="5301" spans="21:48" ht="31.5" customHeight="1">
      <c r="U5301" s="1"/>
      <c r="AT5301" s="27">
        <f t="shared" si="563"/>
        <v>0</v>
      </c>
      <c r="AV5301" s="29">
        <f t="shared" si="564"/>
        <v>0</v>
      </c>
    </row>
    <row r="5302" spans="21:48" ht="31.5" customHeight="1">
      <c r="U5302" s="1"/>
      <c r="AT5302" s="27">
        <f t="shared" si="563"/>
        <v>0</v>
      </c>
      <c r="AV5302" s="29">
        <f t="shared" si="564"/>
        <v>0</v>
      </c>
    </row>
    <row r="5303" spans="21:48" ht="31.5" customHeight="1">
      <c r="U5303" s="1"/>
      <c r="AT5303" s="27">
        <f t="shared" si="563"/>
        <v>0</v>
      </c>
      <c r="AV5303" s="29">
        <f t="shared" si="564"/>
        <v>0</v>
      </c>
    </row>
    <row r="5304" spans="21:48" ht="31.5" customHeight="1">
      <c r="U5304" s="1"/>
      <c r="AT5304" s="27">
        <f t="shared" si="563"/>
        <v>0</v>
      </c>
      <c r="AV5304" s="29">
        <f t="shared" si="564"/>
        <v>0</v>
      </c>
    </row>
    <row r="5305" spans="21:48" ht="31.5" customHeight="1">
      <c r="U5305" s="1"/>
      <c r="AT5305" s="27">
        <f t="shared" si="563"/>
        <v>0</v>
      </c>
      <c r="AV5305" s="29">
        <f t="shared" si="564"/>
        <v>0</v>
      </c>
    </row>
    <row r="5306" spans="21:48" ht="31.5" customHeight="1">
      <c r="U5306" s="1"/>
      <c r="AT5306" s="27">
        <f t="shared" si="563"/>
        <v>0</v>
      </c>
      <c r="AV5306" s="29">
        <f t="shared" si="564"/>
        <v>0</v>
      </c>
    </row>
    <row r="5307" spans="21:48" ht="31.5" customHeight="1">
      <c r="U5307" s="1"/>
      <c r="AT5307" s="27">
        <f t="shared" si="563"/>
        <v>0</v>
      </c>
      <c r="AV5307" s="29">
        <f t="shared" si="564"/>
        <v>0</v>
      </c>
    </row>
    <row r="5308" spans="21:48" ht="31.5" customHeight="1">
      <c r="U5308" s="1"/>
      <c r="AT5308" s="27">
        <f t="shared" si="563"/>
        <v>0</v>
      </c>
      <c r="AV5308" s="29">
        <f t="shared" si="564"/>
        <v>0</v>
      </c>
    </row>
    <row r="5309" spans="21:48" ht="31.5" customHeight="1">
      <c r="U5309" s="1"/>
      <c r="AT5309" s="27">
        <f t="shared" si="563"/>
        <v>0</v>
      </c>
      <c r="AV5309" s="29">
        <f t="shared" si="564"/>
        <v>0</v>
      </c>
    </row>
    <row r="5310" spans="21:48" ht="31.5" customHeight="1">
      <c r="U5310" s="1"/>
      <c r="AT5310" s="27">
        <f t="shared" si="563"/>
        <v>0</v>
      </c>
      <c r="AV5310" s="29">
        <f t="shared" si="564"/>
        <v>0</v>
      </c>
    </row>
    <row r="5311" spans="21:48" ht="31.5" customHeight="1">
      <c r="U5311" s="1"/>
      <c r="AT5311" s="27">
        <f t="shared" si="563"/>
        <v>0</v>
      </c>
      <c r="AV5311" s="29">
        <f t="shared" si="564"/>
        <v>0</v>
      </c>
    </row>
    <row r="5312" spans="21:48" ht="31.5" customHeight="1">
      <c r="U5312" s="1"/>
      <c r="AT5312" s="27">
        <f t="shared" si="563"/>
        <v>0</v>
      </c>
      <c r="AV5312" s="29">
        <f t="shared" si="564"/>
        <v>0</v>
      </c>
    </row>
    <row r="5313" spans="21:48" ht="31.5" customHeight="1">
      <c r="U5313" s="1"/>
      <c r="AT5313" s="27">
        <f t="shared" si="563"/>
        <v>0</v>
      </c>
      <c r="AV5313" s="29">
        <f t="shared" si="564"/>
        <v>0</v>
      </c>
    </row>
    <row r="5314" spans="21:48" ht="31.5" customHeight="1">
      <c r="U5314" s="1"/>
      <c r="AT5314" s="27">
        <f t="shared" si="563"/>
        <v>0</v>
      </c>
      <c r="AV5314" s="29">
        <f t="shared" si="564"/>
        <v>0</v>
      </c>
    </row>
    <row r="5315" spans="21:48" ht="31.5" customHeight="1">
      <c r="U5315" s="1"/>
      <c r="AT5315" s="27">
        <f t="shared" si="563"/>
        <v>0</v>
      </c>
      <c r="AV5315" s="29">
        <f t="shared" si="564"/>
        <v>0</v>
      </c>
    </row>
    <row r="5316" spans="21:48" ht="31.5" customHeight="1">
      <c r="U5316" s="1"/>
      <c r="AT5316" s="27">
        <f t="shared" si="563"/>
        <v>0</v>
      </c>
      <c r="AV5316" s="29">
        <f t="shared" si="564"/>
        <v>0</v>
      </c>
    </row>
    <row r="5317" spans="21:48" ht="31.5" customHeight="1">
      <c r="U5317" s="1"/>
      <c r="AT5317" s="27">
        <f t="shared" si="563"/>
        <v>0</v>
      </c>
      <c r="AV5317" s="29">
        <f t="shared" si="564"/>
        <v>0</v>
      </c>
    </row>
    <row r="5318" spans="21:48" ht="31.5" customHeight="1">
      <c r="U5318" s="1"/>
      <c r="AT5318" s="27">
        <f t="shared" ref="AT5318:AT5381" si="565">T5318*1.075</f>
        <v>0</v>
      </c>
      <c r="AV5318" s="29">
        <f t="shared" si="564"/>
        <v>0</v>
      </c>
    </row>
    <row r="5319" spans="21:48" ht="31.5" customHeight="1">
      <c r="U5319" s="1"/>
      <c r="AT5319" s="27">
        <f t="shared" si="565"/>
        <v>0</v>
      </c>
      <c r="AV5319" s="29">
        <f t="shared" si="564"/>
        <v>0</v>
      </c>
    </row>
    <row r="5320" spans="21:48" ht="31.5" customHeight="1">
      <c r="U5320" s="1"/>
      <c r="AT5320" s="27">
        <f t="shared" si="565"/>
        <v>0</v>
      </c>
      <c r="AV5320" s="29">
        <f t="shared" si="564"/>
        <v>0</v>
      </c>
    </row>
    <row r="5321" spans="21:48" ht="31.5" customHeight="1">
      <c r="U5321" s="1"/>
      <c r="AT5321" s="27">
        <f t="shared" si="565"/>
        <v>0</v>
      </c>
      <c r="AV5321" s="29">
        <f t="shared" si="564"/>
        <v>0</v>
      </c>
    </row>
    <row r="5322" spans="21:48" ht="31.5" customHeight="1">
      <c r="U5322" s="1"/>
      <c r="AT5322" s="27">
        <f t="shared" si="565"/>
        <v>0</v>
      </c>
      <c r="AV5322" s="29">
        <f t="shared" si="564"/>
        <v>0</v>
      </c>
    </row>
    <row r="5323" spans="21:48" ht="31.5" customHeight="1">
      <c r="U5323" s="1"/>
      <c r="AT5323" s="27">
        <f t="shared" si="565"/>
        <v>0</v>
      </c>
      <c r="AV5323" s="29">
        <f t="shared" si="564"/>
        <v>0</v>
      </c>
    </row>
    <row r="5324" spans="21:48" ht="31.5" customHeight="1">
      <c r="U5324" s="1"/>
      <c r="AT5324" s="27">
        <f t="shared" si="565"/>
        <v>0</v>
      </c>
      <c r="AV5324" s="29">
        <f t="shared" si="564"/>
        <v>0</v>
      </c>
    </row>
    <row r="5325" spans="21:48" ht="31.5" customHeight="1">
      <c r="U5325" s="1"/>
      <c r="AT5325" s="27">
        <f t="shared" si="565"/>
        <v>0</v>
      </c>
      <c r="AV5325" s="29">
        <f t="shared" si="564"/>
        <v>0</v>
      </c>
    </row>
    <row r="5326" spans="21:48" ht="31.5" customHeight="1">
      <c r="U5326" s="1"/>
      <c r="AT5326" s="27">
        <f t="shared" si="565"/>
        <v>0</v>
      </c>
      <c r="AV5326" s="29">
        <f t="shared" si="564"/>
        <v>0</v>
      </c>
    </row>
    <row r="5327" spans="21:48" ht="31.5" customHeight="1">
      <c r="U5327" s="1"/>
      <c r="AT5327" s="27">
        <f t="shared" si="565"/>
        <v>0</v>
      </c>
      <c r="AV5327" s="29">
        <f t="shared" si="564"/>
        <v>0</v>
      </c>
    </row>
    <row r="5328" spans="21:48" ht="31.5" customHeight="1">
      <c r="U5328" s="1"/>
      <c r="AT5328" s="27">
        <f t="shared" si="565"/>
        <v>0</v>
      </c>
      <c r="AV5328" s="29">
        <f t="shared" si="564"/>
        <v>0</v>
      </c>
    </row>
    <row r="5329" spans="21:48" ht="31.5" customHeight="1">
      <c r="U5329" s="1"/>
      <c r="AT5329" s="27">
        <f t="shared" si="565"/>
        <v>0</v>
      </c>
      <c r="AV5329" s="29">
        <f t="shared" si="564"/>
        <v>0</v>
      </c>
    </row>
    <row r="5330" spans="21:48" ht="31.5" customHeight="1">
      <c r="U5330" s="1"/>
      <c r="AT5330" s="27">
        <f t="shared" si="565"/>
        <v>0</v>
      </c>
      <c r="AV5330" s="29">
        <f t="shared" si="564"/>
        <v>0</v>
      </c>
    </row>
    <row r="5331" spans="21:48" ht="31.5" customHeight="1">
      <c r="U5331" s="1"/>
      <c r="AT5331" s="27">
        <f t="shared" si="565"/>
        <v>0</v>
      </c>
      <c r="AV5331" s="29">
        <f t="shared" si="564"/>
        <v>0</v>
      </c>
    </row>
    <row r="5332" spans="21:48" ht="31.5" customHeight="1">
      <c r="U5332" s="1"/>
      <c r="AT5332" s="27">
        <f t="shared" si="565"/>
        <v>0</v>
      </c>
      <c r="AV5332" s="29">
        <f t="shared" si="564"/>
        <v>0</v>
      </c>
    </row>
    <row r="5333" spans="21:48" ht="31.5" customHeight="1">
      <c r="U5333" s="1"/>
      <c r="AT5333" s="27">
        <f t="shared" si="565"/>
        <v>0</v>
      </c>
      <c r="AV5333" s="29">
        <f t="shared" si="564"/>
        <v>0</v>
      </c>
    </row>
    <row r="5334" spans="21:48" ht="31.5" customHeight="1">
      <c r="U5334" s="1"/>
      <c r="AT5334" s="27">
        <f t="shared" si="565"/>
        <v>0</v>
      </c>
      <c r="AV5334" s="29">
        <f t="shared" si="564"/>
        <v>0</v>
      </c>
    </row>
    <row r="5335" spans="21:48" ht="31.5" customHeight="1">
      <c r="U5335" s="1"/>
      <c r="AT5335" s="27">
        <f t="shared" si="565"/>
        <v>0</v>
      </c>
      <c r="AV5335" s="29">
        <f t="shared" si="564"/>
        <v>0</v>
      </c>
    </row>
    <row r="5336" spans="21:48" ht="31.5" customHeight="1">
      <c r="U5336" s="1"/>
      <c r="AT5336" s="27">
        <f t="shared" si="565"/>
        <v>0</v>
      </c>
      <c r="AV5336" s="29">
        <f t="shared" si="564"/>
        <v>0</v>
      </c>
    </row>
    <row r="5337" spans="21:48" ht="31.5" customHeight="1">
      <c r="U5337" s="1"/>
      <c r="AT5337" s="27">
        <f t="shared" si="565"/>
        <v>0</v>
      </c>
      <c r="AV5337" s="29">
        <f t="shared" si="564"/>
        <v>0</v>
      </c>
    </row>
    <row r="5338" spans="21:48" ht="31.5" customHeight="1">
      <c r="U5338" s="1"/>
      <c r="AT5338" s="27">
        <f t="shared" si="565"/>
        <v>0</v>
      </c>
      <c r="AV5338" s="29">
        <f t="shared" si="564"/>
        <v>0</v>
      </c>
    </row>
    <row r="5339" spans="21:48" ht="31.5" customHeight="1">
      <c r="U5339" s="1"/>
      <c r="AT5339" s="27">
        <f t="shared" si="565"/>
        <v>0</v>
      </c>
      <c r="AV5339" s="29">
        <f t="shared" si="564"/>
        <v>0</v>
      </c>
    </row>
    <row r="5340" spans="21:48" ht="31.5" customHeight="1">
      <c r="U5340" s="1"/>
      <c r="AT5340" s="27">
        <f t="shared" si="565"/>
        <v>0</v>
      </c>
      <c r="AV5340" s="29">
        <f t="shared" si="564"/>
        <v>0</v>
      </c>
    </row>
    <row r="5341" spans="21:48" ht="31.5" customHeight="1">
      <c r="U5341" s="1"/>
      <c r="AT5341" s="27">
        <f t="shared" si="565"/>
        <v>0</v>
      </c>
      <c r="AV5341" s="29">
        <f t="shared" si="564"/>
        <v>0</v>
      </c>
    </row>
    <row r="5342" spans="21:48" ht="31.5" customHeight="1">
      <c r="U5342" s="1"/>
      <c r="AT5342" s="27">
        <f t="shared" si="565"/>
        <v>0</v>
      </c>
      <c r="AV5342" s="29">
        <f t="shared" si="564"/>
        <v>0</v>
      </c>
    </row>
    <row r="5343" spans="21:48" ht="31.5" customHeight="1">
      <c r="U5343" s="1"/>
      <c r="AT5343" s="27">
        <f t="shared" si="565"/>
        <v>0</v>
      </c>
      <c r="AV5343" s="29">
        <f t="shared" si="564"/>
        <v>0</v>
      </c>
    </row>
    <row r="5344" spans="21:48" ht="31.5" customHeight="1">
      <c r="U5344" s="1"/>
      <c r="AT5344" s="27">
        <f t="shared" si="565"/>
        <v>0</v>
      </c>
      <c r="AV5344" s="29">
        <f t="shared" si="564"/>
        <v>0</v>
      </c>
    </row>
    <row r="5345" spans="21:48" ht="31.5" customHeight="1">
      <c r="U5345" s="1"/>
      <c r="AT5345" s="27">
        <f t="shared" si="565"/>
        <v>0</v>
      </c>
      <c r="AV5345" s="29">
        <f t="shared" si="564"/>
        <v>0</v>
      </c>
    </row>
    <row r="5346" spans="21:48" ht="31.5" customHeight="1">
      <c r="U5346" s="1"/>
      <c r="AT5346" s="27">
        <f t="shared" si="565"/>
        <v>0</v>
      </c>
      <c r="AV5346" s="29">
        <f t="shared" si="564"/>
        <v>0</v>
      </c>
    </row>
    <row r="5347" spans="21:48" ht="31.5" customHeight="1">
      <c r="U5347" s="1"/>
      <c r="AT5347" s="27">
        <f t="shared" si="565"/>
        <v>0</v>
      </c>
      <c r="AV5347" s="29">
        <f t="shared" si="564"/>
        <v>0</v>
      </c>
    </row>
    <row r="5348" spans="21:48" ht="31.5" customHeight="1">
      <c r="U5348" s="1"/>
      <c r="AT5348" s="27">
        <f t="shared" si="565"/>
        <v>0</v>
      </c>
      <c r="AV5348" s="29">
        <f t="shared" si="564"/>
        <v>0</v>
      </c>
    </row>
    <row r="5349" spans="21:48" ht="31.5" customHeight="1">
      <c r="U5349" s="1"/>
      <c r="AT5349" s="27">
        <f t="shared" si="565"/>
        <v>0</v>
      </c>
      <c r="AV5349" s="29">
        <f t="shared" si="564"/>
        <v>0</v>
      </c>
    </row>
    <row r="5350" spans="21:48" ht="31.5" customHeight="1">
      <c r="U5350" s="1"/>
      <c r="AT5350" s="27">
        <f t="shared" si="565"/>
        <v>0</v>
      </c>
      <c r="AV5350" s="29">
        <f t="shared" si="564"/>
        <v>0</v>
      </c>
    </row>
    <row r="5351" spans="21:48" ht="31.5" customHeight="1">
      <c r="U5351" s="1"/>
      <c r="AT5351" s="27">
        <f t="shared" si="565"/>
        <v>0</v>
      </c>
      <c r="AV5351" s="29">
        <f t="shared" si="564"/>
        <v>0</v>
      </c>
    </row>
    <row r="5352" spans="21:48" ht="31.5" customHeight="1">
      <c r="U5352" s="1"/>
      <c r="AT5352" s="27">
        <f t="shared" si="565"/>
        <v>0</v>
      </c>
      <c r="AV5352" s="29">
        <f t="shared" si="564"/>
        <v>0</v>
      </c>
    </row>
    <row r="5353" spans="21:48" ht="31.5" customHeight="1">
      <c r="U5353" s="1"/>
      <c r="AT5353" s="27">
        <f t="shared" si="565"/>
        <v>0</v>
      </c>
      <c r="AV5353" s="29">
        <f t="shared" si="564"/>
        <v>0</v>
      </c>
    </row>
    <row r="5354" spans="21:48" ht="31.5" customHeight="1">
      <c r="U5354" s="1"/>
      <c r="AT5354" s="27">
        <f t="shared" si="565"/>
        <v>0</v>
      </c>
      <c r="AV5354" s="29">
        <f t="shared" si="564"/>
        <v>0</v>
      </c>
    </row>
    <row r="5355" spans="21:48" ht="31.5" customHeight="1">
      <c r="U5355" s="1"/>
      <c r="AT5355" s="27">
        <f t="shared" si="565"/>
        <v>0</v>
      </c>
      <c r="AV5355" s="29">
        <f t="shared" si="564"/>
        <v>0</v>
      </c>
    </row>
    <row r="5356" spans="21:48" ht="31.5" customHeight="1">
      <c r="U5356" s="1"/>
      <c r="AT5356" s="27">
        <f t="shared" si="565"/>
        <v>0</v>
      </c>
      <c r="AV5356" s="29">
        <f t="shared" si="564"/>
        <v>0</v>
      </c>
    </row>
    <row r="5357" spans="21:48" ht="31.5" customHeight="1">
      <c r="U5357" s="1"/>
      <c r="AT5357" s="27">
        <f t="shared" si="565"/>
        <v>0</v>
      </c>
      <c r="AV5357" s="29">
        <f t="shared" si="564"/>
        <v>0</v>
      </c>
    </row>
    <row r="5358" spans="21:48" ht="31.5" customHeight="1">
      <c r="U5358" s="1"/>
      <c r="AT5358" s="27">
        <f t="shared" si="565"/>
        <v>0</v>
      </c>
      <c r="AV5358" s="29">
        <f t="shared" si="564"/>
        <v>0</v>
      </c>
    </row>
    <row r="5359" spans="21:48" ht="31.5" customHeight="1">
      <c r="U5359" s="1"/>
      <c r="AT5359" s="27">
        <f t="shared" si="565"/>
        <v>0</v>
      </c>
      <c r="AV5359" s="29">
        <f t="shared" si="564"/>
        <v>0</v>
      </c>
    </row>
    <row r="5360" spans="21:48" ht="31.5" customHeight="1">
      <c r="U5360" s="1"/>
      <c r="AT5360" s="27">
        <f t="shared" si="565"/>
        <v>0</v>
      </c>
      <c r="AV5360" s="29">
        <f t="shared" si="564"/>
        <v>0</v>
      </c>
    </row>
    <row r="5361" spans="21:48" ht="31.5" customHeight="1">
      <c r="U5361" s="1"/>
      <c r="AT5361" s="27">
        <f t="shared" si="565"/>
        <v>0</v>
      </c>
      <c r="AV5361" s="29">
        <f t="shared" si="564"/>
        <v>0</v>
      </c>
    </row>
    <row r="5362" spans="21:48" ht="31.5" customHeight="1">
      <c r="U5362" s="1"/>
      <c r="AT5362" s="27">
        <f t="shared" si="565"/>
        <v>0</v>
      </c>
      <c r="AV5362" s="29">
        <f t="shared" si="564"/>
        <v>0</v>
      </c>
    </row>
    <row r="5363" spans="21:48" ht="31.5" customHeight="1">
      <c r="U5363" s="1"/>
      <c r="AT5363" s="27">
        <f t="shared" si="565"/>
        <v>0</v>
      </c>
      <c r="AV5363" s="29">
        <f t="shared" ref="AV5363:AV5426" si="566">MIN(AN5363,AT5363,AU5363)</f>
        <v>0</v>
      </c>
    </row>
    <row r="5364" spans="21:48" ht="31.5" customHeight="1">
      <c r="U5364" s="1"/>
      <c r="AT5364" s="27">
        <f t="shared" si="565"/>
        <v>0</v>
      </c>
      <c r="AV5364" s="29">
        <f t="shared" si="566"/>
        <v>0</v>
      </c>
    </row>
    <row r="5365" spans="21:48" ht="31.5" customHeight="1">
      <c r="U5365" s="1"/>
      <c r="AT5365" s="27">
        <f t="shared" si="565"/>
        <v>0</v>
      </c>
      <c r="AV5365" s="29">
        <f t="shared" si="566"/>
        <v>0</v>
      </c>
    </row>
    <row r="5366" spans="21:48" ht="31.5" customHeight="1">
      <c r="U5366" s="1"/>
      <c r="AT5366" s="27">
        <f t="shared" si="565"/>
        <v>0</v>
      </c>
      <c r="AV5366" s="29">
        <f t="shared" si="566"/>
        <v>0</v>
      </c>
    </row>
    <row r="5367" spans="21:48" ht="31.5" customHeight="1">
      <c r="U5367" s="1"/>
      <c r="AT5367" s="27">
        <f t="shared" si="565"/>
        <v>0</v>
      </c>
      <c r="AV5367" s="29">
        <f t="shared" si="566"/>
        <v>0</v>
      </c>
    </row>
    <row r="5368" spans="21:48" ht="31.5" customHeight="1">
      <c r="U5368" s="1"/>
      <c r="AT5368" s="27">
        <f t="shared" si="565"/>
        <v>0</v>
      </c>
      <c r="AV5368" s="29">
        <f t="shared" si="566"/>
        <v>0</v>
      </c>
    </row>
    <row r="5369" spans="21:48" ht="31.5" customHeight="1">
      <c r="U5369" s="1"/>
      <c r="AT5369" s="27">
        <f t="shared" si="565"/>
        <v>0</v>
      </c>
      <c r="AV5369" s="29">
        <f t="shared" si="566"/>
        <v>0</v>
      </c>
    </row>
    <row r="5370" spans="21:48" ht="31.5" customHeight="1">
      <c r="U5370" s="1"/>
      <c r="AT5370" s="27">
        <f t="shared" si="565"/>
        <v>0</v>
      </c>
      <c r="AV5370" s="29">
        <f t="shared" si="566"/>
        <v>0</v>
      </c>
    </row>
    <row r="5371" spans="21:48" ht="31.5" customHeight="1">
      <c r="U5371" s="1"/>
      <c r="AT5371" s="27">
        <f t="shared" si="565"/>
        <v>0</v>
      </c>
      <c r="AV5371" s="29">
        <f t="shared" si="566"/>
        <v>0</v>
      </c>
    </row>
    <row r="5372" spans="21:48" ht="31.5" customHeight="1">
      <c r="U5372" s="1"/>
      <c r="AT5372" s="27">
        <f t="shared" si="565"/>
        <v>0</v>
      </c>
      <c r="AV5372" s="29">
        <f t="shared" si="566"/>
        <v>0</v>
      </c>
    </row>
    <row r="5373" spans="21:48" ht="31.5" customHeight="1">
      <c r="U5373" s="1"/>
      <c r="AT5373" s="27">
        <f t="shared" si="565"/>
        <v>0</v>
      </c>
      <c r="AV5373" s="29">
        <f t="shared" si="566"/>
        <v>0</v>
      </c>
    </row>
    <row r="5374" spans="21:48" ht="31.5" customHeight="1">
      <c r="U5374" s="1"/>
      <c r="AT5374" s="27">
        <f t="shared" si="565"/>
        <v>0</v>
      </c>
      <c r="AV5374" s="29">
        <f t="shared" si="566"/>
        <v>0</v>
      </c>
    </row>
    <row r="5375" spans="21:48" ht="31.5" customHeight="1">
      <c r="U5375" s="1"/>
      <c r="AT5375" s="27">
        <f t="shared" si="565"/>
        <v>0</v>
      </c>
      <c r="AV5375" s="29">
        <f t="shared" si="566"/>
        <v>0</v>
      </c>
    </row>
    <row r="5376" spans="21:48" ht="31.5" customHeight="1">
      <c r="U5376" s="1"/>
      <c r="AT5376" s="27">
        <f t="shared" si="565"/>
        <v>0</v>
      </c>
      <c r="AV5376" s="29">
        <f t="shared" si="566"/>
        <v>0</v>
      </c>
    </row>
    <row r="5377" spans="21:48" ht="31.5" customHeight="1">
      <c r="U5377" s="1"/>
      <c r="AT5377" s="27">
        <f t="shared" si="565"/>
        <v>0</v>
      </c>
      <c r="AV5377" s="29">
        <f t="shared" si="566"/>
        <v>0</v>
      </c>
    </row>
    <row r="5378" spans="21:48" ht="31.5" customHeight="1">
      <c r="U5378" s="1"/>
      <c r="AT5378" s="27">
        <f t="shared" si="565"/>
        <v>0</v>
      </c>
      <c r="AV5378" s="29">
        <f t="shared" si="566"/>
        <v>0</v>
      </c>
    </row>
    <row r="5379" spans="21:48" ht="31.5" customHeight="1">
      <c r="U5379" s="1"/>
      <c r="AT5379" s="27">
        <f t="shared" si="565"/>
        <v>0</v>
      </c>
      <c r="AV5379" s="29">
        <f t="shared" si="566"/>
        <v>0</v>
      </c>
    </row>
    <row r="5380" spans="21:48" ht="31.5" customHeight="1">
      <c r="U5380" s="1"/>
      <c r="AT5380" s="27">
        <f t="shared" si="565"/>
        <v>0</v>
      </c>
      <c r="AV5380" s="29">
        <f t="shared" si="566"/>
        <v>0</v>
      </c>
    </row>
    <row r="5381" spans="21:48" ht="31.5" customHeight="1">
      <c r="U5381" s="1"/>
      <c r="AT5381" s="27">
        <f t="shared" si="565"/>
        <v>0</v>
      </c>
      <c r="AV5381" s="29">
        <f t="shared" si="566"/>
        <v>0</v>
      </c>
    </row>
    <row r="5382" spans="21:48" ht="31.5" customHeight="1">
      <c r="U5382" s="1"/>
      <c r="AT5382" s="27">
        <f t="shared" ref="AT5382:AT5445" si="567">T5382*1.075</f>
        <v>0</v>
      </c>
      <c r="AV5382" s="29">
        <f t="shared" si="566"/>
        <v>0</v>
      </c>
    </row>
    <row r="5383" spans="21:48" ht="31.5" customHeight="1">
      <c r="U5383" s="1"/>
      <c r="AT5383" s="27">
        <f t="shared" si="567"/>
        <v>0</v>
      </c>
      <c r="AV5383" s="29">
        <f t="shared" si="566"/>
        <v>0</v>
      </c>
    </row>
    <row r="5384" spans="21:48" ht="31.5" customHeight="1">
      <c r="U5384" s="1"/>
      <c r="AT5384" s="27">
        <f t="shared" si="567"/>
        <v>0</v>
      </c>
      <c r="AV5384" s="29">
        <f t="shared" si="566"/>
        <v>0</v>
      </c>
    </row>
    <row r="5385" spans="21:48" ht="31.5" customHeight="1">
      <c r="U5385" s="1"/>
      <c r="AT5385" s="27">
        <f t="shared" si="567"/>
        <v>0</v>
      </c>
      <c r="AV5385" s="29">
        <f t="shared" si="566"/>
        <v>0</v>
      </c>
    </row>
    <row r="5386" spans="21:48" ht="31.5" customHeight="1">
      <c r="U5386" s="1"/>
      <c r="AT5386" s="27">
        <f t="shared" si="567"/>
        <v>0</v>
      </c>
      <c r="AV5386" s="29">
        <f t="shared" si="566"/>
        <v>0</v>
      </c>
    </row>
    <row r="5387" spans="21:48" ht="31.5" customHeight="1">
      <c r="U5387" s="1"/>
      <c r="AT5387" s="27">
        <f t="shared" si="567"/>
        <v>0</v>
      </c>
      <c r="AV5387" s="29">
        <f t="shared" si="566"/>
        <v>0</v>
      </c>
    </row>
    <row r="5388" spans="21:48" ht="31.5" customHeight="1">
      <c r="U5388" s="1"/>
      <c r="AT5388" s="27">
        <f t="shared" si="567"/>
        <v>0</v>
      </c>
      <c r="AV5388" s="29">
        <f t="shared" si="566"/>
        <v>0</v>
      </c>
    </row>
    <row r="5389" spans="21:48" ht="31.5" customHeight="1">
      <c r="U5389" s="1"/>
      <c r="AT5389" s="27">
        <f t="shared" si="567"/>
        <v>0</v>
      </c>
      <c r="AV5389" s="29">
        <f t="shared" si="566"/>
        <v>0</v>
      </c>
    </row>
    <row r="5390" spans="21:48" ht="31.5" customHeight="1">
      <c r="U5390" s="1"/>
      <c r="AT5390" s="27">
        <f t="shared" si="567"/>
        <v>0</v>
      </c>
      <c r="AV5390" s="29">
        <f t="shared" si="566"/>
        <v>0</v>
      </c>
    </row>
    <row r="5391" spans="21:48" ht="31.5" customHeight="1">
      <c r="U5391" s="1"/>
      <c r="AT5391" s="27">
        <f t="shared" si="567"/>
        <v>0</v>
      </c>
      <c r="AV5391" s="29">
        <f t="shared" si="566"/>
        <v>0</v>
      </c>
    </row>
    <row r="5392" spans="21:48" ht="31.5" customHeight="1">
      <c r="U5392" s="1"/>
      <c r="AT5392" s="27">
        <f t="shared" si="567"/>
        <v>0</v>
      </c>
      <c r="AV5392" s="29">
        <f t="shared" si="566"/>
        <v>0</v>
      </c>
    </row>
    <row r="5393" spans="21:48" ht="31.5" customHeight="1">
      <c r="U5393" s="1"/>
      <c r="AT5393" s="27">
        <f t="shared" si="567"/>
        <v>0</v>
      </c>
      <c r="AV5393" s="29">
        <f t="shared" si="566"/>
        <v>0</v>
      </c>
    </row>
    <row r="5394" spans="21:48" ht="31.5" customHeight="1">
      <c r="U5394" s="1"/>
      <c r="AT5394" s="27">
        <f t="shared" si="567"/>
        <v>0</v>
      </c>
      <c r="AV5394" s="29">
        <f t="shared" si="566"/>
        <v>0</v>
      </c>
    </row>
    <row r="5395" spans="21:48" ht="31.5" customHeight="1">
      <c r="U5395" s="1"/>
      <c r="AT5395" s="27">
        <f t="shared" si="567"/>
        <v>0</v>
      </c>
      <c r="AV5395" s="29">
        <f t="shared" si="566"/>
        <v>0</v>
      </c>
    </row>
    <row r="5396" spans="21:48" ht="31.5" customHeight="1">
      <c r="U5396" s="1"/>
      <c r="AT5396" s="27">
        <f t="shared" si="567"/>
        <v>0</v>
      </c>
      <c r="AV5396" s="29">
        <f t="shared" si="566"/>
        <v>0</v>
      </c>
    </row>
    <row r="5397" spans="21:48" ht="31.5" customHeight="1">
      <c r="U5397" s="1"/>
      <c r="AT5397" s="27">
        <f t="shared" si="567"/>
        <v>0</v>
      </c>
      <c r="AV5397" s="29">
        <f t="shared" si="566"/>
        <v>0</v>
      </c>
    </row>
    <row r="5398" spans="21:48" ht="31.5" customHeight="1">
      <c r="U5398" s="1"/>
      <c r="AT5398" s="27">
        <f t="shared" si="567"/>
        <v>0</v>
      </c>
      <c r="AV5398" s="29">
        <f t="shared" si="566"/>
        <v>0</v>
      </c>
    </row>
    <row r="5399" spans="21:48" ht="31.5" customHeight="1">
      <c r="U5399" s="1"/>
      <c r="AT5399" s="27">
        <f t="shared" si="567"/>
        <v>0</v>
      </c>
      <c r="AV5399" s="29">
        <f t="shared" si="566"/>
        <v>0</v>
      </c>
    </row>
    <row r="5400" spans="21:48" ht="31.5" customHeight="1">
      <c r="U5400" s="1"/>
      <c r="AT5400" s="27">
        <f t="shared" si="567"/>
        <v>0</v>
      </c>
      <c r="AV5400" s="29">
        <f t="shared" si="566"/>
        <v>0</v>
      </c>
    </row>
    <row r="5401" spans="21:48" ht="31.5" customHeight="1">
      <c r="U5401" s="1"/>
      <c r="AT5401" s="27">
        <f t="shared" si="567"/>
        <v>0</v>
      </c>
      <c r="AV5401" s="29">
        <f t="shared" si="566"/>
        <v>0</v>
      </c>
    </row>
    <row r="5402" spans="21:48" ht="31.5" customHeight="1">
      <c r="U5402" s="1"/>
      <c r="AT5402" s="27">
        <f t="shared" si="567"/>
        <v>0</v>
      </c>
      <c r="AV5402" s="29">
        <f t="shared" si="566"/>
        <v>0</v>
      </c>
    </row>
    <row r="5403" spans="21:48" ht="31.5" customHeight="1">
      <c r="U5403" s="1"/>
      <c r="AT5403" s="27">
        <f t="shared" si="567"/>
        <v>0</v>
      </c>
      <c r="AV5403" s="29">
        <f t="shared" si="566"/>
        <v>0</v>
      </c>
    </row>
    <row r="5404" spans="21:48" ht="31.5" customHeight="1">
      <c r="U5404" s="1"/>
      <c r="AT5404" s="27">
        <f t="shared" si="567"/>
        <v>0</v>
      </c>
      <c r="AV5404" s="29">
        <f t="shared" si="566"/>
        <v>0</v>
      </c>
    </row>
    <row r="5405" spans="21:48" ht="31.5" customHeight="1">
      <c r="U5405" s="1"/>
      <c r="AT5405" s="27">
        <f t="shared" si="567"/>
        <v>0</v>
      </c>
      <c r="AV5405" s="29">
        <f t="shared" si="566"/>
        <v>0</v>
      </c>
    </row>
    <row r="5406" spans="21:48" ht="31.5" customHeight="1">
      <c r="U5406" s="1"/>
      <c r="AT5406" s="27">
        <f t="shared" si="567"/>
        <v>0</v>
      </c>
      <c r="AV5406" s="29">
        <f t="shared" si="566"/>
        <v>0</v>
      </c>
    </row>
    <row r="5407" spans="21:48" ht="31.5" customHeight="1">
      <c r="U5407" s="1"/>
      <c r="AT5407" s="27">
        <f t="shared" si="567"/>
        <v>0</v>
      </c>
      <c r="AV5407" s="29">
        <f t="shared" si="566"/>
        <v>0</v>
      </c>
    </row>
    <row r="5408" spans="21:48" ht="31.5" customHeight="1">
      <c r="U5408" s="1"/>
      <c r="AT5408" s="27">
        <f t="shared" si="567"/>
        <v>0</v>
      </c>
      <c r="AV5408" s="29">
        <f t="shared" si="566"/>
        <v>0</v>
      </c>
    </row>
    <row r="5409" spans="21:48" ht="31.5" customHeight="1">
      <c r="U5409" s="1"/>
      <c r="AT5409" s="27">
        <f t="shared" si="567"/>
        <v>0</v>
      </c>
      <c r="AV5409" s="29">
        <f t="shared" si="566"/>
        <v>0</v>
      </c>
    </row>
    <row r="5410" spans="21:48" ht="31.5" customHeight="1">
      <c r="U5410" s="1"/>
      <c r="AT5410" s="27">
        <f t="shared" si="567"/>
        <v>0</v>
      </c>
      <c r="AV5410" s="29">
        <f t="shared" si="566"/>
        <v>0</v>
      </c>
    </row>
    <row r="5411" spans="21:48" ht="31.5" customHeight="1">
      <c r="U5411" s="1"/>
      <c r="AT5411" s="27">
        <f t="shared" si="567"/>
        <v>0</v>
      </c>
      <c r="AV5411" s="29">
        <f t="shared" si="566"/>
        <v>0</v>
      </c>
    </row>
    <row r="5412" spans="21:48" ht="31.5" customHeight="1">
      <c r="U5412" s="1"/>
      <c r="AT5412" s="27">
        <f t="shared" si="567"/>
        <v>0</v>
      </c>
      <c r="AV5412" s="29">
        <f t="shared" si="566"/>
        <v>0</v>
      </c>
    </row>
    <row r="5413" spans="21:48" ht="31.5" customHeight="1">
      <c r="U5413" s="1"/>
      <c r="AT5413" s="27">
        <f t="shared" si="567"/>
        <v>0</v>
      </c>
      <c r="AV5413" s="29">
        <f t="shared" si="566"/>
        <v>0</v>
      </c>
    </row>
    <row r="5414" spans="21:48" ht="31.5" customHeight="1">
      <c r="U5414" s="1"/>
      <c r="AT5414" s="27">
        <f t="shared" si="567"/>
        <v>0</v>
      </c>
      <c r="AV5414" s="29">
        <f t="shared" si="566"/>
        <v>0</v>
      </c>
    </row>
    <row r="5415" spans="21:48" ht="31.5" customHeight="1">
      <c r="U5415" s="1"/>
      <c r="AT5415" s="27">
        <f t="shared" si="567"/>
        <v>0</v>
      </c>
      <c r="AV5415" s="29">
        <f t="shared" si="566"/>
        <v>0</v>
      </c>
    </row>
    <row r="5416" spans="21:48" ht="31.5" customHeight="1">
      <c r="U5416" s="1"/>
      <c r="AT5416" s="27">
        <f t="shared" si="567"/>
        <v>0</v>
      </c>
      <c r="AV5416" s="29">
        <f t="shared" si="566"/>
        <v>0</v>
      </c>
    </row>
    <row r="5417" spans="21:48" ht="31.5" customHeight="1">
      <c r="U5417" s="1"/>
      <c r="AT5417" s="27">
        <f t="shared" si="567"/>
        <v>0</v>
      </c>
      <c r="AV5417" s="29">
        <f t="shared" si="566"/>
        <v>0</v>
      </c>
    </row>
    <row r="5418" spans="21:48" ht="31.5" customHeight="1">
      <c r="U5418" s="1"/>
      <c r="AT5418" s="27">
        <f t="shared" si="567"/>
        <v>0</v>
      </c>
      <c r="AV5418" s="29">
        <f t="shared" si="566"/>
        <v>0</v>
      </c>
    </row>
    <row r="5419" spans="21:48" ht="31.5" customHeight="1">
      <c r="U5419" s="1"/>
      <c r="AT5419" s="27">
        <f t="shared" si="567"/>
        <v>0</v>
      </c>
      <c r="AV5419" s="29">
        <f t="shared" si="566"/>
        <v>0</v>
      </c>
    </row>
    <row r="5420" spans="21:48" ht="31.5" customHeight="1">
      <c r="U5420" s="1"/>
      <c r="AT5420" s="27">
        <f t="shared" si="567"/>
        <v>0</v>
      </c>
      <c r="AV5420" s="29">
        <f t="shared" si="566"/>
        <v>0</v>
      </c>
    </row>
    <row r="5421" spans="21:48" ht="31.5" customHeight="1">
      <c r="U5421" s="1"/>
      <c r="AT5421" s="27">
        <f t="shared" si="567"/>
        <v>0</v>
      </c>
      <c r="AV5421" s="29">
        <f t="shared" si="566"/>
        <v>0</v>
      </c>
    </row>
    <row r="5422" spans="21:48" ht="31.5" customHeight="1">
      <c r="U5422" s="1"/>
      <c r="AT5422" s="27">
        <f t="shared" si="567"/>
        <v>0</v>
      </c>
      <c r="AV5422" s="29">
        <f t="shared" si="566"/>
        <v>0</v>
      </c>
    </row>
    <row r="5423" spans="21:48" ht="31.5" customHeight="1">
      <c r="U5423" s="1"/>
      <c r="AT5423" s="27">
        <f t="shared" si="567"/>
        <v>0</v>
      </c>
      <c r="AV5423" s="29">
        <f t="shared" si="566"/>
        <v>0</v>
      </c>
    </row>
    <row r="5424" spans="21:48" ht="31.5" customHeight="1">
      <c r="U5424" s="1"/>
      <c r="AT5424" s="27">
        <f t="shared" si="567"/>
        <v>0</v>
      </c>
      <c r="AV5424" s="29">
        <f t="shared" si="566"/>
        <v>0</v>
      </c>
    </row>
    <row r="5425" spans="21:48" ht="31.5" customHeight="1">
      <c r="U5425" s="1"/>
      <c r="AT5425" s="27">
        <f t="shared" si="567"/>
        <v>0</v>
      </c>
      <c r="AV5425" s="29">
        <f t="shared" si="566"/>
        <v>0</v>
      </c>
    </row>
    <row r="5426" spans="21:48" ht="31.5" customHeight="1">
      <c r="U5426" s="1"/>
      <c r="AT5426" s="27">
        <f t="shared" si="567"/>
        <v>0</v>
      </c>
      <c r="AV5426" s="29">
        <f t="shared" si="566"/>
        <v>0</v>
      </c>
    </row>
    <row r="5427" spans="21:48" ht="31.5" customHeight="1">
      <c r="U5427" s="1"/>
      <c r="AT5427" s="27">
        <f t="shared" si="567"/>
        <v>0</v>
      </c>
      <c r="AV5427" s="29">
        <f t="shared" ref="AV5427:AV5490" si="568">MIN(AN5427,AT5427,AU5427)</f>
        <v>0</v>
      </c>
    </row>
    <row r="5428" spans="21:48" ht="31.5" customHeight="1">
      <c r="U5428" s="1"/>
      <c r="AT5428" s="27">
        <f t="shared" si="567"/>
        <v>0</v>
      </c>
      <c r="AV5428" s="29">
        <f t="shared" si="568"/>
        <v>0</v>
      </c>
    </row>
    <row r="5429" spans="21:48" ht="31.5" customHeight="1">
      <c r="U5429" s="1"/>
      <c r="AT5429" s="27">
        <f t="shared" si="567"/>
        <v>0</v>
      </c>
      <c r="AV5429" s="29">
        <f t="shared" si="568"/>
        <v>0</v>
      </c>
    </row>
    <row r="5430" spans="21:48" ht="31.5" customHeight="1">
      <c r="U5430" s="1"/>
      <c r="AT5430" s="27">
        <f t="shared" si="567"/>
        <v>0</v>
      </c>
      <c r="AV5430" s="29">
        <f t="shared" si="568"/>
        <v>0</v>
      </c>
    </row>
    <row r="5431" spans="21:48" ht="31.5" customHeight="1">
      <c r="U5431" s="1"/>
      <c r="AT5431" s="27">
        <f t="shared" si="567"/>
        <v>0</v>
      </c>
      <c r="AV5431" s="29">
        <f t="shared" si="568"/>
        <v>0</v>
      </c>
    </row>
    <row r="5432" spans="21:48" ht="31.5" customHeight="1">
      <c r="U5432" s="1"/>
      <c r="AT5432" s="27">
        <f t="shared" si="567"/>
        <v>0</v>
      </c>
      <c r="AV5432" s="29">
        <f t="shared" si="568"/>
        <v>0</v>
      </c>
    </row>
    <row r="5433" spans="21:48" ht="31.5" customHeight="1">
      <c r="U5433" s="1"/>
      <c r="AT5433" s="27">
        <f t="shared" si="567"/>
        <v>0</v>
      </c>
      <c r="AV5433" s="29">
        <f t="shared" si="568"/>
        <v>0</v>
      </c>
    </row>
    <row r="5434" spans="21:48" ht="31.5" customHeight="1">
      <c r="U5434" s="1"/>
      <c r="AT5434" s="27">
        <f t="shared" si="567"/>
        <v>0</v>
      </c>
      <c r="AV5434" s="29">
        <f t="shared" si="568"/>
        <v>0</v>
      </c>
    </row>
    <row r="5435" spans="21:48" ht="31.5" customHeight="1">
      <c r="U5435" s="1"/>
      <c r="AT5435" s="27">
        <f t="shared" si="567"/>
        <v>0</v>
      </c>
      <c r="AV5435" s="29">
        <f t="shared" si="568"/>
        <v>0</v>
      </c>
    </row>
    <row r="5436" spans="21:48" ht="31.5" customHeight="1">
      <c r="U5436" s="1"/>
      <c r="AT5436" s="27">
        <f t="shared" si="567"/>
        <v>0</v>
      </c>
      <c r="AV5436" s="29">
        <f t="shared" si="568"/>
        <v>0</v>
      </c>
    </row>
    <row r="5437" spans="21:48" ht="31.5" customHeight="1">
      <c r="U5437" s="1"/>
      <c r="AT5437" s="27">
        <f t="shared" si="567"/>
        <v>0</v>
      </c>
      <c r="AV5437" s="29">
        <f t="shared" si="568"/>
        <v>0</v>
      </c>
    </row>
    <row r="5438" spans="21:48" ht="31.5" customHeight="1">
      <c r="U5438" s="1"/>
      <c r="AT5438" s="27">
        <f t="shared" si="567"/>
        <v>0</v>
      </c>
      <c r="AV5438" s="29">
        <f t="shared" si="568"/>
        <v>0</v>
      </c>
    </row>
    <row r="5439" spans="21:48" ht="31.5" customHeight="1">
      <c r="U5439" s="1"/>
      <c r="AT5439" s="27">
        <f t="shared" si="567"/>
        <v>0</v>
      </c>
      <c r="AV5439" s="29">
        <f t="shared" si="568"/>
        <v>0</v>
      </c>
    </row>
    <row r="5440" spans="21:48" ht="31.5" customHeight="1">
      <c r="U5440" s="1"/>
      <c r="AT5440" s="27">
        <f t="shared" si="567"/>
        <v>0</v>
      </c>
      <c r="AV5440" s="29">
        <f t="shared" si="568"/>
        <v>0</v>
      </c>
    </row>
    <row r="5441" spans="21:48" ht="31.5" customHeight="1">
      <c r="U5441" s="1"/>
      <c r="AT5441" s="27">
        <f t="shared" si="567"/>
        <v>0</v>
      </c>
      <c r="AV5441" s="29">
        <f t="shared" si="568"/>
        <v>0</v>
      </c>
    </row>
    <row r="5442" spans="21:48" ht="31.5" customHeight="1">
      <c r="U5442" s="1"/>
      <c r="AT5442" s="27">
        <f t="shared" si="567"/>
        <v>0</v>
      </c>
      <c r="AV5442" s="29">
        <f t="shared" si="568"/>
        <v>0</v>
      </c>
    </row>
    <row r="5443" spans="21:48" ht="31.5" customHeight="1">
      <c r="U5443" s="1"/>
      <c r="AT5443" s="27">
        <f t="shared" si="567"/>
        <v>0</v>
      </c>
      <c r="AV5443" s="29">
        <f t="shared" si="568"/>
        <v>0</v>
      </c>
    </row>
    <row r="5444" spans="21:48" ht="31.5" customHeight="1">
      <c r="U5444" s="1"/>
      <c r="AT5444" s="27">
        <f t="shared" si="567"/>
        <v>0</v>
      </c>
      <c r="AV5444" s="29">
        <f t="shared" si="568"/>
        <v>0</v>
      </c>
    </row>
    <row r="5445" spans="21:48" ht="31.5" customHeight="1">
      <c r="U5445" s="1"/>
      <c r="AT5445" s="27">
        <f t="shared" si="567"/>
        <v>0</v>
      </c>
      <c r="AV5445" s="29">
        <f t="shared" si="568"/>
        <v>0</v>
      </c>
    </row>
    <row r="5446" spans="21:48" ht="31.5" customHeight="1">
      <c r="U5446" s="1"/>
      <c r="AT5446" s="27">
        <f t="shared" ref="AT5446:AT5509" si="569">T5446*1.075</f>
        <v>0</v>
      </c>
      <c r="AV5446" s="29">
        <f t="shared" si="568"/>
        <v>0</v>
      </c>
    </row>
    <row r="5447" spans="21:48" ht="31.5" customHeight="1">
      <c r="U5447" s="1"/>
      <c r="AT5447" s="27">
        <f t="shared" si="569"/>
        <v>0</v>
      </c>
      <c r="AV5447" s="29">
        <f t="shared" si="568"/>
        <v>0</v>
      </c>
    </row>
    <row r="5448" spans="21:48" ht="31.5" customHeight="1">
      <c r="U5448" s="1"/>
      <c r="AT5448" s="27">
        <f t="shared" si="569"/>
        <v>0</v>
      </c>
      <c r="AV5448" s="29">
        <f t="shared" si="568"/>
        <v>0</v>
      </c>
    </row>
    <row r="5449" spans="21:48" ht="31.5" customHeight="1">
      <c r="U5449" s="1"/>
      <c r="AT5449" s="27">
        <f t="shared" si="569"/>
        <v>0</v>
      </c>
      <c r="AV5449" s="29">
        <f t="shared" si="568"/>
        <v>0</v>
      </c>
    </row>
    <row r="5450" spans="21:48" ht="31.5" customHeight="1">
      <c r="U5450" s="1"/>
      <c r="AT5450" s="27">
        <f t="shared" si="569"/>
        <v>0</v>
      </c>
      <c r="AV5450" s="29">
        <f t="shared" si="568"/>
        <v>0</v>
      </c>
    </row>
    <row r="5451" spans="21:48" ht="31.5" customHeight="1">
      <c r="U5451" s="1"/>
      <c r="AT5451" s="27">
        <f t="shared" si="569"/>
        <v>0</v>
      </c>
      <c r="AV5451" s="29">
        <f t="shared" si="568"/>
        <v>0</v>
      </c>
    </row>
    <row r="5452" spans="21:48" ht="31.5" customHeight="1">
      <c r="U5452" s="1"/>
      <c r="AT5452" s="27">
        <f t="shared" si="569"/>
        <v>0</v>
      </c>
      <c r="AV5452" s="29">
        <f t="shared" si="568"/>
        <v>0</v>
      </c>
    </row>
    <row r="5453" spans="21:48" ht="31.5" customHeight="1">
      <c r="U5453" s="1"/>
      <c r="AT5453" s="27">
        <f t="shared" si="569"/>
        <v>0</v>
      </c>
      <c r="AV5453" s="29">
        <f t="shared" si="568"/>
        <v>0</v>
      </c>
    </row>
    <row r="5454" spans="21:48" ht="31.5" customHeight="1">
      <c r="U5454" s="1"/>
      <c r="AT5454" s="27">
        <f t="shared" si="569"/>
        <v>0</v>
      </c>
      <c r="AV5454" s="29">
        <f t="shared" si="568"/>
        <v>0</v>
      </c>
    </row>
    <row r="5455" spans="21:48" ht="31.5" customHeight="1">
      <c r="U5455" s="1"/>
      <c r="AT5455" s="27">
        <f t="shared" si="569"/>
        <v>0</v>
      </c>
      <c r="AV5455" s="29">
        <f t="shared" si="568"/>
        <v>0</v>
      </c>
    </row>
    <row r="5456" spans="21:48" ht="31.5" customHeight="1">
      <c r="U5456" s="1"/>
      <c r="AT5456" s="27">
        <f t="shared" si="569"/>
        <v>0</v>
      </c>
      <c r="AV5456" s="29">
        <f t="shared" si="568"/>
        <v>0</v>
      </c>
    </row>
    <row r="5457" spans="21:48" ht="31.5" customHeight="1">
      <c r="U5457" s="1"/>
      <c r="AT5457" s="27">
        <f t="shared" si="569"/>
        <v>0</v>
      </c>
      <c r="AV5457" s="29">
        <f t="shared" si="568"/>
        <v>0</v>
      </c>
    </row>
    <row r="5458" spans="21:48" ht="31.5" customHeight="1">
      <c r="U5458" s="1"/>
      <c r="AT5458" s="27">
        <f t="shared" si="569"/>
        <v>0</v>
      </c>
      <c r="AV5458" s="29">
        <f t="shared" si="568"/>
        <v>0</v>
      </c>
    </row>
    <row r="5459" spans="21:48" ht="31.5" customHeight="1">
      <c r="U5459" s="1"/>
      <c r="AT5459" s="27">
        <f t="shared" si="569"/>
        <v>0</v>
      </c>
      <c r="AV5459" s="29">
        <f t="shared" si="568"/>
        <v>0</v>
      </c>
    </row>
    <row r="5460" spans="21:48" ht="31.5" customHeight="1">
      <c r="U5460" s="1"/>
      <c r="AT5460" s="27">
        <f t="shared" si="569"/>
        <v>0</v>
      </c>
      <c r="AV5460" s="29">
        <f t="shared" si="568"/>
        <v>0</v>
      </c>
    </row>
    <row r="5461" spans="21:48" ht="31.5" customHeight="1">
      <c r="U5461" s="1"/>
      <c r="AT5461" s="27">
        <f t="shared" si="569"/>
        <v>0</v>
      </c>
      <c r="AV5461" s="29">
        <f t="shared" si="568"/>
        <v>0</v>
      </c>
    </row>
    <row r="5462" spans="21:48" ht="31.5" customHeight="1">
      <c r="U5462" s="1"/>
      <c r="AT5462" s="27">
        <f t="shared" si="569"/>
        <v>0</v>
      </c>
      <c r="AV5462" s="29">
        <f t="shared" si="568"/>
        <v>0</v>
      </c>
    </row>
    <row r="5463" spans="21:48" ht="31.5" customHeight="1">
      <c r="U5463" s="1"/>
      <c r="AT5463" s="27">
        <f t="shared" si="569"/>
        <v>0</v>
      </c>
      <c r="AV5463" s="29">
        <f t="shared" si="568"/>
        <v>0</v>
      </c>
    </row>
    <row r="5464" spans="21:48" ht="31.5" customHeight="1">
      <c r="U5464" s="1"/>
      <c r="AT5464" s="27">
        <f t="shared" si="569"/>
        <v>0</v>
      </c>
      <c r="AV5464" s="29">
        <f t="shared" si="568"/>
        <v>0</v>
      </c>
    </row>
    <row r="5465" spans="21:48" ht="31.5" customHeight="1">
      <c r="U5465" s="1"/>
      <c r="AT5465" s="27">
        <f t="shared" si="569"/>
        <v>0</v>
      </c>
      <c r="AV5465" s="29">
        <f t="shared" si="568"/>
        <v>0</v>
      </c>
    </row>
    <row r="5466" spans="21:48" ht="31.5" customHeight="1">
      <c r="U5466" s="1"/>
      <c r="AT5466" s="27">
        <f t="shared" si="569"/>
        <v>0</v>
      </c>
      <c r="AV5466" s="29">
        <f t="shared" si="568"/>
        <v>0</v>
      </c>
    </row>
    <row r="5467" spans="21:48" ht="31.5" customHeight="1">
      <c r="U5467" s="1"/>
      <c r="AT5467" s="27">
        <f t="shared" si="569"/>
        <v>0</v>
      </c>
      <c r="AV5467" s="29">
        <f t="shared" si="568"/>
        <v>0</v>
      </c>
    </row>
    <row r="5468" spans="21:48" ht="31.5" customHeight="1">
      <c r="U5468" s="1"/>
      <c r="AT5468" s="27">
        <f t="shared" si="569"/>
        <v>0</v>
      </c>
      <c r="AV5468" s="29">
        <f t="shared" si="568"/>
        <v>0</v>
      </c>
    </row>
    <row r="5469" spans="21:48" ht="31.5" customHeight="1">
      <c r="U5469" s="1"/>
      <c r="AT5469" s="27">
        <f t="shared" si="569"/>
        <v>0</v>
      </c>
      <c r="AV5469" s="29">
        <f t="shared" si="568"/>
        <v>0</v>
      </c>
    </row>
    <row r="5470" spans="21:48" ht="31.5" customHeight="1">
      <c r="U5470" s="1"/>
      <c r="AT5470" s="27">
        <f t="shared" si="569"/>
        <v>0</v>
      </c>
      <c r="AV5470" s="29">
        <f t="shared" si="568"/>
        <v>0</v>
      </c>
    </row>
    <row r="5471" spans="21:48" ht="31.5" customHeight="1">
      <c r="U5471" s="1"/>
      <c r="AT5471" s="27">
        <f t="shared" si="569"/>
        <v>0</v>
      </c>
      <c r="AV5471" s="29">
        <f t="shared" si="568"/>
        <v>0</v>
      </c>
    </row>
    <row r="5472" spans="21:48" ht="31.5" customHeight="1">
      <c r="U5472" s="1"/>
      <c r="AT5472" s="27">
        <f t="shared" si="569"/>
        <v>0</v>
      </c>
      <c r="AV5472" s="29">
        <f t="shared" si="568"/>
        <v>0</v>
      </c>
    </row>
    <row r="5473" spans="21:48" ht="31.5" customHeight="1">
      <c r="U5473" s="1"/>
      <c r="AT5473" s="27">
        <f t="shared" si="569"/>
        <v>0</v>
      </c>
      <c r="AV5473" s="29">
        <f t="shared" si="568"/>
        <v>0</v>
      </c>
    </row>
    <row r="5474" spans="21:48" ht="31.5" customHeight="1">
      <c r="U5474" s="1"/>
      <c r="AT5474" s="27">
        <f t="shared" si="569"/>
        <v>0</v>
      </c>
      <c r="AV5474" s="29">
        <f t="shared" si="568"/>
        <v>0</v>
      </c>
    </row>
    <row r="5475" spans="21:48" ht="31.5" customHeight="1">
      <c r="U5475" s="1"/>
      <c r="AT5475" s="27">
        <f t="shared" si="569"/>
        <v>0</v>
      </c>
      <c r="AV5475" s="29">
        <f t="shared" si="568"/>
        <v>0</v>
      </c>
    </row>
    <row r="5476" spans="21:48" ht="31.5" customHeight="1">
      <c r="U5476" s="1"/>
      <c r="AT5476" s="27">
        <f t="shared" si="569"/>
        <v>0</v>
      </c>
      <c r="AV5476" s="29">
        <f t="shared" si="568"/>
        <v>0</v>
      </c>
    </row>
    <row r="5477" spans="21:48" ht="31.5" customHeight="1">
      <c r="U5477" s="1"/>
      <c r="AT5477" s="27">
        <f t="shared" si="569"/>
        <v>0</v>
      </c>
      <c r="AV5477" s="29">
        <f t="shared" si="568"/>
        <v>0</v>
      </c>
    </row>
    <row r="5478" spans="21:48" ht="31.5" customHeight="1">
      <c r="U5478" s="1"/>
      <c r="AT5478" s="27">
        <f t="shared" si="569"/>
        <v>0</v>
      </c>
      <c r="AV5478" s="29">
        <f t="shared" si="568"/>
        <v>0</v>
      </c>
    </row>
    <row r="5479" spans="21:48" ht="31.5" customHeight="1">
      <c r="U5479" s="1"/>
      <c r="AT5479" s="27">
        <f t="shared" si="569"/>
        <v>0</v>
      </c>
      <c r="AV5479" s="29">
        <f t="shared" si="568"/>
        <v>0</v>
      </c>
    </row>
    <row r="5480" spans="21:48" ht="31.5" customHeight="1">
      <c r="U5480" s="1"/>
      <c r="AT5480" s="27">
        <f t="shared" si="569"/>
        <v>0</v>
      </c>
      <c r="AV5480" s="29">
        <f t="shared" si="568"/>
        <v>0</v>
      </c>
    </row>
    <row r="5481" spans="21:48" ht="31.5" customHeight="1">
      <c r="U5481" s="1"/>
      <c r="AT5481" s="27">
        <f t="shared" si="569"/>
        <v>0</v>
      </c>
      <c r="AV5481" s="29">
        <f t="shared" si="568"/>
        <v>0</v>
      </c>
    </row>
    <row r="5482" spans="21:48" ht="31.5" customHeight="1">
      <c r="U5482" s="1"/>
      <c r="AT5482" s="27">
        <f t="shared" si="569"/>
        <v>0</v>
      </c>
      <c r="AV5482" s="29">
        <f t="shared" si="568"/>
        <v>0</v>
      </c>
    </row>
    <row r="5483" spans="21:48" ht="31.5" customHeight="1">
      <c r="U5483" s="1"/>
      <c r="AT5483" s="27">
        <f t="shared" si="569"/>
        <v>0</v>
      </c>
      <c r="AV5483" s="29">
        <f t="shared" si="568"/>
        <v>0</v>
      </c>
    </row>
    <row r="5484" spans="21:48" ht="31.5" customHeight="1">
      <c r="U5484" s="1"/>
      <c r="AT5484" s="27">
        <f t="shared" si="569"/>
        <v>0</v>
      </c>
      <c r="AV5484" s="29">
        <f t="shared" si="568"/>
        <v>0</v>
      </c>
    </row>
    <row r="5485" spans="21:48" ht="31.5" customHeight="1">
      <c r="U5485" s="1"/>
      <c r="AT5485" s="27">
        <f t="shared" si="569"/>
        <v>0</v>
      </c>
      <c r="AV5485" s="29">
        <f t="shared" si="568"/>
        <v>0</v>
      </c>
    </row>
    <row r="5486" spans="21:48" ht="31.5" customHeight="1">
      <c r="U5486" s="1"/>
      <c r="AT5486" s="27">
        <f t="shared" si="569"/>
        <v>0</v>
      </c>
      <c r="AV5486" s="29">
        <f t="shared" si="568"/>
        <v>0</v>
      </c>
    </row>
    <row r="5487" spans="21:48" ht="31.5" customHeight="1">
      <c r="U5487" s="1"/>
      <c r="AT5487" s="27">
        <f t="shared" si="569"/>
        <v>0</v>
      </c>
      <c r="AV5487" s="29">
        <f t="shared" si="568"/>
        <v>0</v>
      </c>
    </row>
    <row r="5488" spans="21:48" ht="31.5" customHeight="1">
      <c r="U5488" s="1"/>
      <c r="AT5488" s="27">
        <f t="shared" si="569"/>
        <v>0</v>
      </c>
      <c r="AV5488" s="29">
        <f t="shared" si="568"/>
        <v>0</v>
      </c>
    </row>
    <row r="5489" spans="21:48" ht="31.5" customHeight="1">
      <c r="U5489" s="1"/>
      <c r="AT5489" s="27">
        <f t="shared" si="569"/>
        <v>0</v>
      </c>
      <c r="AV5489" s="29">
        <f t="shared" si="568"/>
        <v>0</v>
      </c>
    </row>
    <row r="5490" spans="21:48" ht="31.5" customHeight="1">
      <c r="U5490" s="1"/>
      <c r="AT5490" s="27">
        <f t="shared" si="569"/>
        <v>0</v>
      </c>
      <c r="AV5490" s="29">
        <f t="shared" si="568"/>
        <v>0</v>
      </c>
    </row>
    <row r="5491" spans="21:48" ht="31.5" customHeight="1">
      <c r="U5491" s="1"/>
      <c r="AT5491" s="27">
        <f t="shared" si="569"/>
        <v>0</v>
      </c>
      <c r="AV5491" s="29">
        <f t="shared" ref="AV5491:AV5554" si="570">MIN(AN5491,AT5491,AU5491)</f>
        <v>0</v>
      </c>
    </row>
    <row r="5492" spans="21:48" ht="31.5" customHeight="1">
      <c r="U5492" s="1"/>
      <c r="AT5492" s="27">
        <f t="shared" si="569"/>
        <v>0</v>
      </c>
      <c r="AV5492" s="29">
        <f t="shared" si="570"/>
        <v>0</v>
      </c>
    </row>
    <row r="5493" spans="21:48" ht="31.5" customHeight="1">
      <c r="U5493" s="1"/>
      <c r="AT5493" s="27">
        <f t="shared" si="569"/>
        <v>0</v>
      </c>
      <c r="AV5493" s="29">
        <f t="shared" si="570"/>
        <v>0</v>
      </c>
    </row>
    <row r="5494" spans="21:48" ht="31.5" customHeight="1">
      <c r="U5494" s="1"/>
      <c r="AT5494" s="27">
        <f t="shared" si="569"/>
        <v>0</v>
      </c>
      <c r="AV5494" s="29">
        <f t="shared" si="570"/>
        <v>0</v>
      </c>
    </row>
    <row r="5495" spans="21:48" ht="31.5" customHeight="1">
      <c r="U5495" s="1"/>
      <c r="AT5495" s="27">
        <f t="shared" si="569"/>
        <v>0</v>
      </c>
      <c r="AV5495" s="29">
        <f t="shared" si="570"/>
        <v>0</v>
      </c>
    </row>
    <row r="5496" spans="21:48" ht="31.5" customHeight="1">
      <c r="U5496" s="1"/>
      <c r="AT5496" s="27">
        <f t="shared" si="569"/>
        <v>0</v>
      </c>
      <c r="AV5496" s="29">
        <f t="shared" si="570"/>
        <v>0</v>
      </c>
    </row>
    <row r="5497" spans="21:48" ht="31.5" customHeight="1">
      <c r="U5497" s="1"/>
      <c r="AT5497" s="27">
        <f t="shared" si="569"/>
        <v>0</v>
      </c>
      <c r="AV5497" s="29">
        <f t="shared" si="570"/>
        <v>0</v>
      </c>
    </row>
    <row r="5498" spans="21:48" ht="31.5" customHeight="1">
      <c r="U5498" s="1"/>
      <c r="AT5498" s="27">
        <f t="shared" si="569"/>
        <v>0</v>
      </c>
      <c r="AV5498" s="29">
        <f t="shared" si="570"/>
        <v>0</v>
      </c>
    </row>
    <row r="5499" spans="21:48" ht="31.5" customHeight="1">
      <c r="U5499" s="1"/>
      <c r="AT5499" s="27">
        <f t="shared" si="569"/>
        <v>0</v>
      </c>
      <c r="AV5499" s="29">
        <f t="shared" si="570"/>
        <v>0</v>
      </c>
    </row>
    <row r="5500" spans="21:48" ht="31.5" customHeight="1">
      <c r="U5500" s="1"/>
      <c r="AT5500" s="27">
        <f t="shared" si="569"/>
        <v>0</v>
      </c>
      <c r="AV5500" s="29">
        <f t="shared" si="570"/>
        <v>0</v>
      </c>
    </row>
    <row r="5501" spans="21:48" ht="31.5" customHeight="1">
      <c r="U5501" s="1"/>
      <c r="AT5501" s="27">
        <f t="shared" si="569"/>
        <v>0</v>
      </c>
      <c r="AV5501" s="29">
        <f t="shared" si="570"/>
        <v>0</v>
      </c>
    </row>
    <row r="5502" spans="21:48" ht="31.5" customHeight="1">
      <c r="U5502" s="1"/>
      <c r="AT5502" s="27">
        <f t="shared" si="569"/>
        <v>0</v>
      </c>
      <c r="AV5502" s="29">
        <f t="shared" si="570"/>
        <v>0</v>
      </c>
    </row>
    <row r="5503" spans="21:48" ht="31.5" customHeight="1">
      <c r="U5503" s="1"/>
      <c r="AT5503" s="27">
        <f t="shared" si="569"/>
        <v>0</v>
      </c>
      <c r="AV5503" s="29">
        <f t="shared" si="570"/>
        <v>0</v>
      </c>
    </row>
    <row r="5504" spans="21:48" ht="31.5" customHeight="1">
      <c r="U5504" s="1"/>
      <c r="AT5504" s="27">
        <f t="shared" si="569"/>
        <v>0</v>
      </c>
      <c r="AV5504" s="29">
        <f t="shared" si="570"/>
        <v>0</v>
      </c>
    </row>
    <row r="5505" spans="21:48" ht="31.5" customHeight="1">
      <c r="U5505" s="1"/>
      <c r="AT5505" s="27">
        <f t="shared" si="569"/>
        <v>0</v>
      </c>
      <c r="AV5505" s="29">
        <f t="shared" si="570"/>
        <v>0</v>
      </c>
    </row>
    <row r="5506" spans="21:48" ht="31.5" customHeight="1">
      <c r="U5506" s="1"/>
      <c r="AT5506" s="27">
        <f t="shared" si="569"/>
        <v>0</v>
      </c>
      <c r="AV5506" s="29">
        <f t="shared" si="570"/>
        <v>0</v>
      </c>
    </row>
    <row r="5507" spans="21:48" ht="31.5" customHeight="1">
      <c r="U5507" s="1"/>
      <c r="AT5507" s="27">
        <f t="shared" si="569"/>
        <v>0</v>
      </c>
      <c r="AV5507" s="29">
        <f t="shared" si="570"/>
        <v>0</v>
      </c>
    </row>
    <row r="5508" spans="21:48" ht="31.5" customHeight="1">
      <c r="U5508" s="1"/>
      <c r="AT5508" s="27">
        <f t="shared" si="569"/>
        <v>0</v>
      </c>
      <c r="AV5508" s="29">
        <f t="shared" si="570"/>
        <v>0</v>
      </c>
    </row>
    <row r="5509" spans="21:48" ht="31.5" customHeight="1">
      <c r="U5509" s="1"/>
      <c r="AT5509" s="27">
        <f t="shared" si="569"/>
        <v>0</v>
      </c>
      <c r="AV5509" s="29">
        <f t="shared" si="570"/>
        <v>0</v>
      </c>
    </row>
    <row r="5510" spans="21:48" ht="31.5" customHeight="1">
      <c r="U5510" s="1"/>
      <c r="AT5510" s="27">
        <f t="shared" ref="AT5510:AT5573" si="571">T5510*1.075</f>
        <v>0</v>
      </c>
      <c r="AV5510" s="29">
        <f t="shared" si="570"/>
        <v>0</v>
      </c>
    </row>
    <row r="5511" spans="21:48" ht="31.5" customHeight="1">
      <c r="U5511" s="1"/>
      <c r="AT5511" s="27">
        <f t="shared" si="571"/>
        <v>0</v>
      </c>
      <c r="AV5511" s="29">
        <f t="shared" si="570"/>
        <v>0</v>
      </c>
    </row>
    <row r="5512" spans="21:48" ht="31.5" customHeight="1">
      <c r="U5512" s="1"/>
      <c r="AT5512" s="27">
        <f t="shared" si="571"/>
        <v>0</v>
      </c>
      <c r="AV5512" s="29">
        <f t="shared" si="570"/>
        <v>0</v>
      </c>
    </row>
    <row r="5513" spans="21:48" ht="31.5" customHeight="1">
      <c r="U5513" s="1"/>
      <c r="AT5513" s="27">
        <f t="shared" si="571"/>
        <v>0</v>
      </c>
      <c r="AV5513" s="29">
        <f t="shared" si="570"/>
        <v>0</v>
      </c>
    </row>
    <row r="5514" spans="21:48" ht="31.5" customHeight="1">
      <c r="U5514" s="1"/>
      <c r="AT5514" s="27">
        <f t="shared" si="571"/>
        <v>0</v>
      </c>
      <c r="AV5514" s="29">
        <f t="shared" si="570"/>
        <v>0</v>
      </c>
    </row>
    <row r="5515" spans="21:48" ht="31.5" customHeight="1">
      <c r="U5515" s="1"/>
      <c r="AT5515" s="27">
        <f t="shared" si="571"/>
        <v>0</v>
      </c>
      <c r="AV5515" s="29">
        <f t="shared" si="570"/>
        <v>0</v>
      </c>
    </row>
    <row r="5516" spans="21:48" ht="31.5" customHeight="1">
      <c r="U5516" s="1"/>
      <c r="AT5516" s="27">
        <f t="shared" si="571"/>
        <v>0</v>
      </c>
      <c r="AV5516" s="29">
        <f t="shared" si="570"/>
        <v>0</v>
      </c>
    </row>
    <row r="5517" spans="21:48" ht="31.5" customHeight="1">
      <c r="U5517" s="1"/>
      <c r="AT5517" s="27">
        <f t="shared" si="571"/>
        <v>0</v>
      </c>
      <c r="AV5517" s="29">
        <f t="shared" si="570"/>
        <v>0</v>
      </c>
    </row>
    <row r="5518" spans="21:48" ht="31.5" customHeight="1">
      <c r="U5518" s="1"/>
      <c r="AT5518" s="27">
        <f t="shared" si="571"/>
        <v>0</v>
      </c>
      <c r="AV5518" s="29">
        <f t="shared" si="570"/>
        <v>0</v>
      </c>
    </row>
    <row r="5519" spans="21:48" ht="31.5" customHeight="1">
      <c r="U5519" s="1"/>
      <c r="AT5519" s="27">
        <f t="shared" si="571"/>
        <v>0</v>
      </c>
      <c r="AV5519" s="29">
        <f t="shared" si="570"/>
        <v>0</v>
      </c>
    </row>
    <row r="5520" spans="21:48" ht="31.5" customHeight="1">
      <c r="U5520" s="1"/>
      <c r="AT5520" s="27">
        <f t="shared" si="571"/>
        <v>0</v>
      </c>
      <c r="AV5520" s="29">
        <f t="shared" si="570"/>
        <v>0</v>
      </c>
    </row>
    <row r="5521" spans="21:48" ht="31.5" customHeight="1">
      <c r="U5521" s="1"/>
      <c r="AT5521" s="27">
        <f t="shared" si="571"/>
        <v>0</v>
      </c>
      <c r="AV5521" s="29">
        <f t="shared" si="570"/>
        <v>0</v>
      </c>
    </row>
    <row r="5522" spans="21:48" ht="31.5" customHeight="1">
      <c r="U5522" s="1"/>
      <c r="AT5522" s="27">
        <f t="shared" si="571"/>
        <v>0</v>
      </c>
      <c r="AV5522" s="29">
        <f t="shared" si="570"/>
        <v>0</v>
      </c>
    </row>
    <row r="5523" spans="21:48" ht="31.5" customHeight="1">
      <c r="U5523" s="1"/>
      <c r="AT5523" s="27">
        <f t="shared" si="571"/>
        <v>0</v>
      </c>
      <c r="AV5523" s="29">
        <f t="shared" si="570"/>
        <v>0</v>
      </c>
    </row>
    <row r="5524" spans="21:48" ht="31.5" customHeight="1">
      <c r="U5524" s="1"/>
      <c r="AT5524" s="27">
        <f t="shared" si="571"/>
        <v>0</v>
      </c>
      <c r="AV5524" s="29">
        <f t="shared" si="570"/>
        <v>0</v>
      </c>
    </row>
    <row r="5525" spans="21:48" ht="31.5" customHeight="1">
      <c r="U5525" s="1"/>
      <c r="AT5525" s="27">
        <f t="shared" si="571"/>
        <v>0</v>
      </c>
      <c r="AV5525" s="29">
        <f t="shared" si="570"/>
        <v>0</v>
      </c>
    </row>
    <row r="5526" spans="21:48" ht="31.5" customHeight="1">
      <c r="U5526" s="1"/>
      <c r="AT5526" s="27">
        <f t="shared" si="571"/>
        <v>0</v>
      </c>
      <c r="AV5526" s="29">
        <f t="shared" si="570"/>
        <v>0</v>
      </c>
    </row>
    <row r="5527" spans="21:48" ht="31.5" customHeight="1">
      <c r="U5527" s="1"/>
      <c r="AT5527" s="27">
        <f t="shared" si="571"/>
        <v>0</v>
      </c>
      <c r="AV5527" s="29">
        <f t="shared" si="570"/>
        <v>0</v>
      </c>
    </row>
    <row r="5528" spans="21:48" ht="31.5" customHeight="1">
      <c r="U5528" s="1"/>
      <c r="AT5528" s="27">
        <f t="shared" si="571"/>
        <v>0</v>
      </c>
      <c r="AV5528" s="29">
        <f t="shared" si="570"/>
        <v>0</v>
      </c>
    </row>
    <row r="5529" spans="21:48" ht="31.5" customHeight="1">
      <c r="U5529" s="1"/>
      <c r="AT5529" s="27">
        <f t="shared" si="571"/>
        <v>0</v>
      </c>
      <c r="AV5529" s="29">
        <f t="shared" si="570"/>
        <v>0</v>
      </c>
    </row>
    <row r="5530" spans="21:48" ht="31.5" customHeight="1">
      <c r="U5530" s="1"/>
      <c r="AT5530" s="27">
        <f t="shared" si="571"/>
        <v>0</v>
      </c>
      <c r="AV5530" s="29">
        <f t="shared" si="570"/>
        <v>0</v>
      </c>
    </row>
    <row r="5531" spans="21:48" ht="31.5" customHeight="1">
      <c r="U5531" s="1"/>
      <c r="AT5531" s="27">
        <f t="shared" si="571"/>
        <v>0</v>
      </c>
      <c r="AV5531" s="29">
        <f t="shared" si="570"/>
        <v>0</v>
      </c>
    </row>
    <row r="5532" spans="21:48" ht="31.5" customHeight="1">
      <c r="U5532" s="1"/>
      <c r="AT5532" s="27">
        <f t="shared" si="571"/>
        <v>0</v>
      </c>
      <c r="AV5532" s="29">
        <f t="shared" si="570"/>
        <v>0</v>
      </c>
    </row>
    <row r="5533" spans="21:48" ht="31.5" customHeight="1">
      <c r="U5533" s="1"/>
      <c r="AT5533" s="27">
        <f t="shared" si="571"/>
        <v>0</v>
      </c>
      <c r="AV5533" s="29">
        <f t="shared" si="570"/>
        <v>0</v>
      </c>
    </row>
    <row r="5534" spans="21:48" ht="31.5" customHeight="1">
      <c r="U5534" s="1"/>
      <c r="AT5534" s="27">
        <f t="shared" si="571"/>
        <v>0</v>
      </c>
      <c r="AV5534" s="29">
        <f t="shared" si="570"/>
        <v>0</v>
      </c>
    </row>
    <row r="5535" spans="21:48" ht="31.5" customHeight="1">
      <c r="U5535" s="1"/>
      <c r="AT5535" s="27">
        <f t="shared" si="571"/>
        <v>0</v>
      </c>
      <c r="AV5535" s="29">
        <f t="shared" si="570"/>
        <v>0</v>
      </c>
    </row>
    <row r="5536" spans="21:48" ht="31.5" customHeight="1">
      <c r="U5536" s="1"/>
      <c r="AT5536" s="27">
        <f t="shared" si="571"/>
        <v>0</v>
      </c>
      <c r="AV5536" s="29">
        <f t="shared" si="570"/>
        <v>0</v>
      </c>
    </row>
    <row r="5537" spans="21:48" ht="31.5" customHeight="1">
      <c r="U5537" s="1"/>
      <c r="AT5537" s="27">
        <f t="shared" si="571"/>
        <v>0</v>
      </c>
      <c r="AV5537" s="29">
        <f t="shared" si="570"/>
        <v>0</v>
      </c>
    </row>
    <row r="5538" spans="21:48" ht="31.5" customHeight="1">
      <c r="U5538" s="1"/>
      <c r="AT5538" s="27">
        <f t="shared" si="571"/>
        <v>0</v>
      </c>
      <c r="AV5538" s="29">
        <f t="shared" si="570"/>
        <v>0</v>
      </c>
    </row>
    <row r="5539" spans="21:48" ht="31.5" customHeight="1">
      <c r="U5539" s="1"/>
      <c r="AT5539" s="27">
        <f t="shared" si="571"/>
        <v>0</v>
      </c>
      <c r="AV5539" s="29">
        <f t="shared" si="570"/>
        <v>0</v>
      </c>
    </row>
    <row r="5540" spans="21:48" ht="31.5" customHeight="1">
      <c r="U5540" s="1"/>
      <c r="AT5540" s="27">
        <f t="shared" si="571"/>
        <v>0</v>
      </c>
      <c r="AV5540" s="29">
        <f t="shared" si="570"/>
        <v>0</v>
      </c>
    </row>
    <row r="5541" spans="21:48" ht="31.5" customHeight="1">
      <c r="U5541" s="1"/>
      <c r="AT5541" s="27">
        <f t="shared" si="571"/>
        <v>0</v>
      </c>
      <c r="AV5541" s="29">
        <f t="shared" si="570"/>
        <v>0</v>
      </c>
    </row>
    <row r="5542" spans="21:48" ht="31.5" customHeight="1">
      <c r="U5542" s="1"/>
      <c r="AT5542" s="27">
        <f t="shared" si="571"/>
        <v>0</v>
      </c>
      <c r="AV5542" s="29">
        <f t="shared" si="570"/>
        <v>0</v>
      </c>
    </row>
    <row r="5543" spans="21:48" ht="31.5" customHeight="1">
      <c r="U5543" s="1"/>
      <c r="AT5543" s="27">
        <f t="shared" si="571"/>
        <v>0</v>
      </c>
      <c r="AV5543" s="29">
        <f t="shared" si="570"/>
        <v>0</v>
      </c>
    </row>
    <row r="5544" spans="21:48" ht="31.5" customHeight="1">
      <c r="U5544" s="1"/>
      <c r="AT5544" s="27">
        <f t="shared" si="571"/>
        <v>0</v>
      </c>
      <c r="AV5544" s="29">
        <f t="shared" si="570"/>
        <v>0</v>
      </c>
    </row>
    <row r="5545" spans="21:48" ht="31.5" customHeight="1">
      <c r="U5545" s="1"/>
      <c r="AT5545" s="27">
        <f t="shared" si="571"/>
        <v>0</v>
      </c>
      <c r="AV5545" s="29">
        <f t="shared" si="570"/>
        <v>0</v>
      </c>
    </row>
    <row r="5546" spans="21:48" ht="31.5" customHeight="1">
      <c r="U5546" s="1"/>
      <c r="AT5546" s="27">
        <f t="shared" si="571"/>
        <v>0</v>
      </c>
      <c r="AV5546" s="29">
        <f t="shared" si="570"/>
        <v>0</v>
      </c>
    </row>
    <row r="5547" spans="21:48" ht="31.5" customHeight="1">
      <c r="U5547" s="1"/>
      <c r="AT5547" s="27">
        <f t="shared" si="571"/>
        <v>0</v>
      </c>
      <c r="AV5547" s="29">
        <f t="shared" si="570"/>
        <v>0</v>
      </c>
    </row>
    <row r="5548" spans="21:48" ht="31.5" customHeight="1">
      <c r="U5548" s="1"/>
      <c r="AT5548" s="27">
        <f t="shared" si="571"/>
        <v>0</v>
      </c>
      <c r="AV5548" s="29">
        <f t="shared" si="570"/>
        <v>0</v>
      </c>
    </row>
    <row r="5549" spans="21:48" ht="31.5" customHeight="1">
      <c r="U5549" s="1"/>
      <c r="AT5549" s="27">
        <f t="shared" si="571"/>
        <v>0</v>
      </c>
      <c r="AV5549" s="29">
        <f t="shared" si="570"/>
        <v>0</v>
      </c>
    </row>
    <row r="5550" spans="21:48" ht="31.5" customHeight="1">
      <c r="U5550" s="1"/>
      <c r="AT5550" s="27">
        <f t="shared" si="571"/>
        <v>0</v>
      </c>
      <c r="AV5550" s="29">
        <f t="shared" si="570"/>
        <v>0</v>
      </c>
    </row>
    <row r="5551" spans="21:48" ht="31.5" customHeight="1">
      <c r="U5551" s="1"/>
      <c r="AT5551" s="27">
        <f t="shared" si="571"/>
        <v>0</v>
      </c>
      <c r="AV5551" s="29">
        <f t="shared" si="570"/>
        <v>0</v>
      </c>
    </row>
    <row r="5552" spans="21:48" ht="31.5" customHeight="1">
      <c r="U5552" s="1"/>
      <c r="AT5552" s="27">
        <f t="shared" si="571"/>
        <v>0</v>
      </c>
      <c r="AV5552" s="29">
        <f t="shared" si="570"/>
        <v>0</v>
      </c>
    </row>
    <row r="5553" spans="21:48" ht="31.5" customHeight="1">
      <c r="U5553" s="1"/>
      <c r="AT5553" s="27">
        <f t="shared" si="571"/>
        <v>0</v>
      </c>
      <c r="AV5553" s="29">
        <f t="shared" si="570"/>
        <v>0</v>
      </c>
    </row>
    <row r="5554" spans="21:48" ht="31.5" customHeight="1">
      <c r="U5554" s="1"/>
      <c r="AT5554" s="27">
        <f t="shared" si="571"/>
        <v>0</v>
      </c>
      <c r="AV5554" s="29">
        <f t="shared" si="570"/>
        <v>0</v>
      </c>
    </row>
    <row r="5555" spans="21:48" ht="31.5" customHeight="1">
      <c r="U5555" s="1"/>
      <c r="AT5555" s="27">
        <f t="shared" si="571"/>
        <v>0</v>
      </c>
      <c r="AV5555" s="29">
        <f t="shared" ref="AV5555:AV5618" si="572">MIN(AN5555,AT5555,AU5555)</f>
        <v>0</v>
      </c>
    </row>
    <row r="5556" spans="21:48" ht="31.5" customHeight="1">
      <c r="U5556" s="1"/>
      <c r="AT5556" s="27">
        <f t="shared" si="571"/>
        <v>0</v>
      </c>
      <c r="AV5556" s="29">
        <f t="shared" si="572"/>
        <v>0</v>
      </c>
    </row>
    <row r="5557" spans="21:48" ht="31.5" customHeight="1">
      <c r="U5557" s="1"/>
      <c r="AT5557" s="27">
        <f t="shared" si="571"/>
        <v>0</v>
      </c>
      <c r="AV5557" s="29">
        <f t="shared" si="572"/>
        <v>0</v>
      </c>
    </row>
    <row r="5558" spans="21:48" ht="31.5" customHeight="1">
      <c r="U5558" s="1"/>
      <c r="AT5558" s="27">
        <f t="shared" si="571"/>
        <v>0</v>
      </c>
      <c r="AV5558" s="29">
        <f t="shared" si="572"/>
        <v>0</v>
      </c>
    </row>
    <row r="5559" spans="21:48" ht="31.5" customHeight="1">
      <c r="U5559" s="1"/>
      <c r="AT5559" s="27">
        <f t="shared" si="571"/>
        <v>0</v>
      </c>
      <c r="AV5559" s="29">
        <f t="shared" si="572"/>
        <v>0</v>
      </c>
    </row>
    <row r="5560" spans="21:48" ht="31.5" customHeight="1">
      <c r="U5560" s="1"/>
      <c r="AT5560" s="27">
        <f t="shared" si="571"/>
        <v>0</v>
      </c>
      <c r="AV5560" s="29">
        <f t="shared" si="572"/>
        <v>0</v>
      </c>
    </row>
    <row r="5561" spans="21:48" ht="31.5" customHeight="1">
      <c r="U5561" s="1"/>
      <c r="AT5561" s="27">
        <f t="shared" si="571"/>
        <v>0</v>
      </c>
      <c r="AV5561" s="29">
        <f t="shared" si="572"/>
        <v>0</v>
      </c>
    </row>
    <row r="5562" spans="21:48" ht="31.5" customHeight="1">
      <c r="U5562" s="1"/>
      <c r="AT5562" s="27">
        <f t="shared" si="571"/>
        <v>0</v>
      </c>
      <c r="AV5562" s="29">
        <f t="shared" si="572"/>
        <v>0</v>
      </c>
    </row>
    <row r="5563" spans="21:48" ht="31.5" customHeight="1">
      <c r="U5563" s="1"/>
      <c r="AT5563" s="27">
        <f t="shared" si="571"/>
        <v>0</v>
      </c>
      <c r="AV5563" s="29">
        <f t="shared" si="572"/>
        <v>0</v>
      </c>
    </row>
    <row r="5564" spans="21:48" ht="31.5" customHeight="1">
      <c r="U5564" s="1"/>
      <c r="AT5564" s="27">
        <f t="shared" si="571"/>
        <v>0</v>
      </c>
      <c r="AV5564" s="29">
        <f t="shared" si="572"/>
        <v>0</v>
      </c>
    </row>
    <row r="5565" spans="21:48" ht="31.5" customHeight="1">
      <c r="U5565" s="1"/>
      <c r="AT5565" s="27">
        <f t="shared" si="571"/>
        <v>0</v>
      </c>
      <c r="AV5565" s="29">
        <f t="shared" si="572"/>
        <v>0</v>
      </c>
    </row>
    <row r="5566" spans="21:48" ht="31.5" customHeight="1">
      <c r="U5566" s="1"/>
      <c r="AT5566" s="27">
        <f t="shared" si="571"/>
        <v>0</v>
      </c>
      <c r="AV5566" s="29">
        <f t="shared" si="572"/>
        <v>0</v>
      </c>
    </row>
    <row r="5567" spans="21:48" ht="31.5" customHeight="1">
      <c r="U5567" s="1"/>
      <c r="AT5567" s="27">
        <f t="shared" si="571"/>
        <v>0</v>
      </c>
      <c r="AV5567" s="29">
        <f t="shared" si="572"/>
        <v>0</v>
      </c>
    </row>
    <row r="5568" spans="21:48" ht="31.5" customHeight="1">
      <c r="U5568" s="1"/>
      <c r="AT5568" s="27">
        <f t="shared" si="571"/>
        <v>0</v>
      </c>
      <c r="AV5568" s="29">
        <f t="shared" si="572"/>
        <v>0</v>
      </c>
    </row>
    <row r="5569" spans="21:48" ht="31.5" customHeight="1">
      <c r="U5569" s="1"/>
      <c r="AT5569" s="27">
        <f t="shared" si="571"/>
        <v>0</v>
      </c>
      <c r="AV5569" s="29">
        <f t="shared" si="572"/>
        <v>0</v>
      </c>
    </row>
    <row r="5570" spans="21:48" ht="31.5" customHeight="1">
      <c r="U5570" s="1"/>
      <c r="AT5570" s="27">
        <f t="shared" si="571"/>
        <v>0</v>
      </c>
      <c r="AV5570" s="29">
        <f t="shared" si="572"/>
        <v>0</v>
      </c>
    </row>
    <row r="5571" spans="21:48" ht="31.5" customHeight="1">
      <c r="U5571" s="1"/>
      <c r="AT5571" s="27">
        <f t="shared" si="571"/>
        <v>0</v>
      </c>
      <c r="AV5571" s="29">
        <f t="shared" si="572"/>
        <v>0</v>
      </c>
    </row>
    <row r="5572" spans="21:48" ht="31.5" customHeight="1">
      <c r="U5572" s="1"/>
      <c r="AT5572" s="27">
        <f t="shared" si="571"/>
        <v>0</v>
      </c>
      <c r="AV5572" s="29">
        <f t="shared" si="572"/>
        <v>0</v>
      </c>
    </row>
    <row r="5573" spans="21:48" ht="31.5" customHeight="1">
      <c r="U5573" s="1"/>
      <c r="AT5573" s="27">
        <f t="shared" si="571"/>
        <v>0</v>
      </c>
      <c r="AV5573" s="29">
        <f t="shared" si="572"/>
        <v>0</v>
      </c>
    </row>
    <row r="5574" spans="21:48" ht="31.5" customHeight="1">
      <c r="U5574" s="1"/>
      <c r="AT5574" s="27">
        <f t="shared" ref="AT5574:AT5637" si="573">T5574*1.075</f>
        <v>0</v>
      </c>
      <c r="AV5574" s="29">
        <f t="shared" si="572"/>
        <v>0</v>
      </c>
    </row>
    <row r="5575" spans="21:48" ht="31.5" customHeight="1">
      <c r="U5575" s="1"/>
      <c r="AT5575" s="27">
        <f t="shared" si="573"/>
        <v>0</v>
      </c>
      <c r="AV5575" s="29">
        <f t="shared" si="572"/>
        <v>0</v>
      </c>
    </row>
    <row r="5576" spans="21:48" ht="31.5" customHeight="1">
      <c r="U5576" s="1"/>
      <c r="AT5576" s="27">
        <f t="shared" si="573"/>
        <v>0</v>
      </c>
      <c r="AV5576" s="29">
        <f t="shared" si="572"/>
        <v>0</v>
      </c>
    </row>
    <row r="5577" spans="21:48" ht="31.5" customHeight="1">
      <c r="U5577" s="1"/>
      <c r="AT5577" s="27">
        <f t="shared" si="573"/>
        <v>0</v>
      </c>
      <c r="AV5577" s="29">
        <f t="shared" si="572"/>
        <v>0</v>
      </c>
    </row>
    <row r="5578" spans="21:48" ht="31.5" customHeight="1">
      <c r="U5578" s="1"/>
      <c r="AT5578" s="27">
        <f t="shared" si="573"/>
        <v>0</v>
      </c>
      <c r="AV5578" s="29">
        <f t="shared" si="572"/>
        <v>0</v>
      </c>
    </row>
    <row r="5579" spans="21:48" ht="31.5" customHeight="1">
      <c r="U5579" s="1"/>
      <c r="AT5579" s="27">
        <f t="shared" si="573"/>
        <v>0</v>
      </c>
      <c r="AV5579" s="29">
        <f t="shared" si="572"/>
        <v>0</v>
      </c>
    </row>
    <row r="5580" spans="21:48" ht="31.5" customHeight="1">
      <c r="U5580" s="1"/>
      <c r="AT5580" s="27">
        <f t="shared" si="573"/>
        <v>0</v>
      </c>
      <c r="AV5580" s="29">
        <f t="shared" si="572"/>
        <v>0</v>
      </c>
    </row>
    <row r="5581" spans="21:48" ht="31.5" customHeight="1">
      <c r="U5581" s="1"/>
      <c r="AT5581" s="27">
        <f t="shared" si="573"/>
        <v>0</v>
      </c>
      <c r="AV5581" s="29">
        <f t="shared" si="572"/>
        <v>0</v>
      </c>
    </row>
    <row r="5582" spans="21:48" ht="31.5" customHeight="1">
      <c r="U5582" s="1"/>
      <c r="AT5582" s="27">
        <f t="shared" si="573"/>
        <v>0</v>
      </c>
      <c r="AV5582" s="29">
        <f t="shared" si="572"/>
        <v>0</v>
      </c>
    </row>
    <row r="5583" spans="21:48" ht="31.5" customHeight="1">
      <c r="U5583" s="1"/>
      <c r="AT5583" s="27">
        <f t="shared" si="573"/>
        <v>0</v>
      </c>
      <c r="AV5583" s="29">
        <f t="shared" si="572"/>
        <v>0</v>
      </c>
    </row>
    <row r="5584" spans="21:48" ht="31.5" customHeight="1">
      <c r="U5584" s="1"/>
      <c r="AT5584" s="27">
        <f t="shared" si="573"/>
        <v>0</v>
      </c>
      <c r="AV5584" s="29">
        <f t="shared" si="572"/>
        <v>0</v>
      </c>
    </row>
    <row r="5585" spans="21:48" ht="31.5" customHeight="1">
      <c r="U5585" s="1"/>
      <c r="AT5585" s="27">
        <f t="shared" si="573"/>
        <v>0</v>
      </c>
      <c r="AV5585" s="29">
        <f t="shared" si="572"/>
        <v>0</v>
      </c>
    </row>
    <row r="5586" spans="21:48" ht="31.5" customHeight="1">
      <c r="U5586" s="1"/>
      <c r="AT5586" s="27">
        <f t="shared" si="573"/>
        <v>0</v>
      </c>
      <c r="AV5586" s="29">
        <f t="shared" si="572"/>
        <v>0</v>
      </c>
    </row>
    <row r="5587" spans="21:48" ht="31.5" customHeight="1">
      <c r="U5587" s="1"/>
      <c r="AT5587" s="27">
        <f t="shared" si="573"/>
        <v>0</v>
      </c>
      <c r="AV5587" s="29">
        <f t="shared" si="572"/>
        <v>0</v>
      </c>
    </row>
    <row r="5588" spans="21:48" ht="31.5" customHeight="1">
      <c r="U5588" s="1"/>
      <c r="AT5588" s="27">
        <f t="shared" si="573"/>
        <v>0</v>
      </c>
      <c r="AV5588" s="29">
        <f t="shared" si="572"/>
        <v>0</v>
      </c>
    </row>
    <row r="5589" spans="21:48" ht="31.5" customHeight="1">
      <c r="U5589" s="1"/>
      <c r="AT5589" s="27">
        <f t="shared" si="573"/>
        <v>0</v>
      </c>
      <c r="AV5589" s="29">
        <f t="shared" si="572"/>
        <v>0</v>
      </c>
    </row>
    <row r="5590" spans="21:48" ht="31.5" customHeight="1">
      <c r="U5590" s="1"/>
      <c r="AT5590" s="27">
        <f t="shared" si="573"/>
        <v>0</v>
      </c>
      <c r="AV5590" s="29">
        <f t="shared" si="572"/>
        <v>0</v>
      </c>
    </row>
    <row r="5591" spans="21:48" ht="31.5" customHeight="1">
      <c r="U5591" s="1"/>
      <c r="AT5591" s="27">
        <f t="shared" si="573"/>
        <v>0</v>
      </c>
      <c r="AV5591" s="29">
        <f t="shared" si="572"/>
        <v>0</v>
      </c>
    </row>
    <row r="5592" spans="21:48" ht="31.5" customHeight="1">
      <c r="U5592" s="1"/>
      <c r="AT5592" s="27">
        <f t="shared" si="573"/>
        <v>0</v>
      </c>
      <c r="AV5592" s="29">
        <f t="shared" si="572"/>
        <v>0</v>
      </c>
    </row>
    <row r="5593" spans="21:48" ht="31.5" customHeight="1">
      <c r="U5593" s="1"/>
      <c r="AT5593" s="27">
        <f t="shared" si="573"/>
        <v>0</v>
      </c>
      <c r="AV5593" s="29">
        <f t="shared" si="572"/>
        <v>0</v>
      </c>
    </row>
    <row r="5594" spans="21:48" ht="31.5" customHeight="1">
      <c r="U5594" s="1"/>
      <c r="AT5594" s="27">
        <f t="shared" si="573"/>
        <v>0</v>
      </c>
      <c r="AV5594" s="29">
        <f t="shared" si="572"/>
        <v>0</v>
      </c>
    </row>
    <row r="5595" spans="21:48" ht="31.5" customHeight="1">
      <c r="U5595" s="1"/>
      <c r="AT5595" s="27">
        <f t="shared" si="573"/>
        <v>0</v>
      </c>
      <c r="AV5595" s="29">
        <f t="shared" si="572"/>
        <v>0</v>
      </c>
    </row>
    <row r="5596" spans="21:48" ht="31.5" customHeight="1">
      <c r="U5596" s="1"/>
      <c r="AT5596" s="27">
        <f t="shared" si="573"/>
        <v>0</v>
      </c>
      <c r="AV5596" s="29">
        <f t="shared" si="572"/>
        <v>0</v>
      </c>
    </row>
    <row r="5597" spans="21:48" ht="31.5" customHeight="1">
      <c r="U5597" s="1"/>
      <c r="AT5597" s="27">
        <f t="shared" si="573"/>
        <v>0</v>
      </c>
      <c r="AV5597" s="29">
        <f t="shared" si="572"/>
        <v>0</v>
      </c>
    </row>
    <row r="5598" spans="21:48" ht="31.5" customHeight="1">
      <c r="U5598" s="1"/>
      <c r="AT5598" s="27">
        <f t="shared" si="573"/>
        <v>0</v>
      </c>
      <c r="AV5598" s="29">
        <f t="shared" si="572"/>
        <v>0</v>
      </c>
    </row>
    <row r="5599" spans="21:48" ht="31.5" customHeight="1">
      <c r="U5599" s="1"/>
      <c r="AT5599" s="27">
        <f t="shared" si="573"/>
        <v>0</v>
      </c>
      <c r="AV5599" s="29">
        <f t="shared" si="572"/>
        <v>0</v>
      </c>
    </row>
    <row r="5600" spans="21:48" ht="31.5" customHeight="1">
      <c r="U5600" s="1"/>
      <c r="AT5600" s="27">
        <f t="shared" si="573"/>
        <v>0</v>
      </c>
      <c r="AV5600" s="29">
        <f t="shared" si="572"/>
        <v>0</v>
      </c>
    </row>
    <row r="5601" spans="21:48" ht="31.5" customHeight="1">
      <c r="U5601" s="1"/>
      <c r="AT5601" s="27">
        <f t="shared" si="573"/>
        <v>0</v>
      </c>
      <c r="AV5601" s="29">
        <f t="shared" si="572"/>
        <v>0</v>
      </c>
    </row>
    <row r="5602" spans="21:48" ht="31.5" customHeight="1">
      <c r="U5602" s="1"/>
      <c r="AT5602" s="27">
        <f t="shared" si="573"/>
        <v>0</v>
      </c>
      <c r="AV5602" s="29">
        <f t="shared" si="572"/>
        <v>0</v>
      </c>
    </row>
    <row r="5603" spans="21:48" ht="31.5" customHeight="1">
      <c r="U5603" s="1"/>
      <c r="AT5603" s="27">
        <f t="shared" si="573"/>
        <v>0</v>
      </c>
      <c r="AV5603" s="29">
        <f t="shared" si="572"/>
        <v>0</v>
      </c>
    </row>
    <row r="5604" spans="21:48" ht="31.5" customHeight="1">
      <c r="U5604" s="1"/>
      <c r="AT5604" s="27">
        <f t="shared" si="573"/>
        <v>0</v>
      </c>
      <c r="AV5604" s="29">
        <f t="shared" si="572"/>
        <v>0</v>
      </c>
    </row>
    <row r="5605" spans="21:48" ht="31.5" customHeight="1">
      <c r="U5605" s="1"/>
      <c r="AT5605" s="27">
        <f t="shared" si="573"/>
        <v>0</v>
      </c>
      <c r="AV5605" s="29">
        <f t="shared" si="572"/>
        <v>0</v>
      </c>
    </row>
    <row r="5606" spans="21:48" ht="31.5" customHeight="1">
      <c r="U5606" s="1"/>
      <c r="AT5606" s="27">
        <f t="shared" si="573"/>
        <v>0</v>
      </c>
      <c r="AV5606" s="29">
        <f t="shared" si="572"/>
        <v>0</v>
      </c>
    </row>
    <row r="5607" spans="21:48" ht="31.5" customHeight="1">
      <c r="U5607" s="1"/>
      <c r="AT5607" s="27">
        <f t="shared" si="573"/>
        <v>0</v>
      </c>
      <c r="AV5607" s="29">
        <f t="shared" si="572"/>
        <v>0</v>
      </c>
    </row>
    <row r="5608" spans="21:48" ht="31.5" customHeight="1">
      <c r="U5608" s="1"/>
      <c r="AT5608" s="27">
        <f t="shared" si="573"/>
        <v>0</v>
      </c>
      <c r="AV5608" s="29">
        <f t="shared" si="572"/>
        <v>0</v>
      </c>
    </row>
    <row r="5609" spans="21:48" ht="31.5" customHeight="1">
      <c r="U5609" s="1"/>
      <c r="AT5609" s="27">
        <f t="shared" si="573"/>
        <v>0</v>
      </c>
      <c r="AV5609" s="29">
        <f t="shared" si="572"/>
        <v>0</v>
      </c>
    </row>
    <row r="5610" spans="21:48" ht="31.5" customHeight="1">
      <c r="U5610" s="1"/>
      <c r="AT5610" s="27">
        <f t="shared" si="573"/>
        <v>0</v>
      </c>
      <c r="AV5610" s="29">
        <f t="shared" si="572"/>
        <v>0</v>
      </c>
    </row>
    <row r="5611" spans="21:48" ht="31.5" customHeight="1">
      <c r="U5611" s="1"/>
      <c r="AT5611" s="27">
        <f t="shared" si="573"/>
        <v>0</v>
      </c>
      <c r="AV5611" s="29">
        <f t="shared" si="572"/>
        <v>0</v>
      </c>
    </row>
    <row r="5612" spans="21:48" ht="31.5" customHeight="1">
      <c r="U5612" s="1"/>
      <c r="AT5612" s="27">
        <f t="shared" si="573"/>
        <v>0</v>
      </c>
      <c r="AV5612" s="29">
        <f t="shared" si="572"/>
        <v>0</v>
      </c>
    </row>
    <row r="5613" spans="21:48" ht="31.5" customHeight="1">
      <c r="U5613" s="1"/>
      <c r="AT5613" s="27">
        <f t="shared" si="573"/>
        <v>0</v>
      </c>
      <c r="AV5613" s="29">
        <f t="shared" si="572"/>
        <v>0</v>
      </c>
    </row>
    <row r="5614" spans="21:48" ht="31.5" customHeight="1">
      <c r="U5614" s="1"/>
      <c r="AT5614" s="27">
        <f t="shared" si="573"/>
        <v>0</v>
      </c>
      <c r="AV5614" s="29">
        <f t="shared" si="572"/>
        <v>0</v>
      </c>
    </row>
    <row r="5615" spans="21:48" ht="31.5" customHeight="1">
      <c r="U5615" s="1"/>
      <c r="AT5615" s="27">
        <f t="shared" si="573"/>
        <v>0</v>
      </c>
      <c r="AV5615" s="29">
        <f t="shared" si="572"/>
        <v>0</v>
      </c>
    </row>
    <row r="5616" spans="21:48" ht="31.5" customHeight="1">
      <c r="U5616" s="1"/>
      <c r="AT5616" s="27">
        <f t="shared" si="573"/>
        <v>0</v>
      </c>
      <c r="AV5616" s="29">
        <f t="shared" si="572"/>
        <v>0</v>
      </c>
    </row>
    <row r="5617" spans="21:48" ht="31.5" customHeight="1">
      <c r="U5617" s="1"/>
      <c r="AT5617" s="27">
        <f t="shared" si="573"/>
        <v>0</v>
      </c>
      <c r="AV5617" s="29">
        <f t="shared" si="572"/>
        <v>0</v>
      </c>
    </row>
    <row r="5618" spans="21:48" ht="31.5" customHeight="1">
      <c r="U5618" s="1"/>
      <c r="AT5618" s="27">
        <f t="shared" si="573"/>
        <v>0</v>
      </c>
      <c r="AV5618" s="29">
        <f t="shared" si="572"/>
        <v>0</v>
      </c>
    </row>
    <row r="5619" spans="21:48" ht="31.5" customHeight="1">
      <c r="U5619" s="1"/>
      <c r="AT5619" s="27">
        <f t="shared" si="573"/>
        <v>0</v>
      </c>
      <c r="AV5619" s="29">
        <f t="shared" ref="AV5619:AV5682" si="574">MIN(AN5619,AT5619,AU5619)</f>
        <v>0</v>
      </c>
    </row>
    <row r="5620" spans="21:48" ht="31.5" customHeight="1">
      <c r="U5620" s="1"/>
      <c r="AT5620" s="27">
        <f t="shared" si="573"/>
        <v>0</v>
      </c>
      <c r="AV5620" s="29">
        <f t="shared" si="574"/>
        <v>0</v>
      </c>
    </row>
    <row r="5621" spans="21:48" ht="31.5" customHeight="1">
      <c r="U5621" s="1"/>
      <c r="AT5621" s="27">
        <f t="shared" si="573"/>
        <v>0</v>
      </c>
      <c r="AV5621" s="29">
        <f t="shared" si="574"/>
        <v>0</v>
      </c>
    </row>
    <row r="5622" spans="21:48" ht="31.5" customHeight="1">
      <c r="U5622" s="1"/>
      <c r="AT5622" s="27">
        <f t="shared" si="573"/>
        <v>0</v>
      </c>
      <c r="AV5622" s="29">
        <f t="shared" si="574"/>
        <v>0</v>
      </c>
    </row>
    <row r="5623" spans="21:48" ht="31.5" customHeight="1">
      <c r="U5623" s="1"/>
      <c r="AT5623" s="27">
        <f t="shared" si="573"/>
        <v>0</v>
      </c>
      <c r="AV5623" s="29">
        <f t="shared" si="574"/>
        <v>0</v>
      </c>
    </row>
    <row r="5624" spans="21:48" ht="31.5" customHeight="1">
      <c r="U5624" s="1"/>
      <c r="AT5624" s="27">
        <f t="shared" si="573"/>
        <v>0</v>
      </c>
      <c r="AV5624" s="29">
        <f t="shared" si="574"/>
        <v>0</v>
      </c>
    </row>
    <row r="5625" spans="21:48" ht="31.5" customHeight="1">
      <c r="U5625" s="1"/>
      <c r="AT5625" s="27">
        <f t="shared" si="573"/>
        <v>0</v>
      </c>
      <c r="AV5625" s="29">
        <f t="shared" si="574"/>
        <v>0</v>
      </c>
    </row>
    <row r="5626" spans="21:48" ht="31.5" customHeight="1">
      <c r="U5626" s="1"/>
      <c r="AT5626" s="27">
        <f t="shared" si="573"/>
        <v>0</v>
      </c>
      <c r="AV5626" s="29">
        <f t="shared" si="574"/>
        <v>0</v>
      </c>
    </row>
    <row r="5627" spans="21:48" ht="31.5" customHeight="1">
      <c r="U5627" s="1"/>
      <c r="AT5627" s="27">
        <f t="shared" si="573"/>
        <v>0</v>
      </c>
      <c r="AV5627" s="29">
        <f t="shared" si="574"/>
        <v>0</v>
      </c>
    </row>
    <row r="5628" spans="21:48" ht="31.5" customHeight="1">
      <c r="U5628" s="1"/>
      <c r="AT5628" s="27">
        <f t="shared" si="573"/>
        <v>0</v>
      </c>
      <c r="AV5628" s="29">
        <f t="shared" si="574"/>
        <v>0</v>
      </c>
    </row>
    <row r="5629" spans="21:48" ht="31.5" customHeight="1">
      <c r="U5629" s="1"/>
      <c r="AT5629" s="27">
        <f t="shared" si="573"/>
        <v>0</v>
      </c>
      <c r="AV5629" s="29">
        <f t="shared" si="574"/>
        <v>0</v>
      </c>
    </row>
    <row r="5630" spans="21:48" ht="31.5" customHeight="1">
      <c r="U5630" s="1"/>
      <c r="AT5630" s="27">
        <f t="shared" si="573"/>
        <v>0</v>
      </c>
      <c r="AV5630" s="29">
        <f t="shared" si="574"/>
        <v>0</v>
      </c>
    </row>
    <row r="5631" spans="21:48" ht="31.5" customHeight="1">
      <c r="U5631" s="1"/>
      <c r="AT5631" s="27">
        <f t="shared" si="573"/>
        <v>0</v>
      </c>
      <c r="AV5631" s="29">
        <f t="shared" si="574"/>
        <v>0</v>
      </c>
    </row>
    <row r="5632" spans="21:48" ht="31.5" customHeight="1">
      <c r="U5632" s="1"/>
      <c r="AT5632" s="27">
        <f t="shared" si="573"/>
        <v>0</v>
      </c>
      <c r="AV5632" s="29">
        <f t="shared" si="574"/>
        <v>0</v>
      </c>
    </row>
    <row r="5633" spans="21:48" ht="31.5" customHeight="1">
      <c r="U5633" s="1"/>
      <c r="AT5633" s="27">
        <f t="shared" si="573"/>
        <v>0</v>
      </c>
      <c r="AV5633" s="29">
        <f t="shared" si="574"/>
        <v>0</v>
      </c>
    </row>
    <row r="5634" spans="21:48" ht="31.5" customHeight="1">
      <c r="U5634" s="1"/>
      <c r="AT5634" s="27">
        <f t="shared" si="573"/>
        <v>0</v>
      </c>
      <c r="AV5634" s="29">
        <f t="shared" si="574"/>
        <v>0</v>
      </c>
    </row>
    <row r="5635" spans="21:48" ht="31.5" customHeight="1">
      <c r="U5635" s="1"/>
      <c r="AT5635" s="27">
        <f t="shared" si="573"/>
        <v>0</v>
      </c>
      <c r="AV5635" s="29">
        <f t="shared" si="574"/>
        <v>0</v>
      </c>
    </row>
    <row r="5636" spans="21:48" ht="31.5" customHeight="1">
      <c r="U5636" s="1"/>
      <c r="AT5636" s="27">
        <f t="shared" si="573"/>
        <v>0</v>
      </c>
      <c r="AV5636" s="29">
        <f t="shared" si="574"/>
        <v>0</v>
      </c>
    </row>
    <row r="5637" spans="21:48" ht="31.5" customHeight="1">
      <c r="U5637" s="1"/>
      <c r="AT5637" s="27">
        <f t="shared" si="573"/>
        <v>0</v>
      </c>
      <c r="AV5637" s="29">
        <f t="shared" si="574"/>
        <v>0</v>
      </c>
    </row>
    <row r="5638" spans="21:48" ht="31.5" customHeight="1">
      <c r="U5638" s="1"/>
      <c r="AT5638" s="27">
        <f t="shared" ref="AT5638:AT5701" si="575">T5638*1.075</f>
        <v>0</v>
      </c>
      <c r="AV5638" s="29">
        <f t="shared" si="574"/>
        <v>0</v>
      </c>
    </row>
    <row r="5639" spans="21:48" ht="31.5" customHeight="1">
      <c r="U5639" s="1"/>
      <c r="AT5639" s="27">
        <f t="shared" si="575"/>
        <v>0</v>
      </c>
      <c r="AV5639" s="29">
        <f t="shared" si="574"/>
        <v>0</v>
      </c>
    </row>
    <row r="5640" spans="21:48" ht="31.5" customHeight="1">
      <c r="U5640" s="1"/>
      <c r="AT5640" s="27">
        <f t="shared" si="575"/>
        <v>0</v>
      </c>
      <c r="AV5640" s="29">
        <f t="shared" si="574"/>
        <v>0</v>
      </c>
    </row>
    <row r="5641" spans="21:48" ht="31.5" customHeight="1">
      <c r="U5641" s="1"/>
      <c r="AT5641" s="27">
        <f t="shared" si="575"/>
        <v>0</v>
      </c>
      <c r="AV5641" s="29">
        <f t="shared" si="574"/>
        <v>0</v>
      </c>
    </row>
    <row r="5642" spans="21:48" ht="31.5" customHeight="1">
      <c r="U5642" s="1"/>
      <c r="AT5642" s="27">
        <f t="shared" si="575"/>
        <v>0</v>
      </c>
      <c r="AV5642" s="29">
        <f t="shared" si="574"/>
        <v>0</v>
      </c>
    </row>
    <row r="5643" spans="21:48" ht="31.5" customHeight="1">
      <c r="U5643" s="1"/>
      <c r="AT5643" s="27">
        <f t="shared" si="575"/>
        <v>0</v>
      </c>
      <c r="AV5643" s="29">
        <f t="shared" si="574"/>
        <v>0</v>
      </c>
    </row>
    <row r="5644" spans="21:48" ht="31.5" customHeight="1">
      <c r="U5644" s="1"/>
      <c r="AT5644" s="27">
        <f t="shared" si="575"/>
        <v>0</v>
      </c>
      <c r="AV5644" s="29">
        <f t="shared" si="574"/>
        <v>0</v>
      </c>
    </row>
    <row r="5645" spans="21:48" ht="31.5" customHeight="1">
      <c r="U5645" s="1"/>
      <c r="AT5645" s="27">
        <f t="shared" si="575"/>
        <v>0</v>
      </c>
      <c r="AV5645" s="29">
        <f t="shared" si="574"/>
        <v>0</v>
      </c>
    </row>
    <row r="5646" spans="21:48" ht="31.5" customHeight="1">
      <c r="U5646" s="1"/>
      <c r="AT5646" s="27">
        <f t="shared" si="575"/>
        <v>0</v>
      </c>
      <c r="AV5646" s="29">
        <f t="shared" si="574"/>
        <v>0</v>
      </c>
    </row>
    <row r="5647" spans="21:48" ht="31.5" customHeight="1">
      <c r="U5647" s="1"/>
      <c r="AT5647" s="27">
        <f t="shared" si="575"/>
        <v>0</v>
      </c>
      <c r="AV5647" s="29">
        <f t="shared" si="574"/>
        <v>0</v>
      </c>
    </row>
    <row r="5648" spans="21:48" ht="31.5" customHeight="1">
      <c r="U5648" s="1"/>
      <c r="AT5648" s="27">
        <f t="shared" si="575"/>
        <v>0</v>
      </c>
      <c r="AV5648" s="29">
        <f t="shared" si="574"/>
        <v>0</v>
      </c>
    </row>
    <row r="5649" spans="21:48" ht="31.5" customHeight="1">
      <c r="U5649" s="1"/>
      <c r="AT5649" s="27">
        <f t="shared" si="575"/>
        <v>0</v>
      </c>
      <c r="AV5649" s="29">
        <f t="shared" si="574"/>
        <v>0</v>
      </c>
    </row>
    <row r="5650" spans="21:48" ht="31.5" customHeight="1">
      <c r="U5650" s="1"/>
      <c r="AT5650" s="27">
        <f t="shared" si="575"/>
        <v>0</v>
      </c>
      <c r="AV5650" s="29">
        <f t="shared" si="574"/>
        <v>0</v>
      </c>
    </row>
    <row r="5651" spans="21:48" ht="31.5" customHeight="1">
      <c r="U5651" s="1"/>
      <c r="AT5651" s="27">
        <f t="shared" si="575"/>
        <v>0</v>
      </c>
      <c r="AV5651" s="29">
        <f t="shared" si="574"/>
        <v>0</v>
      </c>
    </row>
    <row r="5652" spans="21:48" ht="31.5" customHeight="1">
      <c r="U5652" s="1"/>
      <c r="AT5652" s="27">
        <f t="shared" si="575"/>
        <v>0</v>
      </c>
      <c r="AV5652" s="29">
        <f t="shared" si="574"/>
        <v>0</v>
      </c>
    </row>
    <row r="5653" spans="21:48" ht="31.5" customHeight="1">
      <c r="U5653" s="1"/>
      <c r="AT5653" s="27">
        <f t="shared" si="575"/>
        <v>0</v>
      </c>
      <c r="AV5653" s="29">
        <f t="shared" si="574"/>
        <v>0</v>
      </c>
    </row>
    <row r="5654" spans="21:48" ht="31.5" customHeight="1">
      <c r="U5654" s="1"/>
      <c r="AT5654" s="27">
        <f t="shared" si="575"/>
        <v>0</v>
      </c>
      <c r="AV5654" s="29">
        <f t="shared" si="574"/>
        <v>0</v>
      </c>
    </row>
    <row r="5655" spans="21:48" ht="31.5" customHeight="1">
      <c r="U5655" s="1"/>
      <c r="AT5655" s="27">
        <f t="shared" si="575"/>
        <v>0</v>
      </c>
      <c r="AV5655" s="29">
        <f t="shared" si="574"/>
        <v>0</v>
      </c>
    </row>
    <row r="5656" spans="21:48" ht="31.5" customHeight="1">
      <c r="U5656" s="1"/>
      <c r="AT5656" s="27">
        <f t="shared" si="575"/>
        <v>0</v>
      </c>
      <c r="AV5656" s="29">
        <f t="shared" si="574"/>
        <v>0</v>
      </c>
    </row>
    <row r="5657" spans="21:48" ht="31.5" customHeight="1">
      <c r="U5657" s="1"/>
      <c r="AT5657" s="27">
        <f t="shared" si="575"/>
        <v>0</v>
      </c>
      <c r="AV5657" s="29">
        <f t="shared" si="574"/>
        <v>0</v>
      </c>
    </row>
    <row r="5658" spans="21:48" ht="31.5" customHeight="1">
      <c r="U5658" s="1"/>
      <c r="AT5658" s="27">
        <f t="shared" si="575"/>
        <v>0</v>
      </c>
      <c r="AV5658" s="29">
        <f t="shared" si="574"/>
        <v>0</v>
      </c>
    </row>
    <row r="5659" spans="21:48" ht="31.5" customHeight="1">
      <c r="U5659" s="1"/>
      <c r="AT5659" s="27">
        <f t="shared" si="575"/>
        <v>0</v>
      </c>
      <c r="AV5659" s="29">
        <f t="shared" si="574"/>
        <v>0</v>
      </c>
    </row>
    <row r="5660" spans="21:48" ht="31.5" customHeight="1">
      <c r="U5660" s="1"/>
      <c r="AT5660" s="27">
        <f t="shared" si="575"/>
        <v>0</v>
      </c>
      <c r="AV5660" s="29">
        <f t="shared" si="574"/>
        <v>0</v>
      </c>
    </row>
    <row r="5661" spans="21:48" ht="31.5" customHeight="1">
      <c r="U5661" s="1"/>
      <c r="AT5661" s="27">
        <f t="shared" si="575"/>
        <v>0</v>
      </c>
      <c r="AV5661" s="29">
        <f t="shared" si="574"/>
        <v>0</v>
      </c>
    </row>
    <row r="5662" spans="21:48" ht="31.5" customHeight="1">
      <c r="U5662" s="1"/>
      <c r="AT5662" s="27">
        <f t="shared" si="575"/>
        <v>0</v>
      </c>
      <c r="AV5662" s="29">
        <f t="shared" si="574"/>
        <v>0</v>
      </c>
    </row>
    <row r="5663" spans="21:48" ht="31.5" customHeight="1">
      <c r="U5663" s="1"/>
      <c r="AT5663" s="27">
        <f t="shared" si="575"/>
        <v>0</v>
      </c>
      <c r="AV5663" s="29">
        <f t="shared" si="574"/>
        <v>0</v>
      </c>
    </row>
    <row r="5664" spans="21:48" ht="31.5" customHeight="1">
      <c r="U5664" s="1"/>
      <c r="AT5664" s="27">
        <f t="shared" si="575"/>
        <v>0</v>
      </c>
      <c r="AV5664" s="29">
        <f t="shared" si="574"/>
        <v>0</v>
      </c>
    </row>
    <row r="5665" spans="21:48" ht="31.5" customHeight="1">
      <c r="U5665" s="1"/>
      <c r="AT5665" s="27">
        <f t="shared" si="575"/>
        <v>0</v>
      </c>
      <c r="AV5665" s="29">
        <f t="shared" si="574"/>
        <v>0</v>
      </c>
    </row>
    <row r="5666" spans="21:48" ht="31.5" customHeight="1">
      <c r="U5666" s="1"/>
      <c r="AT5666" s="27">
        <f t="shared" si="575"/>
        <v>0</v>
      </c>
      <c r="AV5666" s="29">
        <f t="shared" si="574"/>
        <v>0</v>
      </c>
    </row>
    <row r="5667" spans="21:48" ht="31.5" customHeight="1">
      <c r="U5667" s="1"/>
      <c r="AT5667" s="27">
        <f t="shared" si="575"/>
        <v>0</v>
      </c>
      <c r="AV5667" s="29">
        <f t="shared" si="574"/>
        <v>0</v>
      </c>
    </row>
    <row r="5668" spans="21:48" ht="31.5" customHeight="1">
      <c r="U5668" s="1"/>
      <c r="AT5668" s="27">
        <f t="shared" si="575"/>
        <v>0</v>
      </c>
      <c r="AV5668" s="29">
        <f t="shared" si="574"/>
        <v>0</v>
      </c>
    </row>
    <row r="5669" spans="21:48" ht="31.5" customHeight="1">
      <c r="U5669" s="1"/>
      <c r="AT5669" s="27">
        <f t="shared" si="575"/>
        <v>0</v>
      </c>
      <c r="AV5669" s="29">
        <f t="shared" si="574"/>
        <v>0</v>
      </c>
    </row>
    <row r="5670" spans="21:48" ht="31.5" customHeight="1">
      <c r="U5670" s="1"/>
      <c r="AT5670" s="27">
        <f t="shared" si="575"/>
        <v>0</v>
      </c>
      <c r="AV5670" s="29">
        <f t="shared" si="574"/>
        <v>0</v>
      </c>
    </row>
    <row r="5671" spans="21:48" ht="31.5" customHeight="1">
      <c r="U5671" s="1"/>
      <c r="AT5671" s="27">
        <f t="shared" si="575"/>
        <v>0</v>
      </c>
      <c r="AV5671" s="29">
        <f t="shared" si="574"/>
        <v>0</v>
      </c>
    </row>
    <row r="5672" spans="21:48" ht="31.5" customHeight="1">
      <c r="U5672" s="1"/>
      <c r="AT5672" s="27">
        <f t="shared" si="575"/>
        <v>0</v>
      </c>
      <c r="AV5672" s="29">
        <f t="shared" si="574"/>
        <v>0</v>
      </c>
    </row>
    <row r="5673" spans="21:48" ht="31.5" customHeight="1">
      <c r="U5673" s="1"/>
      <c r="AT5673" s="27">
        <f t="shared" si="575"/>
        <v>0</v>
      </c>
      <c r="AV5673" s="29">
        <f t="shared" si="574"/>
        <v>0</v>
      </c>
    </row>
    <row r="5674" spans="21:48" ht="31.5" customHeight="1">
      <c r="U5674" s="1"/>
      <c r="AT5674" s="27">
        <f t="shared" si="575"/>
        <v>0</v>
      </c>
      <c r="AV5674" s="29">
        <f t="shared" si="574"/>
        <v>0</v>
      </c>
    </row>
    <row r="5675" spans="21:48" ht="31.5" customHeight="1">
      <c r="U5675" s="1"/>
      <c r="AT5675" s="27">
        <f t="shared" si="575"/>
        <v>0</v>
      </c>
      <c r="AV5675" s="29">
        <f t="shared" si="574"/>
        <v>0</v>
      </c>
    </row>
    <row r="5676" spans="21:48" ht="31.5" customHeight="1">
      <c r="U5676" s="1"/>
      <c r="AT5676" s="27">
        <f t="shared" si="575"/>
        <v>0</v>
      </c>
      <c r="AV5676" s="29">
        <f t="shared" si="574"/>
        <v>0</v>
      </c>
    </row>
    <row r="5677" spans="21:48" ht="31.5" customHeight="1">
      <c r="U5677" s="1"/>
      <c r="AT5677" s="27">
        <f t="shared" si="575"/>
        <v>0</v>
      </c>
      <c r="AV5677" s="29">
        <f t="shared" si="574"/>
        <v>0</v>
      </c>
    </row>
    <row r="5678" spans="21:48" ht="31.5" customHeight="1">
      <c r="U5678" s="1"/>
      <c r="AT5678" s="27">
        <f t="shared" si="575"/>
        <v>0</v>
      </c>
      <c r="AV5678" s="29">
        <f t="shared" si="574"/>
        <v>0</v>
      </c>
    </row>
    <row r="5679" spans="21:48" ht="31.5" customHeight="1">
      <c r="U5679" s="1"/>
      <c r="AT5679" s="27">
        <f t="shared" si="575"/>
        <v>0</v>
      </c>
      <c r="AV5679" s="29">
        <f t="shared" si="574"/>
        <v>0</v>
      </c>
    </row>
    <row r="5680" spans="21:48" ht="31.5" customHeight="1">
      <c r="U5680" s="1"/>
      <c r="AT5680" s="27">
        <f t="shared" si="575"/>
        <v>0</v>
      </c>
      <c r="AV5680" s="29">
        <f t="shared" si="574"/>
        <v>0</v>
      </c>
    </row>
    <row r="5681" spans="21:48" ht="31.5" customHeight="1">
      <c r="U5681" s="1"/>
      <c r="AT5681" s="27">
        <f t="shared" si="575"/>
        <v>0</v>
      </c>
      <c r="AV5681" s="29">
        <f t="shared" si="574"/>
        <v>0</v>
      </c>
    </row>
    <row r="5682" spans="21:48" ht="31.5" customHeight="1">
      <c r="U5682" s="1"/>
      <c r="AT5682" s="27">
        <f t="shared" si="575"/>
        <v>0</v>
      </c>
      <c r="AV5682" s="29">
        <f t="shared" si="574"/>
        <v>0</v>
      </c>
    </row>
    <row r="5683" spans="21:48" ht="31.5" customHeight="1">
      <c r="U5683" s="1"/>
      <c r="AT5683" s="27">
        <f t="shared" si="575"/>
        <v>0</v>
      </c>
      <c r="AV5683" s="29">
        <f t="shared" ref="AV5683:AV5746" si="576">MIN(AN5683,AT5683,AU5683)</f>
        <v>0</v>
      </c>
    </row>
    <row r="5684" spans="21:48" ht="31.5" customHeight="1">
      <c r="U5684" s="1"/>
      <c r="AT5684" s="27">
        <f t="shared" si="575"/>
        <v>0</v>
      </c>
      <c r="AV5684" s="29">
        <f t="shared" si="576"/>
        <v>0</v>
      </c>
    </row>
    <row r="5685" spans="21:48" ht="31.5" customHeight="1">
      <c r="U5685" s="1"/>
      <c r="AT5685" s="27">
        <f t="shared" si="575"/>
        <v>0</v>
      </c>
      <c r="AV5685" s="29">
        <f t="shared" si="576"/>
        <v>0</v>
      </c>
    </row>
    <row r="5686" spans="21:48" ht="31.5" customHeight="1">
      <c r="U5686" s="1"/>
      <c r="AT5686" s="27">
        <f t="shared" si="575"/>
        <v>0</v>
      </c>
      <c r="AV5686" s="29">
        <f t="shared" si="576"/>
        <v>0</v>
      </c>
    </row>
    <row r="5687" spans="21:48" ht="31.5" customHeight="1">
      <c r="U5687" s="1"/>
      <c r="AT5687" s="27">
        <f t="shared" si="575"/>
        <v>0</v>
      </c>
      <c r="AV5687" s="29">
        <f t="shared" si="576"/>
        <v>0</v>
      </c>
    </row>
    <row r="5688" spans="21:48" ht="31.5" customHeight="1">
      <c r="U5688" s="1"/>
      <c r="AT5688" s="27">
        <f t="shared" si="575"/>
        <v>0</v>
      </c>
      <c r="AV5688" s="29">
        <f t="shared" si="576"/>
        <v>0</v>
      </c>
    </row>
    <row r="5689" spans="21:48" ht="31.5" customHeight="1">
      <c r="U5689" s="1"/>
      <c r="AT5689" s="27">
        <f t="shared" si="575"/>
        <v>0</v>
      </c>
      <c r="AV5689" s="29">
        <f t="shared" si="576"/>
        <v>0</v>
      </c>
    </row>
    <row r="5690" spans="21:48" ht="31.5" customHeight="1">
      <c r="U5690" s="1"/>
      <c r="AT5690" s="27">
        <f t="shared" si="575"/>
        <v>0</v>
      </c>
      <c r="AV5690" s="29">
        <f t="shared" si="576"/>
        <v>0</v>
      </c>
    </row>
    <row r="5691" spans="21:48" ht="31.5" customHeight="1">
      <c r="U5691" s="1"/>
      <c r="AT5691" s="27">
        <f t="shared" si="575"/>
        <v>0</v>
      </c>
      <c r="AV5691" s="29">
        <f t="shared" si="576"/>
        <v>0</v>
      </c>
    </row>
    <row r="5692" spans="21:48" ht="31.5" customHeight="1">
      <c r="U5692" s="1"/>
      <c r="AT5692" s="27">
        <f t="shared" si="575"/>
        <v>0</v>
      </c>
      <c r="AV5692" s="29">
        <f t="shared" si="576"/>
        <v>0</v>
      </c>
    </row>
    <row r="5693" spans="21:48" ht="31.5" customHeight="1">
      <c r="U5693" s="1"/>
      <c r="AT5693" s="27">
        <f t="shared" si="575"/>
        <v>0</v>
      </c>
      <c r="AV5693" s="29">
        <f t="shared" si="576"/>
        <v>0</v>
      </c>
    </row>
    <row r="5694" spans="21:48" ht="31.5" customHeight="1">
      <c r="U5694" s="1"/>
      <c r="AT5694" s="27">
        <f t="shared" si="575"/>
        <v>0</v>
      </c>
      <c r="AV5694" s="29">
        <f t="shared" si="576"/>
        <v>0</v>
      </c>
    </row>
    <row r="5695" spans="21:48" ht="31.5" customHeight="1">
      <c r="U5695" s="1"/>
      <c r="AT5695" s="27">
        <f t="shared" si="575"/>
        <v>0</v>
      </c>
      <c r="AV5695" s="29">
        <f t="shared" si="576"/>
        <v>0</v>
      </c>
    </row>
    <row r="5696" spans="21:48" ht="31.5" customHeight="1">
      <c r="U5696" s="1"/>
      <c r="AT5696" s="27">
        <f t="shared" si="575"/>
        <v>0</v>
      </c>
      <c r="AV5696" s="29">
        <f t="shared" si="576"/>
        <v>0</v>
      </c>
    </row>
    <row r="5697" spans="21:48" ht="31.5" customHeight="1">
      <c r="U5697" s="1"/>
      <c r="AT5697" s="27">
        <f t="shared" si="575"/>
        <v>0</v>
      </c>
      <c r="AV5697" s="29">
        <f t="shared" si="576"/>
        <v>0</v>
      </c>
    </row>
    <row r="5698" spans="21:48" ht="31.5" customHeight="1">
      <c r="U5698" s="1"/>
      <c r="AT5698" s="27">
        <f t="shared" si="575"/>
        <v>0</v>
      </c>
      <c r="AV5698" s="29">
        <f t="shared" si="576"/>
        <v>0</v>
      </c>
    </row>
    <row r="5699" spans="21:48" ht="31.5" customHeight="1">
      <c r="U5699" s="1"/>
      <c r="AT5699" s="27">
        <f t="shared" si="575"/>
        <v>0</v>
      </c>
      <c r="AV5699" s="29">
        <f t="shared" si="576"/>
        <v>0</v>
      </c>
    </row>
    <row r="5700" spans="21:48" ht="31.5" customHeight="1">
      <c r="U5700" s="1"/>
      <c r="AT5700" s="27">
        <f t="shared" si="575"/>
        <v>0</v>
      </c>
      <c r="AV5700" s="29">
        <f t="shared" si="576"/>
        <v>0</v>
      </c>
    </row>
    <row r="5701" spans="21:48" ht="31.5" customHeight="1">
      <c r="U5701" s="1"/>
      <c r="AT5701" s="27">
        <f t="shared" si="575"/>
        <v>0</v>
      </c>
      <c r="AV5701" s="29">
        <f t="shared" si="576"/>
        <v>0</v>
      </c>
    </row>
    <row r="5702" spans="21:48" ht="31.5" customHeight="1">
      <c r="U5702" s="1"/>
      <c r="AT5702" s="27">
        <f t="shared" ref="AT5702:AT5765" si="577">T5702*1.075</f>
        <v>0</v>
      </c>
      <c r="AV5702" s="29">
        <f t="shared" si="576"/>
        <v>0</v>
      </c>
    </row>
    <row r="5703" spans="21:48" ht="31.5" customHeight="1">
      <c r="U5703" s="1"/>
      <c r="AT5703" s="27">
        <f t="shared" si="577"/>
        <v>0</v>
      </c>
      <c r="AV5703" s="29">
        <f t="shared" si="576"/>
        <v>0</v>
      </c>
    </row>
    <row r="5704" spans="21:48" ht="31.5" customHeight="1">
      <c r="U5704" s="1"/>
      <c r="AT5704" s="27">
        <f t="shared" si="577"/>
        <v>0</v>
      </c>
      <c r="AV5704" s="29">
        <f t="shared" si="576"/>
        <v>0</v>
      </c>
    </row>
    <row r="5705" spans="21:48" ht="31.5" customHeight="1">
      <c r="U5705" s="1"/>
      <c r="AT5705" s="27">
        <f t="shared" si="577"/>
        <v>0</v>
      </c>
      <c r="AV5705" s="29">
        <f t="shared" si="576"/>
        <v>0</v>
      </c>
    </row>
    <row r="5706" spans="21:48" ht="31.5" customHeight="1">
      <c r="U5706" s="1"/>
      <c r="AT5706" s="27">
        <f t="shared" si="577"/>
        <v>0</v>
      </c>
      <c r="AV5706" s="29">
        <f t="shared" si="576"/>
        <v>0</v>
      </c>
    </row>
    <row r="5707" spans="21:48" ht="31.5" customHeight="1">
      <c r="U5707" s="1"/>
      <c r="AT5707" s="27">
        <f t="shared" si="577"/>
        <v>0</v>
      </c>
      <c r="AV5707" s="29">
        <f t="shared" si="576"/>
        <v>0</v>
      </c>
    </row>
    <row r="5708" spans="21:48" ht="31.5" customHeight="1">
      <c r="U5708" s="1"/>
      <c r="AT5708" s="27">
        <f t="shared" si="577"/>
        <v>0</v>
      </c>
      <c r="AV5708" s="29">
        <f t="shared" si="576"/>
        <v>0</v>
      </c>
    </row>
    <row r="5709" spans="21:48" ht="31.5" customHeight="1">
      <c r="U5709" s="1"/>
      <c r="AT5709" s="27">
        <f t="shared" si="577"/>
        <v>0</v>
      </c>
      <c r="AV5709" s="29">
        <f t="shared" si="576"/>
        <v>0</v>
      </c>
    </row>
    <row r="5710" spans="21:48" ht="31.5" customHeight="1">
      <c r="U5710" s="1"/>
      <c r="AT5710" s="27">
        <f t="shared" si="577"/>
        <v>0</v>
      </c>
      <c r="AV5710" s="29">
        <f t="shared" si="576"/>
        <v>0</v>
      </c>
    </row>
    <row r="5711" spans="21:48" ht="31.5" customHeight="1">
      <c r="U5711" s="1"/>
      <c r="AT5711" s="27">
        <f t="shared" si="577"/>
        <v>0</v>
      </c>
      <c r="AV5711" s="29">
        <f t="shared" si="576"/>
        <v>0</v>
      </c>
    </row>
    <row r="5712" spans="21:48" ht="31.5" customHeight="1">
      <c r="U5712" s="1"/>
      <c r="AT5712" s="27">
        <f t="shared" si="577"/>
        <v>0</v>
      </c>
      <c r="AV5712" s="29">
        <f t="shared" si="576"/>
        <v>0</v>
      </c>
    </row>
    <row r="5713" spans="21:48" ht="31.5" customHeight="1">
      <c r="U5713" s="1"/>
      <c r="AT5713" s="27">
        <f t="shared" si="577"/>
        <v>0</v>
      </c>
      <c r="AV5713" s="29">
        <f t="shared" si="576"/>
        <v>0</v>
      </c>
    </row>
    <row r="5714" spans="21:48" ht="31.5" customHeight="1">
      <c r="U5714" s="1"/>
      <c r="AT5714" s="27">
        <f t="shared" si="577"/>
        <v>0</v>
      </c>
      <c r="AV5714" s="29">
        <f t="shared" si="576"/>
        <v>0</v>
      </c>
    </row>
    <row r="5715" spans="21:48" ht="31.5" customHeight="1">
      <c r="U5715" s="1"/>
      <c r="AT5715" s="27">
        <f t="shared" si="577"/>
        <v>0</v>
      </c>
      <c r="AV5715" s="29">
        <f t="shared" si="576"/>
        <v>0</v>
      </c>
    </row>
    <row r="5716" spans="21:48" ht="31.5" customHeight="1">
      <c r="U5716" s="1"/>
      <c r="AT5716" s="27">
        <f t="shared" si="577"/>
        <v>0</v>
      </c>
      <c r="AV5716" s="29">
        <f t="shared" si="576"/>
        <v>0</v>
      </c>
    </row>
    <row r="5717" spans="21:48" ht="31.5" customHeight="1">
      <c r="U5717" s="1"/>
      <c r="AT5717" s="27">
        <f t="shared" si="577"/>
        <v>0</v>
      </c>
      <c r="AV5717" s="29">
        <f t="shared" si="576"/>
        <v>0</v>
      </c>
    </row>
    <row r="5718" spans="21:48" ht="31.5" customHeight="1">
      <c r="U5718" s="1"/>
      <c r="AT5718" s="27">
        <f t="shared" si="577"/>
        <v>0</v>
      </c>
      <c r="AV5718" s="29">
        <f t="shared" si="576"/>
        <v>0</v>
      </c>
    </row>
    <row r="5719" spans="21:48" ht="31.5" customHeight="1">
      <c r="U5719" s="1"/>
      <c r="AT5719" s="27">
        <f t="shared" si="577"/>
        <v>0</v>
      </c>
      <c r="AV5719" s="29">
        <f t="shared" si="576"/>
        <v>0</v>
      </c>
    </row>
    <row r="5720" spans="21:48" ht="31.5" customHeight="1">
      <c r="U5720" s="1"/>
      <c r="AT5720" s="27">
        <f t="shared" si="577"/>
        <v>0</v>
      </c>
      <c r="AV5720" s="29">
        <f t="shared" si="576"/>
        <v>0</v>
      </c>
    </row>
    <row r="5721" spans="21:48" ht="31.5" customHeight="1">
      <c r="U5721" s="1"/>
      <c r="AT5721" s="27">
        <f t="shared" si="577"/>
        <v>0</v>
      </c>
      <c r="AV5721" s="29">
        <f t="shared" si="576"/>
        <v>0</v>
      </c>
    </row>
    <row r="5722" spans="21:48" ht="31.5" customHeight="1">
      <c r="U5722" s="1"/>
      <c r="AT5722" s="27">
        <f t="shared" si="577"/>
        <v>0</v>
      </c>
      <c r="AV5722" s="29">
        <f t="shared" si="576"/>
        <v>0</v>
      </c>
    </row>
    <row r="5723" spans="21:48" ht="31.5" customHeight="1">
      <c r="U5723" s="1"/>
      <c r="AT5723" s="27">
        <f t="shared" si="577"/>
        <v>0</v>
      </c>
      <c r="AV5723" s="29">
        <f t="shared" si="576"/>
        <v>0</v>
      </c>
    </row>
    <row r="5724" spans="21:48" ht="31.5" customHeight="1">
      <c r="U5724" s="1"/>
      <c r="AT5724" s="27">
        <f t="shared" si="577"/>
        <v>0</v>
      </c>
      <c r="AV5724" s="29">
        <f t="shared" si="576"/>
        <v>0</v>
      </c>
    </row>
    <row r="5725" spans="21:48" ht="31.5" customHeight="1">
      <c r="U5725" s="1"/>
      <c r="AT5725" s="27">
        <f t="shared" si="577"/>
        <v>0</v>
      </c>
      <c r="AV5725" s="29">
        <f t="shared" si="576"/>
        <v>0</v>
      </c>
    </row>
    <row r="5726" spans="21:48" ht="31.5" customHeight="1">
      <c r="U5726" s="1"/>
      <c r="AT5726" s="27">
        <f t="shared" si="577"/>
        <v>0</v>
      </c>
      <c r="AV5726" s="29">
        <f t="shared" si="576"/>
        <v>0</v>
      </c>
    </row>
    <row r="5727" spans="21:48" ht="31.5" customHeight="1">
      <c r="U5727" s="1"/>
      <c r="AT5727" s="27">
        <f t="shared" si="577"/>
        <v>0</v>
      </c>
      <c r="AV5727" s="29">
        <f t="shared" si="576"/>
        <v>0</v>
      </c>
    </row>
    <row r="5728" spans="21:48" ht="31.5" customHeight="1">
      <c r="U5728" s="1"/>
      <c r="AT5728" s="27">
        <f t="shared" si="577"/>
        <v>0</v>
      </c>
      <c r="AV5728" s="29">
        <f t="shared" si="576"/>
        <v>0</v>
      </c>
    </row>
    <row r="5729" spans="21:48" ht="31.5" customHeight="1">
      <c r="U5729" s="1"/>
      <c r="AT5729" s="27">
        <f t="shared" si="577"/>
        <v>0</v>
      </c>
      <c r="AV5729" s="29">
        <f t="shared" si="576"/>
        <v>0</v>
      </c>
    </row>
    <row r="5730" spans="21:48" ht="31.5" customHeight="1">
      <c r="U5730" s="1"/>
      <c r="AT5730" s="27">
        <f t="shared" si="577"/>
        <v>0</v>
      </c>
      <c r="AV5730" s="29">
        <f t="shared" si="576"/>
        <v>0</v>
      </c>
    </row>
    <row r="5731" spans="21:48" ht="31.5" customHeight="1">
      <c r="U5731" s="1"/>
      <c r="AT5731" s="27">
        <f t="shared" si="577"/>
        <v>0</v>
      </c>
      <c r="AV5731" s="29">
        <f t="shared" si="576"/>
        <v>0</v>
      </c>
    </row>
    <row r="5732" spans="21:48" ht="31.5" customHeight="1">
      <c r="U5732" s="1"/>
      <c r="AT5732" s="27">
        <f t="shared" si="577"/>
        <v>0</v>
      </c>
      <c r="AV5732" s="29">
        <f t="shared" si="576"/>
        <v>0</v>
      </c>
    </row>
    <row r="5733" spans="21:48" ht="31.5" customHeight="1">
      <c r="U5733" s="1"/>
      <c r="AT5733" s="27">
        <f t="shared" si="577"/>
        <v>0</v>
      </c>
      <c r="AV5733" s="29">
        <f t="shared" si="576"/>
        <v>0</v>
      </c>
    </row>
    <row r="5734" spans="21:48" ht="31.5" customHeight="1">
      <c r="U5734" s="1"/>
      <c r="AT5734" s="27">
        <f t="shared" si="577"/>
        <v>0</v>
      </c>
      <c r="AV5734" s="29">
        <f t="shared" si="576"/>
        <v>0</v>
      </c>
    </row>
    <row r="5735" spans="21:48" ht="31.5" customHeight="1">
      <c r="U5735" s="1"/>
      <c r="AT5735" s="27">
        <f t="shared" si="577"/>
        <v>0</v>
      </c>
      <c r="AV5735" s="29">
        <f t="shared" si="576"/>
        <v>0</v>
      </c>
    </row>
    <row r="5736" spans="21:48" ht="31.5" customHeight="1">
      <c r="U5736" s="1"/>
      <c r="AT5736" s="27">
        <f t="shared" si="577"/>
        <v>0</v>
      </c>
      <c r="AV5736" s="29">
        <f t="shared" si="576"/>
        <v>0</v>
      </c>
    </row>
    <row r="5737" spans="21:48" ht="31.5" customHeight="1">
      <c r="U5737" s="1"/>
      <c r="AT5737" s="27">
        <f t="shared" si="577"/>
        <v>0</v>
      </c>
      <c r="AV5737" s="29">
        <f t="shared" si="576"/>
        <v>0</v>
      </c>
    </row>
    <row r="5738" spans="21:48" ht="31.5" customHeight="1">
      <c r="U5738" s="1"/>
      <c r="AT5738" s="27">
        <f t="shared" si="577"/>
        <v>0</v>
      </c>
      <c r="AV5738" s="29">
        <f t="shared" si="576"/>
        <v>0</v>
      </c>
    </row>
    <row r="5739" spans="21:48" ht="31.5" customHeight="1">
      <c r="U5739" s="1"/>
      <c r="AT5739" s="27">
        <f t="shared" si="577"/>
        <v>0</v>
      </c>
      <c r="AV5739" s="29">
        <f t="shared" si="576"/>
        <v>0</v>
      </c>
    </row>
    <row r="5740" spans="21:48" ht="31.5" customHeight="1">
      <c r="U5740" s="1"/>
      <c r="AT5740" s="27">
        <f t="shared" si="577"/>
        <v>0</v>
      </c>
      <c r="AV5740" s="29">
        <f t="shared" si="576"/>
        <v>0</v>
      </c>
    </row>
    <row r="5741" spans="21:48" ht="31.5" customHeight="1">
      <c r="U5741" s="1"/>
      <c r="AT5741" s="27">
        <f t="shared" si="577"/>
        <v>0</v>
      </c>
      <c r="AV5741" s="29">
        <f t="shared" si="576"/>
        <v>0</v>
      </c>
    </row>
    <row r="5742" spans="21:48" ht="31.5" customHeight="1">
      <c r="U5742" s="1"/>
      <c r="AT5742" s="27">
        <f t="shared" si="577"/>
        <v>0</v>
      </c>
      <c r="AV5742" s="29">
        <f t="shared" si="576"/>
        <v>0</v>
      </c>
    </row>
    <row r="5743" spans="21:48" ht="31.5" customHeight="1">
      <c r="U5743" s="1"/>
      <c r="AT5743" s="27">
        <f t="shared" si="577"/>
        <v>0</v>
      </c>
      <c r="AV5743" s="29">
        <f t="shared" si="576"/>
        <v>0</v>
      </c>
    </row>
    <row r="5744" spans="21:48" ht="31.5" customHeight="1">
      <c r="U5744" s="1"/>
      <c r="AT5744" s="27">
        <f t="shared" si="577"/>
        <v>0</v>
      </c>
      <c r="AV5744" s="29">
        <f t="shared" si="576"/>
        <v>0</v>
      </c>
    </row>
    <row r="5745" spans="21:48" ht="31.5" customHeight="1">
      <c r="U5745" s="1"/>
      <c r="AT5745" s="27">
        <f t="shared" si="577"/>
        <v>0</v>
      </c>
      <c r="AV5745" s="29">
        <f t="shared" si="576"/>
        <v>0</v>
      </c>
    </row>
    <row r="5746" spans="21:48" ht="31.5" customHeight="1">
      <c r="U5746" s="1"/>
      <c r="AT5746" s="27">
        <f t="shared" si="577"/>
        <v>0</v>
      </c>
      <c r="AV5746" s="29">
        <f t="shared" si="576"/>
        <v>0</v>
      </c>
    </row>
    <row r="5747" spans="21:48" ht="31.5" customHeight="1">
      <c r="U5747" s="1"/>
      <c r="AT5747" s="27">
        <f t="shared" si="577"/>
        <v>0</v>
      </c>
      <c r="AV5747" s="29">
        <f t="shared" ref="AV5747:AV5810" si="578">MIN(AN5747,AT5747,AU5747)</f>
        <v>0</v>
      </c>
    </row>
    <row r="5748" spans="21:48" ht="31.5" customHeight="1">
      <c r="U5748" s="1"/>
      <c r="AT5748" s="27">
        <f t="shared" si="577"/>
        <v>0</v>
      </c>
      <c r="AV5748" s="29">
        <f t="shared" si="578"/>
        <v>0</v>
      </c>
    </row>
    <row r="5749" spans="21:48" ht="31.5" customHeight="1">
      <c r="U5749" s="1"/>
      <c r="AT5749" s="27">
        <f t="shared" si="577"/>
        <v>0</v>
      </c>
      <c r="AV5749" s="29">
        <f t="shared" si="578"/>
        <v>0</v>
      </c>
    </row>
    <row r="5750" spans="21:48" ht="31.5" customHeight="1">
      <c r="U5750" s="1"/>
      <c r="AT5750" s="27">
        <f t="shared" si="577"/>
        <v>0</v>
      </c>
      <c r="AV5750" s="29">
        <f t="shared" si="578"/>
        <v>0</v>
      </c>
    </row>
    <row r="5751" spans="21:48" ht="31.5" customHeight="1">
      <c r="U5751" s="1"/>
      <c r="AT5751" s="27">
        <f t="shared" si="577"/>
        <v>0</v>
      </c>
      <c r="AV5751" s="29">
        <f t="shared" si="578"/>
        <v>0</v>
      </c>
    </row>
    <row r="5752" spans="21:48" ht="31.5" customHeight="1">
      <c r="U5752" s="1"/>
      <c r="AT5752" s="27">
        <f t="shared" si="577"/>
        <v>0</v>
      </c>
      <c r="AV5752" s="29">
        <f t="shared" si="578"/>
        <v>0</v>
      </c>
    </row>
    <row r="5753" spans="21:48" ht="31.5" customHeight="1">
      <c r="U5753" s="1"/>
      <c r="AT5753" s="27">
        <f t="shared" si="577"/>
        <v>0</v>
      </c>
      <c r="AV5753" s="29">
        <f t="shared" si="578"/>
        <v>0</v>
      </c>
    </row>
    <row r="5754" spans="21:48" ht="31.5" customHeight="1">
      <c r="U5754" s="1"/>
      <c r="AT5754" s="27">
        <f t="shared" si="577"/>
        <v>0</v>
      </c>
      <c r="AV5754" s="29">
        <f t="shared" si="578"/>
        <v>0</v>
      </c>
    </row>
    <row r="5755" spans="21:48" ht="31.5" customHeight="1">
      <c r="U5755" s="1"/>
      <c r="AT5755" s="27">
        <f t="shared" si="577"/>
        <v>0</v>
      </c>
      <c r="AV5755" s="29">
        <f t="shared" si="578"/>
        <v>0</v>
      </c>
    </row>
    <row r="5756" spans="21:48" ht="31.5" customHeight="1">
      <c r="U5756" s="1"/>
      <c r="AT5756" s="27">
        <f t="shared" si="577"/>
        <v>0</v>
      </c>
      <c r="AV5756" s="29">
        <f t="shared" si="578"/>
        <v>0</v>
      </c>
    </row>
    <row r="5757" spans="21:48" ht="31.5" customHeight="1">
      <c r="U5757" s="1"/>
      <c r="AT5757" s="27">
        <f t="shared" si="577"/>
        <v>0</v>
      </c>
      <c r="AV5757" s="29">
        <f t="shared" si="578"/>
        <v>0</v>
      </c>
    </row>
    <row r="5758" spans="21:48" ht="31.5" customHeight="1">
      <c r="U5758" s="1"/>
      <c r="AT5758" s="27">
        <f t="shared" si="577"/>
        <v>0</v>
      </c>
      <c r="AV5758" s="29">
        <f t="shared" si="578"/>
        <v>0</v>
      </c>
    </row>
    <row r="5759" spans="21:48" ht="31.5" customHeight="1">
      <c r="U5759" s="1"/>
      <c r="AT5759" s="27">
        <f t="shared" si="577"/>
        <v>0</v>
      </c>
      <c r="AV5759" s="29">
        <f t="shared" si="578"/>
        <v>0</v>
      </c>
    </row>
    <row r="5760" spans="21:48" ht="31.5" customHeight="1">
      <c r="U5760" s="1"/>
      <c r="AT5760" s="27">
        <f t="shared" si="577"/>
        <v>0</v>
      </c>
      <c r="AV5760" s="29">
        <f t="shared" si="578"/>
        <v>0</v>
      </c>
    </row>
    <row r="5761" spans="21:48" ht="31.5" customHeight="1">
      <c r="U5761" s="1"/>
      <c r="AT5761" s="27">
        <f t="shared" si="577"/>
        <v>0</v>
      </c>
      <c r="AV5761" s="29">
        <f t="shared" si="578"/>
        <v>0</v>
      </c>
    </row>
    <row r="5762" spans="21:48" ht="31.5" customHeight="1">
      <c r="U5762" s="1"/>
      <c r="AT5762" s="27">
        <f t="shared" si="577"/>
        <v>0</v>
      </c>
      <c r="AV5762" s="29">
        <f t="shared" si="578"/>
        <v>0</v>
      </c>
    </row>
    <row r="5763" spans="21:48" ht="31.5" customHeight="1">
      <c r="U5763" s="1"/>
      <c r="AT5763" s="27">
        <f t="shared" si="577"/>
        <v>0</v>
      </c>
      <c r="AV5763" s="29">
        <f t="shared" si="578"/>
        <v>0</v>
      </c>
    </row>
    <row r="5764" spans="21:48" ht="31.5" customHeight="1">
      <c r="U5764" s="1"/>
      <c r="AT5764" s="27">
        <f t="shared" si="577"/>
        <v>0</v>
      </c>
      <c r="AV5764" s="29">
        <f t="shared" si="578"/>
        <v>0</v>
      </c>
    </row>
    <row r="5765" spans="21:48" ht="31.5" customHeight="1">
      <c r="U5765" s="1"/>
      <c r="AT5765" s="27">
        <f t="shared" si="577"/>
        <v>0</v>
      </c>
      <c r="AV5765" s="29">
        <f t="shared" si="578"/>
        <v>0</v>
      </c>
    </row>
    <row r="5766" spans="21:48" ht="31.5" customHeight="1">
      <c r="U5766" s="1"/>
      <c r="AT5766" s="27">
        <f t="shared" ref="AT5766:AT5829" si="579">T5766*1.075</f>
        <v>0</v>
      </c>
      <c r="AV5766" s="29">
        <f t="shared" si="578"/>
        <v>0</v>
      </c>
    </row>
    <row r="5767" spans="21:48" ht="31.5" customHeight="1">
      <c r="U5767" s="1"/>
      <c r="AT5767" s="27">
        <f t="shared" si="579"/>
        <v>0</v>
      </c>
      <c r="AV5767" s="29">
        <f t="shared" si="578"/>
        <v>0</v>
      </c>
    </row>
    <row r="5768" spans="21:48" ht="31.5" customHeight="1">
      <c r="U5768" s="1"/>
      <c r="AT5768" s="27">
        <f t="shared" si="579"/>
        <v>0</v>
      </c>
      <c r="AV5768" s="29">
        <f t="shared" si="578"/>
        <v>0</v>
      </c>
    </row>
    <row r="5769" spans="21:48" ht="31.5" customHeight="1">
      <c r="U5769" s="1"/>
      <c r="AT5769" s="27">
        <f t="shared" si="579"/>
        <v>0</v>
      </c>
      <c r="AV5769" s="29">
        <f t="shared" si="578"/>
        <v>0</v>
      </c>
    </row>
    <row r="5770" spans="21:48" ht="31.5" customHeight="1">
      <c r="U5770" s="1"/>
      <c r="AT5770" s="27">
        <f t="shared" si="579"/>
        <v>0</v>
      </c>
      <c r="AV5770" s="29">
        <f t="shared" si="578"/>
        <v>0</v>
      </c>
    </row>
    <row r="5771" spans="21:48" ht="31.5" customHeight="1">
      <c r="U5771" s="1"/>
      <c r="AT5771" s="27">
        <f t="shared" si="579"/>
        <v>0</v>
      </c>
      <c r="AV5771" s="29">
        <f t="shared" si="578"/>
        <v>0</v>
      </c>
    </row>
    <row r="5772" spans="21:48" ht="31.5" customHeight="1">
      <c r="U5772" s="1"/>
      <c r="AT5772" s="27">
        <f t="shared" si="579"/>
        <v>0</v>
      </c>
      <c r="AV5772" s="29">
        <f t="shared" si="578"/>
        <v>0</v>
      </c>
    </row>
    <row r="5773" spans="21:48" ht="31.5" customHeight="1">
      <c r="U5773" s="1"/>
      <c r="AT5773" s="27">
        <f t="shared" si="579"/>
        <v>0</v>
      </c>
      <c r="AV5773" s="29">
        <f t="shared" si="578"/>
        <v>0</v>
      </c>
    </row>
    <row r="5774" spans="21:48" ht="31.5" customHeight="1">
      <c r="U5774" s="1"/>
      <c r="AT5774" s="27">
        <f t="shared" si="579"/>
        <v>0</v>
      </c>
      <c r="AV5774" s="29">
        <f t="shared" si="578"/>
        <v>0</v>
      </c>
    </row>
    <row r="5775" spans="21:48" ht="31.5" customHeight="1">
      <c r="U5775" s="1"/>
      <c r="AT5775" s="27">
        <f t="shared" si="579"/>
        <v>0</v>
      </c>
      <c r="AV5775" s="29">
        <f t="shared" si="578"/>
        <v>0</v>
      </c>
    </row>
    <row r="5776" spans="21:48" ht="31.5" customHeight="1">
      <c r="U5776" s="1"/>
      <c r="AT5776" s="27">
        <f t="shared" si="579"/>
        <v>0</v>
      </c>
      <c r="AV5776" s="29">
        <f t="shared" si="578"/>
        <v>0</v>
      </c>
    </row>
    <row r="5777" spans="21:48" ht="31.5" customHeight="1">
      <c r="U5777" s="1"/>
      <c r="AT5777" s="27">
        <f t="shared" si="579"/>
        <v>0</v>
      </c>
      <c r="AV5777" s="29">
        <f t="shared" si="578"/>
        <v>0</v>
      </c>
    </row>
    <row r="5778" spans="21:48" ht="31.5" customHeight="1">
      <c r="U5778" s="1"/>
      <c r="AT5778" s="27">
        <f t="shared" si="579"/>
        <v>0</v>
      </c>
      <c r="AV5778" s="29">
        <f t="shared" si="578"/>
        <v>0</v>
      </c>
    </row>
    <row r="5779" spans="21:48" ht="31.5" customHeight="1">
      <c r="U5779" s="1"/>
      <c r="AT5779" s="27">
        <f t="shared" si="579"/>
        <v>0</v>
      </c>
      <c r="AV5779" s="29">
        <f t="shared" si="578"/>
        <v>0</v>
      </c>
    </row>
    <row r="5780" spans="21:48" ht="31.5" customHeight="1">
      <c r="U5780" s="1"/>
      <c r="AT5780" s="27">
        <f t="shared" si="579"/>
        <v>0</v>
      </c>
      <c r="AV5780" s="29">
        <f t="shared" si="578"/>
        <v>0</v>
      </c>
    </row>
    <row r="5781" spans="21:48" ht="31.5" customHeight="1">
      <c r="U5781" s="1"/>
      <c r="AT5781" s="27">
        <f t="shared" si="579"/>
        <v>0</v>
      </c>
      <c r="AV5781" s="29">
        <f t="shared" si="578"/>
        <v>0</v>
      </c>
    </row>
    <row r="5782" spans="21:48" ht="31.5" customHeight="1">
      <c r="U5782" s="1"/>
      <c r="AT5782" s="27">
        <f t="shared" si="579"/>
        <v>0</v>
      </c>
      <c r="AV5782" s="29">
        <f t="shared" si="578"/>
        <v>0</v>
      </c>
    </row>
    <row r="5783" spans="21:48" ht="31.5" customHeight="1">
      <c r="U5783" s="1"/>
      <c r="AT5783" s="27">
        <f t="shared" si="579"/>
        <v>0</v>
      </c>
      <c r="AV5783" s="29">
        <f t="shared" si="578"/>
        <v>0</v>
      </c>
    </row>
    <row r="5784" spans="21:48" ht="31.5" customHeight="1">
      <c r="U5784" s="1"/>
      <c r="AT5784" s="27">
        <f t="shared" si="579"/>
        <v>0</v>
      </c>
      <c r="AV5784" s="29">
        <f t="shared" si="578"/>
        <v>0</v>
      </c>
    </row>
    <row r="5785" spans="21:48" ht="31.5" customHeight="1">
      <c r="U5785" s="1"/>
      <c r="AT5785" s="27">
        <f t="shared" si="579"/>
        <v>0</v>
      </c>
      <c r="AV5785" s="29">
        <f t="shared" si="578"/>
        <v>0</v>
      </c>
    </row>
    <row r="5786" spans="21:48" ht="31.5" customHeight="1">
      <c r="U5786" s="1"/>
      <c r="AT5786" s="27">
        <f t="shared" si="579"/>
        <v>0</v>
      </c>
      <c r="AV5786" s="29">
        <f t="shared" si="578"/>
        <v>0</v>
      </c>
    </row>
    <row r="5787" spans="21:48" ht="31.5" customHeight="1">
      <c r="U5787" s="1"/>
      <c r="AT5787" s="27">
        <f t="shared" si="579"/>
        <v>0</v>
      </c>
      <c r="AV5787" s="29">
        <f t="shared" si="578"/>
        <v>0</v>
      </c>
    </row>
    <row r="5788" spans="21:48" ht="31.5" customHeight="1">
      <c r="U5788" s="1"/>
      <c r="AT5788" s="27">
        <f t="shared" si="579"/>
        <v>0</v>
      </c>
      <c r="AV5788" s="29">
        <f t="shared" si="578"/>
        <v>0</v>
      </c>
    </row>
    <row r="5789" spans="21:48" ht="31.5" customHeight="1">
      <c r="U5789" s="1"/>
      <c r="AT5789" s="27">
        <f t="shared" si="579"/>
        <v>0</v>
      </c>
      <c r="AV5789" s="29">
        <f t="shared" si="578"/>
        <v>0</v>
      </c>
    </row>
    <row r="5790" spans="21:48" ht="31.5" customHeight="1">
      <c r="U5790" s="1"/>
      <c r="AT5790" s="27">
        <f t="shared" si="579"/>
        <v>0</v>
      </c>
      <c r="AV5790" s="29">
        <f t="shared" si="578"/>
        <v>0</v>
      </c>
    </row>
    <row r="5791" spans="21:48" ht="31.5" customHeight="1">
      <c r="U5791" s="1"/>
      <c r="AT5791" s="27">
        <f t="shared" si="579"/>
        <v>0</v>
      </c>
      <c r="AV5791" s="29">
        <f t="shared" si="578"/>
        <v>0</v>
      </c>
    </row>
    <row r="5792" spans="21:48" ht="31.5" customHeight="1">
      <c r="U5792" s="1"/>
      <c r="AT5792" s="27">
        <f t="shared" si="579"/>
        <v>0</v>
      </c>
      <c r="AV5792" s="29">
        <f t="shared" si="578"/>
        <v>0</v>
      </c>
    </row>
    <row r="5793" spans="21:48" ht="31.5" customHeight="1">
      <c r="U5793" s="1"/>
      <c r="AT5793" s="27">
        <f t="shared" si="579"/>
        <v>0</v>
      </c>
      <c r="AV5793" s="29">
        <f t="shared" si="578"/>
        <v>0</v>
      </c>
    </row>
    <row r="5794" spans="21:48" ht="31.5" customHeight="1">
      <c r="U5794" s="1"/>
      <c r="AT5794" s="27">
        <f t="shared" si="579"/>
        <v>0</v>
      </c>
      <c r="AV5794" s="29">
        <f t="shared" si="578"/>
        <v>0</v>
      </c>
    </row>
    <row r="5795" spans="21:48" ht="31.5" customHeight="1">
      <c r="U5795" s="1"/>
      <c r="AT5795" s="27">
        <f t="shared" si="579"/>
        <v>0</v>
      </c>
      <c r="AV5795" s="29">
        <f t="shared" si="578"/>
        <v>0</v>
      </c>
    </row>
    <row r="5796" spans="21:48" ht="31.5" customHeight="1">
      <c r="U5796" s="1"/>
      <c r="AT5796" s="27">
        <f t="shared" si="579"/>
        <v>0</v>
      </c>
      <c r="AV5796" s="29">
        <f t="shared" si="578"/>
        <v>0</v>
      </c>
    </row>
    <row r="5797" spans="21:48" ht="31.5" customHeight="1">
      <c r="U5797" s="1"/>
      <c r="AT5797" s="27">
        <f t="shared" si="579"/>
        <v>0</v>
      </c>
      <c r="AV5797" s="29">
        <f t="shared" si="578"/>
        <v>0</v>
      </c>
    </row>
    <row r="5798" spans="21:48" ht="31.5" customHeight="1">
      <c r="U5798" s="1"/>
      <c r="AT5798" s="27">
        <f t="shared" si="579"/>
        <v>0</v>
      </c>
      <c r="AV5798" s="29">
        <f t="shared" si="578"/>
        <v>0</v>
      </c>
    </row>
    <row r="5799" spans="21:48" ht="31.5" customHeight="1">
      <c r="U5799" s="1"/>
      <c r="AT5799" s="27">
        <f t="shared" si="579"/>
        <v>0</v>
      </c>
      <c r="AV5799" s="29">
        <f t="shared" si="578"/>
        <v>0</v>
      </c>
    </row>
    <row r="5800" spans="21:48" ht="31.5" customHeight="1">
      <c r="U5800" s="1"/>
      <c r="AT5800" s="27">
        <f t="shared" si="579"/>
        <v>0</v>
      </c>
      <c r="AV5800" s="29">
        <f t="shared" si="578"/>
        <v>0</v>
      </c>
    </row>
    <row r="5801" spans="21:48" ht="31.5" customHeight="1">
      <c r="U5801" s="1"/>
      <c r="AT5801" s="27">
        <f t="shared" si="579"/>
        <v>0</v>
      </c>
      <c r="AV5801" s="29">
        <f t="shared" si="578"/>
        <v>0</v>
      </c>
    </row>
    <row r="5802" spans="21:48" ht="31.5" customHeight="1">
      <c r="U5802" s="1"/>
      <c r="AT5802" s="27">
        <f t="shared" si="579"/>
        <v>0</v>
      </c>
      <c r="AV5802" s="29">
        <f t="shared" si="578"/>
        <v>0</v>
      </c>
    </row>
    <row r="5803" spans="21:48" ht="31.5" customHeight="1">
      <c r="U5803" s="1"/>
      <c r="AT5803" s="27">
        <f t="shared" si="579"/>
        <v>0</v>
      </c>
      <c r="AV5803" s="29">
        <f t="shared" si="578"/>
        <v>0</v>
      </c>
    </row>
    <row r="5804" spans="21:48" ht="31.5" customHeight="1">
      <c r="U5804" s="1"/>
      <c r="AT5804" s="27">
        <f t="shared" si="579"/>
        <v>0</v>
      </c>
      <c r="AV5804" s="29">
        <f t="shared" si="578"/>
        <v>0</v>
      </c>
    </row>
    <row r="5805" spans="21:48" ht="31.5" customHeight="1">
      <c r="U5805" s="1"/>
      <c r="AT5805" s="27">
        <f t="shared" si="579"/>
        <v>0</v>
      </c>
      <c r="AV5805" s="29">
        <f t="shared" si="578"/>
        <v>0</v>
      </c>
    </row>
    <row r="5806" spans="21:48" ht="31.5" customHeight="1">
      <c r="U5806" s="1"/>
      <c r="AT5806" s="27">
        <f t="shared" si="579"/>
        <v>0</v>
      </c>
      <c r="AV5806" s="29">
        <f t="shared" si="578"/>
        <v>0</v>
      </c>
    </row>
    <row r="5807" spans="21:48" ht="31.5" customHeight="1">
      <c r="U5807" s="1"/>
      <c r="AT5807" s="27">
        <f t="shared" si="579"/>
        <v>0</v>
      </c>
      <c r="AV5807" s="29">
        <f t="shared" si="578"/>
        <v>0</v>
      </c>
    </row>
    <row r="5808" spans="21:48" ht="31.5" customHeight="1">
      <c r="U5808" s="1"/>
      <c r="AT5808" s="27">
        <f t="shared" si="579"/>
        <v>0</v>
      </c>
      <c r="AV5808" s="29">
        <f t="shared" si="578"/>
        <v>0</v>
      </c>
    </row>
    <row r="5809" spans="21:48" ht="31.5" customHeight="1">
      <c r="U5809" s="1"/>
      <c r="AT5809" s="27">
        <f t="shared" si="579"/>
        <v>0</v>
      </c>
      <c r="AV5809" s="29">
        <f t="shared" si="578"/>
        <v>0</v>
      </c>
    </row>
    <row r="5810" spans="21:48" ht="31.5" customHeight="1">
      <c r="U5810" s="1"/>
      <c r="AT5810" s="27">
        <f t="shared" si="579"/>
        <v>0</v>
      </c>
      <c r="AV5810" s="29">
        <f t="shared" si="578"/>
        <v>0</v>
      </c>
    </row>
    <row r="5811" spans="21:48" ht="31.5" customHeight="1">
      <c r="U5811" s="1"/>
      <c r="AT5811" s="27">
        <f t="shared" si="579"/>
        <v>0</v>
      </c>
      <c r="AV5811" s="29">
        <f t="shared" ref="AV5811:AV5874" si="580">MIN(AN5811,AT5811,AU5811)</f>
        <v>0</v>
      </c>
    </row>
    <row r="5812" spans="21:48" ht="31.5" customHeight="1">
      <c r="U5812" s="1"/>
      <c r="AT5812" s="27">
        <f t="shared" si="579"/>
        <v>0</v>
      </c>
      <c r="AV5812" s="29">
        <f t="shared" si="580"/>
        <v>0</v>
      </c>
    </row>
    <row r="5813" spans="21:48" ht="31.5" customHeight="1">
      <c r="U5813" s="1"/>
      <c r="AT5813" s="27">
        <f t="shared" si="579"/>
        <v>0</v>
      </c>
      <c r="AV5813" s="29">
        <f t="shared" si="580"/>
        <v>0</v>
      </c>
    </row>
    <row r="5814" spans="21:48" ht="31.5" customHeight="1">
      <c r="U5814" s="1"/>
      <c r="AT5814" s="27">
        <f t="shared" si="579"/>
        <v>0</v>
      </c>
      <c r="AV5814" s="29">
        <f t="shared" si="580"/>
        <v>0</v>
      </c>
    </row>
    <row r="5815" spans="21:48" ht="31.5" customHeight="1">
      <c r="U5815" s="1"/>
      <c r="AT5815" s="27">
        <f t="shared" si="579"/>
        <v>0</v>
      </c>
      <c r="AV5815" s="29">
        <f t="shared" si="580"/>
        <v>0</v>
      </c>
    </row>
    <row r="5816" spans="21:48" ht="31.5" customHeight="1">
      <c r="U5816" s="1"/>
      <c r="AT5816" s="27">
        <f t="shared" si="579"/>
        <v>0</v>
      </c>
      <c r="AV5816" s="29">
        <f t="shared" si="580"/>
        <v>0</v>
      </c>
    </row>
    <row r="5817" spans="21:48" ht="31.5" customHeight="1">
      <c r="U5817" s="1"/>
      <c r="AT5817" s="27">
        <f t="shared" si="579"/>
        <v>0</v>
      </c>
      <c r="AV5817" s="29">
        <f t="shared" si="580"/>
        <v>0</v>
      </c>
    </row>
    <row r="5818" spans="21:48" ht="31.5" customHeight="1">
      <c r="U5818" s="1"/>
      <c r="AT5818" s="27">
        <f t="shared" si="579"/>
        <v>0</v>
      </c>
      <c r="AV5818" s="29">
        <f t="shared" si="580"/>
        <v>0</v>
      </c>
    </row>
    <row r="5819" spans="21:48" ht="31.5" customHeight="1">
      <c r="U5819" s="1"/>
      <c r="AT5819" s="27">
        <f t="shared" si="579"/>
        <v>0</v>
      </c>
      <c r="AV5819" s="29">
        <f t="shared" si="580"/>
        <v>0</v>
      </c>
    </row>
    <row r="5820" spans="21:48" ht="31.5" customHeight="1">
      <c r="U5820" s="1"/>
      <c r="AT5820" s="27">
        <f t="shared" si="579"/>
        <v>0</v>
      </c>
      <c r="AV5820" s="29">
        <f t="shared" si="580"/>
        <v>0</v>
      </c>
    </row>
    <row r="5821" spans="21:48" ht="31.5" customHeight="1">
      <c r="U5821" s="1"/>
      <c r="AT5821" s="27">
        <f t="shared" si="579"/>
        <v>0</v>
      </c>
      <c r="AV5821" s="29">
        <f t="shared" si="580"/>
        <v>0</v>
      </c>
    </row>
    <row r="5822" spans="21:48" ht="31.5" customHeight="1">
      <c r="U5822" s="1"/>
      <c r="AT5822" s="27">
        <f t="shared" si="579"/>
        <v>0</v>
      </c>
      <c r="AV5822" s="29">
        <f t="shared" si="580"/>
        <v>0</v>
      </c>
    </row>
    <row r="5823" spans="21:48" ht="31.5" customHeight="1">
      <c r="U5823" s="1"/>
      <c r="AT5823" s="27">
        <f t="shared" si="579"/>
        <v>0</v>
      </c>
      <c r="AV5823" s="29">
        <f t="shared" si="580"/>
        <v>0</v>
      </c>
    </row>
    <row r="5824" spans="21:48" ht="31.5" customHeight="1">
      <c r="U5824" s="1"/>
      <c r="AT5824" s="27">
        <f t="shared" si="579"/>
        <v>0</v>
      </c>
      <c r="AV5824" s="29">
        <f t="shared" si="580"/>
        <v>0</v>
      </c>
    </row>
    <row r="5825" spans="21:48" ht="31.5" customHeight="1">
      <c r="U5825" s="1"/>
      <c r="AT5825" s="27">
        <f t="shared" si="579"/>
        <v>0</v>
      </c>
      <c r="AV5825" s="29">
        <f t="shared" si="580"/>
        <v>0</v>
      </c>
    </row>
    <row r="5826" spans="21:48" ht="31.5" customHeight="1">
      <c r="U5826" s="1"/>
      <c r="AT5826" s="27">
        <f t="shared" si="579"/>
        <v>0</v>
      </c>
      <c r="AV5826" s="29">
        <f t="shared" si="580"/>
        <v>0</v>
      </c>
    </row>
    <row r="5827" spans="21:48" ht="31.5" customHeight="1">
      <c r="U5827" s="1"/>
      <c r="AT5827" s="27">
        <f t="shared" si="579"/>
        <v>0</v>
      </c>
      <c r="AV5827" s="29">
        <f t="shared" si="580"/>
        <v>0</v>
      </c>
    </row>
    <row r="5828" spans="21:48" ht="31.5" customHeight="1">
      <c r="U5828" s="1"/>
      <c r="AT5828" s="27">
        <f t="shared" si="579"/>
        <v>0</v>
      </c>
      <c r="AV5828" s="29">
        <f t="shared" si="580"/>
        <v>0</v>
      </c>
    </row>
    <row r="5829" spans="21:48" ht="31.5" customHeight="1">
      <c r="U5829" s="1"/>
      <c r="AT5829" s="27">
        <f t="shared" si="579"/>
        <v>0</v>
      </c>
      <c r="AV5829" s="29">
        <f t="shared" si="580"/>
        <v>0</v>
      </c>
    </row>
    <row r="5830" spans="21:48" ht="31.5" customHeight="1">
      <c r="U5830" s="1"/>
      <c r="AT5830" s="27">
        <f t="shared" ref="AT5830:AT5893" si="581">T5830*1.075</f>
        <v>0</v>
      </c>
      <c r="AV5830" s="29">
        <f t="shared" si="580"/>
        <v>0</v>
      </c>
    </row>
    <row r="5831" spans="21:48" ht="31.5" customHeight="1">
      <c r="U5831" s="1"/>
      <c r="AT5831" s="27">
        <f t="shared" si="581"/>
        <v>0</v>
      </c>
      <c r="AV5831" s="29">
        <f t="shared" si="580"/>
        <v>0</v>
      </c>
    </row>
    <row r="5832" spans="21:48" ht="31.5" customHeight="1">
      <c r="U5832" s="1"/>
      <c r="AT5832" s="27">
        <f t="shared" si="581"/>
        <v>0</v>
      </c>
      <c r="AV5832" s="29">
        <f t="shared" si="580"/>
        <v>0</v>
      </c>
    </row>
    <row r="5833" spans="21:48" ht="31.5" customHeight="1">
      <c r="U5833" s="1"/>
      <c r="AT5833" s="27">
        <f t="shared" si="581"/>
        <v>0</v>
      </c>
      <c r="AV5833" s="29">
        <f t="shared" si="580"/>
        <v>0</v>
      </c>
    </row>
    <row r="5834" spans="21:48" ht="31.5" customHeight="1">
      <c r="U5834" s="1"/>
      <c r="AT5834" s="27">
        <f t="shared" si="581"/>
        <v>0</v>
      </c>
      <c r="AV5834" s="29">
        <f t="shared" si="580"/>
        <v>0</v>
      </c>
    </row>
    <row r="5835" spans="21:48" ht="31.5" customHeight="1">
      <c r="U5835" s="1"/>
      <c r="AT5835" s="27">
        <f t="shared" si="581"/>
        <v>0</v>
      </c>
      <c r="AV5835" s="29">
        <f t="shared" si="580"/>
        <v>0</v>
      </c>
    </row>
    <row r="5836" spans="21:48" ht="31.5" customHeight="1">
      <c r="U5836" s="1"/>
      <c r="AT5836" s="27">
        <f t="shared" si="581"/>
        <v>0</v>
      </c>
      <c r="AV5836" s="29">
        <f t="shared" si="580"/>
        <v>0</v>
      </c>
    </row>
    <row r="5837" spans="21:48" ht="31.5" customHeight="1">
      <c r="U5837" s="1"/>
      <c r="AT5837" s="27">
        <f t="shared" si="581"/>
        <v>0</v>
      </c>
      <c r="AV5837" s="29">
        <f t="shared" si="580"/>
        <v>0</v>
      </c>
    </row>
    <row r="5838" spans="21:48" ht="31.5" customHeight="1">
      <c r="U5838" s="1"/>
      <c r="AT5838" s="27">
        <f t="shared" si="581"/>
        <v>0</v>
      </c>
      <c r="AV5838" s="29">
        <f t="shared" si="580"/>
        <v>0</v>
      </c>
    </row>
    <row r="5839" spans="21:48" ht="31.5" customHeight="1">
      <c r="U5839" s="1"/>
      <c r="AT5839" s="27">
        <f t="shared" si="581"/>
        <v>0</v>
      </c>
      <c r="AV5839" s="29">
        <f t="shared" si="580"/>
        <v>0</v>
      </c>
    </row>
    <row r="5840" spans="21:48" ht="31.5" customHeight="1">
      <c r="U5840" s="1"/>
      <c r="AT5840" s="27">
        <f t="shared" si="581"/>
        <v>0</v>
      </c>
      <c r="AV5840" s="29">
        <f t="shared" si="580"/>
        <v>0</v>
      </c>
    </row>
    <row r="5841" spans="21:48" ht="31.5" customHeight="1">
      <c r="U5841" s="1"/>
      <c r="AT5841" s="27">
        <f t="shared" si="581"/>
        <v>0</v>
      </c>
      <c r="AV5841" s="29">
        <f t="shared" si="580"/>
        <v>0</v>
      </c>
    </row>
    <row r="5842" spans="21:48" ht="31.5" customHeight="1">
      <c r="U5842" s="1"/>
      <c r="AT5842" s="27">
        <f t="shared" si="581"/>
        <v>0</v>
      </c>
      <c r="AV5842" s="29">
        <f t="shared" si="580"/>
        <v>0</v>
      </c>
    </row>
    <row r="5843" spans="21:48" ht="31.5" customHeight="1">
      <c r="U5843" s="1"/>
      <c r="AT5843" s="27">
        <f t="shared" si="581"/>
        <v>0</v>
      </c>
      <c r="AV5843" s="29">
        <f t="shared" si="580"/>
        <v>0</v>
      </c>
    </row>
    <row r="5844" spans="21:48" ht="31.5" customHeight="1">
      <c r="U5844" s="1"/>
      <c r="AT5844" s="27">
        <f t="shared" si="581"/>
        <v>0</v>
      </c>
      <c r="AV5844" s="29">
        <f t="shared" si="580"/>
        <v>0</v>
      </c>
    </row>
    <row r="5845" spans="21:48" ht="31.5" customHeight="1">
      <c r="U5845" s="1"/>
      <c r="AT5845" s="27">
        <f t="shared" si="581"/>
        <v>0</v>
      </c>
      <c r="AV5845" s="29">
        <f t="shared" si="580"/>
        <v>0</v>
      </c>
    </row>
    <row r="5846" spans="21:48" ht="31.5" customHeight="1">
      <c r="U5846" s="1"/>
      <c r="AT5846" s="27">
        <f t="shared" si="581"/>
        <v>0</v>
      </c>
      <c r="AV5846" s="29">
        <f t="shared" si="580"/>
        <v>0</v>
      </c>
    </row>
    <row r="5847" spans="21:48" ht="31.5" customHeight="1">
      <c r="U5847" s="1"/>
      <c r="AT5847" s="27">
        <f t="shared" si="581"/>
        <v>0</v>
      </c>
      <c r="AV5847" s="29">
        <f t="shared" si="580"/>
        <v>0</v>
      </c>
    </row>
    <row r="5848" spans="21:48" ht="31.5" customHeight="1">
      <c r="U5848" s="1"/>
      <c r="AT5848" s="27">
        <f t="shared" si="581"/>
        <v>0</v>
      </c>
      <c r="AV5848" s="29">
        <f t="shared" si="580"/>
        <v>0</v>
      </c>
    </row>
    <row r="5849" spans="21:48" ht="31.5" customHeight="1">
      <c r="U5849" s="1"/>
      <c r="AT5849" s="27">
        <f t="shared" si="581"/>
        <v>0</v>
      </c>
      <c r="AV5849" s="29">
        <f t="shared" si="580"/>
        <v>0</v>
      </c>
    </row>
    <row r="5850" spans="21:48" ht="31.5" customHeight="1">
      <c r="U5850" s="1"/>
      <c r="AT5850" s="27">
        <f t="shared" si="581"/>
        <v>0</v>
      </c>
      <c r="AV5850" s="29">
        <f t="shared" si="580"/>
        <v>0</v>
      </c>
    </row>
    <row r="5851" spans="21:48" ht="31.5" customHeight="1">
      <c r="U5851" s="1"/>
      <c r="AT5851" s="27">
        <f t="shared" si="581"/>
        <v>0</v>
      </c>
      <c r="AV5851" s="29">
        <f t="shared" si="580"/>
        <v>0</v>
      </c>
    </row>
    <row r="5852" spans="21:48" ht="31.5" customHeight="1">
      <c r="U5852" s="1"/>
      <c r="AT5852" s="27">
        <f t="shared" si="581"/>
        <v>0</v>
      </c>
      <c r="AV5852" s="29">
        <f t="shared" si="580"/>
        <v>0</v>
      </c>
    </row>
    <row r="5853" spans="21:48" ht="31.5" customHeight="1">
      <c r="U5853" s="1"/>
      <c r="AT5853" s="27">
        <f t="shared" si="581"/>
        <v>0</v>
      </c>
      <c r="AV5853" s="29">
        <f t="shared" si="580"/>
        <v>0</v>
      </c>
    </row>
    <row r="5854" spans="21:48" ht="31.5" customHeight="1">
      <c r="U5854" s="1"/>
      <c r="AT5854" s="27">
        <f t="shared" si="581"/>
        <v>0</v>
      </c>
      <c r="AV5854" s="29">
        <f t="shared" si="580"/>
        <v>0</v>
      </c>
    </row>
    <row r="5855" spans="21:48" ht="31.5" customHeight="1">
      <c r="U5855" s="1"/>
      <c r="AT5855" s="27">
        <f t="shared" si="581"/>
        <v>0</v>
      </c>
      <c r="AV5855" s="29">
        <f t="shared" si="580"/>
        <v>0</v>
      </c>
    </row>
    <row r="5856" spans="21:48" ht="31.5" customHeight="1">
      <c r="U5856" s="1"/>
      <c r="AT5856" s="27">
        <f t="shared" si="581"/>
        <v>0</v>
      </c>
      <c r="AV5856" s="29">
        <f t="shared" si="580"/>
        <v>0</v>
      </c>
    </row>
    <row r="5857" spans="21:48" ht="31.5" customHeight="1">
      <c r="U5857" s="1"/>
      <c r="AT5857" s="27">
        <f t="shared" si="581"/>
        <v>0</v>
      </c>
      <c r="AV5857" s="29">
        <f t="shared" si="580"/>
        <v>0</v>
      </c>
    </row>
    <row r="5858" spans="21:48" ht="31.5" customHeight="1">
      <c r="U5858" s="1"/>
      <c r="AT5858" s="27">
        <f t="shared" si="581"/>
        <v>0</v>
      </c>
      <c r="AV5858" s="29">
        <f t="shared" si="580"/>
        <v>0</v>
      </c>
    </row>
    <row r="5859" spans="21:48" ht="31.5" customHeight="1">
      <c r="U5859" s="1"/>
      <c r="AT5859" s="27">
        <f t="shared" si="581"/>
        <v>0</v>
      </c>
      <c r="AV5859" s="29">
        <f t="shared" si="580"/>
        <v>0</v>
      </c>
    </row>
    <row r="5860" spans="21:48" ht="31.5" customHeight="1">
      <c r="U5860" s="1"/>
      <c r="AT5860" s="27">
        <f t="shared" si="581"/>
        <v>0</v>
      </c>
      <c r="AV5860" s="29">
        <f t="shared" si="580"/>
        <v>0</v>
      </c>
    </row>
    <row r="5861" spans="21:48" ht="31.5" customHeight="1">
      <c r="U5861" s="1"/>
      <c r="AT5861" s="27">
        <f t="shared" si="581"/>
        <v>0</v>
      </c>
      <c r="AV5861" s="29">
        <f t="shared" si="580"/>
        <v>0</v>
      </c>
    </row>
    <row r="5862" spans="21:48" ht="31.5" customHeight="1">
      <c r="U5862" s="1"/>
      <c r="AT5862" s="27">
        <f t="shared" si="581"/>
        <v>0</v>
      </c>
      <c r="AV5862" s="29">
        <f t="shared" si="580"/>
        <v>0</v>
      </c>
    </row>
    <row r="5863" spans="21:48" ht="31.5" customHeight="1">
      <c r="U5863" s="1"/>
      <c r="AT5863" s="27">
        <f t="shared" si="581"/>
        <v>0</v>
      </c>
      <c r="AV5863" s="29">
        <f t="shared" si="580"/>
        <v>0</v>
      </c>
    </row>
    <row r="5864" spans="21:48" ht="31.5" customHeight="1">
      <c r="U5864" s="1"/>
      <c r="AT5864" s="27">
        <f t="shared" si="581"/>
        <v>0</v>
      </c>
      <c r="AV5864" s="29">
        <f t="shared" si="580"/>
        <v>0</v>
      </c>
    </row>
    <row r="5865" spans="21:48" ht="31.5" customHeight="1">
      <c r="U5865" s="1"/>
      <c r="AT5865" s="27">
        <f t="shared" si="581"/>
        <v>0</v>
      </c>
      <c r="AV5865" s="29">
        <f t="shared" si="580"/>
        <v>0</v>
      </c>
    </row>
    <row r="5866" spans="21:48" ht="31.5" customHeight="1">
      <c r="U5866" s="1"/>
      <c r="AT5866" s="27">
        <f t="shared" si="581"/>
        <v>0</v>
      </c>
      <c r="AV5866" s="29">
        <f t="shared" si="580"/>
        <v>0</v>
      </c>
    </row>
    <row r="5867" spans="21:48" ht="31.5" customHeight="1">
      <c r="U5867" s="1"/>
      <c r="AT5867" s="27">
        <f t="shared" si="581"/>
        <v>0</v>
      </c>
      <c r="AV5867" s="29">
        <f t="shared" si="580"/>
        <v>0</v>
      </c>
    </row>
    <row r="5868" spans="21:48" ht="31.5" customHeight="1">
      <c r="U5868" s="1"/>
      <c r="AT5868" s="27">
        <f t="shared" si="581"/>
        <v>0</v>
      </c>
      <c r="AV5868" s="29">
        <f t="shared" si="580"/>
        <v>0</v>
      </c>
    </row>
    <row r="5869" spans="21:48" ht="31.5" customHeight="1">
      <c r="U5869" s="1"/>
      <c r="AT5869" s="27">
        <f t="shared" si="581"/>
        <v>0</v>
      </c>
      <c r="AV5869" s="29">
        <f t="shared" si="580"/>
        <v>0</v>
      </c>
    </row>
    <row r="5870" spans="21:48" ht="31.5" customHeight="1">
      <c r="U5870" s="1"/>
      <c r="AT5870" s="27">
        <f t="shared" si="581"/>
        <v>0</v>
      </c>
      <c r="AV5870" s="29">
        <f t="shared" si="580"/>
        <v>0</v>
      </c>
    </row>
    <row r="5871" spans="21:48" ht="31.5" customHeight="1">
      <c r="U5871" s="1"/>
      <c r="AT5871" s="27">
        <f t="shared" si="581"/>
        <v>0</v>
      </c>
      <c r="AV5871" s="29">
        <f t="shared" si="580"/>
        <v>0</v>
      </c>
    </row>
    <row r="5872" spans="21:48" ht="31.5" customHeight="1">
      <c r="U5872" s="1"/>
      <c r="AT5872" s="27">
        <f t="shared" si="581"/>
        <v>0</v>
      </c>
      <c r="AV5872" s="29">
        <f t="shared" si="580"/>
        <v>0</v>
      </c>
    </row>
    <row r="5873" spans="21:48" ht="31.5" customHeight="1">
      <c r="U5873" s="1"/>
      <c r="AT5873" s="27">
        <f t="shared" si="581"/>
        <v>0</v>
      </c>
      <c r="AV5873" s="29">
        <f t="shared" si="580"/>
        <v>0</v>
      </c>
    </row>
    <row r="5874" spans="21:48" ht="31.5" customHeight="1">
      <c r="U5874" s="1"/>
      <c r="AT5874" s="27">
        <f t="shared" si="581"/>
        <v>0</v>
      </c>
      <c r="AV5874" s="29">
        <f t="shared" si="580"/>
        <v>0</v>
      </c>
    </row>
    <row r="5875" spans="21:48" ht="31.5" customHeight="1">
      <c r="U5875" s="1"/>
      <c r="AT5875" s="27">
        <f t="shared" si="581"/>
        <v>0</v>
      </c>
      <c r="AV5875" s="29">
        <f t="shared" ref="AV5875:AV5938" si="582">MIN(AN5875,AT5875,AU5875)</f>
        <v>0</v>
      </c>
    </row>
    <row r="5876" spans="21:48" ht="31.5" customHeight="1">
      <c r="U5876" s="1"/>
      <c r="AT5876" s="27">
        <f t="shared" si="581"/>
        <v>0</v>
      </c>
      <c r="AV5876" s="29">
        <f t="shared" si="582"/>
        <v>0</v>
      </c>
    </row>
    <row r="5877" spans="21:48" ht="31.5" customHeight="1">
      <c r="U5877" s="1"/>
      <c r="AT5877" s="27">
        <f t="shared" si="581"/>
        <v>0</v>
      </c>
      <c r="AV5877" s="29">
        <f t="shared" si="582"/>
        <v>0</v>
      </c>
    </row>
    <row r="5878" spans="21:48" ht="31.5" customHeight="1">
      <c r="U5878" s="1"/>
      <c r="AT5878" s="27">
        <f t="shared" si="581"/>
        <v>0</v>
      </c>
      <c r="AV5878" s="29">
        <f t="shared" si="582"/>
        <v>0</v>
      </c>
    </row>
    <row r="5879" spans="21:48" ht="31.5" customHeight="1">
      <c r="U5879" s="1"/>
      <c r="AT5879" s="27">
        <f t="shared" si="581"/>
        <v>0</v>
      </c>
      <c r="AV5879" s="29">
        <f t="shared" si="582"/>
        <v>0</v>
      </c>
    </row>
    <row r="5880" spans="21:48" ht="31.5" customHeight="1">
      <c r="U5880" s="1"/>
      <c r="AT5880" s="27">
        <f t="shared" si="581"/>
        <v>0</v>
      </c>
      <c r="AV5880" s="29">
        <f t="shared" si="582"/>
        <v>0</v>
      </c>
    </row>
    <row r="5881" spans="21:48" ht="31.5" customHeight="1">
      <c r="U5881" s="1"/>
      <c r="AT5881" s="27">
        <f t="shared" si="581"/>
        <v>0</v>
      </c>
      <c r="AV5881" s="29">
        <f t="shared" si="582"/>
        <v>0</v>
      </c>
    </row>
    <row r="5882" spans="21:48" ht="31.5" customHeight="1">
      <c r="U5882" s="1"/>
      <c r="AT5882" s="27">
        <f t="shared" si="581"/>
        <v>0</v>
      </c>
      <c r="AV5882" s="29">
        <f t="shared" si="582"/>
        <v>0</v>
      </c>
    </row>
    <row r="5883" spans="21:48" ht="31.5" customHeight="1">
      <c r="U5883" s="1"/>
      <c r="AT5883" s="27">
        <f t="shared" si="581"/>
        <v>0</v>
      </c>
      <c r="AV5883" s="29">
        <f t="shared" si="582"/>
        <v>0</v>
      </c>
    </row>
    <row r="5884" spans="21:48" ht="31.5" customHeight="1">
      <c r="U5884" s="1"/>
      <c r="AT5884" s="27">
        <f t="shared" si="581"/>
        <v>0</v>
      </c>
      <c r="AV5884" s="29">
        <f t="shared" si="582"/>
        <v>0</v>
      </c>
    </row>
    <row r="5885" spans="21:48" ht="31.5" customHeight="1">
      <c r="U5885" s="1"/>
      <c r="AT5885" s="27">
        <f t="shared" si="581"/>
        <v>0</v>
      </c>
      <c r="AV5885" s="29">
        <f t="shared" si="582"/>
        <v>0</v>
      </c>
    </row>
    <row r="5886" spans="21:48" ht="31.5" customHeight="1">
      <c r="U5886" s="1"/>
      <c r="AT5886" s="27">
        <f t="shared" si="581"/>
        <v>0</v>
      </c>
      <c r="AV5886" s="29">
        <f t="shared" si="582"/>
        <v>0</v>
      </c>
    </row>
    <row r="5887" spans="21:48" ht="31.5" customHeight="1">
      <c r="U5887" s="1"/>
      <c r="AT5887" s="27">
        <f t="shared" si="581"/>
        <v>0</v>
      </c>
      <c r="AV5887" s="29">
        <f t="shared" si="582"/>
        <v>0</v>
      </c>
    </row>
    <row r="5888" spans="21:48" ht="31.5" customHeight="1">
      <c r="U5888" s="1"/>
      <c r="AT5888" s="27">
        <f t="shared" si="581"/>
        <v>0</v>
      </c>
      <c r="AV5888" s="29">
        <f t="shared" si="582"/>
        <v>0</v>
      </c>
    </row>
    <row r="5889" spans="21:48" ht="31.5" customHeight="1">
      <c r="U5889" s="1"/>
      <c r="AT5889" s="27">
        <f t="shared" si="581"/>
        <v>0</v>
      </c>
      <c r="AV5889" s="29">
        <f t="shared" si="582"/>
        <v>0</v>
      </c>
    </row>
    <row r="5890" spans="21:48" ht="31.5" customHeight="1">
      <c r="U5890" s="1"/>
      <c r="AT5890" s="27">
        <f t="shared" si="581"/>
        <v>0</v>
      </c>
      <c r="AV5890" s="29">
        <f t="shared" si="582"/>
        <v>0</v>
      </c>
    </row>
    <row r="5891" spans="21:48" ht="31.5" customHeight="1">
      <c r="U5891" s="1"/>
      <c r="AT5891" s="27">
        <f t="shared" si="581"/>
        <v>0</v>
      </c>
      <c r="AV5891" s="29">
        <f t="shared" si="582"/>
        <v>0</v>
      </c>
    </row>
    <row r="5892" spans="21:48" ht="31.5" customHeight="1">
      <c r="U5892" s="1"/>
      <c r="AT5892" s="27">
        <f t="shared" si="581"/>
        <v>0</v>
      </c>
      <c r="AV5892" s="29">
        <f t="shared" si="582"/>
        <v>0</v>
      </c>
    </row>
    <row r="5893" spans="21:48" ht="31.5" customHeight="1">
      <c r="U5893" s="1"/>
      <c r="AT5893" s="27">
        <f t="shared" si="581"/>
        <v>0</v>
      </c>
      <c r="AV5893" s="29">
        <f t="shared" si="582"/>
        <v>0</v>
      </c>
    </row>
    <row r="5894" spans="21:48" ht="31.5" customHeight="1">
      <c r="U5894" s="1"/>
      <c r="AT5894" s="27">
        <f t="shared" ref="AT5894:AT5957" si="583">T5894*1.075</f>
        <v>0</v>
      </c>
      <c r="AV5894" s="29">
        <f t="shared" si="582"/>
        <v>0</v>
      </c>
    </row>
    <row r="5895" spans="21:48" ht="31.5" customHeight="1">
      <c r="U5895" s="1"/>
      <c r="AT5895" s="27">
        <f t="shared" si="583"/>
        <v>0</v>
      </c>
      <c r="AV5895" s="29">
        <f t="shared" si="582"/>
        <v>0</v>
      </c>
    </row>
    <row r="5896" spans="21:48" ht="31.5" customHeight="1">
      <c r="U5896" s="1"/>
      <c r="AT5896" s="27">
        <f t="shared" si="583"/>
        <v>0</v>
      </c>
      <c r="AV5896" s="29">
        <f t="shared" si="582"/>
        <v>0</v>
      </c>
    </row>
    <row r="5897" spans="21:48" ht="31.5" customHeight="1">
      <c r="U5897" s="1"/>
      <c r="AT5897" s="27">
        <f t="shared" si="583"/>
        <v>0</v>
      </c>
      <c r="AV5897" s="29">
        <f t="shared" si="582"/>
        <v>0</v>
      </c>
    </row>
    <row r="5898" spans="21:48" ht="31.5" customHeight="1">
      <c r="U5898" s="1"/>
      <c r="AT5898" s="27">
        <f t="shared" si="583"/>
        <v>0</v>
      </c>
      <c r="AV5898" s="29">
        <f t="shared" si="582"/>
        <v>0</v>
      </c>
    </row>
    <row r="5899" spans="21:48" ht="31.5" customHeight="1">
      <c r="U5899" s="1"/>
      <c r="AT5899" s="27">
        <f t="shared" si="583"/>
        <v>0</v>
      </c>
      <c r="AV5899" s="29">
        <f t="shared" si="582"/>
        <v>0</v>
      </c>
    </row>
    <row r="5900" spans="21:48" ht="31.5" customHeight="1">
      <c r="U5900" s="1"/>
      <c r="AT5900" s="27">
        <f t="shared" si="583"/>
        <v>0</v>
      </c>
      <c r="AV5900" s="29">
        <f t="shared" si="582"/>
        <v>0</v>
      </c>
    </row>
    <row r="5901" spans="21:48" ht="31.5" customHeight="1">
      <c r="U5901" s="1"/>
      <c r="AT5901" s="27">
        <f t="shared" si="583"/>
        <v>0</v>
      </c>
      <c r="AV5901" s="29">
        <f t="shared" si="582"/>
        <v>0</v>
      </c>
    </row>
    <row r="5902" spans="21:48" ht="31.5" customHeight="1">
      <c r="U5902" s="1"/>
      <c r="AT5902" s="27">
        <f t="shared" si="583"/>
        <v>0</v>
      </c>
      <c r="AV5902" s="29">
        <f t="shared" si="582"/>
        <v>0</v>
      </c>
    </row>
    <row r="5903" spans="21:48" ht="31.5" customHeight="1">
      <c r="U5903" s="1"/>
      <c r="AT5903" s="27">
        <f t="shared" si="583"/>
        <v>0</v>
      </c>
      <c r="AV5903" s="29">
        <f t="shared" si="582"/>
        <v>0</v>
      </c>
    </row>
    <row r="5904" spans="21:48" ht="31.5" customHeight="1">
      <c r="U5904" s="1"/>
      <c r="AT5904" s="27">
        <f t="shared" si="583"/>
        <v>0</v>
      </c>
      <c r="AV5904" s="29">
        <f t="shared" si="582"/>
        <v>0</v>
      </c>
    </row>
    <row r="5905" spans="21:48" ht="31.5" customHeight="1">
      <c r="U5905" s="1"/>
      <c r="AT5905" s="27">
        <f t="shared" si="583"/>
        <v>0</v>
      </c>
      <c r="AV5905" s="29">
        <f t="shared" si="582"/>
        <v>0</v>
      </c>
    </row>
    <row r="5906" spans="21:48" ht="31.5" customHeight="1">
      <c r="U5906" s="1"/>
      <c r="AT5906" s="27">
        <f t="shared" si="583"/>
        <v>0</v>
      </c>
      <c r="AV5906" s="29">
        <f t="shared" si="582"/>
        <v>0</v>
      </c>
    </row>
    <row r="5907" spans="21:48" ht="31.5" customHeight="1">
      <c r="U5907" s="1"/>
      <c r="AT5907" s="27">
        <f t="shared" si="583"/>
        <v>0</v>
      </c>
      <c r="AV5907" s="29">
        <f t="shared" si="582"/>
        <v>0</v>
      </c>
    </row>
    <row r="5908" spans="21:48" ht="31.5" customHeight="1">
      <c r="U5908" s="1"/>
      <c r="AT5908" s="27">
        <f t="shared" si="583"/>
        <v>0</v>
      </c>
      <c r="AV5908" s="29">
        <f t="shared" si="582"/>
        <v>0</v>
      </c>
    </row>
    <row r="5909" spans="21:48" ht="31.5" customHeight="1">
      <c r="U5909" s="1"/>
      <c r="AT5909" s="27">
        <f t="shared" si="583"/>
        <v>0</v>
      </c>
      <c r="AV5909" s="29">
        <f t="shared" si="582"/>
        <v>0</v>
      </c>
    </row>
    <row r="5910" spans="21:48" ht="31.5" customHeight="1">
      <c r="U5910" s="1"/>
      <c r="AT5910" s="27">
        <f t="shared" si="583"/>
        <v>0</v>
      </c>
      <c r="AV5910" s="29">
        <f t="shared" si="582"/>
        <v>0</v>
      </c>
    </row>
    <row r="5911" spans="21:48" ht="31.5" customHeight="1">
      <c r="U5911" s="1"/>
      <c r="AT5911" s="27">
        <f t="shared" si="583"/>
        <v>0</v>
      </c>
      <c r="AV5911" s="29">
        <f t="shared" si="582"/>
        <v>0</v>
      </c>
    </row>
    <row r="5912" spans="21:48" ht="31.5" customHeight="1">
      <c r="U5912" s="1"/>
      <c r="AT5912" s="27">
        <f t="shared" si="583"/>
        <v>0</v>
      </c>
      <c r="AV5912" s="29">
        <f t="shared" si="582"/>
        <v>0</v>
      </c>
    </row>
    <row r="5913" spans="21:48" ht="31.5" customHeight="1">
      <c r="U5913" s="1"/>
      <c r="AT5913" s="27">
        <f t="shared" si="583"/>
        <v>0</v>
      </c>
      <c r="AV5913" s="29">
        <f t="shared" si="582"/>
        <v>0</v>
      </c>
    </row>
    <row r="5914" spans="21:48" ht="31.5" customHeight="1">
      <c r="U5914" s="1"/>
      <c r="AT5914" s="27">
        <f t="shared" si="583"/>
        <v>0</v>
      </c>
      <c r="AV5914" s="29">
        <f t="shared" si="582"/>
        <v>0</v>
      </c>
    </row>
    <row r="5915" spans="21:48" ht="31.5" customHeight="1">
      <c r="U5915" s="1"/>
      <c r="AT5915" s="27">
        <f t="shared" si="583"/>
        <v>0</v>
      </c>
      <c r="AV5915" s="29">
        <f t="shared" si="582"/>
        <v>0</v>
      </c>
    </row>
    <row r="5916" spans="21:48" ht="31.5" customHeight="1">
      <c r="U5916" s="1"/>
      <c r="AT5916" s="27">
        <f t="shared" si="583"/>
        <v>0</v>
      </c>
      <c r="AV5916" s="29">
        <f t="shared" si="582"/>
        <v>0</v>
      </c>
    </row>
    <row r="5917" spans="21:48" ht="31.5" customHeight="1">
      <c r="U5917" s="1"/>
      <c r="AT5917" s="27">
        <f t="shared" si="583"/>
        <v>0</v>
      </c>
      <c r="AV5917" s="29">
        <f t="shared" si="582"/>
        <v>0</v>
      </c>
    </row>
    <row r="5918" spans="21:48" ht="31.5" customHeight="1">
      <c r="U5918" s="1"/>
      <c r="AT5918" s="27">
        <f t="shared" si="583"/>
        <v>0</v>
      </c>
      <c r="AV5918" s="29">
        <f t="shared" si="582"/>
        <v>0</v>
      </c>
    </row>
    <row r="5919" spans="21:48" ht="31.5" customHeight="1">
      <c r="U5919" s="1"/>
      <c r="AT5919" s="27">
        <f t="shared" si="583"/>
        <v>0</v>
      </c>
      <c r="AV5919" s="29">
        <f t="shared" si="582"/>
        <v>0</v>
      </c>
    </row>
    <row r="5920" spans="21:48" ht="31.5" customHeight="1">
      <c r="U5920" s="1"/>
      <c r="AT5920" s="27">
        <f t="shared" si="583"/>
        <v>0</v>
      </c>
      <c r="AV5920" s="29">
        <f t="shared" si="582"/>
        <v>0</v>
      </c>
    </row>
    <row r="5921" spans="21:48" ht="31.5" customHeight="1">
      <c r="U5921" s="1"/>
      <c r="AT5921" s="27">
        <f t="shared" si="583"/>
        <v>0</v>
      </c>
      <c r="AV5921" s="29">
        <f t="shared" si="582"/>
        <v>0</v>
      </c>
    </row>
    <row r="5922" spans="21:48" ht="31.5" customHeight="1">
      <c r="U5922" s="1"/>
      <c r="AT5922" s="27">
        <f t="shared" si="583"/>
        <v>0</v>
      </c>
      <c r="AV5922" s="29">
        <f t="shared" si="582"/>
        <v>0</v>
      </c>
    </row>
    <row r="5923" spans="21:48" ht="31.5" customHeight="1">
      <c r="U5923" s="1"/>
      <c r="AT5923" s="27">
        <f t="shared" si="583"/>
        <v>0</v>
      </c>
      <c r="AV5923" s="29">
        <f t="shared" si="582"/>
        <v>0</v>
      </c>
    </row>
    <row r="5924" spans="21:48" ht="31.5" customHeight="1">
      <c r="U5924" s="1"/>
      <c r="AT5924" s="27">
        <f t="shared" si="583"/>
        <v>0</v>
      </c>
      <c r="AV5924" s="29">
        <f t="shared" si="582"/>
        <v>0</v>
      </c>
    </row>
    <row r="5925" spans="21:48" ht="31.5" customHeight="1">
      <c r="U5925" s="1"/>
      <c r="AT5925" s="27">
        <f t="shared" si="583"/>
        <v>0</v>
      </c>
      <c r="AV5925" s="29">
        <f t="shared" si="582"/>
        <v>0</v>
      </c>
    </row>
    <row r="5926" spans="21:48" ht="31.5" customHeight="1">
      <c r="U5926" s="1"/>
      <c r="AT5926" s="27">
        <f t="shared" si="583"/>
        <v>0</v>
      </c>
      <c r="AV5926" s="29">
        <f t="shared" si="582"/>
        <v>0</v>
      </c>
    </row>
    <row r="5927" spans="21:48" ht="31.5" customHeight="1">
      <c r="U5927" s="1"/>
      <c r="AT5927" s="27">
        <f t="shared" si="583"/>
        <v>0</v>
      </c>
      <c r="AV5927" s="29">
        <f t="shared" si="582"/>
        <v>0</v>
      </c>
    </row>
    <row r="5928" spans="21:48" ht="31.5" customHeight="1">
      <c r="U5928" s="1"/>
      <c r="AT5928" s="27">
        <f t="shared" si="583"/>
        <v>0</v>
      </c>
      <c r="AV5928" s="29">
        <f t="shared" si="582"/>
        <v>0</v>
      </c>
    </row>
    <row r="5929" spans="21:48" ht="31.5" customHeight="1">
      <c r="U5929" s="1"/>
      <c r="AT5929" s="27">
        <f t="shared" si="583"/>
        <v>0</v>
      </c>
      <c r="AV5929" s="29">
        <f t="shared" si="582"/>
        <v>0</v>
      </c>
    </row>
    <row r="5930" spans="21:48" ht="31.5" customHeight="1">
      <c r="U5930" s="1"/>
      <c r="AT5930" s="27">
        <f t="shared" si="583"/>
        <v>0</v>
      </c>
      <c r="AV5930" s="29">
        <f t="shared" si="582"/>
        <v>0</v>
      </c>
    </row>
    <row r="5931" spans="21:48" ht="31.5" customHeight="1">
      <c r="U5931" s="1"/>
      <c r="AT5931" s="27">
        <f t="shared" si="583"/>
        <v>0</v>
      </c>
      <c r="AV5931" s="29">
        <f t="shared" si="582"/>
        <v>0</v>
      </c>
    </row>
    <row r="5932" spans="21:48" ht="31.5" customHeight="1">
      <c r="U5932" s="1"/>
      <c r="AT5932" s="27">
        <f t="shared" si="583"/>
        <v>0</v>
      </c>
      <c r="AV5932" s="29">
        <f t="shared" si="582"/>
        <v>0</v>
      </c>
    </row>
    <row r="5933" spans="21:48" ht="31.5" customHeight="1">
      <c r="U5933" s="1"/>
      <c r="AT5933" s="27">
        <f t="shared" si="583"/>
        <v>0</v>
      </c>
      <c r="AV5933" s="29">
        <f t="shared" si="582"/>
        <v>0</v>
      </c>
    </row>
    <row r="5934" spans="21:48" ht="31.5" customHeight="1">
      <c r="U5934" s="1"/>
      <c r="AT5934" s="27">
        <f t="shared" si="583"/>
        <v>0</v>
      </c>
      <c r="AV5934" s="29">
        <f t="shared" si="582"/>
        <v>0</v>
      </c>
    </row>
    <row r="5935" spans="21:48" ht="31.5" customHeight="1">
      <c r="U5935" s="1"/>
      <c r="AT5935" s="27">
        <f t="shared" si="583"/>
        <v>0</v>
      </c>
      <c r="AV5935" s="29">
        <f t="shared" si="582"/>
        <v>0</v>
      </c>
    </row>
    <row r="5936" spans="21:48" ht="31.5" customHeight="1">
      <c r="U5936" s="1"/>
      <c r="AT5936" s="27">
        <f t="shared" si="583"/>
        <v>0</v>
      </c>
      <c r="AV5936" s="29">
        <f t="shared" si="582"/>
        <v>0</v>
      </c>
    </row>
    <row r="5937" spans="21:48" ht="31.5" customHeight="1">
      <c r="U5937" s="1"/>
      <c r="AT5937" s="27">
        <f t="shared" si="583"/>
        <v>0</v>
      </c>
      <c r="AV5937" s="29">
        <f t="shared" si="582"/>
        <v>0</v>
      </c>
    </row>
    <row r="5938" spans="21:48" ht="31.5" customHeight="1">
      <c r="U5938" s="1"/>
      <c r="AT5938" s="27">
        <f t="shared" si="583"/>
        <v>0</v>
      </c>
      <c r="AV5938" s="29">
        <f t="shared" si="582"/>
        <v>0</v>
      </c>
    </row>
    <row r="5939" spans="21:48" ht="31.5" customHeight="1">
      <c r="U5939" s="1"/>
      <c r="AT5939" s="27">
        <f t="shared" si="583"/>
        <v>0</v>
      </c>
      <c r="AV5939" s="29">
        <f t="shared" ref="AV5939:AV6002" si="584">MIN(AN5939,AT5939,AU5939)</f>
        <v>0</v>
      </c>
    </row>
    <row r="5940" spans="21:48" ht="31.5" customHeight="1">
      <c r="U5940" s="1"/>
      <c r="AT5940" s="27">
        <f t="shared" si="583"/>
        <v>0</v>
      </c>
      <c r="AV5940" s="29">
        <f t="shared" si="584"/>
        <v>0</v>
      </c>
    </row>
    <row r="5941" spans="21:48" ht="31.5" customHeight="1">
      <c r="U5941" s="1"/>
      <c r="AT5941" s="27">
        <f t="shared" si="583"/>
        <v>0</v>
      </c>
      <c r="AV5941" s="29">
        <f t="shared" si="584"/>
        <v>0</v>
      </c>
    </row>
    <row r="5942" spans="21:48" ht="31.5" customHeight="1">
      <c r="U5942" s="1"/>
      <c r="AT5942" s="27">
        <f t="shared" si="583"/>
        <v>0</v>
      </c>
      <c r="AV5942" s="29">
        <f t="shared" si="584"/>
        <v>0</v>
      </c>
    </row>
    <row r="5943" spans="21:48" ht="31.5" customHeight="1">
      <c r="U5943" s="1"/>
      <c r="AT5943" s="27">
        <f t="shared" si="583"/>
        <v>0</v>
      </c>
      <c r="AV5943" s="29">
        <f t="shared" si="584"/>
        <v>0</v>
      </c>
    </row>
    <row r="5944" spans="21:48" ht="31.5" customHeight="1">
      <c r="U5944" s="1"/>
      <c r="AT5944" s="27">
        <f t="shared" si="583"/>
        <v>0</v>
      </c>
      <c r="AV5944" s="29">
        <f t="shared" si="584"/>
        <v>0</v>
      </c>
    </row>
    <row r="5945" spans="21:48" ht="31.5" customHeight="1">
      <c r="U5945" s="1"/>
      <c r="AT5945" s="27">
        <f t="shared" si="583"/>
        <v>0</v>
      </c>
      <c r="AV5945" s="29">
        <f t="shared" si="584"/>
        <v>0</v>
      </c>
    </row>
    <row r="5946" spans="21:48" ht="31.5" customHeight="1">
      <c r="U5946" s="1"/>
      <c r="AT5946" s="27">
        <f t="shared" si="583"/>
        <v>0</v>
      </c>
      <c r="AV5946" s="29">
        <f t="shared" si="584"/>
        <v>0</v>
      </c>
    </row>
    <row r="5947" spans="21:48" ht="31.5" customHeight="1">
      <c r="U5947" s="1"/>
      <c r="AT5947" s="27">
        <f t="shared" si="583"/>
        <v>0</v>
      </c>
      <c r="AV5947" s="29">
        <f t="shared" si="584"/>
        <v>0</v>
      </c>
    </row>
    <row r="5948" spans="21:48" ht="31.5" customHeight="1">
      <c r="U5948" s="1"/>
      <c r="AT5948" s="27">
        <f t="shared" si="583"/>
        <v>0</v>
      </c>
      <c r="AV5948" s="29">
        <f t="shared" si="584"/>
        <v>0</v>
      </c>
    </row>
    <row r="5949" spans="21:48" ht="31.5" customHeight="1">
      <c r="U5949" s="1"/>
      <c r="AT5949" s="27">
        <f t="shared" si="583"/>
        <v>0</v>
      </c>
      <c r="AV5949" s="29">
        <f t="shared" si="584"/>
        <v>0</v>
      </c>
    </row>
    <row r="5950" spans="21:48" ht="31.5" customHeight="1">
      <c r="U5950" s="1"/>
      <c r="AT5950" s="27">
        <f t="shared" si="583"/>
        <v>0</v>
      </c>
      <c r="AV5950" s="29">
        <f t="shared" si="584"/>
        <v>0</v>
      </c>
    </row>
    <row r="5951" spans="21:48" ht="31.5" customHeight="1">
      <c r="U5951" s="1"/>
      <c r="AT5951" s="27">
        <f t="shared" si="583"/>
        <v>0</v>
      </c>
      <c r="AV5951" s="29">
        <f t="shared" si="584"/>
        <v>0</v>
      </c>
    </row>
    <row r="5952" spans="21:48" ht="31.5" customHeight="1">
      <c r="U5952" s="1"/>
      <c r="AT5952" s="27">
        <f t="shared" si="583"/>
        <v>0</v>
      </c>
      <c r="AV5952" s="29">
        <f t="shared" si="584"/>
        <v>0</v>
      </c>
    </row>
    <row r="5953" spans="21:48" ht="31.5" customHeight="1">
      <c r="U5953" s="1"/>
      <c r="AT5953" s="27">
        <f t="shared" si="583"/>
        <v>0</v>
      </c>
      <c r="AV5953" s="29">
        <f t="shared" si="584"/>
        <v>0</v>
      </c>
    </row>
    <row r="5954" spans="21:48" ht="31.5" customHeight="1">
      <c r="U5954" s="1"/>
      <c r="AT5954" s="27">
        <f t="shared" si="583"/>
        <v>0</v>
      </c>
      <c r="AV5954" s="29">
        <f t="shared" si="584"/>
        <v>0</v>
      </c>
    </row>
    <row r="5955" spans="21:48" ht="31.5" customHeight="1">
      <c r="U5955" s="1"/>
      <c r="AT5955" s="27">
        <f t="shared" si="583"/>
        <v>0</v>
      </c>
      <c r="AV5955" s="29">
        <f t="shared" si="584"/>
        <v>0</v>
      </c>
    </row>
    <row r="5956" spans="21:48" ht="31.5" customHeight="1">
      <c r="U5956" s="1"/>
      <c r="AT5956" s="27">
        <f t="shared" si="583"/>
        <v>0</v>
      </c>
      <c r="AV5956" s="29">
        <f t="shared" si="584"/>
        <v>0</v>
      </c>
    </row>
    <row r="5957" spans="21:48" ht="31.5" customHeight="1">
      <c r="U5957" s="1"/>
      <c r="AT5957" s="27">
        <f t="shared" si="583"/>
        <v>0</v>
      </c>
      <c r="AV5957" s="29">
        <f t="shared" si="584"/>
        <v>0</v>
      </c>
    </row>
    <row r="5958" spans="21:48" ht="31.5" customHeight="1">
      <c r="U5958" s="1"/>
      <c r="AT5958" s="27">
        <f t="shared" ref="AT5958:AT6021" si="585">T5958*1.075</f>
        <v>0</v>
      </c>
      <c r="AV5958" s="29">
        <f t="shared" si="584"/>
        <v>0</v>
      </c>
    </row>
    <row r="5959" spans="21:48" ht="31.5" customHeight="1">
      <c r="U5959" s="1"/>
      <c r="AT5959" s="27">
        <f t="shared" si="585"/>
        <v>0</v>
      </c>
      <c r="AV5959" s="29">
        <f t="shared" si="584"/>
        <v>0</v>
      </c>
    </row>
    <row r="5960" spans="21:48" ht="31.5" customHeight="1">
      <c r="U5960" s="1"/>
      <c r="AT5960" s="27">
        <f t="shared" si="585"/>
        <v>0</v>
      </c>
      <c r="AV5960" s="29">
        <f t="shared" si="584"/>
        <v>0</v>
      </c>
    </row>
    <row r="5961" spans="21:48" ht="31.5" customHeight="1">
      <c r="U5961" s="1"/>
      <c r="AT5961" s="27">
        <f t="shared" si="585"/>
        <v>0</v>
      </c>
      <c r="AV5961" s="29">
        <f t="shared" si="584"/>
        <v>0</v>
      </c>
    </row>
    <row r="5962" spans="21:48" ht="31.5" customHeight="1">
      <c r="U5962" s="1"/>
      <c r="AT5962" s="27">
        <f t="shared" si="585"/>
        <v>0</v>
      </c>
      <c r="AV5962" s="29">
        <f t="shared" si="584"/>
        <v>0</v>
      </c>
    </row>
    <row r="5963" spans="21:48" ht="31.5" customHeight="1">
      <c r="U5963" s="1"/>
      <c r="AT5963" s="27">
        <f t="shared" si="585"/>
        <v>0</v>
      </c>
      <c r="AV5963" s="29">
        <f t="shared" si="584"/>
        <v>0</v>
      </c>
    </row>
    <row r="5964" spans="21:48" ht="31.5" customHeight="1">
      <c r="U5964" s="1"/>
      <c r="AT5964" s="27">
        <f t="shared" si="585"/>
        <v>0</v>
      </c>
      <c r="AV5964" s="29">
        <f t="shared" si="584"/>
        <v>0</v>
      </c>
    </row>
    <row r="5965" spans="21:48" ht="31.5" customHeight="1">
      <c r="U5965" s="1"/>
      <c r="AT5965" s="27">
        <f t="shared" si="585"/>
        <v>0</v>
      </c>
      <c r="AV5965" s="29">
        <f t="shared" si="584"/>
        <v>0</v>
      </c>
    </row>
    <row r="5966" spans="21:48" ht="31.5" customHeight="1">
      <c r="U5966" s="1"/>
      <c r="AT5966" s="27">
        <f t="shared" si="585"/>
        <v>0</v>
      </c>
      <c r="AV5966" s="29">
        <f t="shared" si="584"/>
        <v>0</v>
      </c>
    </row>
    <row r="5967" spans="21:48" ht="31.5" customHeight="1">
      <c r="U5967" s="1"/>
      <c r="AT5967" s="27">
        <f t="shared" si="585"/>
        <v>0</v>
      </c>
      <c r="AV5967" s="29">
        <f t="shared" si="584"/>
        <v>0</v>
      </c>
    </row>
    <row r="5968" spans="21:48" ht="31.5" customHeight="1">
      <c r="U5968" s="1"/>
      <c r="AT5968" s="27">
        <f t="shared" si="585"/>
        <v>0</v>
      </c>
      <c r="AV5968" s="29">
        <f t="shared" si="584"/>
        <v>0</v>
      </c>
    </row>
    <row r="5969" spans="21:48" ht="31.5" customHeight="1">
      <c r="U5969" s="1"/>
      <c r="AT5969" s="27">
        <f t="shared" si="585"/>
        <v>0</v>
      </c>
      <c r="AV5969" s="29">
        <f t="shared" si="584"/>
        <v>0</v>
      </c>
    </row>
    <row r="5970" spans="21:48" ht="31.5" customHeight="1">
      <c r="U5970" s="1"/>
      <c r="AT5970" s="27">
        <f t="shared" si="585"/>
        <v>0</v>
      </c>
      <c r="AV5970" s="29">
        <f t="shared" si="584"/>
        <v>0</v>
      </c>
    </row>
    <row r="5971" spans="21:48" ht="31.5" customHeight="1">
      <c r="U5971" s="1"/>
      <c r="AT5971" s="27">
        <f t="shared" si="585"/>
        <v>0</v>
      </c>
      <c r="AV5971" s="29">
        <f t="shared" si="584"/>
        <v>0</v>
      </c>
    </row>
    <row r="5972" spans="21:48" ht="31.5" customHeight="1">
      <c r="U5972" s="1"/>
      <c r="AT5972" s="27">
        <f t="shared" si="585"/>
        <v>0</v>
      </c>
      <c r="AV5972" s="29">
        <f t="shared" si="584"/>
        <v>0</v>
      </c>
    </row>
    <row r="5973" spans="21:48" ht="31.5" customHeight="1">
      <c r="U5973" s="1"/>
      <c r="AT5973" s="27">
        <f t="shared" si="585"/>
        <v>0</v>
      </c>
      <c r="AV5973" s="29">
        <f t="shared" si="584"/>
        <v>0</v>
      </c>
    </row>
    <row r="5974" spans="21:48" ht="31.5" customHeight="1">
      <c r="U5974" s="1"/>
      <c r="AT5974" s="27">
        <f t="shared" si="585"/>
        <v>0</v>
      </c>
      <c r="AV5974" s="29">
        <f t="shared" si="584"/>
        <v>0</v>
      </c>
    </row>
    <row r="5975" spans="21:48" ht="31.5" customHeight="1">
      <c r="U5975" s="1"/>
      <c r="AT5975" s="27">
        <f t="shared" si="585"/>
        <v>0</v>
      </c>
      <c r="AV5975" s="29">
        <f t="shared" si="584"/>
        <v>0</v>
      </c>
    </row>
    <row r="5976" spans="21:48" ht="31.5" customHeight="1">
      <c r="U5976" s="1"/>
      <c r="AT5976" s="27">
        <f t="shared" si="585"/>
        <v>0</v>
      </c>
      <c r="AV5976" s="29">
        <f t="shared" si="584"/>
        <v>0</v>
      </c>
    </row>
    <row r="5977" spans="21:48" ht="31.5" customHeight="1">
      <c r="U5977" s="1"/>
      <c r="AT5977" s="27">
        <f t="shared" si="585"/>
        <v>0</v>
      </c>
      <c r="AV5977" s="29">
        <f t="shared" si="584"/>
        <v>0</v>
      </c>
    </row>
    <row r="5978" spans="21:48" ht="31.5" customHeight="1">
      <c r="U5978" s="1"/>
      <c r="AT5978" s="27">
        <f t="shared" si="585"/>
        <v>0</v>
      </c>
      <c r="AV5978" s="29">
        <f t="shared" si="584"/>
        <v>0</v>
      </c>
    </row>
    <row r="5979" spans="21:48" ht="31.5" customHeight="1">
      <c r="U5979" s="1"/>
      <c r="AT5979" s="27">
        <f t="shared" si="585"/>
        <v>0</v>
      </c>
      <c r="AV5979" s="29">
        <f t="shared" si="584"/>
        <v>0</v>
      </c>
    </row>
    <row r="5980" spans="21:48" ht="31.5" customHeight="1">
      <c r="U5980" s="1"/>
      <c r="AT5980" s="27">
        <f t="shared" si="585"/>
        <v>0</v>
      </c>
      <c r="AV5980" s="29">
        <f t="shared" si="584"/>
        <v>0</v>
      </c>
    </row>
    <row r="5981" spans="21:48" ht="31.5" customHeight="1">
      <c r="U5981" s="1"/>
      <c r="AT5981" s="27">
        <f t="shared" si="585"/>
        <v>0</v>
      </c>
      <c r="AV5981" s="29">
        <f t="shared" si="584"/>
        <v>0</v>
      </c>
    </row>
    <row r="5982" spans="21:48" ht="31.5" customHeight="1">
      <c r="U5982" s="1"/>
      <c r="AT5982" s="27">
        <f t="shared" si="585"/>
        <v>0</v>
      </c>
      <c r="AV5982" s="29">
        <f t="shared" si="584"/>
        <v>0</v>
      </c>
    </row>
    <row r="5983" spans="21:48" ht="31.5" customHeight="1">
      <c r="U5983" s="1"/>
      <c r="AT5983" s="27">
        <f t="shared" si="585"/>
        <v>0</v>
      </c>
      <c r="AV5983" s="29">
        <f t="shared" si="584"/>
        <v>0</v>
      </c>
    </row>
    <row r="5984" spans="21:48" ht="31.5" customHeight="1">
      <c r="U5984" s="1"/>
      <c r="AT5984" s="27">
        <f t="shared" si="585"/>
        <v>0</v>
      </c>
      <c r="AV5984" s="29">
        <f t="shared" si="584"/>
        <v>0</v>
      </c>
    </row>
    <row r="5985" spans="21:48" ht="31.5" customHeight="1">
      <c r="U5985" s="1"/>
      <c r="AT5985" s="27">
        <f t="shared" si="585"/>
        <v>0</v>
      </c>
      <c r="AV5985" s="29">
        <f t="shared" si="584"/>
        <v>0</v>
      </c>
    </row>
    <row r="5986" spans="21:48" ht="31.5" customHeight="1">
      <c r="U5986" s="1"/>
      <c r="AT5986" s="27">
        <f t="shared" si="585"/>
        <v>0</v>
      </c>
      <c r="AV5986" s="29">
        <f t="shared" si="584"/>
        <v>0</v>
      </c>
    </row>
    <row r="5987" spans="21:48" ht="31.5" customHeight="1">
      <c r="U5987" s="1"/>
      <c r="AT5987" s="27">
        <f t="shared" si="585"/>
        <v>0</v>
      </c>
      <c r="AV5987" s="29">
        <f t="shared" si="584"/>
        <v>0</v>
      </c>
    </row>
    <row r="5988" spans="21:48" ht="31.5" customHeight="1">
      <c r="U5988" s="1"/>
      <c r="AT5988" s="27">
        <f t="shared" si="585"/>
        <v>0</v>
      </c>
      <c r="AV5988" s="29">
        <f t="shared" si="584"/>
        <v>0</v>
      </c>
    </row>
    <row r="5989" spans="21:48" ht="31.5" customHeight="1">
      <c r="U5989" s="1"/>
      <c r="AT5989" s="27">
        <f t="shared" si="585"/>
        <v>0</v>
      </c>
      <c r="AV5989" s="29">
        <f t="shared" si="584"/>
        <v>0</v>
      </c>
    </row>
    <row r="5990" spans="21:48" ht="31.5" customHeight="1">
      <c r="U5990" s="1"/>
      <c r="AT5990" s="27">
        <f t="shared" si="585"/>
        <v>0</v>
      </c>
      <c r="AV5990" s="29">
        <f t="shared" si="584"/>
        <v>0</v>
      </c>
    </row>
    <row r="5991" spans="21:48" ht="31.5" customHeight="1">
      <c r="U5991" s="1"/>
      <c r="AT5991" s="27">
        <f t="shared" si="585"/>
        <v>0</v>
      </c>
      <c r="AV5991" s="29">
        <f t="shared" si="584"/>
        <v>0</v>
      </c>
    </row>
    <row r="5992" spans="21:48" ht="31.5" customHeight="1">
      <c r="U5992" s="1"/>
      <c r="AT5992" s="27">
        <f t="shared" si="585"/>
        <v>0</v>
      </c>
      <c r="AV5992" s="29">
        <f t="shared" si="584"/>
        <v>0</v>
      </c>
    </row>
    <row r="5993" spans="21:48" ht="31.5" customHeight="1">
      <c r="U5993" s="1"/>
      <c r="AT5993" s="27">
        <f t="shared" si="585"/>
        <v>0</v>
      </c>
      <c r="AV5993" s="29">
        <f t="shared" si="584"/>
        <v>0</v>
      </c>
    </row>
    <row r="5994" spans="21:48" ht="31.5" customHeight="1">
      <c r="U5994" s="1"/>
      <c r="AT5994" s="27">
        <f t="shared" si="585"/>
        <v>0</v>
      </c>
      <c r="AV5994" s="29">
        <f t="shared" si="584"/>
        <v>0</v>
      </c>
    </row>
    <row r="5995" spans="21:48" ht="31.5" customHeight="1">
      <c r="U5995" s="1"/>
      <c r="AT5995" s="27">
        <f t="shared" si="585"/>
        <v>0</v>
      </c>
      <c r="AV5995" s="29">
        <f t="shared" si="584"/>
        <v>0</v>
      </c>
    </row>
    <row r="5996" spans="21:48" ht="31.5" customHeight="1">
      <c r="U5996" s="1"/>
      <c r="AT5996" s="27">
        <f t="shared" si="585"/>
        <v>0</v>
      </c>
      <c r="AV5996" s="29">
        <f t="shared" si="584"/>
        <v>0</v>
      </c>
    </row>
    <row r="5997" spans="21:48" ht="31.5" customHeight="1">
      <c r="U5997" s="1"/>
      <c r="AT5997" s="27">
        <f t="shared" si="585"/>
        <v>0</v>
      </c>
      <c r="AV5997" s="29">
        <f t="shared" si="584"/>
        <v>0</v>
      </c>
    </row>
    <row r="5998" spans="21:48" ht="31.5" customHeight="1">
      <c r="U5998" s="1"/>
      <c r="AT5998" s="27">
        <f t="shared" si="585"/>
        <v>0</v>
      </c>
      <c r="AV5998" s="29">
        <f t="shared" si="584"/>
        <v>0</v>
      </c>
    </row>
    <row r="5999" spans="21:48" ht="31.5" customHeight="1">
      <c r="U5999" s="1"/>
      <c r="AT5999" s="27">
        <f t="shared" si="585"/>
        <v>0</v>
      </c>
      <c r="AV5999" s="29">
        <f t="shared" si="584"/>
        <v>0</v>
      </c>
    </row>
    <row r="6000" spans="21:48" ht="31.5" customHeight="1">
      <c r="U6000" s="1"/>
      <c r="AT6000" s="27">
        <f t="shared" si="585"/>
        <v>0</v>
      </c>
      <c r="AV6000" s="29">
        <f t="shared" si="584"/>
        <v>0</v>
      </c>
    </row>
    <row r="6001" spans="21:48" ht="31.5" customHeight="1">
      <c r="U6001" s="1"/>
      <c r="AT6001" s="27">
        <f t="shared" si="585"/>
        <v>0</v>
      </c>
      <c r="AV6001" s="29">
        <f t="shared" si="584"/>
        <v>0</v>
      </c>
    </row>
    <row r="6002" spans="21:48" ht="31.5" customHeight="1">
      <c r="U6002" s="1"/>
      <c r="AT6002" s="27">
        <f t="shared" si="585"/>
        <v>0</v>
      </c>
      <c r="AV6002" s="29">
        <f t="shared" si="584"/>
        <v>0</v>
      </c>
    </row>
    <row r="6003" spans="21:48" ht="31.5" customHeight="1">
      <c r="U6003" s="1"/>
      <c r="AT6003" s="27">
        <f t="shared" si="585"/>
        <v>0</v>
      </c>
      <c r="AV6003" s="29">
        <f t="shared" ref="AV6003:AV6066" si="586">MIN(AN6003,AT6003,AU6003)</f>
        <v>0</v>
      </c>
    </row>
    <row r="6004" spans="21:48" ht="31.5" customHeight="1">
      <c r="U6004" s="1"/>
      <c r="AT6004" s="27">
        <f t="shared" si="585"/>
        <v>0</v>
      </c>
      <c r="AV6004" s="29">
        <f t="shared" si="586"/>
        <v>0</v>
      </c>
    </row>
    <row r="6005" spans="21:48" ht="31.5" customHeight="1">
      <c r="U6005" s="1"/>
      <c r="AT6005" s="27">
        <f t="shared" si="585"/>
        <v>0</v>
      </c>
      <c r="AV6005" s="29">
        <f t="shared" si="586"/>
        <v>0</v>
      </c>
    </row>
    <row r="6006" spans="21:48" ht="31.5" customHeight="1">
      <c r="U6006" s="1"/>
      <c r="AT6006" s="27">
        <f t="shared" si="585"/>
        <v>0</v>
      </c>
      <c r="AV6006" s="29">
        <f t="shared" si="586"/>
        <v>0</v>
      </c>
    </row>
    <row r="6007" spans="21:48" ht="31.5" customHeight="1">
      <c r="U6007" s="1"/>
      <c r="AT6007" s="27">
        <f t="shared" si="585"/>
        <v>0</v>
      </c>
      <c r="AV6007" s="29">
        <f t="shared" si="586"/>
        <v>0</v>
      </c>
    </row>
    <row r="6008" spans="21:48" ht="31.5" customHeight="1">
      <c r="U6008" s="1"/>
      <c r="AT6008" s="27">
        <f t="shared" si="585"/>
        <v>0</v>
      </c>
      <c r="AV6008" s="29">
        <f t="shared" si="586"/>
        <v>0</v>
      </c>
    </row>
    <row r="6009" spans="21:48" ht="31.5" customHeight="1">
      <c r="U6009" s="1"/>
      <c r="AT6009" s="27">
        <f t="shared" si="585"/>
        <v>0</v>
      </c>
      <c r="AV6009" s="29">
        <f t="shared" si="586"/>
        <v>0</v>
      </c>
    </row>
    <row r="6010" spans="21:48" ht="31.5" customHeight="1">
      <c r="U6010" s="1"/>
      <c r="AT6010" s="27">
        <f t="shared" si="585"/>
        <v>0</v>
      </c>
      <c r="AV6010" s="29">
        <f t="shared" si="586"/>
        <v>0</v>
      </c>
    </row>
    <row r="6011" spans="21:48" ht="31.5" customHeight="1">
      <c r="U6011" s="1"/>
      <c r="AT6011" s="27">
        <f t="shared" si="585"/>
        <v>0</v>
      </c>
      <c r="AV6011" s="29">
        <f t="shared" si="586"/>
        <v>0</v>
      </c>
    </row>
    <row r="6012" spans="21:48" ht="31.5" customHeight="1">
      <c r="U6012" s="1"/>
      <c r="AT6012" s="27">
        <f t="shared" si="585"/>
        <v>0</v>
      </c>
      <c r="AV6012" s="29">
        <f t="shared" si="586"/>
        <v>0</v>
      </c>
    </row>
    <row r="6013" spans="21:48" ht="31.5" customHeight="1">
      <c r="U6013" s="1"/>
      <c r="AT6013" s="27">
        <f t="shared" si="585"/>
        <v>0</v>
      </c>
      <c r="AV6013" s="29">
        <f t="shared" si="586"/>
        <v>0</v>
      </c>
    </row>
    <row r="6014" spans="21:48" ht="31.5" customHeight="1">
      <c r="U6014" s="1"/>
      <c r="AT6014" s="27">
        <f t="shared" si="585"/>
        <v>0</v>
      </c>
      <c r="AV6014" s="29">
        <f t="shared" si="586"/>
        <v>0</v>
      </c>
    </row>
    <row r="6015" spans="21:48" ht="31.5" customHeight="1">
      <c r="U6015" s="1"/>
      <c r="AT6015" s="27">
        <f t="shared" si="585"/>
        <v>0</v>
      </c>
      <c r="AV6015" s="29">
        <f t="shared" si="586"/>
        <v>0</v>
      </c>
    </row>
    <row r="6016" spans="21:48" ht="31.5" customHeight="1">
      <c r="U6016" s="1"/>
      <c r="AT6016" s="27">
        <f t="shared" si="585"/>
        <v>0</v>
      </c>
      <c r="AV6016" s="29">
        <f t="shared" si="586"/>
        <v>0</v>
      </c>
    </row>
    <row r="6017" spans="21:48" ht="31.5" customHeight="1">
      <c r="U6017" s="1"/>
      <c r="AT6017" s="27">
        <f t="shared" si="585"/>
        <v>0</v>
      </c>
      <c r="AV6017" s="29">
        <f t="shared" si="586"/>
        <v>0</v>
      </c>
    </row>
    <row r="6018" spans="21:48" ht="31.5" customHeight="1">
      <c r="U6018" s="1"/>
      <c r="AT6018" s="27">
        <f t="shared" si="585"/>
        <v>0</v>
      </c>
      <c r="AV6018" s="29">
        <f t="shared" si="586"/>
        <v>0</v>
      </c>
    </row>
    <row r="6019" spans="21:48" ht="31.5" customHeight="1">
      <c r="U6019" s="1"/>
      <c r="AT6019" s="27">
        <f t="shared" si="585"/>
        <v>0</v>
      </c>
      <c r="AV6019" s="29">
        <f t="shared" si="586"/>
        <v>0</v>
      </c>
    </row>
    <row r="6020" spans="21:48" ht="31.5" customHeight="1">
      <c r="U6020" s="1"/>
      <c r="AT6020" s="27">
        <f t="shared" si="585"/>
        <v>0</v>
      </c>
      <c r="AV6020" s="29">
        <f t="shared" si="586"/>
        <v>0</v>
      </c>
    </row>
    <row r="6021" spans="21:48" ht="31.5" customHeight="1">
      <c r="U6021" s="1"/>
      <c r="AT6021" s="27">
        <f t="shared" si="585"/>
        <v>0</v>
      </c>
      <c r="AV6021" s="29">
        <f t="shared" si="586"/>
        <v>0</v>
      </c>
    </row>
    <row r="6022" spans="21:48" ht="31.5" customHeight="1">
      <c r="U6022" s="1"/>
      <c r="AT6022" s="27">
        <f t="shared" ref="AT6022:AT6085" si="587">T6022*1.075</f>
        <v>0</v>
      </c>
      <c r="AV6022" s="29">
        <f t="shared" si="586"/>
        <v>0</v>
      </c>
    </row>
    <row r="6023" spans="21:48" ht="31.5" customHeight="1">
      <c r="U6023" s="1"/>
      <c r="AT6023" s="27">
        <f t="shared" si="587"/>
        <v>0</v>
      </c>
      <c r="AV6023" s="29">
        <f t="shared" si="586"/>
        <v>0</v>
      </c>
    </row>
    <row r="6024" spans="21:48" ht="31.5" customHeight="1">
      <c r="U6024" s="1"/>
      <c r="AT6024" s="27">
        <f t="shared" si="587"/>
        <v>0</v>
      </c>
      <c r="AV6024" s="29">
        <f t="shared" si="586"/>
        <v>0</v>
      </c>
    </row>
    <row r="6025" spans="21:48" ht="31.5" customHeight="1">
      <c r="U6025" s="1"/>
      <c r="AT6025" s="27">
        <f t="shared" si="587"/>
        <v>0</v>
      </c>
      <c r="AV6025" s="29">
        <f t="shared" si="586"/>
        <v>0</v>
      </c>
    </row>
    <row r="6026" spans="21:48" ht="31.5" customHeight="1">
      <c r="U6026" s="1"/>
      <c r="AT6026" s="27">
        <f t="shared" si="587"/>
        <v>0</v>
      </c>
      <c r="AV6026" s="29">
        <f t="shared" si="586"/>
        <v>0</v>
      </c>
    </row>
    <row r="6027" spans="21:48" ht="31.5" customHeight="1">
      <c r="U6027" s="1"/>
      <c r="AT6027" s="27">
        <f t="shared" si="587"/>
        <v>0</v>
      </c>
      <c r="AV6027" s="29">
        <f t="shared" si="586"/>
        <v>0</v>
      </c>
    </row>
    <row r="6028" spans="21:48" ht="31.5" customHeight="1">
      <c r="U6028" s="1"/>
      <c r="AT6028" s="27">
        <f t="shared" si="587"/>
        <v>0</v>
      </c>
      <c r="AV6028" s="29">
        <f t="shared" si="586"/>
        <v>0</v>
      </c>
    </row>
    <row r="6029" spans="21:48" ht="31.5" customHeight="1">
      <c r="U6029" s="1"/>
      <c r="AT6029" s="27">
        <f t="shared" si="587"/>
        <v>0</v>
      </c>
      <c r="AV6029" s="29">
        <f t="shared" si="586"/>
        <v>0</v>
      </c>
    </row>
    <row r="6030" spans="21:48" ht="31.5" customHeight="1">
      <c r="U6030" s="1"/>
      <c r="AT6030" s="27">
        <f t="shared" si="587"/>
        <v>0</v>
      </c>
      <c r="AV6030" s="29">
        <f t="shared" si="586"/>
        <v>0</v>
      </c>
    </row>
    <row r="6031" spans="21:48" ht="31.5" customHeight="1">
      <c r="U6031" s="1"/>
      <c r="AT6031" s="27">
        <f t="shared" si="587"/>
        <v>0</v>
      </c>
      <c r="AV6031" s="29">
        <f t="shared" si="586"/>
        <v>0</v>
      </c>
    </row>
    <row r="6032" spans="21:48" ht="31.5" customHeight="1">
      <c r="U6032" s="1"/>
      <c r="AT6032" s="27">
        <f t="shared" si="587"/>
        <v>0</v>
      </c>
      <c r="AV6032" s="29">
        <f t="shared" si="586"/>
        <v>0</v>
      </c>
    </row>
    <row r="6033" spans="21:48" ht="31.5" customHeight="1">
      <c r="U6033" s="1"/>
      <c r="AT6033" s="27">
        <f t="shared" si="587"/>
        <v>0</v>
      </c>
      <c r="AV6033" s="29">
        <f t="shared" si="586"/>
        <v>0</v>
      </c>
    </row>
    <row r="6034" spans="21:48" ht="31.5" customHeight="1">
      <c r="U6034" s="1"/>
      <c r="AT6034" s="27">
        <f t="shared" si="587"/>
        <v>0</v>
      </c>
      <c r="AV6034" s="29">
        <f t="shared" si="586"/>
        <v>0</v>
      </c>
    </row>
    <row r="6035" spans="21:48" ht="31.5" customHeight="1">
      <c r="U6035" s="1"/>
      <c r="AT6035" s="27">
        <f t="shared" si="587"/>
        <v>0</v>
      </c>
      <c r="AV6035" s="29">
        <f t="shared" si="586"/>
        <v>0</v>
      </c>
    </row>
    <row r="6036" spans="21:48" ht="31.5" customHeight="1">
      <c r="U6036" s="1"/>
      <c r="AT6036" s="27">
        <f t="shared" si="587"/>
        <v>0</v>
      </c>
      <c r="AV6036" s="29">
        <f t="shared" si="586"/>
        <v>0</v>
      </c>
    </row>
    <row r="6037" spans="21:48" ht="31.5" customHeight="1">
      <c r="U6037" s="1"/>
      <c r="AT6037" s="27">
        <f t="shared" si="587"/>
        <v>0</v>
      </c>
      <c r="AV6037" s="29">
        <f t="shared" si="586"/>
        <v>0</v>
      </c>
    </row>
    <row r="6038" spans="21:48" ht="31.5" customHeight="1">
      <c r="U6038" s="1"/>
      <c r="AT6038" s="27">
        <f t="shared" si="587"/>
        <v>0</v>
      </c>
      <c r="AV6038" s="29">
        <f t="shared" si="586"/>
        <v>0</v>
      </c>
    </row>
    <row r="6039" spans="21:48" ht="31.5" customHeight="1">
      <c r="U6039" s="1"/>
      <c r="AT6039" s="27">
        <f t="shared" si="587"/>
        <v>0</v>
      </c>
      <c r="AV6039" s="29">
        <f t="shared" si="586"/>
        <v>0</v>
      </c>
    </row>
    <row r="6040" spans="21:48" ht="31.5" customHeight="1">
      <c r="U6040" s="1"/>
      <c r="AT6040" s="27">
        <f t="shared" si="587"/>
        <v>0</v>
      </c>
      <c r="AV6040" s="29">
        <f t="shared" si="586"/>
        <v>0</v>
      </c>
    </row>
    <row r="6041" spans="21:48" ht="31.5" customHeight="1">
      <c r="U6041" s="1"/>
      <c r="AT6041" s="27">
        <f t="shared" si="587"/>
        <v>0</v>
      </c>
      <c r="AV6041" s="29">
        <f t="shared" si="586"/>
        <v>0</v>
      </c>
    </row>
    <row r="6042" spans="21:48" ht="31.5" customHeight="1">
      <c r="U6042" s="1"/>
      <c r="AT6042" s="27">
        <f t="shared" si="587"/>
        <v>0</v>
      </c>
      <c r="AV6042" s="29">
        <f t="shared" si="586"/>
        <v>0</v>
      </c>
    </row>
    <row r="6043" spans="21:48" ht="31.5" customHeight="1">
      <c r="U6043" s="1"/>
      <c r="AT6043" s="27">
        <f t="shared" si="587"/>
        <v>0</v>
      </c>
      <c r="AV6043" s="29">
        <f t="shared" si="586"/>
        <v>0</v>
      </c>
    </row>
    <row r="6044" spans="21:48" ht="31.5" customHeight="1">
      <c r="U6044" s="1"/>
      <c r="AT6044" s="27">
        <f t="shared" si="587"/>
        <v>0</v>
      </c>
      <c r="AV6044" s="29">
        <f t="shared" si="586"/>
        <v>0</v>
      </c>
    </row>
    <row r="6045" spans="21:48" ht="31.5" customHeight="1">
      <c r="U6045" s="1"/>
      <c r="AT6045" s="27">
        <f t="shared" si="587"/>
        <v>0</v>
      </c>
      <c r="AV6045" s="29">
        <f t="shared" si="586"/>
        <v>0</v>
      </c>
    </row>
    <row r="6046" spans="21:48" ht="31.5" customHeight="1">
      <c r="U6046" s="1"/>
      <c r="AT6046" s="27">
        <f t="shared" si="587"/>
        <v>0</v>
      </c>
      <c r="AV6046" s="29">
        <f t="shared" si="586"/>
        <v>0</v>
      </c>
    </row>
    <row r="6047" spans="21:48" ht="31.5" customHeight="1">
      <c r="U6047" s="1"/>
      <c r="AT6047" s="27">
        <f t="shared" si="587"/>
        <v>0</v>
      </c>
      <c r="AV6047" s="29">
        <f t="shared" si="586"/>
        <v>0</v>
      </c>
    </row>
    <row r="6048" spans="21:48" ht="31.5" customHeight="1">
      <c r="U6048" s="1"/>
      <c r="AT6048" s="27">
        <f t="shared" si="587"/>
        <v>0</v>
      </c>
      <c r="AV6048" s="29">
        <f t="shared" si="586"/>
        <v>0</v>
      </c>
    </row>
    <row r="6049" spans="21:48" ht="31.5" customHeight="1">
      <c r="U6049" s="1"/>
      <c r="AT6049" s="27">
        <f t="shared" si="587"/>
        <v>0</v>
      </c>
      <c r="AV6049" s="29">
        <f t="shared" si="586"/>
        <v>0</v>
      </c>
    </row>
    <row r="6050" spans="21:48" ht="31.5" customHeight="1">
      <c r="U6050" s="1"/>
      <c r="AT6050" s="27">
        <f t="shared" si="587"/>
        <v>0</v>
      </c>
      <c r="AV6050" s="29">
        <f t="shared" si="586"/>
        <v>0</v>
      </c>
    </row>
    <row r="6051" spans="21:48" ht="31.5" customHeight="1">
      <c r="U6051" s="1"/>
      <c r="AT6051" s="27">
        <f t="shared" si="587"/>
        <v>0</v>
      </c>
      <c r="AV6051" s="29">
        <f t="shared" si="586"/>
        <v>0</v>
      </c>
    </row>
    <row r="6052" spans="21:48" ht="31.5" customHeight="1">
      <c r="U6052" s="1"/>
      <c r="AT6052" s="27">
        <f t="shared" si="587"/>
        <v>0</v>
      </c>
      <c r="AV6052" s="29">
        <f t="shared" si="586"/>
        <v>0</v>
      </c>
    </row>
    <row r="6053" spans="21:48" ht="31.5" customHeight="1">
      <c r="U6053" s="1"/>
      <c r="AT6053" s="27">
        <f t="shared" si="587"/>
        <v>0</v>
      </c>
      <c r="AV6053" s="29">
        <f t="shared" si="586"/>
        <v>0</v>
      </c>
    </row>
    <row r="6054" spans="21:48" ht="31.5" customHeight="1">
      <c r="U6054" s="1"/>
      <c r="AT6054" s="27">
        <f t="shared" si="587"/>
        <v>0</v>
      </c>
      <c r="AV6054" s="29">
        <f t="shared" si="586"/>
        <v>0</v>
      </c>
    </row>
    <row r="6055" spans="21:48" ht="31.5" customHeight="1">
      <c r="U6055" s="1"/>
      <c r="AT6055" s="27">
        <f t="shared" si="587"/>
        <v>0</v>
      </c>
      <c r="AV6055" s="29">
        <f t="shared" si="586"/>
        <v>0</v>
      </c>
    </row>
    <row r="6056" spans="21:48" ht="31.5" customHeight="1">
      <c r="U6056" s="1"/>
      <c r="AT6056" s="27">
        <f t="shared" si="587"/>
        <v>0</v>
      </c>
      <c r="AV6056" s="29">
        <f t="shared" si="586"/>
        <v>0</v>
      </c>
    </row>
    <row r="6057" spans="21:48" ht="31.5" customHeight="1">
      <c r="U6057" s="1"/>
      <c r="AT6057" s="27">
        <f t="shared" si="587"/>
        <v>0</v>
      </c>
      <c r="AV6057" s="29">
        <f t="shared" si="586"/>
        <v>0</v>
      </c>
    </row>
    <row r="6058" spans="21:48" ht="31.5" customHeight="1">
      <c r="U6058" s="1"/>
      <c r="AT6058" s="27">
        <f t="shared" si="587"/>
        <v>0</v>
      </c>
      <c r="AV6058" s="29">
        <f t="shared" si="586"/>
        <v>0</v>
      </c>
    </row>
    <row r="6059" spans="21:48" ht="31.5" customHeight="1">
      <c r="U6059" s="1"/>
      <c r="AT6059" s="27">
        <f t="shared" si="587"/>
        <v>0</v>
      </c>
      <c r="AV6059" s="29">
        <f t="shared" si="586"/>
        <v>0</v>
      </c>
    </row>
    <row r="6060" spans="21:48" ht="31.5" customHeight="1">
      <c r="U6060" s="1"/>
      <c r="AT6060" s="27">
        <f t="shared" si="587"/>
        <v>0</v>
      </c>
      <c r="AV6060" s="29">
        <f t="shared" si="586"/>
        <v>0</v>
      </c>
    </row>
    <row r="6061" spans="21:48" ht="31.5" customHeight="1">
      <c r="U6061" s="1"/>
      <c r="AT6061" s="27">
        <f t="shared" si="587"/>
        <v>0</v>
      </c>
      <c r="AV6061" s="29">
        <f t="shared" si="586"/>
        <v>0</v>
      </c>
    </row>
    <row r="6062" spans="21:48" ht="31.5" customHeight="1">
      <c r="U6062" s="1"/>
      <c r="AT6062" s="27">
        <f t="shared" si="587"/>
        <v>0</v>
      </c>
      <c r="AV6062" s="29">
        <f t="shared" si="586"/>
        <v>0</v>
      </c>
    </row>
    <row r="6063" spans="21:48" ht="31.5" customHeight="1">
      <c r="U6063" s="1"/>
      <c r="AT6063" s="27">
        <f t="shared" si="587"/>
        <v>0</v>
      </c>
      <c r="AV6063" s="29">
        <f t="shared" si="586"/>
        <v>0</v>
      </c>
    </row>
    <row r="6064" spans="21:48" ht="31.5" customHeight="1">
      <c r="U6064" s="1"/>
      <c r="AT6064" s="27">
        <f t="shared" si="587"/>
        <v>0</v>
      </c>
      <c r="AV6064" s="29">
        <f t="shared" si="586"/>
        <v>0</v>
      </c>
    </row>
    <row r="6065" spans="21:48" ht="31.5" customHeight="1">
      <c r="U6065" s="1"/>
      <c r="AT6065" s="27">
        <f t="shared" si="587"/>
        <v>0</v>
      </c>
      <c r="AV6065" s="29">
        <f t="shared" si="586"/>
        <v>0</v>
      </c>
    </row>
    <row r="6066" spans="21:48" ht="31.5" customHeight="1">
      <c r="U6066" s="1"/>
      <c r="AT6066" s="27">
        <f t="shared" si="587"/>
        <v>0</v>
      </c>
      <c r="AV6066" s="29">
        <f t="shared" si="586"/>
        <v>0</v>
      </c>
    </row>
    <row r="6067" spans="21:48" ht="31.5" customHeight="1">
      <c r="U6067" s="1"/>
      <c r="AT6067" s="27">
        <f t="shared" si="587"/>
        <v>0</v>
      </c>
      <c r="AV6067" s="29">
        <f t="shared" ref="AV6067:AV6130" si="588">MIN(AN6067,AT6067,AU6067)</f>
        <v>0</v>
      </c>
    </row>
    <row r="6068" spans="21:48" ht="31.5" customHeight="1">
      <c r="U6068" s="1"/>
      <c r="AT6068" s="27">
        <f t="shared" si="587"/>
        <v>0</v>
      </c>
      <c r="AV6068" s="29">
        <f t="shared" si="588"/>
        <v>0</v>
      </c>
    </row>
    <row r="6069" spans="21:48" ht="31.5" customHeight="1">
      <c r="U6069" s="1"/>
      <c r="AT6069" s="27">
        <f t="shared" si="587"/>
        <v>0</v>
      </c>
      <c r="AV6069" s="29">
        <f t="shared" si="588"/>
        <v>0</v>
      </c>
    </row>
    <row r="6070" spans="21:48" ht="31.5" customHeight="1">
      <c r="U6070" s="1"/>
      <c r="AT6070" s="27">
        <f t="shared" si="587"/>
        <v>0</v>
      </c>
      <c r="AV6070" s="29">
        <f t="shared" si="588"/>
        <v>0</v>
      </c>
    </row>
    <row r="6071" spans="21:48" ht="31.5" customHeight="1">
      <c r="U6071" s="1"/>
      <c r="AT6071" s="27">
        <f t="shared" si="587"/>
        <v>0</v>
      </c>
      <c r="AV6071" s="29">
        <f t="shared" si="588"/>
        <v>0</v>
      </c>
    </row>
    <row r="6072" spans="21:48" ht="31.5" customHeight="1">
      <c r="U6072" s="1"/>
      <c r="AT6072" s="27">
        <f t="shared" si="587"/>
        <v>0</v>
      </c>
      <c r="AV6072" s="29">
        <f t="shared" si="588"/>
        <v>0</v>
      </c>
    </row>
    <row r="6073" spans="21:48" ht="31.5" customHeight="1">
      <c r="U6073" s="1"/>
      <c r="AT6073" s="27">
        <f t="shared" si="587"/>
        <v>0</v>
      </c>
      <c r="AV6073" s="29">
        <f t="shared" si="588"/>
        <v>0</v>
      </c>
    </row>
    <row r="6074" spans="21:48" ht="31.5" customHeight="1">
      <c r="U6074" s="1"/>
      <c r="AT6074" s="27">
        <f t="shared" si="587"/>
        <v>0</v>
      </c>
      <c r="AV6074" s="29">
        <f t="shared" si="588"/>
        <v>0</v>
      </c>
    </row>
    <row r="6075" spans="21:48" ht="31.5" customHeight="1">
      <c r="U6075" s="1"/>
      <c r="AT6075" s="27">
        <f t="shared" si="587"/>
        <v>0</v>
      </c>
      <c r="AV6075" s="29">
        <f t="shared" si="588"/>
        <v>0</v>
      </c>
    </row>
    <row r="6076" spans="21:48" ht="31.5" customHeight="1">
      <c r="U6076" s="1"/>
      <c r="AT6076" s="27">
        <f t="shared" si="587"/>
        <v>0</v>
      </c>
      <c r="AV6076" s="29">
        <f t="shared" si="588"/>
        <v>0</v>
      </c>
    </row>
    <row r="6077" spans="21:48" ht="31.5" customHeight="1">
      <c r="U6077" s="1"/>
      <c r="AT6077" s="27">
        <f t="shared" si="587"/>
        <v>0</v>
      </c>
      <c r="AV6077" s="29">
        <f t="shared" si="588"/>
        <v>0</v>
      </c>
    </row>
    <row r="6078" spans="21:48" ht="31.5" customHeight="1">
      <c r="U6078" s="1"/>
      <c r="AT6078" s="27">
        <f t="shared" si="587"/>
        <v>0</v>
      </c>
      <c r="AV6078" s="29">
        <f t="shared" si="588"/>
        <v>0</v>
      </c>
    </row>
    <row r="6079" spans="21:48" ht="31.5" customHeight="1">
      <c r="U6079" s="1"/>
      <c r="AT6079" s="27">
        <f t="shared" si="587"/>
        <v>0</v>
      </c>
      <c r="AV6079" s="29">
        <f t="shared" si="588"/>
        <v>0</v>
      </c>
    </row>
    <row r="6080" spans="21:48" ht="31.5" customHeight="1">
      <c r="U6080" s="1"/>
      <c r="AT6080" s="27">
        <f t="shared" si="587"/>
        <v>0</v>
      </c>
      <c r="AV6080" s="29">
        <f t="shared" si="588"/>
        <v>0</v>
      </c>
    </row>
    <row r="6081" spans="21:48" ht="31.5" customHeight="1">
      <c r="U6081" s="1"/>
      <c r="AT6081" s="27">
        <f t="shared" si="587"/>
        <v>0</v>
      </c>
      <c r="AV6081" s="29">
        <f t="shared" si="588"/>
        <v>0</v>
      </c>
    </row>
    <row r="6082" spans="21:48" ht="31.5" customHeight="1">
      <c r="U6082" s="1"/>
      <c r="AT6082" s="27">
        <f t="shared" si="587"/>
        <v>0</v>
      </c>
      <c r="AV6082" s="29">
        <f t="shared" si="588"/>
        <v>0</v>
      </c>
    </row>
    <row r="6083" spans="21:48" ht="31.5" customHeight="1">
      <c r="U6083" s="1"/>
      <c r="AT6083" s="27">
        <f t="shared" si="587"/>
        <v>0</v>
      </c>
      <c r="AV6083" s="29">
        <f t="shared" si="588"/>
        <v>0</v>
      </c>
    </row>
    <row r="6084" spans="21:48" ht="31.5" customHeight="1">
      <c r="U6084" s="1"/>
      <c r="AT6084" s="27">
        <f t="shared" si="587"/>
        <v>0</v>
      </c>
      <c r="AV6084" s="29">
        <f t="shared" si="588"/>
        <v>0</v>
      </c>
    </row>
    <row r="6085" spans="21:48" ht="31.5" customHeight="1">
      <c r="U6085" s="1"/>
      <c r="AT6085" s="27">
        <f t="shared" si="587"/>
        <v>0</v>
      </c>
      <c r="AV6085" s="29">
        <f t="shared" si="588"/>
        <v>0</v>
      </c>
    </row>
    <row r="6086" spans="21:48" ht="31.5" customHeight="1">
      <c r="U6086" s="1"/>
      <c r="AT6086" s="27">
        <f t="shared" ref="AT6086:AT6149" si="589">T6086*1.075</f>
        <v>0</v>
      </c>
      <c r="AV6086" s="29">
        <f t="shared" si="588"/>
        <v>0</v>
      </c>
    </row>
    <row r="6087" spans="21:48" ht="31.5" customHeight="1">
      <c r="U6087" s="1"/>
      <c r="AT6087" s="27">
        <f t="shared" si="589"/>
        <v>0</v>
      </c>
      <c r="AV6087" s="29">
        <f t="shared" si="588"/>
        <v>0</v>
      </c>
    </row>
    <row r="6088" spans="21:48" ht="31.5" customHeight="1">
      <c r="U6088" s="1"/>
      <c r="AT6088" s="27">
        <f t="shared" si="589"/>
        <v>0</v>
      </c>
      <c r="AV6088" s="29">
        <f t="shared" si="588"/>
        <v>0</v>
      </c>
    </row>
    <row r="6089" spans="21:48" ht="31.5" customHeight="1">
      <c r="U6089" s="1"/>
      <c r="AT6089" s="27">
        <f t="shared" si="589"/>
        <v>0</v>
      </c>
      <c r="AV6089" s="29">
        <f t="shared" si="588"/>
        <v>0</v>
      </c>
    </row>
    <row r="6090" spans="21:48" ht="31.5" customHeight="1">
      <c r="U6090" s="1"/>
      <c r="AT6090" s="27">
        <f t="shared" si="589"/>
        <v>0</v>
      </c>
      <c r="AV6090" s="29">
        <f t="shared" si="588"/>
        <v>0</v>
      </c>
    </row>
    <row r="6091" spans="21:48" ht="31.5" customHeight="1">
      <c r="U6091" s="1"/>
      <c r="AT6091" s="27">
        <f t="shared" si="589"/>
        <v>0</v>
      </c>
      <c r="AV6091" s="29">
        <f t="shared" si="588"/>
        <v>0</v>
      </c>
    </row>
    <row r="6092" spans="21:48" ht="31.5" customHeight="1">
      <c r="U6092" s="1"/>
      <c r="AT6092" s="27">
        <f t="shared" si="589"/>
        <v>0</v>
      </c>
      <c r="AV6092" s="29">
        <f t="shared" si="588"/>
        <v>0</v>
      </c>
    </row>
    <row r="6093" spans="21:48" ht="31.5" customHeight="1">
      <c r="U6093" s="1"/>
      <c r="AT6093" s="27">
        <f t="shared" si="589"/>
        <v>0</v>
      </c>
      <c r="AV6093" s="29">
        <f t="shared" si="588"/>
        <v>0</v>
      </c>
    </row>
    <row r="6094" spans="21:48" ht="31.5" customHeight="1">
      <c r="U6094" s="1"/>
      <c r="AT6094" s="27">
        <f t="shared" si="589"/>
        <v>0</v>
      </c>
      <c r="AV6094" s="29">
        <f t="shared" si="588"/>
        <v>0</v>
      </c>
    </row>
    <row r="6095" spans="21:48" ht="31.5" customHeight="1">
      <c r="U6095" s="1"/>
      <c r="AT6095" s="27">
        <f t="shared" si="589"/>
        <v>0</v>
      </c>
      <c r="AV6095" s="29">
        <f t="shared" si="588"/>
        <v>0</v>
      </c>
    </row>
    <row r="6096" spans="21:48" ht="31.5" customHeight="1">
      <c r="U6096" s="1"/>
      <c r="AT6096" s="27">
        <f t="shared" si="589"/>
        <v>0</v>
      </c>
      <c r="AV6096" s="29">
        <f t="shared" si="588"/>
        <v>0</v>
      </c>
    </row>
    <row r="6097" spans="21:48" ht="31.5" customHeight="1">
      <c r="U6097" s="1"/>
      <c r="AT6097" s="27">
        <f t="shared" si="589"/>
        <v>0</v>
      </c>
      <c r="AV6097" s="29">
        <f t="shared" si="588"/>
        <v>0</v>
      </c>
    </row>
    <row r="6098" spans="21:48" ht="31.5" customHeight="1">
      <c r="U6098" s="1"/>
      <c r="AT6098" s="27">
        <f t="shared" si="589"/>
        <v>0</v>
      </c>
      <c r="AV6098" s="29">
        <f t="shared" si="588"/>
        <v>0</v>
      </c>
    </row>
    <row r="6099" spans="21:48" ht="31.5" customHeight="1">
      <c r="U6099" s="1"/>
      <c r="AT6099" s="27">
        <f t="shared" si="589"/>
        <v>0</v>
      </c>
      <c r="AV6099" s="29">
        <f t="shared" si="588"/>
        <v>0</v>
      </c>
    </row>
    <row r="6100" spans="21:48" ht="31.5" customHeight="1">
      <c r="U6100" s="1"/>
      <c r="AT6100" s="27">
        <f t="shared" si="589"/>
        <v>0</v>
      </c>
      <c r="AV6100" s="29">
        <f t="shared" si="588"/>
        <v>0</v>
      </c>
    </row>
    <row r="6101" spans="21:48" ht="31.5" customHeight="1">
      <c r="U6101" s="1"/>
      <c r="AT6101" s="27">
        <f t="shared" si="589"/>
        <v>0</v>
      </c>
      <c r="AV6101" s="29">
        <f t="shared" si="588"/>
        <v>0</v>
      </c>
    </row>
    <row r="6102" spans="21:48" ht="31.5" customHeight="1">
      <c r="U6102" s="1"/>
      <c r="AT6102" s="27">
        <f t="shared" si="589"/>
        <v>0</v>
      </c>
      <c r="AV6102" s="29">
        <f t="shared" si="588"/>
        <v>0</v>
      </c>
    </row>
    <row r="6103" spans="21:48" ht="31.5" customHeight="1">
      <c r="U6103" s="1"/>
      <c r="AT6103" s="27">
        <f t="shared" si="589"/>
        <v>0</v>
      </c>
      <c r="AV6103" s="29">
        <f t="shared" si="588"/>
        <v>0</v>
      </c>
    </row>
    <row r="6104" spans="21:48" ht="31.5" customHeight="1">
      <c r="U6104" s="1"/>
      <c r="AT6104" s="27">
        <f t="shared" si="589"/>
        <v>0</v>
      </c>
      <c r="AV6104" s="29">
        <f t="shared" si="588"/>
        <v>0</v>
      </c>
    </row>
    <row r="6105" spans="21:48" ht="31.5" customHeight="1">
      <c r="U6105" s="1"/>
      <c r="AT6105" s="27">
        <f t="shared" si="589"/>
        <v>0</v>
      </c>
      <c r="AV6105" s="29">
        <f t="shared" si="588"/>
        <v>0</v>
      </c>
    </row>
    <row r="6106" spans="21:48" ht="31.5" customHeight="1">
      <c r="U6106" s="1"/>
      <c r="AT6106" s="27">
        <f t="shared" si="589"/>
        <v>0</v>
      </c>
      <c r="AV6106" s="29">
        <f t="shared" si="588"/>
        <v>0</v>
      </c>
    </row>
    <row r="6107" spans="21:48" ht="31.5" customHeight="1">
      <c r="U6107" s="1"/>
      <c r="AT6107" s="27">
        <f t="shared" si="589"/>
        <v>0</v>
      </c>
      <c r="AV6107" s="29">
        <f t="shared" si="588"/>
        <v>0</v>
      </c>
    </row>
    <row r="6108" spans="21:48" ht="31.5" customHeight="1">
      <c r="U6108" s="1"/>
      <c r="AT6108" s="27">
        <f t="shared" si="589"/>
        <v>0</v>
      </c>
      <c r="AV6108" s="29">
        <f t="shared" si="588"/>
        <v>0</v>
      </c>
    </row>
    <row r="6109" spans="21:48" ht="31.5" customHeight="1">
      <c r="U6109" s="1"/>
      <c r="AT6109" s="27">
        <f t="shared" si="589"/>
        <v>0</v>
      </c>
      <c r="AV6109" s="29">
        <f t="shared" si="588"/>
        <v>0</v>
      </c>
    </row>
    <row r="6110" spans="21:48" ht="31.5" customHeight="1">
      <c r="U6110" s="1"/>
      <c r="AT6110" s="27">
        <f t="shared" si="589"/>
        <v>0</v>
      </c>
      <c r="AV6110" s="29">
        <f t="shared" si="588"/>
        <v>0</v>
      </c>
    </row>
    <row r="6111" spans="21:48" ht="31.5" customHeight="1">
      <c r="U6111" s="1"/>
      <c r="AT6111" s="27">
        <f t="shared" si="589"/>
        <v>0</v>
      </c>
      <c r="AV6111" s="29">
        <f t="shared" si="588"/>
        <v>0</v>
      </c>
    </row>
    <row r="6112" spans="21:48" ht="31.5" customHeight="1">
      <c r="U6112" s="1"/>
      <c r="AT6112" s="27">
        <f t="shared" si="589"/>
        <v>0</v>
      </c>
      <c r="AV6112" s="29">
        <f t="shared" si="588"/>
        <v>0</v>
      </c>
    </row>
    <row r="6113" spans="21:48" ht="31.5" customHeight="1">
      <c r="U6113" s="1"/>
      <c r="AT6113" s="27">
        <f t="shared" si="589"/>
        <v>0</v>
      </c>
      <c r="AV6113" s="29">
        <f t="shared" si="588"/>
        <v>0</v>
      </c>
    </row>
    <row r="6114" spans="21:48" ht="31.5" customHeight="1">
      <c r="U6114" s="1"/>
      <c r="AT6114" s="27">
        <f t="shared" si="589"/>
        <v>0</v>
      </c>
      <c r="AV6114" s="29">
        <f t="shared" si="588"/>
        <v>0</v>
      </c>
    </row>
    <row r="6115" spans="21:48" ht="31.5" customHeight="1">
      <c r="U6115" s="1"/>
      <c r="AT6115" s="27">
        <f t="shared" si="589"/>
        <v>0</v>
      </c>
      <c r="AV6115" s="29">
        <f t="shared" si="588"/>
        <v>0</v>
      </c>
    </row>
    <row r="6116" spans="21:48" ht="31.5" customHeight="1">
      <c r="U6116" s="1"/>
      <c r="AT6116" s="27">
        <f t="shared" si="589"/>
        <v>0</v>
      </c>
      <c r="AV6116" s="29">
        <f t="shared" si="588"/>
        <v>0</v>
      </c>
    </row>
    <row r="6117" spans="21:48" ht="31.5" customHeight="1">
      <c r="U6117" s="1"/>
      <c r="AT6117" s="27">
        <f t="shared" si="589"/>
        <v>0</v>
      </c>
      <c r="AV6117" s="29">
        <f t="shared" si="588"/>
        <v>0</v>
      </c>
    </row>
    <row r="6118" spans="21:48" ht="31.5" customHeight="1">
      <c r="U6118" s="1"/>
      <c r="AT6118" s="27">
        <f t="shared" si="589"/>
        <v>0</v>
      </c>
      <c r="AV6118" s="29">
        <f t="shared" si="588"/>
        <v>0</v>
      </c>
    </row>
    <row r="6119" spans="21:48" ht="31.5" customHeight="1">
      <c r="U6119" s="1"/>
      <c r="AT6119" s="27">
        <f t="shared" si="589"/>
        <v>0</v>
      </c>
      <c r="AV6119" s="29">
        <f t="shared" si="588"/>
        <v>0</v>
      </c>
    </row>
    <row r="6120" spans="21:48" ht="31.5" customHeight="1">
      <c r="U6120" s="1"/>
      <c r="AT6120" s="27">
        <f t="shared" si="589"/>
        <v>0</v>
      </c>
      <c r="AV6120" s="29">
        <f t="shared" si="588"/>
        <v>0</v>
      </c>
    </row>
    <row r="6121" spans="21:48" ht="31.5" customHeight="1">
      <c r="U6121" s="1"/>
      <c r="AT6121" s="27">
        <f t="shared" si="589"/>
        <v>0</v>
      </c>
      <c r="AV6121" s="29">
        <f t="shared" si="588"/>
        <v>0</v>
      </c>
    </row>
    <row r="6122" spans="21:48" ht="31.5" customHeight="1">
      <c r="U6122" s="1"/>
      <c r="AT6122" s="27">
        <f t="shared" si="589"/>
        <v>0</v>
      </c>
      <c r="AV6122" s="29">
        <f t="shared" si="588"/>
        <v>0</v>
      </c>
    </row>
    <row r="6123" spans="21:48" ht="31.5" customHeight="1">
      <c r="U6123" s="1"/>
      <c r="AT6123" s="27">
        <f t="shared" si="589"/>
        <v>0</v>
      </c>
      <c r="AV6123" s="29">
        <f t="shared" si="588"/>
        <v>0</v>
      </c>
    </row>
    <row r="6124" spans="21:48" ht="31.5" customHeight="1">
      <c r="U6124" s="1"/>
      <c r="AT6124" s="27">
        <f t="shared" si="589"/>
        <v>0</v>
      </c>
      <c r="AV6124" s="29">
        <f t="shared" si="588"/>
        <v>0</v>
      </c>
    </row>
    <row r="6125" spans="21:48" ht="31.5" customHeight="1">
      <c r="U6125" s="1"/>
      <c r="AT6125" s="27">
        <f t="shared" si="589"/>
        <v>0</v>
      </c>
      <c r="AV6125" s="29">
        <f t="shared" si="588"/>
        <v>0</v>
      </c>
    </row>
    <row r="6126" spans="21:48" ht="31.5" customHeight="1">
      <c r="U6126" s="1"/>
      <c r="AT6126" s="27">
        <f t="shared" si="589"/>
        <v>0</v>
      </c>
      <c r="AV6126" s="29">
        <f t="shared" si="588"/>
        <v>0</v>
      </c>
    </row>
    <row r="6127" spans="21:48" ht="31.5" customHeight="1">
      <c r="U6127" s="1"/>
      <c r="AT6127" s="27">
        <f t="shared" si="589"/>
        <v>0</v>
      </c>
      <c r="AV6127" s="29">
        <f t="shared" si="588"/>
        <v>0</v>
      </c>
    </row>
    <row r="6128" spans="21:48" ht="31.5" customHeight="1">
      <c r="U6128" s="1"/>
      <c r="AT6128" s="27">
        <f t="shared" si="589"/>
        <v>0</v>
      </c>
      <c r="AV6128" s="29">
        <f t="shared" si="588"/>
        <v>0</v>
      </c>
    </row>
    <row r="6129" spans="21:48" ht="31.5" customHeight="1">
      <c r="U6129" s="1"/>
      <c r="AT6129" s="27">
        <f t="shared" si="589"/>
        <v>0</v>
      </c>
      <c r="AV6129" s="29">
        <f t="shared" si="588"/>
        <v>0</v>
      </c>
    </row>
    <row r="6130" spans="21:48" ht="31.5" customHeight="1">
      <c r="U6130" s="1"/>
      <c r="AT6130" s="27">
        <f t="shared" si="589"/>
        <v>0</v>
      </c>
      <c r="AV6130" s="29">
        <f t="shared" si="588"/>
        <v>0</v>
      </c>
    </row>
    <row r="6131" spans="21:48" ht="31.5" customHeight="1">
      <c r="U6131" s="1"/>
      <c r="AT6131" s="27">
        <f t="shared" si="589"/>
        <v>0</v>
      </c>
      <c r="AV6131" s="29">
        <f t="shared" ref="AV6131:AV6194" si="590">MIN(AN6131,AT6131,AU6131)</f>
        <v>0</v>
      </c>
    </row>
    <row r="6132" spans="21:48" ht="31.5" customHeight="1">
      <c r="U6132" s="1"/>
      <c r="AT6132" s="27">
        <f t="shared" si="589"/>
        <v>0</v>
      </c>
      <c r="AV6132" s="29">
        <f t="shared" si="590"/>
        <v>0</v>
      </c>
    </row>
    <row r="6133" spans="21:48" ht="31.5" customHeight="1">
      <c r="U6133" s="1"/>
      <c r="AT6133" s="27">
        <f t="shared" si="589"/>
        <v>0</v>
      </c>
      <c r="AV6133" s="29">
        <f t="shared" si="590"/>
        <v>0</v>
      </c>
    </row>
    <row r="6134" spans="21:48" ht="31.5" customHeight="1">
      <c r="U6134" s="1"/>
      <c r="AT6134" s="27">
        <f t="shared" si="589"/>
        <v>0</v>
      </c>
      <c r="AV6134" s="29">
        <f t="shared" si="590"/>
        <v>0</v>
      </c>
    </row>
    <row r="6135" spans="21:48" ht="31.5" customHeight="1">
      <c r="U6135" s="1"/>
      <c r="AT6135" s="27">
        <f t="shared" si="589"/>
        <v>0</v>
      </c>
      <c r="AV6135" s="29">
        <f t="shared" si="590"/>
        <v>0</v>
      </c>
    </row>
    <row r="6136" spans="21:48" ht="31.5" customHeight="1">
      <c r="U6136" s="1"/>
      <c r="AT6136" s="27">
        <f t="shared" si="589"/>
        <v>0</v>
      </c>
      <c r="AV6136" s="29">
        <f t="shared" si="590"/>
        <v>0</v>
      </c>
    </row>
    <row r="6137" spans="21:48" ht="31.5" customHeight="1">
      <c r="U6137" s="1"/>
      <c r="AT6137" s="27">
        <f t="shared" si="589"/>
        <v>0</v>
      </c>
      <c r="AV6137" s="29">
        <f t="shared" si="590"/>
        <v>0</v>
      </c>
    </row>
    <row r="6138" spans="21:48" ht="31.5" customHeight="1">
      <c r="U6138" s="1"/>
      <c r="AT6138" s="27">
        <f t="shared" si="589"/>
        <v>0</v>
      </c>
      <c r="AV6138" s="29">
        <f t="shared" si="590"/>
        <v>0</v>
      </c>
    </row>
    <row r="6139" spans="21:48" ht="31.5" customHeight="1">
      <c r="U6139" s="1"/>
      <c r="AT6139" s="27">
        <f t="shared" si="589"/>
        <v>0</v>
      </c>
      <c r="AV6139" s="29">
        <f t="shared" si="590"/>
        <v>0</v>
      </c>
    </row>
    <row r="6140" spans="21:48" ht="31.5" customHeight="1">
      <c r="U6140" s="1"/>
      <c r="AT6140" s="27">
        <f t="shared" si="589"/>
        <v>0</v>
      </c>
      <c r="AV6140" s="29">
        <f t="shared" si="590"/>
        <v>0</v>
      </c>
    </row>
    <row r="6141" spans="21:48" ht="31.5" customHeight="1">
      <c r="U6141" s="1"/>
      <c r="AT6141" s="27">
        <f t="shared" si="589"/>
        <v>0</v>
      </c>
      <c r="AV6141" s="29">
        <f t="shared" si="590"/>
        <v>0</v>
      </c>
    </row>
    <row r="6142" spans="21:48" ht="31.5" customHeight="1">
      <c r="U6142" s="1"/>
      <c r="AT6142" s="27">
        <f t="shared" si="589"/>
        <v>0</v>
      </c>
      <c r="AV6142" s="29">
        <f t="shared" si="590"/>
        <v>0</v>
      </c>
    </row>
    <row r="6143" spans="21:48" ht="31.5" customHeight="1">
      <c r="U6143" s="1"/>
      <c r="AT6143" s="27">
        <f t="shared" si="589"/>
        <v>0</v>
      </c>
      <c r="AV6143" s="29">
        <f t="shared" si="590"/>
        <v>0</v>
      </c>
    </row>
    <row r="6144" spans="21:48" ht="31.5" customHeight="1">
      <c r="U6144" s="1"/>
      <c r="AT6144" s="27">
        <f t="shared" si="589"/>
        <v>0</v>
      </c>
      <c r="AV6144" s="29">
        <f t="shared" si="590"/>
        <v>0</v>
      </c>
    </row>
    <row r="6145" spans="21:48" ht="31.5" customHeight="1">
      <c r="U6145" s="1"/>
      <c r="AT6145" s="27">
        <f t="shared" si="589"/>
        <v>0</v>
      </c>
      <c r="AV6145" s="29">
        <f t="shared" si="590"/>
        <v>0</v>
      </c>
    </row>
    <row r="6146" spans="21:48" ht="31.5" customHeight="1">
      <c r="U6146" s="1"/>
      <c r="AT6146" s="27">
        <f t="shared" si="589"/>
        <v>0</v>
      </c>
      <c r="AV6146" s="29">
        <f t="shared" si="590"/>
        <v>0</v>
      </c>
    </row>
    <row r="6147" spans="21:48" ht="31.5" customHeight="1">
      <c r="U6147" s="1"/>
      <c r="AT6147" s="27">
        <f t="shared" si="589"/>
        <v>0</v>
      </c>
      <c r="AV6147" s="29">
        <f t="shared" si="590"/>
        <v>0</v>
      </c>
    </row>
    <row r="6148" spans="21:48" ht="31.5" customHeight="1">
      <c r="U6148" s="1"/>
      <c r="AT6148" s="27">
        <f t="shared" si="589"/>
        <v>0</v>
      </c>
      <c r="AV6148" s="29">
        <f t="shared" si="590"/>
        <v>0</v>
      </c>
    </row>
    <row r="6149" spans="21:48" ht="31.5" customHeight="1">
      <c r="U6149" s="1"/>
      <c r="AT6149" s="27">
        <f t="shared" si="589"/>
        <v>0</v>
      </c>
      <c r="AV6149" s="29">
        <f t="shared" si="590"/>
        <v>0</v>
      </c>
    </row>
    <row r="6150" spans="21:48" ht="31.5" customHeight="1">
      <c r="U6150" s="1"/>
      <c r="AT6150" s="27">
        <f t="shared" ref="AT6150:AT6213" si="591">T6150*1.075</f>
        <v>0</v>
      </c>
      <c r="AV6150" s="29">
        <f t="shared" si="590"/>
        <v>0</v>
      </c>
    </row>
    <row r="6151" spans="21:48" ht="31.5" customHeight="1">
      <c r="U6151" s="1"/>
      <c r="AT6151" s="27">
        <f t="shared" si="591"/>
        <v>0</v>
      </c>
      <c r="AV6151" s="29">
        <f t="shared" si="590"/>
        <v>0</v>
      </c>
    </row>
    <row r="6152" spans="21:48" ht="31.5" customHeight="1">
      <c r="U6152" s="1"/>
      <c r="AT6152" s="27">
        <f t="shared" si="591"/>
        <v>0</v>
      </c>
      <c r="AV6152" s="29">
        <f t="shared" si="590"/>
        <v>0</v>
      </c>
    </row>
    <row r="6153" spans="21:48" ht="31.5" customHeight="1">
      <c r="U6153" s="1"/>
      <c r="AT6153" s="27">
        <f t="shared" si="591"/>
        <v>0</v>
      </c>
      <c r="AV6153" s="29">
        <f t="shared" si="590"/>
        <v>0</v>
      </c>
    </row>
    <row r="6154" spans="21:48" ht="31.5" customHeight="1">
      <c r="U6154" s="1"/>
      <c r="AT6154" s="27">
        <f t="shared" si="591"/>
        <v>0</v>
      </c>
      <c r="AV6154" s="29">
        <f t="shared" si="590"/>
        <v>0</v>
      </c>
    </row>
    <row r="6155" spans="21:48" ht="31.5" customHeight="1">
      <c r="U6155" s="1"/>
      <c r="AT6155" s="27">
        <f t="shared" si="591"/>
        <v>0</v>
      </c>
      <c r="AV6155" s="29">
        <f t="shared" si="590"/>
        <v>0</v>
      </c>
    </row>
    <row r="6156" spans="21:48" ht="31.5" customHeight="1">
      <c r="U6156" s="1"/>
      <c r="AT6156" s="27">
        <f t="shared" si="591"/>
        <v>0</v>
      </c>
      <c r="AV6156" s="29">
        <f t="shared" si="590"/>
        <v>0</v>
      </c>
    </row>
    <row r="6157" spans="21:48" ht="31.5" customHeight="1">
      <c r="U6157" s="1"/>
      <c r="AT6157" s="27">
        <f t="shared" si="591"/>
        <v>0</v>
      </c>
      <c r="AV6157" s="29">
        <f t="shared" si="590"/>
        <v>0</v>
      </c>
    </row>
    <row r="6158" spans="21:48" ht="31.5" customHeight="1">
      <c r="U6158" s="1"/>
      <c r="AT6158" s="27">
        <f t="shared" si="591"/>
        <v>0</v>
      </c>
      <c r="AV6158" s="29">
        <f t="shared" si="590"/>
        <v>0</v>
      </c>
    </row>
    <row r="6159" spans="21:48" ht="31.5" customHeight="1">
      <c r="U6159" s="1"/>
      <c r="AT6159" s="27">
        <f t="shared" si="591"/>
        <v>0</v>
      </c>
      <c r="AV6159" s="29">
        <f t="shared" si="590"/>
        <v>0</v>
      </c>
    </row>
    <row r="6160" spans="21:48" ht="31.5" customHeight="1">
      <c r="U6160" s="1"/>
      <c r="AT6160" s="27">
        <f t="shared" si="591"/>
        <v>0</v>
      </c>
      <c r="AV6160" s="29">
        <f t="shared" si="590"/>
        <v>0</v>
      </c>
    </row>
    <row r="6161" spans="21:48" ht="31.5" customHeight="1">
      <c r="U6161" s="1"/>
      <c r="AT6161" s="27">
        <f t="shared" si="591"/>
        <v>0</v>
      </c>
      <c r="AV6161" s="29">
        <f t="shared" si="590"/>
        <v>0</v>
      </c>
    </row>
    <row r="6162" spans="21:48" ht="31.5" customHeight="1">
      <c r="U6162" s="1"/>
      <c r="AT6162" s="27">
        <f t="shared" si="591"/>
        <v>0</v>
      </c>
      <c r="AV6162" s="29">
        <f t="shared" si="590"/>
        <v>0</v>
      </c>
    </row>
    <row r="6163" spans="21:48" ht="31.5" customHeight="1">
      <c r="U6163" s="1"/>
      <c r="AT6163" s="27">
        <f t="shared" si="591"/>
        <v>0</v>
      </c>
      <c r="AV6163" s="29">
        <f t="shared" si="590"/>
        <v>0</v>
      </c>
    </row>
    <row r="6164" spans="21:48" ht="31.5" customHeight="1">
      <c r="U6164" s="1"/>
      <c r="AT6164" s="27">
        <f t="shared" si="591"/>
        <v>0</v>
      </c>
      <c r="AV6164" s="29">
        <f t="shared" si="590"/>
        <v>0</v>
      </c>
    </row>
    <row r="6165" spans="21:48" ht="31.5" customHeight="1">
      <c r="U6165" s="1"/>
      <c r="AT6165" s="27">
        <f t="shared" si="591"/>
        <v>0</v>
      </c>
      <c r="AV6165" s="29">
        <f t="shared" si="590"/>
        <v>0</v>
      </c>
    </row>
    <row r="6166" spans="21:48" ht="31.5" customHeight="1">
      <c r="U6166" s="1"/>
      <c r="AT6166" s="27">
        <f t="shared" si="591"/>
        <v>0</v>
      </c>
      <c r="AV6166" s="29">
        <f t="shared" si="590"/>
        <v>0</v>
      </c>
    </row>
    <row r="6167" spans="21:48" ht="31.5" customHeight="1">
      <c r="U6167" s="1"/>
      <c r="AT6167" s="27">
        <f t="shared" si="591"/>
        <v>0</v>
      </c>
      <c r="AV6167" s="29">
        <f t="shared" si="590"/>
        <v>0</v>
      </c>
    </row>
    <row r="6168" spans="21:48" ht="31.5" customHeight="1">
      <c r="U6168" s="1"/>
      <c r="AT6168" s="27">
        <f t="shared" si="591"/>
        <v>0</v>
      </c>
      <c r="AV6168" s="29">
        <f t="shared" si="590"/>
        <v>0</v>
      </c>
    </row>
    <row r="6169" spans="21:48" ht="31.5" customHeight="1">
      <c r="U6169" s="1"/>
      <c r="AT6169" s="27">
        <f t="shared" si="591"/>
        <v>0</v>
      </c>
      <c r="AV6169" s="29">
        <f t="shared" si="590"/>
        <v>0</v>
      </c>
    </row>
    <row r="6170" spans="21:48" ht="31.5" customHeight="1">
      <c r="U6170" s="1"/>
      <c r="AT6170" s="27">
        <f t="shared" si="591"/>
        <v>0</v>
      </c>
      <c r="AV6170" s="29">
        <f t="shared" si="590"/>
        <v>0</v>
      </c>
    </row>
    <row r="6171" spans="21:48" ht="31.5" customHeight="1">
      <c r="U6171" s="1"/>
      <c r="AT6171" s="27">
        <f t="shared" si="591"/>
        <v>0</v>
      </c>
      <c r="AV6171" s="29">
        <f t="shared" si="590"/>
        <v>0</v>
      </c>
    </row>
    <row r="6172" spans="21:48" ht="31.5" customHeight="1">
      <c r="U6172" s="1"/>
      <c r="AT6172" s="27">
        <f t="shared" si="591"/>
        <v>0</v>
      </c>
      <c r="AV6172" s="29">
        <f t="shared" si="590"/>
        <v>0</v>
      </c>
    </row>
    <row r="6173" spans="21:48" ht="31.5" customHeight="1">
      <c r="U6173" s="1"/>
      <c r="AT6173" s="27">
        <f t="shared" si="591"/>
        <v>0</v>
      </c>
      <c r="AV6173" s="29">
        <f t="shared" si="590"/>
        <v>0</v>
      </c>
    </row>
    <row r="6174" spans="21:48" ht="31.5" customHeight="1">
      <c r="U6174" s="1"/>
      <c r="AT6174" s="27">
        <f t="shared" si="591"/>
        <v>0</v>
      </c>
      <c r="AV6174" s="29">
        <f t="shared" si="590"/>
        <v>0</v>
      </c>
    </row>
    <row r="6175" spans="21:48" ht="31.5" customHeight="1">
      <c r="U6175" s="1"/>
      <c r="AT6175" s="27">
        <f t="shared" si="591"/>
        <v>0</v>
      </c>
      <c r="AV6175" s="29">
        <f t="shared" si="590"/>
        <v>0</v>
      </c>
    </row>
    <row r="6176" spans="21:48" ht="31.5" customHeight="1">
      <c r="U6176" s="1"/>
      <c r="AT6176" s="27">
        <f t="shared" si="591"/>
        <v>0</v>
      </c>
      <c r="AV6176" s="29">
        <f t="shared" si="590"/>
        <v>0</v>
      </c>
    </row>
    <row r="6177" spans="21:48" ht="31.5" customHeight="1">
      <c r="U6177" s="1"/>
      <c r="AT6177" s="27">
        <f t="shared" si="591"/>
        <v>0</v>
      </c>
      <c r="AV6177" s="29">
        <f t="shared" si="590"/>
        <v>0</v>
      </c>
    </row>
    <row r="6178" spans="21:48" ht="31.5" customHeight="1">
      <c r="U6178" s="1"/>
      <c r="AT6178" s="27">
        <f t="shared" si="591"/>
        <v>0</v>
      </c>
      <c r="AV6178" s="29">
        <f t="shared" si="590"/>
        <v>0</v>
      </c>
    </row>
    <row r="6179" spans="21:48" ht="31.5" customHeight="1">
      <c r="U6179" s="1"/>
      <c r="AT6179" s="27">
        <f t="shared" si="591"/>
        <v>0</v>
      </c>
      <c r="AV6179" s="29">
        <f t="shared" si="590"/>
        <v>0</v>
      </c>
    </row>
    <row r="6180" spans="21:48" ht="31.5" customHeight="1">
      <c r="U6180" s="1"/>
      <c r="AT6180" s="27">
        <f t="shared" si="591"/>
        <v>0</v>
      </c>
      <c r="AV6180" s="29">
        <f t="shared" si="590"/>
        <v>0</v>
      </c>
    </row>
    <row r="6181" spans="21:48" ht="31.5" customHeight="1">
      <c r="U6181" s="1"/>
      <c r="AT6181" s="27">
        <f t="shared" si="591"/>
        <v>0</v>
      </c>
      <c r="AV6181" s="29">
        <f t="shared" si="590"/>
        <v>0</v>
      </c>
    </row>
    <row r="6182" spans="21:48" ht="31.5" customHeight="1">
      <c r="U6182" s="1"/>
      <c r="AT6182" s="27">
        <f t="shared" si="591"/>
        <v>0</v>
      </c>
      <c r="AV6182" s="29">
        <f t="shared" si="590"/>
        <v>0</v>
      </c>
    </row>
    <row r="6183" spans="21:48" ht="31.5" customHeight="1">
      <c r="U6183" s="1"/>
      <c r="AT6183" s="27">
        <f t="shared" si="591"/>
        <v>0</v>
      </c>
      <c r="AV6183" s="29">
        <f t="shared" si="590"/>
        <v>0</v>
      </c>
    </row>
    <row r="6184" spans="21:48" ht="31.5" customHeight="1">
      <c r="U6184" s="1"/>
      <c r="AT6184" s="27">
        <f t="shared" si="591"/>
        <v>0</v>
      </c>
      <c r="AV6184" s="29">
        <f t="shared" si="590"/>
        <v>0</v>
      </c>
    </row>
    <row r="6185" spans="21:48" ht="31.5" customHeight="1">
      <c r="U6185" s="1"/>
      <c r="AT6185" s="27">
        <f t="shared" si="591"/>
        <v>0</v>
      </c>
      <c r="AV6185" s="29">
        <f t="shared" si="590"/>
        <v>0</v>
      </c>
    </row>
    <row r="6186" spans="21:48" ht="31.5" customHeight="1">
      <c r="U6186" s="1"/>
      <c r="AT6186" s="27">
        <f t="shared" si="591"/>
        <v>0</v>
      </c>
      <c r="AV6186" s="29">
        <f t="shared" si="590"/>
        <v>0</v>
      </c>
    </row>
    <row r="6187" spans="21:48" ht="31.5" customHeight="1">
      <c r="U6187" s="1"/>
      <c r="AT6187" s="27">
        <f t="shared" si="591"/>
        <v>0</v>
      </c>
      <c r="AV6187" s="29">
        <f t="shared" si="590"/>
        <v>0</v>
      </c>
    </row>
    <row r="6188" spans="21:48" ht="31.5" customHeight="1">
      <c r="U6188" s="1"/>
      <c r="AT6188" s="27">
        <f t="shared" si="591"/>
        <v>0</v>
      </c>
      <c r="AV6188" s="29">
        <f t="shared" si="590"/>
        <v>0</v>
      </c>
    </row>
    <row r="6189" spans="21:48" ht="31.5" customHeight="1">
      <c r="U6189" s="1"/>
      <c r="AT6189" s="27">
        <f t="shared" si="591"/>
        <v>0</v>
      </c>
      <c r="AV6189" s="29">
        <f t="shared" si="590"/>
        <v>0</v>
      </c>
    </row>
    <row r="6190" spans="21:48" ht="31.5" customHeight="1">
      <c r="U6190" s="1"/>
      <c r="AT6190" s="27">
        <f t="shared" si="591"/>
        <v>0</v>
      </c>
      <c r="AV6190" s="29">
        <f t="shared" si="590"/>
        <v>0</v>
      </c>
    </row>
    <row r="6191" spans="21:48" ht="31.5" customHeight="1">
      <c r="U6191" s="1"/>
      <c r="AT6191" s="27">
        <f t="shared" si="591"/>
        <v>0</v>
      </c>
      <c r="AV6191" s="29">
        <f t="shared" si="590"/>
        <v>0</v>
      </c>
    </row>
    <row r="6192" spans="21:48" ht="31.5" customHeight="1">
      <c r="U6192" s="1"/>
      <c r="AT6192" s="27">
        <f t="shared" si="591"/>
        <v>0</v>
      </c>
      <c r="AV6192" s="29">
        <f t="shared" si="590"/>
        <v>0</v>
      </c>
    </row>
    <row r="6193" spans="21:48" ht="31.5" customHeight="1">
      <c r="U6193" s="1"/>
      <c r="AT6193" s="27">
        <f t="shared" si="591"/>
        <v>0</v>
      </c>
      <c r="AV6193" s="29">
        <f t="shared" si="590"/>
        <v>0</v>
      </c>
    </row>
    <row r="6194" spans="21:48" ht="31.5" customHeight="1">
      <c r="U6194" s="1"/>
      <c r="AT6194" s="27">
        <f t="shared" si="591"/>
        <v>0</v>
      </c>
      <c r="AV6194" s="29">
        <f t="shared" si="590"/>
        <v>0</v>
      </c>
    </row>
    <row r="6195" spans="21:48" ht="31.5" customHeight="1">
      <c r="U6195" s="1"/>
      <c r="AT6195" s="27">
        <f t="shared" si="591"/>
        <v>0</v>
      </c>
      <c r="AV6195" s="29">
        <f t="shared" ref="AV6195:AV6258" si="592">MIN(AN6195,AT6195,AU6195)</f>
        <v>0</v>
      </c>
    </row>
    <row r="6196" spans="21:48" ht="31.5" customHeight="1">
      <c r="U6196" s="1"/>
      <c r="AT6196" s="27">
        <f t="shared" si="591"/>
        <v>0</v>
      </c>
      <c r="AV6196" s="29">
        <f t="shared" si="592"/>
        <v>0</v>
      </c>
    </row>
    <row r="6197" spans="21:48" ht="31.5" customHeight="1">
      <c r="U6197" s="1"/>
      <c r="AT6197" s="27">
        <f t="shared" si="591"/>
        <v>0</v>
      </c>
      <c r="AV6197" s="29">
        <f t="shared" si="592"/>
        <v>0</v>
      </c>
    </row>
    <row r="6198" spans="21:48" ht="31.5" customHeight="1">
      <c r="U6198" s="1"/>
      <c r="AT6198" s="27">
        <f t="shared" si="591"/>
        <v>0</v>
      </c>
      <c r="AV6198" s="29">
        <f t="shared" si="592"/>
        <v>0</v>
      </c>
    </row>
    <row r="6199" spans="21:48" ht="31.5" customHeight="1">
      <c r="U6199" s="1"/>
      <c r="AT6199" s="27">
        <f t="shared" si="591"/>
        <v>0</v>
      </c>
      <c r="AV6199" s="29">
        <f t="shared" si="592"/>
        <v>0</v>
      </c>
    </row>
    <row r="6200" spans="21:48" ht="31.5" customHeight="1">
      <c r="U6200" s="1"/>
      <c r="AT6200" s="27">
        <f t="shared" si="591"/>
        <v>0</v>
      </c>
      <c r="AV6200" s="29">
        <f t="shared" si="592"/>
        <v>0</v>
      </c>
    </row>
    <row r="6201" spans="21:48" ht="31.5" customHeight="1">
      <c r="U6201" s="1"/>
      <c r="AT6201" s="27">
        <f t="shared" si="591"/>
        <v>0</v>
      </c>
      <c r="AV6201" s="29">
        <f t="shared" si="592"/>
        <v>0</v>
      </c>
    </row>
    <row r="6202" spans="21:48" ht="31.5" customHeight="1">
      <c r="U6202" s="1"/>
      <c r="AT6202" s="27">
        <f t="shared" si="591"/>
        <v>0</v>
      </c>
      <c r="AV6202" s="29">
        <f t="shared" si="592"/>
        <v>0</v>
      </c>
    </row>
    <row r="6203" spans="21:48" ht="31.5" customHeight="1">
      <c r="U6203" s="1"/>
      <c r="AT6203" s="27">
        <f t="shared" si="591"/>
        <v>0</v>
      </c>
      <c r="AV6203" s="29">
        <f t="shared" si="592"/>
        <v>0</v>
      </c>
    </row>
    <row r="6204" spans="21:48" ht="31.5" customHeight="1">
      <c r="U6204" s="1"/>
      <c r="AT6204" s="27">
        <f t="shared" si="591"/>
        <v>0</v>
      </c>
      <c r="AV6204" s="29">
        <f t="shared" si="592"/>
        <v>0</v>
      </c>
    </row>
    <row r="6205" spans="21:48" ht="31.5" customHeight="1">
      <c r="U6205" s="1"/>
      <c r="AT6205" s="27">
        <f t="shared" si="591"/>
        <v>0</v>
      </c>
      <c r="AV6205" s="29">
        <f t="shared" si="592"/>
        <v>0</v>
      </c>
    </row>
    <row r="6206" spans="21:48" ht="31.5" customHeight="1">
      <c r="U6206" s="1"/>
      <c r="AT6206" s="27">
        <f t="shared" si="591"/>
        <v>0</v>
      </c>
      <c r="AV6206" s="29">
        <f t="shared" si="592"/>
        <v>0</v>
      </c>
    </row>
    <row r="6207" spans="21:48" ht="31.5" customHeight="1">
      <c r="U6207" s="1"/>
      <c r="AT6207" s="27">
        <f t="shared" si="591"/>
        <v>0</v>
      </c>
      <c r="AV6207" s="29">
        <f t="shared" si="592"/>
        <v>0</v>
      </c>
    </row>
    <row r="6208" spans="21:48" ht="31.5" customHeight="1">
      <c r="U6208" s="1"/>
      <c r="AT6208" s="27">
        <f t="shared" si="591"/>
        <v>0</v>
      </c>
      <c r="AV6208" s="29">
        <f t="shared" si="592"/>
        <v>0</v>
      </c>
    </row>
    <row r="6209" spans="21:48" ht="31.5" customHeight="1">
      <c r="U6209" s="1"/>
      <c r="AT6209" s="27">
        <f t="shared" si="591"/>
        <v>0</v>
      </c>
      <c r="AV6209" s="29">
        <f t="shared" si="592"/>
        <v>0</v>
      </c>
    </row>
    <row r="6210" spans="21:48" ht="31.5" customHeight="1">
      <c r="U6210" s="1"/>
      <c r="AT6210" s="27">
        <f t="shared" si="591"/>
        <v>0</v>
      </c>
      <c r="AV6210" s="29">
        <f t="shared" si="592"/>
        <v>0</v>
      </c>
    </row>
    <row r="6211" spans="21:48" ht="31.5" customHeight="1">
      <c r="U6211" s="1"/>
      <c r="AT6211" s="27">
        <f t="shared" si="591"/>
        <v>0</v>
      </c>
      <c r="AV6211" s="29">
        <f t="shared" si="592"/>
        <v>0</v>
      </c>
    </row>
    <row r="6212" spans="21:48" ht="31.5" customHeight="1">
      <c r="U6212" s="1"/>
      <c r="AT6212" s="27">
        <f t="shared" si="591"/>
        <v>0</v>
      </c>
      <c r="AV6212" s="29">
        <f t="shared" si="592"/>
        <v>0</v>
      </c>
    </row>
    <row r="6213" spans="21:48" ht="31.5" customHeight="1">
      <c r="U6213" s="1"/>
      <c r="AT6213" s="27">
        <f t="shared" si="591"/>
        <v>0</v>
      </c>
      <c r="AV6213" s="29">
        <f t="shared" si="592"/>
        <v>0</v>
      </c>
    </row>
    <row r="6214" spans="21:48" ht="31.5" customHeight="1">
      <c r="U6214" s="1"/>
      <c r="AT6214" s="27">
        <f t="shared" ref="AT6214:AT6277" si="593">T6214*1.075</f>
        <v>0</v>
      </c>
      <c r="AV6214" s="29">
        <f t="shared" si="592"/>
        <v>0</v>
      </c>
    </row>
    <row r="6215" spans="21:48" ht="31.5" customHeight="1">
      <c r="U6215" s="1"/>
      <c r="AT6215" s="27">
        <f t="shared" si="593"/>
        <v>0</v>
      </c>
      <c r="AV6215" s="29">
        <f t="shared" si="592"/>
        <v>0</v>
      </c>
    </row>
    <row r="6216" spans="21:48" ht="31.5" customHeight="1">
      <c r="U6216" s="1"/>
      <c r="AT6216" s="27">
        <f t="shared" si="593"/>
        <v>0</v>
      </c>
      <c r="AV6216" s="29">
        <f t="shared" si="592"/>
        <v>0</v>
      </c>
    </row>
    <row r="6217" spans="21:48" ht="31.5" customHeight="1">
      <c r="U6217" s="1"/>
      <c r="AT6217" s="27">
        <f t="shared" si="593"/>
        <v>0</v>
      </c>
      <c r="AV6217" s="29">
        <f t="shared" si="592"/>
        <v>0</v>
      </c>
    </row>
    <row r="6218" spans="21:48" ht="31.5" customHeight="1">
      <c r="U6218" s="1"/>
      <c r="AT6218" s="27">
        <f t="shared" si="593"/>
        <v>0</v>
      </c>
      <c r="AV6218" s="29">
        <f t="shared" si="592"/>
        <v>0</v>
      </c>
    </row>
    <row r="6219" spans="21:48" ht="31.5" customHeight="1">
      <c r="U6219" s="1"/>
      <c r="AT6219" s="27">
        <f t="shared" si="593"/>
        <v>0</v>
      </c>
      <c r="AV6219" s="29">
        <f t="shared" si="592"/>
        <v>0</v>
      </c>
    </row>
    <row r="6220" spans="21:48" ht="31.5" customHeight="1">
      <c r="U6220" s="1"/>
      <c r="AT6220" s="27">
        <f t="shared" si="593"/>
        <v>0</v>
      </c>
      <c r="AV6220" s="29">
        <f t="shared" si="592"/>
        <v>0</v>
      </c>
    </row>
    <row r="6221" spans="21:48" ht="31.5" customHeight="1">
      <c r="U6221" s="1"/>
      <c r="AT6221" s="27">
        <f t="shared" si="593"/>
        <v>0</v>
      </c>
      <c r="AV6221" s="29">
        <f t="shared" si="592"/>
        <v>0</v>
      </c>
    </row>
    <row r="6222" spans="21:48" ht="31.5" customHeight="1">
      <c r="U6222" s="1"/>
      <c r="AT6222" s="27">
        <f t="shared" si="593"/>
        <v>0</v>
      </c>
      <c r="AV6222" s="29">
        <f t="shared" si="592"/>
        <v>0</v>
      </c>
    </row>
    <row r="6223" spans="21:48" ht="31.5" customHeight="1">
      <c r="U6223" s="1"/>
      <c r="AT6223" s="27">
        <f t="shared" si="593"/>
        <v>0</v>
      </c>
      <c r="AV6223" s="29">
        <f t="shared" si="592"/>
        <v>0</v>
      </c>
    </row>
    <row r="6224" spans="21:48" ht="31.5" customHeight="1">
      <c r="U6224" s="1"/>
      <c r="AT6224" s="27">
        <f t="shared" si="593"/>
        <v>0</v>
      </c>
      <c r="AV6224" s="29">
        <f t="shared" si="592"/>
        <v>0</v>
      </c>
    </row>
    <row r="6225" spans="21:48" ht="31.5" customHeight="1">
      <c r="U6225" s="1"/>
      <c r="AT6225" s="27">
        <f t="shared" si="593"/>
        <v>0</v>
      </c>
      <c r="AV6225" s="29">
        <f t="shared" si="592"/>
        <v>0</v>
      </c>
    </row>
    <row r="6226" spans="21:48" ht="31.5" customHeight="1">
      <c r="U6226" s="1"/>
      <c r="AT6226" s="27">
        <f t="shared" si="593"/>
        <v>0</v>
      </c>
      <c r="AV6226" s="29">
        <f t="shared" si="592"/>
        <v>0</v>
      </c>
    </row>
    <row r="6227" spans="21:48" ht="31.5" customHeight="1">
      <c r="U6227" s="1"/>
      <c r="AT6227" s="27">
        <f t="shared" si="593"/>
        <v>0</v>
      </c>
      <c r="AV6227" s="29">
        <f t="shared" si="592"/>
        <v>0</v>
      </c>
    </row>
    <row r="6228" spans="21:48" ht="31.5" customHeight="1">
      <c r="U6228" s="1"/>
      <c r="AT6228" s="27">
        <f t="shared" si="593"/>
        <v>0</v>
      </c>
      <c r="AV6228" s="29">
        <f t="shared" si="592"/>
        <v>0</v>
      </c>
    </row>
    <row r="6229" spans="21:48" ht="31.5" customHeight="1">
      <c r="U6229" s="1"/>
      <c r="AT6229" s="27">
        <f t="shared" si="593"/>
        <v>0</v>
      </c>
      <c r="AV6229" s="29">
        <f t="shared" si="592"/>
        <v>0</v>
      </c>
    </row>
    <row r="6230" spans="21:48" ht="31.5" customHeight="1">
      <c r="U6230" s="1"/>
      <c r="AT6230" s="27">
        <f t="shared" si="593"/>
        <v>0</v>
      </c>
      <c r="AV6230" s="29">
        <f t="shared" si="592"/>
        <v>0</v>
      </c>
    </row>
    <row r="6231" spans="21:48" ht="31.5" customHeight="1">
      <c r="U6231" s="1"/>
      <c r="AT6231" s="27">
        <f t="shared" si="593"/>
        <v>0</v>
      </c>
      <c r="AV6231" s="29">
        <f t="shared" si="592"/>
        <v>0</v>
      </c>
    </row>
    <row r="6232" spans="21:48" ht="31.5" customHeight="1">
      <c r="U6232" s="1"/>
      <c r="AT6232" s="27">
        <f t="shared" si="593"/>
        <v>0</v>
      </c>
      <c r="AV6232" s="29">
        <f t="shared" si="592"/>
        <v>0</v>
      </c>
    </row>
    <row r="6233" spans="21:48" ht="31.5" customHeight="1">
      <c r="U6233" s="1"/>
      <c r="AT6233" s="27">
        <f t="shared" si="593"/>
        <v>0</v>
      </c>
      <c r="AV6233" s="29">
        <f t="shared" si="592"/>
        <v>0</v>
      </c>
    </row>
    <row r="6234" spans="21:48" ht="31.5" customHeight="1">
      <c r="U6234" s="1"/>
      <c r="AT6234" s="27">
        <f t="shared" si="593"/>
        <v>0</v>
      </c>
      <c r="AV6234" s="29">
        <f t="shared" si="592"/>
        <v>0</v>
      </c>
    </row>
    <row r="6235" spans="21:48" ht="31.5" customHeight="1">
      <c r="U6235" s="1"/>
      <c r="AT6235" s="27">
        <f t="shared" si="593"/>
        <v>0</v>
      </c>
      <c r="AV6235" s="29">
        <f t="shared" si="592"/>
        <v>0</v>
      </c>
    </row>
    <row r="6236" spans="21:48" ht="31.5" customHeight="1">
      <c r="U6236" s="1"/>
      <c r="AT6236" s="27">
        <f t="shared" si="593"/>
        <v>0</v>
      </c>
      <c r="AV6236" s="29">
        <f t="shared" si="592"/>
        <v>0</v>
      </c>
    </row>
    <row r="6237" spans="21:48" ht="31.5" customHeight="1">
      <c r="U6237" s="1"/>
      <c r="AT6237" s="27">
        <f t="shared" si="593"/>
        <v>0</v>
      </c>
      <c r="AV6237" s="29">
        <f t="shared" si="592"/>
        <v>0</v>
      </c>
    </row>
    <row r="6238" spans="21:48" ht="31.5" customHeight="1">
      <c r="U6238" s="1"/>
      <c r="AT6238" s="27">
        <f t="shared" si="593"/>
        <v>0</v>
      </c>
      <c r="AV6238" s="29">
        <f t="shared" si="592"/>
        <v>0</v>
      </c>
    </row>
    <row r="6239" spans="21:48" ht="31.5" customHeight="1">
      <c r="U6239" s="1"/>
      <c r="AT6239" s="27">
        <f t="shared" si="593"/>
        <v>0</v>
      </c>
      <c r="AV6239" s="29">
        <f t="shared" si="592"/>
        <v>0</v>
      </c>
    </row>
    <row r="6240" spans="21:48" ht="31.5" customHeight="1">
      <c r="U6240" s="1"/>
      <c r="AT6240" s="27">
        <f t="shared" si="593"/>
        <v>0</v>
      </c>
      <c r="AV6240" s="29">
        <f t="shared" si="592"/>
        <v>0</v>
      </c>
    </row>
    <row r="6241" spans="21:48" ht="31.5" customHeight="1">
      <c r="U6241" s="1"/>
      <c r="AT6241" s="27">
        <f t="shared" si="593"/>
        <v>0</v>
      </c>
      <c r="AV6241" s="29">
        <f t="shared" si="592"/>
        <v>0</v>
      </c>
    </row>
    <row r="6242" spans="21:48" ht="31.5" customHeight="1">
      <c r="U6242" s="1"/>
      <c r="AT6242" s="27">
        <f t="shared" si="593"/>
        <v>0</v>
      </c>
      <c r="AV6242" s="29">
        <f t="shared" si="592"/>
        <v>0</v>
      </c>
    </row>
    <row r="6243" spans="21:48" ht="31.5" customHeight="1">
      <c r="U6243" s="1"/>
      <c r="AT6243" s="27">
        <f t="shared" si="593"/>
        <v>0</v>
      </c>
      <c r="AV6243" s="29">
        <f t="shared" si="592"/>
        <v>0</v>
      </c>
    </row>
    <row r="6244" spans="21:48" ht="31.5" customHeight="1">
      <c r="U6244" s="1"/>
      <c r="AT6244" s="27">
        <f t="shared" si="593"/>
        <v>0</v>
      </c>
      <c r="AV6244" s="29">
        <f t="shared" si="592"/>
        <v>0</v>
      </c>
    </row>
    <row r="6245" spans="21:48" ht="31.5" customHeight="1">
      <c r="U6245" s="1"/>
      <c r="AT6245" s="27">
        <f t="shared" si="593"/>
        <v>0</v>
      </c>
      <c r="AV6245" s="29">
        <f t="shared" si="592"/>
        <v>0</v>
      </c>
    </row>
    <row r="6246" spans="21:48" ht="31.5" customHeight="1">
      <c r="U6246" s="1"/>
      <c r="AT6246" s="27">
        <f t="shared" si="593"/>
        <v>0</v>
      </c>
      <c r="AV6246" s="29">
        <f t="shared" si="592"/>
        <v>0</v>
      </c>
    </row>
    <row r="6247" spans="21:48" ht="31.5" customHeight="1">
      <c r="U6247" s="1"/>
      <c r="AT6247" s="27">
        <f t="shared" si="593"/>
        <v>0</v>
      </c>
      <c r="AV6247" s="29">
        <f t="shared" si="592"/>
        <v>0</v>
      </c>
    </row>
    <row r="6248" spans="21:48" ht="31.5" customHeight="1">
      <c r="U6248" s="1"/>
      <c r="AT6248" s="27">
        <f t="shared" si="593"/>
        <v>0</v>
      </c>
      <c r="AV6248" s="29">
        <f t="shared" si="592"/>
        <v>0</v>
      </c>
    </row>
    <row r="6249" spans="21:48" ht="31.5" customHeight="1">
      <c r="U6249" s="1"/>
      <c r="AT6249" s="27">
        <f t="shared" si="593"/>
        <v>0</v>
      </c>
      <c r="AV6249" s="29">
        <f t="shared" si="592"/>
        <v>0</v>
      </c>
    </row>
    <row r="6250" spans="21:48" ht="31.5" customHeight="1">
      <c r="U6250" s="1"/>
      <c r="AT6250" s="27">
        <f t="shared" si="593"/>
        <v>0</v>
      </c>
      <c r="AV6250" s="29">
        <f t="shared" si="592"/>
        <v>0</v>
      </c>
    </row>
    <row r="6251" spans="21:48" ht="31.5" customHeight="1">
      <c r="U6251" s="1"/>
      <c r="AT6251" s="27">
        <f t="shared" si="593"/>
        <v>0</v>
      </c>
      <c r="AV6251" s="29">
        <f t="shared" si="592"/>
        <v>0</v>
      </c>
    </row>
    <row r="6252" spans="21:48" ht="31.5" customHeight="1">
      <c r="U6252" s="1"/>
      <c r="AT6252" s="27">
        <f t="shared" si="593"/>
        <v>0</v>
      </c>
      <c r="AV6252" s="29">
        <f t="shared" si="592"/>
        <v>0</v>
      </c>
    </row>
    <row r="6253" spans="21:48" ht="31.5" customHeight="1">
      <c r="U6253" s="1"/>
      <c r="AT6253" s="27">
        <f t="shared" si="593"/>
        <v>0</v>
      </c>
      <c r="AV6253" s="29">
        <f t="shared" si="592"/>
        <v>0</v>
      </c>
    </row>
    <row r="6254" spans="21:48" ht="31.5" customHeight="1">
      <c r="U6254" s="1"/>
      <c r="AT6254" s="27">
        <f t="shared" si="593"/>
        <v>0</v>
      </c>
      <c r="AV6254" s="29">
        <f t="shared" si="592"/>
        <v>0</v>
      </c>
    </row>
    <row r="6255" spans="21:48" ht="31.5" customHeight="1">
      <c r="U6255" s="1"/>
      <c r="AT6255" s="27">
        <f t="shared" si="593"/>
        <v>0</v>
      </c>
      <c r="AV6255" s="29">
        <f t="shared" si="592"/>
        <v>0</v>
      </c>
    </row>
    <row r="6256" spans="21:48" ht="31.5" customHeight="1">
      <c r="U6256" s="1"/>
      <c r="AT6256" s="27">
        <f t="shared" si="593"/>
        <v>0</v>
      </c>
      <c r="AV6256" s="29">
        <f t="shared" si="592"/>
        <v>0</v>
      </c>
    </row>
    <row r="6257" spans="21:48" ht="31.5" customHeight="1">
      <c r="U6257" s="1"/>
      <c r="AT6257" s="27">
        <f t="shared" si="593"/>
        <v>0</v>
      </c>
      <c r="AV6257" s="29">
        <f t="shared" si="592"/>
        <v>0</v>
      </c>
    </row>
    <row r="6258" spans="21:48" ht="31.5" customHeight="1">
      <c r="U6258" s="1"/>
      <c r="AT6258" s="27">
        <f t="shared" si="593"/>
        <v>0</v>
      </c>
      <c r="AV6258" s="29">
        <f t="shared" si="592"/>
        <v>0</v>
      </c>
    </row>
    <row r="6259" spans="21:48" ht="31.5" customHeight="1">
      <c r="U6259" s="1"/>
      <c r="AT6259" s="27">
        <f t="shared" si="593"/>
        <v>0</v>
      </c>
      <c r="AV6259" s="29">
        <f t="shared" ref="AV6259:AV6322" si="594">MIN(AN6259,AT6259,AU6259)</f>
        <v>0</v>
      </c>
    </row>
    <row r="6260" spans="21:48" ht="31.5" customHeight="1">
      <c r="U6260" s="1"/>
      <c r="AT6260" s="27">
        <f t="shared" si="593"/>
        <v>0</v>
      </c>
      <c r="AV6260" s="29">
        <f t="shared" si="594"/>
        <v>0</v>
      </c>
    </row>
    <row r="6261" spans="21:48" ht="31.5" customHeight="1">
      <c r="U6261" s="1"/>
      <c r="AT6261" s="27">
        <f t="shared" si="593"/>
        <v>0</v>
      </c>
      <c r="AV6261" s="29">
        <f t="shared" si="594"/>
        <v>0</v>
      </c>
    </row>
    <row r="6262" spans="21:48" ht="31.5" customHeight="1">
      <c r="U6262" s="1"/>
      <c r="AT6262" s="27">
        <f t="shared" si="593"/>
        <v>0</v>
      </c>
      <c r="AV6262" s="29">
        <f t="shared" si="594"/>
        <v>0</v>
      </c>
    </row>
    <row r="6263" spans="21:48" ht="31.5" customHeight="1">
      <c r="U6263" s="1"/>
      <c r="AT6263" s="27">
        <f t="shared" si="593"/>
        <v>0</v>
      </c>
      <c r="AV6263" s="29">
        <f t="shared" si="594"/>
        <v>0</v>
      </c>
    </row>
    <row r="6264" spans="21:48" ht="31.5" customHeight="1">
      <c r="U6264" s="1"/>
      <c r="AT6264" s="27">
        <f t="shared" si="593"/>
        <v>0</v>
      </c>
      <c r="AV6264" s="29">
        <f t="shared" si="594"/>
        <v>0</v>
      </c>
    </row>
    <row r="6265" spans="21:48" ht="31.5" customHeight="1">
      <c r="U6265" s="1"/>
      <c r="AT6265" s="27">
        <f t="shared" si="593"/>
        <v>0</v>
      </c>
      <c r="AV6265" s="29">
        <f t="shared" si="594"/>
        <v>0</v>
      </c>
    </row>
    <row r="6266" spans="21:48" ht="31.5" customHeight="1">
      <c r="U6266" s="1"/>
      <c r="AT6266" s="27">
        <f t="shared" si="593"/>
        <v>0</v>
      </c>
      <c r="AV6266" s="29">
        <f t="shared" si="594"/>
        <v>0</v>
      </c>
    </row>
    <row r="6267" spans="21:48" ht="31.5" customHeight="1">
      <c r="U6267" s="1"/>
      <c r="AT6267" s="27">
        <f t="shared" si="593"/>
        <v>0</v>
      </c>
      <c r="AV6267" s="29">
        <f t="shared" si="594"/>
        <v>0</v>
      </c>
    </row>
    <row r="6268" spans="21:48" ht="31.5" customHeight="1">
      <c r="U6268" s="1"/>
      <c r="AT6268" s="27">
        <f t="shared" si="593"/>
        <v>0</v>
      </c>
      <c r="AV6268" s="29">
        <f t="shared" si="594"/>
        <v>0</v>
      </c>
    </row>
    <row r="6269" spans="21:48" ht="31.5" customHeight="1">
      <c r="U6269" s="1"/>
      <c r="AT6269" s="27">
        <f t="shared" si="593"/>
        <v>0</v>
      </c>
      <c r="AV6269" s="29">
        <f t="shared" si="594"/>
        <v>0</v>
      </c>
    </row>
    <row r="6270" spans="21:48" ht="31.5" customHeight="1">
      <c r="U6270" s="1"/>
      <c r="AT6270" s="27">
        <f t="shared" si="593"/>
        <v>0</v>
      </c>
      <c r="AV6270" s="29">
        <f t="shared" si="594"/>
        <v>0</v>
      </c>
    </row>
    <row r="6271" spans="21:48" ht="31.5" customHeight="1">
      <c r="U6271" s="1"/>
      <c r="AT6271" s="27">
        <f t="shared" si="593"/>
        <v>0</v>
      </c>
      <c r="AV6271" s="29">
        <f t="shared" si="594"/>
        <v>0</v>
      </c>
    </row>
    <row r="6272" spans="21:48" ht="31.5" customHeight="1">
      <c r="U6272" s="1"/>
      <c r="AT6272" s="27">
        <f t="shared" si="593"/>
        <v>0</v>
      </c>
      <c r="AV6272" s="29">
        <f t="shared" si="594"/>
        <v>0</v>
      </c>
    </row>
    <row r="6273" spans="21:48" ht="31.5" customHeight="1">
      <c r="U6273" s="1"/>
      <c r="AT6273" s="27">
        <f t="shared" si="593"/>
        <v>0</v>
      </c>
      <c r="AV6273" s="29">
        <f t="shared" si="594"/>
        <v>0</v>
      </c>
    </row>
    <row r="6274" spans="21:48" ht="31.5" customHeight="1">
      <c r="U6274" s="1"/>
      <c r="AT6274" s="27">
        <f t="shared" si="593"/>
        <v>0</v>
      </c>
      <c r="AV6274" s="29">
        <f t="shared" si="594"/>
        <v>0</v>
      </c>
    </row>
    <row r="6275" spans="21:48" ht="31.5" customHeight="1">
      <c r="U6275" s="1"/>
      <c r="AT6275" s="27">
        <f t="shared" si="593"/>
        <v>0</v>
      </c>
      <c r="AV6275" s="29">
        <f t="shared" si="594"/>
        <v>0</v>
      </c>
    </row>
    <row r="6276" spans="21:48" ht="31.5" customHeight="1">
      <c r="U6276" s="1"/>
      <c r="AT6276" s="27">
        <f t="shared" si="593"/>
        <v>0</v>
      </c>
      <c r="AV6276" s="29">
        <f t="shared" si="594"/>
        <v>0</v>
      </c>
    </row>
    <row r="6277" spans="21:48" ht="31.5" customHeight="1">
      <c r="U6277" s="1"/>
      <c r="AT6277" s="27">
        <f t="shared" si="593"/>
        <v>0</v>
      </c>
      <c r="AV6277" s="29">
        <f t="shared" si="594"/>
        <v>0</v>
      </c>
    </row>
    <row r="6278" spans="21:48" ht="31.5" customHeight="1">
      <c r="U6278" s="1"/>
      <c r="AT6278" s="27">
        <f t="shared" ref="AT6278:AT6341" si="595">T6278*1.075</f>
        <v>0</v>
      </c>
      <c r="AV6278" s="29">
        <f t="shared" si="594"/>
        <v>0</v>
      </c>
    </row>
    <row r="6279" spans="21:48" ht="31.5" customHeight="1">
      <c r="U6279" s="1"/>
      <c r="AT6279" s="27">
        <f t="shared" si="595"/>
        <v>0</v>
      </c>
      <c r="AV6279" s="29">
        <f t="shared" si="594"/>
        <v>0</v>
      </c>
    </row>
    <row r="6280" spans="21:48" ht="31.5" customHeight="1">
      <c r="U6280" s="1"/>
      <c r="AT6280" s="27">
        <f t="shared" si="595"/>
        <v>0</v>
      </c>
      <c r="AV6280" s="29">
        <f t="shared" si="594"/>
        <v>0</v>
      </c>
    </row>
    <row r="6281" spans="21:48" ht="31.5" customHeight="1">
      <c r="U6281" s="1"/>
      <c r="AT6281" s="27">
        <f t="shared" si="595"/>
        <v>0</v>
      </c>
      <c r="AV6281" s="29">
        <f t="shared" si="594"/>
        <v>0</v>
      </c>
    </row>
    <row r="6282" spans="21:48" ht="31.5" customHeight="1">
      <c r="U6282" s="1"/>
      <c r="AT6282" s="27">
        <f t="shared" si="595"/>
        <v>0</v>
      </c>
      <c r="AV6282" s="29">
        <f t="shared" si="594"/>
        <v>0</v>
      </c>
    </row>
    <row r="6283" spans="21:48" ht="31.5" customHeight="1">
      <c r="U6283" s="1"/>
      <c r="AT6283" s="27">
        <f t="shared" si="595"/>
        <v>0</v>
      </c>
      <c r="AV6283" s="29">
        <f t="shared" si="594"/>
        <v>0</v>
      </c>
    </row>
    <row r="6284" spans="21:48" ht="31.5" customHeight="1">
      <c r="U6284" s="1"/>
      <c r="AT6284" s="27">
        <f t="shared" si="595"/>
        <v>0</v>
      </c>
      <c r="AV6284" s="29">
        <f t="shared" si="594"/>
        <v>0</v>
      </c>
    </row>
    <row r="6285" spans="21:48" ht="31.5" customHeight="1">
      <c r="U6285" s="1"/>
      <c r="AT6285" s="27">
        <f t="shared" si="595"/>
        <v>0</v>
      </c>
      <c r="AV6285" s="29">
        <f t="shared" si="594"/>
        <v>0</v>
      </c>
    </row>
    <row r="6286" spans="21:48" ht="31.5" customHeight="1">
      <c r="U6286" s="1"/>
      <c r="AT6286" s="27">
        <f t="shared" si="595"/>
        <v>0</v>
      </c>
      <c r="AV6286" s="29">
        <f t="shared" si="594"/>
        <v>0</v>
      </c>
    </row>
    <row r="6287" spans="21:48" ht="31.5" customHeight="1">
      <c r="U6287" s="1"/>
      <c r="AT6287" s="27">
        <f t="shared" si="595"/>
        <v>0</v>
      </c>
      <c r="AV6287" s="29">
        <f t="shared" si="594"/>
        <v>0</v>
      </c>
    </row>
    <row r="6288" spans="21:48" ht="31.5" customHeight="1">
      <c r="U6288" s="1"/>
      <c r="AT6288" s="27">
        <f t="shared" si="595"/>
        <v>0</v>
      </c>
      <c r="AV6288" s="29">
        <f t="shared" si="594"/>
        <v>0</v>
      </c>
    </row>
    <row r="6289" spans="21:48" ht="31.5" customHeight="1">
      <c r="U6289" s="1"/>
      <c r="AT6289" s="27">
        <f t="shared" si="595"/>
        <v>0</v>
      </c>
      <c r="AV6289" s="29">
        <f t="shared" si="594"/>
        <v>0</v>
      </c>
    </row>
    <row r="6290" spans="21:48" ht="31.5" customHeight="1">
      <c r="U6290" s="1"/>
      <c r="AT6290" s="27">
        <f t="shared" si="595"/>
        <v>0</v>
      </c>
      <c r="AV6290" s="29">
        <f t="shared" si="594"/>
        <v>0</v>
      </c>
    </row>
    <row r="6291" spans="21:48" ht="31.5" customHeight="1">
      <c r="U6291" s="1"/>
      <c r="AT6291" s="27">
        <f t="shared" si="595"/>
        <v>0</v>
      </c>
      <c r="AV6291" s="29">
        <f t="shared" si="594"/>
        <v>0</v>
      </c>
    </row>
    <row r="6292" spans="21:48" ht="31.5" customHeight="1">
      <c r="U6292" s="1"/>
      <c r="AT6292" s="27">
        <f t="shared" si="595"/>
        <v>0</v>
      </c>
      <c r="AV6292" s="29">
        <f t="shared" si="594"/>
        <v>0</v>
      </c>
    </row>
    <row r="6293" spans="21:48" ht="31.5" customHeight="1">
      <c r="U6293" s="1"/>
      <c r="AT6293" s="27">
        <f t="shared" si="595"/>
        <v>0</v>
      </c>
      <c r="AV6293" s="29">
        <f t="shared" si="594"/>
        <v>0</v>
      </c>
    </row>
    <row r="6294" spans="21:48" ht="31.5" customHeight="1">
      <c r="U6294" s="1"/>
      <c r="AT6294" s="27">
        <f t="shared" si="595"/>
        <v>0</v>
      </c>
      <c r="AV6294" s="29">
        <f t="shared" si="594"/>
        <v>0</v>
      </c>
    </row>
    <row r="6295" spans="21:48" ht="31.5" customHeight="1">
      <c r="U6295" s="1"/>
      <c r="AT6295" s="27">
        <f t="shared" si="595"/>
        <v>0</v>
      </c>
      <c r="AV6295" s="29">
        <f t="shared" si="594"/>
        <v>0</v>
      </c>
    </row>
    <row r="6296" spans="21:48" ht="31.5" customHeight="1">
      <c r="U6296" s="1"/>
      <c r="AT6296" s="27">
        <f t="shared" si="595"/>
        <v>0</v>
      </c>
      <c r="AV6296" s="29">
        <f t="shared" si="594"/>
        <v>0</v>
      </c>
    </row>
    <row r="6297" spans="21:48" ht="31.5" customHeight="1">
      <c r="U6297" s="1"/>
      <c r="AT6297" s="27">
        <f t="shared" si="595"/>
        <v>0</v>
      </c>
      <c r="AV6297" s="29">
        <f t="shared" si="594"/>
        <v>0</v>
      </c>
    </row>
    <row r="6298" spans="21:48" ht="31.5" customHeight="1">
      <c r="U6298" s="1"/>
      <c r="AT6298" s="27">
        <f t="shared" si="595"/>
        <v>0</v>
      </c>
      <c r="AV6298" s="29">
        <f t="shared" si="594"/>
        <v>0</v>
      </c>
    </row>
    <row r="6299" spans="21:48" ht="31.5" customHeight="1">
      <c r="U6299" s="1"/>
      <c r="AT6299" s="27">
        <f t="shared" si="595"/>
        <v>0</v>
      </c>
      <c r="AV6299" s="29">
        <f t="shared" si="594"/>
        <v>0</v>
      </c>
    </row>
    <row r="6300" spans="21:48" ht="31.5" customHeight="1">
      <c r="U6300" s="1"/>
      <c r="AT6300" s="27">
        <f t="shared" si="595"/>
        <v>0</v>
      </c>
      <c r="AV6300" s="29">
        <f t="shared" si="594"/>
        <v>0</v>
      </c>
    </row>
    <row r="6301" spans="21:48" ht="31.5" customHeight="1">
      <c r="U6301" s="1"/>
      <c r="AT6301" s="27">
        <f t="shared" si="595"/>
        <v>0</v>
      </c>
      <c r="AV6301" s="29">
        <f t="shared" si="594"/>
        <v>0</v>
      </c>
    </row>
    <row r="6302" spans="21:48" ht="31.5" customHeight="1">
      <c r="U6302" s="1"/>
      <c r="AT6302" s="27">
        <f t="shared" si="595"/>
        <v>0</v>
      </c>
      <c r="AV6302" s="29">
        <f t="shared" si="594"/>
        <v>0</v>
      </c>
    </row>
    <row r="6303" spans="21:48" ht="31.5" customHeight="1">
      <c r="U6303" s="1"/>
      <c r="AT6303" s="27">
        <f t="shared" si="595"/>
        <v>0</v>
      </c>
      <c r="AV6303" s="29">
        <f t="shared" si="594"/>
        <v>0</v>
      </c>
    </row>
    <row r="6304" spans="21:48" ht="31.5" customHeight="1">
      <c r="U6304" s="1"/>
      <c r="AT6304" s="27">
        <f t="shared" si="595"/>
        <v>0</v>
      </c>
      <c r="AV6304" s="29">
        <f t="shared" si="594"/>
        <v>0</v>
      </c>
    </row>
    <row r="6305" spans="21:48" ht="31.5" customHeight="1">
      <c r="U6305" s="1"/>
      <c r="AT6305" s="27">
        <f t="shared" si="595"/>
        <v>0</v>
      </c>
      <c r="AV6305" s="29">
        <f t="shared" si="594"/>
        <v>0</v>
      </c>
    </row>
    <row r="6306" spans="21:48" ht="31.5" customHeight="1">
      <c r="U6306" s="1"/>
      <c r="AT6306" s="27">
        <f t="shared" si="595"/>
        <v>0</v>
      </c>
      <c r="AV6306" s="29">
        <f t="shared" si="594"/>
        <v>0</v>
      </c>
    </row>
    <row r="6307" spans="21:48" ht="31.5" customHeight="1">
      <c r="U6307" s="1"/>
      <c r="AT6307" s="27">
        <f t="shared" si="595"/>
        <v>0</v>
      </c>
      <c r="AV6307" s="29">
        <f t="shared" si="594"/>
        <v>0</v>
      </c>
    </row>
    <row r="6308" spans="21:48" ht="31.5" customHeight="1">
      <c r="U6308" s="1"/>
      <c r="AT6308" s="27">
        <f t="shared" si="595"/>
        <v>0</v>
      </c>
      <c r="AV6308" s="29">
        <f t="shared" si="594"/>
        <v>0</v>
      </c>
    </row>
    <row r="6309" spans="21:48" ht="31.5" customHeight="1">
      <c r="U6309" s="1"/>
      <c r="AT6309" s="27">
        <f t="shared" si="595"/>
        <v>0</v>
      </c>
      <c r="AV6309" s="29">
        <f t="shared" si="594"/>
        <v>0</v>
      </c>
    </row>
    <row r="6310" spans="21:48" ht="31.5" customHeight="1">
      <c r="U6310" s="1"/>
      <c r="AT6310" s="27">
        <f t="shared" si="595"/>
        <v>0</v>
      </c>
      <c r="AV6310" s="29">
        <f t="shared" si="594"/>
        <v>0</v>
      </c>
    </row>
    <row r="6311" spans="21:48" ht="31.5" customHeight="1">
      <c r="U6311" s="1"/>
      <c r="AT6311" s="27">
        <f t="shared" si="595"/>
        <v>0</v>
      </c>
      <c r="AV6311" s="29">
        <f t="shared" si="594"/>
        <v>0</v>
      </c>
    </row>
    <row r="6312" spans="21:48" ht="31.5" customHeight="1">
      <c r="U6312" s="1"/>
      <c r="AT6312" s="27">
        <f t="shared" si="595"/>
        <v>0</v>
      </c>
      <c r="AV6312" s="29">
        <f t="shared" si="594"/>
        <v>0</v>
      </c>
    </row>
    <row r="6313" spans="21:48" ht="31.5" customHeight="1">
      <c r="U6313" s="1"/>
      <c r="AT6313" s="27">
        <f t="shared" si="595"/>
        <v>0</v>
      </c>
      <c r="AV6313" s="29">
        <f t="shared" si="594"/>
        <v>0</v>
      </c>
    </row>
    <row r="6314" spans="21:48" ht="31.5" customHeight="1">
      <c r="U6314" s="1"/>
      <c r="AT6314" s="27">
        <f t="shared" si="595"/>
        <v>0</v>
      </c>
      <c r="AV6314" s="29">
        <f t="shared" si="594"/>
        <v>0</v>
      </c>
    </row>
    <row r="6315" spans="21:48" ht="31.5" customHeight="1">
      <c r="U6315" s="1"/>
      <c r="AT6315" s="27">
        <f t="shared" si="595"/>
        <v>0</v>
      </c>
      <c r="AV6315" s="29">
        <f t="shared" si="594"/>
        <v>0</v>
      </c>
    </row>
    <row r="6316" spans="21:48" ht="31.5" customHeight="1">
      <c r="U6316" s="1"/>
      <c r="AT6316" s="27">
        <f t="shared" si="595"/>
        <v>0</v>
      </c>
      <c r="AV6316" s="29">
        <f t="shared" si="594"/>
        <v>0</v>
      </c>
    </row>
    <row r="6317" spans="21:48" ht="31.5" customHeight="1">
      <c r="U6317" s="1"/>
      <c r="AT6317" s="27">
        <f t="shared" si="595"/>
        <v>0</v>
      </c>
      <c r="AV6317" s="29">
        <f t="shared" si="594"/>
        <v>0</v>
      </c>
    </row>
    <row r="6318" spans="21:48" ht="31.5" customHeight="1">
      <c r="U6318" s="1"/>
      <c r="AT6318" s="27">
        <f t="shared" si="595"/>
        <v>0</v>
      </c>
      <c r="AV6318" s="29">
        <f t="shared" si="594"/>
        <v>0</v>
      </c>
    </row>
    <row r="6319" spans="21:48" ht="31.5" customHeight="1">
      <c r="U6319" s="1"/>
      <c r="AT6319" s="27">
        <f t="shared" si="595"/>
        <v>0</v>
      </c>
      <c r="AV6319" s="29">
        <f t="shared" si="594"/>
        <v>0</v>
      </c>
    </row>
    <row r="6320" spans="21:48" ht="31.5" customHeight="1">
      <c r="U6320" s="1"/>
      <c r="AT6320" s="27">
        <f t="shared" si="595"/>
        <v>0</v>
      </c>
      <c r="AV6320" s="29">
        <f t="shared" si="594"/>
        <v>0</v>
      </c>
    </row>
    <row r="6321" spans="21:48" ht="31.5" customHeight="1">
      <c r="U6321" s="1"/>
      <c r="AT6321" s="27">
        <f t="shared" si="595"/>
        <v>0</v>
      </c>
      <c r="AV6321" s="29">
        <f t="shared" si="594"/>
        <v>0</v>
      </c>
    </row>
    <row r="6322" spans="21:48" ht="31.5" customHeight="1">
      <c r="U6322" s="1"/>
      <c r="AT6322" s="27">
        <f t="shared" si="595"/>
        <v>0</v>
      </c>
      <c r="AV6322" s="29">
        <f t="shared" si="594"/>
        <v>0</v>
      </c>
    </row>
    <row r="6323" spans="21:48" ht="31.5" customHeight="1">
      <c r="U6323" s="1"/>
      <c r="AT6323" s="27">
        <f t="shared" si="595"/>
        <v>0</v>
      </c>
      <c r="AV6323" s="29">
        <f t="shared" ref="AV6323:AV6386" si="596">MIN(AN6323,AT6323,AU6323)</f>
        <v>0</v>
      </c>
    </row>
    <row r="6324" spans="21:48" ht="31.5" customHeight="1">
      <c r="U6324" s="1"/>
      <c r="AT6324" s="27">
        <f t="shared" si="595"/>
        <v>0</v>
      </c>
      <c r="AV6324" s="29">
        <f t="shared" si="596"/>
        <v>0</v>
      </c>
    </row>
    <row r="6325" spans="21:48" ht="31.5" customHeight="1">
      <c r="U6325" s="1"/>
      <c r="AT6325" s="27">
        <f t="shared" si="595"/>
        <v>0</v>
      </c>
      <c r="AV6325" s="29">
        <f t="shared" si="596"/>
        <v>0</v>
      </c>
    </row>
    <row r="6326" spans="21:48" ht="31.5" customHeight="1">
      <c r="U6326" s="1"/>
      <c r="AT6326" s="27">
        <f t="shared" si="595"/>
        <v>0</v>
      </c>
      <c r="AV6326" s="29">
        <f t="shared" si="596"/>
        <v>0</v>
      </c>
    </row>
    <row r="6327" spans="21:48" ht="31.5" customHeight="1">
      <c r="U6327" s="1"/>
      <c r="AT6327" s="27">
        <f t="shared" si="595"/>
        <v>0</v>
      </c>
      <c r="AV6327" s="29">
        <f t="shared" si="596"/>
        <v>0</v>
      </c>
    </row>
    <row r="6328" spans="21:48" ht="31.5" customHeight="1">
      <c r="U6328" s="1"/>
      <c r="AT6328" s="27">
        <f t="shared" si="595"/>
        <v>0</v>
      </c>
      <c r="AV6328" s="29">
        <f t="shared" si="596"/>
        <v>0</v>
      </c>
    </row>
    <row r="6329" spans="21:48" ht="31.5" customHeight="1">
      <c r="U6329" s="1"/>
      <c r="AT6329" s="27">
        <f t="shared" si="595"/>
        <v>0</v>
      </c>
      <c r="AV6329" s="29">
        <f t="shared" si="596"/>
        <v>0</v>
      </c>
    </row>
    <row r="6330" spans="21:48" ht="31.5" customHeight="1">
      <c r="U6330" s="1"/>
      <c r="AT6330" s="27">
        <f t="shared" si="595"/>
        <v>0</v>
      </c>
      <c r="AV6330" s="29">
        <f t="shared" si="596"/>
        <v>0</v>
      </c>
    </row>
    <row r="6331" spans="21:48" ht="31.5" customHeight="1">
      <c r="U6331" s="1"/>
      <c r="AT6331" s="27">
        <f t="shared" si="595"/>
        <v>0</v>
      </c>
      <c r="AV6331" s="29">
        <f t="shared" si="596"/>
        <v>0</v>
      </c>
    </row>
    <row r="6332" spans="21:48" ht="31.5" customHeight="1">
      <c r="U6332" s="1"/>
      <c r="AT6332" s="27">
        <f t="shared" si="595"/>
        <v>0</v>
      </c>
      <c r="AV6332" s="29">
        <f t="shared" si="596"/>
        <v>0</v>
      </c>
    </row>
    <row r="6333" spans="21:48" ht="31.5" customHeight="1">
      <c r="U6333" s="1"/>
      <c r="AT6333" s="27">
        <f t="shared" si="595"/>
        <v>0</v>
      </c>
      <c r="AV6333" s="29">
        <f t="shared" si="596"/>
        <v>0</v>
      </c>
    </row>
    <row r="6334" spans="21:48" ht="31.5" customHeight="1">
      <c r="U6334" s="1"/>
      <c r="AT6334" s="27">
        <f t="shared" si="595"/>
        <v>0</v>
      </c>
      <c r="AV6334" s="29">
        <f t="shared" si="596"/>
        <v>0</v>
      </c>
    </row>
    <row r="6335" spans="21:48" ht="31.5" customHeight="1">
      <c r="U6335" s="1"/>
      <c r="AT6335" s="27">
        <f t="shared" si="595"/>
        <v>0</v>
      </c>
      <c r="AV6335" s="29">
        <f t="shared" si="596"/>
        <v>0</v>
      </c>
    </row>
    <row r="6336" spans="21:48" ht="31.5" customHeight="1">
      <c r="U6336" s="1"/>
      <c r="AT6336" s="27">
        <f t="shared" si="595"/>
        <v>0</v>
      </c>
      <c r="AV6336" s="29">
        <f t="shared" si="596"/>
        <v>0</v>
      </c>
    </row>
    <row r="6337" spans="21:48" ht="31.5" customHeight="1">
      <c r="U6337" s="1"/>
      <c r="AT6337" s="27">
        <f t="shared" si="595"/>
        <v>0</v>
      </c>
      <c r="AV6337" s="29">
        <f t="shared" si="596"/>
        <v>0</v>
      </c>
    </row>
    <row r="6338" spans="21:48" ht="31.5" customHeight="1">
      <c r="U6338" s="1"/>
      <c r="AT6338" s="27">
        <f t="shared" si="595"/>
        <v>0</v>
      </c>
      <c r="AV6338" s="29">
        <f t="shared" si="596"/>
        <v>0</v>
      </c>
    </row>
    <row r="6339" spans="21:48" ht="31.5" customHeight="1">
      <c r="U6339" s="1"/>
      <c r="AT6339" s="27">
        <f t="shared" si="595"/>
        <v>0</v>
      </c>
      <c r="AV6339" s="29">
        <f t="shared" si="596"/>
        <v>0</v>
      </c>
    </row>
    <row r="6340" spans="21:48" ht="31.5" customHeight="1">
      <c r="U6340" s="1"/>
      <c r="AT6340" s="27">
        <f t="shared" si="595"/>
        <v>0</v>
      </c>
      <c r="AV6340" s="29">
        <f t="shared" si="596"/>
        <v>0</v>
      </c>
    </row>
    <row r="6341" spans="21:48" ht="31.5" customHeight="1">
      <c r="U6341" s="1"/>
      <c r="AT6341" s="27">
        <f t="shared" si="595"/>
        <v>0</v>
      </c>
      <c r="AV6341" s="29">
        <f t="shared" si="596"/>
        <v>0</v>
      </c>
    </row>
    <row r="6342" spans="21:48" ht="31.5" customHeight="1">
      <c r="U6342" s="1"/>
      <c r="AT6342" s="27">
        <f t="shared" ref="AT6342:AT6405" si="597">T6342*1.075</f>
        <v>0</v>
      </c>
      <c r="AV6342" s="29">
        <f t="shared" si="596"/>
        <v>0</v>
      </c>
    </row>
    <row r="6343" spans="21:48" ht="31.5" customHeight="1">
      <c r="U6343" s="1"/>
      <c r="AT6343" s="27">
        <f t="shared" si="597"/>
        <v>0</v>
      </c>
      <c r="AV6343" s="29">
        <f t="shared" si="596"/>
        <v>0</v>
      </c>
    </row>
    <row r="6344" spans="21:48" ht="31.5" customHeight="1">
      <c r="U6344" s="1"/>
      <c r="AT6344" s="27">
        <f t="shared" si="597"/>
        <v>0</v>
      </c>
      <c r="AV6344" s="29">
        <f t="shared" si="596"/>
        <v>0</v>
      </c>
    </row>
    <row r="6345" spans="21:48" ht="31.5" customHeight="1">
      <c r="U6345" s="1"/>
      <c r="AT6345" s="27">
        <f t="shared" si="597"/>
        <v>0</v>
      </c>
      <c r="AV6345" s="29">
        <f t="shared" si="596"/>
        <v>0</v>
      </c>
    </row>
    <row r="6346" spans="21:48" ht="31.5" customHeight="1">
      <c r="U6346" s="1"/>
      <c r="AT6346" s="27">
        <f t="shared" si="597"/>
        <v>0</v>
      </c>
      <c r="AV6346" s="29">
        <f t="shared" si="596"/>
        <v>0</v>
      </c>
    </row>
    <row r="6347" spans="21:48" ht="31.5" customHeight="1">
      <c r="U6347" s="1"/>
      <c r="AT6347" s="27">
        <f t="shared" si="597"/>
        <v>0</v>
      </c>
      <c r="AV6347" s="29">
        <f t="shared" si="596"/>
        <v>0</v>
      </c>
    </row>
    <row r="6348" spans="21:48" ht="31.5" customHeight="1">
      <c r="U6348" s="1"/>
      <c r="AT6348" s="27">
        <f t="shared" si="597"/>
        <v>0</v>
      </c>
      <c r="AV6348" s="29">
        <f t="shared" si="596"/>
        <v>0</v>
      </c>
    </row>
    <row r="6349" spans="21:48" ht="31.5" customHeight="1">
      <c r="U6349" s="1"/>
      <c r="AT6349" s="27">
        <f t="shared" si="597"/>
        <v>0</v>
      </c>
      <c r="AV6349" s="29">
        <f t="shared" si="596"/>
        <v>0</v>
      </c>
    </row>
    <row r="6350" spans="21:48" ht="31.5" customHeight="1">
      <c r="U6350" s="1"/>
      <c r="AT6350" s="27">
        <f t="shared" si="597"/>
        <v>0</v>
      </c>
      <c r="AV6350" s="29">
        <f t="shared" si="596"/>
        <v>0</v>
      </c>
    </row>
    <row r="6351" spans="21:48" ht="31.5" customHeight="1">
      <c r="U6351" s="1"/>
      <c r="AT6351" s="27">
        <f t="shared" si="597"/>
        <v>0</v>
      </c>
      <c r="AV6351" s="29">
        <f t="shared" si="596"/>
        <v>0</v>
      </c>
    </row>
    <row r="6352" spans="21:48" ht="31.5" customHeight="1">
      <c r="U6352" s="1"/>
      <c r="AT6352" s="27">
        <f t="shared" si="597"/>
        <v>0</v>
      </c>
      <c r="AV6352" s="29">
        <f t="shared" si="596"/>
        <v>0</v>
      </c>
    </row>
    <row r="6353" spans="21:48" ht="31.5" customHeight="1">
      <c r="U6353" s="1"/>
      <c r="AT6353" s="27">
        <f t="shared" si="597"/>
        <v>0</v>
      </c>
      <c r="AV6353" s="29">
        <f t="shared" si="596"/>
        <v>0</v>
      </c>
    </row>
    <row r="6354" spans="21:48" ht="31.5" customHeight="1">
      <c r="U6354" s="1"/>
      <c r="AT6354" s="27">
        <f t="shared" si="597"/>
        <v>0</v>
      </c>
      <c r="AV6354" s="29">
        <f t="shared" si="596"/>
        <v>0</v>
      </c>
    </row>
    <row r="6355" spans="21:48" ht="31.5" customHeight="1">
      <c r="U6355" s="1"/>
      <c r="AT6355" s="27">
        <f t="shared" si="597"/>
        <v>0</v>
      </c>
      <c r="AV6355" s="29">
        <f t="shared" si="596"/>
        <v>0</v>
      </c>
    </row>
    <row r="6356" spans="21:48" ht="31.5" customHeight="1">
      <c r="U6356" s="1"/>
      <c r="AT6356" s="27">
        <f t="shared" si="597"/>
        <v>0</v>
      </c>
      <c r="AV6356" s="29">
        <f t="shared" si="596"/>
        <v>0</v>
      </c>
    </row>
    <row r="6357" spans="21:48" ht="31.5" customHeight="1">
      <c r="U6357" s="1"/>
      <c r="AT6357" s="27">
        <f t="shared" si="597"/>
        <v>0</v>
      </c>
      <c r="AV6357" s="29">
        <f t="shared" si="596"/>
        <v>0</v>
      </c>
    </row>
    <row r="6358" spans="21:48" ht="31.5" customHeight="1">
      <c r="U6358" s="1"/>
      <c r="AT6358" s="27">
        <f t="shared" si="597"/>
        <v>0</v>
      </c>
      <c r="AV6358" s="29">
        <f t="shared" si="596"/>
        <v>0</v>
      </c>
    </row>
    <row r="6359" spans="21:48" ht="31.5" customHeight="1">
      <c r="U6359" s="1"/>
      <c r="AT6359" s="27">
        <f t="shared" si="597"/>
        <v>0</v>
      </c>
      <c r="AV6359" s="29">
        <f t="shared" si="596"/>
        <v>0</v>
      </c>
    </row>
    <row r="6360" spans="21:48" ht="31.5" customHeight="1">
      <c r="U6360" s="1"/>
      <c r="AT6360" s="27">
        <f t="shared" si="597"/>
        <v>0</v>
      </c>
      <c r="AV6360" s="29">
        <f t="shared" si="596"/>
        <v>0</v>
      </c>
    </row>
    <row r="6361" spans="21:48" ht="31.5" customHeight="1">
      <c r="U6361" s="1"/>
      <c r="AT6361" s="27">
        <f t="shared" si="597"/>
        <v>0</v>
      </c>
      <c r="AV6361" s="29">
        <f t="shared" si="596"/>
        <v>0</v>
      </c>
    </row>
    <row r="6362" spans="21:48" ht="31.5" customHeight="1">
      <c r="U6362" s="1"/>
      <c r="AT6362" s="27">
        <f t="shared" si="597"/>
        <v>0</v>
      </c>
      <c r="AV6362" s="29">
        <f t="shared" si="596"/>
        <v>0</v>
      </c>
    </row>
    <row r="6363" spans="21:48" ht="31.5" customHeight="1">
      <c r="U6363" s="1"/>
      <c r="AT6363" s="27">
        <f t="shared" si="597"/>
        <v>0</v>
      </c>
      <c r="AV6363" s="29">
        <f t="shared" si="596"/>
        <v>0</v>
      </c>
    </row>
    <row r="6364" spans="21:48" ht="31.5" customHeight="1">
      <c r="U6364" s="1"/>
      <c r="AT6364" s="27">
        <f t="shared" si="597"/>
        <v>0</v>
      </c>
      <c r="AV6364" s="29">
        <f t="shared" si="596"/>
        <v>0</v>
      </c>
    </row>
    <row r="6365" spans="21:48" ht="31.5" customHeight="1">
      <c r="U6365" s="1"/>
      <c r="AT6365" s="27">
        <f t="shared" si="597"/>
        <v>0</v>
      </c>
      <c r="AV6365" s="29">
        <f t="shared" si="596"/>
        <v>0</v>
      </c>
    </row>
    <row r="6366" spans="21:48" ht="31.5" customHeight="1">
      <c r="U6366" s="1"/>
      <c r="AT6366" s="27">
        <f t="shared" si="597"/>
        <v>0</v>
      </c>
      <c r="AV6366" s="29">
        <f t="shared" si="596"/>
        <v>0</v>
      </c>
    </row>
    <row r="6367" spans="21:48" ht="31.5" customHeight="1">
      <c r="U6367" s="1"/>
      <c r="AT6367" s="27">
        <f t="shared" si="597"/>
        <v>0</v>
      </c>
      <c r="AV6367" s="29">
        <f t="shared" si="596"/>
        <v>0</v>
      </c>
    </row>
    <row r="6368" spans="21:48" ht="31.5" customHeight="1">
      <c r="U6368" s="1"/>
      <c r="AT6368" s="27">
        <f t="shared" si="597"/>
        <v>0</v>
      </c>
      <c r="AV6368" s="29">
        <f t="shared" si="596"/>
        <v>0</v>
      </c>
    </row>
    <row r="6369" spans="21:48" ht="31.5" customHeight="1">
      <c r="U6369" s="1"/>
      <c r="AT6369" s="27">
        <f t="shared" si="597"/>
        <v>0</v>
      </c>
      <c r="AV6369" s="29">
        <f t="shared" si="596"/>
        <v>0</v>
      </c>
    </row>
    <row r="6370" spans="21:48" ht="31.5" customHeight="1">
      <c r="U6370" s="1"/>
      <c r="AT6370" s="27">
        <f t="shared" si="597"/>
        <v>0</v>
      </c>
      <c r="AV6370" s="29">
        <f t="shared" si="596"/>
        <v>0</v>
      </c>
    </row>
    <row r="6371" spans="21:48" ht="31.5" customHeight="1">
      <c r="U6371" s="1"/>
      <c r="AT6371" s="27">
        <f t="shared" si="597"/>
        <v>0</v>
      </c>
      <c r="AV6371" s="29">
        <f t="shared" si="596"/>
        <v>0</v>
      </c>
    </row>
    <row r="6372" spans="21:48" ht="31.5" customHeight="1">
      <c r="U6372" s="1"/>
      <c r="AT6372" s="27">
        <f t="shared" si="597"/>
        <v>0</v>
      </c>
      <c r="AV6372" s="29">
        <f t="shared" si="596"/>
        <v>0</v>
      </c>
    </row>
    <row r="6373" spans="21:48" ht="31.5" customHeight="1">
      <c r="U6373" s="1"/>
      <c r="AT6373" s="27">
        <f t="shared" si="597"/>
        <v>0</v>
      </c>
      <c r="AV6373" s="29">
        <f t="shared" si="596"/>
        <v>0</v>
      </c>
    </row>
    <row r="6374" spans="21:48" ht="31.5" customHeight="1">
      <c r="U6374" s="1"/>
      <c r="AT6374" s="27">
        <f t="shared" si="597"/>
        <v>0</v>
      </c>
      <c r="AV6374" s="29">
        <f t="shared" si="596"/>
        <v>0</v>
      </c>
    </row>
    <row r="6375" spans="21:48" ht="31.5" customHeight="1">
      <c r="U6375" s="1"/>
      <c r="AT6375" s="27">
        <f t="shared" si="597"/>
        <v>0</v>
      </c>
      <c r="AV6375" s="29">
        <f t="shared" si="596"/>
        <v>0</v>
      </c>
    </row>
    <row r="6376" spans="21:48" ht="31.5" customHeight="1">
      <c r="U6376" s="1"/>
      <c r="AT6376" s="27">
        <f t="shared" si="597"/>
        <v>0</v>
      </c>
      <c r="AV6376" s="29">
        <f t="shared" si="596"/>
        <v>0</v>
      </c>
    </row>
    <row r="6377" spans="21:48" ht="31.5" customHeight="1">
      <c r="U6377" s="1"/>
      <c r="AT6377" s="27">
        <f t="shared" si="597"/>
        <v>0</v>
      </c>
      <c r="AV6377" s="29">
        <f t="shared" si="596"/>
        <v>0</v>
      </c>
    </row>
    <row r="6378" spans="21:48" ht="31.5" customHeight="1">
      <c r="U6378" s="1"/>
      <c r="AT6378" s="27">
        <f t="shared" si="597"/>
        <v>0</v>
      </c>
      <c r="AV6378" s="29">
        <f t="shared" si="596"/>
        <v>0</v>
      </c>
    </row>
    <row r="6379" spans="21:48" ht="31.5" customHeight="1">
      <c r="U6379" s="1"/>
      <c r="AT6379" s="27">
        <f t="shared" si="597"/>
        <v>0</v>
      </c>
      <c r="AV6379" s="29">
        <f t="shared" si="596"/>
        <v>0</v>
      </c>
    </row>
    <row r="6380" spans="21:48" ht="31.5" customHeight="1">
      <c r="U6380" s="1"/>
      <c r="AT6380" s="27">
        <f t="shared" si="597"/>
        <v>0</v>
      </c>
      <c r="AV6380" s="29">
        <f t="shared" si="596"/>
        <v>0</v>
      </c>
    </row>
    <row r="6381" spans="21:48" ht="31.5" customHeight="1">
      <c r="U6381" s="1"/>
      <c r="AT6381" s="27">
        <f t="shared" si="597"/>
        <v>0</v>
      </c>
      <c r="AV6381" s="29">
        <f t="shared" si="596"/>
        <v>0</v>
      </c>
    </row>
    <row r="6382" spans="21:48" ht="31.5" customHeight="1">
      <c r="U6382" s="1"/>
      <c r="AT6382" s="27">
        <f t="shared" si="597"/>
        <v>0</v>
      </c>
      <c r="AV6382" s="29">
        <f t="shared" si="596"/>
        <v>0</v>
      </c>
    </row>
    <row r="6383" spans="21:48" ht="31.5" customHeight="1">
      <c r="U6383" s="1"/>
      <c r="AT6383" s="27">
        <f t="shared" si="597"/>
        <v>0</v>
      </c>
      <c r="AV6383" s="29">
        <f t="shared" si="596"/>
        <v>0</v>
      </c>
    </row>
    <row r="6384" spans="21:48" ht="31.5" customHeight="1">
      <c r="U6384" s="1"/>
      <c r="AT6384" s="27">
        <f t="shared" si="597"/>
        <v>0</v>
      </c>
      <c r="AV6384" s="29">
        <f t="shared" si="596"/>
        <v>0</v>
      </c>
    </row>
    <row r="6385" spans="21:48" ht="31.5" customHeight="1">
      <c r="U6385" s="1"/>
      <c r="AT6385" s="27">
        <f t="shared" si="597"/>
        <v>0</v>
      </c>
      <c r="AV6385" s="29">
        <f t="shared" si="596"/>
        <v>0</v>
      </c>
    </row>
    <row r="6386" spans="21:48" ht="31.5" customHeight="1">
      <c r="U6386" s="1"/>
      <c r="AT6386" s="27">
        <f t="shared" si="597"/>
        <v>0</v>
      </c>
      <c r="AV6386" s="29">
        <f t="shared" si="596"/>
        <v>0</v>
      </c>
    </row>
    <row r="6387" spans="21:48" ht="31.5" customHeight="1">
      <c r="U6387" s="1"/>
      <c r="AT6387" s="27">
        <f t="shared" si="597"/>
        <v>0</v>
      </c>
      <c r="AV6387" s="29">
        <f t="shared" ref="AV6387:AV6450" si="598">MIN(AN6387,AT6387,AU6387)</f>
        <v>0</v>
      </c>
    </row>
    <row r="6388" spans="21:48" ht="31.5" customHeight="1">
      <c r="U6388" s="1"/>
      <c r="AT6388" s="27">
        <f t="shared" si="597"/>
        <v>0</v>
      </c>
      <c r="AV6388" s="29">
        <f t="shared" si="598"/>
        <v>0</v>
      </c>
    </row>
    <row r="6389" spans="21:48" ht="31.5" customHeight="1">
      <c r="U6389" s="1"/>
      <c r="AT6389" s="27">
        <f t="shared" si="597"/>
        <v>0</v>
      </c>
      <c r="AV6389" s="29">
        <f t="shared" si="598"/>
        <v>0</v>
      </c>
    </row>
    <row r="6390" spans="21:48" ht="31.5" customHeight="1">
      <c r="U6390" s="1"/>
      <c r="AT6390" s="27">
        <f t="shared" si="597"/>
        <v>0</v>
      </c>
      <c r="AV6390" s="29">
        <f t="shared" si="598"/>
        <v>0</v>
      </c>
    </row>
    <row r="6391" spans="21:48" ht="31.5" customHeight="1">
      <c r="U6391" s="1"/>
      <c r="AT6391" s="27">
        <f t="shared" si="597"/>
        <v>0</v>
      </c>
      <c r="AV6391" s="29">
        <f t="shared" si="598"/>
        <v>0</v>
      </c>
    </row>
    <row r="6392" spans="21:48" ht="31.5" customHeight="1">
      <c r="U6392" s="1"/>
      <c r="AT6392" s="27">
        <f t="shared" si="597"/>
        <v>0</v>
      </c>
      <c r="AV6392" s="29">
        <f t="shared" si="598"/>
        <v>0</v>
      </c>
    </row>
    <row r="6393" spans="21:48" ht="31.5" customHeight="1">
      <c r="U6393" s="1"/>
      <c r="AT6393" s="27">
        <f t="shared" si="597"/>
        <v>0</v>
      </c>
      <c r="AV6393" s="29">
        <f t="shared" si="598"/>
        <v>0</v>
      </c>
    </row>
    <row r="6394" spans="21:48" ht="31.5" customHeight="1">
      <c r="U6394" s="1"/>
      <c r="AT6394" s="27">
        <f t="shared" si="597"/>
        <v>0</v>
      </c>
      <c r="AV6394" s="29">
        <f t="shared" si="598"/>
        <v>0</v>
      </c>
    </row>
    <row r="6395" spans="21:48" ht="31.5" customHeight="1">
      <c r="U6395" s="1"/>
      <c r="AT6395" s="27">
        <f t="shared" si="597"/>
        <v>0</v>
      </c>
      <c r="AV6395" s="29">
        <f t="shared" si="598"/>
        <v>0</v>
      </c>
    </row>
    <row r="6396" spans="21:48" ht="31.5" customHeight="1">
      <c r="U6396" s="1"/>
      <c r="AT6396" s="27">
        <f t="shared" si="597"/>
        <v>0</v>
      </c>
      <c r="AV6396" s="29">
        <f t="shared" si="598"/>
        <v>0</v>
      </c>
    </row>
    <row r="6397" spans="21:48" ht="31.5" customHeight="1">
      <c r="U6397" s="1"/>
      <c r="AT6397" s="27">
        <f t="shared" si="597"/>
        <v>0</v>
      </c>
      <c r="AV6397" s="29">
        <f t="shared" si="598"/>
        <v>0</v>
      </c>
    </row>
    <row r="6398" spans="21:48" ht="31.5" customHeight="1">
      <c r="U6398" s="1"/>
      <c r="AT6398" s="27">
        <f t="shared" si="597"/>
        <v>0</v>
      </c>
      <c r="AV6398" s="29">
        <f t="shared" si="598"/>
        <v>0</v>
      </c>
    </row>
    <row r="6399" spans="21:48" ht="31.5" customHeight="1">
      <c r="U6399" s="1"/>
      <c r="AT6399" s="27">
        <f t="shared" si="597"/>
        <v>0</v>
      </c>
      <c r="AV6399" s="29">
        <f t="shared" si="598"/>
        <v>0</v>
      </c>
    </row>
    <row r="6400" spans="21:48" ht="31.5" customHeight="1">
      <c r="U6400" s="1"/>
      <c r="AT6400" s="27">
        <f t="shared" si="597"/>
        <v>0</v>
      </c>
      <c r="AV6400" s="29">
        <f t="shared" si="598"/>
        <v>0</v>
      </c>
    </row>
    <row r="6401" spans="21:48" ht="31.5" customHeight="1">
      <c r="U6401" s="1"/>
      <c r="AT6401" s="27">
        <f t="shared" si="597"/>
        <v>0</v>
      </c>
      <c r="AV6401" s="29">
        <f t="shared" si="598"/>
        <v>0</v>
      </c>
    </row>
    <row r="6402" spans="21:48" ht="31.5" customHeight="1">
      <c r="U6402" s="1"/>
      <c r="AT6402" s="27">
        <f t="shared" si="597"/>
        <v>0</v>
      </c>
      <c r="AV6402" s="29">
        <f t="shared" si="598"/>
        <v>0</v>
      </c>
    </row>
    <row r="6403" spans="21:48" ht="31.5" customHeight="1">
      <c r="U6403" s="1"/>
      <c r="AT6403" s="27">
        <f t="shared" si="597"/>
        <v>0</v>
      </c>
      <c r="AV6403" s="29">
        <f t="shared" si="598"/>
        <v>0</v>
      </c>
    </row>
    <row r="6404" spans="21:48" ht="31.5" customHeight="1">
      <c r="U6404" s="1"/>
      <c r="AT6404" s="27">
        <f t="shared" si="597"/>
        <v>0</v>
      </c>
      <c r="AV6404" s="29">
        <f t="shared" si="598"/>
        <v>0</v>
      </c>
    </row>
    <row r="6405" spans="21:48" ht="31.5" customHeight="1">
      <c r="U6405" s="1"/>
      <c r="AT6405" s="27">
        <f t="shared" si="597"/>
        <v>0</v>
      </c>
      <c r="AV6405" s="29">
        <f t="shared" si="598"/>
        <v>0</v>
      </c>
    </row>
    <row r="6406" spans="21:48" ht="31.5" customHeight="1">
      <c r="U6406" s="1"/>
      <c r="AT6406" s="27">
        <f t="shared" ref="AT6406:AT6469" si="599">T6406*1.075</f>
        <v>0</v>
      </c>
      <c r="AV6406" s="29">
        <f t="shared" si="598"/>
        <v>0</v>
      </c>
    </row>
    <row r="6407" spans="21:48" ht="31.5" customHeight="1">
      <c r="U6407" s="1"/>
      <c r="AT6407" s="27">
        <f t="shared" si="599"/>
        <v>0</v>
      </c>
      <c r="AV6407" s="29">
        <f t="shared" si="598"/>
        <v>0</v>
      </c>
    </row>
    <row r="6408" spans="21:48" ht="31.5" customHeight="1">
      <c r="U6408" s="1"/>
      <c r="AT6408" s="27">
        <f t="shared" si="599"/>
        <v>0</v>
      </c>
      <c r="AV6408" s="29">
        <f t="shared" si="598"/>
        <v>0</v>
      </c>
    </row>
    <row r="6409" spans="21:48" ht="31.5" customHeight="1">
      <c r="U6409" s="1"/>
      <c r="AT6409" s="27">
        <f t="shared" si="599"/>
        <v>0</v>
      </c>
      <c r="AV6409" s="29">
        <f t="shared" si="598"/>
        <v>0</v>
      </c>
    </row>
    <row r="6410" spans="21:48" ht="31.5" customHeight="1">
      <c r="U6410" s="1"/>
      <c r="AT6410" s="27">
        <f t="shared" si="599"/>
        <v>0</v>
      </c>
      <c r="AV6410" s="29">
        <f t="shared" si="598"/>
        <v>0</v>
      </c>
    </row>
    <row r="6411" spans="21:48" ht="31.5" customHeight="1">
      <c r="U6411" s="1"/>
      <c r="AT6411" s="27">
        <f t="shared" si="599"/>
        <v>0</v>
      </c>
      <c r="AV6411" s="29">
        <f t="shared" si="598"/>
        <v>0</v>
      </c>
    </row>
    <row r="6412" spans="21:48" ht="31.5" customHeight="1">
      <c r="U6412" s="1"/>
      <c r="AT6412" s="27">
        <f t="shared" si="599"/>
        <v>0</v>
      </c>
      <c r="AV6412" s="29">
        <f t="shared" si="598"/>
        <v>0</v>
      </c>
    </row>
    <row r="6413" spans="21:48" ht="31.5" customHeight="1">
      <c r="U6413" s="1"/>
      <c r="AT6413" s="27">
        <f t="shared" si="599"/>
        <v>0</v>
      </c>
      <c r="AV6413" s="29">
        <f t="shared" si="598"/>
        <v>0</v>
      </c>
    </row>
    <row r="6414" spans="21:48" ht="31.5" customHeight="1">
      <c r="U6414" s="1"/>
      <c r="AT6414" s="27">
        <f t="shared" si="599"/>
        <v>0</v>
      </c>
      <c r="AV6414" s="29">
        <f t="shared" si="598"/>
        <v>0</v>
      </c>
    </row>
    <row r="6415" spans="21:48" ht="31.5" customHeight="1">
      <c r="U6415" s="1"/>
      <c r="AT6415" s="27">
        <f t="shared" si="599"/>
        <v>0</v>
      </c>
      <c r="AV6415" s="29">
        <f t="shared" si="598"/>
        <v>0</v>
      </c>
    </row>
    <row r="6416" spans="21:48" ht="31.5" customHeight="1">
      <c r="U6416" s="1"/>
      <c r="AT6416" s="27">
        <f t="shared" si="599"/>
        <v>0</v>
      </c>
      <c r="AV6416" s="29">
        <f t="shared" si="598"/>
        <v>0</v>
      </c>
    </row>
    <row r="6417" spans="21:48" ht="31.5" customHeight="1">
      <c r="U6417" s="1"/>
      <c r="AT6417" s="27">
        <f t="shared" si="599"/>
        <v>0</v>
      </c>
      <c r="AV6417" s="29">
        <f t="shared" si="598"/>
        <v>0</v>
      </c>
    </row>
    <row r="6418" spans="21:48" ht="31.5" customHeight="1">
      <c r="U6418" s="1"/>
      <c r="AT6418" s="27">
        <f t="shared" si="599"/>
        <v>0</v>
      </c>
      <c r="AV6418" s="29">
        <f t="shared" si="598"/>
        <v>0</v>
      </c>
    </row>
    <row r="6419" spans="21:48" ht="31.5" customHeight="1">
      <c r="U6419" s="1"/>
      <c r="AT6419" s="27">
        <f t="shared" si="599"/>
        <v>0</v>
      </c>
      <c r="AV6419" s="29">
        <f t="shared" si="598"/>
        <v>0</v>
      </c>
    </row>
    <row r="6420" spans="21:48" ht="31.5" customHeight="1">
      <c r="U6420" s="1"/>
      <c r="AT6420" s="27">
        <f t="shared" si="599"/>
        <v>0</v>
      </c>
      <c r="AV6420" s="29">
        <f t="shared" si="598"/>
        <v>0</v>
      </c>
    </row>
    <row r="6421" spans="21:48" ht="31.5" customHeight="1">
      <c r="U6421" s="1"/>
      <c r="AT6421" s="27">
        <f t="shared" si="599"/>
        <v>0</v>
      </c>
      <c r="AV6421" s="29">
        <f t="shared" si="598"/>
        <v>0</v>
      </c>
    </row>
    <row r="6422" spans="21:48" ht="31.5" customHeight="1">
      <c r="U6422" s="1"/>
      <c r="AT6422" s="27">
        <f t="shared" si="599"/>
        <v>0</v>
      </c>
      <c r="AV6422" s="29">
        <f t="shared" si="598"/>
        <v>0</v>
      </c>
    </row>
    <row r="6423" spans="21:48" ht="31.5" customHeight="1">
      <c r="U6423" s="1"/>
      <c r="AT6423" s="27">
        <f t="shared" si="599"/>
        <v>0</v>
      </c>
      <c r="AV6423" s="29">
        <f t="shared" si="598"/>
        <v>0</v>
      </c>
    </row>
    <row r="6424" spans="21:48" ht="31.5" customHeight="1">
      <c r="U6424" s="1"/>
      <c r="AT6424" s="27">
        <f t="shared" si="599"/>
        <v>0</v>
      </c>
      <c r="AV6424" s="29">
        <f t="shared" si="598"/>
        <v>0</v>
      </c>
    </row>
    <row r="6425" spans="21:48" ht="31.5" customHeight="1">
      <c r="U6425" s="1"/>
      <c r="AT6425" s="27">
        <f t="shared" si="599"/>
        <v>0</v>
      </c>
      <c r="AV6425" s="29">
        <f t="shared" si="598"/>
        <v>0</v>
      </c>
    </row>
    <row r="6426" spans="21:48" ht="31.5" customHeight="1">
      <c r="U6426" s="1"/>
      <c r="AT6426" s="27">
        <f t="shared" si="599"/>
        <v>0</v>
      </c>
      <c r="AV6426" s="29">
        <f t="shared" si="598"/>
        <v>0</v>
      </c>
    </row>
    <row r="6427" spans="21:48" ht="31.5" customHeight="1">
      <c r="U6427" s="1"/>
      <c r="AT6427" s="27">
        <f t="shared" si="599"/>
        <v>0</v>
      </c>
      <c r="AV6427" s="29">
        <f t="shared" si="598"/>
        <v>0</v>
      </c>
    </row>
    <row r="6428" spans="21:48" ht="31.5" customHeight="1">
      <c r="U6428" s="1"/>
      <c r="AT6428" s="27">
        <f t="shared" si="599"/>
        <v>0</v>
      </c>
      <c r="AV6428" s="29">
        <f t="shared" si="598"/>
        <v>0</v>
      </c>
    </row>
    <row r="6429" spans="21:48" ht="31.5" customHeight="1">
      <c r="U6429" s="1"/>
      <c r="AT6429" s="27">
        <f t="shared" si="599"/>
        <v>0</v>
      </c>
      <c r="AV6429" s="29">
        <f t="shared" si="598"/>
        <v>0</v>
      </c>
    </row>
    <row r="6430" spans="21:48" ht="31.5" customHeight="1">
      <c r="U6430" s="1"/>
      <c r="AT6430" s="27">
        <f t="shared" si="599"/>
        <v>0</v>
      </c>
      <c r="AV6430" s="29">
        <f t="shared" si="598"/>
        <v>0</v>
      </c>
    </row>
    <row r="6431" spans="21:48" ht="31.5" customHeight="1">
      <c r="U6431" s="1"/>
      <c r="AT6431" s="27">
        <f t="shared" si="599"/>
        <v>0</v>
      </c>
      <c r="AV6431" s="29">
        <f t="shared" si="598"/>
        <v>0</v>
      </c>
    </row>
    <row r="6432" spans="21:48" ht="31.5" customHeight="1">
      <c r="U6432" s="1"/>
      <c r="AT6432" s="27">
        <f t="shared" si="599"/>
        <v>0</v>
      </c>
      <c r="AV6432" s="29">
        <f t="shared" si="598"/>
        <v>0</v>
      </c>
    </row>
    <row r="6433" spans="21:48" ht="31.5" customHeight="1">
      <c r="U6433" s="1"/>
      <c r="AT6433" s="27">
        <f t="shared" si="599"/>
        <v>0</v>
      </c>
      <c r="AV6433" s="29">
        <f t="shared" si="598"/>
        <v>0</v>
      </c>
    </row>
    <row r="6434" spans="21:48" ht="31.5" customHeight="1">
      <c r="U6434" s="1"/>
      <c r="AT6434" s="27">
        <f t="shared" si="599"/>
        <v>0</v>
      </c>
      <c r="AV6434" s="29">
        <f t="shared" si="598"/>
        <v>0</v>
      </c>
    </row>
    <row r="6435" spans="21:48" ht="31.5" customHeight="1">
      <c r="U6435" s="1"/>
      <c r="AT6435" s="27">
        <f t="shared" si="599"/>
        <v>0</v>
      </c>
      <c r="AV6435" s="29">
        <f t="shared" si="598"/>
        <v>0</v>
      </c>
    </row>
    <row r="6436" spans="21:48" ht="31.5" customHeight="1">
      <c r="U6436" s="1"/>
      <c r="AT6436" s="27">
        <f t="shared" si="599"/>
        <v>0</v>
      </c>
      <c r="AV6436" s="29">
        <f t="shared" si="598"/>
        <v>0</v>
      </c>
    </row>
    <row r="6437" spans="21:48" ht="31.5" customHeight="1">
      <c r="U6437" s="1"/>
      <c r="AT6437" s="27">
        <f t="shared" si="599"/>
        <v>0</v>
      </c>
      <c r="AV6437" s="29">
        <f t="shared" si="598"/>
        <v>0</v>
      </c>
    </row>
    <row r="6438" spans="21:48" ht="31.5" customHeight="1">
      <c r="U6438" s="1"/>
      <c r="AT6438" s="27">
        <f t="shared" si="599"/>
        <v>0</v>
      </c>
      <c r="AV6438" s="29">
        <f t="shared" si="598"/>
        <v>0</v>
      </c>
    </row>
    <row r="6439" spans="21:48" ht="31.5" customHeight="1">
      <c r="U6439" s="1"/>
      <c r="AT6439" s="27">
        <f t="shared" si="599"/>
        <v>0</v>
      </c>
      <c r="AV6439" s="29">
        <f t="shared" si="598"/>
        <v>0</v>
      </c>
    </row>
    <row r="6440" spans="21:48" ht="31.5" customHeight="1">
      <c r="U6440" s="1"/>
      <c r="AT6440" s="27">
        <f t="shared" si="599"/>
        <v>0</v>
      </c>
      <c r="AV6440" s="29">
        <f t="shared" si="598"/>
        <v>0</v>
      </c>
    </row>
    <row r="6441" spans="21:48" ht="31.5" customHeight="1">
      <c r="U6441" s="1"/>
      <c r="AT6441" s="27">
        <f t="shared" si="599"/>
        <v>0</v>
      </c>
      <c r="AV6441" s="29">
        <f t="shared" si="598"/>
        <v>0</v>
      </c>
    </row>
    <row r="6442" spans="21:48" ht="31.5" customHeight="1">
      <c r="U6442" s="1"/>
      <c r="AT6442" s="27">
        <f t="shared" si="599"/>
        <v>0</v>
      </c>
      <c r="AV6442" s="29">
        <f t="shared" si="598"/>
        <v>0</v>
      </c>
    </row>
    <row r="6443" spans="21:48" ht="31.5" customHeight="1">
      <c r="U6443" s="1"/>
      <c r="AT6443" s="27">
        <f t="shared" si="599"/>
        <v>0</v>
      </c>
      <c r="AV6443" s="29">
        <f t="shared" si="598"/>
        <v>0</v>
      </c>
    </row>
    <row r="6444" spans="21:48" ht="31.5" customHeight="1">
      <c r="U6444" s="1"/>
      <c r="AT6444" s="27">
        <f t="shared" si="599"/>
        <v>0</v>
      </c>
      <c r="AV6444" s="29">
        <f t="shared" si="598"/>
        <v>0</v>
      </c>
    </row>
    <row r="6445" spans="21:48" ht="31.5" customHeight="1">
      <c r="U6445" s="1"/>
      <c r="AT6445" s="27">
        <f t="shared" si="599"/>
        <v>0</v>
      </c>
      <c r="AV6445" s="29">
        <f t="shared" si="598"/>
        <v>0</v>
      </c>
    </row>
    <row r="6446" spans="21:48" ht="31.5" customHeight="1">
      <c r="U6446" s="1"/>
      <c r="AT6446" s="27">
        <f t="shared" si="599"/>
        <v>0</v>
      </c>
      <c r="AV6446" s="29">
        <f t="shared" si="598"/>
        <v>0</v>
      </c>
    </row>
    <row r="6447" spans="21:48" ht="31.5" customHeight="1">
      <c r="U6447" s="1"/>
      <c r="AT6447" s="27">
        <f t="shared" si="599"/>
        <v>0</v>
      </c>
      <c r="AV6447" s="29">
        <f t="shared" si="598"/>
        <v>0</v>
      </c>
    </row>
    <row r="6448" spans="21:48" ht="31.5" customHeight="1">
      <c r="U6448" s="1"/>
      <c r="AT6448" s="27">
        <f t="shared" si="599"/>
        <v>0</v>
      </c>
      <c r="AV6448" s="29">
        <f t="shared" si="598"/>
        <v>0</v>
      </c>
    </row>
    <row r="6449" spans="21:48" ht="31.5" customHeight="1">
      <c r="U6449" s="1"/>
      <c r="AT6449" s="27">
        <f t="shared" si="599"/>
        <v>0</v>
      </c>
      <c r="AV6449" s="29">
        <f t="shared" si="598"/>
        <v>0</v>
      </c>
    </row>
    <row r="6450" spans="21:48" ht="31.5" customHeight="1">
      <c r="U6450" s="1"/>
      <c r="AT6450" s="27">
        <f t="shared" si="599"/>
        <v>0</v>
      </c>
      <c r="AV6450" s="29">
        <f t="shared" si="598"/>
        <v>0</v>
      </c>
    </row>
    <row r="6451" spans="21:48" ht="31.5" customHeight="1">
      <c r="U6451" s="1"/>
      <c r="AT6451" s="27">
        <f t="shared" si="599"/>
        <v>0</v>
      </c>
      <c r="AV6451" s="29">
        <f t="shared" ref="AV6451:AV6514" si="600">MIN(AN6451,AT6451,AU6451)</f>
        <v>0</v>
      </c>
    </row>
    <row r="6452" spans="21:48" ht="31.5" customHeight="1">
      <c r="U6452" s="1"/>
      <c r="AT6452" s="27">
        <f t="shared" si="599"/>
        <v>0</v>
      </c>
      <c r="AV6452" s="29">
        <f t="shared" si="600"/>
        <v>0</v>
      </c>
    </row>
    <row r="6453" spans="21:48" ht="31.5" customHeight="1">
      <c r="U6453" s="1"/>
      <c r="AT6453" s="27">
        <f t="shared" si="599"/>
        <v>0</v>
      </c>
      <c r="AV6453" s="29">
        <f t="shared" si="600"/>
        <v>0</v>
      </c>
    </row>
    <row r="6454" spans="21:48" ht="31.5" customHeight="1">
      <c r="U6454" s="1"/>
      <c r="AT6454" s="27">
        <f t="shared" si="599"/>
        <v>0</v>
      </c>
      <c r="AV6454" s="29">
        <f t="shared" si="600"/>
        <v>0</v>
      </c>
    </row>
    <row r="6455" spans="21:48" ht="31.5" customHeight="1">
      <c r="U6455" s="1"/>
      <c r="AT6455" s="27">
        <f t="shared" si="599"/>
        <v>0</v>
      </c>
      <c r="AV6455" s="29">
        <f t="shared" si="600"/>
        <v>0</v>
      </c>
    </row>
    <row r="6456" spans="21:48" ht="31.5" customHeight="1">
      <c r="U6456" s="1"/>
      <c r="AT6456" s="27">
        <f t="shared" si="599"/>
        <v>0</v>
      </c>
      <c r="AV6456" s="29">
        <f t="shared" si="600"/>
        <v>0</v>
      </c>
    </row>
    <row r="6457" spans="21:48" ht="31.5" customHeight="1">
      <c r="U6457" s="1"/>
      <c r="AT6457" s="27">
        <f t="shared" si="599"/>
        <v>0</v>
      </c>
      <c r="AV6457" s="29">
        <f t="shared" si="600"/>
        <v>0</v>
      </c>
    </row>
    <row r="6458" spans="21:48" ht="31.5" customHeight="1">
      <c r="U6458" s="1"/>
      <c r="AT6458" s="27">
        <f t="shared" si="599"/>
        <v>0</v>
      </c>
      <c r="AV6458" s="29">
        <f t="shared" si="600"/>
        <v>0</v>
      </c>
    </row>
    <row r="6459" spans="21:48" ht="31.5" customHeight="1">
      <c r="U6459" s="1"/>
      <c r="AT6459" s="27">
        <f t="shared" si="599"/>
        <v>0</v>
      </c>
      <c r="AV6459" s="29">
        <f t="shared" si="600"/>
        <v>0</v>
      </c>
    </row>
    <row r="6460" spans="21:48" ht="31.5" customHeight="1">
      <c r="U6460" s="1"/>
      <c r="AT6460" s="27">
        <f t="shared" si="599"/>
        <v>0</v>
      </c>
      <c r="AV6460" s="29">
        <f t="shared" si="600"/>
        <v>0</v>
      </c>
    </row>
    <row r="6461" spans="21:48" ht="31.5" customHeight="1">
      <c r="U6461" s="1"/>
      <c r="AT6461" s="27">
        <f t="shared" si="599"/>
        <v>0</v>
      </c>
      <c r="AV6461" s="29">
        <f t="shared" si="600"/>
        <v>0</v>
      </c>
    </row>
    <row r="6462" spans="21:48" ht="31.5" customHeight="1">
      <c r="U6462" s="1"/>
      <c r="AT6462" s="27">
        <f t="shared" si="599"/>
        <v>0</v>
      </c>
      <c r="AV6462" s="29">
        <f t="shared" si="600"/>
        <v>0</v>
      </c>
    </row>
    <row r="6463" spans="21:48" ht="31.5" customHeight="1">
      <c r="U6463" s="1"/>
      <c r="AT6463" s="27">
        <f t="shared" si="599"/>
        <v>0</v>
      </c>
      <c r="AV6463" s="29">
        <f t="shared" si="600"/>
        <v>0</v>
      </c>
    </row>
    <row r="6464" spans="21:48" ht="31.5" customHeight="1">
      <c r="U6464" s="1"/>
      <c r="AT6464" s="27">
        <f t="shared" si="599"/>
        <v>0</v>
      </c>
      <c r="AV6464" s="29">
        <f t="shared" si="600"/>
        <v>0</v>
      </c>
    </row>
    <row r="6465" spans="21:48" ht="31.5" customHeight="1">
      <c r="U6465" s="1"/>
      <c r="AT6465" s="27">
        <f t="shared" si="599"/>
        <v>0</v>
      </c>
      <c r="AV6465" s="29">
        <f t="shared" si="600"/>
        <v>0</v>
      </c>
    </row>
    <row r="6466" spans="21:48" ht="31.5" customHeight="1">
      <c r="U6466" s="1"/>
      <c r="AT6466" s="27">
        <f t="shared" si="599"/>
        <v>0</v>
      </c>
      <c r="AV6466" s="29">
        <f t="shared" si="600"/>
        <v>0</v>
      </c>
    </row>
    <row r="6467" spans="21:48" ht="31.5" customHeight="1">
      <c r="U6467" s="1"/>
      <c r="AT6467" s="27">
        <f t="shared" si="599"/>
        <v>0</v>
      </c>
      <c r="AV6467" s="29">
        <f t="shared" si="600"/>
        <v>0</v>
      </c>
    </row>
    <row r="6468" spans="21:48" ht="31.5" customHeight="1">
      <c r="U6468" s="1"/>
      <c r="AT6468" s="27">
        <f t="shared" si="599"/>
        <v>0</v>
      </c>
      <c r="AV6468" s="29">
        <f t="shared" si="600"/>
        <v>0</v>
      </c>
    </row>
    <row r="6469" spans="21:48" ht="31.5" customHeight="1">
      <c r="U6469" s="1"/>
      <c r="AT6469" s="27">
        <f t="shared" si="599"/>
        <v>0</v>
      </c>
      <c r="AV6469" s="29">
        <f t="shared" si="600"/>
        <v>0</v>
      </c>
    </row>
    <row r="6470" spans="21:48" ht="31.5" customHeight="1">
      <c r="U6470" s="1"/>
      <c r="AT6470" s="27">
        <f t="shared" ref="AT6470:AT6533" si="601">T6470*1.075</f>
        <v>0</v>
      </c>
      <c r="AV6470" s="29">
        <f t="shared" si="600"/>
        <v>0</v>
      </c>
    </row>
    <row r="6471" spans="21:48" ht="31.5" customHeight="1">
      <c r="U6471" s="1"/>
      <c r="AT6471" s="27">
        <f t="shared" si="601"/>
        <v>0</v>
      </c>
      <c r="AV6471" s="29">
        <f t="shared" si="600"/>
        <v>0</v>
      </c>
    </row>
    <row r="6472" spans="21:48" ht="31.5" customHeight="1">
      <c r="U6472" s="1"/>
      <c r="AT6472" s="27">
        <f t="shared" si="601"/>
        <v>0</v>
      </c>
      <c r="AV6472" s="29">
        <f t="shared" si="600"/>
        <v>0</v>
      </c>
    </row>
    <row r="6473" spans="21:48" ht="31.5" customHeight="1">
      <c r="U6473" s="1"/>
      <c r="AT6473" s="27">
        <f t="shared" si="601"/>
        <v>0</v>
      </c>
      <c r="AV6473" s="29">
        <f t="shared" si="600"/>
        <v>0</v>
      </c>
    </row>
    <row r="6474" spans="21:48" ht="31.5" customHeight="1">
      <c r="U6474" s="1"/>
      <c r="AT6474" s="27">
        <f t="shared" si="601"/>
        <v>0</v>
      </c>
      <c r="AV6474" s="29">
        <f t="shared" si="600"/>
        <v>0</v>
      </c>
    </row>
    <row r="6475" spans="21:48" ht="31.5" customHeight="1">
      <c r="U6475" s="1"/>
      <c r="AT6475" s="27">
        <f t="shared" si="601"/>
        <v>0</v>
      </c>
      <c r="AV6475" s="29">
        <f t="shared" si="600"/>
        <v>0</v>
      </c>
    </row>
    <row r="6476" spans="21:48" ht="31.5" customHeight="1">
      <c r="U6476" s="1"/>
      <c r="AT6476" s="27">
        <f t="shared" si="601"/>
        <v>0</v>
      </c>
      <c r="AV6476" s="29">
        <f t="shared" si="600"/>
        <v>0</v>
      </c>
    </row>
    <row r="6477" spans="21:48" ht="31.5" customHeight="1">
      <c r="U6477" s="1"/>
      <c r="AT6477" s="27">
        <f t="shared" si="601"/>
        <v>0</v>
      </c>
      <c r="AV6477" s="29">
        <f t="shared" si="600"/>
        <v>0</v>
      </c>
    </row>
    <row r="6478" spans="21:48" ht="31.5" customHeight="1">
      <c r="U6478" s="1"/>
      <c r="AT6478" s="27">
        <f t="shared" si="601"/>
        <v>0</v>
      </c>
      <c r="AV6478" s="29">
        <f t="shared" si="600"/>
        <v>0</v>
      </c>
    </row>
    <row r="6479" spans="21:48" ht="31.5" customHeight="1">
      <c r="U6479" s="1"/>
      <c r="AT6479" s="27">
        <f t="shared" si="601"/>
        <v>0</v>
      </c>
      <c r="AV6479" s="29">
        <f t="shared" si="600"/>
        <v>0</v>
      </c>
    </row>
    <row r="6480" spans="21:48" ht="31.5" customHeight="1">
      <c r="U6480" s="1"/>
      <c r="AT6480" s="27">
        <f t="shared" si="601"/>
        <v>0</v>
      </c>
      <c r="AV6480" s="29">
        <f t="shared" si="600"/>
        <v>0</v>
      </c>
    </row>
    <row r="6481" spans="21:48" ht="31.5" customHeight="1">
      <c r="U6481" s="1"/>
      <c r="AT6481" s="27">
        <f t="shared" si="601"/>
        <v>0</v>
      </c>
      <c r="AV6481" s="29">
        <f t="shared" si="600"/>
        <v>0</v>
      </c>
    </row>
    <row r="6482" spans="21:48" ht="31.5" customHeight="1">
      <c r="U6482" s="1"/>
      <c r="AT6482" s="27">
        <f t="shared" si="601"/>
        <v>0</v>
      </c>
      <c r="AV6482" s="29">
        <f t="shared" si="600"/>
        <v>0</v>
      </c>
    </row>
    <row r="6483" spans="21:48" ht="31.5" customHeight="1">
      <c r="U6483" s="1"/>
      <c r="AT6483" s="27">
        <f t="shared" si="601"/>
        <v>0</v>
      </c>
      <c r="AV6483" s="29">
        <f t="shared" si="600"/>
        <v>0</v>
      </c>
    </row>
    <row r="6484" spans="21:48" ht="31.5" customHeight="1">
      <c r="U6484" s="1"/>
      <c r="AT6484" s="27">
        <f t="shared" si="601"/>
        <v>0</v>
      </c>
      <c r="AV6484" s="29">
        <f t="shared" si="600"/>
        <v>0</v>
      </c>
    </row>
    <row r="6485" spans="21:48" ht="31.5" customHeight="1">
      <c r="U6485" s="1"/>
      <c r="AT6485" s="27">
        <f t="shared" si="601"/>
        <v>0</v>
      </c>
      <c r="AV6485" s="29">
        <f t="shared" si="600"/>
        <v>0</v>
      </c>
    </row>
    <row r="6486" spans="21:48" ht="31.5" customHeight="1">
      <c r="U6486" s="1"/>
      <c r="AT6486" s="27">
        <f t="shared" si="601"/>
        <v>0</v>
      </c>
      <c r="AV6486" s="29">
        <f t="shared" si="600"/>
        <v>0</v>
      </c>
    </row>
    <row r="6487" spans="21:48" ht="31.5" customHeight="1">
      <c r="U6487" s="1"/>
      <c r="AT6487" s="27">
        <f t="shared" si="601"/>
        <v>0</v>
      </c>
      <c r="AV6487" s="29">
        <f t="shared" si="600"/>
        <v>0</v>
      </c>
    </row>
    <row r="6488" spans="21:48" ht="31.5" customHeight="1">
      <c r="U6488" s="1"/>
      <c r="AT6488" s="27">
        <f t="shared" si="601"/>
        <v>0</v>
      </c>
      <c r="AV6488" s="29">
        <f t="shared" si="600"/>
        <v>0</v>
      </c>
    </row>
    <row r="6489" spans="21:48" ht="31.5" customHeight="1">
      <c r="U6489" s="1"/>
      <c r="AT6489" s="27">
        <f t="shared" si="601"/>
        <v>0</v>
      </c>
      <c r="AV6489" s="29">
        <f t="shared" si="600"/>
        <v>0</v>
      </c>
    </row>
    <row r="6490" spans="21:48" ht="31.5" customHeight="1">
      <c r="U6490" s="1"/>
      <c r="AT6490" s="27">
        <f t="shared" si="601"/>
        <v>0</v>
      </c>
      <c r="AV6490" s="29">
        <f t="shared" si="600"/>
        <v>0</v>
      </c>
    </row>
    <row r="6491" spans="21:48" ht="31.5" customHeight="1">
      <c r="U6491" s="1"/>
      <c r="AT6491" s="27">
        <f t="shared" si="601"/>
        <v>0</v>
      </c>
      <c r="AV6491" s="29">
        <f t="shared" si="600"/>
        <v>0</v>
      </c>
    </row>
    <row r="6492" spans="21:48" ht="31.5" customHeight="1">
      <c r="U6492" s="1"/>
      <c r="AT6492" s="27">
        <f t="shared" si="601"/>
        <v>0</v>
      </c>
      <c r="AV6492" s="29">
        <f t="shared" si="600"/>
        <v>0</v>
      </c>
    </row>
    <row r="6493" spans="21:48" ht="31.5" customHeight="1">
      <c r="U6493" s="1"/>
      <c r="AT6493" s="27">
        <f t="shared" si="601"/>
        <v>0</v>
      </c>
      <c r="AV6493" s="29">
        <f t="shared" si="600"/>
        <v>0</v>
      </c>
    </row>
    <row r="6494" spans="21:48" ht="31.5" customHeight="1">
      <c r="U6494" s="1"/>
      <c r="AT6494" s="27">
        <f t="shared" si="601"/>
        <v>0</v>
      </c>
      <c r="AV6494" s="29">
        <f t="shared" si="600"/>
        <v>0</v>
      </c>
    </row>
    <row r="6495" spans="21:48" ht="31.5" customHeight="1">
      <c r="U6495" s="1"/>
      <c r="AT6495" s="27">
        <f t="shared" si="601"/>
        <v>0</v>
      </c>
      <c r="AV6495" s="29">
        <f t="shared" si="600"/>
        <v>0</v>
      </c>
    </row>
    <row r="6496" spans="21:48" ht="31.5" customHeight="1">
      <c r="U6496" s="1"/>
      <c r="AT6496" s="27">
        <f t="shared" si="601"/>
        <v>0</v>
      </c>
      <c r="AV6496" s="29">
        <f t="shared" si="600"/>
        <v>0</v>
      </c>
    </row>
    <row r="6497" spans="21:48" ht="31.5" customHeight="1">
      <c r="U6497" s="1"/>
      <c r="AT6497" s="27">
        <f t="shared" si="601"/>
        <v>0</v>
      </c>
      <c r="AV6497" s="29">
        <f t="shared" si="600"/>
        <v>0</v>
      </c>
    </row>
    <row r="6498" spans="21:48" ht="31.5" customHeight="1">
      <c r="U6498" s="1"/>
      <c r="AT6498" s="27">
        <f t="shared" si="601"/>
        <v>0</v>
      </c>
      <c r="AV6498" s="29">
        <f t="shared" si="600"/>
        <v>0</v>
      </c>
    </row>
    <row r="6499" spans="21:48" ht="31.5" customHeight="1">
      <c r="U6499" s="1"/>
      <c r="AT6499" s="27">
        <f t="shared" si="601"/>
        <v>0</v>
      </c>
      <c r="AV6499" s="29">
        <f t="shared" si="600"/>
        <v>0</v>
      </c>
    </row>
    <row r="6500" spans="21:48" ht="31.5" customHeight="1">
      <c r="U6500" s="1"/>
      <c r="AT6500" s="27">
        <f t="shared" si="601"/>
        <v>0</v>
      </c>
      <c r="AV6500" s="29">
        <f t="shared" si="600"/>
        <v>0</v>
      </c>
    </row>
    <row r="6501" spans="21:48" ht="31.5" customHeight="1">
      <c r="U6501" s="1"/>
      <c r="AT6501" s="27">
        <f t="shared" si="601"/>
        <v>0</v>
      </c>
      <c r="AV6501" s="29">
        <f t="shared" si="600"/>
        <v>0</v>
      </c>
    </row>
    <row r="6502" spans="21:48" ht="31.5" customHeight="1">
      <c r="U6502" s="1"/>
      <c r="AT6502" s="27">
        <f t="shared" si="601"/>
        <v>0</v>
      </c>
      <c r="AV6502" s="29">
        <f t="shared" si="600"/>
        <v>0</v>
      </c>
    </row>
    <row r="6503" spans="21:48" ht="31.5" customHeight="1">
      <c r="U6503" s="1"/>
      <c r="AT6503" s="27">
        <f t="shared" si="601"/>
        <v>0</v>
      </c>
      <c r="AV6503" s="29">
        <f t="shared" si="600"/>
        <v>0</v>
      </c>
    </row>
    <row r="6504" spans="21:48" ht="31.5" customHeight="1">
      <c r="U6504" s="1"/>
      <c r="AT6504" s="27">
        <f t="shared" si="601"/>
        <v>0</v>
      </c>
      <c r="AV6504" s="29">
        <f t="shared" si="600"/>
        <v>0</v>
      </c>
    </row>
    <row r="6505" spans="21:48" ht="31.5" customHeight="1">
      <c r="U6505" s="1"/>
      <c r="AT6505" s="27">
        <f t="shared" si="601"/>
        <v>0</v>
      </c>
      <c r="AV6505" s="29">
        <f t="shared" si="600"/>
        <v>0</v>
      </c>
    </row>
    <row r="6506" spans="21:48" ht="31.5" customHeight="1">
      <c r="U6506" s="1"/>
      <c r="AT6506" s="27">
        <f t="shared" si="601"/>
        <v>0</v>
      </c>
      <c r="AV6506" s="29">
        <f t="shared" si="600"/>
        <v>0</v>
      </c>
    </row>
    <row r="6507" spans="21:48" ht="31.5" customHeight="1">
      <c r="U6507" s="1"/>
      <c r="AT6507" s="27">
        <f t="shared" si="601"/>
        <v>0</v>
      </c>
      <c r="AV6507" s="29">
        <f t="shared" si="600"/>
        <v>0</v>
      </c>
    </row>
    <row r="6508" spans="21:48" ht="31.5" customHeight="1">
      <c r="U6508" s="1"/>
      <c r="AT6508" s="27">
        <f t="shared" si="601"/>
        <v>0</v>
      </c>
      <c r="AV6508" s="29">
        <f t="shared" si="600"/>
        <v>0</v>
      </c>
    </row>
    <row r="6509" spans="21:48" ht="31.5" customHeight="1">
      <c r="U6509" s="1"/>
      <c r="AT6509" s="27">
        <f t="shared" si="601"/>
        <v>0</v>
      </c>
      <c r="AV6509" s="29">
        <f t="shared" si="600"/>
        <v>0</v>
      </c>
    </row>
    <row r="6510" spans="21:48" ht="31.5" customHeight="1">
      <c r="U6510" s="1"/>
      <c r="AT6510" s="27">
        <f t="shared" si="601"/>
        <v>0</v>
      </c>
      <c r="AV6510" s="29">
        <f t="shared" si="600"/>
        <v>0</v>
      </c>
    </row>
    <row r="6511" spans="21:48" ht="31.5" customHeight="1">
      <c r="U6511" s="1"/>
      <c r="AT6511" s="27">
        <f t="shared" si="601"/>
        <v>0</v>
      </c>
      <c r="AV6511" s="29">
        <f t="shared" si="600"/>
        <v>0</v>
      </c>
    </row>
    <row r="6512" spans="21:48" ht="31.5" customHeight="1">
      <c r="U6512" s="1"/>
      <c r="AT6512" s="27">
        <f t="shared" si="601"/>
        <v>0</v>
      </c>
      <c r="AV6512" s="29">
        <f t="shared" si="600"/>
        <v>0</v>
      </c>
    </row>
    <row r="6513" spans="21:48" ht="31.5" customHeight="1">
      <c r="U6513" s="1"/>
      <c r="AT6513" s="27">
        <f t="shared" si="601"/>
        <v>0</v>
      </c>
      <c r="AV6513" s="29">
        <f t="shared" si="600"/>
        <v>0</v>
      </c>
    </row>
    <row r="6514" spans="21:48" ht="31.5" customHeight="1">
      <c r="U6514" s="1"/>
      <c r="AT6514" s="27">
        <f t="shared" si="601"/>
        <v>0</v>
      </c>
      <c r="AV6514" s="29">
        <f t="shared" si="600"/>
        <v>0</v>
      </c>
    </row>
    <row r="6515" spans="21:48" ht="31.5" customHeight="1">
      <c r="U6515" s="1"/>
      <c r="AT6515" s="27">
        <f t="shared" si="601"/>
        <v>0</v>
      </c>
      <c r="AV6515" s="29">
        <f t="shared" ref="AV6515:AV6578" si="602">MIN(AN6515,AT6515,AU6515)</f>
        <v>0</v>
      </c>
    </row>
    <row r="6516" spans="21:48" ht="31.5" customHeight="1">
      <c r="U6516" s="1"/>
      <c r="AT6516" s="27">
        <f t="shared" si="601"/>
        <v>0</v>
      </c>
      <c r="AV6516" s="29">
        <f t="shared" si="602"/>
        <v>0</v>
      </c>
    </row>
    <row r="6517" spans="21:48" ht="31.5" customHeight="1">
      <c r="U6517" s="1"/>
      <c r="AT6517" s="27">
        <f t="shared" si="601"/>
        <v>0</v>
      </c>
      <c r="AV6517" s="29">
        <f t="shared" si="602"/>
        <v>0</v>
      </c>
    </row>
    <row r="6518" spans="21:48" ht="31.5" customHeight="1">
      <c r="U6518" s="1"/>
      <c r="AT6518" s="27">
        <f t="shared" si="601"/>
        <v>0</v>
      </c>
      <c r="AV6518" s="29">
        <f t="shared" si="602"/>
        <v>0</v>
      </c>
    </row>
    <row r="6519" spans="21:48" ht="31.5" customHeight="1">
      <c r="U6519" s="1"/>
      <c r="AT6519" s="27">
        <f t="shared" si="601"/>
        <v>0</v>
      </c>
      <c r="AV6519" s="29">
        <f t="shared" si="602"/>
        <v>0</v>
      </c>
    </row>
    <row r="6520" spans="21:48" ht="31.5" customHeight="1">
      <c r="U6520" s="1"/>
      <c r="AT6520" s="27">
        <f t="shared" si="601"/>
        <v>0</v>
      </c>
      <c r="AV6520" s="29">
        <f t="shared" si="602"/>
        <v>0</v>
      </c>
    </row>
    <row r="6521" spans="21:48" ht="31.5" customHeight="1">
      <c r="U6521" s="1"/>
      <c r="AT6521" s="27">
        <f t="shared" si="601"/>
        <v>0</v>
      </c>
      <c r="AV6521" s="29">
        <f t="shared" si="602"/>
        <v>0</v>
      </c>
    </row>
    <row r="6522" spans="21:48" ht="31.5" customHeight="1">
      <c r="U6522" s="1"/>
      <c r="AT6522" s="27">
        <f t="shared" si="601"/>
        <v>0</v>
      </c>
      <c r="AV6522" s="29">
        <f t="shared" si="602"/>
        <v>0</v>
      </c>
    </row>
    <row r="6523" spans="21:48" ht="31.5" customHeight="1">
      <c r="U6523" s="1"/>
      <c r="AT6523" s="27">
        <f t="shared" si="601"/>
        <v>0</v>
      </c>
      <c r="AV6523" s="29">
        <f t="shared" si="602"/>
        <v>0</v>
      </c>
    </row>
    <row r="6524" spans="21:48" ht="31.5" customHeight="1">
      <c r="U6524" s="1"/>
      <c r="AT6524" s="27">
        <f t="shared" si="601"/>
        <v>0</v>
      </c>
      <c r="AV6524" s="29">
        <f t="shared" si="602"/>
        <v>0</v>
      </c>
    </row>
    <row r="6525" spans="21:48" ht="31.5" customHeight="1">
      <c r="U6525" s="1"/>
      <c r="AT6525" s="27">
        <f t="shared" si="601"/>
        <v>0</v>
      </c>
      <c r="AV6525" s="29">
        <f t="shared" si="602"/>
        <v>0</v>
      </c>
    </row>
    <row r="6526" spans="21:48" ht="31.5" customHeight="1">
      <c r="U6526" s="1"/>
      <c r="AT6526" s="27">
        <f t="shared" si="601"/>
        <v>0</v>
      </c>
      <c r="AV6526" s="29">
        <f t="shared" si="602"/>
        <v>0</v>
      </c>
    </row>
    <row r="6527" spans="21:48" ht="31.5" customHeight="1">
      <c r="U6527" s="1"/>
      <c r="AT6527" s="27">
        <f t="shared" si="601"/>
        <v>0</v>
      </c>
      <c r="AV6527" s="29">
        <f t="shared" si="602"/>
        <v>0</v>
      </c>
    </row>
    <row r="6528" spans="21:48" ht="31.5" customHeight="1">
      <c r="U6528" s="1"/>
      <c r="AT6528" s="27">
        <f t="shared" si="601"/>
        <v>0</v>
      </c>
      <c r="AV6528" s="29">
        <f t="shared" si="602"/>
        <v>0</v>
      </c>
    </row>
    <row r="6529" spans="21:48" ht="31.5" customHeight="1">
      <c r="U6529" s="1"/>
      <c r="AT6529" s="27">
        <f t="shared" si="601"/>
        <v>0</v>
      </c>
      <c r="AV6529" s="29">
        <f t="shared" si="602"/>
        <v>0</v>
      </c>
    </row>
    <row r="6530" spans="21:48" ht="31.5" customHeight="1">
      <c r="U6530" s="1"/>
      <c r="AT6530" s="27">
        <f t="shared" si="601"/>
        <v>0</v>
      </c>
      <c r="AV6530" s="29">
        <f t="shared" si="602"/>
        <v>0</v>
      </c>
    </row>
    <row r="6531" spans="21:48" ht="31.5" customHeight="1">
      <c r="U6531" s="1"/>
      <c r="AT6531" s="27">
        <f t="shared" si="601"/>
        <v>0</v>
      </c>
      <c r="AV6531" s="29">
        <f t="shared" si="602"/>
        <v>0</v>
      </c>
    </row>
    <row r="6532" spans="21:48" ht="31.5" customHeight="1">
      <c r="U6532" s="1"/>
      <c r="AT6532" s="27">
        <f t="shared" si="601"/>
        <v>0</v>
      </c>
      <c r="AV6532" s="29">
        <f t="shared" si="602"/>
        <v>0</v>
      </c>
    </row>
    <row r="6533" spans="21:48" ht="31.5" customHeight="1">
      <c r="U6533" s="1"/>
      <c r="AT6533" s="27">
        <f t="shared" si="601"/>
        <v>0</v>
      </c>
      <c r="AV6533" s="29">
        <f t="shared" si="602"/>
        <v>0</v>
      </c>
    </row>
    <row r="6534" spans="21:48" ht="31.5" customHeight="1">
      <c r="U6534" s="1"/>
      <c r="AT6534" s="27">
        <f t="shared" ref="AT6534:AT6597" si="603">T6534*1.075</f>
        <v>0</v>
      </c>
      <c r="AV6534" s="29">
        <f t="shared" si="602"/>
        <v>0</v>
      </c>
    </row>
    <row r="6535" spans="21:48" ht="31.5" customHeight="1">
      <c r="U6535" s="1"/>
      <c r="AT6535" s="27">
        <f t="shared" si="603"/>
        <v>0</v>
      </c>
      <c r="AV6535" s="29">
        <f t="shared" si="602"/>
        <v>0</v>
      </c>
    </row>
    <row r="6536" spans="21:48" ht="31.5" customHeight="1">
      <c r="U6536" s="1"/>
      <c r="AT6536" s="27">
        <f t="shared" si="603"/>
        <v>0</v>
      </c>
      <c r="AV6536" s="29">
        <f t="shared" si="602"/>
        <v>0</v>
      </c>
    </row>
    <row r="6537" spans="21:48" ht="31.5" customHeight="1">
      <c r="U6537" s="1"/>
      <c r="AT6537" s="27">
        <f t="shared" si="603"/>
        <v>0</v>
      </c>
      <c r="AV6537" s="29">
        <f t="shared" si="602"/>
        <v>0</v>
      </c>
    </row>
    <row r="6538" spans="21:48" ht="31.5" customHeight="1">
      <c r="U6538" s="1"/>
      <c r="AT6538" s="27">
        <f t="shared" si="603"/>
        <v>0</v>
      </c>
      <c r="AV6538" s="29">
        <f t="shared" si="602"/>
        <v>0</v>
      </c>
    </row>
    <row r="6539" spans="21:48" ht="31.5" customHeight="1">
      <c r="U6539" s="1"/>
      <c r="AT6539" s="27">
        <f t="shared" si="603"/>
        <v>0</v>
      </c>
      <c r="AV6539" s="29">
        <f t="shared" si="602"/>
        <v>0</v>
      </c>
    </row>
    <row r="6540" spans="21:48" ht="31.5" customHeight="1">
      <c r="U6540" s="1"/>
      <c r="AT6540" s="27">
        <f t="shared" si="603"/>
        <v>0</v>
      </c>
      <c r="AV6540" s="29">
        <f t="shared" si="602"/>
        <v>0</v>
      </c>
    </row>
    <row r="6541" spans="21:48" ht="31.5" customHeight="1">
      <c r="U6541" s="1"/>
      <c r="AT6541" s="27">
        <f t="shared" si="603"/>
        <v>0</v>
      </c>
      <c r="AV6541" s="29">
        <f t="shared" si="602"/>
        <v>0</v>
      </c>
    </row>
    <row r="6542" spans="21:48" ht="31.5" customHeight="1">
      <c r="U6542" s="1"/>
      <c r="AT6542" s="27">
        <f t="shared" si="603"/>
        <v>0</v>
      </c>
      <c r="AV6542" s="29">
        <f t="shared" si="602"/>
        <v>0</v>
      </c>
    </row>
    <row r="6543" spans="21:48" ht="31.5" customHeight="1">
      <c r="U6543" s="1"/>
      <c r="AT6543" s="27">
        <f t="shared" si="603"/>
        <v>0</v>
      </c>
      <c r="AV6543" s="29">
        <f t="shared" si="602"/>
        <v>0</v>
      </c>
    </row>
    <row r="6544" spans="21:48" ht="31.5" customHeight="1">
      <c r="U6544" s="1"/>
      <c r="AT6544" s="27">
        <f t="shared" si="603"/>
        <v>0</v>
      </c>
      <c r="AV6544" s="29">
        <f t="shared" si="602"/>
        <v>0</v>
      </c>
    </row>
    <row r="6545" spans="21:48" ht="31.5" customHeight="1">
      <c r="U6545" s="1"/>
      <c r="AT6545" s="27">
        <f t="shared" si="603"/>
        <v>0</v>
      </c>
      <c r="AV6545" s="29">
        <f t="shared" si="602"/>
        <v>0</v>
      </c>
    </row>
    <row r="6546" spans="21:48" ht="31.5" customHeight="1">
      <c r="U6546" s="1"/>
      <c r="AT6546" s="27">
        <f t="shared" si="603"/>
        <v>0</v>
      </c>
      <c r="AV6546" s="29">
        <f t="shared" si="602"/>
        <v>0</v>
      </c>
    </row>
    <row r="6547" spans="21:48" ht="31.5" customHeight="1">
      <c r="U6547" s="1"/>
      <c r="AT6547" s="27">
        <f t="shared" si="603"/>
        <v>0</v>
      </c>
      <c r="AV6547" s="29">
        <f t="shared" si="602"/>
        <v>0</v>
      </c>
    </row>
    <row r="6548" spans="21:48" ht="31.5" customHeight="1">
      <c r="U6548" s="1"/>
      <c r="AT6548" s="27">
        <f t="shared" si="603"/>
        <v>0</v>
      </c>
      <c r="AV6548" s="29">
        <f t="shared" si="602"/>
        <v>0</v>
      </c>
    </row>
    <row r="6549" spans="21:48" ht="31.5" customHeight="1">
      <c r="U6549" s="1"/>
      <c r="AT6549" s="27">
        <f t="shared" si="603"/>
        <v>0</v>
      </c>
      <c r="AV6549" s="29">
        <f t="shared" si="602"/>
        <v>0</v>
      </c>
    </row>
    <row r="6550" spans="21:48" ht="31.5" customHeight="1">
      <c r="U6550" s="1"/>
      <c r="AT6550" s="27">
        <f t="shared" si="603"/>
        <v>0</v>
      </c>
      <c r="AV6550" s="29">
        <f t="shared" si="602"/>
        <v>0</v>
      </c>
    </row>
    <row r="6551" spans="21:48" ht="31.5" customHeight="1">
      <c r="U6551" s="1"/>
      <c r="AT6551" s="27">
        <f t="shared" si="603"/>
        <v>0</v>
      </c>
      <c r="AV6551" s="29">
        <f t="shared" si="602"/>
        <v>0</v>
      </c>
    </row>
    <row r="6552" spans="21:48" ht="31.5" customHeight="1">
      <c r="U6552" s="1"/>
      <c r="AT6552" s="27">
        <f t="shared" si="603"/>
        <v>0</v>
      </c>
      <c r="AV6552" s="29">
        <f t="shared" si="602"/>
        <v>0</v>
      </c>
    </row>
    <row r="6553" spans="21:48" ht="31.5" customHeight="1">
      <c r="U6553" s="1"/>
      <c r="AT6553" s="27">
        <f t="shared" si="603"/>
        <v>0</v>
      </c>
      <c r="AV6553" s="29">
        <f t="shared" si="602"/>
        <v>0</v>
      </c>
    </row>
    <row r="6554" spans="21:48" ht="31.5" customHeight="1">
      <c r="U6554" s="1"/>
      <c r="AT6554" s="27">
        <f t="shared" si="603"/>
        <v>0</v>
      </c>
      <c r="AV6554" s="29">
        <f t="shared" si="602"/>
        <v>0</v>
      </c>
    </row>
    <row r="6555" spans="21:48" ht="31.5" customHeight="1">
      <c r="U6555" s="1"/>
      <c r="AT6555" s="27">
        <f t="shared" si="603"/>
        <v>0</v>
      </c>
      <c r="AV6555" s="29">
        <f t="shared" si="602"/>
        <v>0</v>
      </c>
    </row>
    <row r="6556" spans="21:48" ht="31.5" customHeight="1">
      <c r="U6556" s="1"/>
      <c r="AT6556" s="27">
        <f t="shared" si="603"/>
        <v>0</v>
      </c>
      <c r="AV6556" s="29">
        <f t="shared" si="602"/>
        <v>0</v>
      </c>
    </row>
    <row r="6557" spans="21:48" ht="31.5" customHeight="1">
      <c r="U6557" s="1"/>
      <c r="AT6557" s="27">
        <f t="shared" si="603"/>
        <v>0</v>
      </c>
      <c r="AV6557" s="29">
        <f t="shared" si="602"/>
        <v>0</v>
      </c>
    </row>
    <row r="6558" spans="21:48" ht="31.5" customHeight="1">
      <c r="U6558" s="1"/>
      <c r="AT6558" s="27">
        <f t="shared" si="603"/>
        <v>0</v>
      </c>
      <c r="AV6558" s="29">
        <f t="shared" si="602"/>
        <v>0</v>
      </c>
    </row>
    <row r="6559" spans="21:48" ht="31.5" customHeight="1">
      <c r="U6559" s="1"/>
      <c r="AT6559" s="27">
        <f t="shared" si="603"/>
        <v>0</v>
      </c>
      <c r="AV6559" s="29">
        <f t="shared" si="602"/>
        <v>0</v>
      </c>
    </row>
    <row r="6560" spans="21:48" ht="31.5" customHeight="1">
      <c r="U6560" s="1"/>
      <c r="AT6560" s="27">
        <f t="shared" si="603"/>
        <v>0</v>
      </c>
      <c r="AV6560" s="29">
        <f t="shared" si="602"/>
        <v>0</v>
      </c>
    </row>
    <row r="6561" spans="21:48" ht="31.5" customHeight="1">
      <c r="U6561" s="1"/>
      <c r="AT6561" s="27">
        <f t="shared" si="603"/>
        <v>0</v>
      </c>
      <c r="AV6561" s="29">
        <f t="shared" si="602"/>
        <v>0</v>
      </c>
    </row>
    <row r="6562" spans="21:48" ht="31.5" customHeight="1">
      <c r="U6562" s="1"/>
      <c r="AT6562" s="27">
        <f t="shared" si="603"/>
        <v>0</v>
      </c>
      <c r="AV6562" s="29">
        <f t="shared" si="602"/>
        <v>0</v>
      </c>
    </row>
    <row r="6563" spans="21:48" ht="31.5" customHeight="1">
      <c r="U6563" s="1"/>
      <c r="AT6563" s="27">
        <f t="shared" si="603"/>
        <v>0</v>
      </c>
      <c r="AV6563" s="29">
        <f t="shared" si="602"/>
        <v>0</v>
      </c>
    </row>
    <row r="6564" spans="21:48" ht="31.5" customHeight="1">
      <c r="U6564" s="1"/>
      <c r="AT6564" s="27">
        <f t="shared" si="603"/>
        <v>0</v>
      </c>
      <c r="AV6564" s="29">
        <f t="shared" si="602"/>
        <v>0</v>
      </c>
    </row>
    <row r="6565" spans="21:48" ht="31.5" customHeight="1">
      <c r="U6565" s="1"/>
      <c r="AT6565" s="27">
        <f t="shared" si="603"/>
        <v>0</v>
      </c>
      <c r="AV6565" s="29">
        <f t="shared" si="602"/>
        <v>0</v>
      </c>
    </row>
    <row r="6566" spans="21:48" ht="31.5" customHeight="1">
      <c r="U6566" s="1"/>
      <c r="AT6566" s="27">
        <f t="shared" si="603"/>
        <v>0</v>
      </c>
      <c r="AV6566" s="29">
        <f t="shared" si="602"/>
        <v>0</v>
      </c>
    </row>
    <row r="6567" spans="21:48" ht="31.5" customHeight="1">
      <c r="U6567" s="1"/>
      <c r="AT6567" s="27">
        <f t="shared" si="603"/>
        <v>0</v>
      </c>
      <c r="AV6567" s="29">
        <f t="shared" si="602"/>
        <v>0</v>
      </c>
    </row>
    <row r="6568" spans="21:48" ht="31.5" customHeight="1">
      <c r="U6568" s="1"/>
      <c r="AT6568" s="27">
        <f t="shared" si="603"/>
        <v>0</v>
      </c>
      <c r="AV6568" s="29">
        <f t="shared" si="602"/>
        <v>0</v>
      </c>
    </row>
    <row r="6569" spans="21:48" ht="31.5" customHeight="1">
      <c r="U6569" s="1"/>
      <c r="AT6569" s="27">
        <f t="shared" si="603"/>
        <v>0</v>
      </c>
      <c r="AV6569" s="29">
        <f t="shared" si="602"/>
        <v>0</v>
      </c>
    </row>
    <row r="6570" spans="21:48" ht="31.5" customHeight="1">
      <c r="U6570" s="1"/>
      <c r="AT6570" s="27">
        <f t="shared" si="603"/>
        <v>0</v>
      </c>
      <c r="AV6570" s="29">
        <f t="shared" si="602"/>
        <v>0</v>
      </c>
    </row>
    <row r="6571" spans="21:48" ht="31.5" customHeight="1">
      <c r="U6571" s="1"/>
      <c r="AT6571" s="27">
        <f t="shared" si="603"/>
        <v>0</v>
      </c>
      <c r="AV6571" s="29">
        <f t="shared" si="602"/>
        <v>0</v>
      </c>
    </row>
    <row r="6572" spans="21:48" ht="31.5" customHeight="1">
      <c r="U6572" s="1"/>
      <c r="AT6572" s="27">
        <f t="shared" si="603"/>
        <v>0</v>
      </c>
      <c r="AV6572" s="29">
        <f t="shared" si="602"/>
        <v>0</v>
      </c>
    </row>
    <row r="6573" spans="21:48" ht="31.5" customHeight="1">
      <c r="U6573" s="1"/>
      <c r="AT6573" s="27">
        <f t="shared" si="603"/>
        <v>0</v>
      </c>
      <c r="AV6573" s="29">
        <f t="shared" si="602"/>
        <v>0</v>
      </c>
    </row>
    <row r="6574" spans="21:48" ht="31.5" customHeight="1">
      <c r="U6574" s="1"/>
      <c r="AT6574" s="27">
        <f t="shared" si="603"/>
        <v>0</v>
      </c>
      <c r="AV6574" s="29">
        <f t="shared" si="602"/>
        <v>0</v>
      </c>
    </row>
    <row r="6575" spans="21:48" ht="31.5" customHeight="1">
      <c r="U6575" s="1"/>
      <c r="AT6575" s="27">
        <f t="shared" si="603"/>
        <v>0</v>
      </c>
      <c r="AV6575" s="29">
        <f t="shared" si="602"/>
        <v>0</v>
      </c>
    </row>
    <row r="6576" spans="21:48" ht="31.5" customHeight="1">
      <c r="U6576" s="1"/>
      <c r="AT6576" s="27">
        <f t="shared" si="603"/>
        <v>0</v>
      </c>
      <c r="AV6576" s="29">
        <f t="shared" si="602"/>
        <v>0</v>
      </c>
    </row>
    <row r="6577" spans="21:48" ht="31.5" customHeight="1">
      <c r="U6577" s="1"/>
      <c r="AT6577" s="27">
        <f t="shared" si="603"/>
        <v>0</v>
      </c>
      <c r="AV6577" s="29">
        <f t="shared" si="602"/>
        <v>0</v>
      </c>
    </row>
    <row r="6578" spans="21:48" ht="31.5" customHeight="1">
      <c r="U6578" s="1"/>
      <c r="AT6578" s="27">
        <f t="shared" si="603"/>
        <v>0</v>
      </c>
      <c r="AV6578" s="29">
        <f t="shared" si="602"/>
        <v>0</v>
      </c>
    </row>
    <row r="6579" spans="21:48" ht="31.5" customHeight="1">
      <c r="U6579" s="1"/>
      <c r="AT6579" s="27">
        <f t="shared" si="603"/>
        <v>0</v>
      </c>
      <c r="AV6579" s="29">
        <f t="shared" ref="AV6579:AV6642" si="604">MIN(AN6579,AT6579,AU6579)</f>
        <v>0</v>
      </c>
    </row>
    <row r="6580" spans="21:48" ht="31.5" customHeight="1">
      <c r="U6580" s="1"/>
      <c r="AT6580" s="27">
        <f t="shared" si="603"/>
        <v>0</v>
      </c>
      <c r="AV6580" s="29">
        <f t="shared" si="604"/>
        <v>0</v>
      </c>
    </row>
    <row r="6581" spans="21:48" ht="31.5" customHeight="1">
      <c r="U6581" s="1"/>
      <c r="AT6581" s="27">
        <f t="shared" si="603"/>
        <v>0</v>
      </c>
      <c r="AV6581" s="29">
        <f t="shared" si="604"/>
        <v>0</v>
      </c>
    </row>
    <row r="6582" spans="21:48" ht="31.5" customHeight="1">
      <c r="U6582" s="1"/>
      <c r="AT6582" s="27">
        <f t="shared" si="603"/>
        <v>0</v>
      </c>
      <c r="AV6582" s="29">
        <f t="shared" si="604"/>
        <v>0</v>
      </c>
    </row>
    <row r="6583" spans="21:48" ht="31.5" customHeight="1">
      <c r="U6583" s="1"/>
      <c r="AT6583" s="27">
        <f t="shared" si="603"/>
        <v>0</v>
      </c>
      <c r="AV6583" s="29">
        <f t="shared" si="604"/>
        <v>0</v>
      </c>
    </row>
    <row r="6584" spans="21:48" ht="31.5" customHeight="1">
      <c r="U6584" s="1"/>
      <c r="AT6584" s="27">
        <f t="shared" si="603"/>
        <v>0</v>
      </c>
      <c r="AV6584" s="29">
        <f t="shared" si="604"/>
        <v>0</v>
      </c>
    </row>
    <row r="6585" spans="21:48" ht="31.5" customHeight="1">
      <c r="U6585" s="1"/>
      <c r="AT6585" s="27">
        <f t="shared" si="603"/>
        <v>0</v>
      </c>
      <c r="AV6585" s="29">
        <f t="shared" si="604"/>
        <v>0</v>
      </c>
    </row>
    <row r="6586" spans="21:48" ht="31.5" customHeight="1">
      <c r="U6586" s="1"/>
      <c r="AT6586" s="27">
        <f t="shared" si="603"/>
        <v>0</v>
      </c>
      <c r="AV6586" s="29">
        <f t="shared" si="604"/>
        <v>0</v>
      </c>
    </row>
    <row r="6587" spans="21:48" ht="31.5" customHeight="1">
      <c r="U6587" s="1"/>
      <c r="AT6587" s="27">
        <f t="shared" si="603"/>
        <v>0</v>
      </c>
      <c r="AV6587" s="29">
        <f t="shared" si="604"/>
        <v>0</v>
      </c>
    </row>
    <row r="6588" spans="21:48" ht="31.5" customHeight="1">
      <c r="U6588" s="1"/>
      <c r="AT6588" s="27">
        <f t="shared" si="603"/>
        <v>0</v>
      </c>
      <c r="AV6588" s="29">
        <f t="shared" si="604"/>
        <v>0</v>
      </c>
    </row>
    <row r="6589" spans="21:48" ht="31.5" customHeight="1">
      <c r="U6589" s="1"/>
      <c r="AT6589" s="27">
        <f t="shared" si="603"/>
        <v>0</v>
      </c>
      <c r="AV6589" s="29">
        <f t="shared" si="604"/>
        <v>0</v>
      </c>
    </row>
    <row r="6590" spans="21:48" ht="31.5" customHeight="1">
      <c r="U6590" s="1"/>
      <c r="AT6590" s="27">
        <f t="shared" si="603"/>
        <v>0</v>
      </c>
      <c r="AV6590" s="29">
        <f t="shared" si="604"/>
        <v>0</v>
      </c>
    </row>
    <row r="6591" spans="21:48" ht="31.5" customHeight="1">
      <c r="U6591" s="1"/>
      <c r="AT6591" s="27">
        <f t="shared" si="603"/>
        <v>0</v>
      </c>
      <c r="AV6591" s="29">
        <f t="shared" si="604"/>
        <v>0</v>
      </c>
    </row>
    <row r="6592" spans="21:48" ht="31.5" customHeight="1">
      <c r="U6592" s="1"/>
      <c r="AT6592" s="27">
        <f t="shared" si="603"/>
        <v>0</v>
      </c>
      <c r="AV6592" s="29">
        <f t="shared" si="604"/>
        <v>0</v>
      </c>
    </row>
    <row r="6593" spans="21:48" ht="31.5" customHeight="1">
      <c r="U6593" s="1"/>
      <c r="AT6593" s="27">
        <f t="shared" si="603"/>
        <v>0</v>
      </c>
      <c r="AV6593" s="29">
        <f t="shared" si="604"/>
        <v>0</v>
      </c>
    </row>
    <row r="6594" spans="21:48" ht="31.5" customHeight="1">
      <c r="U6594" s="1"/>
      <c r="AT6594" s="27">
        <f t="shared" si="603"/>
        <v>0</v>
      </c>
      <c r="AV6594" s="29">
        <f t="shared" si="604"/>
        <v>0</v>
      </c>
    </row>
    <row r="6595" spans="21:48" ht="31.5" customHeight="1">
      <c r="U6595" s="1"/>
      <c r="AT6595" s="27">
        <f t="shared" si="603"/>
        <v>0</v>
      </c>
      <c r="AV6595" s="29">
        <f t="shared" si="604"/>
        <v>0</v>
      </c>
    </row>
    <row r="6596" spans="21:48" ht="31.5" customHeight="1">
      <c r="U6596" s="1"/>
      <c r="AT6596" s="27">
        <f t="shared" si="603"/>
        <v>0</v>
      </c>
      <c r="AV6596" s="29">
        <f t="shared" si="604"/>
        <v>0</v>
      </c>
    </row>
    <row r="6597" spans="21:48" ht="31.5" customHeight="1">
      <c r="U6597" s="1"/>
      <c r="AT6597" s="27">
        <f t="shared" si="603"/>
        <v>0</v>
      </c>
      <c r="AV6597" s="29">
        <f t="shared" si="604"/>
        <v>0</v>
      </c>
    </row>
    <row r="6598" spans="21:48" ht="31.5" customHeight="1">
      <c r="U6598" s="1"/>
      <c r="AT6598" s="27">
        <f t="shared" ref="AT6598:AT6661" si="605">T6598*1.075</f>
        <v>0</v>
      </c>
      <c r="AV6598" s="29">
        <f t="shared" si="604"/>
        <v>0</v>
      </c>
    </row>
    <row r="6599" spans="21:48" ht="31.5" customHeight="1">
      <c r="U6599" s="1"/>
      <c r="AT6599" s="27">
        <f t="shared" si="605"/>
        <v>0</v>
      </c>
      <c r="AV6599" s="29">
        <f t="shared" si="604"/>
        <v>0</v>
      </c>
    </row>
    <row r="6600" spans="21:48" ht="31.5" customHeight="1">
      <c r="U6600" s="1"/>
      <c r="AT6600" s="27">
        <f t="shared" si="605"/>
        <v>0</v>
      </c>
      <c r="AV6600" s="29">
        <f t="shared" si="604"/>
        <v>0</v>
      </c>
    </row>
    <row r="6601" spans="21:48" ht="31.5" customHeight="1">
      <c r="U6601" s="1"/>
      <c r="AT6601" s="27">
        <f t="shared" si="605"/>
        <v>0</v>
      </c>
      <c r="AV6601" s="29">
        <f t="shared" si="604"/>
        <v>0</v>
      </c>
    </row>
    <row r="6602" spans="21:48" ht="31.5" customHeight="1">
      <c r="U6602" s="1"/>
      <c r="AT6602" s="27">
        <f t="shared" si="605"/>
        <v>0</v>
      </c>
      <c r="AV6602" s="29">
        <f t="shared" si="604"/>
        <v>0</v>
      </c>
    </row>
    <row r="6603" spans="21:48" ht="31.5" customHeight="1">
      <c r="U6603" s="1"/>
      <c r="AT6603" s="27">
        <f t="shared" si="605"/>
        <v>0</v>
      </c>
      <c r="AV6603" s="29">
        <f t="shared" si="604"/>
        <v>0</v>
      </c>
    </row>
    <row r="6604" spans="21:48" ht="31.5" customHeight="1">
      <c r="U6604" s="1"/>
      <c r="AT6604" s="27">
        <f t="shared" si="605"/>
        <v>0</v>
      </c>
      <c r="AV6604" s="29">
        <f t="shared" si="604"/>
        <v>0</v>
      </c>
    </row>
    <row r="6605" spans="21:48" ht="31.5" customHeight="1">
      <c r="U6605" s="1"/>
      <c r="AT6605" s="27">
        <f t="shared" si="605"/>
        <v>0</v>
      </c>
      <c r="AV6605" s="29">
        <f t="shared" si="604"/>
        <v>0</v>
      </c>
    </row>
    <row r="6606" spans="21:48" ht="31.5" customHeight="1">
      <c r="U6606" s="1"/>
      <c r="AT6606" s="27">
        <f t="shared" si="605"/>
        <v>0</v>
      </c>
      <c r="AV6606" s="29">
        <f t="shared" si="604"/>
        <v>0</v>
      </c>
    </row>
    <row r="6607" spans="21:48" ht="31.5" customHeight="1">
      <c r="U6607" s="1"/>
      <c r="AT6607" s="27">
        <f t="shared" si="605"/>
        <v>0</v>
      </c>
      <c r="AV6607" s="29">
        <f t="shared" si="604"/>
        <v>0</v>
      </c>
    </row>
    <row r="6608" spans="21:48" ht="31.5" customHeight="1">
      <c r="U6608" s="1"/>
      <c r="AT6608" s="27">
        <f t="shared" si="605"/>
        <v>0</v>
      </c>
      <c r="AV6608" s="29">
        <f t="shared" si="604"/>
        <v>0</v>
      </c>
    </row>
    <row r="6609" spans="21:48" ht="31.5" customHeight="1">
      <c r="U6609" s="1"/>
      <c r="AT6609" s="27">
        <f t="shared" si="605"/>
        <v>0</v>
      </c>
      <c r="AV6609" s="29">
        <f t="shared" si="604"/>
        <v>0</v>
      </c>
    </row>
    <row r="6610" spans="21:48" ht="31.5" customHeight="1">
      <c r="U6610" s="1"/>
      <c r="AT6610" s="27">
        <f t="shared" si="605"/>
        <v>0</v>
      </c>
      <c r="AV6610" s="29">
        <f t="shared" si="604"/>
        <v>0</v>
      </c>
    </row>
    <row r="6611" spans="21:48" ht="31.5" customHeight="1">
      <c r="U6611" s="1"/>
      <c r="AT6611" s="27">
        <f t="shared" si="605"/>
        <v>0</v>
      </c>
      <c r="AV6611" s="29">
        <f t="shared" si="604"/>
        <v>0</v>
      </c>
    </row>
    <row r="6612" spans="21:48" ht="31.5" customHeight="1">
      <c r="U6612" s="1"/>
      <c r="AT6612" s="27">
        <f t="shared" si="605"/>
        <v>0</v>
      </c>
      <c r="AV6612" s="29">
        <f t="shared" si="604"/>
        <v>0</v>
      </c>
    </row>
    <row r="6613" spans="21:48" ht="31.5" customHeight="1">
      <c r="U6613" s="1"/>
      <c r="AT6613" s="27">
        <f t="shared" si="605"/>
        <v>0</v>
      </c>
      <c r="AV6613" s="29">
        <f t="shared" si="604"/>
        <v>0</v>
      </c>
    </row>
    <row r="6614" spans="21:48" ht="31.5" customHeight="1">
      <c r="U6614" s="1"/>
      <c r="AT6614" s="27">
        <f t="shared" si="605"/>
        <v>0</v>
      </c>
      <c r="AV6614" s="29">
        <f t="shared" si="604"/>
        <v>0</v>
      </c>
    </row>
    <row r="6615" spans="21:48" ht="31.5" customHeight="1">
      <c r="U6615" s="1"/>
      <c r="AT6615" s="27">
        <f t="shared" si="605"/>
        <v>0</v>
      </c>
      <c r="AV6615" s="29">
        <f t="shared" si="604"/>
        <v>0</v>
      </c>
    </row>
    <row r="6616" spans="21:48" ht="31.5" customHeight="1">
      <c r="U6616" s="1"/>
      <c r="AT6616" s="27">
        <f t="shared" si="605"/>
        <v>0</v>
      </c>
      <c r="AV6616" s="29">
        <f t="shared" si="604"/>
        <v>0</v>
      </c>
    </row>
    <row r="6617" spans="21:48" ht="31.5" customHeight="1">
      <c r="U6617" s="1"/>
      <c r="AT6617" s="27">
        <f t="shared" si="605"/>
        <v>0</v>
      </c>
      <c r="AV6617" s="29">
        <f t="shared" si="604"/>
        <v>0</v>
      </c>
    </row>
    <row r="6618" spans="21:48" ht="31.5" customHeight="1">
      <c r="U6618" s="1"/>
      <c r="AT6618" s="27">
        <f t="shared" si="605"/>
        <v>0</v>
      </c>
      <c r="AV6618" s="29">
        <f t="shared" si="604"/>
        <v>0</v>
      </c>
    </row>
    <row r="6619" spans="21:48" ht="31.5" customHeight="1">
      <c r="U6619" s="1"/>
      <c r="AT6619" s="27">
        <f t="shared" si="605"/>
        <v>0</v>
      </c>
      <c r="AV6619" s="29">
        <f t="shared" si="604"/>
        <v>0</v>
      </c>
    </row>
    <row r="6620" spans="21:48" ht="31.5" customHeight="1">
      <c r="U6620" s="1"/>
      <c r="AT6620" s="27">
        <f t="shared" si="605"/>
        <v>0</v>
      </c>
      <c r="AV6620" s="29">
        <f t="shared" si="604"/>
        <v>0</v>
      </c>
    </row>
    <row r="6621" spans="21:48" ht="31.5" customHeight="1">
      <c r="U6621" s="1"/>
      <c r="AT6621" s="27">
        <f t="shared" si="605"/>
        <v>0</v>
      </c>
      <c r="AV6621" s="29">
        <f t="shared" si="604"/>
        <v>0</v>
      </c>
    </row>
    <row r="6622" spans="21:48" ht="31.5" customHeight="1">
      <c r="U6622" s="1"/>
      <c r="AT6622" s="27">
        <f t="shared" si="605"/>
        <v>0</v>
      </c>
      <c r="AV6622" s="29">
        <f t="shared" si="604"/>
        <v>0</v>
      </c>
    </row>
    <row r="6623" spans="21:48" ht="31.5" customHeight="1">
      <c r="U6623" s="1"/>
      <c r="AT6623" s="27">
        <f t="shared" si="605"/>
        <v>0</v>
      </c>
      <c r="AV6623" s="29">
        <f t="shared" si="604"/>
        <v>0</v>
      </c>
    </row>
    <row r="6624" spans="21:48" ht="31.5" customHeight="1">
      <c r="U6624" s="1"/>
      <c r="AT6624" s="27">
        <f t="shared" si="605"/>
        <v>0</v>
      </c>
      <c r="AV6624" s="29">
        <f t="shared" si="604"/>
        <v>0</v>
      </c>
    </row>
    <row r="6625" spans="21:48" ht="31.5" customHeight="1">
      <c r="U6625" s="1"/>
      <c r="AT6625" s="27">
        <f t="shared" si="605"/>
        <v>0</v>
      </c>
      <c r="AV6625" s="29">
        <f t="shared" si="604"/>
        <v>0</v>
      </c>
    </row>
    <row r="6626" spans="21:48" ht="31.5" customHeight="1">
      <c r="U6626" s="1"/>
      <c r="AT6626" s="27">
        <f t="shared" si="605"/>
        <v>0</v>
      </c>
      <c r="AV6626" s="29">
        <f t="shared" si="604"/>
        <v>0</v>
      </c>
    </row>
    <row r="6627" spans="21:48" ht="31.5" customHeight="1">
      <c r="U6627" s="1"/>
      <c r="AT6627" s="27">
        <f t="shared" si="605"/>
        <v>0</v>
      </c>
      <c r="AV6627" s="29">
        <f t="shared" si="604"/>
        <v>0</v>
      </c>
    </row>
    <row r="6628" spans="21:48" ht="31.5" customHeight="1">
      <c r="U6628" s="1"/>
      <c r="AT6628" s="27">
        <f t="shared" si="605"/>
        <v>0</v>
      </c>
      <c r="AV6628" s="29">
        <f t="shared" si="604"/>
        <v>0</v>
      </c>
    </row>
    <row r="6629" spans="21:48" ht="31.5" customHeight="1">
      <c r="U6629" s="1"/>
      <c r="AT6629" s="27">
        <f t="shared" si="605"/>
        <v>0</v>
      </c>
      <c r="AV6629" s="29">
        <f t="shared" si="604"/>
        <v>0</v>
      </c>
    </row>
    <row r="6630" spans="21:48" ht="31.5" customHeight="1">
      <c r="U6630" s="1"/>
      <c r="AT6630" s="27">
        <f t="shared" si="605"/>
        <v>0</v>
      </c>
      <c r="AV6630" s="29">
        <f t="shared" si="604"/>
        <v>0</v>
      </c>
    </row>
    <row r="6631" spans="21:48" ht="31.5" customHeight="1">
      <c r="U6631" s="1"/>
      <c r="AT6631" s="27">
        <f t="shared" si="605"/>
        <v>0</v>
      </c>
      <c r="AV6631" s="29">
        <f t="shared" si="604"/>
        <v>0</v>
      </c>
    </row>
    <row r="6632" spans="21:48" ht="31.5" customHeight="1">
      <c r="U6632" s="1"/>
      <c r="AT6632" s="27">
        <f t="shared" si="605"/>
        <v>0</v>
      </c>
      <c r="AV6632" s="29">
        <f t="shared" si="604"/>
        <v>0</v>
      </c>
    </row>
    <row r="6633" spans="21:48" ht="31.5" customHeight="1">
      <c r="U6633" s="1"/>
      <c r="AT6633" s="27">
        <f t="shared" si="605"/>
        <v>0</v>
      </c>
      <c r="AV6633" s="29">
        <f t="shared" si="604"/>
        <v>0</v>
      </c>
    </row>
    <row r="6634" spans="21:48" ht="31.5" customHeight="1">
      <c r="U6634" s="1"/>
      <c r="AT6634" s="27">
        <f t="shared" si="605"/>
        <v>0</v>
      </c>
      <c r="AV6634" s="29">
        <f t="shared" si="604"/>
        <v>0</v>
      </c>
    </row>
    <row r="6635" spans="21:48" ht="31.5" customHeight="1">
      <c r="U6635" s="1"/>
      <c r="AT6635" s="27">
        <f t="shared" si="605"/>
        <v>0</v>
      </c>
      <c r="AV6635" s="29">
        <f t="shared" si="604"/>
        <v>0</v>
      </c>
    </row>
    <row r="6636" spans="21:48" ht="31.5" customHeight="1">
      <c r="U6636" s="1"/>
      <c r="AT6636" s="27">
        <f t="shared" si="605"/>
        <v>0</v>
      </c>
      <c r="AV6636" s="29">
        <f t="shared" si="604"/>
        <v>0</v>
      </c>
    </row>
    <row r="6637" spans="21:48" ht="31.5" customHeight="1">
      <c r="U6637" s="1"/>
      <c r="AT6637" s="27">
        <f t="shared" si="605"/>
        <v>0</v>
      </c>
      <c r="AV6637" s="29">
        <f t="shared" si="604"/>
        <v>0</v>
      </c>
    </row>
    <row r="6638" spans="21:48" ht="31.5" customHeight="1">
      <c r="U6638" s="1"/>
      <c r="AT6638" s="27">
        <f t="shared" si="605"/>
        <v>0</v>
      </c>
      <c r="AV6638" s="29">
        <f t="shared" si="604"/>
        <v>0</v>
      </c>
    </row>
    <row r="6639" spans="21:48" ht="31.5" customHeight="1">
      <c r="U6639" s="1"/>
      <c r="AT6639" s="27">
        <f t="shared" si="605"/>
        <v>0</v>
      </c>
      <c r="AV6639" s="29">
        <f t="shared" si="604"/>
        <v>0</v>
      </c>
    </row>
    <row r="6640" spans="21:48" ht="31.5" customHeight="1">
      <c r="U6640" s="1"/>
      <c r="AT6640" s="27">
        <f t="shared" si="605"/>
        <v>0</v>
      </c>
      <c r="AV6640" s="29">
        <f t="shared" si="604"/>
        <v>0</v>
      </c>
    </row>
    <row r="6641" spans="21:48" ht="31.5" customHeight="1">
      <c r="U6641" s="1"/>
      <c r="AT6641" s="27">
        <f t="shared" si="605"/>
        <v>0</v>
      </c>
      <c r="AV6641" s="29">
        <f t="shared" si="604"/>
        <v>0</v>
      </c>
    </row>
    <row r="6642" spans="21:48" ht="31.5" customHeight="1">
      <c r="U6642" s="1"/>
      <c r="AT6642" s="27">
        <f t="shared" si="605"/>
        <v>0</v>
      </c>
      <c r="AV6642" s="29">
        <f t="shared" si="604"/>
        <v>0</v>
      </c>
    </row>
    <row r="6643" spans="21:48" ht="31.5" customHeight="1">
      <c r="U6643" s="1"/>
      <c r="AT6643" s="27">
        <f t="shared" si="605"/>
        <v>0</v>
      </c>
      <c r="AV6643" s="29">
        <f t="shared" ref="AV6643:AV6706" si="606">MIN(AN6643,AT6643,AU6643)</f>
        <v>0</v>
      </c>
    </row>
    <row r="6644" spans="21:48" ht="31.5" customHeight="1">
      <c r="U6644" s="1"/>
      <c r="AT6644" s="27">
        <f t="shared" si="605"/>
        <v>0</v>
      </c>
      <c r="AV6644" s="29">
        <f t="shared" si="606"/>
        <v>0</v>
      </c>
    </row>
    <row r="6645" spans="21:48" ht="31.5" customHeight="1">
      <c r="U6645" s="1"/>
      <c r="AT6645" s="27">
        <f t="shared" si="605"/>
        <v>0</v>
      </c>
      <c r="AV6645" s="29">
        <f t="shared" si="606"/>
        <v>0</v>
      </c>
    </row>
    <row r="6646" spans="21:48" ht="31.5" customHeight="1">
      <c r="U6646" s="1"/>
      <c r="AT6646" s="27">
        <f t="shared" si="605"/>
        <v>0</v>
      </c>
      <c r="AV6646" s="29">
        <f t="shared" si="606"/>
        <v>0</v>
      </c>
    </row>
    <row r="6647" spans="21:48" ht="31.5" customHeight="1">
      <c r="U6647" s="1"/>
      <c r="AT6647" s="27">
        <f t="shared" si="605"/>
        <v>0</v>
      </c>
      <c r="AV6647" s="29">
        <f t="shared" si="606"/>
        <v>0</v>
      </c>
    </row>
    <row r="6648" spans="21:48" ht="31.5" customHeight="1">
      <c r="U6648" s="1"/>
      <c r="AT6648" s="27">
        <f t="shared" si="605"/>
        <v>0</v>
      </c>
      <c r="AV6648" s="29">
        <f t="shared" si="606"/>
        <v>0</v>
      </c>
    </row>
    <row r="6649" spans="21:48" ht="31.5" customHeight="1">
      <c r="U6649" s="1"/>
      <c r="AT6649" s="27">
        <f t="shared" si="605"/>
        <v>0</v>
      </c>
      <c r="AV6649" s="29">
        <f t="shared" si="606"/>
        <v>0</v>
      </c>
    </row>
    <row r="6650" spans="21:48" ht="31.5" customHeight="1">
      <c r="U6650" s="1"/>
      <c r="AT6650" s="27">
        <f t="shared" si="605"/>
        <v>0</v>
      </c>
      <c r="AV6650" s="29">
        <f t="shared" si="606"/>
        <v>0</v>
      </c>
    </row>
    <row r="6651" spans="21:48" ht="31.5" customHeight="1">
      <c r="U6651" s="1"/>
      <c r="AT6651" s="27">
        <f t="shared" si="605"/>
        <v>0</v>
      </c>
      <c r="AV6651" s="29">
        <f t="shared" si="606"/>
        <v>0</v>
      </c>
    </row>
    <row r="6652" spans="21:48" ht="31.5" customHeight="1">
      <c r="U6652" s="1"/>
      <c r="AT6652" s="27">
        <f t="shared" si="605"/>
        <v>0</v>
      </c>
      <c r="AV6652" s="29">
        <f t="shared" si="606"/>
        <v>0</v>
      </c>
    </row>
    <row r="6653" spans="21:48" ht="31.5" customHeight="1">
      <c r="U6653" s="1"/>
      <c r="AT6653" s="27">
        <f t="shared" si="605"/>
        <v>0</v>
      </c>
      <c r="AV6653" s="29">
        <f t="shared" si="606"/>
        <v>0</v>
      </c>
    </row>
    <row r="6654" spans="21:48" ht="31.5" customHeight="1">
      <c r="U6654" s="1"/>
      <c r="AT6654" s="27">
        <f t="shared" si="605"/>
        <v>0</v>
      </c>
      <c r="AV6654" s="29">
        <f t="shared" si="606"/>
        <v>0</v>
      </c>
    </row>
    <row r="6655" spans="21:48" ht="31.5" customHeight="1">
      <c r="U6655" s="1"/>
      <c r="AT6655" s="27">
        <f t="shared" si="605"/>
        <v>0</v>
      </c>
      <c r="AV6655" s="29">
        <f t="shared" si="606"/>
        <v>0</v>
      </c>
    </row>
    <row r="6656" spans="21:48" ht="31.5" customHeight="1">
      <c r="U6656" s="1"/>
      <c r="AT6656" s="27">
        <f t="shared" si="605"/>
        <v>0</v>
      </c>
      <c r="AV6656" s="29">
        <f t="shared" si="606"/>
        <v>0</v>
      </c>
    </row>
    <row r="6657" spans="21:48" ht="31.5" customHeight="1">
      <c r="U6657" s="1"/>
      <c r="AT6657" s="27">
        <f t="shared" si="605"/>
        <v>0</v>
      </c>
      <c r="AV6657" s="29">
        <f t="shared" si="606"/>
        <v>0</v>
      </c>
    </row>
    <row r="6658" spans="21:48" ht="31.5" customHeight="1">
      <c r="U6658" s="1"/>
      <c r="AT6658" s="27">
        <f t="shared" si="605"/>
        <v>0</v>
      </c>
      <c r="AV6658" s="29">
        <f t="shared" si="606"/>
        <v>0</v>
      </c>
    </row>
    <row r="6659" spans="21:48" ht="31.5" customHeight="1">
      <c r="U6659" s="1"/>
      <c r="AT6659" s="27">
        <f t="shared" si="605"/>
        <v>0</v>
      </c>
      <c r="AV6659" s="29">
        <f t="shared" si="606"/>
        <v>0</v>
      </c>
    </row>
    <row r="6660" spans="21:48" ht="31.5" customHeight="1">
      <c r="U6660" s="1"/>
      <c r="AT6660" s="27">
        <f t="shared" si="605"/>
        <v>0</v>
      </c>
      <c r="AV6660" s="29">
        <f t="shared" si="606"/>
        <v>0</v>
      </c>
    </row>
    <row r="6661" spans="21:48" ht="31.5" customHeight="1">
      <c r="U6661" s="1"/>
      <c r="AT6661" s="27">
        <f t="shared" si="605"/>
        <v>0</v>
      </c>
      <c r="AV6661" s="29">
        <f t="shared" si="606"/>
        <v>0</v>
      </c>
    </row>
    <row r="6662" spans="21:48" ht="31.5" customHeight="1">
      <c r="U6662" s="1"/>
      <c r="AT6662" s="27">
        <f t="shared" ref="AT6662:AT6725" si="607">T6662*1.075</f>
        <v>0</v>
      </c>
      <c r="AV6662" s="29">
        <f t="shared" si="606"/>
        <v>0</v>
      </c>
    </row>
    <row r="6663" spans="21:48" ht="31.5" customHeight="1">
      <c r="U6663" s="1"/>
      <c r="AT6663" s="27">
        <f t="shared" si="607"/>
        <v>0</v>
      </c>
      <c r="AV6663" s="29">
        <f t="shared" si="606"/>
        <v>0</v>
      </c>
    </row>
    <row r="6664" spans="21:48" ht="31.5" customHeight="1">
      <c r="U6664" s="1"/>
      <c r="AT6664" s="27">
        <f t="shared" si="607"/>
        <v>0</v>
      </c>
      <c r="AV6664" s="29">
        <f t="shared" si="606"/>
        <v>0</v>
      </c>
    </row>
    <row r="6665" spans="21:48" ht="31.5" customHeight="1">
      <c r="U6665" s="1"/>
      <c r="AT6665" s="27">
        <f t="shared" si="607"/>
        <v>0</v>
      </c>
      <c r="AV6665" s="29">
        <f t="shared" si="606"/>
        <v>0</v>
      </c>
    </row>
    <row r="6666" spans="21:48" ht="31.5" customHeight="1">
      <c r="U6666" s="1"/>
      <c r="AT6666" s="27">
        <f t="shared" si="607"/>
        <v>0</v>
      </c>
      <c r="AV6666" s="29">
        <f t="shared" si="606"/>
        <v>0</v>
      </c>
    </row>
    <row r="6667" spans="21:48" ht="31.5" customHeight="1">
      <c r="U6667" s="1"/>
      <c r="AT6667" s="27">
        <f t="shared" si="607"/>
        <v>0</v>
      </c>
      <c r="AV6667" s="29">
        <f t="shared" si="606"/>
        <v>0</v>
      </c>
    </row>
    <row r="6668" spans="21:48" ht="31.5" customHeight="1">
      <c r="U6668" s="1"/>
      <c r="AT6668" s="27">
        <f t="shared" si="607"/>
        <v>0</v>
      </c>
      <c r="AV6668" s="29">
        <f t="shared" si="606"/>
        <v>0</v>
      </c>
    </row>
    <row r="6669" spans="21:48" ht="31.5" customHeight="1">
      <c r="U6669" s="1"/>
      <c r="AT6669" s="27">
        <f t="shared" si="607"/>
        <v>0</v>
      </c>
      <c r="AV6669" s="29">
        <f t="shared" si="606"/>
        <v>0</v>
      </c>
    </row>
    <row r="6670" spans="21:48" ht="31.5" customHeight="1">
      <c r="U6670" s="1"/>
      <c r="AT6670" s="27">
        <f t="shared" si="607"/>
        <v>0</v>
      </c>
      <c r="AV6670" s="29">
        <f t="shared" si="606"/>
        <v>0</v>
      </c>
    </row>
    <row r="6671" spans="21:48" ht="31.5" customHeight="1">
      <c r="U6671" s="1"/>
      <c r="AT6671" s="27">
        <f t="shared" si="607"/>
        <v>0</v>
      </c>
      <c r="AV6671" s="29">
        <f t="shared" si="606"/>
        <v>0</v>
      </c>
    </row>
    <row r="6672" spans="21:48" ht="31.5" customHeight="1">
      <c r="U6672" s="1"/>
      <c r="AT6672" s="27">
        <f t="shared" si="607"/>
        <v>0</v>
      </c>
      <c r="AV6672" s="29">
        <f t="shared" si="606"/>
        <v>0</v>
      </c>
    </row>
    <row r="6673" spans="21:48" ht="31.5" customHeight="1">
      <c r="U6673" s="1"/>
      <c r="AT6673" s="27">
        <f t="shared" si="607"/>
        <v>0</v>
      </c>
      <c r="AV6673" s="29">
        <f t="shared" si="606"/>
        <v>0</v>
      </c>
    </row>
    <row r="6674" spans="21:48" ht="31.5" customHeight="1">
      <c r="U6674" s="1"/>
      <c r="AT6674" s="27">
        <f t="shared" si="607"/>
        <v>0</v>
      </c>
      <c r="AV6674" s="29">
        <f t="shared" si="606"/>
        <v>0</v>
      </c>
    </row>
    <row r="6675" spans="21:48" ht="31.5" customHeight="1">
      <c r="U6675" s="1"/>
      <c r="AT6675" s="27">
        <f t="shared" si="607"/>
        <v>0</v>
      </c>
      <c r="AV6675" s="29">
        <f t="shared" si="606"/>
        <v>0</v>
      </c>
    </row>
    <row r="6676" spans="21:48" ht="31.5" customHeight="1">
      <c r="U6676" s="1"/>
      <c r="AT6676" s="27">
        <f t="shared" si="607"/>
        <v>0</v>
      </c>
      <c r="AV6676" s="29">
        <f t="shared" si="606"/>
        <v>0</v>
      </c>
    </row>
    <row r="6677" spans="21:48" ht="31.5" customHeight="1">
      <c r="U6677" s="1"/>
      <c r="AT6677" s="27">
        <f t="shared" si="607"/>
        <v>0</v>
      </c>
      <c r="AV6677" s="29">
        <f t="shared" si="606"/>
        <v>0</v>
      </c>
    </row>
    <row r="6678" spans="21:48" ht="31.5" customHeight="1">
      <c r="U6678" s="1"/>
      <c r="AT6678" s="27">
        <f t="shared" si="607"/>
        <v>0</v>
      </c>
      <c r="AV6678" s="29">
        <f t="shared" si="606"/>
        <v>0</v>
      </c>
    </row>
    <row r="6679" spans="21:48" ht="31.5" customHeight="1">
      <c r="U6679" s="1"/>
      <c r="AT6679" s="27">
        <f t="shared" si="607"/>
        <v>0</v>
      </c>
      <c r="AV6679" s="29">
        <f t="shared" si="606"/>
        <v>0</v>
      </c>
    </row>
    <row r="6680" spans="21:48" ht="31.5" customHeight="1">
      <c r="U6680" s="1"/>
      <c r="AT6680" s="27">
        <f t="shared" si="607"/>
        <v>0</v>
      </c>
      <c r="AV6680" s="29">
        <f t="shared" si="606"/>
        <v>0</v>
      </c>
    </row>
    <row r="6681" spans="21:48" ht="31.5" customHeight="1">
      <c r="U6681" s="1"/>
      <c r="AT6681" s="27">
        <f t="shared" si="607"/>
        <v>0</v>
      </c>
      <c r="AV6681" s="29">
        <f t="shared" si="606"/>
        <v>0</v>
      </c>
    </row>
    <row r="6682" spans="21:48" ht="31.5" customHeight="1">
      <c r="U6682" s="1"/>
      <c r="AT6682" s="27">
        <f t="shared" si="607"/>
        <v>0</v>
      </c>
      <c r="AV6682" s="29">
        <f t="shared" si="606"/>
        <v>0</v>
      </c>
    </row>
    <row r="6683" spans="21:48" ht="31.5" customHeight="1">
      <c r="U6683" s="1"/>
      <c r="AT6683" s="27">
        <f t="shared" si="607"/>
        <v>0</v>
      </c>
      <c r="AV6683" s="29">
        <f t="shared" si="606"/>
        <v>0</v>
      </c>
    </row>
    <row r="6684" spans="21:48" ht="31.5" customHeight="1">
      <c r="U6684" s="1"/>
      <c r="AT6684" s="27">
        <f t="shared" si="607"/>
        <v>0</v>
      </c>
      <c r="AV6684" s="29">
        <f t="shared" si="606"/>
        <v>0</v>
      </c>
    </row>
    <row r="6685" spans="21:48" ht="31.5" customHeight="1">
      <c r="U6685" s="1"/>
      <c r="AT6685" s="27">
        <f t="shared" si="607"/>
        <v>0</v>
      </c>
      <c r="AV6685" s="29">
        <f t="shared" si="606"/>
        <v>0</v>
      </c>
    </row>
    <row r="6686" spans="21:48" ht="31.5" customHeight="1">
      <c r="U6686" s="1"/>
      <c r="AT6686" s="27">
        <f t="shared" si="607"/>
        <v>0</v>
      </c>
      <c r="AV6686" s="29">
        <f t="shared" si="606"/>
        <v>0</v>
      </c>
    </row>
    <row r="6687" spans="21:48" ht="31.5" customHeight="1">
      <c r="U6687" s="1"/>
      <c r="AT6687" s="27">
        <f t="shared" si="607"/>
        <v>0</v>
      </c>
      <c r="AV6687" s="29">
        <f t="shared" si="606"/>
        <v>0</v>
      </c>
    </row>
    <row r="6688" spans="21:48" ht="31.5" customHeight="1">
      <c r="U6688" s="1"/>
      <c r="AT6688" s="27">
        <f t="shared" si="607"/>
        <v>0</v>
      </c>
      <c r="AV6688" s="29">
        <f t="shared" si="606"/>
        <v>0</v>
      </c>
    </row>
    <row r="6689" spans="21:48" ht="31.5" customHeight="1">
      <c r="U6689" s="1"/>
      <c r="AT6689" s="27">
        <f t="shared" si="607"/>
        <v>0</v>
      </c>
      <c r="AV6689" s="29">
        <f t="shared" si="606"/>
        <v>0</v>
      </c>
    </row>
    <row r="6690" spans="21:48" ht="31.5" customHeight="1">
      <c r="U6690" s="1"/>
      <c r="AT6690" s="27">
        <f t="shared" si="607"/>
        <v>0</v>
      </c>
      <c r="AV6690" s="29">
        <f t="shared" si="606"/>
        <v>0</v>
      </c>
    </row>
    <row r="6691" spans="21:48" ht="31.5" customHeight="1">
      <c r="U6691" s="1"/>
      <c r="AT6691" s="27">
        <f t="shared" si="607"/>
        <v>0</v>
      </c>
      <c r="AV6691" s="29">
        <f t="shared" si="606"/>
        <v>0</v>
      </c>
    </row>
    <row r="6692" spans="21:48" ht="31.5" customHeight="1">
      <c r="U6692" s="1"/>
      <c r="AT6692" s="27">
        <f t="shared" si="607"/>
        <v>0</v>
      </c>
      <c r="AV6692" s="29">
        <f t="shared" si="606"/>
        <v>0</v>
      </c>
    </row>
    <row r="6693" spans="21:48" ht="31.5" customHeight="1">
      <c r="U6693" s="1"/>
      <c r="AT6693" s="27">
        <f t="shared" si="607"/>
        <v>0</v>
      </c>
      <c r="AV6693" s="29">
        <f t="shared" si="606"/>
        <v>0</v>
      </c>
    </row>
    <row r="6694" spans="21:48" ht="31.5" customHeight="1">
      <c r="U6694" s="1"/>
      <c r="AT6694" s="27">
        <f t="shared" si="607"/>
        <v>0</v>
      </c>
      <c r="AV6694" s="29">
        <f t="shared" si="606"/>
        <v>0</v>
      </c>
    </row>
    <row r="6695" spans="21:48" ht="31.5" customHeight="1">
      <c r="U6695" s="1"/>
      <c r="AT6695" s="27">
        <f t="shared" si="607"/>
        <v>0</v>
      </c>
      <c r="AV6695" s="29">
        <f t="shared" si="606"/>
        <v>0</v>
      </c>
    </row>
    <row r="6696" spans="21:48" ht="31.5" customHeight="1">
      <c r="U6696" s="1"/>
      <c r="AT6696" s="27">
        <f t="shared" si="607"/>
        <v>0</v>
      </c>
      <c r="AV6696" s="29">
        <f t="shared" si="606"/>
        <v>0</v>
      </c>
    </row>
    <row r="6697" spans="21:48" ht="31.5" customHeight="1">
      <c r="U6697" s="1"/>
      <c r="AT6697" s="27">
        <f t="shared" si="607"/>
        <v>0</v>
      </c>
      <c r="AV6697" s="29">
        <f t="shared" si="606"/>
        <v>0</v>
      </c>
    </row>
    <row r="6698" spans="21:48" ht="31.5" customHeight="1">
      <c r="U6698" s="1"/>
      <c r="AT6698" s="27">
        <f t="shared" si="607"/>
        <v>0</v>
      </c>
      <c r="AV6698" s="29">
        <f t="shared" si="606"/>
        <v>0</v>
      </c>
    </row>
    <row r="6699" spans="21:48" ht="31.5" customHeight="1">
      <c r="U6699" s="1"/>
      <c r="AT6699" s="27">
        <f t="shared" si="607"/>
        <v>0</v>
      </c>
      <c r="AV6699" s="29">
        <f t="shared" si="606"/>
        <v>0</v>
      </c>
    </row>
    <row r="6700" spans="21:48" ht="31.5" customHeight="1">
      <c r="U6700" s="1"/>
      <c r="AT6700" s="27">
        <f t="shared" si="607"/>
        <v>0</v>
      </c>
      <c r="AV6700" s="29">
        <f t="shared" si="606"/>
        <v>0</v>
      </c>
    </row>
    <row r="6701" spans="21:48" ht="31.5" customHeight="1">
      <c r="U6701" s="1"/>
      <c r="AT6701" s="27">
        <f t="shared" si="607"/>
        <v>0</v>
      </c>
      <c r="AV6701" s="29">
        <f t="shared" si="606"/>
        <v>0</v>
      </c>
    </row>
    <row r="6702" spans="21:48" ht="31.5" customHeight="1">
      <c r="U6702" s="1"/>
      <c r="AT6702" s="27">
        <f t="shared" si="607"/>
        <v>0</v>
      </c>
      <c r="AV6702" s="29">
        <f t="shared" si="606"/>
        <v>0</v>
      </c>
    </row>
    <row r="6703" spans="21:48" ht="31.5" customHeight="1">
      <c r="U6703" s="1"/>
      <c r="AT6703" s="27">
        <f t="shared" si="607"/>
        <v>0</v>
      </c>
      <c r="AV6703" s="29">
        <f t="shared" si="606"/>
        <v>0</v>
      </c>
    </row>
    <row r="6704" spans="21:48" ht="31.5" customHeight="1">
      <c r="U6704" s="1"/>
      <c r="AT6704" s="27">
        <f t="shared" si="607"/>
        <v>0</v>
      </c>
      <c r="AV6704" s="29">
        <f t="shared" si="606"/>
        <v>0</v>
      </c>
    </row>
    <row r="6705" spans="21:48" ht="31.5" customHeight="1">
      <c r="U6705" s="1"/>
      <c r="AT6705" s="27">
        <f t="shared" si="607"/>
        <v>0</v>
      </c>
      <c r="AV6705" s="29">
        <f t="shared" si="606"/>
        <v>0</v>
      </c>
    </row>
    <row r="6706" spans="21:48" ht="31.5" customHeight="1">
      <c r="U6706" s="1"/>
      <c r="AT6706" s="27">
        <f t="shared" si="607"/>
        <v>0</v>
      </c>
      <c r="AV6706" s="29">
        <f t="shared" si="606"/>
        <v>0</v>
      </c>
    </row>
    <row r="6707" spans="21:48" ht="31.5" customHeight="1">
      <c r="U6707" s="1"/>
      <c r="AT6707" s="27">
        <f t="shared" si="607"/>
        <v>0</v>
      </c>
      <c r="AV6707" s="29">
        <f t="shared" ref="AV6707:AV6770" si="608">MIN(AN6707,AT6707,AU6707)</f>
        <v>0</v>
      </c>
    </row>
    <row r="6708" spans="21:48" ht="31.5" customHeight="1">
      <c r="U6708" s="1"/>
      <c r="AT6708" s="27">
        <f t="shared" si="607"/>
        <v>0</v>
      </c>
      <c r="AV6708" s="29">
        <f t="shared" si="608"/>
        <v>0</v>
      </c>
    </row>
    <row r="6709" spans="21:48" ht="31.5" customHeight="1">
      <c r="U6709" s="1"/>
      <c r="AT6709" s="27">
        <f t="shared" si="607"/>
        <v>0</v>
      </c>
      <c r="AV6709" s="29">
        <f t="shared" si="608"/>
        <v>0</v>
      </c>
    </row>
    <row r="6710" spans="21:48" ht="31.5" customHeight="1">
      <c r="U6710" s="1"/>
      <c r="AT6710" s="27">
        <f t="shared" si="607"/>
        <v>0</v>
      </c>
      <c r="AV6710" s="29">
        <f t="shared" si="608"/>
        <v>0</v>
      </c>
    </row>
    <row r="6711" spans="21:48" ht="31.5" customHeight="1">
      <c r="U6711" s="1"/>
      <c r="AT6711" s="27">
        <f t="shared" si="607"/>
        <v>0</v>
      </c>
      <c r="AV6711" s="29">
        <f t="shared" si="608"/>
        <v>0</v>
      </c>
    </row>
    <row r="6712" spans="21:48" ht="31.5" customHeight="1">
      <c r="U6712" s="1"/>
      <c r="AT6712" s="27">
        <f t="shared" si="607"/>
        <v>0</v>
      </c>
      <c r="AV6712" s="29">
        <f t="shared" si="608"/>
        <v>0</v>
      </c>
    </row>
    <row r="6713" spans="21:48" ht="31.5" customHeight="1">
      <c r="U6713" s="1"/>
      <c r="AT6713" s="27">
        <f t="shared" si="607"/>
        <v>0</v>
      </c>
      <c r="AV6713" s="29">
        <f t="shared" si="608"/>
        <v>0</v>
      </c>
    </row>
    <row r="6714" spans="21:48" ht="31.5" customHeight="1">
      <c r="U6714" s="1"/>
      <c r="AT6714" s="27">
        <f t="shared" si="607"/>
        <v>0</v>
      </c>
      <c r="AV6714" s="29">
        <f t="shared" si="608"/>
        <v>0</v>
      </c>
    </row>
    <row r="6715" spans="21:48" ht="31.5" customHeight="1">
      <c r="U6715" s="1"/>
      <c r="AT6715" s="27">
        <f t="shared" si="607"/>
        <v>0</v>
      </c>
      <c r="AV6715" s="29">
        <f t="shared" si="608"/>
        <v>0</v>
      </c>
    </row>
    <row r="6716" spans="21:48" ht="31.5" customHeight="1">
      <c r="U6716" s="1"/>
      <c r="AT6716" s="27">
        <f t="shared" si="607"/>
        <v>0</v>
      </c>
      <c r="AV6716" s="29">
        <f t="shared" si="608"/>
        <v>0</v>
      </c>
    </row>
    <row r="6717" spans="21:48" ht="31.5" customHeight="1">
      <c r="U6717" s="1"/>
      <c r="AT6717" s="27">
        <f t="shared" si="607"/>
        <v>0</v>
      </c>
      <c r="AV6717" s="29">
        <f t="shared" si="608"/>
        <v>0</v>
      </c>
    </row>
    <row r="6718" spans="21:48" ht="31.5" customHeight="1">
      <c r="U6718" s="1"/>
      <c r="AT6718" s="27">
        <f t="shared" si="607"/>
        <v>0</v>
      </c>
      <c r="AV6718" s="29">
        <f t="shared" si="608"/>
        <v>0</v>
      </c>
    </row>
    <row r="6719" spans="21:48" ht="31.5" customHeight="1">
      <c r="U6719" s="1"/>
      <c r="AT6719" s="27">
        <f t="shared" si="607"/>
        <v>0</v>
      </c>
      <c r="AV6719" s="29">
        <f t="shared" si="608"/>
        <v>0</v>
      </c>
    </row>
    <row r="6720" spans="21:48" ht="31.5" customHeight="1">
      <c r="U6720" s="1"/>
      <c r="AT6720" s="27">
        <f t="shared" si="607"/>
        <v>0</v>
      </c>
      <c r="AV6720" s="29">
        <f t="shared" si="608"/>
        <v>0</v>
      </c>
    </row>
    <row r="6721" spans="21:48" ht="31.5" customHeight="1">
      <c r="U6721" s="1"/>
      <c r="AT6721" s="27">
        <f t="shared" si="607"/>
        <v>0</v>
      </c>
      <c r="AV6721" s="29">
        <f t="shared" si="608"/>
        <v>0</v>
      </c>
    </row>
    <row r="6722" spans="21:48" ht="31.5" customHeight="1">
      <c r="U6722" s="1"/>
      <c r="AT6722" s="27">
        <f t="shared" si="607"/>
        <v>0</v>
      </c>
      <c r="AV6722" s="29">
        <f t="shared" si="608"/>
        <v>0</v>
      </c>
    </row>
    <row r="6723" spans="21:48" ht="31.5" customHeight="1">
      <c r="U6723" s="1"/>
      <c r="AT6723" s="27">
        <f t="shared" si="607"/>
        <v>0</v>
      </c>
      <c r="AV6723" s="29">
        <f t="shared" si="608"/>
        <v>0</v>
      </c>
    </row>
    <row r="6724" spans="21:48" ht="31.5" customHeight="1">
      <c r="U6724" s="1"/>
      <c r="AT6724" s="27">
        <f t="shared" si="607"/>
        <v>0</v>
      </c>
      <c r="AV6724" s="29">
        <f t="shared" si="608"/>
        <v>0</v>
      </c>
    </row>
    <row r="6725" spans="21:48" ht="31.5" customHeight="1">
      <c r="U6725" s="1"/>
      <c r="AT6725" s="27">
        <f t="shared" si="607"/>
        <v>0</v>
      </c>
      <c r="AV6725" s="29">
        <f t="shared" si="608"/>
        <v>0</v>
      </c>
    </row>
    <row r="6726" spans="21:48" ht="31.5" customHeight="1">
      <c r="U6726" s="1"/>
      <c r="AT6726" s="27">
        <f t="shared" ref="AT6726:AT6789" si="609">T6726*1.075</f>
        <v>0</v>
      </c>
      <c r="AV6726" s="29">
        <f t="shared" si="608"/>
        <v>0</v>
      </c>
    </row>
    <row r="6727" spans="21:48" ht="31.5" customHeight="1">
      <c r="U6727" s="1"/>
      <c r="AT6727" s="27">
        <f t="shared" si="609"/>
        <v>0</v>
      </c>
      <c r="AV6727" s="29">
        <f t="shared" si="608"/>
        <v>0</v>
      </c>
    </row>
    <row r="6728" spans="21:48" ht="31.5" customHeight="1">
      <c r="U6728" s="1"/>
      <c r="AT6728" s="27">
        <f t="shared" si="609"/>
        <v>0</v>
      </c>
      <c r="AV6728" s="29">
        <f t="shared" si="608"/>
        <v>0</v>
      </c>
    </row>
    <row r="6729" spans="21:48" ht="31.5" customHeight="1">
      <c r="U6729" s="1"/>
      <c r="AT6729" s="27">
        <f t="shared" si="609"/>
        <v>0</v>
      </c>
      <c r="AV6729" s="29">
        <f t="shared" si="608"/>
        <v>0</v>
      </c>
    </row>
    <row r="6730" spans="21:48" ht="31.5" customHeight="1">
      <c r="U6730" s="1"/>
      <c r="AT6730" s="27">
        <f t="shared" si="609"/>
        <v>0</v>
      </c>
      <c r="AV6730" s="29">
        <f t="shared" si="608"/>
        <v>0</v>
      </c>
    </row>
    <row r="6731" spans="21:48" ht="31.5" customHeight="1">
      <c r="U6731" s="1"/>
      <c r="AT6731" s="27">
        <f t="shared" si="609"/>
        <v>0</v>
      </c>
      <c r="AV6731" s="29">
        <f t="shared" si="608"/>
        <v>0</v>
      </c>
    </row>
    <row r="6732" spans="21:48" ht="31.5" customHeight="1">
      <c r="U6732" s="1"/>
      <c r="AT6732" s="27">
        <f t="shared" si="609"/>
        <v>0</v>
      </c>
      <c r="AV6732" s="29">
        <f t="shared" si="608"/>
        <v>0</v>
      </c>
    </row>
    <row r="6733" spans="21:48" ht="31.5" customHeight="1">
      <c r="U6733" s="1"/>
      <c r="AT6733" s="27">
        <f t="shared" si="609"/>
        <v>0</v>
      </c>
      <c r="AV6733" s="29">
        <f t="shared" si="608"/>
        <v>0</v>
      </c>
    </row>
    <row r="6734" spans="21:48" ht="31.5" customHeight="1">
      <c r="U6734" s="1"/>
      <c r="AT6734" s="27">
        <f t="shared" si="609"/>
        <v>0</v>
      </c>
      <c r="AV6734" s="29">
        <f t="shared" si="608"/>
        <v>0</v>
      </c>
    </row>
    <row r="6735" spans="21:48" ht="31.5" customHeight="1">
      <c r="U6735" s="1"/>
      <c r="AT6735" s="27">
        <f t="shared" si="609"/>
        <v>0</v>
      </c>
      <c r="AV6735" s="29">
        <f t="shared" si="608"/>
        <v>0</v>
      </c>
    </row>
    <row r="6736" spans="21:48" ht="31.5" customHeight="1">
      <c r="U6736" s="1"/>
      <c r="AT6736" s="27">
        <f t="shared" si="609"/>
        <v>0</v>
      </c>
      <c r="AV6736" s="29">
        <f t="shared" si="608"/>
        <v>0</v>
      </c>
    </row>
    <row r="6737" spans="21:48" ht="31.5" customHeight="1">
      <c r="U6737" s="1"/>
      <c r="AT6737" s="27">
        <f t="shared" si="609"/>
        <v>0</v>
      </c>
      <c r="AV6737" s="29">
        <f t="shared" si="608"/>
        <v>0</v>
      </c>
    </row>
    <row r="6738" spans="21:48" ht="31.5" customHeight="1">
      <c r="U6738" s="1"/>
      <c r="AT6738" s="27">
        <f t="shared" si="609"/>
        <v>0</v>
      </c>
      <c r="AV6738" s="29">
        <f t="shared" si="608"/>
        <v>0</v>
      </c>
    </row>
    <row r="6739" spans="21:48" ht="31.5" customHeight="1">
      <c r="U6739" s="1"/>
      <c r="AT6739" s="27">
        <f t="shared" si="609"/>
        <v>0</v>
      </c>
      <c r="AV6739" s="29">
        <f t="shared" si="608"/>
        <v>0</v>
      </c>
    </row>
    <row r="6740" spans="21:48" ht="31.5" customHeight="1">
      <c r="U6740" s="1"/>
      <c r="AT6740" s="27">
        <f t="shared" si="609"/>
        <v>0</v>
      </c>
      <c r="AV6740" s="29">
        <f t="shared" si="608"/>
        <v>0</v>
      </c>
    </row>
    <row r="6741" spans="21:48" ht="31.5" customHeight="1">
      <c r="U6741" s="1"/>
      <c r="AT6741" s="27">
        <f t="shared" si="609"/>
        <v>0</v>
      </c>
      <c r="AV6741" s="29">
        <f t="shared" si="608"/>
        <v>0</v>
      </c>
    </row>
    <row r="6742" spans="21:48" ht="31.5" customHeight="1">
      <c r="U6742" s="1"/>
      <c r="AT6742" s="27">
        <f t="shared" si="609"/>
        <v>0</v>
      </c>
      <c r="AV6742" s="29">
        <f t="shared" si="608"/>
        <v>0</v>
      </c>
    </row>
    <row r="6743" spans="21:48" ht="31.5" customHeight="1">
      <c r="U6743" s="1"/>
      <c r="AT6743" s="27">
        <f t="shared" si="609"/>
        <v>0</v>
      </c>
      <c r="AV6743" s="29">
        <f t="shared" si="608"/>
        <v>0</v>
      </c>
    </row>
    <row r="6744" spans="21:48" ht="31.5" customHeight="1">
      <c r="U6744" s="1"/>
      <c r="AT6744" s="27">
        <f t="shared" si="609"/>
        <v>0</v>
      </c>
      <c r="AV6744" s="29">
        <f t="shared" si="608"/>
        <v>0</v>
      </c>
    </row>
    <row r="6745" spans="21:48" ht="31.5" customHeight="1">
      <c r="U6745" s="1"/>
      <c r="AT6745" s="27">
        <f t="shared" si="609"/>
        <v>0</v>
      </c>
      <c r="AV6745" s="29">
        <f t="shared" si="608"/>
        <v>0</v>
      </c>
    </row>
    <row r="6746" spans="21:48" ht="31.5" customHeight="1">
      <c r="U6746" s="1"/>
      <c r="AT6746" s="27">
        <f t="shared" si="609"/>
        <v>0</v>
      </c>
      <c r="AV6746" s="29">
        <f t="shared" si="608"/>
        <v>0</v>
      </c>
    </row>
    <row r="6747" spans="21:48" ht="31.5" customHeight="1">
      <c r="U6747" s="1"/>
      <c r="AT6747" s="27">
        <f t="shared" si="609"/>
        <v>0</v>
      </c>
      <c r="AV6747" s="29">
        <f t="shared" si="608"/>
        <v>0</v>
      </c>
    </row>
    <row r="6748" spans="21:48" ht="31.5" customHeight="1">
      <c r="U6748" s="1"/>
      <c r="AT6748" s="27">
        <f t="shared" si="609"/>
        <v>0</v>
      </c>
      <c r="AV6748" s="29">
        <f t="shared" si="608"/>
        <v>0</v>
      </c>
    </row>
    <row r="6749" spans="21:48" ht="31.5" customHeight="1">
      <c r="U6749" s="1"/>
      <c r="AT6749" s="27">
        <f t="shared" si="609"/>
        <v>0</v>
      </c>
      <c r="AV6749" s="29">
        <f t="shared" si="608"/>
        <v>0</v>
      </c>
    </row>
    <row r="6750" spans="21:48" ht="31.5" customHeight="1">
      <c r="U6750" s="1"/>
      <c r="AT6750" s="27">
        <f t="shared" si="609"/>
        <v>0</v>
      </c>
      <c r="AV6750" s="29">
        <f t="shared" si="608"/>
        <v>0</v>
      </c>
    </row>
    <row r="6751" spans="21:48" ht="31.5" customHeight="1">
      <c r="U6751" s="1"/>
      <c r="AT6751" s="27">
        <f t="shared" si="609"/>
        <v>0</v>
      </c>
      <c r="AV6751" s="29">
        <f t="shared" si="608"/>
        <v>0</v>
      </c>
    </row>
    <row r="6752" spans="21:48" ht="31.5" customHeight="1">
      <c r="U6752" s="1"/>
      <c r="AT6752" s="27">
        <f t="shared" si="609"/>
        <v>0</v>
      </c>
      <c r="AV6752" s="29">
        <f t="shared" si="608"/>
        <v>0</v>
      </c>
    </row>
    <row r="6753" spans="21:48" ht="31.5" customHeight="1">
      <c r="U6753" s="1"/>
      <c r="AT6753" s="27">
        <f t="shared" si="609"/>
        <v>0</v>
      </c>
      <c r="AV6753" s="29">
        <f t="shared" si="608"/>
        <v>0</v>
      </c>
    </row>
    <row r="6754" spans="21:48" ht="31.5" customHeight="1">
      <c r="U6754" s="1"/>
      <c r="AT6754" s="27">
        <f t="shared" si="609"/>
        <v>0</v>
      </c>
      <c r="AV6754" s="29">
        <f t="shared" si="608"/>
        <v>0</v>
      </c>
    </row>
    <row r="6755" spans="21:48" ht="31.5" customHeight="1">
      <c r="U6755" s="1"/>
      <c r="AT6755" s="27">
        <f t="shared" si="609"/>
        <v>0</v>
      </c>
      <c r="AV6755" s="29">
        <f t="shared" si="608"/>
        <v>0</v>
      </c>
    </row>
    <row r="6756" spans="21:48" ht="31.5" customHeight="1">
      <c r="U6756" s="1"/>
      <c r="AT6756" s="27">
        <f t="shared" si="609"/>
        <v>0</v>
      </c>
      <c r="AV6756" s="29">
        <f t="shared" si="608"/>
        <v>0</v>
      </c>
    </row>
    <row r="6757" spans="21:48" ht="31.5" customHeight="1">
      <c r="U6757" s="1"/>
      <c r="AT6757" s="27">
        <f t="shared" si="609"/>
        <v>0</v>
      </c>
      <c r="AV6757" s="29">
        <f t="shared" si="608"/>
        <v>0</v>
      </c>
    </row>
    <row r="6758" spans="21:48" ht="31.5" customHeight="1">
      <c r="U6758" s="1"/>
      <c r="AT6758" s="27">
        <f t="shared" si="609"/>
        <v>0</v>
      </c>
      <c r="AV6758" s="29">
        <f t="shared" si="608"/>
        <v>0</v>
      </c>
    </row>
    <row r="6759" spans="21:48" ht="31.5" customHeight="1">
      <c r="U6759" s="1"/>
      <c r="AT6759" s="27">
        <f t="shared" si="609"/>
        <v>0</v>
      </c>
      <c r="AV6759" s="29">
        <f t="shared" si="608"/>
        <v>0</v>
      </c>
    </row>
    <row r="6760" spans="21:48" ht="31.5" customHeight="1">
      <c r="U6760" s="1"/>
      <c r="AT6760" s="27">
        <f t="shared" si="609"/>
        <v>0</v>
      </c>
      <c r="AV6760" s="29">
        <f t="shared" si="608"/>
        <v>0</v>
      </c>
    </row>
    <row r="6761" spans="21:48" ht="31.5" customHeight="1">
      <c r="U6761" s="1"/>
      <c r="AT6761" s="27">
        <f t="shared" si="609"/>
        <v>0</v>
      </c>
      <c r="AV6761" s="29">
        <f t="shared" si="608"/>
        <v>0</v>
      </c>
    </row>
    <row r="6762" spans="21:48" ht="31.5" customHeight="1">
      <c r="U6762" s="1"/>
      <c r="AT6762" s="27">
        <f t="shared" si="609"/>
        <v>0</v>
      </c>
      <c r="AV6762" s="29">
        <f t="shared" si="608"/>
        <v>0</v>
      </c>
    </row>
    <row r="6763" spans="21:48" ht="31.5" customHeight="1">
      <c r="U6763" s="1"/>
      <c r="AT6763" s="27">
        <f t="shared" si="609"/>
        <v>0</v>
      </c>
      <c r="AV6763" s="29">
        <f t="shared" si="608"/>
        <v>0</v>
      </c>
    </row>
    <row r="6764" spans="21:48" ht="31.5" customHeight="1">
      <c r="U6764" s="1"/>
      <c r="AT6764" s="27">
        <f t="shared" si="609"/>
        <v>0</v>
      </c>
      <c r="AV6764" s="29">
        <f t="shared" si="608"/>
        <v>0</v>
      </c>
    </row>
    <row r="6765" spans="21:48" ht="31.5" customHeight="1">
      <c r="U6765" s="1"/>
      <c r="AT6765" s="27">
        <f t="shared" si="609"/>
        <v>0</v>
      </c>
      <c r="AV6765" s="29">
        <f t="shared" si="608"/>
        <v>0</v>
      </c>
    </row>
    <row r="6766" spans="21:48" ht="31.5" customHeight="1">
      <c r="U6766" s="1"/>
      <c r="AT6766" s="27">
        <f t="shared" si="609"/>
        <v>0</v>
      </c>
      <c r="AV6766" s="29">
        <f t="shared" si="608"/>
        <v>0</v>
      </c>
    </row>
    <row r="6767" spans="21:48" ht="31.5" customHeight="1">
      <c r="U6767" s="1"/>
      <c r="AT6767" s="27">
        <f t="shared" si="609"/>
        <v>0</v>
      </c>
      <c r="AV6767" s="29">
        <f t="shared" si="608"/>
        <v>0</v>
      </c>
    </row>
    <row r="6768" spans="21:48" ht="31.5" customHeight="1">
      <c r="U6768" s="1"/>
      <c r="AT6768" s="27">
        <f t="shared" si="609"/>
        <v>0</v>
      </c>
      <c r="AV6768" s="29">
        <f t="shared" si="608"/>
        <v>0</v>
      </c>
    </row>
    <row r="6769" spans="21:48" ht="31.5" customHeight="1">
      <c r="U6769" s="1"/>
      <c r="AT6769" s="27">
        <f t="shared" si="609"/>
        <v>0</v>
      </c>
      <c r="AV6769" s="29">
        <f t="shared" si="608"/>
        <v>0</v>
      </c>
    </row>
    <row r="6770" spans="21:48" ht="31.5" customHeight="1">
      <c r="U6770" s="1"/>
      <c r="AT6770" s="27">
        <f t="shared" si="609"/>
        <v>0</v>
      </c>
      <c r="AV6770" s="29">
        <f t="shared" si="608"/>
        <v>0</v>
      </c>
    </row>
    <row r="6771" spans="21:48" ht="31.5" customHeight="1">
      <c r="U6771" s="1"/>
      <c r="AT6771" s="27">
        <f t="shared" si="609"/>
        <v>0</v>
      </c>
      <c r="AV6771" s="29">
        <f t="shared" ref="AV6771:AV6834" si="610">MIN(AN6771,AT6771,AU6771)</f>
        <v>0</v>
      </c>
    </row>
    <row r="6772" spans="21:48" ht="31.5" customHeight="1">
      <c r="U6772" s="1"/>
      <c r="AT6772" s="27">
        <f t="shared" si="609"/>
        <v>0</v>
      </c>
      <c r="AV6772" s="29">
        <f t="shared" si="610"/>
        <v>0</v>
      </c>
    </row>
    <row r="6773" spans="21:48" ht="31.5" customHeight="1">
      <c r="U6773" s="1"/>
      <c r="AT6773" s="27">
        <f t="shared" si="609"/>
        <v>0</v>
      </c>
      <c r="AV6773" s="29">
        <f t="shared" si="610"/>
        <v>0</v>
      </c>
    </row>
    <row r="6774" spans="21:48" ht="31.5" customHeight="1">
      <c r="U6774" s="1"/>
      <c r="AT6774" s="27">
        <f t="shared" si="609"/>
        <v>0</v>
      </c>
      <c r="AV6774" s="29">
        <f t="shared" si="610"/>
        <v>0</v>
      </c>
    </row>
    <row r="6775" spans="21:48" ht="31.5" customHeight="1">
      <c r="U6775" s="1"/>
      <c r="AT6775" s="27">
        <f t="shared" si="609"/>
        <v>0</v>
      </c>
      <c r="AV6775" s="29">
        <f t="shared" si="610"/>
        <v>0</v>
      </c>
    </row>
    <row r="6776" spans="21:48" ht="31.5" customHeight="1">
      <c r="U6776" s="1"/>
      <c r="AT6776" s="27">
        <f t="shared" si="609"/>
        <v>0</v>
      </c>
      <c r="AV6776" s="29">
        <f t="shared" si="610"/>
        <v>0</v>
      </c>
    </row>
    <row r="6777" spans="21:48" ht="31.5" customHeight="1">
      <c r="U6777" s="1"/>
      <c r="AT6777" s="27">
        <f t="shared" si="609"/>
        <v>0</v>
      </c>
      <c r="AV6777" s="29">
        <f t="shared" si="610"/>
        <v>0</v>
      </c>
    </row>
    <row r="6778" spans="21:48" ht="31.5" customHeight="1">
      <c r="U6778" s="1"/>
      <c r="AT6778" s="27">
        <f t="shared" si="609"/>
        <v>0</v>
      </c>
      <c r="AV6778" s="29">
        <f t="shared" si="610"/>
        <v>0</v>
      </c>
    </row>
    <row r="6779" spans="21:48" ht="31.5" customHeight="1">
      <c r="U6779" s="1"/>
      <c r="AT6779" s="27">
        <f t="shared" si="609"/>
        <v>0</v>
      </c>
      <c r="AV6779" s="29">
        <f t="shared" si="610"/>
        <v>0</v>
      </c>
    </row>
    <row r="6780" spans="21:48" ht="31.5" customHeight="1">
      <c r="U6780" s="1"/>
      <c r="AT6780" s="27">
        <f t="shared" si="609"/>
        <v>0</v>
      </c>
      <c r="AV6780" s="29">
        <f t="shared" si="610"/>
        <v>0</v>
      </c>
    </row>
    <row r="6781" spans="21:48" ht="31.5" customHeight="1">
      <c r="U6781" s="1"/>
      <c r="AT6781" s="27">
        <f t="shared" si="609"/>
        <v>0</v>
      </c>
      <c r="AV6781" s="29">
        <f t="shared" si="610"/>
        <v>0</v>
      </c>
    </row>
    <row r="6782" spans="21:48" ht="31.5" customHeight="1">
      <c r="U6782" s="1"/>
      <c r="AT6782" s="27">
        <f t="shared" si="609"/>
        <v>0</v>
      </c>
      <c r="AV6782" s="29">
        <f t="shared" si="610"/>
        <v>0</v>
      </c>
    </row>
    <row r="6783" spans="21:48" ht="31.5" customHeight="1">
      <c r="U6783" s="1"/>
      <c r="AT6783" s="27">
        <f t="shared" si="609"/>
        <v>0</v>
      </c>
      <c r="AV6783" s="29">
        <f t="shared" si="610"/>
        <v>0</v>
      </c>
    </row>
    <row r="6784" spans="21:48" ht="31.5" customHeight="1">
      <c r="U6784" s="1"/>
      <c r="AT6784" s="27">
        <f t="shared" si="609"/>
        <v>0</v>
      </c>
      <c r="AV6784" s="29">
        <f t="shared" si="610"/>
        <v>0</v>
      </c>
    </row>
    <row r="6785" spans="21:48" ht="31.5" customHeight="1">
      <c r="U6785" s="1"/>
      <c r="AT6785" s="27">
        <f t="shared" si="609"/>
        <v>0</v>
      </c>
      <c r="AV6785" s="29">
        <f t="shared" si="610"/>
        <v>0</v>
      </c>
    </row>
    <row r="6786" spans="21:48" ht="31.5" customHeight="1">
      <c r="U6786" s="1"/>
      <c r="AT6786" s="27">
        <f t="shared" si="609"/>
        <v>0</v>
      </c>
      <c r="AV6786" s="29">
        <f t="shared" si="610"/>
        <v>0</v>
      </c>
    </row>
    <row r="6787" spans="21:48" ht="31.5" customHeight="1">
      <c r="U6787" s="1"/>
      <c r="AT6787" s="27">
        <f t="shared" si="609"/>
        <v>0</v>
      </c>
      <c r="AV6787" s="29">
        <f t="shared" si="610"/>
        <v>0</v>
      </c>
    </row>
    <row r="6788" spans="21:48" ht="31.5" customHeight="1">
      <c r="U6788" s="1"/>
      <c r="AT6788" s="27">
        <f t="shared" si="609"/>
        <v>0</v>
      </c>
      <c r="AV6788" s="29">
        <f t="shared" si="610"/>
        <v>0</v>
      </c>
    </row>
    <row r="6789" spans="21:48" ht="31.5" customHeight="1">
      <c r="U6789" s="1"/>
      <c r="AT6789" s="27">
        <f t="shared" si="609"/>
        <v>0</v>
      </c>
      <c r="AV6789" s="29">
        <f t="shared" si="610"/>
        <v>0</v>
      </c>
    </row>
    <row r="6790" spans="21:48" ht="31.5" customHeight="1">
      <c r="U6790" s="1"/>
      <c r="AT6790" s="27">
        <f t="shared" ref="AT6790:AT6853" si="611">T6790*1.075</f>
        <v>0</v>
      </c>
      <c r="AV6790" s="29">
        <f t="shared" si="610"/>
        <v>0</v>
      </c>
    </row>
    <row r="6791" spans="21:48" ht="31.5" customHeight="1">
      <c r="U6791" s="1"/>
      <c r="AT6791" s="27">
        <f t="shared" si="611"/>
        <v>0</v>
      </c>
      <c r="AV6791" s="29">
        <f t="shared" si="610"/>
        <v>0</v>
      </c>
    </row>
    <row r="6792" spans="21:48" ht="31.5" customHeight="1">
      <c r="U6792" s="1"/>
      <c r="AT6792" s="27">
        <f t="shared" si="611"/>
        <v>0</v>
      </c>
      <c r="AV6792" s="29">
        <f t="shared" si="610"/>
        <v>0</v>
      </c>
    </row>
    <row r="6793" spans="21:48" ht="31.5" customHeight="1">
      <c r="U6793" s="1"/>
      <c r="AT6793" s="27">
        <f t="shared" si="611"/>
        <v>0</v>
      </c>
      <c r="AV6793" s="29">
        <f t="shared" si="610"/>
        <v>0</v>
      </c>
    </row>
    <row r="6794" spans="21:48" ht="31.5" customHeight="1">
      <c r="U6794" s="1"/>
      <c r="AT6794" s="27">
        <f t="shared" si="611"/>
        <v>0</v>
      </c>
      <c r="AV6794" s="29">
        <f t="shared" si="610"/>
        <v>0</v>
      </c>
    </row>
    <row r="6795" spans="21:48" ht="31.5" customHeight="1">
      <c r="U6795" s="1"/>
      <c r="AT6795" s="27">
        <f t="shared" si="611"/>
        <v>0</v>
      </c>
      <c r="AV6795" s="29">
        <f t="shared" si="610"/>
        <v>0</v>
      </c>
    </row>
    <row r="6796" spans="21:48" ht="31.5" customHeight="1">
      <c r="U6796" s="1"/>
      <c r="AT6796" s="27">
        <f t="shared" si="611"/>
        <v>0</v>
      </c>
      <c r="AV6796" s="29">
        <f t="shared" si="610"/>
        <v>0</v>
      </c>
    </row>
    <row r="6797" spans="21:48" ht="31.5" customHeight="1">
      <c r="U6797" s="1"/>
      <c r="AT6797" s="27">
        <f t="shared" si="611"/>
        <v>0</v>
      </c>
      <c r="AV6797" s="29">
        <f t="shared" si="610"/>
        <v>0</v>
      </c>
    </row>
    <row r="6798" spans="21:48" ht="31.5" customHeight="1">
      <c r="U6798" s="1"/>
      <c r="AT6798" s="27">
        <f t="shared" si="611"/>
        <v>0</v>
      </c>
      <c r="AV6798" s="29">
        <f t="shared" si="610"/>
        <v>0</v>
      </c>
    </row>
    <row r="6799" spans="21:48" ht="31.5" customHeight="1">
      <c r="U6799" s="1"/>
      <c r="AT6799" s="27">
        <f t="shared" si="611"/>
        <v>0</v>
      </c>
      <c r="AV6799" s="29">
        <f t="shared" si="610"/>
        <v>0</v>
      </c>
    </row>
    <row r="6800" spans="21:48" ht="31.5" customHeight="1">
      <c r="U6800" s="1"/>
      <c r="AT6800" s="27">
        <f t="shared" si="611"/>
        <v>0</v>
      </c>
      <c r="AV6800" s="29">
        <f t="shared" si="610"/>
        <v>0</v>
      </c>
    </row>
    <row r="6801" spans="21:48" ht="31.5" customHeight="1">
      <c r="U6801" s="1"/>
      <c r="AT6801" s="27">
        <f t="shared" si="611"/>
        <v>0</v>
      </c>
      <c r="AV6801" s="29">
        <f t="shared" si="610"/>
        <v>0</v>
      </c>
    </row>
    <row r="6802" spans="21:48" ht="31.5" customHeight="1">
      <c r="U6802" s="1"/>
      <c r="AT6802" s="27">
        <f t="shared" si="611"/>
        <v>0</v>
      </c>
      <c r="AV6802" s="29">
        <f t="shared" si="610"/>
        <v>0</v>
      </c>
    </row>
    <row r="6803" spans="21:48" ht="31.5" customHeight="1">
      <c r="U6803" s="1"/>
      <c r="AT6803" s="27">
        <f t="shared" si="611"/>
        <v>0</v>
      </c>
      <c r="AV6803" s="29">
        <f t="shared" si="610"/>
        <v>0</v>
      </c>
    </row>
    <row r="6804" spans="21:48" ht="31.5" customHeight="1">
      <c r="U6804" s="1"/>
      <c r="AT6804" s="27">
        <f t="shared" si="611"/>
        <v>0</v>
      </c>
      <c r="AV6804" s="29">
        <f t="shared" si="610"/>
        <v>0</v>
      </c>
    </row>
    <row r="6805" spans="21:48" ht="31.5" customHeight="1">
      <c r="U6805" s="1"/>
      <c r="AT6805" s="27">
        <f t="shared" si="611"/>
        <v>0</v>
      </c>
      <c r="AV6805" s="29">
        <f t="shared" si="610"/>
        <v>0</v>
      </c>
    </row>
    <row r="6806" spans="21:48" ht="31.5" customHeight="1">
      <c r="U6806" s="1"/>
      <c r="AT6806" s="27">
        <f t="shared" si="611"/>
        <v>0</v>
      </c>
      <c r="AV6806" s="29">
        <f t="shared" si="610"/>
        <v>0</v>
      </c>
    </row>
    <row r="6807" spans="21:48" ht="31.5" customHeight="1">
      <c r="U6807" s="1"/>
      <c r="AT6807" s="27">
        <f t="shared" si="611"/>
        <v>0</v>
      </c>
      <c r="AV6807" s="29">
        <f t="shared" si="610"/>
        <v>0</v>
      </c>
    </row>
    <row r="6808" spans="21:48" ht="31.5" customHeight="1">
      <c r="U6808" s="1"/>
      <c r="AT6808" s="27">
        <f t="shared" si="611"/>
        <v>0</v>
      </c>
      <c r="AV6808" s="29">
        <f t="shared" si="610"/>
        <v>0</v>
      </c>
    </row>
    <row r="6809" spans="21:48" ht="31.5" customHeight="1">
      <c r="U6809" s="1"/>
      <c r="AT6809" s="27">
        <f t="shared" si="611"/>
        <v>0</v>
      </c>
      <c r="AV6809" s="29">
        <f t="shared" si="610"/>
        <v>0</v>
      </c>
    </row>
    <row r="6810" spans="21:48" ht="31.5" customHeight="1">
      <c r="U6810" s="1"/>
      <c r="AT6810" s="27">
        <f t="shared" si="611"/>
        <v>0</v>
      </c>
      <c r="AV6810" s="29">
        <f t="shared" si="610"/>
        <v>0</v>
      </c>
    </row>
    <row r="6811" spans="21:48" ht="31.5" customHeight="1">
      <c r="U6811" s="1"/>
      <c r="AT6811" s="27">
        <f t="shared" si="611"/>
        <v>0</v>
      </c>
      <c r="AV6811" s="29">
        <f t="shared" si="610"/>
        <v>0</v>
      </c>
    </row>
    <row r="6812" spans="21:48" ht="31.5" customHeight="1">
      <c r="U6812" s="1"/>
      <c r="AT6812" s="27">
        <f t="shared" si="611"/>
        <v>0</v>
      </c>
      <c r="AV6812" s="29">
        <f t="shared" si="610"/>
        <v>0</v>
      </c>
    </row>
    <row r="6813" spans="21:48" ht="31.5" customHeight="1">
      <c r="U6813" s="1"/>
      <c r="AT6813" s="27">
        <f t="shared" si="611"/>
        <v>0</v>
      </c>
      <c r="AV6813" s="29">
        <f t="shared" si="610"/>
        <v>0</v>
      </c>
    </row>
    <row r="6814" spans="21:48" ht="31.5" customHeight="1">
      <c r="U6814" s="1"/>
      <c r="AT6814" s="27">
        <f t="shared" si="611"/>
        <v>0</v>
      </c>
      <c r="AV6814" s="29">
        <f t="shared" si="610"/>
        <v>0</v>
      </c>
    </row>
    <row r="6815" spans="21:48" ht="31.5" customHeight="1">
      <c r="U6815" s="1"/>
      <c r="AT6815" s="27">
        <f t="shared" si="611"/>
        <v>0</v>
      </c>
      <c r="AV6815" s="29">
        <f t="shared" si="610"/>
        <v>0</v>
      </c>
    </row>
    <row r="6816" spans="21:48" ht="31.5" customHeight="1">
      <c r="U6816" s="1"/>
      <c r="AT6816" s="27">
        <f t="shared" si="611"/>
        <v>0</v>
      </c>
      <c r="AV6816" s="29">
        <f t="shared" si="610"/>
        <v>0</v>
      </c>
    </row>
    <row r="6817" spans="21:48" ht="31.5" customHeight="1">
      <c r="U6817" s="1"/>
      <c r="AT6817" s="27">
        <f t="shared" si="611"/>
        <v>0</v>
      </c>
      <c r="AV6817" s="29">
        <f t="shared" si="610"/>
        <v>0</v>
      </c>
    </row>
    <row r="6818" spans="21:48" ht="31.5" customHeight="1">
      <c r="U6818" s="1"/>
      <c r="AT6818" s="27">
        <f t="shared" si="611"/>
        <v>0</v>
      </c>
      <c r="AV6818" s="29">
        <f t="shared" si="610"/>
        <v>0</v>
      </c>
    </row>
    <row r="6819" spans="21:48" ht="31.5" customHeight="1">
      <c r="U6819" s="1"/>
      <c r="AT6819" s="27">
        <f t="shared" si="611"/>
        <v>0</v>
      </c>
      <c r="AV6819" s="29">
        <f t="shared" si="610"/>
        <v>0</v>
      </c>
    </row>
    <row r="6820" spans="21:48" ht="31.5" customHeight="1">
      <c r="U6820" s="1"/>
      <c r="AT6820" s="27">
        <f t="shared" si="611"/>
        <v>0</v>
      </c>
      <c r="AV6820" s="29">
        <f t="shared" si="610"/>
        <v>0</v>
      </c>
    </row>
    <row r="6821" spans="21:48" ht="31.5" customHeight="1">
      <c r="U6821" s="1"/>
      <c r="AT6821" s="27">
        <f t="shared" si="611"/>
        <v>0</v>
      </c>
      <c r="AV6821" s="29">
        <f t="shared" si="610"/>
        <v>0</v>
      </c>
    </row>
    <row r="6822" spans="21:48" ht="31.5" customHeight="1">
      <c r="U6822" s="1"/>
      <c r="AT6822" s="27">
        <f t="shared" si="611"/>
        <v>0</v>
      </c>
      <c r="AV6822" s="29">
        <f t="shared" si="610"/>
        <v>0</v>
      </c>
    </row>
    <row r="6823" spans="21:48" ht="31.5" customHeight="1">
      <c r="U6823" s="1"/>
      <c r="AT6823" s="27">
        <f t="shared" si="611"/>
        <v>0</v>
      </c>
      <c r="AV6823" s="29">
        <f t="shared" si="610"/>
        <v>0</v>
      </c>
    </row>
    <row r="6824" spans="21:48" ht="31.5" customHeight="1">
      <c r="U6824" s="1"/>
      <c r="AT6824" s="27">
        <f t="shared" si="611"/>
        <v>0</v>
      </c>
      <c r="AV6824" s="29">
        <f t="shared" si="610"/>
        <v>0</v>
      </c>
    </row>
    <row r="6825" spans="21:48" ht="31.5" customHeight="1">
      <c r="U6825" s="1"/>
      <c r="AT6825" s="27">
        <f t="shared" si="611"/>
        <v>0</v>
      </c>
      <c r="AV6825" s="29">
        <f t="shared" si="610"/>
        <v>0</v>
      </c>
    </row>
    <row r="6826" spans="21:48" ht="31.5" customHeight="1">
      <c r="U6826" s="1"/>
      <c r="AT6826" s="27">
        <f t="shared" si="611"/>
        <v>0</v>
      </c>
      <c r="AV6826" s="29">
        <f t="shared" si="610"/>
        <v>0</v>
      </c>
    </row>
    <row r="6827" spans="21:48" ht="31.5" customHeight="1">
      <c r="U6827" s="1"/>
      <c r="AT6827" s="27">
        <f t="shared" si="611"/>
        <v>0</v>
      </c>
      <c r="AV6827" s="29">
        <f t="shared" si="610"/>
        <v>0</v>
      </c>
    </row>
    <row r="6828" spans="21:48" ht="31.5" customHeight="1">
      <c r="U6828" s="1"/>
      <c r="AT6828" s="27">
        <f t="shared" si="611"/>
        <v>0</v>
      </c>
      <c r="AV6828" s="29">
        <f t="shared" si="610"/>
        <v>0</v>
      </c>
    </row>
    <row r="6829" spans="21:48" ht="31.5" customHeight="1">
      <c r="U6829" s="1"/>
      <c r="AT6829" s="27">
        <f t="shared" si="611"/>
        <v>0</v>
      </c>
      <c r="AV6829" s="29">
        <f t="shared" si="610"/>
        <v>0</v>
      </c>
    </row>
    <row r="6830" spans="21:48" ht="31.5" customHeight="1">
      <c r="U6830" s="1"/>
      <c r="AT6830" s="27">
        <f t="shared" si="611"/>
        <v>0</v>
      </c>
      <c r="AV6830" s="29">
        <f t="shared" si="610"/>
        <v>0</v>
      </c>
    </row>
    <row r="6831" spans="21:48" ht="31.5" customHeight="1">
      <c r="U6831" s="1"/>
      <c r="AT6831" s="27">
        <f t="shared" si="611"/>
        <v>0</v>
      </c>
      <c r="AV6831" s="29">
        <f t="shared" si="610"/>
        <v>0</v>
      </c>
    </row>
    <row r="6832" spans="21:48" ht="31.5" customHeight="1">
      <c r="U6832" s="1"/>
      <c r="AT6832" s="27">
        <f t="shared" si="611"/>
        <v>0</v>
      </c>
      <c r="AV6832" s="29">
        <f t="shared" si="610"/>
        <v>0</v>
      </c>
    </row>
    <row r="6833" spans="21:48" ht="31.5" customHeight="1">
      <c r="U6833" s="1"/>
      <c r="AT6833" s="27">
        <f t="shared" si="611"/>
        <v>0</v>
      </c>
      <c r="AV6833" s="29">
        <f t="shared" si="610"/>
        <v>0</v>
      </c>
    </row>
    <row r="6834" spans="21:48" ht="31.5" customHeight="1">
      <c r="U6834" s="1"/>
      <c r="AT6834" s="27">
        <f t="shared" si="611"/>
        <v>0</v>
      </c>
      <c r="AV6834" s="29">
        <f t="shared" si="610"/>
        <v>0</v>
      </c>
    </row>
    <row r="6835" spans="21:48" ht="31.5" customHeight="1">
      <c r="U6835" s="1"/>
      <c r="AT6835" s="27">
        <f t="shared" si="611"/>
        <v>0</v>
      </c>
      <c r="AV6835" s="29">
        <f t="shared" ref="AV6835:AV6898" si="612">MIN(AN6835,AT6835,AU6835)</f>
        <v>0</v>
      </c>
    </row>
    <row r="6836" spans="21:48" ht="31.5" customHeight="1">
      <c r="U6836" s="1"/>
      <c r="AT6836" s="27">
        <f t="shared" si="611"/>
        <v>0</v>
      </c>
      <c r="AV6836" s="29">
        <f t="shared" si="612"/>
        <v>0</v>
      </c>
    </row>
    <row r="6837" spans="21:48" ht="31.5" customHeight="1">
      <c r="U6837" s="1"/>
      <c r="AT6837" s="27">
        <f t="shared" si="611"/>
        <v>0</v>
      </c>
      <c r="AV6837" s="29">
        <f t="shared" si="612"/>
        <v>0</v>
      </c>
    </row>
    <row r="6838" spans="21:48" ht="31.5" customHeight="1">
      <c r="U6838" s="1"/>
      <c r="AT6838" s="27">
        <f t="shared" si="611"/>
        <v>0</v>
      </c>
      <c r="AV6838" s="29">
        <f t="shared" si="612"/>
        <v>0</v>
      </c>
    </row>
    <row r="6839" spans="21:48" ht="31.5" customHeight="1">
      <c r="U6839" s="1"/>
      <c r="AT6839" s="27">
        <f t="shared" si="611"/>
        <v>0</v>
      </c>
      <c r="AV6839" s="29">
        <f t="shared" si="612"/>
        <v>0</v>
      </c>
    </row>
    <row r="6840" spans="21:48" ht="31.5" customHeight="1">
      <c r="U6840" s="1"/>
      <c r="AT6840" s="27">
        <f t="shared" si="611"/>
        <v>0</v>
      </c>
      <c r="AV6840" s="29">
        <f t="shared" si="612"/>
        <v>0</v>
      </c>
    </row>
    <row r="6841" spans="21:48" ht="31.5" customHeight="1">
      <c r="U6841" s="1"/>
      <c r="AT6841" s="27">
        <f t="shared" si="611"/>
        <v>0</v>
      </c>
      <c r="AV6841" s="29">
        <f t="shared" si="612"/>
        <v>0</v>
      </c>
    </row>
    <row r="6842" spans="21:48" ht="31.5" customHeight="1">
      <c r="U6842" s="1"/>
      <c r="AT6842" s="27">
        <f t="shared" si="611"/>
        <v>0</v>
      </c>
      <c r="AV6842" s="29">
        <f t="shared" si="612"/>
        <v>0</v>
      </c>
    </row>
    <row r="6843" spans="21:48" ht="31.5" customHeight="1">
      <c r="U6843" s="1"/>
      <c r="AT6843" s="27">
        <f t="shared" si="611"/>
        <v>0</v>
      </c>
      <c r="AV6843" s="29">
        <f t="shared" si="612"/>
        <v>0</v>
      </c>
    </row>
    <row r="6844" spans="21:48" ht="31.5" customHeight="1">
      <c r="U6844" s="1"/>
      <c r="AT6844" s="27">
        <f t="shared" si="611"/>
        <v>0</v>
      </c>
      <c r="AV6844" s="29">
        <f t="shared" si="612"/>
        <v>0</v>
      </c>
    </row>
    <row r="6845" spans="21:48" ht="31.5" customHeight="1">
      <c r="U6845" s="1"/>
      <c r="AT6845" s="27">
        <f t="shared" si="611"/>
        <v>0</v>
      </c>
      <c r="AV6845" s="29">
        <f t="shared" si="612"/>
        <v>0</v>
      </c>
    </row>
    <row r="6846" spans="21:48" ht="31.5" customHeight="1">
      <c r="U6846" s="1"/>
      <c r="AT6846" s="27">
        <f t="shared" si="611"/>
        <v>0</v>
      </c>
      <c r="AV6846" s="29">
        <f t="shared" si="612"/>
        <v>0</v>
      </c>
    </row>
    <row r="6847" spans="21:48" ht="31.5" customHeight="1">
      <c r="U6847" s="1"/>
      <c r="AT6847" s="27">
        <f t="shared" si="611"/>
        <v>0</v>
      </c>
      <c r="AV6847" s="29">
        <f t="shared" si="612"/>
        <v>0</v>
      </c>
    </row>
    <row r="6848" spans="21:48" ht="31.5" customHeight="1">
      <c r="U6848" s="1"/>
      <c r="AT6848" s="27">
        <f t="shared" si="611"/>
        <v>0</v>
      </c>
      <c r="AV6848" s="29">
        <f t="shared" si="612"/>
        <v>0</v>
      </c>
    </row>
    <row r="6849" spans="21:48" ht="31.5" customHeight="1">
      <c r="U6849" s="1"/>
      <c r="AT6849" s="27">
        <f t="shared" si="611"/>
        <v>0</v>
      </c>
      <c r="AV6849" s="29">
        <f t="shared" si="612"/>
        <v>0</v>
      </c>
    </row>
    <row r="6850" spans="21:48" ht="31.5" customHeight="1">
      <c r="U6850" s="1"/>
      <c r="AT6850" s="27">
        <f t="shared" si="611"/>
        <v>0</v>
      </c>
      <c r="AV6850" s="29">
        <f t="shared" si="612"/>
        <v>0</v>
      </c>
    </row>
    <row r="6851" spans="21:48" ht="31.5" customHeight="1">
      <c r="U6851" s="1"/>
      <c r="AT6851" s="27">
        <f t="shared" si="611"/>
        <v>0</v>
      </c>
      <c r="AV6851" s="29">
        <f t="shared" si="612"/>
        <v>0</v>
      </c>
    </row>
    <row r="6852" spans="21:48" ht="31.5" customHeight="1">
      <c r="U6852" s="1"/>
      <c r="AT6852" s="27">
        <f t="shared" si="611"/>
        <v>0</v>
      </c>
      <c r="AV6852" s="29">
        <f t="shared" si="612"/>
        <v>0</v>
      </c>
    </row>
    <row r="6853" spans="21:48" ht="31.5" customHeight="1">
      <c r="U6853" s="1"/>
      <c r="AT6853" s="27">
        <f t="shared" si="611"/>
        <v>0</v>
      </c>
      <c r="AV6853" s="29">
        <f t="shared" si="612"/>
        <v>0</v>
      </c>
    </row>
    <row r="6854" spans="21:48" ht="31.5" customHeight="1">
      <c r="U6854" s="1"/>
      <c r="AT6854" s="27">
        <f t="shared" ref="AT6854:AT6917" si="613">T6854*1.075</f>
        <v>0</v>
      </c>
      <c r="AV6854" s="29">
        <f t="shared" si="612"/>
        <v>0</v>
      </c>
    </row>
    <row r="6855" spans="21:48" ht="31.5" customHeight="1">
      <c r="U6855" s="1"/>
      <c r="AT6855" s="27">
        <f t="shared" si="613"/>
        <v>0</v>
      </c>
      <c r="AV6855" s="29">
        <f t="shared" si="612"/>
        <v>0</v>
      </c>
    </row>
    <row r="6856" spans="21:48" ht="31.5" customHeight="1">
      <c r="U6856" s="1"/>
      <c r="AT6856" s="27">
        <f t="shared" si="613"/>
        <v>0</v>
      </c>
      <c r="AV6856" s="29">
        <f t="shared" si="612"/>
        <v>0</v>
      </c>
    </row>
    <row r="6857" spans="21:48" ht="31.5" customHeight="1">
      <c r="U6857" s="1"/>
      <c r="AT6857" s="27">
        <f t="shared" si="613"/>
        <v>0</v>
      </c>
      <c r="AV6857" s="29">
        <f t="shared" si="612"/>
        <v>0</v>
      </c>
    </row>
    <row r="6858" spans="21:48" ht="31.5" customHeight="1">
      <c r="U6858" s="1"/>
      <c r="AT6858" s="27">
        <f t="shared" si="613"/>
        <v>0</v>
      </c>
      <c r="AV6858" s="29">
        <f t="shared" si="612"/>
        <v>0</v>
      </c>
    </row>
    <row r="6859" spans="21:48" ht="31.5" customHeight="1">
      <c r="U6859" s="1"/>
      <c r="AT6859" s="27">
        <f t="shared" si="613"/>
        <v>0</v>
      </c>
      <c r="AV6859" s="29">
        <f t="shared" si="612"/>
        <v>0</v>
      </c>
    </row>
    <row r="6860" spans="21:48" ht="31.5" customHeight="1">
      <c r="U6860" s="1"/>
      <c r="AT6860" s="27">
        <f t="shared" si="613"/>
        <v>0</v>
      </c>
      <c r="AV6860" s="29">
        <f t="shared" si="612"/>
        <v>0</v>
      </c>
    </row>
    <row r="6861" spans="21:48" ht="31.5" customHeight="1">
      <c r="U6861" s="1"/>
      <c r="AT6861" s="27">
        <f t="shared" si="613"/>
        <v>0</v>
      </c>
      <c r="AV6861" s="29">
        <f t="shared" si="612"/>
        <v>0</v>
      </c>
    </row>
    <row r="6862" spans="21:48" ht="31.5" customHeight="1">
      <c r="U6862" s="1"/>
      <c r="AT6862" s="27">
        <f t="shared" si="613"/>
        <v>0</v>
      </c>
      <c r="AV6862" s="29">
        <f t="shared" si="612"/>
        <v>0</v>
      </c>
    </row>
    <row r="6863" spans="21:48" ht="31.5" customHeight="1">
      <c r="U6863" s="1"/>
      <c r="AT6863" s="27">
        <f t="shared" si="613"/>
        <v>0</v>
      </c>
      <c r="AV6863" s="29">
        <f t="shared" si="612"/>
        <v>0</v>
      </c>
    </row>
    <row r="6864" spans="21:48" ht="31.5" customHeight="1">
      <c r="U6864" s="1"/>
      <c r="AT6864" s="27">
        <f t="shared" si="613"/>
        <v>0</v>
      </c>
      <c r="AV6864" s="29">
        <f t="shared" si="612"/>
        <v>0</v>
      </c>
    </row>
    <row r="6865" spans="21:48" ht="31.5" customHeight="1">
      <c r="U6865" s="1"/>
      <c r="AT6865" s="27">
        <f t="shared" si="613"/>
        <v>0</v>
      </c>
      <c r="AV6865" s="29">
        <f t="shared" si="612"/>
        <v>0</v>
      </c>
    </row>
    <row r="6866" spans="21:48" ht="31.5" customHeight="1">
      <c r="U6866" s="1"/>
      <c r="AT6866" s="27">
        <f t="shared" si="613"/>
        <v>0</v>
      </c>
      <c r="AV6866" s="29">
        <f t="shared" si="612"/>
        <v>0</v>
      </c>
    </row>
    <row r="6867" spans="21:48" ht="31.5" customHeight="1">
      <c r="U6867" s="1"/>
      <c r="AT6867" s="27">
        <f t="shared" si="613"/>
        <v>0</v>
      </c>
      <c r="AV6867" s="29">
        <f t="shared" si="612"/>
        <v>0</v>
      </c>
    </row>
    <row r="6868" spans="21:48" ht="31.5" customHeight="1">
      <c r="U6868" s="1"/>
      <c r="AT6868" s="27">
        <f t="shared" si="613"/>
        <v>0</v>
      </c>
      <c r="AV6868" s="29">
        <f t="shared" si="612"/>
        <v>0</v>
      </c>
    </row>
    <row r="6869" spans="21:48" ht="31.5" customHeight="1">
      <c r="U6869" s="1"/>
      <c r="AT6869" s="27">
        <f t="shared" si="613"/>
        <v>0</v>
      </c>
      <c r="AV6869" s="29">
        <f t="shared" si="612"/>
        <v>0</v>
      </c>
    </row>
    <row r="6870" spans="21:48" ht="31.5" customHeight="1">
      <c r="U6870" s="1"/>
      <c r="AT6870" s="27">
        <f t="shared" si="613"/>
        <v>0</v>
      </c>
      <c r="AV6870" s="29">
        <f t="shared" si="612"/>
        <v>0</v>
      </c>
    </row>
    <row r="6871" spans="21:48" ht="31.5" customHeight="1">
      <c r="U6871" s="1"/>
      <c r="AT6871" s="27">
        <f t="shared" si="613"/>
        <v>0</v>
      </c>
      <c r="AV6871" s="29">
        <f t="shared" si="612"/>
        <v>0</v>
      </c>
    </row>
    <row r="6872" spans="21:48" ht="31.5" customHeight="1">
      <c r="U6872" s="1"/>
      <c r="AT6872" s="27">
        <f t="shared" si="613"/>
        <v>0</v>
      </c>
      <c r="AV6872" s="29">
        <f t="shared" si="612"/>
        <v>0</v>
      </c>
    </row>
    <row r="6873" spans="21:48" ht="31.5" customHeight="1">
      <c r="U6873" s="1"/>
      <c r="AT6873" s="27">
        <f t="shared" si="613"/>
        <v>0</v>
      </c>
      <c r="AV6873" s="29">
        <f t="shared" si="612"/>
        <v>0</v>
      </c>
    </row>
    <row r="6874" spans="21:48" ht="31.5" customHeight="1">
      <c r="U6874" s="1"/>
      <c r="AT6874" s="27">
        <f t="shared" si="613"/>
        <v>0</v>
      </c>
      <c r="AV6874" s="29">
        <f t="shared" si="612"/>
        <v>0</v>
      </c>
    </row>
    <row r="6875" spans="21:48" ht="31.5" customHeight="1">
      <c r="U6875" s="1"/>
      <c r="AT6875" s="27">
        <f t="shared" si="613"/>
        <v>0</v>
      </c>
      <c r="AV6875" s="29">
        <f t="shared" si="612"/>
        <v>0</v>
      </c>
    </row>
    <row r="6876" spans="21:48" ht="31.5" customHeight="1">
      <c r="U6876" s="1"/>
      <c r="AT6876" s="27">
        <f t="shared" si="613"/>
        <v>0</v>
      </c>
      <c r="AV6876" s="29">
        <f t="shared" si="612"/>
        <v>0</v>
      </c>
    </row>
    <row r="6877" spans="21:48" ht="31.5" customHeight="1">
      <c r="U6877" s="1"/>
      <c r="AT6877" s="27">
        <f t="shared" si="613"/>
        <v>0</v>
      </c>
      <c r="AV6877" s="29">
        <f t="shared" si="612"/>
        <v>0</v>
      </c>
    </row>
    <row r="6878" spans="21:48" ht="31.5" customHeight="1">
      <c r="U6878" s="1"/>
      <c r="AT6878" s="27">
        <f t="shared" si="613"/>
        <v>0</v>
      </c>
      <c r="AV6878" s="29">
        <f t="shared" si="612"/>
        <v>0</v>
      </c>
    </row>
    <row r="6879" spans="21:48" ht="31.5" customHeight="1">
      <c r="U6879" s="1"/>
      <c r="AT6879" s="27">
        <f t="shared" si="613"/>
        <v>0</v>
      </c>
      <c r="AV6879" s="29">
        <f t="shared" si="612"/>
        <v>0</v>
      </c>
    </row>
    <row r="6880" spans="21:48" ht="31.5" customHeight="1">
      <c r="U6880" s="1"/>
      <c r="AT6880" s="27">
        <f t="shared" si="613"/>
        <v>0</v>
      </c>
      <c r="AV6880" s="29">
        <f t="shared" si="612"/>
        <v>0</v>
      </c>
    </row>
    <row r="6881" spans="21:48" ht="31.5" customHeight="1">
      <c r="U6881" s="1"/>
      <c r="AT6881" s="27">
        <f t="shared" si="613"/>
        <v>0</v>
      </c>
      <c r="AV6881" s="29">
        <f t="shared" si="612"/>
        <v>0</v>
      </c>
    </row>
    <row r="6882" spans="21:48" ht="31.5" customHeight="1">
      <c r="U6882" s="1"/>
      <c r="AT6882" s="27">
        <f t="shared" si="613"/>
        <v>0</v>
      </c>
      <c r="AV6882" s="29">
        <f t="shared" si="612"/>
        <v>0</v>
      </c>
    </row>
    <row r="6883" spans="21:48" ht="31.5" customHeight="1">
      <c r="U6883" s="1"/>
      <c r="AT6883" s="27">
        <f t="shared" si="613"/>
        <v>0</v>
      </c>
      <c r="AV6883" s="29">
        <f t="shared" si="612"/>
        <v>0</v>
      </c>
    </row>
    <row r="6884" spans="21:48" ht="31.5" customHeight="1">
      <c r="U6884" s="1"/>
      <c r="AT6884" s="27">
        <f t="shared" si="613"/>
        <v>0</v>
      </c>
      <c r="AV6884" s="29">
        <f t="shared" si="612"/>
        <v>0</v>
      </c>
    </row>
    <row r="6885" spans="21:48" ht="31.5" customHeight="1">
      <c r="U6885" s="1"/>
      <c r="AT6885" s="27">
        <f t="shared" si="613"/>
        <v>0</v>
      </c>
      <c r="AV6885" s="29">
        <f t="shared" si="612"/>
        <v>0</v>
      </c>
    </row>
    <row r="6886" spans="21:48" ht="31.5" customHeight="1">
      <c r="U6886" s="1"/>
      <c r="AT6886" s="27">
        <f t="shared" si="613"/>
        <v>0</v>
      </c>
      <c r="AV6886" s="29">
        <f t="shared" si="612"/>
        <v>0</v>
      </c>
    </row>
    <row r="6887" spans="21:48" ht="31.5" customHeight="1">
      <c r="U6887" s="1"/>
      <c r="AT6887" s="27">
        <f t="shared" si="613"/>
        <v>0</v>
      </c>
      <c r="AV6887" s="29">
        <f t="shared" si="612"/>
        <v>0</v>
      </c>
    </row>
    <row r="6888" spans="21:48" ht="31.5" customHeight="1">
      <c r="U6888" s="1"/>
      <c r="AT6888" s="27">
        <f t="shared" si="613"/>
        <v>0</v>
      </c>
      <c r="AV6888" s="29">
        <f t="shared" si="612"/>
        <v>0</v>
      </c>
    </row>
    <row r="6889" spans="21:48" ht="31.5" customHeight="1">
      <c r="U6889" s="1"/>
      <c r="AT6889" s="27">
        <f t="shared" si="613"/>
        <v>0</v>
      </c>
      <c r="AV6889" s="29">
        <f t="shared" si="612"/>
        <v>0</v>
      </c>
    </row>
    <row r="6890" spans="21:48" ht="31.5" customHeight="1">
      <c r="U6890" s="1"/>
      <c r="AT6890" s="27">
        <f t="shared" si="613"/>
        <v>0</v>
      </c>
      <c r="AV6890" s="29">
        <f t="shared" si="612"/>
        <v>0</v>
      </c>
    </row>
    <row r="6891" spans="21:48" ht="31.5" customHeight="1">
      <c r="U6891" s="1"/>
      <c r="AT6891" s="27">
        <f t="shared" si="613"/>
        <v>0</v>
      </c>
      <c r="AV6891" s="29">
        <f t="shared" si="612"/>
        <v>0</v>
      </c>
    </row>
    <row r="6892" spans="21:48" ht="31.5" customHeight="1">
      <c r="U6892" s="1"/>
      <c r="AT6892" s="27">
        <f t="shared" si="613"/>
        <v>0</v>
      </c>
      <c r="AV6892" s="29">
        <f t="shared" si="612"/>
        <v>0</v>
      </c>
    </row>
    <row r="6893" spans="21:48" ht="31.5" customHeight="1">
      <c r="U6893" s="1"/>
      <c r="AT6893" s="27">
        <f t="shared" si="613"/>
        <v>0</v>
      </c>
      <c r="AV6893" s="29">
        <f t="shared" si="612"/>
        <v>0</v>
      </c>
    </row>
    <row r="6894" spans="21:48" ht="31.5" customHeight="1">
      <c r="U6894" s="1"/>
      <c r="AT6894" s="27">
        <f t="shared" si="613"/>
        <v>0</v>
      </c>
      <c r="AV6894" s="29">
        <f t="shared" si="612"/>
        <v>0</v>
      </c>
    </row>
    <row r="6895" spans="21:48" ht="31.5" customHeight="1">
      <c r="U6895" s="1"/>
      <c r="AT6895" s="27">
        <f t="shared" si="613"/>
        <v>0</v>
      </c>
      <c r="AV6895" s="29">
        <f t="shared" si="612"/>
        <v>0</v>
      </c>
    </row>
    <row r="6896" spans="21:48" ht="31.5" customHeight="1">
      <c r="U6896" s="1"/>
      <c r="AT6896" s="27">
        <f t="shared" si="613"/>
        <v>0</v>
      </c>
      <c r="AV6896" s="29">
        <f t="shared" si="612"/>
        <v>0</v>
      </c>
    </row>
    <row r="6897" spans="21:48" ht="31.5" customHeight="1">
      <c r="U6897" s="1"/>
      <c r="AT6897" s="27">
        <f t="shared" si="613"/>
        <v>0</v>
      </c>
      <c r="AV6897" s="29">
        <f t="shared" si="612"/>
        <v>0</v>
      </c>
    </row>
    <row r="6898" spans="21:48" ht="31.5" customHeight="1">
      <c r="U6898" s="1"/>
      <c r="AT6898" s="27">
        <f t="shared" si="613"/>
        <v>0</v>
      </c>
      <c r="AV6898" s="29">
        <f t="shared" si="612"/>
        <v>0</v>
      </c>
    </row>
    <row r="6899" spans="21:48" ht="31.5" customHeight="1">
      <c r="U6899" s="1"/>
      <c r="AT6899" s="27">
        <f t="shared" si="613"/>
        <v>0</v>
      </c>
      <c r="AV6899" s="29">
        <f t="shared" ref="AV6899:AV6962" si="614">MIN(AN6899,AT6899,AU6899)</f>
        <v>0</v>
      </c>
    </row>
    <row r="6900" spans="21:48" ht="31.5" customHeight="1">
      <c r="U6900" s="1"/>
      <c r="AT6900" s="27">
        <f t="shared" si="613"/>
        <v>0</v>
      </c>
      <c r="AV6900" s="29">
        <f t="shared" si="614"/>
        <v>0</v>
      </c>
    </row>
    <row r="6901" spans="21:48" ht="31.5" customHeight="1">
      <c r="U6901" s="1"/>
      <c r="AT6901" s="27">
        <f t="shared" si="613"/>
        <v>0</v>
      </c>
      <c r="AV6901" s="29">
        <f t="shared" si="614"/>
        <v>0</v>
      </c>
    </row>
    <row r="6902" spans="21:48" ht="31.5" customHeight="1">
      <c r="U6902" s="1"/>
      <c r="AT6902" s="27">
        <f t="shared" si="613"/>
        <v>0</v>
      </c>
      <c r="AV6902" s="29">
        <f t="shared" si="614"/>
        <v>0</v>
      </c>
    </row>
    <row r="6903" spans="21:48" ht="31.5" customHeight="1">
      <c r="U6903" s="1"/>
      <c r="AT6903" s="27">
        <f t="shared" si="613"/>
        <v>0</v>
      </c>
      <c r="AV6903" s="29">
        <f t="shared" si="614"/>
        <v>0</v>
      </c>
    </row>
    <row r="6904" spans="21:48" ht="31.5" customHeight="1">
      <c r="U6904" s="1"/>
      <c r="AT6904" s="27">
        <f t="shared" si="613"/>
        <v>0</v>
      </c>
      <c r="AV6904" s="29">
        <f t="shared" si="614"/>
        <v>0</v>
      </c>
    </row>
    <row r="6905" spans="21:48" ht="31.5" customHeight="1">
      <c r="U6905" s="1"/>
      <c r="AT6905" s="27">
        <f t="shared" si="613"/>
        <v>0</v>
      </c>
      <c r="AV6905" s="29">
        <f t="shared" si="614"/>
        <v>0</v>
      </c>
    </row>
    <row r="6906" spans="21:48" ht="31.5" customHeight="1">
      <c r="U6906" s="1"/>
      <c r="AT6906" s="27">
        <f t="shared" si="613"/>
        <v>0</v>
      </c>
      <c r="AV6906" s="29">
        <f t="shared" si="614"/>
        <v>0</v>
      </c>
    </row>
    <row r="6907" spans="21:48" ht="31.5" customHeight="1">
      <c r="U6907" s="1"/>
      <c r="AT6907" s="27">
        <f t="shared" si="613"/>
        <v>0</v>
      </c>
      <c r="AV6907" s="29">
        <f t="shared" si="614"/>
        <v>0</v>
      </c>
    </row>
    <row r="6908" spans="21:48" ht="31.5" customHeight="1">
      <c r="U6908" s="1"/>
      <c r="AT6908" s="27">
        <f t="shared" si="613"/>
        <v>0</v>
      </c>
      <c r="AV6908" s="29">
        <f t="shared" si="614"/>
        <v>0</v>
      </c>
    </row>
    <row r="6909" spans="21:48" ht="31.5" customHeight="1">
      <c r="U6909" s="1"/>
      <c r="AT6909" s="27">
        <f t="shared" si="613"/>
        <v>0</v>
      </c>
      <c r="AV6909" s="29">
        <f t="shared" si="614"/>
        <v>0</v>
      </c>
    </row>
    <row r="6910" spans="21:48" ht="31.5" customHeight="1">
      <c r="U6910" s="1"/>
      <c r="AT6910" s="27">
        <f t="shared" si="613"/>
        <v>0</v>
      </c>
      <c r="AV6910" s="29">
        <f t="shared" si="614"/>
        <v>0</v>
      </c>
    </row>
    <row r="6911" spans="21:48" ht="31.5" customHeight="1">
      <c r="U6911" s="1"/>
      <c r="AT6911" s="27">
        <f t="shared" si="613"/>
        <v>0</v>
      </c>
      <c r="AV6911" s="29">
        <f t="shared" si="614"/>
        <v>0</v>
      </c>
    </row>
    <row r="6912" spans="21:48" ht="31.5" customHeight="1">
      <c r="U6912" s="1"/>
      <c r="AT6912" s="27">
        <f t="shared" si="613"/>
        <v>0</v>
      </c>
      <c r="AV6912" s="29">
        <f t="shared" si="614"/>
        <v>0</v>
      </c>
    </row>
    <row r="6913" spans="21:48" ht="31.5" customHeight="1">
      <c r="U6913" s="1"/>
      <c r="AT6913" s="27">
        <f t="shared" si="613"/>
        <v>0</v>
      </c>
      <c r="AV6913" s="29">
        <f t="shared" si="614"/>
        <v>0</v>
      </c>
    </row>
    <row r="6914" spans="21:48" ht="31.5" customHeight="1">
      <c r="U6914" s="1"/>
      <c r="AT6914" s="27">
        <f t="shared" si="613"/>
        <v>0</v>
      </c>
      <c r="AV6914" s="29">
        <f t="shared" si="614"/>
        <v>0</v>
      </c>
    </row>
    <row r="6915" spans="21:48" ht="31.5" customHeight="1">
      <c r="U6915" s="1"/>
      <c r="AT6915" s="27">
        <f t="shared" si="613"/>
        <v>0</v>
      </c>
      <c r="AV6915" s="29">
        <f t="shared" si="614"/>
        <v>0</v>
      </c>
    </row>
    <row r="6916" spans="21:48" ht="31.5" customHeight="1">
      <c r="U6916" s="1"/>
      <c r="AT6916" s="27">
        <f t="shared" si="613"/>
        <v>0</v>
      </c>
      <c r="AV6916" s="29">
        <f t="shared" si="614"/>
        <v>0</v>
      </c>
    </row>
    <row r="6917" spans="21:48" ht="31.5" customHeight="1">
      <c r="U6917" s="1"/>
      <c r="AT6917" s="27">
        <f t="shared" si="613"/>
        <v>0</v>
      </c>
      <c r="AV6917" s="29">
        <f t="shared" si="614"/>
        <v>0</v>
      </c>
    </row>
    <row r="6918" spans="21:48" ht="31.5" customHeight="1">
      <c r="U6918" s="1"/>
      <c r="AT6918" s="27">
        <f t="shared" ref="AT6918:AT6981" si="615">T6918*1.075</f>
        <v>0</v>
      </c>
      <c r="AV6918" s="29">
        <f t="shared" si="614"/>
        <v>0</v>
      </c>
    </row>
    <row r="6919" spans="21:48" ht="31.5" customHeight="1">
      <c r="U6919" s="1"/>
      <c r="AT6919" s="27">
        <f t="shared" si="615"/>
        <v>0</v>
      </c>
      <c r="AV6919" s="29">
        <f t="shared" si="614"/>
        <v>0</v>
      </c>
    </row>
    <row r="6920" spans="21:48" ht="31.5" customHeight="1">
      <c r="U6920" s="1"/>
      <c r="AT6920" s="27">
        <f t="shared" si="615"/>
        <v>0</v>
      </c>
      <c r="AV6920" s="29">
        <f t="shared" si="614"/>
        <v>0</v>
      </c>
    </row>
    <row r="6921" spans="21:48" ht="31.5" customHeight="1">
      <c r="U6921" s="1"/>
      <c r="AT6921" s="27">
        <f t="shared" si="615"/>
        <v>0</v>
      </c>
      <c r="AV6921" s="29">
        <f t="shared" si="614"/>
        <v>0</v>
      </c>
    </row>
    <row r="6922" spans="21:48" ht="31.5" customHeight="1">
      <c r="U6922" s="1"/>
      <c r="AT6922" s="27">
        <f t="shared" si="615"/>
        <v>0</v>
      </c>
      <c r="AV6922" s="29">
        <f t="shared" si="614"/>
        <v>0</v>
      </c>
    </row>
    <row r="6923" spans="21:48" ht="31.5" customHeight="1">
      <c r="U6923" s="1"/>
      <c r="AT6923" s="27">
        <f t="shared" si="615"/>
        <v>0</v>
      </c>
      <c r="AV6923" s="29">
        <f t="shared" si="614"/>
        <v>0</v>
      </c>
    </row>
    <row r="6924" spans="21:48" ht="31.5" customHeight="1">
      <c r="U6924" s="1"/>
      <c r="AT6924" s="27">
        <f t="shared" si="615"/>
        <v>0</v>
      </c>
      <c r="AV6924" s="29">
        <f t="shared" si="614"/>
        <v>0</v>
      </c>
    </row>
    <row r="6925" spans="21:48" ht="31.5" customHeight="1">
      <c r="U6925" s="1"/>
      <c r="AT6925" s="27">
        <f t="shared" si="615"/>
        <v>0</v>
      </c>
      <c r="AV6925" s="29">
        <f t="shared" si="614"/>
        <v>0</v>
      </c>
    </row>
    <row r="6926" spans="21:48" ht="31.5" customHeight="1">
      <c r="U6926" s="1"/>
      <c r="AT6926" s="27">
        <f t="shared" si="615"/>
        <v>0</v>
      </c>
      <c r="AV6926" s="29">
        <f t="shared" si="614"/>
        <v>0</v>
      </c>
    </row>
    <row r="6927" spans="21:48" ht="31.5" customHeight="1">
      <c r="U6927" s="1"/>
      <c r="AT6927" s="27">
        <f t="shared" si="615"/>
        <v>0</v>
      </c>
      <c r="AV6927" s="29">
        <f t="shared" si="614"/>
        <v>0</v>
      </c>
    </row>
    <row r="6928" spans="21:48" ht="31.5" customHeight="1">
      <c r="U6928" s="1"/>
      <c r="AT6928" s="27">
        <f t="shared" si="615"/>
        <v>0</v>
      </c>
      <c r="AV6928" s="29">
        <f t="shared" si="614"/>
        <v>0</v>
      </c>
    </row>
    <row r="6929" spans="21:48" ht="31.5" customHeight="1">
      <c r="U6929" s="1"/>
      <c r="AT6929" s="27">
        <f t="shared" si="615"/>
        <v>0</v>
      </c>
      <c r="AV6929" s="29">
        <f t="shared" si="614"/>
        <v>0</v>
      </c>
    </row>
    <row r="6930" spans="21:48" ht="31.5" customHeight="1">
      <c r="U6930" s="1"/>
      <c r="AT6930" s="27">
        <f t="shared" si="615"/>
        <v>0</v>
      </c>
      <c r="AV6930" s="29">
        <f t="shared" si="614"/>
        <v>0</v>
      </c>
    </row>
    <row r="6931" spans="21:48" ht="31.5" customHeight="1">
      <c r="U6931" s="1"/>
      <c r="AT6931" s="27">
        <f t="shared" si="615"/>
        <v>0</v>
      </c>
      <c r="AV6931" s="29">
        <f t="shared" si="614"/>
        <v>0</v>
      </c>
    </row>
    <row r="6932" spans="21:48" ht="31.5" customHeight="1">
      <c r="U6932" s="1"/>
      <c r="AT6932" s="27">
        <f t="shared" si="615"/>
        <v>0</v>
      </c>
      <c r="AV6932" s="29">
        <f t="shared" si="614"/>
        <v>0</v>
      </c>
    </row>
    <row r="6933" spans="21:48" ht="31.5" customHeight="1">
      <c r="U6933" s="1"/>
      <c r="AT6933" s="27">
        <f t="shared" si="615"/>
        <v>0</v>
      </c>
      <c r="AV6933" s="29">
        <f t="shared" si="614"/>
        <v>0</v>
      </c>
    </row>
    <row r="6934" spans="21:48" ht="31.5" customHeight="1">
      <c r="U6934" s="1"/>
      <c r="AT6934" s="27">
        <f t="shared" si="615"/>
        <v>0</v>
      </c>
      <c r="AV6934" s="29">
        <f t="shared" si="614"/>
        <v>0</v>
      </c>
    </row>
    <row r="6935" spans="21:48" ht="31.5" customHeight="1">
      <c r="U6935" s="1"/>
      <c r="AT6935" s="27">
        <f t="shared" si="615"/>
        <v>0</v>
      </c>
      <c r="AV6935" s="29">
        <f t="shared" si="614"/>
        <v>0</v>
      </c>
    </row>
    <row r="6936" spans="21:48" ht="31.5" customHeight="1">
      <c r="U6936" s="1"/>
      <c r="AT6936" s="27">
        <f t="shared" si="615"/>
        <v>0</v>
      </c>
      <c r="AV6936" s="29">
        <f t="shared" si="614"/>
        <v>0</v>
      </c>
    </row>
    <row r="6937" spans="21:48" ht="31.5" customHeight="1">
      <c r="U6937" s="1"/>
      <c r="AT6937" s="27">
        <f t="shared" si="615"/>
        <v>0</v>
      </c>
      <c r="AV6937" s="29">
        <f t="shared" si="614"/>
        <v>0</v>
      </c>
    </row>
    <row r="6938" spans="21:48" ht="31.5" customHeight="1">
      <c r="U6938" s="1"/>
      <c r="AT6938" s="27">
        <f t="shared" si="615"/>
        <v>0</v>
      </c>
      <c r="AV6938" s="29">
        <f t="shared" si="614"/>
        <v>0</v>
      </c>
    </row>
    <row r="6939" spans="21:48" ht="31.5" customHeight="1">
      <c r="U6939" s="1"/>
      <c r="AT6939" s="27">
        <f t="shared" si="615"/>
        <v>0</v>
      </c>
      <c r="AV6939" s="29">
        <f t="shared" si="614"/>
        <v>0</v>
      </c>
    </row>
    <row r="6940" spans="21:48" ht="31.5" customHeight="1">
      <c r="U6940" s="1"/>
      <c r="AT6940" s="27">
        <f t="shared" si="615"/>
        <v>0</v>
      </c>
      <c r="AV6940" s="29">
        <f t="shared" si="614"/>
        <v>0</v>
      </c>
    </row>
    <row r="6941" spans="21:48" ht="31.5" customHeight="1">
      <c r="U6941" s="1"/>
      <c r="AT6941" s="27">
        <f t="shared" si="615"/>
        <v>0</v>
      </c>
      <c r="AV6941" s="29">
        <f t="shared" si="614"/>
        <v>0</v>
      </c>
    </row>
    <row r="6942" spans="21:48" ht="31.5" customHeight="1">
      <c r="U6942" s="1"/>
      <c r="AT6942" s="27">
        <f t="shared" si="615"/>
        <v>0</v>
      </c>
      <c r="AV6942" s="29">
        <f t="shared" si="614"/>
        <v>0</v>
      </c>
    </row>
    <row r="6943" spans="21:48" ht="31.5" customHeight="1">
      <c r="U6943" s="1"/>
      <c r="AT6943" s="27">
        <f t="shared" si="615"/>
        <v>0</v>
      </c>
      <c r="AV6943" s="29">
        <f t="shared" si="614"/>
        <v>0</v>
      </c>
    </row>
    <row r="6944" spans="21:48" ht="31.5" customHeight="1">
      <c r="U6944" s="1"/>
      <c r="AT6944" s="27">
        <f t="shared" si="615"/>
        <v>0</v>
      </c>
      <c r="AV6944" s="29">
        <f t="shared" si="614"/>
        <v>0</v>
      </c>
    </row>
    <row r="6945" spans="21:48" ht="31.5" customHeight="1">
      <c r="U6945" s="1"/>
      <c r="AT6945" s="27">
        <f t="shared" si="615"/>
        <v>0</v>
      </c>
      <c r="AV6945" s="29">
        <f t="shared" si="614"/>
        <v>0</v>
      </c>
    </row>
    <row r="6946" spans="21:48" ht="31.5" customHeight="1">
      <c r="U6946" s="1"/>
      <c r="AT6946" s="27">
        <f t="shared" si="615"/>
        <v>0</v>
      </c>
      <c r="AV6946" s="29">
        <f t="shared" si="614"/>
        <v>0</v>
      </c>
    </row>
    <row r="6947" spans="21:48" ht="31.5" customHeight="1">
      <c r="U6947" s="1"/>
      <c r="AT6947" s="27">
        <f t="shared" si="615"/>
        <v>0</v>
      </c>
      <c r="AV6947" s="29">
        <f t="shared" si="614"/>
        <v>0</v>
      </c>
    </row>
    <row r="6948" spans="21:48" ht="31.5" customHeight="1">
      <c r="U6948" s="1"/>
      <c r="AT6948" s="27">
        <f t="shared" si="615"/>
        <v>0</v>
      </c>
      <c r="AV6948" s="29">
        <f t="shared" si="614"/>
        <v>0</v>
      </c>
    </row>
    <row r="6949" spans="21:48" ht="31.5" customHeight="1">
      <c r="U6949" s="1"/>
      <c r="AT6949" s="27">
        <f t="shared" si="615"/>
        <v>0</v>
      </c>
      <c r="AV6949" s="29">
        <f t="shared" si="614"/>
        <v>0</v>
      </c>
    </row>
    <row r="6950" spans="21:48" ht="31.5" customHeight="1">
      <c r="U6950" s="1"/>
      <c r="AT6950" s="27">
        <f t="shared" si="615"/>
        <v>0</v>
      </c>
      <c r="AV6950" s="29">
        <f t="shared" si="614"/>
        <v>0</v>
      </c>
    </row>
    <row r="6951" spans="21:48" ht="31.5" customHeight="1">
      <c r="U6951" s="1"/>
      <c r="AT6951" s="27">
        <f t="shared" si="615"/>
        <v>0</v>
      </c>
      <c r="AV6951" s="29">
        <f t="shared" si="614"/>
        <v>0</v>
      </c>
    </row>
    <row r="6952" spans="21:48" ht="31.5" customHeight="1">
      <c r="U6952" s="1"/>
      <c r="AT6952" s="27">
        <f t="shared" si="615"/>
        <v>0</v>
      </c>
      <c r="AV6952" s="29">
        <f t="shared" si="614"/>
        <v>0</v>
      </c>
    </row>
    <row r="6953" spans="21:48" ht="31.5" customHeight="1">
      <c r="U6953" s="1"/>
      <c r="AT6953" s="27">
        <f t="shared" si="615"/>
        <v>0</v>
      </c>
      <c r="AV6953" s="29">
        <f t="shared" si="614"/>
        <v>0</v>
      </c>
    </row>
    <row r="6954" spans="21:48" ht="31.5" customHeight="1">
      <c r="U6954" s="1"/>
      <c r="AT6954" s="27">
        <f t="shared" si="615"/>
        <v>0</v>
      </c>
      <c r="AV6954" s="29">
        <f t="shared" si="614"/>
        <v>0</v>
      </c>
    </row>
    <row r="6955" spans="21:48" ht="31.5" customHeight="1">
      <c r="U6955" s="1"/>
      <c r="AT6955" s="27">
        <f t="shared" si="615"/>
        <v>0</v>
      </c>
      <c r="AV6955" s="29">
        <f t="shared" si="614"/>
        <v>0</v>
      </c>
    </row>
    <row r="6956" spans="21:48" ht="31.5" customHeight="1">
      <c r="U6956" s="1"/>
      <c r="AT6956" s="27">
        <f t="shared" si="615"/>
        <v>0</v>
      </c>
      <c r="AV6956" s="29">
        <f t="shared" si="614"/>
        <v>0</v>
      </c>
    </row>
    <row r="6957" spans="21:48" ht="31.5" customHeight="1">
      <c r="U6957" s="1"/>
      <c r="AT6957" s="27">
        <f t="shared" si="615"/>
        <v>0</v>
      </c>
      <c r="AV6957" s="29">
        <f t="shared" si="614"/>
        <v>0</v>
      </c>
    </row>
    <row r="6958" spans="21:48" ht="31.5" customHeight="1">
      <c r="U6958" s="1"/>
      <c r="AT6958" s="27">
        <f t="shared" si="615"/>
        <v>0</v>
      </c>
      <c r="AV6958" s="29">
        <f t="shared" si="614"/>
        <v>0</v>
      </c>
    </row>
    <row r="6959" spans="21:48" ht="31.5" customHeight="1">
      <c r="U6959" s="1"/>
      <c r="AT6959" s="27">
        <f t="shared" si="615"/>
        <v>0</v>
      </c>
      <c r="AV6959" s="29">
        <f t="shared" si="614"/>
        <v>0</v>
      </c>
    </row>
    <row r="6960" spans="21:48" ht="31.5" customHeight="1">
      <c r="U6960" s="1"/>
      <c r="AT6960" s="27">
        <f t="shared" si="615"/>
        <v>0</v>
      </c>
      <c r="AV6960" s="29">
        <f t="shared" si="614"/>
        <v>0</v>
      </c>
    </row>
    <row r="6961" spans="21:48" ht="31.5" customHeight="1">
      <c r="U6961" s="1"/>
      <c r="AT6961" s="27">
        <f t="shared" si="615"/>
        <v>0</v>
      </c>
      <c r="AV6961" s="29">
        <f t="shared" si="614"/>
        <v>0</v>
      </c>
    </row>
    <row r="6962" spans="21:48" ht="31.5" customHeight="1">
      <c r="U6962" s="1"/>
      <c r="AT6962" s="27">
        <f t="shared" si="615"/>
        <v>0</v>
      </c>
      <c r="AV6962" s="29">
        <f t="shared" si="614"/>
        <v>0</v>
      </c>
    </row>
    <row r="6963" spans="21:48" ht="31.5" customHeight="1">
      <c r="U6963" s="1"/>
      <c r="AT6963" s="27">
        <f t="shared" si="615"/>
        <v>0</v>
      </c>
      <c r="AV6963" s="29">
        <f t="shared" ref="AV6963:AV7026" si="616">MIN(AN6963,AT6963,AU6963)</f>
        <v>0</v>
      </c>
    </row>
    <row r="6964" spans="21:48" ht="31.5" customHeight="1">
      <c r="U6964" s="1"/>
      <c r="AT6964" s="27">
        <f t="shared" si="615"/>
        <v>0</v>
      </c>
      <c r="AV6964" s="29">
        <f t="shared" si="616"/>
        <v>0</v>
      </c>
    </row>
    <row r="6965" spans="21:48" ht="31.5" customHeight="1">
      <c r="U6965" s="1"/>
      <c r="AT6965" s="27">
        <f t="shared" si="615"/>
        <v>0</v>
      </c>
      <c r="AV6965" s="29">
        <f t="shared" si="616"/>
        <v>0</v>
      </c>
    </row>
    <row r="6966" spans="21:48" ht="31.5" customHeight="1">
      <c r="U6966" s="1"/>
      <c r="AT6966" s="27">
        <f t="shared" si="615"/>
        <v>0</v>
      </c>
      <c r="AV6966" s="29">
        <f t="shared" si="616"/>
        <v>0</v>
      </c>
    </row>
    <row r="6967" spans="21:48" ht="31.5" customHeight="1">
      <c r="U6967" s="1"/>
      <c r="AT6967" s="27">
        <f t="shared" si="615"/>
        <v>0</v>
      </c>
      <c r="AV6967" s="29">
        <f t="shared" si="616"/>
        <v>0</v>
      </c>
    </row>
    <row r="6968" spans="21:48" ht="31.5" customHeight="1">
      <c r="U6968" s="1"/>
      <c r="AT6968" s="27">
        <f t="shared" si="615"/>
        <v>0</v>
      </c>
      <c r="AV6968" s="29">
        <f t="shared" si="616"/>
        <v>0</v>
      </c>
    </row>
    <row r="6969" spans="21:48" ht="31.5" customHeight="1">
      <c r="U6969" s="1"/>
      <c r="AT6969" s="27">
        <f t="shared" si="615"/>
        <v>0</v>
      </c>
      <c r="AV6969" s="29">
        <f t="shared" si="616"/>
        <v>0</v>
      </c>
    </row>
    <row r="6970" spans="21:48" ht="31.5" customHeight="1">
      <c r="U6970" s="1"/>
      <c r="AT6970" s="27">
        <f t="shared" si="615"/>
        <v>0</v>
      </c>
      <c r="AV6970" s="29">
        <f t="shared" si="616"/>
        <v>0</v>
      </c>
    </row>
    <row r="6971" spans="21:48" ht="31.5" customHeight="1">
      <c r="U6971" s="1"/>
      <c r="AT6971" s="27">
        <f t="shared" si="615"/>
        <v>0</v>
      </c>
      <c r="AV6971" s="29">
        <f t="shared" si="616"/>
        <v>0</v>
      </c>
    </row>
    <row r="6972" spans="21:48" ht="31.5" customHeight="1">
      <c r="U6972" s="1"/>
      <c r="AT6972" s="27">
        <f t="shared" si="615"/>
        <v>0</v>
      </c>
      <c r="AV6972" s="29">
        <f t="shared" si="616"/>
        <v>0</v>
      </c>
    </row>
    <row r="6973" spans="21:48" ht="31.5" customHeight="1">
      <c r="U6973" s="1"/>
      <c r="AT6973" s="27">
        <f t="shared" si="615"/>
        <v>0</v>
      </c>
      <c r="AV6973" s="29">
        <f t="shared" si="616"/>
        <v>0</v>
      </c>
    </row>
    <row r="6974" spans="21:48" ht="31.5" customHeight="1">
      <c r="U6974" s="1"/>
      <c r="AT6974" s="27">
        <f t="shared" si="615"/>
        <v>0</v>
      </c>
      <c r="AV6974" s="29">
        <f t="shared" si="616"/>
        <v>0</v>
      </c>
    </row>
    <row r="6975" spans="21:48" ht="31.5" customHeight="1">
      <c r="U6975" s="1"/>
      <c r="AT6975" s="27">
        <f t="shared" si="615"/>
        <v>0</v>
      </c>
      <c r="AV6975" s="29">
        <f t="shared" si="616"/>
        <v>0</v>
      </c>
    </row>
    <row r="6976" spans="21:48" ht="31.5" customHeight="1">
      <c r="U6976" s="1"/>
      <c r="AT6976" s="27">
        <f t="shared" si="615"/>
        <v>0</v>
      </c>
      <c r="AV6976" s="29">
        <f t="shared" si="616"/>
        <v>0</v>
      </c>
    </row>
    <row r="6977" spans="21:48" ht="31.5" customHeight="1">
      <c r="U6977" s="1"/>
      <c r="AT6977" s="27">
        <f t="shared" si="615"/>
        <v>0</v>
      </c>
      <c r="AV6977" s="29">
        <f t="shared" si="616"/>
        <v>0</v>
      </c>
    </row>
    <row r="6978" spans="21:48" ht="31.5" customHeight="1">
      <c r="U6978" s="1"/>
      <c r="AT6978" s="27">
        <f t="shared" si="615"/>
        <v>0</v>
      </c>
      <c r="AV6978" s="29">
        <f t="shared" si="616"/>
        <v>0</v>
      </c>
    </row>
    <row r="6979" spans="21:48" ht="31.5" customHeight="1">
      <c r="U6979" s="1"/>
      <c r="AT6979" s="27">
        <f t="shared" si="615"/>
        <v>0</v>
      </c>
      <c r="AV6979" s="29">
        <f t="shared" si="616"/>
        <v>0</v>
      </c>
    </row>
    <row r="6980" spans="21:48" ht="31.5" customHeight="1">
      <c r="U6980" s="1"/>
      <c r="AT6980" s="27">
        <f t="shared" si="615"/>
        <v>0</v>
      </c>
      <c r="AV6980" s="29">
        <f t="shared" si="616"/>
        <v>0</v>
      </c>
    </row>
    <row r="6981" spans="21:48" ht="31.5" customHeight="1">
      <c r="U6981" s="1"/>
      <c r="AT6981" s="27">
        <f t="shared" si="615"/>
        <v>0</v>
      </c>
      <c r="AV6981" s="29">
        <f t="shared" si="616"/>
        <v>0</v>
      </c>
    </row>
    <row r="6982" spans="21:48" ht="31.5" customHeight="1">
      <c r="U6982" s="1"/>
      <c r="AT6982" s="27">
        <f t="shared" ref="AT6982:AT7045" si="617">T6982*1.075</f>
        <v>0</v>
      </c>
      <c r="AV6982" s="29">
        <f t="shared" si="616"/>
        <v>0</v>
      </c>
    </row>
    <row r="6983" spans="21:48" ht="31.5" customHeight="1">
      <c r="U6983" s="1"/>
      <c r="AT6983" s="27">
        <f t="shared" si="617"/>
        <v>0</v>
      </c>
      <c r="AV6983" s="29">
        <f t="shared" si="616"/>
        <v>0</v>
      </c>
    </row>
    <row r="6984" spans="21:48" ht="31.5" customHeight="1">
      <c r="U6984" s="1"/>
      <c r="AT6984" s="27">
        <f t="shared" si="617"/>
        <v>0</v>
      </c>
      <c r="AV6984" s="29">
        <f t="shared" si="616"/>
        <v>0</v>
      </c>
    </row>
    <row r="6985" spans="21:48" ht="31.5" customHeight="1">
      <c r="U6985" s="1"/>
      <c r="AT6985" s="27">
        <f t="shared" si="617"/>
        <v>0</v>
      </c>
      <c r="AV6985" s="29">
        <f t="shared" si="616"/>
        <v>0</v>
      </c>
    </row>
    <row r="6986" spans="21:48" ht="31.5" customHeight="1">
      <c r="U6986" s="1"/>
      <c r="AT6986" s="27">
        <f t="shared" si="617"/>
        <v>0</v>
      </c>
      <c r="AV6986" s="29">
        <f t="shared" si="616"/>
        <v>0</v>
      </c>
    </row>
    <row r="6987" spans="21:48" ht="31.5" customHeight="1">
      <c r="U6987" s="1"/>
      <c r="AT6987" s="27">
        <f t="shared" si="617"/>
        <v>0</v>
      </c>
      <c r="AV6987" s="29">
        <f t="shared" si="616"/>
        <v>0</v>
      </c>
    </row>
    <row r="6988" spans="21:48" ht="31.5" customHeight="1">
      <c r="U6988" s="1"/>
      <c r="AT6988" s="27">
        <f t="shared" si="617"/>
        <v>0</v>
      </c>
      <c r="AV6988" s="29">
        <f t="shared" si="616"/>
        <v>0</v>
      </c>
    </row>
    <row r="6989" spans="21:48" ht="31.5" customHeight="1">
      <c r="U6989" s="1"/>
      <c r="AT6989" s="27">
        <f t="shared" si="617"/>
        <v>0</v>
      </c>
      <c r="AV6989" s="29">
        <f t="shared" si="616"/>
        <v>0</v>
      </c>
    </row>
    <row r="6990" spans="21:48" ht="31.5" customHeight="1">
      <c r="U6990" s="1"/>
      <c r="AT6990" s="27">
        <f t="shared" si="617"/>
        <v>0</v>
      </c>
      <c r="AV6990" s="29">
        <f t="shared" si="616"/>
        <v>0</v>
      </c>
    </row>
    <row r="6991" spans="21:48" ht="31.5" customHeight="1">
      <c r="U6991" s="1"/>
      <c r="AT6991" s="27">
        <f t="shared" si="617"/>
        <v>0</v>
      </c>
      <c r="AV6991" s="29">
        <f t="shared" si="616"/>
        <v>0</v>
      </c>
    </row>
    <row r="6992" spans="21:48" ht="31.5" customHeight="1">
      <c r="U6992" s="1"/>
      <c r="AT6992" s="27">
        <f t="shared" si="617"/>
        <v>0</v>
      </c>
      <c r="AV6992" s="29">
        <f t="shared" si="616"/>
        <v>0</v>
      </c>
    </row>
    <row r="6993" spans="21:48" ht="31.5" customHeight="1">
      <c r="U6993" s="1"/>
      <c r="AT6993" s="27">
        <f t="shared" si="617"/>
        <v>0</v>
      </c>
      <c r="AV6993" s="29">
        <f t="shared" si="616"/>
        <v>0</v>
      </c>
    </row>
    <row r="6994" spans="21:48" ht="31.5" customHeight="1">
      <c r="U6994" s="1"/>
      <c r="AT6994" s="27">
        <f t="shared" si="617"/>
        <v>0</v>
      </c>
      <c r="AV6994" s="29">
        <f t="shared" si="616"/>
        <v>0</v>
      </c>
    </row>
    <row r="6995" spans="21:48" ht="31.5" customHeight="1">
      <c r="U6995" s="1"/>
      <c r="AT6995" s="27">
        <f t="shared" si="617"/>
        <v>0</v>
      </c>
      <c r="AV6995" s="29">
        <f t="shared" si="616"/>
        <v>0</v>
      </c>
    </row>
    <row r="6996" spans="21:48" ht="31.5" customHeight="1">
      <c r="U6996" s="1"/>
      <c r="AT6996" s="27">
        <f t="shared" si="617"/>
        <v>0</v>
      </c>
      <c r="AV6996" s="29">
        <f t="shared" si="616"/>
        <v>0</v>
      </c>
    </row>
    <row r="6997" spans="21:48" ht="31.5" customHeight="1">
      <c r="U6997" s="1"/>
      <c r="AT6997" s="27">
        <f t="shared" si="617"/>
        <v>0</v>
      </c>
      <c r="AV6997" s="29">
        <f t="shared" si="616"/>
        <v>0</v>
      </c>
    </row>
    <row r="6998" spans="21:48" ht="31.5" customHeight="1">
      <c r="U6998" s="1"/>
      <c r="AT6998" s="27">
        <f t="shared" si="617"/>
        <v>0</v>
      </c>
      <c r="AV6998" s="29">
        <f t="shared" si="616"/>
        <v>0</v>
      </c>
    </row>
    <row r="6999" spans="21:48" ht="31.5" customHeight="1">
      <c r="U6999" s="1"/>
      <c r="AT6999" s="27">
        <f t="shared" si="617"/>
        <v>0</v>
      </c>
      <c r="AV6999" s="29">
        <f t="shared" si="616"/>
        <v>0</v>
      </c>
    </row>
    <row r="7000" spans="21:48" ht="31.5" customHeight="1">
      <c r="U7000" s="1"/>
      <c r="AT7000" s="27">
        <f t="shared" si="617"/>
        <v>0</v>
      </c>
      <c r="AV7000" s="29">
        <f t="shared" si="616"/>
        <v>0</v>
      </c>
    </row>
    <row r="7001" spans="21:48" ht="31.5" customHeight="1">
      <c r="U7001" s="1"/>
      <c r="AT7001" s="27">
        <f t="shared" si="617"/>
        <v>0</v>
      </c>
      <c r="AV7001" s="29">
        <f t="shared" si="616"/>
        <v>0</v>
      </c>
    </row>
    <row r="7002" spans="21:48" ht="31.5" customHeight="1">
      <c r="U7002" s="1"/>
      <c r="AT7002" s="27">
        <f t="shared" si="617"/>
        <v>0</v>
      </c>
      <c r="AV7002" s="29">
        <f t="shared" si="616"/>
        <v>0</v>
      </c>
    </row>
    <row r="7003" spans="21:48" ht="31.5" customHeight="1">
      <c r="U7003" s="1"/>
      <c r="AT7003" s="27">
        <f t="shared" si="617"/>
        <v>0</v>
      </c>
      <c r="AV7003" s="29">
        <f t="shared" si="616"/>
        <v>0</v>
      </c>
    </row>
    <row r="7004" spans="21:48" ht="31.5" customHeight="1">
      <c r="U7004" s="1"/>
      <c r="AT7004" s="27">
        <f t="shared" si="617"/>
        <v>0</v>
      </c>
      <c r="AV7004" s="29">
        <f t="shared" si="616"/>
        <v>0</v>
      </c>
    </row>
    <row r="7005" spans="21:48" ht="31.5" customHeight="1">
      <c r="U7005" s="1"/>
      <c r="AT7005" s="27">
        <f t="shared" si="617"/>
        <v>0</v>
      </c>
      <c r="AV7005" s="29">
        <f t="shared" si="616"/>
        <v>0</v>
      </c>
    </row>
    <row r="7006" spans="21:48" ht="31.5" customHeight="1">
      <c r="U7006" s="1"/>
      <c r="AT7006" s="27">
        <f t="shared" si="617"/>
        <v>0</v>
      </c>
      <c r="AV7006" s="29">
        <f t="shared" si="616"/>
        <v>0</v>
      </c>
    </row>
    <row r="7007" spans="21:48" ht="31.5" customHeight="1">
      <c r="U7007" s="1"/>
      <c r="AT7007" s="27">
        <f t="shared" si="617"/>
        <v>0</v>
      </c>
      <c r="AV7007" s="29">
        <f t="shared" si="616"/>
        <v>0</v>
      </c>
    </row>
    <row r="7008" spans="21:48" ht="31.5" customHeight="1">
      <c r="U7008" s="1"/>
      <c r="AT7008" s="27">
        <f t="shared" si="617"/>
        <v>0</v>
      </c>
      <c r="AV7008" s="29">
        <f t="shared" si="616"/>
        <v>0</v>
      </c>
    </row>
    <row r="7009" spans="21:48" ht="31.5" customHeight="1">
      <c r="U7009" s="1"/>
      <c r="AT7009" s="27">
        <f t="shared" si="617"/>
        <v>0</v>
      </c>
      <c r="AV7009" s="29">
        <f t="shared" si="616"/>
        <v>0</v>
      </c>
    </row>
    <row r="7010" spans="21:48" ht="31.5" customHeight="1">
      <c r="U7010" s="1"/>
      <c r="AT7010" s="27">
        <f t="shared" si="617"/>
        <v>0</v>
      </c>
      <c r="AV7010" s="29">
        <f t="shared" si="616"/>
        <v>0</v>
      </c>
    </row>
    <row r="7011" spans="21:48" ht="31.5" customHeight="1">
      <c r="U7011" s="1"/>
      <c r="AT7011" s="27">
        <f t="shared" si="617"/>
        <v>0</v>
      </c>
      <c r="AV7011" s="29">
        <f t="shared" si="616"/>
        <v>0</v>
      </c>
    </row>
    <row r="7012" spans="21:48" ht="31.5" customHeight="1">
      <c r="U7012" s="1"/>
      <c r="AT7012" s="27">
        <f t="shared" si="617"/>
        <v>0</v>
      </c>
      <c r="AV7012" s="29">
        <f t="shared" si="616"/>
        <v>0</v>
      </c>
    </row>
    <row r="7013" spans="21:48" ht="31.5" customHeight="1">
      <c r="U7013" s="1"/>
      <c r="AT7013" s="27">
        <f t="shared" si="617"/>
        <v>0</v>
      </c>
      <c r="AV7013" s="29">
        <f t="shared" si="616"/>
        <v>0</v>
      </c>
    </row>
    <row r="7014" spans="21:48" ht="31.5" customHeight="1">
      <c r="U7014" s="1"/>
      <c r="AT7014" s="27">
        <f t="shared" si="617"/>
        <v>0</v>
      </c>
      <c r="AV7014" s="29">
        <f t="shared" si="616"/>
        <v>0</v>
      </c>
    </row>
    <row r="7015" spans="21:48" ht="31.5" customHeight="1">
      <c r="U7015" s="1"/>
      <c r="AT7015" s="27">
        <f t="shared" si="617"/>
        <v>0</v>
      </c>
      <c r="AV7015" s="29">
        <f t="shared" si="616"/>
        <v>0</v>
      </c>
    </row>
    <row r="7016" spans="21:48" ht="31.5" customHeight="1">
      <c r="U7016" s="1"/>
      <c r="AT7016" s="27">
        <f t="shared" si="617"/>
        <v>0</v>
      </c>
      <c r="AV7016" s="29">
        <f t="shared" si="616"/>
        <v>0</v>
      </c>
    </row>
    <row r="7017" spans="21:48" ht="31.5" customHeight="1">
      <c r="U7017" s="1"/>
      <c r="AT7017" s="27">
        <f t="shared" si="617"/>
        <v>0</v>
      </c>
      <c r="AV7017" s="29">
        <f t="shared" si="616"/>
        <v>0</v>
      </c>
    </row>
    <row r="7018" spans="21:48" ht="31.5" customHeight="1">
      <c r="U7018" s="1"/>
      <c r="AT7018" s="27">
        <f t="shared" si="617"/>
        <v>0</v>
      </c>
      <c r="AV7018" s="29">
        <f t="shared" si="616"/>
        <v>0</v>
      </c>
    </row>
    <row r="7019" spans="21:48" ht="31.5" customHeight="1">
      <c r="U7019" s="1"/>
      <c r="AT7019" s="27">
        <f t="shared" si="617"/>
        <v>0</v>
      </c>
      <c r="AV7019" s="29">
        <f t="shared" si="616"/>
        <v>0</v>
      </c>
    </row>
    <row r="7020" spans="21:48" ht="31.5" customHeight="1">
      <c r="U7020" s="1"/>
      <c r="AT7020" s="27">
        <f t="shared" si="617"/>
        <v>0</v>
      </c>
      <c r="AV7020" s="29">
        <f t="shared" si="616"/>
        <v>0</v>
      </c>
    </row>
    <row r="7021" spans="21:48" ht="31.5" customHeight="1">
      <c r="U7021" s="1"/>
      <c r="AT7021" s="27">
        <f t="shared" si="617"/>
        <v>0</v>
      </c>
      <c r="AV7021" s="29">
        <f t="shared" si="616"/>
        <v>0</v>
      </c>
    </row>
    <row r="7022" spans="21:48" ht="31.5" customHeight="1">
      <c r="U7022" s="1"/>
      <c r="AT7022" s="27">
        <f t="shared" si="617"/>
        <v>0</v>
      </c>
      <c r="AV7022" s="29">
        <f t="shared" si="616"/>
        <v>0</v>
      </c>
    </row>
    <row r="7023" spans="21:48" ht="31.5" customHeight="1">
      <c r="U7023" s="1"/>
      <c r="AT7023" s="27">
        <f t="shared" si="617"/>
        <v>0</v>
      </c>
      <c r="AV7023" s="29">
        <f t="shared" si="616"/>
        <v>0</v>
      </c>
    </row>
    <row r="7024" spans="21:48" ht="31.5" customHeight="1">
      <c r="U7024" s="1"/>
      <c r="AT7024" s="27">
        <f t="shared" si="617"/>
        <v>0</v>
      </c>
      <c r="AV7024" s="29">
        <f t="shared" si="616"/>
        <v>0</v>
      </c>
    </row>
    <row r="7025" spans="21:48" ht="31.5" customHeight="1">
      <c r="U7025" s="1"/>
      <c r="AT7025" s="27">
        <f t="shared" si="617"/>
        <v>0</v>
      </c>
      <c r="AV7025" s="29">
        <f t="shared" si="616"/>
        <v>0</v>
      </c>
    </row>
    <row r="7026" spans="21:48" ht="31.5" customHeight="1">
      <c r="U7026" s="1"/>
      <c r="AT7026" s="27">
        <f t="shared" si="617"/>
        <v>0</v>
      </c>
      <c r="AV7026" s="29">
        <f t="shared" si="616"/>
        <v>0</v>
      </c>
    </row>
    <row r="7027" spans="21:48" ht="31.5" customHeight="1">
      <c r="U7027" s="1"/>
      <c r="AT7027" s="27">
        <f t="shared" si="617"/>
        <v>0</v>
      </c>
      <c r="AV7027" s="29">
        <f t="shared" ref="AV7027:AV7090" si="618">MIN(AN7027,AT7027,AU7027)</f>
        <v>0</v>
      </c>
    </row>
    <row r="7028" spans="21:48" ht="31.5" customHeight="1">
      <c r="U7028" s="1"/>
      <c r="AT7028" s="27">
        <f t="shared" si="617"/>
        <v>0</v>
      </c>
      <c r="AV7028" s="29">
        <f t="shared" si="618"/>
        <v>0</v>
      </c>
    </row>
    <row r="7029" spans="21:48" ht="31.5" customHeight="1">
      <c r="U7029" s="1"/>
      <c r="AT7029" s="27">
        <f t="shared" si="617"/>
        <v>0</v>
      </c>
      <c r="AV7029" s="29">
        <f t="shared" si="618"/>
        <v>0</v>
      </c>
    </row>
    <row r="7030" spans="21:48" ht="31.5" customHeight="1">
      <c r="U7030" s="1"/>
      <c r="AT7030" s="27">
        <f t="shared" si="617"/>
        <v>0</v>
      </c>
      <c r="AV7030" s="29">
        <f t="shared" si="618"/>
        <v>0</v>
      </c>
    </row>
    <row r="7031" spans="21:48" ht="31.5" customHeight="1">
      <c r="U7031" s="1"/>
      <c r="AT7031" s="27">
        <f t="shared" si="617"/>
        <v>0</v>
      </c>
      <c r="AV7031" s="29">
        <f t="shared" si="618"/>
        <v>0</v>
      </c>
    </row>
    <row r="7032" spans="21:48" ht="31.5" customHeight="1">
      <c r="U7032" s="1"/>
      <c r="AT7032" s="27">
        <f t="shared" si="617"/>
        <v>0</v>
      </c>
      <c r="AV7032" s="29">
        <f t="shared" si="618"/>
        <v>0</v>
      </c>
    </row>
    <row r="7033" spans="21:48" ht="31.5" customHeight="1">
      <c r="U7033" s="1"/>
      <c r="AT7033" s="27">
        <f t="shared" si="617"/>
        <v>0</v>
      </c>
      <c r="AV7033" s="29">
        <f t="shared" si="618"/>
        <v>0</v>
      </c>
    </row>
    <row r="7034" spans="21:48" ht="31.5" customHeight="1">
      <c r="U7034" s="1"/>
      <c r="AT7034" s="27">
        <f t="shared" si="617"/>
        <v>0</v>
      </c>
      <c r="AV7034" s="29">
        <f t="shared" si="618"/>
        <v>0</v>
      </c>
    </row>
    <row r="7035" spans="21:48" ht="31.5" customHeight="1">
      <c r="U7035" s="1"/>
      <c r="AT7035" s="27">
        <f t="shared" si="617"/>
        <v>0</v>
      </c>
      <c r="AV7035" s="29">
        <f t="shared" si="618"/>
        <v>0</v>
      </c>
    </row>
    <row r="7036" spans="21:48" ht="31.5" customHeight="1">
      <c r="U7036" s="1"/>
      <c r="AT7036" s="27">
        <f t="shared" si="617"/>
        <v>0</v>
      </c>
      <c r="AV7036" s="29">
        <f t="shared" si="618"/>
        <v>0</v>
      </c>
    </row>
    <row r="7037" spans="21:48" ht="31.5" customHeight="1">
      <c r="U7037" s="1"/>
      <c r="AT7037" s="27">
        <f t="shared" si="617"/>
        <v>0</v>
      </c>
      <c r="AV7037" s="29">
        <f t="shared" si="618"/>
        <v>0</v>
      </c>
    </row>
    <row r="7038" spans="21:48" ht="31.5" customHeight="1">
      <c r="U7038" s="1"/>
      <c r="AT7038" s="27">
        <f t="shared" si="617"/>
        <v>0</v>
      </c>
      <c r="AV7038" s="29">
        <f t="shared" si="618"/>
        <v>0</v>
      </c>
    </row>
    <row r="7039" spans="21:48" ht="31.5" customHeight="1">
      <c r="U7039" s="1"/>
      <c r="AT7039" s="27">
        <f t="shared" si="617"/>
        <v>0</v>
      </c>
      <c r="AV7039" s="29">
        <f t="shared" si="618"/>
        <v>0</v>
      </c>
    </row>
    <row r="7040" spans="21:48" ht="31.5" customHeight="1">
      <c r="U7040" s="1"/>
      <c r="AT7040" s="27">
        <f t="shared" si="617"/>
        <v>0</v>
      </c>
      <c r="AV7040" s="29">
        <f t="shared" si="618"/>
        <v>0</v>
      </c>
    </row>
    <row r="7041" spans="21:48" ht="31.5" customHeight="1">
      <c r="U7041" s="1"/>
      <c r="AT7041" s="27">
        <f t="shared" si="617"/>
        <v>0</v>
      </c>
      <c r="AV7041" s="29">
        <f t="shared" si="618"/>
        <v>0</v>
      </c>
    </row>
    <row r="7042" spans="21:48" ht="31.5" customHeight="1">
      <c r="U7042" s="1"/>
      <c r="AT7042" s="27">
        <f t="shared" si="617"/>
        <v>0</v>
      </c>
      <c r="AV7042" s="29">
        <f t="shared" si="618"/>
        <v>0</v>
      </c>
    </row>
    <row r="7043" spans="21:48" ht="31.5" customHeight="1">
      <c r="U7043" s="1"/>
      <c r="AT7043" s="27">
        <f t="shared" si="617"/>
        <v>0</v>
      </c>
      <c r="AV7043" s="29">
        <f t="shared" si="618"/>
        <v>0</v>
      </c>
    </row>
    <row r="7044" spans="21:48" ht="31.5" customHeight="1">
      <c r="U7044" s="1"/>
      <c r="AT7044" s="27">
        <f t="shared" si="617"/>
        <v>0</v>
      </c>
      <c r="AV7044" s="29">
        <f t="shared" si="618"/>
        <v>0</v>
      </c>
    </row>
    <row r="7045" spans="21:48" ht="31.5" customHeight="1">
      <c r="U7045" s="1"/>
      <c r="AT7045" s="27">
        <f t="shared" si="617"/>
        <v>0</v>
      </c>
      <c r="AV7045" s="29">
        <f t="shared" si="618"/>
        <v>0</v>
      </c>
    </row>
    <row r="7046" spans="21:48" ht="31.5" customHeight="1">
      <c r="U7046" s="1"/>
      <c r="AT7046" s="27">
        <f t="shared" ref="AT7046:AT7109" si="619">T7046*1.075</f>
        <v>0</v>
      </c>
      <c r="AV7046" s="29">
        <f t="shared" si="618"/>
        <v>0</v>
      </c>
    </row>
    <row r="7047" spans="21:48" ht="31.5" customHeight="1">
      <c r="U7047" s="1"/>
      <c r="AT7047" s="27">
        <f t="shared" si="619"/>
        <v>0</v>
      </c>
      <c r="AV7047" s="29">
        <f t="shared" si="618"/>
        <v>0</v>
      </c>
    </row>
    <row r="7048" spans="21:48" ht="31.5" customHeight="1">
      <c r="U7048" s="1"/>
      <c r="AT7048" s="27">
        <f t="shared" si="619"/>
        <v>0</v>
      </c>
      <c r="AV7048" s="29">
        <f t="shared" si="618"/>
        <v>0</v>
      </c>
    </row>
    <row r="7049" spans="21:48" ht="31.5" customHeight="1">
      <c r="U7049" s="1"/>
      <c r="AT7049" s="27">
        <f t="shared" si="619"/>
        <v>0</v>
      </c>
      <c r="AV7049" s="29">
        <f t="shared" si="618"/>
        <v>0</v>
      </c>
    </row>
    <row r="7050" spans="21:48" ht="31.5" customHeight="1">
      <c r="U7050" s="1"/>
      <c r="AT7050" s="27">
        <f t="shared" si="619"/>
        <v>0</v>
      </c>
      <c r="AV7050" s="29">
        <f t="shared" si="618"/>
        <v>0</v>
      </c>
    </row>
    <row r="7051" spans="21:48" ht="31.5" customHeight="1">
      <c r="U7051" s="1"/>
      <c r="AT7051" s="27">
        <f t="shared" si="619"/>
        <v>0</v>
      </c>
      <c r="AV7051" s="29">
        <f t="shared" si="618"/>
        <v>0</v>
      </c>
    </row>
    <row r="7052" spans="21:48" ht="31.5" customHeight="1">
      <c r="U7052" s="1"/>
      <c r="AT7052" s="27">
        <f t="shared" si="619"/>
        <v>0</v>
      </c>
      <c r="AV7052" s="29">
        <f t="shared" si="618"/>
        <v>0</v>
      </c>
    </row>
    <row r="7053" spans="21:48" ht="31.5" customHeight="1">
      <c r="U7053" s="1"/>
      <c r="AT7053" s="27">
        <f t="shared" si="619"/>
        <v>0</v>
      </c>
      <c r="AV7053" s="29">
        <f t="shared" si="618"/>
        <v>0</v>
      </c>
    </row>
    <row r="7054" spans="21:48" ht="31.5" customHeight="1">
      <c r="U7054" s="1"/>
      <c r="AT7054" s="27">
        <f t="shared" si="619"/>
        <v>0</v>
      </c>
      <c r="AV7054" s="29">
        <f t="shared" si="618"/>
        <v>0</v>
      </c>
    </row>
    <row r="7055" spans="21:48" ht="31.5" customHeight="1">
      <c r="U7055" s="1"/>
      <c r="AT7055" s="27">
        <f t="shared" si="619"/>
        <v>0</v>
      </c>
      <c r="AV7055" s="29">
        <f t="shared" si="618"/>
        <v>0</v>
      </c>
    </row>
    <row r="7056" spans="21:48" ht="31.5" customHeight="1">
      <c r="U7056" s="1"/>
      <c r="AT7056" s="27">
        <f t="shared" si="619"/>
        <v>0</v>
      </c>
      <c r="AV7056" s="29">
        <f t="shared" si="618"/>
        <v>0</v>
      </c>
    </row>
    <row r="7057" spans="21:48" ht="31.5" customHeight="1">
      <c r="U7057" s="1"/>
      <c r="AT7057" s="27">
        <f t="shared" si="619"/>
        <v>0</v>
      </c>
      <c r="AV7057" s="29">
        <f t="shared" si="618"/>
        <v>0</v>
      </c>
    </row>
    <row r="7058" spans="21:48" ht="31.5" customHeight="1">
      <c r="U7058" s="1"/>
      <c r="AT7058" s="27">
        <f t="shared" si="619"/>
        <v>0</v>
      </c>
      <c r="AV7058" s="29">
        <f t="shared" si="618"/>
        <v>0</v>
      </c>
    </row>
    <row r="7059" spans="21:48" ht="31.5" customHeight="1">
      <c r="U7059" s="1"/>
      <c r="AT7059" s="27">
        <f t="shared" si="619"/>
        <v>0</v>
      </c>
      <c r="AV7059" s="29">
        <f t="shared" si="618"/>
        <v>0</v>
      </c>
    </row>
    <row r="7060" spans="21:48" ht="31.5" customHeight="1">
      <c r="U7060" s="1"/>
      <c r="AT7060" s="27">
        <f t="shared" si="619"/>
        <v>0</v>
      </c>
      <c r="AV7060" s="29">
        <f t="shared" si="618"/>
        <v>0</v>
      </c>
    </row>
    <row r="7061" spans="21:48" ht="31.5" customHeight="1">
      <c r="U7061" s="1"/>
      <c r="AT7061" s="27">
        <f t="shared" si="619"/>
        <v>0</v>
      </c>
      <c r="AV7061" s="29">
        <f t="shared" si="618"/>
        <v>0</v>
      </c>
    </row>
    <row r="7062" spans="21:48" ht="31.5" customHeight="1">
      <c r="U7062" s="1"/>
      <c r="AT7062" s="27">
        <f t="shared" si="619"/>
        <v>0</v>
      </c>
      <c r="AV7062" s="29">
        <f t="shared" si="618"/>
        <v>0</v>
      </c>
    </row>
    <row r="7063" spans="21:48" ht="31.5" customHeight="1">
      <c r="U7063" s="1"/>
      <c r="AT7063" s="27">
        <f t="shared" si="619"/>
        <v>0</v>
      </c>
      <c r="AV7063" s="29">
        <f t="shared" si="618"/>
        <v>0</v>
      </c>
    </row>
    <row r="7064" spans="21:48" ht="31.5" customHeight="1">
      <c r="U7064" s="1"/>
      <c r="AT7064" s="27">
        <f t="shared" si="619"/>
        <v>0</v>
      </c>
      <c r="AV7064" s="29">
        <f t="shared" si="618"/>
        <v>0</v>
      </c>
    </row>
    <row r="7065" spans="21:48" ht="31.5" customHeight="1">
      <c r="U7065" s="1"/>
      <c r="AT7065" s="27">
        <f t="shared" si="619"/>
        <v>0</v>
      </c>
      <c r="AV7065" s="29">
        <f t="shared" si="618"/>
        <v>0</v>
      </c>
    </row>
    <row r="7066" spans="21:48" ht="31.5" customHeight="1">
      <c r="U7066" s="1"/>
      <c r="AT7066" s="27">
        <f t="shared" si="619"/>
        <v>0</v>
      </c>
      <c r="AV7066" s="29">
        <f t="shared" si="618"/>
        <v>0</v>
      </c>
    </row>
    <row r="7067" spans="21:48" ht="31.5" customHeight="1">
      <c r="U7067" s="1"/>
      <c r="AT7067" s="27">
        <f t="shared" si="619"/>
        <v>0</v>
      </c>
      <c r="AV7067" s="29">
        <f t="shared" si="618"/>
        <v>0</v>
      </c>
    </row>
    <row r="7068" spans="21:48" ht="31.5" customHeight="1">
      <c r="U7068" s="1"/>
      <c r="AT7068" s="27">
        <f t="shared" si="619"/>
        <v>0</v>
      </c>
      <c r="AV7068" s="29">
        <f t="shared" si="618"/>
        <v>0</v>
      </c>
    </row>
    <row r="7069" spans="21:48" ht="31.5" customHeight="1">
      <c r="U7069" s="1"/>
      <c r="AT7069" s="27">
        <f t="shared" si="619"/>
        <v>0</v>
      </c>
      <c r="AV7069" s="29">
        <f t="shared" si="618"/>
        <v>0</v>
      </c>
    </row>
    <row r="7070" spans="21:48" ht="31.5" customHeight="1">
      <c r="U7070" s="1"/>
      <c r="AT7070" s="27">
        <f t="shared" si="619"/>
        <v>0</v>
      </c>
      <c r="AV7070" s="29">
        <f t="shared" si="618"/>
        <v>0</v>
      </c>
    </row>
    <row r="7071" spans="21:48" ht="31.5" customHeight="1">
      <c r="U7071" s="1"/>
      <c r="AT7071" s="27">
        <f t="shared" si="619"/>
        <v>0</v>
      </c>
      <c r="AV7071" s="29">
        <f t="shared" si="618"/>
        <v>0</v>
      </c>
    </row>
    <row r="7072" spans="21:48" ht="31.5" customHeight="1">
      <c r="U7072" s="1"/>
      <c r="AT7072" s="27">
        <f t="shared" si="619"/>
        <v>0</v>
      </c>
      <c r="AV7072" s="29">
        <f t="shared" si="618"/>
        <v>0</v>
      </c>
    </row>
    <row r="7073" spans="21:48" ht="31.5" customHeight="1">
      <c r="U7073" s="1"/>
      <c r="AT7073" s="27">
        <f t="shared" si="619"/>
        <v>0</v>
      </c>
      <c r="AV7073" s="29">
        <f t="shared" si="618"/>
        <v>0</v>
      </c>
    </row>
    <row r="7074" spans="21:48" ht="31.5" customHeight="1">
      <c r="U7074" s="1"/>
      <c r="AT7074" s="27">
        <f t="shared" si="619"/>
        <v>0</v>
      </c>
      <c r="AV7074" s="29">
        <f t="shared" si="618"/>
        <v>0</v>
      </c>
    </row>
    <row r="7075" spans="21:48" ht="31.5" customHeight="1">
      <c r="U7075" s="1"/>
      <c r="AT7075" s="27">
        <f t="shared" si="619"/>
        <v>0</v>
      </c>
      <c r="AV7075" s="29">
        <f t="shared" si="618"/>
        <v>0</v>
      </c>
    </row>
    <row r="7076" spans="21:48" ht="31.5" customHeight="1">
      <c r="U7076" s="1"/>
      <c r="AT7076" s="27">
        <f t="shared" si="619"/>
        <v>0</v>
      </c>
      <c r="AV7076" s="29">
        <f t="shared" si="618"/>
        <v>0</v>
      </c>
    </row>
    <row r="7077" spans="21:48" ht="31.5" customHeight="1">
      <c r="U7077" s="1"/>
      <c r="AT7077" s="27">
        <f t="shared" si="619"/>
        <v>0</v>
      </c>
      <c r="AV7077" s="29">
        <f t="shared" si="618"/>
        <v>0</v>
      </c>
    </row>
    <row r="7078" spans="21:48" ht="31.5" customHeight="1">
      <c r="U7078" s="1"/>
      <c r="AT7078" s="27">
        <f t="shared" si="619"/>
        <v>0</v>
      </c>
      <c r="AV7078" s="29">
        <f t="shared" si="618"/>
        <v>0</v>
      </c>
    </row>
    <row r="7079" spans="21:48" ht="31.5" customHeight="1">
      <c r="U7079" s="1"/>
      <c r="AT7079" s="27">
        <f t="shared" si="619"/>
        <v>0</v>
      </c>
      <c r="AV7079" s="29">
        <f t="shared" si="618"/>
        <v>0</v>
      </c>
    </row>
    <row r="7080" spans="21:48" ht="31.5" customHeight="1">
      <c r="U7080" s="1"/>
      <c r="AT7080" s="27">
        <f t="shared" si="619"/>
        <v>0</v>
      </c>
      <c r="AV7080" s="29">
        <f t="shared" si="618"/>
        <v>0</v>
      </c>
    </row>
    <row r="7081" spans="21:48" ht="31.5" customHeight="1">
      <c r="U7081" s="1"/>
      <c r="AT7081" s="27">
        <f t="shared" si="619"/>
        <v>0</v>
      </c>
      <c r="AV7081" s="29">
        <f t="shared" si="618"/>
        <v>0</v>
      </c>
    </row>
    <row r="7082" spans="21:48" ht="31.5" customHeight="1">
      <c r="U7082" s="1"/>
      <c r="AT7082" s="27">
        <f t="shared" si="619"/>
        <v>0</v>
      </c>
      <c r="AV7082" s="29">
        <f t="shared" si="618"/>
        <v>0</v>
      </c>
    </row>
    <row r="7083" spans="21:48" ht="31.5" customHeight="1">
      <c r="U7083" s="1"/>
      <c r="AT7083" s="27">
        <f t="shared" si="619"/>
        <v>0</v>
      </c>
      <c r="AV7083" s="29">
        <f t="shared" si="618"/>
        <v>0</v>
      </c>
    </row>
    <row r="7084" spans="21:48" ht="31.5" customHeight="1">
      <c r="U7084" s="1"/>
      <c r="AT7084" s="27">
        <f t="shared" si="619"/>
        <v>0</v>
      </c>
      <c r="AV7084" s="29">
        <f t="shared" si="618"/>
        <v>0</v>
      </c>
    </row>
    <row r="7085" spans="21:48" ht="31.5" customHeight="1">
      <c r="U7085" s="1"/>
      <c r="AT7085" s="27">
        <f t="shared" si="619"/>
        <v>0</v>
      </c>
      <c r="AV7085" s="29">
        <f t="shared" si="618"/>
        <v>0</v>
      </c>
    </row>
    <row r="7086" spans="21:48" ht="31.5" customHeight="1">
      <c r="U7086" s="1"/>
      <c r="AT7086" s="27">
        <f t="shared" si="619"/>
        <v>0</v>
      </c>
      <c r="AV7086" s="29">
        <f t="shared" si="618"/>
        <v>0</v>
      </c>
    </row>
    <row r="7087" spans="21:48" ht="31.5" customHeight="1">
      <c r="U7087" s="1"/>
      <c r="AT7087" s="27">
        <f t="shared" si="619"/>
        <v>0</v>
      </c>
      <c r="AV7087" s="29">
        <f t="shared" si="618"/>
        <v>0</v>
      </c>
    </row>
    <row r="7088" spans="21:48" ht="31.5" customHeight="1">
      <c r="U7088" s="1"/>
      <c r="AT7088" s="27">
        <f t="shared" si="619"/>
        <v>0</v>
      </c>
      <c r="AV7088" s="29">
        <f t="shared" si="618"/>
        <v>0</v>
      </c>
    </row>
    <row r="7089" spans="21:48" ht="31.5" customHeight="1">
      <c r="U7089" s="1"/>
      <c r="AT7089" s="27">
        <f t="shared" si="619"/>
        <v>0</v>
      </c>
      <c r="AV7089" s="29">
        <f t="shared" si="618"/>
        <v>0</v>
      </c>
    </row>
    <row r="7090" spans="21:48" ht="31.5" customHeight="1">
      <c r="U7090" s="1"/>
      <c r="AT7090" s="27">
        <f t="shared" si="619"/>
        <v>0</v>
      </c>
      <c r="AV7090" s="29">
        <f t="shared" si="618"/>
        <v>0</v>
      </c>
    </row>
    <row r="7091" spans="21:48" ht="31.5" customHeight="1">
      <c r="U7091" s="1"/>
      <c r="AT7091" s="27">
        <f t="shared" si="619"/>
        <v>0</v>
      </c>
      <c r="AV7091" s="29">
        <f t="shared" ref="AV7091:AV7154" si="620">MIN(AN7091,AT7091,AU7091)</f>
        <v>0</v>
      </c>
    </row>
    <row r="7092" spans="21:48" ht="31.5" customHeight="1">
      <c r="U7092" s="1"/>
      <c r="AT7092" s="27">
        <f t="shared" si="619"/>
        <v>0</v>
      </c>
      <c r="AV7092" s="29">
        <f t="shared" si="620"/>
        <v>0</v>
      </c>
    </row>
    <row r="7093" spans="21:48" ht="31.5" customHeight="1">
      <c r="U7093" s="1"/>
      <c r="AT7093" s="27">
        <f t="shared" si="619"/>
        <v>0</v>
      </c>
      <c r="AV7093" s="29">
        <f t="shared" si="620"/>
        <v>0</v>
      </c>
    </row>
    <row r="7094" spans="21:48" ht="31.5" customHeight="1">
      <c r="U7094" s="1"/>
      <c r="AT7094" s="27">
        <f t="shared" si="619"/>
        <v>0</v>
      </c>
      <c r="AV7094" s="29">
        <f t="shared" si="620"/>
        <v>0</v>
      </c>
    </row>
    <row r="7095" spans="21:48" ht="31.5" customHeight="1">
      <c r="U7095" s="1"/>
      <c r="AT7095" s="27">
        <f t="shared" si="619"/>
        <v>0</v>
      </c>
      <c r="AV7095" s="29">
        <f t="shared" si="620"/>
        <v>0</v>
      </c>
    </row>
    <row r="7096" spans="21:48" ht="31.5" customHeight="1">
      <c r="U7096" s="1"/>
      <c r="AT7096" s="27">
        <f t="shared" si="619"/>
        <v>0</v>
      </c>
      <c r="AV7096" s="29">
        <f t="shared" si="620"/>
        <v>0</v>
      </c>
    </row>
    <row r="7097" spans="21:48" ht="31.5" customHeight="1">
      <c r="U7097" s="1"/>
      <c r="AT7097" s="27">
        <f t="shared" si="619"/>
        <v>0</v>
      </c>
      <c r="AV7097" s="29">
        <f t="shared" si="620"/>
        <v>0</v>
      </c>
    </row>
    <row r="7098" spans="21:48" ht="31.5" customHeight="1">
      <c r="U7098" s="1"/>
      <c r="AT7098" s="27">
        <f t="shared" si="619"/>
        <v>0</v>
      </c>
      <c r="AV7098" s="29">
        <f t="shared" si="620"/>
        <v>0</v>
      </c>
    </row>
    <row r="7099" spans="21:48" ht="31.5" customHeight="1">
      <c r="U7099" s="1"/>
      <c r="AT7099" s="27">
        <f t="shared" si="619"/>
        <v>0</v>
      </c>
      <c r="AV7099" s="29">
        <f t="shared" si="620"/>
        <v>0</v>
      </c>
    </row>
    <row r="7100" spans="21:48" ht="31.5" customHeight="1">
      <c r="U7100" s="1"/>
      <c r="AT7100" s="27">
        <f t="shared" si="619"/>
        <v>0</v>
      </c>
      <c r="AV7100" s="29">
        <f t="shared" si="620"/>
        <v>0</v>
      </c>
    </row>
    <row r="7101" spans="21:48" ht="31.5" customHeight="1">
      <c r="U7101" s="1"/>
      <c r="AT7101" s="27">
        <f t="shared" si="619"/>
        <v>0</v>
      </c>
      <c r="AV7101" s="29">
        <f t="shared" si="620"/>
        <v>0</v>
      </c>
    </row>
    <row r="7102" spans="21:48" ht="31.5" customHeight="1">
      <c r="U7102" s="1"/>
      <c r="AT7102" s="27">
        <f t="shared" si="619"/>
        <v>0</v>
      </c>
      <c r="AV7102" s="29">
        <f t="shared" si="620"/>
        <v>0</v>
      </c>
    </row>
    <row r="7103" spans="21:48" ht="31.5" customHeight="1">
      <c r="U7103" s="1"/>
      <c r="AT7103" s="27">
        <f t="shared" si="619"/>
        <v>0</v>
      </c>
      <c r="AV7103" s="29">
        <f t="shared" si="620"/>
        <v>0</v>
      </c>
    </row>
    <row r="7104" spans="21:48" ht="31.5" customHeight="1">
      <c r="U7104" s="1"/>
      <c r="AT7104" s="27">
        <f t="shared" si="619"/>
        <v>0</v>
      </c>
      <c r="AV7104" s="29">
        <f t="shared" si="620"/>
        <v>0</v>
      </c>
    </row>
    <row r="7105" spans="21:48" ht="31.5" customHeight="1">
      <c r="U7105" s="1"/>
      <c r="AT7105" s="27">
        <f t="shared" si="619"/>
        <v>0</v>
      </c>
      <c r="AV7105" s="29">
        <f t="shared" si="620"/>
        <v>0</v>
      </c>
    </row>
    <row r="7106" spans="21:48" ht="31.5" customHeight="1">
      <c r="U7106" s="1"/>
      <c r="AT7106" s="27">
        <f t="shared" si="619"/>
        <v>0</v>
      </c>
      <c r="AV7106" s="29">
        <f t="shared" si="620"/>
        <v>0</v>
      </c>
    </row>
    <row r="7107" spans="21:48" ht="31.5" customHeight="1">
      <c r="U7107" s="1"/>
      <c r="AT7107" s="27">
        <f t="shared" si="619"/>
        <v>0</v>
      </c>
      <c r="AV7107" s="29">
        <f t="shared" si="620"/>
        <v>0</v>
      </c>
    </row>
    <row r="7108" spans="21:48" ht="31.5" customHeight="1">
      <c r="U7108" s="1"/>
      <c r="AT7108" s="27">
        <f t="shared" si="619"/>
        <v>0</v>
      </c>
      <c r="AV7108" s="29">
        <f t="shared" si="620"/>
        <v>0</v>
      </c>
    </row>
    <row r="7109" spans="21:48" ht="31.5" customHeight="1">
      <c r="U7109" s="1"/>
      <c r="AT7109" s="27">
        <f t="shared" si="619"/>
        <v>0</v>
      </c>
      <c r="AV7109" s="29">
        <f t="shared" si="620"/>
        <v>0</v>
      </c>
    </row>
    <row r="7110" spans="21:48" ht="31.5" customHeight="1">
      <c r="U7110" s="1"/>
      <c r="AT7110" s="27">
        <f t="shared" ref="AT7110:AT7173" si="621">T7110*1.075</f>
        <v>0</v>
      </c>
      <c r="AV7110" s="29">
        <f t="shared" si="620"/>
        <v>0</v>
      </c>
    </row>
    <row r="7111" spans="21:48" ht="31.5" customHeight="1">
      <c r="U7111" s="1"/>
      <c r="AT7111" s="27">
        <f t="shared" si="621"/>
        <v>0</v>
      </c>
      <c r="AV7111" s="29">
        <f t="shared" si="620"/>
        <v>0</v>
      </c>
    </row>
    <row r="7112" spans="21:48" ht="31.5" customHeight="1">
      <c r="U7112" s="1"/>
      <c r="AT7112" s="27">
        <f t="shared" si="621"/>
        <v>0</v>
      </c>
      <c r="AV7112" s="29">
        <f t="shared" si="620"/>
        <v>0</v>
      </c>
    </row>
    <row r="7113" spans="21:48" ht="31.5" customHeight="1">
      <c r="U7113" s="1"/>
      <c r="AT7113" s="27">
        <f t="shared" si="621"/>
        <v>0</v>
      </c>
      <c r="AV7113" s="29">
        <f t="shared" si="620"/>
        <v>0</v>
      </c>
    </row>
    <row r="7114" spans="21:48" ht="31.5" customHeight="1">
      <c r="U7114" s="1"/>
      <c r="AT7114" s="27">
        <f t="shared" si="621"/>
        <v>0</v>
      </c>
      <c r="AV7114" s="29">
        <f t="shared" si="620"/>
        <v>0</v>
      </c>
    </row>
    <row r="7115" spans="21:48" ht="31.5" customHeight="1">
      <c r="U7115" s="1"/>
      <c r="AT7115" s="27">
        <f t="shared" si="621"/>
        <v>0</v>
      </c>
      <c r="AV7115" s="29">
        <f t="shared" si="620"/>
        <v>0</v>
      </c>
    </row>
    <row r="7116" spans="21:48" ht="31.5" customHeight="1">
      <c r="U7116" s="1"/>
      <c r="AT7116" s="27">
        <f t="shared" si="621"/>
        <v>0</v>
      </c>
      <c r="AV7116" s="29">
        <f t="shared" si="620"/>
        <v>0</v>
      </c>
    </row>
    <row r="7117" spans="21:48" ht="31.5" customHeight="1">
      <c r="U7117" s="1"/>
      <c r="AT7117" s="27">
        <f t="shared" si="621"/>
        <v>0</v>
      </c>
      <c r="AV7117" s="29">
        <f t="shared" si="620"/>
        <v>0</v>
      </c>
    </row>
    <row r="7118" spans="21:48" ht="31.5" customHeight="1">
      <c r="U7118" s="1"/>
      <c r="AT7118" s="27">
        <f t="shared" si="621"/>
        <v>0</v>
      </c>
      <c r="AV7118" s="29">
        <f t="shared" si="620"/>
        <v>0</v>
      </c>
    </row>
    <row r="7119" spans="21:48" ht="31.5" customHeight="1">
      <c r="U7119" s="1"/>
      <c r="AT7119" s="27">
        <f t="shared" si="621"/>
        <v>0</v>
      </c>
      <c r="AV7119" s="29">
        <f t="shared" si="620"/>
        <v>0</v>
      </c>
    </row>
    <row r="7120" spans="21:48" ht="31.5" customHeight="1">
      <c r="U7120" s="1"/>
      <c r="AT7120" s="27">
        <f t="shared" si="621"/>
        <v>0</v>
      </c>
      <c r="AV7120" s="29">
        <f t="shared" si="620"/>
        <v>0</v>
      </c>
    </row>
    <row r="7121" spans="21:48" ht="31.5" customHeight="1">
      <c r="U7121" s="1"/>
      <c r="AT7121" s="27">
        <f t="shared" si="621"/>
        <v>0</v>
      </c>
      <c r="AV7121" s="29">
        <f t="shared" si="620"/>
        <v>0</v>
      </c>
    </row>
    <row r="7122" spans="21:48" ht="31.5" customHeight="1">
      <c r="U7122" s="1"/>
      <c r="AT7122" s="27">
        <f t="shared" si="621"/>
        <v>0</v>
      </c>
      <c r="AV7122" s="29">
        <f t="shared" si="620"/>
        <v>0</v>
      </c>
    </row>
    <row r="7123" spans="21:48" ht="31.5" customHeight="1">
      <c r="U7123" s="1"/>
      <c r="AT7123" s="27">
        <f t="shared" si="621"/>
        <v>0</v>
      </c>
      <c r="AV7123" s="29">
        <f t="shared" si="620"/>
        <v>0</v>
      </c>
    </row>
    <row r="7124" spans="21:48" ht="31.5" customHeight="1">
      <c r="U7124" s="1"/>
      <c r="AT7124" s="27">
        <f t="shared" si="621"/>
        <v>0</v>
      </c>
      <c r="AV7124" s="29">
        <f t="shared" si="620"/>
        <v>0</v>
      </c>
    </row>
    <row r="7125" spans="21:48" ht="31.5" customHeight="1">
      <c r="U7125" s="1"/>
      <c r="AT7125" s="27">
        <f t="shared" si="621"/>
        <v>0</v>
      </c>
      <c r="AV7125" s="29">
        <f t="shared" si="620"/>
        <v>0</v>
      </c>
    </row>
    <row r="7126" spans="21:48" ht="31.5" customHeight="1">
      <c r="U7126" s="1"/>
      <c r="AT7126" s="27">
        <f t="shared" si="621"/>
        <v>0</v>
      </c>
      <c r="AV7126" s="29">
        <f t="shared" si="620"/>
        <v>0</v>
      </c>
    </row>
    <row r="7127" spans="21:48" ht="31.5" customHeight="1">
      <c r="U7127" s="1"/>
      <c r="AT7127" s="27">
        <f t="shared" si="621"/>
        <v>0</v>
      </c>
      <c r="AV7127" s="29">
        <f t="shared" si="620"/>
        <v>0</v>
      </c>
    </row>
    <row r="7128" spans="21:48" ht="31.5" customHeight="1">
      <c r="U7128" s="1"/>
      <c r="AT7128" s="27">
        <f t="shared" si="621"/>
        <v>0</v>
      </c>
      <c r="AV7128" s="29">
        <f t="shared" si="620"/>
        <v>0</v>
      </c>
    </row>
    <row r="7129" spans="21:48" ht="31.5" customHeight="1">
      <c r="U7129" s="1"/>
      <c r="AT7129" s="27">
        <f t="shared" si="621"/>
        <v>0</v>
      </c>
      <c r="AV7129" s="29">
        <f t="shared" si="620"/>
        <v>0</v>
      </c>
    </row>
    <row r="7130" spans="21:48" ht="31.5" customHeight="1">
      <c r="U7130" s="1"/>
      <c r="AT7130" s="27">
        <f t="shared" si="621"/>
        <v>0</v>
      </c>
      <c r="AV7130" s="29">
        <f t="shared" si="620"/>
        <v>0</v>
      </c>
    </row>
    <row r="7131" spans="21:48" ht="31.5" customHeight="1">
      <c r="U7131" s="1"/>
      <c r="AT7131" s="27">
        <f t="shared" si="621"/>
        <v>0</v>
      </c>
      <c r="AV7131" s="29">
        <f t="shared" si="620"/>
        <v>0</v>
      </c>
    </row>
    <row r="7132" spans="21:48" ht="31.5" customHeight="1">
      <c r="U7132" s="1"/>
      <c r="AT7132" s="27">
        <f t="shared" si="621"/>
        <v>0</v>
      </c>
      <c r="AV7132" s="29">
        <f t="shared" si="620"/>
        <v>0</v>
      </c>
    </row>
    <row r="7133" spans="21:48" ht="31.5" customHeight="1">
      <c r="U7133" s="1"/>
      <c r="AT7133" s="27">
        <f t="shared" si="621"/>
        <v>0</v>
      </c>
      <c r="AV7133" s="29">
        <f t="shared" si="620"/>
        <v>0</v>
      </c>
    </row>
    <row r="7134" spans="21:48" ht="31.5" customHeight="1">
      <c r="U7134" s="1"/>
      <c r="AT7134" s="27">
        <f t="shared" si="621"/>
        <v>0</v>
      </c>
      <c r="AV7134" s="29">
        <f t="shared" si="620"/>
        <v>0</v>
      </c>
    </row>
    <row r="7135" spans="21:48" ht="31.5" customHeight="1">
      <c r="U7135" s="1"/>
      <c r="AT7135" s="27">
        <f t="shared" si="621"/>
        <v>0</v>
      </c>
      <c r="AV7135" s="29">
        <f t="shared" si="620"/>
        <v>0</v>
      </c>
    </row>
    <row r="7136" spans="21:48" ht="31.5" customHeight="1">
      <c r="U7136" s="1"/>
      <c r="AT7136" s="27">
        <f t="shared" si="621"/>
        <v>0</v>
      </c>
      <c r="AV7136" s="29">
        <f t="shared" si="620"/>
        <v>0</v>
      </c>
    </row>
    <row r="7137" spans="21:48" ht="31.5" customHeight="1">
      <c r="U7137" s="1"/>
      <c r="AT7137" s="27">
        <f t="shared" si="621"/>
        <v>0</v>
      </c>
      <c r="AV7137" s="29">
        <f t="shared" si="620"/>
        <v>0</v>
      </c>
    </row>
    <row r="7138" spans="21:48" ht="31.5" customHeight="1">
      <c r="U7138" s="1"/>
      <c r="AT7138" s="27">
        <f t="shared" si="621"/>
        <v>0</v>
      </c>
      <c r="AV7138" s="29">
        <f t="shared" si="620"/>
        <v>0</v>
      </c>
    </row>
    <row r="7139" spans="21:48" ht="31.5" customHeight="1">
      <c r="U7139" s="1"/>
      <c r="AT7139" s="27">
        <f t="shared" si="621"/>
        <v>0</v>
      </c>
      <c r="AV7139" s="29">
        <f t="shared" si="620"/>
        <v>0</v>
      </c>
    </row>
    <row r="7140" spans="21:48" ht="31.5" customHeight="1">
      <c r="U7140" s="1"/>
      <c r="AT7140" s="27">
        <f t="shared" si="621"/>
        <v>0</v>
      </c>
      <c r="AV7140" s="29">
        <f t="shared" si="620"/>
        <v>0</v>
      </c>
    </row>
    <row r="7141" spans="21:48" ht="31.5" customHeight="1">
      <c r="U7141" s="1"/>
      <c r="AT7141" s="27">
        <f t="shared" si="621"/>
        <v>0</v>
      </c>
      <c r="AV7141" s="29">
        <f t="shared" si="620"/>
        <v>0</v>
      </c>
    </row>
    <row r="7142" spans="21:48" ht="31.5" customHeight="1">
      <c r="U7142" s="1"/>
      <c r="AT7142" s="27">
        <f t="shared" si="621"/>
        <v>0</v>
      </c>
      <c r="AV7142" s="29">
        <f t="shared" si="620"/>
        <v>0</v>
      </c>
    </row>
    <row r="7143" spans="21:48" ht="31.5" customHeight="1">
      <c r="U7143" s="1"/>
      <c r="AT7143" s="27">
        <f t="shared" si="621"/>
        <v>0</v>
      </c>
      <c r="AV7143" s="29">
        <f t="shared" si="620"/>
        <v>0</v>
      </c>
    </row>
    <row r="7144" spans="21:48" ht="31.5" customHeight="1">
      <c r="U7144" s="1"/>
      <c r="AT7144" s="27">
        <f t="shared" si="621"/>
        <v>0</v>
      </c>
      <c r="AV7144" s="29">
        <f t="shared" si="620"/>
        <v>0</v>
      </c>
    </row>
    <row r="7145" spans="21:48" ht="31.5" customHeight="1">
      <c r="U7145" s="1"/>
      <c r="AT7145" s="27">
        <f t="shared" si="621"/>
        <v>0</v>
      </c>
      <c r="AV7145" s="29">
        <f t="shared" si="620"/>
        <v>0</v>
      </c>
    </row>
    <row r="7146" spans="21:48" ht="31.5" customHeight="1">
      <c r="U7146" s="1"/>
      <c r="AT7146" s="27">
        <f t="shared" si="621"/>
        <v>0</v>
      </c>
      <c r="AV7146" s="29">
        <f t="shared" si="620"/>
        <v>0</v>
      </c>
    </row>
    <row r="7147" spans="21:48" ht="31.5" customHeight="1">
      <c r="U7147" s="1"/>
      <c r="AT7147" s="27">
        <f t="shared" si="621"/>
        <v>0</v>
      </c>
      <c r="AV7147" s="29">
        <f t="shared" si="620"/>
        <v>0</v>
      </c>
    </row>
    <row r="7148" spans="21:48" ht="31.5" customHeight="1">
      <c r="U7148" s="1"/>
      <c r="AT7148" s="27">
        <f t="shared" si="621"/>
        <v>0</v>
      </c>
      <c r="AV7148" s="29">
        <f t="shared" si="620"/>
        <v>0</v>
      </c>
    </row>
    <row r="7149" spans="21:48" ht="31.5" customHeight="1">
      <c r="U7149" s="1"/>
      <c r="AT7149" s="27">
        <f t="shared" si="621"/>
        <v>0</v>
      </c>
      <c r="AV7149" s="29">
        <f t="shared" si="620"/>
        <v>0</v>
      </c>
    </row>
    <row r="7150" spans="21:48" ht="31.5" customHeight="1">
      <c r="U7150" s="1"/>
      <c r="AT7150" s="27">
        <f t="shared" si="621"/>
        <v>0</v>
      </c>
      <c r="AV7150" s="29">
        <f t="shared" si="620"/>
        <v>0</v>
      </c>
    </row>
    <row r="7151" spans="21:48" ht="31.5" customHeight="1">
      <c r="U7151" s="1"/>
      <c r="AT7151" s="27">
        <f t="shared" si="621"/>
        <v>0</v>
      </c>
      <c r="AV7151" s="29">
        <f t="shared" si="620"/>
        <v>0</v>
      </c>
    </row>
    <row r="7152" spans="21:48" ht="31.5" customHeight="1">
      <c r="U7152" s="1"/>
      <c r="AT7152" s="27">
        <f t="shared" si="621"/>
        <v>0</v>
      </c>
      <c r="AV7152" s="29">
        <f t="shared" si="620"/>
        <v>0</v>
      </c>
    </row>
    <row r="7153" spans="21:48" ht="31.5" customHeight="1">
      <c r="U7153" s="1"/>
      <c r="AT7153" s="27">
        <f t="shared" si="621"/>
        <v>0</v>
      </c>
      <c r="AV7153" s="29">
        <f t="shared" si="620"/>
        <v>0</v>
      </c>
    </row>
    <row r="7154" spans="21:48" ht="31.5" customHeight="1">
      <c r="U7154" s="1"/>
      <c r="AT7154" s="27">
        <f t="shared" si="621"/>
        <v>0</v>
      </c>
      <c r="AV7154" s="29">
        <f t="shared" si="620"/>
        <v>0</v>
      </c>
    </row>
    <row r="7155" spans="21:48" ht="31.5" customHeight="1">
      <c r="U7155" s="1"/>
      <c r="AT7155" s="27">
        <f t="shared" si="621"/>
        <v>0</v>
      </c>
      <c r="AV7155" s="29">
        <f t="shared" ref="AV7155:AV7218" si="622">MIN(AN7155,AT7155,AU7155)</f>
        <v>0</v>
      </c>
    </row>
    <row r="7156" spans="21:48" ht="31.5" customHeight="1">
      <c r="U7156" s="1"/>
      <c r="AT7156" s="27">
        <f t="shared" si="621"/>
        <v>0</v>
      </c>
      <c r="AV7156" s="29">
        <f t="shared" si="622"/>
        <v>0</v>
      </c>
    </row>
    <row r="7157" spans="21:48" ht="31.5" customHeight="1">
      <c r="U7157" s="1"/>
      <c r="AT7157" s="27">
        <f t="shared" si="621"/>
        <v>0</v>
      </c>
      <c r="AV7157" s="29">
        <f t="shared" si="622"/>
        <v>0</v>
      </c>
    </row>
    <row r="7158" spans="21:48" ht="31.5" customHeight="1">
      <c r="U7158" s="1"/>
      <c r="AT7158" s="27">
        <f t="shared" si="621"/>
        <v>0</v>
      </c>
      <c r="AV7158" s="29">
        <f t="shared" si="622"/>
        <v>0</v>
      </c>
    </row>
    <row r="7159" spans="21:48" ht="31.5" customHeight="1">
      <c r="U7159" s="1"/>
      <c r="AT7159" s="27">
        <f t="shared" si="621"/>
        <v>0</v>
      </c>
      <c r="AV7159" s="29">
        <f t="shared" si="622"/>
        <v>0</v>
      </c>
    </row>
    <row r="7160" spans="21:48" ht="31.5" customHeight="1">
      <c r="U7160" s="1"/>
      <c r="AT7160" s="27">
        <f t="shared" si="621"/>
        <v>0</v>
      </c>
      <c r="AV7160" s="29">
        <f t="shared" si="622"/>
        <v>0</v>
      </c>
    </row>
    <row r="7161" spans="21:48" ht="31.5" customHeight="1">
      <c r="U7161" s="1"/>
      <c r="AT7161" s="27">
        <f t="shared" si="621"/>
        <v>0</v>
      </c>
      <c r="AV7161" s="29">
        <f t="shared" si="622"/>
        <v>0</v>
      </c>
    </row>
    <row r="7162" spans="21:48" ht="31.5" customHeight="1">
      <c r="U7162" s="1"/>
      <c r="AT7162" s="27">
        <f t="shared" si="621"/>
        <v>0</v>
      </c>
      <c r="AV7162" s="29">
        <f t="shared" si="622"/>
        <v>0</v>
      </c>
    </row>
    <row r="7163" spans="21:48" ht="31.5" customHeight="1">
      <c r="U7163" s="1"/>
      <c r="AT7163" s="27">
        <f t="shared" si="621"/>
        <v>0</v>
      </c>
      <c r="AV7163" s="29">
        <f t="shared" si="622"/>
        <v>0</v>
      </c>
    </row>
    <row r="7164" spans="21:48" ht="31.5" customHeight="1">
      <c r="U7164" s="1"/>
      <c r="AT7164" s="27">
        <f t="shared" si="621"/>
        <v>0</v>
      </c>
      <c r="AV7164" s="29">
        <f t="shared" si="622"/>
        <v>0</v>
      </c>
    </row>
    <row r="7165" spans="21:48" ht="31.5" customHeight="1">
      <c r="U7165" s="1"/>
      <c r="AT7165" s="27">
        <f t="shared" si="621"/>
        <v>0</v>
      </c>
      <c r="AV7165" s="29">
        <f t="shared" si="622"/>
        <v>0</v>
      </c>
    </row>
    <row r="7166" spans="21:48" ht="31.5" customHeight="1">
      <c r="U7166" s="1"/>
      <c r="AT7166" s="27">
        <f t="shared" si="621"/>
        <v>0</v>
      </c>
      <c r="AV7166" s="29">
        <f t="shared" si="622"/>
        <v>0</v>
      </c>
    </row>
    <row r="7167" spans="21:48" ht="31.5" customHeight="1">
      <c r="U7167" s="1"/>
      <c r="AT7167" s="27">
        <f t="shared" si="621"/>
        <v>0</v>
      </c>
      <c r="AV7167" s="29">
        <f t="shared" si="622"/>
        <v>0</v>
      </c>
    </row>
    <row r="7168" spans="21:48" ht="31.5" customHeight="1">
      <c r="U7168" s="1"/>
      <c r="AT7168" s="27">
        <f t="shared" si="621"/>
        <v>0</v>
      </c>
      <c r="AV7168" s="29">
        <f t="shared" si="622"/>
        <v>0</v>
      </c>
    </row>
    <row r="7169" spans="21:48" ht="31.5" customHeight="1">
      <c r="U7169" s="1"/>
      <c r="AT7169" s="27">
        <f t="shared" si="621"/>
        <v>0</v>
      </c>
      <c r="AV7169" s="29">
        <f t="shared" si="622"/>
        <v>0</v>
      </c>
    </row>
    <row r="7170" spans="21:48" ht="31.5" customHeight="1">
      <c r="U7170" s="1"/>
      <c r="AT7170" s="27">
        <f t="shared" si="621"/>
        <v>0</v>
      </c>
      <c r="AV7170" s="29">
        <f t="shared" si="622"/>
        <v>0</v>
      </c>
    </row>
    <row r="7171" spans="21:48" ht="31.5" customHeight="1">
      <c r="U7171" s="1"/>
      <c r="AT7171" s="27">
        <f t="shared" si="621"/>
        <v>0</v>
      </c>
      <c r="AV7171" s="29">
        <f t="shared" si="622"/>
        <v>0</v>
      </c>
    </row>
    <row r="7172" spans="21:48" ht="31.5" customHeight="1">
      <c r="U7172" s="1"/>
      <c r="AT7172" s="27">
        <f t="shared" si="621"/>
        <v>0</v>
      </c>
      <c r="AV7172" s="29">
        <f t="shared" si="622"/>
        <v>0</v>
      </c>
    </row>
    <row r="7173" spans="21:48" ht="31.5" customHeight="1">
      <c r="U7173" s="1"/>
      <c r="AT7173" s="27">
        <f t="shared" si="621"/>
        <v>0</v>
      </c>
      <c r="AV7173" s="29">
        <f t="shared" si="622"/>
        <v>0</v>
      </c>
    </row>
    <row r="7174" spans="21:48" ht="31.5" customHeight="1">
      <c r="U7174" s="1"/>
      <c r="AT7174" s="27">
        <f t="shared" ref="AT7174:AT7237" si="623">T7174*1.075</f>
        <v>0</v>
      </c>
      <c r="AV7174" s="29">
        <f t="shared" si="622"/>
        <v>0</v>
      </c>
    </row>
    <row r="7175" spans="21:48" ht="31.5" customHeight="1">
      <c r="U7175" s="1"/>
      <c r="AT7175" s="27">
        <f t="shared" si="623"/>
        <v>0</v>
      </c>
      <c r="AV7175" s="29">
        <f t="shared" si="622"/>
        <v>0</v>
      </c>
    </row>
    <row r="7176" spans="21:48" ht="31.5" customHeight="1">
      <c r="U7176" s="1"/>
      <c r="AT7176" s="27">
        <f t="shared" si="623"/>
        <v>0</v>
      </c>
      <c r="AV7176" s="29">
        <f t="shared" si="622"/>
        <v>0</v>
      </c>
    </row>
    <row r="7177" spans="21:48" ht="31.5" customHeight="1">
      <c r="U7177" s="1"/>
      <c r="AT7177" s="27">
        <f t="shared" si="623"/>
        <v>0</v>
      </c>
      <c r="AV7177" s="29">
        <f t="shared" si="622"/>
        <v>0</v>
      </c>
    </row>
    <row r="7178" spans="21:48" ht="31.5" customHeight="1">
      <c r="U7178" s="1"/>
      <c r="AT7178" s="27">
        <f t="shared" si="623"/>
        <v>0</v>
      </c>
      <c r="AV7178" s="29">
        <f t="shared" si="622"/>
        <v>0</v>
      </c>
    </row>
    <row r="7179" spans="21:48" ht="31.5" customHeight="1">
      <c r="U7179" s="1"/>
      <c r="AT7179" s="27">
        <f t="shared" si="623"/>
        <v>0</v>
      </c>
      <c r="AV7179" s="29">
        <f t="shared" si="622"/>
        <v>0</v>
      </c>
    </row>
    <row r="7180" spans="21:48" ht="31.5" customHeight="1">
      <c r="U7180" s="1"/>
      <c r="AT7180" s="27">
        <f t="shared" si="623"/>
        <v>0</v>
      </c>
      <c r="AV7180" s="29">
        <f t="shared" si="622"/>
        <v>0</v>
      </c>
    </row>
    <row r="7181" spans="21:48" ht="31.5" customHeight="1">
      <c r="U7181" s="1"/>
      <c r="AT7181" s="27">
        <f t="shared" si="623"/>
        <v>0</v>
      </c>
      <c r="AV7181" s="29">
        <f t="shared" si="622"/>
        <v>0</v>
      </c>
    </row>
    <row r="7182" spans="21:48" ht="31.5" customHeight="1">
      <c r="U7182" s="1"/>
      <c r="AT7182" s="27">
        <f t="shared" si="623"/>
        <v>0</v>
      </c>
      <c r="AV7182" s="29">
        <f t="shared" si="622"/>
        <v>0</v>
      </c>
    </row>
    <row r="7183" spans="21:48" ht="31.5" customHeight="1">
      <c r="U7183" s="1"/>
      <c r="AT7183" s="27">
        <f t="shared" si="623"/>
        <v>0</v>
      </c>
      <c r="AV7183" s="29">
        <f t="shared" si="622"/>
        <v>0</v>
      </c>
    </row>
    <row r="7184" spans="21:48" ht="31.5" customHeight="1">
      <c r="U7184" s="1"/>
      <c r="AT7184" s="27">
        <f t="shared" si="623"/>
        <v>0</v>
      </c>
      <c r="AV7184" s="29">
        <f t="shared" si="622"/>
        <v>0</v>
      </c>
    </row>
    <row r="7185" spans="21:48" ht="31.5" customHeight="1">
      <c r="U7185" s="1"/>
      <c r="AT7185" s="27">
        <f t="shared" si="623"/>
        <v>0</v>
      </c>
      <c r="AV7185" s="29">
        <f t="shared" si="622"/>
        <v>0</v>
      </c>
    </row>
    <row r="7186" spans="21:48" ht="31.5" customHeight="1">
      <c r="U7186" s="1"/>
      <c r="AT7186" s="27">
        <f t="shared" si="623"/>
        <v>0</v>
      </c>
      <c r="AV7186" s="29">
        <f t="shared" si="622"/>
        <v>0</v>
      </c>
    </row>
    <row r="7187" spans="21:48" ht="31.5" customHeight="1">
      <c r="U7187" s="1"/>
      <c r="AT7187" s="27">
        <f t="shared" si="623"/>
        <v>0</v>
      </c>
      <c r="AV7187" s="29">
        <f t="shared" si="622"/>
        <v>0</v>
      </c>
    </row>
    <row r="7188" spans="21:48" ht="31.5" customHeight="1">
      <c r="U7188" s="1"/>
      <c r="AT7188" s="27">
        <f t="shared" si="623"/>
        <v>0</v>
      </c>
      <c r="AV7188" s="29">
        <f t="shared" si="622"/>
        <v>0</v>
      </c>
    </row>
    <row r="7189" spans="21:48" ht="31.5" customHeight="1">
      <c r="U7189" s="1"/>
      <c r="AT7189" s="27">
        <f t="shared" si="623"/>
        <v>0</v>
      </c>
      <c r="AV7189" s="29">
        <f t="shared" si="622"/>
        <v>0</v>
      </c>
    </row>
    <row r="7190" spans="21:48" ht="31.5" customHeight="1">
      <c r="U7190" s="1"/>
      <c r="AT7190" s="27">
        <f t="shared" si="623"/>
        <v>0</v>
      </c>
      <c r="AV7190" s="29">
        <f t="shared" si="622"/>
        <v>0</v>
      </c>
    </row>
    <row r="7191" spans="21:48" ht="31.5" customHeight="1">
      <c r="U7191" s="1"/>
      <c r="AT7191" s="27">
        <f t="shared" si="623"/>
        <v>0</v>
      </c>
      <c r="AV7191" s="29">
        <f t="shared" si="622"/>
        <v>0</v>
      </c>
    </row>
    <row r="7192" spans="21:48" ht="31.5" customHeight="1">
      <c r="U7192" s="1"/>
      <c r="AT7192" s="27">
        <f t="shared" si="623"/>
        <v>0</v>
      </c>
      <c r="AV7192" s="29">
        <f t="shared" si="622"/>
        <v>0</v>
      </c>
    </row>
    <row r="7193" spans="21:48" ht="31.5" customHeight="1">
      <c r="U7193" s="1"/>
      <c r="AT7193" s="27">
        <f t="shared" si="623"/>
        <v>0</v>
      </c>
      <c r="AV7193" s="29">
        <f t="shared" si="622"/>
        <v>0</v>
      </c>
    </row>
    <row r="7194" spans="21:48" ht="31.5" customHeight="1">
      <c r="U7194" s="1"/>
      <c r="AT7194" s="27">
        <f t="shared" si="623"/>
        <v>0</v>
      </c>
      <c r="AV7194" s="29">
        <f t="shared" si="622"/>
        <v>0</v>
      </c>
    </row>
    <row r="7195" spans="21:48" ht="31.5" customHeight="1">
      <c r="U7195" s="1"/>
      <c r="AT7195" s="27">
        <f t="shared" si="623"/>
        <v>0</v>
      </c>
      <c r="AV7195" s="29">
        <f t="shared" si="622"/>
        <v>0</v>
      </c>
    </row>
    <row r="7196" spans="21:48" ht="31.5" customHeight="1">
      <c r="U7196" s="1"/>
      <c r="AT7196" s="27">
        <f t="shared" si="623"/>
        <v>0</v>
      </c>
      <c r="AV7196" s="29">
        <f t="shared" si="622"/>
        <v>0</v>
      </c>
    </row>
    <row r="7197" spans="21:48" ht="31.5" customHeight="1">
      <c r="U7197" s="1"/>
      <c r="AT7197" s="27">
        <f t="shared" si="623"/>
        <v>0</v>
      </c>
      <c r="AV7197" s="29">
        <f t="shared" si="622"/>
        <v>0</v>
      </c>
    </row>
    <row r="7198" spans="21:48" ht="31.5" customHeight="1">
      <c r="U7198" s="1"/>
      <c r="AT7198" s="27">
        <f t="shared" si="623"/>
        <v>0</v>
      </c>
      <c r="AV7198" s="29">
        <f t="shared" si="622"/>
        <v>0</v>
      </c>
    </row>
    <row r="7199" spans="21:48" ht="31.5" customHeight="1">
      <c r="U7199" s="1"/>
      <c r="AT7199" s="27">
        <f t="shared" si="623"/>
        <v>0</v>
      </c>
      <c r="AV7199" s="29">
        <f t="shared" si="622"/>
        <v>0</v>
      </c>
    </row>
    <row r="7200" spans="21:48" ht="31.5" customHeight="1">
      <c r="U7200" s="1"/>
      <c r="AT7200" s="27">
        <f t="shared" si="623"/>
        <v>0</v>
      </c>
      <c r="AV7200" s="29">
        <f t="shared" si="622"/>
        <v>0</v>
      </c>
    </row>
    <row r="7201" spans="21:48" ht="31.5" customHeight="1">
      <c r="U7201" s="1"/>
      <c r="AT7201" s="27">
        <f t="shared" si="623"/>
        <v>0</v>
      </c>
      <c r="AV7201" s="29">
        <f t="shared" si="622"/>
        <v>0</v>
      </c>
    </row>
    <row r="7202" spans="21:48" ht="31.5" customHeight="1">
      <c r="U7202" s="1"/>
      <c r="AT7202" s="27">
        <f t="shared" si="623"/>
        <v>0</v>
      </c>
      <c r="AV7202" s="29">
        <f t="shared" si="622"/>
        <v>0</v>
      </c>
    </row>
    <row r="7203" spans="21:48" ht="31.5" customHeight="1">
      <c r="U7203" s="1"/>
      <c r="AT7203" s="27">
        <f t="shared" si="623"/>
        <v>0</v>
      </c>
      <c r="AV7203" s="29">
        <f t="shared" si="622"/>
        <v>0</v>
      </c>
    </row>
    <row r="7204" spans="21:48" ht="31.5" customHeight="1">
      <c r="U7204" s="1"/>
      <c r="AT7204" s="27">
        <f t="shared" si="623"/>
        <v>0</v>
      </c>
      <c r="AV7204" s="29">
        <f t="shared" si="622"/>
        <v>0</v>
      </c>
    </row>
    <row r="7205" spans="21:48" ht="31.5" customHeight="1">
      <c r="U7205" s="1"/>
      <c r="AT7205" s="27">
        <f t="shared" si="623"/>
        <v>0</v>
      </c>
      <c r="AV7205" s="29">
        <f t="shared" si="622"/>
        <v>0</v>
      </c>
    </row>
    <row r="7206" spans="21:48" ht="31.5" customHeight="1">
      <c r="U7206" s="1"/>
      <c r="AT7206" s="27">
        <f t="shared" si="623"/>
        <v>0</v>
      </c>
      <c r="AV7206" s="29">
        <f t="shared" si="622"/>
        <v>0</v>
      </c>
    </row>
    <row r="7207" spans="21:48" ht="31.5" customHeight="1">
      <c r="U7207" s="1"/>
      <c r="AT7207" s="27">
        <f t="shared" si="623"/>
        <v>0</v>
      </c>
      <c r="AV7207" s="29">
        <f t="shared" si="622"/>
        <v>0</v>
      </c>
    </row>
    <row r="7208" spans="21:48" ht="31.5" customHeight="1">
      <c r="U7208" s="1"/>
      <c r="AT7208" s="27">
        <f t="shared" si="623"/>
        <v>0</v>
      </c>
      <c r="AV7208" s="29">
        <f t="shared" si="622"/>
        <v>0</v>
      </c>
    </row>
    <row r="7209" spans="21:48" ht="31.5" customHeight="1">
      <c r="U7209" s="1"/>
      <c r="AT7209" s="27">
        <f t="shared" si="623"/>
        <v>0</v>
      </c>
      <c r="AV7209" s="29">
        <f t="shared" si="622"/>
        <v>0</v>
      </c>
    </row>
    <row r="7210" spans="21:48" ht="31.5" customHeight="1">
      <c r="U7210" s="1"/>
      <c r="AT7210" s="27">
        <f t="shared" si="623"/>
        <v>0</v>
      </c>
      <c r="AV7210" s="29">
        <f t="shared" si="622"/>
        <v>0</v>
      </c>
    </row>
    <row r="7211" spans="21:48" ht="31.5" customHeight="1">
      <c r="U7211" s="1"/>
      <c r="AT7211" s="27">
        <f t="shared" si="623"/>
        <v>0</v>
      </c>
      <c r="AV7211" s="29">
        <f t="shared" si="622"/>
        <v>0</v>
      </c>
    </row>
    <row r="7212" spans="21:48" ht="31.5" customHeight="1">
      <c r="U7212" s="1"/>
      <c r="AT7212" s="27">
        <f t="shared" si="623"/>
        <v>0</v>
      </c>
      <c r="AV7212" s="29">
        <f t="shared" si="622"/>
        <v>0</v>
      </c>
    </row>
    <row r="7213" spans="21:48" ht="31.5" customHeight="1">
      <c r="U7213" s="1"/>
      <c r="AT7213" s="27">
        <f t="shared" si="623"/>
        <v>0</v>
      </c>
      <c r="AV7213" s="29">
        <f t="shared" si="622"/>
        <v>0</v>
      </c>
    </row>
    <row r="7214" spans="21:48" ht="31.5" customHeight="1">
      <c r="U7214" s="1"/>
      <c r="AT7214" s="27">
        <f t="shared" si="623"/>
        <v>0</v>
      </c>
      <c r="AV7214" s="29">
        <f t="shared" si="622"/>
        <v>0</v>
      </c>
    </row>
    <row r="7215" spans="21:48" ht="31.5" customHeight="1">
      <c r="U7215" s="1"/>
      <c r="AT7215" s="27">
        <f t="shared" si="623"/>
        <v>0</v>
      </c>
      <c r="AV7215" s="29">
        <f t="shared" si="622"/>
        <v>0</v>
      </c>
    </row>
    <row r="7216" spans="21:48" ht="31.5" customHeight="1">
      <c r="U7216" s="1"/>
      <c r="AT7216" s="27">
        <f t="shared" si="623"/>
        <v>0</v>
      </c>
      <c r="AV7216" s="29">
        <f t="shared" si="622"/>
        <v>0</v>
      </c>
    </row>
    <row r="7217" spans="21:48" ht="31.5" customHeight="1">
      <c r="U7217" s="1"/>
      <c r="AT7217" s="27">
        <f t="shared" si="623"/>
        <v>0</v>
      </c>
      <c r="AV7217" s="29">
        <f t="shared" si="622"/>
        <v>0</v>
      </c>
    </row>
    <row r="7218" spans="21:48" ht="31.5" customHeight="1">
      <c r="U7218" s="1"/>
      <c r="AT7218" s="27">
        <f t="shared" si="623"/>
        <v>0</v>
      </c>
      <c r="AV7218" s="29">
        <f t="shared" si="622"/>
        <v>0</v>
      </c>
    </row>
    <row r="7219" spans="21:48" ht="31.5" customHeight="1">
      <c r="U7219" s="1"/>
      <c r="AT7219" s="27">
        <f t="shared" si="623"/>
        <v>0</v>
      </c>
      <c r="AV7219" s="29">
        <f t="shared" ref="AV7219:AV7282" si="624">MIN(AN7219,AT7219,AU7219)</f>
        <v>0</v>
      </c>
    </row>
    <row r="7220" spans="21:48" ht="31.5" customHeight="1">
      <c r="U7220" s="1"/>
      <c r="AT7220" s="27">
        <f t="shared" si="623"/>
        <v>0</v>
      </c>
      <c r="AV7220" s="29">
        <f t="shared" si="624"/>
        <v>0</v>
      </c>
    </row>
    <row r="7221" spans="21:48" ht="31.5" customHeight="1">
      <c r="U7221" s="1"/>
      <c r="AT7221" s="27">
        <f t="shared" si="623"/>
        <v>0</v>
      </c>
      <c r="AV7221" s="29">
        <f t="shared" si="624"/>
        <v>0</v>
      </c>
    </row>
    <row r="7222" spans="21:48" ht="31.5" customHeight="1">
      <c r="U7222" s="1"/>
      <c r="AT7222" s="27">
        <f t="shared" si="623"/>
        <v>0</v>
      </c>
      <c r="AV7222" s="29">
        <f t="shared" si="624"/>
        <v>0</v>
      </c>
    </row>
    <row r="7223" spans="21:48" ht="31.5" customHeight="1">
      <c r="U7223" s="1"/>
      <c r="AT7223" s="27">
        <f t="shared" si="623"/>
        <v>0</v>
      </c>
      <c r="AV7223" s="29">
        <f t="shared" si="624"/>
        <v>0</v>
      </c>
    </row>
    <row r="7224" spans="21:48" ht="31.5" customHeight="1">
      <c r="U7224" s="1"/>
      <c r="AT7224" s="27">
        <f t="shared" si="623"/>
        <v>0</v>
      </c>
      <c r="AV7224" s="29">
        <f t="shared" si="624"/>
        <v>0</v>
      </c>
    </row>
    <row r="7225" spans="21:48" ht="31.5" customHeight="1">
      <c r="U7225" s="1"/>
      <c r="AT7225" s="27">
        <f t="shared" si="623"/>
        <v>0</v>
      </c>
      <c r="AV7225" s="29">
        <f t="shared" si="624"/>
        <v>0</v>
      </c>
    </row>
    <row r="7226" spans="21:48" ht="31.5" customHeight="1">
      <c r="U7226" s="1"/>
      <c r="AT7226" s="27">
        <f t="shared" si="623"/>
        <v>0</v>
      </c>
      <c r="AV7226" s="29">
        <f t="shared" si="624"/>
        <v>0</v>
      </c>
    </row>
    <row r="7227" spans="21:48" ht="31.5" customHeight="1">
      <c r="U7227" s="1"/>
      <c r="AT7227" s="27">
        <f t="shared" si="623"/>
        <v>0</v>
      </c>
      <c r="AV7227" s="29">
        <f t="shared" si="624"/>
        <v>0</v>
      </c>
    </row>
    <row r="7228" spans="21:48" ht="31.5" customHeight="1">
      <c r="U7228" s="1"/>
      <c r="AT7228" s="27">
        <f t="shared" si="623"/>
        <v>0</v>
      </c>
      <c r="AV7228" s="29">
        <f t="shared" si="624"/>
        <v>0</v>
      </c>
    </row>
    <row r="7229" spans="21:48" ht="31.5" customHeight="1">
      <c r="U7229" s="1"/>
      <c r="AT7229" s="27">
        <f t="shared" si="623"/>
        <v>0</v>
      </c>
      <c r="AV7229" s="29">
        <f t="shared" si="624"/>
        <v>0</v>
      </c>
    </row>
    <row r="7230" spans="21:48" ht="31.5" customHeight="1">
      <c r="U7230" s="1"/>
      <c r="AT7230" s="27">
        <f t="shared" si="623"/>
        <v>0</v>
      </c>
      <c r="AV7230" s="29">
        <f t="shared" si="624"/>
        <v>0</v>
      </c>
    </row>
    <row r="7231" spans="21:48" ht="31.5" customHeight="1">
      <c r="U7231" s="1"/>
      <c r="AT7231" s="27">
        <f t="shared" si="623"/>
        <v>0</v>
      </c>
      <c r="AV7231" s="29">
        <f t="shared" si="624"/>
        <v>0</v>
      </c>
    </row>
    <row r="7232" spans="21:48" ht="31.5" customHeight="1">
      <c r="U7232" s="1"/>
      <c r="AT7232" s="27">
        <f t="shared" si="623"/>
        <v>0</v>
      </c>
      <c r="AV7232" s="29">
        <f t="shared" si="624"/>
        <v>0</v>
      </c>
    </row>
    <row r="7233" spans="21:48" ht="31.5" customHeight="1">
      <c r="U7233" s="1"/>
      <c r="AT7233" s="27">
        <f t="shared" si="623"/>
        <v>0</v>
      </c>
      <c r="AV7233" s="29">
        <f t="shared" si="624"/>
        <v>0</v>
      </c>
    </row>
    <row r="7234" spans="21:48" ht="31.5" customHeight="1">
      <c r="U7234" s="1"/>
      <c r="AT7234" s="27">
        <f t="shared" si="623"/>
        <v>0</v>
      </c>
      <c r="AV7234" s="29">
        <f t="shared" si="624"/>
        <v>0</v>
      </c>
    </row>
    <row r="7235" spans="21:48" ht="31.5" customHeight="1">
      <c r="U7235" s="1"/>
      <c r="AT7235" s="27">
        <f t="shared" si="623"/>
        <v>0</v>
      </c>
      <c r="AV7235" s="29">
        <f t="shared" si="624"/>
        <v>0</v>
      </c>
    </row>
    <row r="7236" spans="21:48" ht="31.5" customHeight="1">
      <c r="U7236" s="1"/>
      <c r="AT7236" s="27">
        <f t="shared" si="623"/>
        <v>0</v>
      </c>
      <c r="AV7236" s="29">
        <f t="shared" si="624"/>
        <v>0</v>
      </c>
    </row>
    <row r="7237" spans="21:48" ht="31.5" customHeight="1">
      <c r="U7237" s="1"/>
      <c r="AT7237" s="27">
        <f t="shared" si="623"/>
        <v>0</v>
      </c>
      <c r="AV7237" s="29">
        <f t="shared" si="624"/>
        <v>0</v>
      </c>
    </row>
    <row r="7238" spans="21:48" ht="31.5" customHeight="1">
      <c r="U7238" s="1"/>
      <c r="AT7238" s="27">
        <f t="shared" ref="AT7238:AT7301" si="625">T7238*1.075</f>
        <v>0</v>
      </c>
      <c r="AV7238" s="29">
        <f t="shared" si="624"/>
        <v>0</v>
      </c>
    </row>
    <row r="7239" spans="21:48" ht="31.5" customHeight="1">
      <c r="U7239" s="1"/>
      <c r="AT7239" s="27">
        <f t="shared" si="625"/>
        <v>0</v>
      </c>
      <c r="AV7239" s="29">
        <f t="shared" si="624"/>
        <v>0</v>
      </c>
    </row>
    <row r="7240" spans="21:48" ht="31.5" customHeight="1">
      <c r="U7240" s="1"/>
      <c r="AT7240" s="27">
        <f t="shared" si="625"/>
        <v>0</v>
      </c>
      <c r="AV7240" s="29">
        <f t="shared" si="624"/>
        <v>0</v>
      </c>
    </row>
    <row r="7241" spans="21:48" ht="31.5" customHeight="1">
      <c r="U7241" s="1"/>
      <c r="AT7241" s="27">
        <f t="shared" si="625"/>
        <v>0</v>
      </c>
      <c r="AV7241" s="29">
        <f t="shared" si="624"/>
        <v>0</v>
      </c>
    </row>
    <row r="7242" spans="21:48" ht="31.5" customHeight="1">
      <c r="U7242" s="1"/>
      <c r="AT7242" s="27">
        <f t="shared" si="625"/>
        <v>0</v>
      </c>
      <c r="AV7242" s="29">
        <f t="shared" si="624"/>
        <v>0</v>
      </c>
    </row>
    <row r="7243" spans="21:48" ht="31.5" customHeight="1">
      <c r="U7243" s="1"/>
      <c r="AT7243" s="27">
        <f t="shared" si="625"/>
        <v>0</v>
      </c>
      <c r="AV7243" s="29">
        <f t="shared" si="624"/>
        <v>0</v>
      </c>
    </row>
    <row r="7244" spans="21:48" ht="31.5" customHeight="1">
      <c r="U7244" s="1"/>
      <c r="AT7244" s="27">
        <f t="shared" si="625"/>
        <v>0</v>
      </c>
      <c r="AV7244" s="29">
        <f t="shared" si="624"/>
        <v>0</v>
      </c>
    </row>
    <row r="7245" spans="21:48" ht="31.5" customHeight="1">
      <c r="U7245" s="1"/>
      <c r="AT7245" s="27">
        <f t="shared" si="625"/>
        <v>0</v>
      </c>
      <c r="AV7245" s="29">
        <f t="shared" si="624"/>
        <v>0</v>
      </c>
    </row>
    <row r="7246" spans="21:48" ht="31.5" customHeight="1">
      <c r="U7246" s="1"/>
      <c r="AT7246" s="27">
        <f t="shared" si="625"/>
        <v>0</v>
      </c>
      <c r="AV7246" s="29">
        <f t="shared" si="624"/>
        <v>0</v>
      </c>
    </row>
    <row r="7247" spans="21:48" ht="31.5" customHeight="1">
      <c r="U7247" s="1"/>
      <c r="AT7247" s="27">
        <f t="shared" si="625"/>
        <v>0</v>
      </c>
      <c r="AV7247" s="29">
        <f t="shared" si="624"/>
        <v>0</v>
      </c>
    </row>
    <row r="7248" spans="21:48" ht="31.5" customHeight="1">
      <c r="U7248" s="1"/>
      <c r="AT7248" s="27">
        <f t="shared" si="625"/>
        <v>0</v>
      </c>
      <c r="AV7248" s="29">
        <f t="shared" si="624"/>
        <v>0</v>
      </c>
    </row>
    <row r="7249" spans="21:48" ht="31.5" customHeight="1">
      <c r="U7249" s="1"/>
      <c r="AT7249" s="27">
        <f t="shared" si="625"/>
        <v>0</v>
      </c>
      <c r="AV7249" s="29">
        <f t="shared" si="624"/>
        <v>0</v>
      </c>
    </row>
    <row r="7250" spans="21:48" ht="31.5" customHeight="1">
      <c r="U7250" s="1"/>
      <c r="AT7250" s="27">
        <f t="shared" si="625"/>
        <v>0</v>
      </c>
      <c r="AV7250" s="29">
        <f t="shared" si="624"/>
        <v>0</v>
      </c>
    </row>
    <row r="7251" spans="21:48" ht="31.5" customHeight="1">
      <c r="U7251" s="1"/>
      <c r="AT7251" s="27">
        <f t="shared" si="625"/>
        <v>0</v>
      </c>
      <c r="AV7251" s="29">
        <f t="shared" si="624"/>
        <v>0</v>
      </c>
    </row>
    <row r="7252" spans="21:48" ht="31.5" customHeight="1">
      <c r="U7252" s="1"/>
      <c r="AT7252" s="27">
        <f t="shared" si="625"/>
        <v>0</v>
      </c>
      <c r="AV7252" s="29">
        <f t="shared" si="624"/>
        <v>0</v>
      </c>
    </row>
    <row r="7253" spans="21:48" ht="31.5" customHeight="1">
      <c r="U7253" s="1"/>
      <c r="AT7253" s="27">
        <f t="shared" si="625"/>
        <v>0</v>
      </c>
      <c r="AV7253" s="29">
        <f t="shared" si="624"/>
        <v>0</v>
      </c>
    </row>
    <row r="7254" spans="21:48" ht="31.5" customHeight="1">
      <c r="U7254" s="1"/>
      <c r="AT7254" s="27">
        <f t="shared" si="625"/>
        <v>0</v>
      </c>
      <c r="AV7254" s="29">
        <f t="shared" si="624"/>
        <v>0</v>
      </c>
    </row>
    <row r="7255" spans="21:48" ht="31.5" customHeight="1">
      <c r="U7255" s="1"/>
      <c r="AT7255" s="27">
        <f t="shared" si="625"/>
        <v>0</v>
      </c>
      <c r="AV7255" s="29">
        <f t="shared" si="624"/>
        <v>0</v>
      </c>
    </row>
    <row r="7256" spans="21:48" ht="31.5" customHeight="1">
      <c r="U7256" s="1"/>
      <c r="AT7256" s="27">
        <f t="shared" si="625"/>
        <v>0</v>
      </c>
      <c r="AV7256" s="29">
        <f t="shared" si="624"/>
        <v>0</v>
      </c>
    </row>
    <row r="7257" spans="21:48" ht="31.5" customHeight="1">
      <c r="U7257" s="1"/>
      <c r="AT7257" s="27">
        <f t="shared" si="625"/>
        <v>0</v>
      </c>
      <c r="AV7257" s="29">
        <f t="shared" si="624"/>
        <v>0</v>
      </c>
    </row>
    <row r="7258" spans="21:48" ht="31.5" customHeight="1">
      <c r="U7258" s="1"/>
      <c r="AT7258" s="27">
        <f t="shared" si="625"/>
        <v>0</v>
      </c>
      <c r="AV7258" s="29">
        <f t="shared" si="624"/>
        <v>0</v>
      </c>
    </row>
    <row r="7259" spans="21:48" ht="31.5" customHeight="1">
      <c r="U7259" s="1"/>
      <c r="AT7259" s="27">
        <f t="shared" si="625"/>
        <v>0</v>
      </c>
      <c r="AV7259" s="29">
        <f t="shared" si="624"/>
        <v>0</v>
      </c>
    </row>
    <row r="7260" spans="21:48" ht="31.5" customHeight="1">
      <c r="U7260" s="1"/>
      <c r="AT7260" s="27">
        <f t="shared" si="625"/>
        <v>0</v>
      </c>
      <c r="AV7260" s="29">
        <f t="shared" si="624"/>
        <v>0</v>
      </c>
    </row>
    <row r="7261" spans="21:48" ht="31.5" customHeight="1">
      <c r="U7261" s="1"/>
      <c r="AT7261" s="27">
        <f t="shared" si="625"/>
        <v>0</v>
      </c>
      <c r="AV7261" s="29">
        <f t="shared" si="624"/>
        <v>0</v>
      </c>
    </row>
    <row r="7262" spans="21:48" ht="31.5" customHeight="1">
      <c r="U7262" s="1"/>
      <c r="AT7262" s="27">
        <f t="shared" si="625"/>
        <v>0</v>
      </c>
      <c r="AV7262" s="29">
        <f t="shared" si="624"/>
        <v>0</v>
      </c>
    </row>
    <row r="7263" spans="21:48" ht="31.5" customHeight="1">
      <c r="U7263" s="1"/>
      <c r="AT7263" s="27">
        <f t="shared" si="625"/>
        <v>0</v>
      </c>
      <c r="AV7263" s="29">
        <f t="shared" si="624"/>
        <v>0</v>
      </c>
    </row>
    <row r="7264" spans="21:48" ht="31.5" customHeight="1">
      <c r="U7264" s="1"/>
      <c r="AT7264" s="27">
        <f t="shared" si="625"/>
        <v>0</v>
      </c>
      <c r="AV7264" s="29">
        <f t="shared" si="624"/>
        <v>0</v>
      </c>
    </row>
    <row r="7265" spans="21:48" ht="31.5" customHeight="1">
      <c r="U7265" s="1"/>
      <c r="AT7265" s="27">
        <f t="shared" si="625"/>
        <v>0</v>
      </c>
      <c r="AV7265" s="29">
        <f t="shared" si="624"/>
        <v>0</v>
      </c>
    </row>
    <row r="7266" spans="21:48" ht="31.5" customHeight="1">
      <c r="U7266" s="1"/>
      <c r="AT7266" s="27">
        <f t="shared" si="625"/>
        <v>0</v>
      </c>
      <c r="AV7266" s="29">
        <f t="shared" si="624"/>
        <v>0</v>
      </c>
    </row>
    <row r="7267" spans="21:48" ht="31.5" customHeight="1">
      <c r="U7267" s="1"/>
      <c r="AT7267" s="27">
        <f t="shared" si="625"/>
        <v>0</v>
      </c>
      <c r="AV7267" s="29">
        <f t="shared" si="624"/>
        <v>0</v>
      </c>
    </row>
    <row r="7268" spans="21:48" ht="31.5" customHeight="1">
      <c r="U7268" s="1"/>
      <c r="AT7268" s="27">
        <f t="shared" si="625"/>
        <v>0</v>
      </c>
      <c r="AV7268" s="29">
        <f t="shared" si="624"/>
        <v>0</v>
      </c>
    </row>
    <row r="7269" spans="21:48" ht="31.5" customHeight="1">
      <c r="U7269" s="1"/>
      <c r="AT7269" s="27">
        <f t="shared" si="625"/>
        <v>0</v>
      </c>
      <c r="AV7269" s="29">
        <f t="shared" si="624"/>
        <v>0</v>
      </c>
    </row>
    <row r="7270" spans="21:48" ht="31.5" customHeight="1">
      <c r="U7270" s="1"/>
      <c r="AT7270" s="27">
        <f t="shared" si="625"/>
        <v>0</v>
      </c>
      <c r="AV7270" s="29">
        <f t="shared" si="624"/>
        <v>0</v>
      </c>
    </row>
    <row r="7271" spans="21:48" ht="31.5" customHeight="1">
      <c r="U7271" s="1"/>
      <c r="AT7271" s="27">
        <f t="shared" si="625"/>
        <v>0</v>
      </c>
      <c r="AV7271" s="29">
        <f t="shared" si="624"/>
        <v>0</v>
      </c>
    </row>
    <row r="7272" spans="21:48" ht="31.5" customHeight="1">
      <c r="U7272" s="1"/>
      <c r="AT7272" s="27">
        <f t="shared" si="625"/>
        <v>0</v>
      </c>
      <c r="AV7272" s="29">
        <f t="shared" si="624"/>
        <v>0</v>
      </c>
    </row>
    <row r="7273" spans="21:48" ht="31.5" customHeight="1">
      <c r="U7273" s="1"/>
      <c r="AT7273" s="27">
        <f t="shared" si="625"/>
        <v>0</v>
      </c>
      <c r="AV7273" s="29">
        <f t="shared" si="624"/>
        <v>0</v>
      </c>
    </row>
    <row r="7274" spans="21:48" ht="31.5" customHeight="1">
      <c r="U7274" s="1"/>
      <c r="AT7274" s="27">
        <f t="shared" si="625"/>
        <v>0</v>
      </c>
      <c r="AV7274" s="29">
        <f t="shared" si="624"/>
        <v>0</v>
      </c>
    </row>
    <row r="7275" spans="21:48" ht="31.5" customHeight="1">
      <c r="U7275" s="1"/>
      <c r="AT7275" s="27">
        <f t="shared" si="625"/>
        <v>0</v>
      </c>
      <c r="AV7275" s="29">
        <f t="shared" si="624"/>
        <v>0</v>
      </c>
    </row>
    <row r="7276" spans="21:48" ht="31.5" customHeight="1">
      <c r="U7276" s="1"/>
      <c r="AT7276" s="27">
        <f t="shared" si="625"/>
        <v>0</v>
      </c>
      <c r="AV7276" s="29">
        <f t="shared" si="624"/>
        <v>0</v>
      </c>
    </row>
    <row r="7277" spans="21:48" ht="31.5" customHeight="1">
      <c r="U7277" s="1"/>
      <c r="AT7277" s="27">
        <f t="shared" si="625"/>
        <v>0</v>
      </c>
      <c r="AV7277" s="29">
        <f t="shared" si="624"/>
        <v>0</v>
      </c>
    </row>
    <row r="7278" spans="21:48" ht="31.5" customHeight="1">
      <c r="U7278" s="1"/>
      <c r="AT7278" s="27">
        <f t="shared" si="625"/>
        <v>0</v>
      </c>
      <c r="AV7278" s="29">
        <f t="shared" si="624"/>
        <v>0</v>
      </c>
    </row>
    <row r="7279" spans="21:48" ht="31.5" customHeight="1">
      <c r="U7279" s="1"/>
      <c r="AT7279" s="27">
        <f t="shared" si="625"/>
        <v>0</v>
      </c>
      <c r="AV7279" s="29">
        <f t="shared" si="624"/>
        <v>0</v>
      </c>
    </row>
    <row r="7280" spans="21:48" ht="31.5" customHeight="1">
      <c r="U7280" s="1"/>
      <c r="AT7280" s="27">
        <f t="shared" si="625"/>
        <v>0</v>
      </c>
      <c r="AV7280" s="29">
        <f t="shared" si="624"/>
        <v>0</v>
      </c>
    </row>
    <row r="7281" spans="21:48" ht="31.5" customHeight="1">
      <c r="U7281" s="1"/>
      <c r="AT7281" s="27">
        <f t="shared" si="625"/>
        <v>0</v>
      </c>
      <c r="AV7281" s="29">
        <f t="shared" si="624"/>
        <v>0</v>
      </c>
    </row>
    <row r="7282" spans="21:48" ht="31.5" customHeight="1">
      <c r="U7282" s="1"/>
      <c r="AT7282" s="27">
        <f t="shared" si="625"/>
        <v>0</v>
      </c>
      <c r="AV7282" s="29">
        <f t="shared" si="624"/>
        <v>0</v>
      </c>
    </row>
    <row r="7283" spans="21:48" ht="31.5" customHeight="1">
      <c r="U7283" s="1"/>
      <c r="AT7283" s="27">
        <f t="shared" si="625"/>
        <v>0</v>
      </c>
      <c r="AV7283" s="29">
        <f t="shared" ref="AV7283:AV7346" si="626">MIN(AN7283,AT7283,AU7283)</f>
        <v>0</v>
      </c>
    </row>
    <row r="7284" spans="21:48" ht="31.5" customHeight="1">
      <c r="U7284" s="1"/>
      <c r="AT7284" s="27">
        <f t="shared" si="625"/>
        <v>0</v>
      </c>
      <c r="AV7284" s="29">
        <f t="shared" si="626"/>
        <v>0</v>
      </c>
    </row>
    <row r="7285" spans="21:48" ht="31.5" customHeight="1">
      <c r="U7285" s="1"/>
      <c r="AT7285" s="27">
        <f t="shared" si="625"/>
        <v>0</v>
      </c>
      <c r="AV7285" s="29">
        <f t="shared" si="626"/>
        <v>0</v>
      </c>
    </row>
    <row r="7286" spans="21:48" ht="31.5" customHeight="1">
      <c r="U7286" s="1"/>
      <c r="AT7286" s="27">
        <f t="shared" si="625"/>
        <v>0</v>
      </c>
      <c r="AV7286" s="29">
        <f t="shared" si="626"/>
        <v>0</v>
      </c>
    </row>
    <row r="7287" spans="21:48" ht="31.5" customHeight="1">
      <c r="U7287" s="1"/>
      <c r="AT7287" s="27">
        <f t="shared" si="625"/>
        <v>0</v>
      </c>
      <c r="AV7287" s="29">
        <f t="shared" si="626"/>
        <v>0</v>
      </c>
    </row>
    <row r="7288" spans="21:48" ht="31.5" customHeight="1">
      <c r="U7288" s="1"/>
      <c r="AT7288" s="27">
        <f t="shared" si="625"/>
        <v>0</v>
      </c>
      <c r="AV7288" s="29">
        <f t="shared" si="626"/>
        <v>0</v>
      </c>
    </row>
    <row r="7289" spans="21:48" ht="31.5" customHeight="1">
      <c r="U7289" s="1"/>
      <c r="AT7289" s="27">
        <f t="shared" si="625"/>
        <v>0</v>
      </c>
      <c r="AV7289" s="29">
        <f t="shared" si="626"/>
        <v>0</v>
      </c>
    </row>
    <row r="7290" spans="21:48" ht="31.5" customHeight="1">
      <c r="U7290" s="1"/>
      <c r="AT7290" s="27">
        <f t="shared" si="625"/>
        <v>0</v>
      </c>
      <c r="AV7290" s="29">
        <f t="shared" si="626"/>
        <v>0</v>
      </c>
    </row>
    <row r="7291" spans="21:48" ht="31.5" customHeight="1">
      <c r="U7291" s="1"/>
      <c r="AT7291" s="27">
        <f t="shared" si="625"/>
        <v>0</v>
      </c>
      <c r="AV7291" s="29">
        <f t="shared" si="626"/>
        <v>0</v>
      </c>
    </row>
    <row r="7292" spans="21:48" ht="31.5" customHeight="1">
      <c r="U7292" s="1"/>
      <c r="AT7292" s="27">
        <f t="shared" si="625"/>
        <v>0</v>
      </c>
      <c r="AV7292" s="29">
        <f t="shared" si="626"/>
        <v>0</v>
      </c>
    </row>
    <row r="7293" spans="21:48" ht="31.5" customHeight="1">
      <c r="U7293" s="1"/>
      <c r="AT7293" s="27">
        <f t="shared" si="625"/>
        <v>0</v>
      </c>
      <c r="AV7293" s="29">
        <f t="shared" si="626"/>
        <v>0</v>
      </c>
    </row>
    <row r="7294" spans="21:48" ht="31.5" customHeight="1">
      <c r="U7294" s="1"/>
      <c r="AT7294" s="27">
        <f t="shared" si="625"/>
        <v>0</v>
      </c>
      <c r="AV7294" s="29">
        <f t="shared" si="626"/>
        <v>0</v>
      </c>
    </row>
    <row r="7295" spans="21:48" ht="31.5" customHeight="1">
      <c r="U7295" s="1"/>
      <c r="AT7295" s="27">
        <f t="shared" si="625"/>
        <v>0</v>
      </c>
      <c r="AV7295" s="29">
        <f t="shared" si="626"/>
        <v>0</v>
      </c>
    </row>
    <row r="7296" spans="21:48" ht="31.5" customHeight="1">
      <c r="U7296" s="1"/>
      <c r="AT7296" s="27">
        <f t="shared" si="625"/>
        <v>0</v>
      </c>
      <c r="AV7296" s="29">
        <f t="shared" si="626"/>
        <v>0</v>
      </c>
    </row>
    <row r="7297" spans="21:48" ht="31.5" customHeight="1">
      <c r="U7297" s="1"/>
      <c r="AT7297" s="27">
        <f t="shared" si="625"/>
        <v>0</v>
      </c>
      <c r="AV7297" s="29">
        <f t="shared" si="626"/>
        <v>0</v>
      </c>
    </row>
    <row r="7298" spans="21:48" ht="31.5" customHeight="1">
      <c r="U7298" s="1"/>
      <c r="AT7298" s="27">
        <f t="shared" si="625"/>
        <v>0</v>
      </c>
      <c r="AV7298" s="29">
        <f t="shared" si="626"/>
        <v>0</v>
      </c>
    </row>
    <row r="7299" spans="21:48" ht="31.5" customHeight="1">
      <c r="U7299" s="1"/>
      <c r="AT7299" s="27">
        <f t="shared" si="625"/>
        <v>0</v>
      </c>
      <c r="AV7299" s="29">
        <f t="shared" si="626"/>
        <v>0</v>
      </c>
    </row>
    <row r="7300" spans="21:48" ht="31.5" customHeight="1">
      <c r="U7300" s="1"/>
      <c r="AT7300" s="27">
        <f t="shared" si="625"/>
        <v>0</v>
      </c>
      <c r="AV7300" s="29">
        <f t="shared" si="626"/>
        <v>0</v>
      </c>
    </row>
    <row r="7301" spans="21:48" ht="31.5" customHeight="1">
      <c r="U7301" s="1"/>
      <c r="AT7301" s="27">
        <f t="shared" si="625"/>
        <v>0</v>
      </c>
      <c r="AV7301" s="29">
        <f t="shared" si="626"/>
        <v>0</v>
      </c>
    </row>
    <row r="7302" spans="21:48" ht="31.5" customHeight="1">
      <c r="U7302" s="1"/>
      <c r="AT7302" s="27">
        <f t="shared" ref="AT7302:AT7365" si="627">T7302*1.075</f>
        <v>0</v>
      </c>
      <c r="AV7302" s="29">
        <f t="shared" si="626"/>
        <v>0</v>
      </c>
    </row>
    <row r="7303" spans="21:48" ht="31.5" customHeight="1">
      <c r="U7303" s="1"/>
      <c r="AT7303" s="27">
        <f t="shared" si="627"/>
        <v>0</v>
      </c>
      <c r="AV7303" s="29">
        <f t="shared" si="626"/>
        <v>0</v>
      </c>
    </row>
    <row r="7304" spans="21:48" ht="31.5" customHeight="1">
      <c r="U7304" s="1"/>
      <c r="AT7304" s="27">
        <f t="shared" si="627"/>
        <v>0</v>
      </c>
      <c r="AV7304" s="29">
        <f t="shared" si="626"/>
        <v>0</v>
      </c>
    </row>
    <row r="7305" spans="21:48" ht="31.5" customHeight="1">
      <c r="U7305" s="1"/>
      <c r="AT7305" s="27">
        <f t="shared" si="627"/>
        <v>0</v>
      </c>
      <c r="AV7305" s="29">
        <f t="shared" si="626"/>
        <v>0</v>
      </c>
    </row>
    <row r="7306" spans="21:48" ht="31.5" customHeight="1">
      <c r="U7306" s="1"/>
      <c r="AT7306" s="27">
        <f t="shared" si="627"/>
        <v>0</v>
      </c>
      <c r="AV7306" s="29">
        <f t="shared" si="626"/>
        <v>0</v>
      </c>
    </row>
    <row r="7307" spans="21:48" ht="31.5" customHeight="1">
      <c r="U7307" s="1"/>
      <c r="AT7307" s="27">
        <f t="shared" si="627"/>
        <v>0</v>
      </c>
      <c r="AV7307" s="29">
        <f t="shared" si="626"/>
        <v>0</v>
      </c>
    </row>
    <row r="7308" spans="21:48" ht="31.5" customHeight="1">
      <c r="U7308" s="1"/>
      <c r="AT7308" s="27">
        <f t="shared" si="627"/>
        <v>0</v>
      </c>
      <c r="AV7308" s="29">
        <f t="shared" si="626"/>
        <v>0</v>
      </c>
    </row>
    <row r="7309" spans="21:48" ht="31.5" customHeight="1">
      <c r="U7309" s="1"/>
      <c r="AT7309" s="27">
        <f t="shared" si="627"/>
        <v>0</v>
      </c>
      <c r="AV7309" s="29">
        <f t="shared" si="626"/>
        <v>0</v>
      </c>
    </row>
    <row r="7310" spans="21:48" ht="31.5" customHeight="1">
      <c r="U7310" s="1"/>
      <c r="AT7310" s="27">
        <f t="shared" si="627"/>
        <v>0</v>
      </c>
      <c r="AV7310" s="29">
        <f t="shared" si="626"/>
        <v>0</v>
      </c>
    </row>
    <row r="7311" spans="21:48" ht="31.5" customHeight="1">
      <c r="U7311" s="1"/>
      <c r="AT7311" s="27">
        <f t="shared" si="627"/>
        <v>0</v>
      </c>
      <c r="AV7311" s="29">
        <f t="shared" si="626"/>
        <v>0</v>
      </c>
    </row>
    <row r="7312" spans="21:48" ht="31.5" customHeight="1">
      <c r="U7312" s="1"/>
      <c r="AT7312" s="27">
        <f t="shared" si="627"/>
        <v>0</v>
      </c>
      <c r="AV7312" s="29">
        <f t="shared" si="626"/>
        <v>0</v>
      </c>
    </row>
    <row r="7313" spans="21:48" ht="31.5" customHeight="1">
      <c r="U7313" s="1"/>
      <c r="AT7313" s="27">
        <f t="shared" si="627"/>
        <v>0</v>
      </c>
      <c r="AV7313" s="29">
        <f t="shared" si="626"/>
        <v>0</v>
      </c>
    </row>
    <row r="7314" spans="21:48" ht="31.5" customHeight="1">
      <c r="U7314" s="1"/>
      <c r="AT7314" s="27">
        <f t="shared" si="627"/>
        <v>0</v>
      </c>
      <c r="AV7314" s="29">
        <f t="shared" si="626"/>
        <v>0</v>
      </c>
    </row>
    <row r="7315" spans="21:48" ht="31.5" customHeight="1">
      <c r="U7315" s="1"/>
      <c r="AT7315" s="27">
        <f t="shared" si="627"/>
        <v>0</v>
      </c>
      <c r="AV7315" s="29">
        <f t="shared" si="626"/>
        <v>0</v>
      </c>
    </row>
    <row r="7316" spans="21:48" ht="31.5" customHeight="1">
      <c r="U7316" s="1"/>
      <c r="AT7316" s="27">
        <f t="shared" si="627"/>
        <v>0</v>
      </c>
      <c r="AV7316" s="29">
        <f t="shared" si="626"/>
        <v>0</v>
      </c>
    </row>
    <row r="7317" spans="21:48" ht="31.5" customHeight="1">
      <c r="U7317" s="1"/>
      <c r="AT7317" s="27">
        <f t="shared" si="627"/>
        <v>0</v>
      </c>
      <c r="AV7317" s="29">
        <f t="shared" si="626"/>
        <v>0</v>
      </c>
    </row>
    <row r="7318" spans="21:48" ht="31.5" customHeight="1">
      <c r="U7318" s="1"/>
      <c r="AT7318" s="27">
        <f t="shared" si="627"/>
        <v>0</v>
      </c>
      <c r="AV7318" s="29">
        <f t="shared" si="626"/>
        <v>0</v>
      </c>
    </row>
    <row r="7319" spans="21:48" ht="31.5" customHeight="1">
      <c r="U7319" s="1"/>
      <c r="AT7319" s="27">
        <f t="shared" si="627"/>
        <v>0</v>
      </c>
      <c r="AV7319" s="29">
        <f t="shared" si="626"/>
        <v>0</v>
      </c>
    </row>
    <row r="7320" spans="21:48" ht="31.5" customHeight="1">
      <c r="U7320" s="1"/>
      <c r="AT7320" s="27">
        <f t="shared" si="627"/>
        <v>0</v>
      </c>
      <c r="AV7320" s="29">
        <f t="shared" si="626"/>
        <v>0</v>
      </c>
    </row>
    <row r="7321" spans="21:48" ht="31.5" customHeight="1">
      <c r="U7321" s="1"/>
      <c r="AT7321" s="27">
        <f t="shared" si="627"/>
        <v>0</v>
      </c>
      <c r="AV7321" s="29">
        <f t="shared" si="626"/>
        <v>0</v>
      </c>
    </row>
    <row r="7322" spans="21:48" ht="31.5" customHeight="1">
      <c r="U7322" s="1"/>
      <c r="AT7322" s="27">
        <f t="shared" si="627"/>
        <v>0</v>
      </c>
      <c r="AV7322" s="29">
        <f t="shared" si="626"/>
        <v>0</v>
      </c>
    </row>
    <row r="7323" spans="21:48" ht="31.5" customHeight="1">
      <c r="U7323" s="1"/>
      <c r="AT7323" s="27">
        <f t="shared" si="627"/>
        <v>0</v>
      </c>
      <c r="AV7323" s="29">
        <f t="shared" si="626"/>
        <v>0</v>
      </c>
    </row>
    <row r="7324" spans="21:48" ht="31.5" customHeight="1">
      <c r="U7324" s="1"/>
      <c r="AT7324" s="27">
        <f t="shared" si="627"/>
        <v>0</v>
      </c>
      <c r="AV7324" s="29">
        <f t="shared" si="626"/>
        <v>0</v>
      </c>
    </row>
    <row r="7325" spans="21:48" ht="31.5" customHeight="1">
      <c r="U7325" s="1"/>
      <c r="AT7325" s="27">
        <f t="shared" si="627"/>
        <v>0</v>
      </c>
      <c r="AV7325" s="29">
        <f t="shared" si="626"/>
        <v>0</v>
      </c>
    </row>
    <row r="7326" spans="21:48" ht="31.5" customHeight="1">
      <c r="U7326" s="1"/>
      <c r="AT7326" s="27">
        <f t="shared" si="627"/>
        <v>0</v>
      </c>
      <c r="AV7326" s="29">
        <f t="shared" si="626"/>
        <v>0</v>
      </c>
    </row>
    <row r="7327" spans="21:48" ht="31.5" customHeight="1">
      <c r="U7327" s="1"/>
      <c r="AT7327" s="27">
        <f t="shared" si="627"/>
        <v>0</v>
      </c>
      <c r="AV7327" s="29">
        <f t="shared" si="626"/>
        <v>0</v>
      </c>
    </row>
    <row r="7328" spans="21:48" ht="31.5" customHeight="1">
      <c r="U7328" s="1"/>
      <c r="AT7328" s="27">
        <f t="shared" si="627"/>
        <v>0</v>
      </c>
      <c r="AV7328" s="29">
        <f t="shared" si="626"/>
        <v>0</v>
      </c>
    </row>
    <row r="7329" spans="21:48" ht="31.5" customHeight="1">
      <c r="U7329" s="1"/>
      <c r="AT7329" s="27">
        <f t="shared" si="627"/>
        <v>0</v>
      </c>
      <c r="AV7329" s="29">
        <f t="shared" si="626"/>
        <v>0</v>
      </c>
    </row>
    <row r="7330" spans="21:48" ht="31.5" customHeight="1">
      <c r="U7330" s="1"/>
      <c r="AT7330" s="27">
        <f t="shared" si="627"/>
        <v>0</v>
      </c>
      <c r="AV7330" s="29">
        <f t="shared" si="626"/>
        <v>0</v>
      </c>
    </row>
    <row r="7331" spans="21:48" ht="31.5" customHeight="1">
      <c r="U7331" s="1"/>
      <c r="AT7331" s="27">
        <f t="shared" si="627"/>
        <v>0</v>
      </c>
      <c r="AV7331" s="29">
        <f t="shared" si="626"/>
        <v>0</v>
      </c>
    </row>
    <row r="7332" spans="21:48" ht="31.5" customHeight="1">
      <c r="U7332" s="1"/>
      <c r="AT7332" s="27">
        <f t="shared" si="627"/>
        <v>0</v>
      </c>
      <c r="AV7332" s="29">
        <f t="shared" si="626"/>
        <v>0</v>
      </c>
    </row>
    <row r="7333" spans="21:48" ht="31.5" customHeight="1">
      <c r="U7333" s="1"/>
      <c r="AT7333" s="27">
        <f t="shared" si="627"/>
        <v>0</v>
      </c>
      <c r="AV7333" s="29">
        <f t="shared" si="626"/>
        <v>0</v>
      </c>
    </row>
    <row r="7334" spans="21:48" ht="31.5" customHeight="1">
      <c r="U7334" s="1"/>
      <c r="AT7334" s="27">
        <f t="shared" si="627"/>
        <v>0</v>
      </c>
      <c r="AV7334" s="29">
        <f t="shared" si="626"/>
        <v>0</v>
      </c>
    </row>
    <row r="7335" spans="21:48" ht="31.5" customHeight="1">
      <c r="U7335" s="1"/>
      <c r="AT7335" s="27">
        <f t="shared" si="627"/>
        <v>0</v>
      </c>
      <c r="AV7335" s="29">
        <f t="shared" si="626"/>
        <v>0</v>
      </c>
    </row>
    <row r="7336" spans="21:48" ht="31.5" customHeight="1">
      <c r="U7336" s="1"/>
      <c r="AT7336" s="27">
        <f t="shared" si="627"/>
        <v>0</v>
      </c>
      <c r="AV7336" s="29">
        <f t="shared" si="626"/>
        <v>0</v>
      </c>
    </row>
    <row r="7337" spans="21:48" ht="31.5" customHeight="1">
      <c r="U7337" s="1"/>
      <c r="AT7337" s="27">
        <f t="shared" si="627"/>
        <v>0</v>
      </c>
      <c r="AV7337" s="29">
        <f t="shared" si="626"/>
        <v>0</v>
      </c>
    </row>
    <row r="7338" spans="21:48" ht="31.5" customHeight="1">
      <c r="U7338" s="1"/>
      <c r="AT7338" s="27">
        <f t="shared" si="627"/>
        <v>0</v>
      </c>
      <c r="AV7338" s="29">
        <f t="shared" si="626"/>
        <v>0</v>
      </c>
    </row>
    <row r="7339" spans="21:48" ht="31.5" customHeight="1">
      <c r="U7339" s="1"/>
      <c r="AT7339" s="27">
        <f t="shared" si="627"/>
        <v>0</v>
      </c>
      <c r="AV7339" s="29">
        <f t="shared" si="626"/>
        <v>0</v>
      </c>
    </row>
    <row r="7340" spans="21:48" ht="31.5" customHeight="1">
      <c r="U7340" s="1"/>
      <c r="AT7340" s="27">
        <f t="shared" si="627"/>
        <v>0</v>
      </c>
      <c r="AV7340" s="29">
        <f t="shared" si="626"/>
        <v>0</v>
      </c>
    </row>
    <row r="7341" spans="21:48" ht="31.5" customHeight="1">
      <c r="U7341" s="1"/>
      <c r="AT7341" s="27">
        <f t="shared" si="627"/>
        <v>0</v>
      </c>
      <c r="AV7341" s="29">
        <f t="shared" si="626"/>
        <v>0</v>
      </c>
    </row>
    <row r="7342" spans="21:48" ht="31.5" customHeight="1">
      <c r="U7342" s="1"/>
      <c r="AT7342" s="27">
        <f t="shared" si="627"/>
        <v>0</v>
      </c>
      <c r="AV7342" s="29">
        <f t="shared" si="626"/>
        <v>0</v>
      </c>
    </row>
    <row r="7343" spans="21:48" ht="31.5" customHeight="1">
      <c r="U7343" s="1"/>
      <c r="AT7343" s="27">
        <f t="shared" si="627"/>
        <v>0</v>
      </c>
      <c r="AV7343" s="29">
        <f t="shared" si="626"/>
        <v>0</v>
      </c>
    </row>
    <row r="7344" spans="21:48" ht="31.5" customHeight="1">
      <c r="U7344" s="1"/>
      <c r="AT7344" s="27">
        <f t="shared" si="627"/>
        <v>0</v>
      </c>
      <c r="AV7344" s="29">
        <f t="shared" si="626"/>
        <v>0</v>
      </c>
    </row>
    <row r="7345" spans="21:48" ht="31.5" customHeight="1">
      <c r="U7345" s="1"/>
      <c r="AT7345" s="27">
        <f t="shared" si="627"/>
        <v>0</v>
      </c>
      <c r="AV7345" s="29">
        <f t="shared" si="626"/>
        <v>0</v>
      </c>
    </row>
    <row r="7346" spans="21:48" ht="31.5" customHeight="1">
      <c r="U7346" s="1"/>
      <c r="AT7346" s="27">
        <f t="shared" si="627"/>
        <v>0</v>
      </c>
      <c r="AV7346" s="29">
        <f t="shared" si="626"/>
        <v>0</v>
      </c>
    </row>
    <row r="7347" spans="21:48" ht="31.5" customHeight="1">
      <c r="U7347" s="1"/>
      <c r="AT7347" s="27">
        <f t="shared" si="627"/>
        <v>0</v>
      </c>
      <c r="AV7347" s="29">
        <f t="shared" ref="AV7347:AV7410" si="628">MIN(AN7347,AT7347,AU7347)</f>
        <v>0</v>
      </c>
    </row>
    <row r="7348" spans="21:48" ht="31.5" customHeight="1">
      <c r="U7348" s="1"/>
      <c r="AT7348" s="27">
        <f t="shared" si="627"/>
        <v>0</v>
      </c>
      <c r="AV7348" s="29">
        <f t="shared" si="628"/>
        <v>0</v>
      </c>
    </row>
    <row r="7349" spans="21:48" ht="31.5" customHeight="1">
      <c r="U7349" s="1"/>
      <c r="AT7349" s="27">
        <f t="shared" si="627"/>
        <v>0</v>
      </c>
      <c r="AV7349" s="29">
        <f t="shared" si="628"/>
        <v>0</v>
      </c>
    </row>
    <row r="7350" spans="21:48" ht="31.5" customHeight="1">
      <c r="U7350" s="1"/>
      <c r="AT7350" s="27">
        <f t="shared" si="627"/>
        <v>0</v>
      </c>
      <c r="AV7350" s="29">
        <f t="shared" si="628"/>
        <v>0</v>
      </c>
    </row>
    <row r="7351" spans="21:48" ht="31.5" customHeight="1">
      <c r="U7351" s="1"/>
      <c r="AT7351" s="27">
        <f t="shared" si="627"/>
        <v>0</v>
      </c>
      <c r="AV7351" s="29">
        <f t="shared" si="628"/>
        <v>0</v>
      </c>
    </row>
    <row r="7352" spans="21:48" ht="31.5" customHeight="1">
      <c r="U7352" s="1"/>
      <c r="AT7352" s="27">
        <f t="shared" si="627"/>
        <v>0</v>
      </c>
      <c r="AV7352" s="29">
        <f t="shared" si="628"/>
        <v>0</v>
      </c>
    </row>
    <row r="7353" spans="21:48" ht="31.5" customHeight="1">
      <c r="U7353" s="1"/>
      <c r="AT7353" s="27">
        <f t="shared" si="627"/>
        <v>0</v>
      </c>
      <c r="AV7353" s="29">
        <f t="shared" si="628"/>
        <v>0</v>
      </c>
    </row>
    <row r="7354" spans="21:48" ht="31.5" customHeight="1">
      <c r="U7354" s="1"/>
      <c r="AT7354" s="27">
        <f t="shared" si="627"/>
        <v>0</v>
      </c>
      <c r="AV7354" s="29">
        <f t="shared" si="628"/>
        <v>0</v>
      </c>
    </row>
    <row r="7355" spans="21:48" ht="31.5" customHeight="1">
      <c r="U7355" s="1"/>
      <c r="AT7355" s="27">
        <f t="shared" si="627"/>
        <v>0</v>
      </c>
      <c r="AV7355" s="29">
        <f t="shared" si="628"/>
        <v>0</v>
      </c>
    </row>
    <row r="7356" spans="21:48" ht="31.5" customHeight="1">
      <c r="U7356" s="1"/>
      <c r="AT7356" s="27">
        <f t="shared" si="627"/>
        <v>0</v>
      </c>
      <c r="AV7356" s="29">
        <f t="shared" si="628"/>
        <v>0</v>
      </c>
    </row>
    <row r="7357" spans="21:48" ht="31.5" customHeight="1">
      <c r="U7357" s="1"/>
      <c r="AT7357" s="27">
        <f t="shared" si="627"/>
        <v>0</v>
      </c>
      <c r="AV7357" s="29">
        <f t="shared" si="628"/>
        <v>0</v>
      </c>
    </row>
    <row r="7358" spans="21:48" ht="31.5" customHeight="1">
      <c r="U7358" s="1"/>
      <c r="AT7358" s="27">
        <f t="shared" si="627"/>
        <v>0</v>
      </c>
      <c r="AV7358" s="29">
        <f t="shared" si="628"/>
        <v>0</v>
      </c>
    </row>
    <row r="7359" spans="21:48" ht="31.5" customHeight="1">
      <c r="U7359" s="1"/>
      <c r="AT7359" s="27">
        <f t="shared" si="627"/>
        <v>0</v>
      </c>
      <c r="AV7359" s="29">
        <f t="shared" si="628"/>
        <v>0</v>
      </c>
    </row>
    <row r="7360" spans="21:48" ht="31.5" customHeight="1">
      <c r="U7360" s="1"/>
      <c r="AT7360" s="27">
        <f t="shared" si="627"/>
        <v>0</v>
      </c>
      <c r="AV7360" s="29">
        <f t="shared" si="628"/>
        <v>0</v>
      </c>
    </row>
    <row r="7361" spans="21:48" ht="31.5" customHeight="1">
      <c r="U7361" s="1"/>
      <c r="AT7361" s="27">
        <f t="shared" si="627"/>
        <v>0</v>
      </c>
      <c r="AV7361" s="29">
        <f t="shared" si="628"/>
        <v>0</v>
      </c>
    </row>
    <row r="7362" spans="21:48" ht="31.5" customHeight="1">
      <c r="U7362" s="1"/>
      <c r="AT7362" s="27">
        <f t="shared" si="627"/>
        <v>0</v>
      </c>
      <c r="AV7362" s="29">
        <f t="shared" si="628"/>
        <v>0</v>
      </c>
    </row>
    <row r="7363" spans="21:48" ht="31.5" customHeight="1">
      <c r="U7363" s="1"/>
      <c r="AT7363" s="27">
        <f t="shared" si="627"/>
        <v>0</v>
      </c>
      <c r="AV7363" s="29">
        <f t="shared" si="628"/>
        <v>0</v>
      </c>
    </row>
    <row r="7364" spans="21:48" ht="31.5" customHeight="1">
      <c r="U7364" s="1"/>
      <c r="AT7364" s="27">
        <f t="shared" si="627"/>
        <v>0</v>
      </c>
      <c r="AV7364" s="29">
        <f t="shared" si="628"/>
        <v>0</v>
      </c>
    </row>
    <row r="7365" spans="21:48" ht="31.5" customHeight="1">
      <c r="U7365" s="1"/>
      <c r="AT7365" s="27">
        <f t="shared" si="627"/>
        <v>0</v>
      </c>
      <c r="AV7365" s="29">
        <f t="shared" si="628"/>
        <v>0</v>
      </c>
    </row>
    <row r="7366" spans="21:48" ht="31.5" customHeight="1">
      <c r="U7366" s="1"/>
      <c r="AT7366" s="27">
        <f t="shared" ref="AT7366:AT7429" si="629">T7366*1.075</f>
        <v>0</v>
      </c>
      <c r="AV7366" s="29">
        <f t="shared" si="628"/>
        <v>0</v>
      </c>
    </row>
    <row r="7367" spans="21:48" ht="31.5" customHeight="1">
      <c r="U7367" s="1"/>
      <c r="AT7367" s="27">
        <f t="shared" si="629"/>
        <v>0</v>
      </c>
      <c r="AV7367" s="29">
        <f t="shared" si="628"/>
        <v>0</v>
      </c>
    </row>
    <row r="7368" spans="21:48" ht="31.5" customHeight="1">
      <c r="U7368" s="1"/>
      <c r="AT7368" s="27">
        <f t="shared" si="629"/>
        <v>0</v>
      </c>
      <c r="AV7368" s="29">
        <f t="shared" si="628"/>
        <v>0</v>
      </c>
    </row>
    <row r="7369" spans="21:48" ht="31.5" customHeight="1">
      <c r="U7369" s="1"/>
      <c r="AT7369" s="27">
        <f t="shared" si="629"/>
        <v>0</v>
      </c>
      <c r="AV7369" s="29">
        <f t="shared" si="628"/>
        <v>0</v>
      </c>
    </row>
    <row r="7370" spans="21:48" ht="31.5" customHeight="1">
      <c r="U7370" s="1"/>
      <c r="AT7370" s="27">
        <f t="shared" si="629"/>
        <v>0</v>
      </c>
      <c r="AV7370" s="29">
        <f t="shared" si="628"/>
        <v>0</v>
      </c>
    </row>
    <row r="7371" spans="21:48" ht="31.5" customHeight="1">
      <c r="U7371" s="1"/>
      <c r="AT7371" s="27">
        <f t="shared" si="629"/>
        <v>0</v>
      </c>
      <c r="AV7371" s="29">
        <f t="shared" si="628"/>
        <v>0</v>
      </c>
    </row>
    <row r="7372" spans="21:48" ht="31.5" customHeight="1">
      <c r="U7372" s="1"/>
      <c r="AT7372" s="27">
        <f t="shared" si="629"/>
        <v>0</v>
      </c>
      <c r="AV7372" s="29">
        <f t="shared" si="628"/>
        <v>0</v>
      </c>
    </row>
    <row r="7373" spans="21:48" ht="31.5" customHeight="1">
      <c r="U7373" s="1"/>
      <c r="AT7373" s="27">
        <f t="shared" si="629"/>
        <v>0</v>
      </c>
      <c r="AV7373" s="29">
        <f t="shared" si="628"/>
        <v>0</v>
      </c>
    </row>
    <row r="7374" spans="21:48" ht="31.5" customHeight="1">
      <c r="U7374" s="1"/>
      <c r="AT7374" s="27">
        <f t="shared" si="629"/>
        <v>0</v>
      </c>
      <c r="AV7374" s="29">
        <f t="shared" si="628"/>
        <v>0</v>
      </c>
    </row>
    <row r="7375" spans="21:48" ht="31.5" customHeight="1">
      <c r="U7375" s="1"/>
      <c r="AT7375" s="27">
        <f t="shared" si="629"/>
        <v>0</v>
      </c>
      <c r="AV7375" s="29">
        <f t="shared" si="628"/>
        <v>0</v>
      </c>
    </row>
    <row r="7376" spans="21:48" ht="31.5" customHeight="1">
      <c r="U7376" s="1"/>
      <c r="AT7376" s="27">
        <f t="shared" si="629"/>
        <v>0</v>
      </c>
      <c r="AV7376" s="29">
        <f t="shared" si="628"/>
        <v>0</v>
      </c>
    </row>
    <row r="7377" spans="21:48" ht="31.5" customHeight="1">
      <c r="U7377" s="1"/>
      <c r="AT7377" s="27">
        <f t="shared" si="629"/>
        <v>0</v>
      </c>
      <c r="AV7377" s="29">
        <f t="shared" si="628"/>
        <v>0</v>
      </c>
    </row>
    <row r="7378" spans="21:48" ht="31.5" customHeight="1">
      <c r="U7378" s="1"/>
      <c r="AT7378" s="27">
        <f t="shared" si="629"/>
        <v>0</v>
      </c>
      <c r="AV7378" s="29">
        <f t="shared" si="628"/>
        <v>0</v>
      </c>
    </row>
    <row r="7379" spans="21:48" ht="31.5" customHeight="1">
      <c r="U7379" s="1"/>
      <c r="AT7379" s="27">
        <f t="shared" si="629"/>
        <v>0</v>
      </c>
      <c r="AV7379" s="29">
        <f t="shared" si="628"/>
        <v>0</v>
      </c>
    </row>
    <row r="7380" spans="21:48" ht="31.5" customHeight="1">
      <c r="U7380" s="1"/>
      <c r="AT7380" s="27">
        <f t="shared" si="629"/>
        <v>0</v>
      </c>
      <c r="AV7380" s="29">
        <f t="shared" si="628"/>
        <v>0</v>
      </c>
    </row>
    <row r="7381" spans="21:48" ht="31.5" customHeight="1">
      <c r="U7381" s="1"/>
      <c r="AT7381" s="27">
        <f t="shared" si="629"/>
        <v>0</v>
      </c>
      <c r="AV7381" s="29">
        <f t="shared" si="628"/>
        <v>0</v>
      </c>
    </row>
    <row r="7382" spans="21:48" ht="31.5" customHeight="1">
      <c r="U7382" s="1"/>
      <c r="AT7382" s="27">
        <f t="shared" si="629"/>
        <v>0</v>
      </c>
      <c r="AV7382" s="29">
        <f t="shared" si="628"/>
        <v>0</v>
      </c>
    </row>
    <row r="7383" spans="21:48" ht="31.5" customHeight="1">
      <c r="U7383" s="1"/>
      <c r="AT7383" s="27">
        <f t="shared" si="629"/>
        <v>0</v>
      </c>
      <c r="AV7383" s="29">
        <f t="shared" si="628"/>
        <v>0</v>
      </c>
    </row>
    <row r="7384" spans="21:48" ht="31.5" customHeight="1">
      <c r="U7384" s="1"/>
      <c r="AT7384" s="27">
        <f t="shared" si="629"/>
        <v>0</v>
      </c>
      <c r="AV7384" s="29">
        <f t="shared" si="628"/>
        <v>0</v>
      </c>
    </row>
    <row r="7385" spans="21:48" ht="31.5" customHeight="1">
      <c r="U7385" s="1"/>
      <c r="AT7385" s="27">
        <f t="shared" si="629"/>
        <v>0</v>
      </c>
      <c r="AV7385" s="29">
        <f t="shared" si="628"/>
        <v>0</v>
      </c>
    </row>
    <row r="7386" spans="21:48" ht="31.5" customHeight="1">
      <c r="U7386" s="1"/>
      <c r="AT7386" s="27">
        <f t="shared" si="629"/>
        <v>0</v>
      </c>
      <c r="AV7386" s="29">
        <f t="shared" si="628"/>
        <v>0</v>
      </c>
    </row>
    <row r="7387" spans="21:48" ht="31.5" customHeight="1">
      <c r="U7387" s="1"/>
      <c r="AT7387" s="27">
        <f t="shared" si="629"/>
        <v>0</v>
      </c>
      <c r="AV7387" s="29">
        <f t="shared" si="628"/>
        <v>0</v>
      </c>
    </row>
    <row r="7388" spans="21:48" ht="31.5" customHeight="1">
      <c r="U7388" s="1"/>
      <c r="AT7388" s="27">
        <f t="shared" si="629"/>
        <v>0</v>
      </c>
      <c r="AV7388" s="29">
        <f t="shared" si="628"/>
        <v>0</v>
      </c>
    </row>
    <row r="7389" spans="21:48" ht="31.5" customHeight="1">
      <c r="U7389" s="1"/>
      <c r="AT7389" s="27">
        <f t="shared" si="629"/>
        <v>0</v>
      </c>
      <c r="AV7389" s="29">
        <f t="shared" si="628"/>
        <v>0</v>
      </c>
    </row>
    <row r="7390" spans="21:48" ht="31.5" customHeight="1">
      <c r="U7390" s="1"/>
      <c r="AT7390" s="27">
        <f t="shared" si="629"/>
        <v>0</v>
      </c>
      <c r="AV7390" s="29">
        <f t="shared" si="628"/>
        <v>0</v>
      </c>
    </row>
    <row r="7391" spans="21:48" ht="31.5" customHeight="1">
      <c r="U7391" s="1"/>
      <c r="AT7391" s="27">
        <f t="shared" si="629"/>
        <v>0</v>
      </c>
      <c r="AV7391" s="29">
        <f t="shared" si="628"/>
        <v>0</v>
      </c>
    </row>
    <row r="7392" spans="21:48" ht="31.5" customHeight="1">
      <c r="U7392" s="1"/>
      <c r="AT7392" s="27">
        <f t="shared" si="629"/>
        <v>0</v>
      </c>
      <c r="AV7392" s="29">
        <f t="shared" si="628"/>
        <v>0</v>
      </c>
    </row>
    <row r="7393" spans="21:48" ht="31.5" customHeight="1">
      <c r="U7393" s="1"/>
      <c r="AT7393" s="27">
        <f t="shared" si="629"/>
        <v>0</v>
      </c>
      <c r="AV7393" s="29">
        <f t="shared" si="628"/>
        <v>0</v>
      </c>
    </row>
    <row r="7394" spans="21:48" ht="31.5" customHeight="1">
      <c r="U7394" s="1"/>
      <c r="AT7394" s="27">
        <f t="shared" si="629"/>
        <v>0</v>
      </c>
      <c r="AV7394" s="29">
        <f t="shared" si="628"/>
        <v>0</v>
      </c>
    </row>
    <row r="7395" spans="21:48" ht="31.5" customHeight="1">
      <c r="U7395" s="1"/>
      <c r="AT7395" s="27">
        <f t="shared" si="629"/>
        <v>0</v>
      </c>
      <c r="AV7395" s="29">
        <f t="shared" si="628"/>
        <v>0</v>
      </c>
    </row>
    <row r="7396" spans="21:48" ht="31.5" customHeight="1">
      <c r="U7396" s="1"/>
      <c r="AT7396" s="27">
        <f t="shared" si="629"/>
        <v>0</v>
      </c>
      <c r="AV7396" s="29">
        <f t="shared" si="628"/>
        <v>0</v>
      </c>
    </row>
    <row r="7397" spans="21:48" ht="31.5" customHeight="1">
      <c r="U7397" s="1"/>
      <c r="AT7397" s="27">
        <f t="shared" si="629"/>
        <v>0</v>
      </c>
      <c r="AV7397" s="29">
        <f t="shared" si="628"/>
        <v>0</v>
      </c>
    </row>
    <row r="7398" spans="21:48" ht="31.5" customHeight="1">
      <c r="U7398" s="1"/>
      <c r="AT7398" s="27">
        <f t="shared" si="629"/>
        <v>0</v>
      </c>
      <c r="AV7398" s="29">
        <f t="shared" si="628"/>
        <v>0</v>
      </c>
    </row>
    <row r="7399" spans="21:48" ht="31.5" customHeight="1">
      <c r="U7399" s="1"/>
      <c r="AT7399" s="27">
        <f t="shared" si="629"/>
        <v>0</v>
      </c>
      <c r="AV7399" s="29">
        <f t="shared" si="628"/>
        <v>0</v>
      </c>
    </row>
    <row r="7400" spans="21:48" ht="31.5" customHeight="1">
      <c r="U7400" s="1"/>
      <c r="AT7400" s="27">
        <f t="shared" si="629"/>
        <v>0</v>
      </c>
      <c r="AV7400" s="29">
        <f t="shared" si="628"/>
        <v>0</v>
      </c>
    </row>
    <row r="7401" spans="21:48" ht="31.5" customHeight="1">
      <c r="U7401" s="1"/>
      <c r="AT7401" s="27">
        <f t="shared" si="629"/>
        <v>0</v>
      </c>
      <c r="AV7401" s="29">
        <f t="shared" si="628"/>
        <v>0</v>
      </c>
    </row>
    <row r="7402" spans="21:48" ht="31.5" customHeight="1">
      <c r="U7402" s="1"/>
      <c r="AT7402" s="27">
        <f t="shared" si="629"/>
        <v>0</v>
      </c>
      <c r="AV7402" s="29">
        <f t="shared" si="628"/>
        <v>0</v>
      </c>
    </row>
    <row r="7403" spans="21:48" ht="31.5" customHeight="1">
      <c r="U7403" s="1"/>
      <c r="AT7403" s="27">
        <f t="shared" si="629"/>
        <v>0</v>
      </c>
      <c r="AV7403" s="29">
        <f t="shared" si="628"/>
        <v>0</v>
      </c>
    </row>
    <row r="7404" spans="21:48" ht="31.5" customHeight="1">
      <c r="U7404" s="1"/>
      <c r="AT7404" s="27">
        <f t="shared" si="629"/>
        <v>0</v>
      </c>
      <c r="AV7404" s="29">
        <f t="shared" si="628"/>
        <v>0</v>
      </c>
    </row>
    <row r="7405" spans="21:48" ht="31.5" customHeight="1">
      <c r="U7405" s="1"/>
      <c r="AT7405" s="27">
        <f t="shared" si="629"/>
        <v>0</v>
      </c>
      <c r="AV7405" s="29">
        <f t="shared" si="628"/>
        <v>0</v>
      </c>
    </row>
    <row r="7406" spans="21:48" ht="31.5" customHeight="1">
      <c r="U7406" s="1"/>
      <c r="AT7406" s="27">
        <f t="shared" si="629"/>
        <v>0</v>
      </c>
      <c r="AV7406" s="29">
        <f t="shared" si="628"/>
        <v>0</v>
      </c>
    </row>
    <row r="7407" spans="21:48" ht="31.5" customHeight="1">
      <c r="U7407" s="1"/>
      <c r="AT7407" s="27">
        <f t="shared" si="629"/>
        <v>0</v>
      </c>
      <c r="AV7407" s="29">
        <f t="shared" si="628"/>
        <v>0</v>
      </c>
    </row>
    <row r="7408" spans="21:48" ht="31.5" customHeight="1">
      <c r="U7408" s="1"/>
      <c r="AT7408" s="27">
        <f t="shared" si="629"/>
        <v>0</v>
      </c>
      <c r="AV7408" s="29">
        <f t="shared" si="628"/>
        <v>0</v>
      </c>
    </row>
    <row r="7409" spans="21:48" ht="31.5" customHeight="1">
      <c r="U7409" s="1"/>
      <c r="AT7409" s="27">
        <f t="shared" si="629"/>
        <v>0</v>
      </c>
      <c r="AV7409" s="29">
        <f t="shared" si="628"/>
        <v>0</v>
      </c>
    </row>
    <row r="7410" spans="21:48" ht="31.5" customHeight="1">
      <c r="U7410" s="1"/>
      <c r="AT7410" s="27">
        <f t="shared" si="629"/>
        <v>0</v>
      </c>
      <c r="AV7410" s="29">
        <f t="shared" si="628"/>
        <v>0</v>
      </c>
    </row>
    <row r="7411" spans="21:48" ht="31.5" customHeight="1">
      <c r="U7411" s="1"/>
      <c r="AT7411" s="27">
        <f t="shared" si="629"/>
        <v>0</v>
      </c>
      <c r="AV7411" s="29">
        <f t="shared" ref="AV7411:AV7474" si="630">MIN(AN7411,AT7411,AU7411)</f>
        <v>0</v>
      </c>
    </row>
    <row r="7412" spans="21:48" ht="31.5" customHeight="1">
      <c r="U7412" s="1"/>
      <c r="AT7412" s="27">
        <f t="shared" si="629"/>
        <v>0</v>
      </c>
      <c r="AV7412" s="29">
        <f t="shared" si="630"/>
        <v>0</v>
      </c>
    </row>
    <row r="7413" spans="21:48" ht="31.5" customHeight="1">
      <c r="U7413" s="1"/>
      <c r="AT7413" s="27">
        <f t="shared" si="629"/>
        <v>0</v>
      </c>
      <c r="AV7413" s="29">
        <f t="shared" si="630"/>
        <v>0</v>
      </c>
    </row>
    <row r="7414" spans="21:48" ht="31.5" customHeight="1">
      <c r="U7414" s="1"/>
      <c r="AT7414" s="27">
        <f t="shared" si="629"/>
        <v>0</v>
      </c>
      <c r="AV7414" s="29">
        <f t="shared" si="630"/>
        <v>0</v>
      </c>
    </row>
    <row r="7415" spans="21:48" ht="31.5" customHeight="1">
      <c r="U7415" s="1"/>
      <c r="AT7415" s="27">
        <f t="shared" si="629"/>
        <v>0</v>
      </c>
      <c r="AV7415" s="29">
        <f t="shared" si="630"/>
        <v>0</v>
      </c>
    </row>
    <row r="7416" spans="21:48" ht="31.5" customHeight="1">
      <c r="U7416" s="1"/>
      <c r="AT7416" s="27">
        <f t="shared" si="629"/>
        <v>0</v>
      </c>
      <c r="AV7416" s="29">
        <f t="shared" si="630"/>
        <v>0</v>
      </c>
    </row>
    <row r="7417" spans="21:48" ht="31.5" customHeight="1">
      <c r="U7417" s="1"/>
      <c r="AT7417" s="27">
        <f t="shared" si="629"/>
        <v>0</v>
      </c>
      <c r="AV7417" s="29">
        <f t="shared" si="630"/>
        <v>0</v>
      </c>
    </row>
    <row r="7418" spans="21:48" ht="31.5" customHeight="1">
      <c r="U7418" s="1"/>
      <c r="AT7418" s="27">
        <f t="shared" si="629"/>
        <v>0</v>
      </c>
      <c r="AV7418" s="29">
        <f t="shared" si="630"/>
        <v>0</v>
      </c>
    </row>
    <row r="7419" spans="21:48" ht="31.5" customHeight="1">
      <c r="U7419" s="1"/>
      <c r="AT7419" s="27">
        <f t="shared" si="629"/>
        <v>0</v>
      </c>
      <c r="AV7419" s="29">
        <f t="shared" si="630"/>
        <v>0</v>
      </c>
    </row>
    <row r="7420" spans="21:48" ht="31.5" customHeight="1">
      <c r="U7420" s="1"/>
      <c r="AT7420" s="27">
        <f t="shared" si="629"/>
        <v>0</v>
      </c>
      <c r="AV7420" s="29">
        <f t="shared" si="630"/>
        <v>0</v>
      </c>
    </row>
    <row r="7421" spans="21:48" ht="31.5" customHeight="1">
      <c r="U7421" s="1"/>
      <c r="AT7421" s="27">
        <f t="shared" si="629"/>
        <v>0</v>
      </c>
      <c r="AV7421" s="29">
        <f t="shared" si="630"/>
        <v>0</v>
      </c>
    </row>
    <row r="7422" spans="21:48" ht="31.5" customHeight="1">
      <c r="U7422" s="1"/>
      <c r="AT7422" s="27">
        <f t="shared" si="629"/>
        <v>0</v>
      </c>
      <c r="AV7422" s="29">
        <f t="shared" si="630"/>
        <v>0</v>
      </c>
    </row>
    <row r="7423" spans="21:48" ht="31.5" customHeight="1">
      <c r="U7423" s="1"/>
      <c r="AT7423" s="27">
        <f t="shared" si="629"/>
        <v>0</v>
      </c>
      <c r="AV7423" s="29">
        <f t="shared" si="630"/>
        <v>0</v>
      </c>
    </row>
    <row r="7424" spans="21:48" ht="31.5" customHeight="1">
      <c r="U7424" s="1"/>
      <c r="AT7424" s="27">
        <f t="shared" si="629"/>
        <v>0</v>
      </c>
      <c r="AV7424" s="29">
        <f t="shared" si="630"/>
        <v>0</v>
      </c>
    </row>
    <row r="7425" spans="21:48" ht="31.5" customHeight="1">
      <c r="U7425" s="1"/>
      <c r="AT7425" s="27">
        <f t="shared" si="629"/>
        <v>0</v>
      </c>
      <c r="AV7425" s="29">
        <f t="shared" si="630"/>
        <v>0</v>
      </c>
    </row>
    <row r="7426" spans="21:48" ht="31.5" customHeight="1">
      <c r="U7426" s="1"/>
      <c r="AT7426" s="27">
        <f t="shared" si="629"/>
        <v>0</v>
      </c>
      <c r="AV7426" s="29">
        <f t="shared" si="630"/>
        <v>0</v>
      </c>
    </row>
    <row r="7427" spans="21:48" ht="31.5" customHeight="1">
      <c r="U7427" s="1"/>
      <c r="AT7427" s="27">
        <f t="shared" si="629"/>
        <v>0</v>
      </c>
      <c r="AV7427" s="29">
        <f t="shared" si="630"/>
        <v>0</v>
      </c>
    </row>
    <row r="7428" spans="21:48" ht="31.5" customHeight="1">
      <c r="U7428" s="1"/>
      <c r="AT7428" s="27">
        <f t="shared" si="629"/>
        <v>0</v>
      </c>
      <c r="AV7428" s="29">
        <f t="shared" si="630"/>
        <v>0</v>
      </c>
    </row>
    <row r="7429" spans="21:48" ht="31.5" customHeight="1">
      <c r="U7429" s="1"/>
      <c r="AT7429" s="27">
        <f t="shared" si="629"/>
        <v>0</v>
      </c>
      <c r="AV7429" s="29">
        <f t="shared" si="630"/>
        <v>0</v>
      </c>
    </row>
    <row r="7430" spans="21:48" ht="31.5" customHeight="1">
      <c r="U7430" s="1"/>
      <c r="AT7430" s="27">
        <f t="shared" ref="AT7430:AT7493" si="631">T7430*1.075</f>
        <v>0</v>
      </c>
      <c r="AV7430" s="29">
        <f t="shared" si="630"/>
        <v>0</v>
      </c>
    </row>
    <row r="7431" spans="21:48" ht="31.5" customHeight="1">
      <c r="U7431" s="1"/>
      <c r="AT7431" s="27">
        <f t="shared" si="631"/>
        <v>0</v>
      </c>
      <c r="AV7431" s="29">
        <f t="shared" si="630"/>
        <v>0</v>
      </c>
    </row>
    <row r="7432" spans="21:48" ht="31.5" customHeight="1">
      <c r="U7432" s="1"/>
      <c r="AT7432" s="27">
        <f t="shared" si="631"/>
        <v>0</v>
      </c>
      <c r="AV7432" s="29">
        <f t="shared" si="630"/>
        <v>0</v>
      </c>
    </row>
    <row r="7433" spans="21:48" ht="31.5" customHeight="1">
      <c r="U7433" s="1"/>
      <c r="AT7433" s="27">
        <f t="shared" si="631"/>
        <v>0</v>
      </c>
      <c r="AV7433" s="29">
        <f t="shared" si="630"/>
        <v>0</v>
      </c>
    </row>
    <row r="7434" spans="21:48" ht="31.5" customHeight="1">
      <c r="U7434" s="1"/>
      <c r="AT7434" s="27">
        <f t="shared" si="631"/>
        <v>0</v>
      </c>
      <c r="AV7434" s="29">
        <f t="shared" si="630"/>
        <v>0</v>
      </c>
    </row>
    <row r="7435" spans="21:48" ht="31.5" customHeight="1">
      <c r="U7435" s="1"/>
      <c r="AT7435" s="27">
        <f t="shared" si="631"/>
        <v>0</v>
      </c>
      <c r="AV7435" s="29">
        <f t="shared" si="630"/>
        <v>0</v>
      </c>
    </row>
    <row r="7436" spans="21:48" ht="31.5" customHeight="1">
      <c r="U7436" s="1"/>
      <c r="AT7436" s="27">
        <f t="shared" si="631"/>
        <v>0</v>
      </c>
      <c r="AV7436" s="29">
        <f t="shared" si="630"/>
        <v>0</v>
      </c>
    </row>
    <row r="7437" spans="21:48" ht="31.5" customHeight="1">
      <c r="U7437" s="1"/>
      <c r="AT7437" s="27">
        <f t="shared" si="631"/>
        <v>0</v>
      </c>
      <c r="AV7437" s="29">
        <f t="shared" si="630"/>
        <v>0</v>
      </c>
    </row>
    <row r="7438" spans="21:48" ht="31.5" customHeight="1">
      <c r="U7438" s="1"/>
      <c r="AT7438" s="27">
        <f t="shared" si="631"/>
        <v>0</v>
      </c>
      <c r="AV7438" s="29">
        <f t="shared" si="630"/>
        <v>0</v>
      </c>
    </row>
    <row r="7439" spans="21:48" ht="31.5" customHeight="1">
      <c r="U7439" s="1"/>
      <c r="AT7439" s="27">
        <f t="shared" si="631"/>
        <v>0</v>
      </c>
      <c r="AV7439" s="29">
        <f t="shared" si="630"/>
        <v>0</v>
      </c>
    </row>
    <row r="7440" spans="21:48" ht="31.5" customHeight="1">
      <c r="U7440" s="1"/>
      <c r="AT7440" s="27">
        <f t="shared" si="631"/>
        <v>0</v>
      </c>
      <c r="AV7440" s="29">
        <f t="shared" si="630"/>
        <v>0</v>
      </c>
    </row>
    <row r="7441" spans="21:48" ht="31.5" customHeight="1">
      <c r="U7441" s="1"/>
      <c r="AT7441" s="27">
        <f t="shared" si="631"/>
        <v>0</v>
      </c>
      <c r="AV7441" s="29">
        <f t="shared" si="630"/>
        <v>0</v>
      </c>
    </row>
    <row r="7442" spans="21:48" ht="31.5" customHeight="1">
      <c r="U7442" s="1"/>
      <c r="AT7442" s="27">
        <f t="shared" si="631"/>
        <v>0</v>
      </c>
      <c r="AV7442" s="29">
        <f t="shared" si="630"/>
        <v>0</v>
      </c>
    </row>
    <row r="7443" spans="21:48" ht="31.5" customHeight="1">
      <c r="U7443" s="1"/>
      <c r="AT7443" s="27">
        <f t="shared" si="631"/>
        <v>0</v>
      </c>
      <c r="AV7443" s="29">
        <f t="shared" si="630"/>
        <v>0</v>
      </c>
    </row>
    <row r="7444" spans="21:48" ht="31.5" customHeight="1">
      <c r="U7444" s="1"/>
      <c r="AT7444" s="27">
        <f t="shared" si="631"/>
        <v>0</v>
      </c>
      <c r="AV7444" s="29">
        <f t="shared" si="630"/>
        <v>0</v>
      </c>
    </row>
    <row r="7445" spans="21:48" ht="31.5" customHeight="1">
      <c r="U7445" s="1"/>
      <c r="AT7445" s="27">
        <f t="shared" si="631"/>
        <v>0</v>
      </c>
      <c r="AV7445" s="29">
        <f t="shared" si="630"/>
        <v>0</v>
      </c>
    </row>
    <row r="7446" spans="21:48" ht="31.5" customHeight="1">
      <c r="U7446" s="1"/>
      <c r="AT7446" s="27">
        <f t="shared" si="631"/>
        <v>0</v>
      </c>
      <c r="AV7446" s="29">
        <f t="shared" si="630"/>
        <v>0</v>
      </c>
    </row>
    <row r="7447" spans="21:48" ht="31.5" customHeight="1">
      <c r="U7447" s="1"/>
      <c r="AT7447" s="27">
        <f t="shared" si="631"/>
        <v>0</v>
      </c>
      <c r="AV7447" s="29">
        <f t="shared" si="630"/>
        <v>0</v>
      </c>
    </row>
    <row r="7448" spans="21:48" ht="31.5" customHeight="1">
      <c r="U7448" s="1"/>
      <c r="AT7448" s="27">
        <f t="shared" si="631"/>
        <v>0</v>
      </c>
      <c r="AV7448" s="29">
        <f t="shared" si="630"/>
        <v>0</v>
      </c>
    </row>
    <row r="7449" spans="21:48" ht="31.5" customHeight="1">
      <c r="U7449" s="1"/>
      <c r="AT7449" s="27">
        <f t="shared" si="631"/>
        <v>0</v>
      </c>
      <c r="AV7449" s="29">
        <f t="shared" si="630"/>
        <v>0</v>
      </c>
    </row>
    <row r="7450" spans="21:48" ht="31.5" customHeight="1">
      <c r="U7450" s="1"/>
      <c r="AT7450" s="27">
        <f t="shared" si="631"/>
        <v>0</v>
      </c>
      <c r="AV7450" s="29">
        <f t="shared" si="630"/>
        <v>0</v>
      </c>
    </row>
    <row r="7451" spans="21:48" ht="31.5" customHeight="1">
      <c r="U7451" s="1"/>
      <c r="AT7451" s="27">
        <f t="shared" si="631"/>
        <v>0</v>
      </c>
      <c r="AV7451" s="29">
        <f t="shared" si="630"/>
        <v>0</v>
      </c>
    </row>
    <row r="7452" spans="21:48" ht="31.5" customHeight="1">
      <c r="U7452" s="1"/>
      <c r="AT7452" s="27">
        <f t="shared" si="631"/>
        <v>0</v>
      </c>
      <c r="AV7452" s="29">
        <f t="shared" si="630"/>
        <v>0</v>
      </c>
    </row>
    <row r="7453" spans="21:48" ht="31.5" customHeight="1">
      <c r="U7453" s="1"/>
      <c r="AT7453" s="27">
        <f t="shared" si="631"/>
        <v>0</v>
      </c>
      <c r="AV7453" s="29">
        <f t="shared" si="630"/>
        <v>0</v>
      </c>
    </row>
    <row r="7454" spans="21:48" ht="31.5" customHeight="1">
      <c r="U7454" s="1"/>
      <c r="AT7454" s="27">
        <f t="shared" si="631"/>
        <v>0</v>
      </c>
      <c r="AV7454" s="29">
        <f t="shared" si="630"/>
        <v>0</v>
      </c>
    </row>
    <row r="7455" spans="21:48" ht="31.5" customHeight="1">
      <c r="U7455" s="1"/>
      <c r="AT7455" s="27">
        <f t="shared" si="631"/>
        <v>0</v>
      </c>
      <c r="AV7455" s="29">
        <f t="shared" si="630"/>
        <v>0</v>
      </c>
    </row>
    <row r="7456" spans="21:48" ht="31.5" customHeight="1">
      <c r="U7456" s="1"/>
      <c r="AT7456" s="27">
        <f t="shared" si="631"/>
        <v>0</v>
      </c>
      <c r="AV7456" s="29">
        <f t="shared" si="630"/>
        <v>0</v>
      </c>
    </row>
    <row r="7457" spans="21:48" ht="31.5" customHeight="1">
      <c r="U7457" s="1"/>
      <c r="AT7457" s="27">
        <f t="shared" si="631"/>
        <v>0</v>
      </c>
      <c r="AV7457" s="29">
        <f t="shared" si="630"/>
        <v>0</v>
      </c>
    </row>
    <row r="7458" spans="21:48" ht="31.5" customHeight="1">
      <c r="U7458" s="1"/>
      <c r="AT7458" s="27">
        <f t="shared" si="631"/>
        <v>0</v>
      </c>
      <c r="AV7458" s="29">
        <f t="shared" si="630"/>
        <v>0</v>
      </c>
    </row>
    <row r="7459" spans="21:48" ht="31.5" customHeight="1">
      <c r="U7459" s="1"/>
      <c r="AT7459" s="27">
        <f t="shared" si="631"/>
        <v>0</v>
      </c>
      <c r="AV7459" s="29">
        <f t="shared" si="630"/>
        <v>0</v>
      </c>
    </row>
    <row r="7460" spans="21:48" ht="31.5" customHeight="1">
      <c r="U7460" s="1"/>
      <c r="AT7460" s="27">
        <f t="shared" si="631"/>
        <v>0</v>
      </c>
      <c r="AV7460" s="29">
        <f t="shared" si="630"/>
        <v>0</v>
      </c>
    </row>
    <row r="7461" spans="21:48" ht="31.5" customHeight="1">
      <c r="U7461" s="1"/>
      <c r="AT7461" s="27">
        <f t="shared" si="631"/>
        <v>0</v>
      </c>
      <c r="AV7461" s="29">
        <f t="shared" si="630"/>
        <v>0</v>
      </c>
    </row>
    <row r="7462" spans="21:48" ht="31.5" customHeight="1">
      <c r="U7462" s="1"/>
      <c r="AT7462" s="27">
        <f t="shared" si="631"/>
        <v>0</v>
      </c>
      <c r="AV7462" s="29">
        <f t="shared" si="630"/>
        <v>0</v>
      </c>
    </row>
    <row r="7463" spans="21:48" ht="31.5" customHeight="1">
      <c r="U7463" s="1"/>
      <c r="AT7463" s="27">
        <f t="shared" si="631"/>
        <v>0</v>
      </c>
      <c r="AV7463" s="29">
        <f t="shared" si="630"/>
        <v>0</v>
      </c>
    </row>
    <row r="7464" spans="21:48" ht="31.5" customHeight="1">
      <c r="U7464" s="1"/>
      <c r="AT7464" s="27">
        <f t="shared" si="631"/>
        <v>0</v>
      </c>
      <c r="AV7464" s="29">
        <f t="shared" si="630"/>
        <v>0</v>
      </c>
    </row>
    <row r="7465" spans="21:48" ht="31.5" customHeight="1">
      <c r="U7465" s="1"/>
      <c r="AT7465" s="27">
        <f t="shared" si="631"/>
        <v>0</v>
      </c>
      <c r="AV7465" s="29">
        <f t="shared" si="630"/>
        <v>0</v>
      </c>
    </row>
    <row r="7466" spans="21:48" ht="31.5" customHeight="1">
      <c r="U7466" s="1"/>
      <c r="AT7466" s="27">
        <f t="shared" si="631"/>
        <v>0</v>
      </c>
      <c r="AV7466" s="29">
        <f t="shared" si="630"/>
        <v>0</v>
      </c>
    </row>
    <row r="7467" spans="21:48" ht="31.5" customHeight="1">
      <c r="U7467" s="1"/>
      <c r="AT7467" s="27">
        <f t="shared" si="631"/>
        <v>0</v>
      </c>
      <c r="AV7467" s="29">
        <f t="shared" si="630"/>
        <v>0</v>
      </c>
    </row>
    <row r="7468" spans="21:48" ht="31.5" customHeight="1">
      <c r="U7468" s="1"/>
      <c r="AT7468" s="27">
        <f t="shared" si="631"/>
        <v>0</v>
      </c>
      <c r="AV7468" s="29">
        <f t="shared" si="630"/>
        <v>0</v>
      </c>
    </row>
    <row r="7469" spans="21:48" ht="31.5" customHeight="1">
      <c r="U7469" s="1"/>
      <c r="AT7469" s="27">
        <f t="shared" si="631"/>
        <v>0</v>
      </c>
      <c r="AV7469" s="29">
        <f t="shared" si="630"/>
        <v>0</v>
      </c>
    </row>
    <row r="7470" spans="21:48" ht="31.5" customHeight="1">
      <c r="U7470" s="1"/>
      <c r="AT7470" s="27">
        <f t="shared" si="631"/>
        <v>0</v>
      </c>
      <c r="AV7470" s="29">
        <f t="shared" si="630"/>
        <v>0</v>
      </c>
    </row>
    <row r="7471" spans="21:48" ht="31.5" customHeight="1">
      <c r="U7471" s="1"/>
      <c r="AT7471" s="27">
        <f t="shared" si="631"/>
        <v>0</v>
      </c>
      <c r="AV7471" s="29">
        <f t="shared" si="630"/>
        <v>0</v>
      </c>
    </row>
    <row r="7472" spans="21:48" ht="31.5" customHeight="1">
      <c r="U7472" s="1"/>
      <c r="AT7472" s="27">
        <f t="shared" si="631"/>
        <v>0</v>
      </c>
      <c r="AV7472" s="29">
        <f t="shared" si="630"/>
        <v>0</v>
      </c>
    </row>
    <row r="7473" spans="21:48" ht="31.5" customHeight="1">
      <c r="U7473" s="1"/>
      <c r="AT7473" s="27">
        <f t="shared" si="631"/>
        <v>0</v>
      </c>
      <c r="AV7473" s="29">
        <f t="shared" si="630"/>
        <v>0</v>
      </c>
    </row>
    <row r="7474" spans="21:48" ht="31.5" customHeight="1">
      <c r="U7474" s="1"/>
      <c r="AT7474" s="27">
        <f t="shared" si="631"/>
        <v>0</v>
      </c>
      <c r="AV7474" s="29">
        <f t="shared" si="630"/>
        <v>0</v>
      </c>
    </row>
    <row r="7475" spans="21:48" ht="31.5" customHeight="1">
      <c r="U7475" s="1"/>
      <c r="AT7475" s="27">
        <f t="shared" si="631"/>
        <v>0</v>
      </c>
      <c r="AV7475" s="29">
        <f t="shared" ref="AV7475:AV7538" si="632">MIN(AN7475,AT7475,AU7475)</f>
        <v>0</v>
      </c>
    </row>
    <row r="7476" spans="21:48" ht="31.5" customHeight="1">
      <c r="U7476" s="1"/>
      <c r="AT7476" s="27">
        <f t="shared" si="631"/>
        <v>0</v>
      </c>
      <c r="AV7476" s="29">
        <f t="shared" si="632"/>
        <v>0</v>
      </c>
    </row>
    <row r="7477" spans="21:48" ht="31.5" customHeight="1">
      <c r="U7477" s="1"/>
      <c r="AT7477" s="27">
        <f t="shared" si="631"/>
        <v>0</v>
      </c>
      <c r="AV7477" s="29">
        <f t="shared" si="632"/>
        <v>0</v>
      </c>
    </row>
    <row r="7478" spans="21:48" ht="31.5" customHeight="1">
      <c r="U7478" s="1"/>
      <c r="AT7478" s="27">
        <f t="shared" si="631"/>
        <v>0</v>
      </c>
      <c r="AV7478" s="29">
        <f t="shared" si="632"/>
        <v>0</v>
      </c>
    </row>
    <row r="7479" spans="21:48" ht="31.5" customHeight="1">
      <c r="U7479" s="1"/>
      <c r="AT7479" s="27">
        <f t="shared" si="631"/>
        <v>0</v>
      </c>
      <c r="AV7479" s="29">
        <f t="shared" si="632"/>
        <v>0</v>
      </c>
    </row>
    <row r="7480" spans="21:48" ht="31.5" customHeight="1">
      <c r="U7480" s="1"/>
      <c r="AT7480" s="27">
        <f t="shared" si="631"/>
        <v>0</v>
      </c>
      <c r="AV7480" s="29">
        <f t="shared" si="632"/>
        <v>0</v>
      </c>
    </row>
    <row r="7481" spans="21:48" ht="31.5" customHeight="1">
      <c r="U7481" s="1"/>
      <c r="AT7481" s="27">
        <f t="shared" si="631"/>
        <v>0</v>
      </c>
      <c r="AV7481" s="29">
        <f t="shared" si="632"/>
        <v>0</v>
      </c>
    </row>
    <row r="7482" spans="21:48" ht="31.5" customHeight="1">
      <c r="U7482" s="1"/>
      <c r="AT7482" s="27">
        <f t="shared" si="631"/>
        <v>0</v>
      </c>
      <c r="AV7482" s="29">
        <f t="shared" si="632"/>
        <v>0</v>
      </c>
    </row>
    <row r="7483" spans="21:48" ht="31.5" customHeight="1">
      <c r="U7483" s="1"/>
      <c r="AT7483" s="27">
        <f t="shared" si="631"/>
        <v>0</v>
      </c>
      <c r="AV7483" s="29">
        <f t="shared" si="632"/>
        <v>0</v>
      </c>
    </row>
    <row r="7484" spans="21:48" ht="31.5" customHeight="1">
      <c r="U7484" s="1"/>
      <c r="AT7484" s="27">
        <f t="shared" si="631"/>
        <v>0</v>
      </c>
      <c r="AV7484" s="29">
        <f t="shared" si="632"/>
        <v>0</v>
      </c>
    </row>
    <row r="7485" spans="21:48" ht="31.5" customHeight="1">
      <c r="U7485" s="1"/>
      <c r="AT7485" s="27">
        <f t="shared" si="631"/>
        <v>0</v>
      </c>
      <c r="AV7485" s="29">
        <f t="shared" si="632"/>
        <v>0</v>
      </c>
    </row>
    <row r="7486" spans="21:48" ht="31.5" customHeight="1">
      <c r="U7486" s="1"/>
      <c r="AT7486" s="27">
        <f t="shared" si="631"/>
        <v>0</v>
      </c>
      <c r="AV7486" s="29">
        <f t="shared" si="632"/>
        <v>0</v>
      </c>
    </row>
    <row r="7487" spans="21:48" ht="31.5" customHeight="1">
      <c r="U7487" s="1"/>
      <c r="AT7487" s="27">
        <f t="shared" si="631"/>
        <v>0</v>
      </c>
      <c r="AV7487" s="29">
        <f t="shared" si="632"/>
        <v>0</v>
      </c>
    </row>
    <row r="7488" spans="21:48" ht="31.5" customHeight="1">
      <c r="U7488" s="1"/>
      <c r="AT7488" s="27">
        <f t="shared" si="631"/>
        <v>0</v>
      </c>
      <c r="AV7488" s="29">
        <f t="shared" si="632"/>
        <v>0</v>
      </c>
    </row>
    <row r="7489" spans="21:48" ht="31.5" customHeight="1">
      <c r="U7489" s="1"/>
      <c r="AT7489" s="27">
        <f t="shared" si="631"/>
        <v>0</v>
      </c>
      <c r="AV7489" s="29">
        <f t="shared" si="632"/>
        <v>0</v>
      </c>
    </row>
    <row r="7490" spans="21:48" ht="31.5" customHeight="1">
      <c r="U7490" s="1"/>
      <c r="AT7490" s="27">
        <f t="shared" si="631"/>
        <v>0</v>
      </c>
      <c r="AV7490" s="29">
        <f t="shared" si="632"/>
        <v>0</v>
      </c>
    </row>
    <row r="7491" spans="21:48" ht="31.5" customHeight="1">
      <c r="U7491" s="1"/>
      <c r="AT7491" s="27">
        <f t="shared" si="631"/>
        <v>0</v>
      </c>
      <c r="AV7491" s="29">
        <f t="shared" si="632"/>
        <v>0</v>
      </c>
    </row>
    <row r="7492" spans="21:48" ht="31.5" customHeight="1">
      <c r="U7492" s="1"/>
      <c r="AT7492" s="27">
        <f t="shared" si="631"/>
        <v>0</v>
      </c>
      <c r="AV7492" s="29">
        <f t="shared" si="632"/>
        <v>0</v>
      </c>
    </row>
    <row r="7493" spans="21:48" ht="31.5" customHeight="1">
      <c r="U7493" s="1"/>
      <c r="AT7493" s="27">
        <f t="shared" si="631"/>
        <v>0</v>
      </c>
      <c r="AV7493" s="29">
        <f t="shared" si="632"/>
        <v>0</v>
      </c>
    </row>
    <row r="7494" spans="21:48" ht="31.5" customHeight="1">
      <c r="U7494" s="1"/>
      <c r="AT7494" s="27">
        <f t="shared" ref="AT7494:AT7557" si="633">T7494*1.075</f>
        <v>0</v>
      </c>
      <c r="AV7494" s="29">
        <f t="shared" si="632"/>
        <v>0</v>
      </c>
    </row>
    <row r="7495" spans="21:48" ht="31.5" customHeight="1">
      <c r="U7495" s="1"/>
      <c r="AT7495" s="27">
        <f t="shared" si="633"/>
        <v>0</v>
      </c>
      <c r="AV7495" s="29">
        <f t="shared" si="632"/>
        <v>0</v>
      </c>
    </row>
    <row r="7496" spans="21:48" ht="31.5" customHeight="1">
      <c r="U7496" s="1"/>
      <c r="AT7496" s="27">
        <f t="shared" si="633"/>
        <v>0</v>
      </c>
      <c r="AV7496" s="29">
        <f t="shared" si="632"/>
        <v>0</v>
      </c>
    </row>
    <row r="7497" spans="21:48" ht="31.5" customHeight="1">
      <c r="U7497" s="1"/>
      <c r="AT7497" s="27">
        <f t="shared" si="633"/>
        <v>0</v>
      </c>
      <c r="AV7497" s="29">
        <f t="shared" si="632"/>
        <v>0</v>
      </c>
    </row>
    <row r="7498" spans="21:48" ht="31.5" customHeight="1">
      <c r="U7498" s="1"/>
      <c r="AT7498" s="27">
        <f t="shared" si="633"/>
        <v>0</v>
      </c>
      <c r="AV7498" s="29">
        <f t="shared" si="632"/>
        <v>0</v>
      </c>
    </row>
    <row r="7499" spans="21:48" ht="31.5" customHeight="1">
      <c r="U7499" s="1"/>
      <c r="AT7499" s="27">
        <f t="shared" si="633"/>
        <v>0</v>
      </c>
      <c r="AV7499" s="29">
        <f t="shared" si="632"/>
        <v>0</v>
      </c>
    </row>
    <row r="7500" spans="21:48" ht="31.5" customHeight="1">
      <c r="U7500" s="1"/>
      <c r="AT7500" s="27">
        <f t="shared" si="633"/>
        <v>0</v>
      </c>
      <c r="AV7500" s="29">
        <f t="shared" si="632"/>
        <v>0</v>
      </c>
    </row>
    <row r="7501" spans="21:48" ht="31.5" customHeight="1">
      <c r="U7501" s="1"/>
      <c r="AT7501" s="27">
        <f t="shared" si="633"/>
        <v>0</v>
      </c>
      <c r="AV7501" s="29">
        <f t="shared" si="632"/>
        <v>0</v>
      </c>
    </row>
    <row r="7502" spans="21:48" ht="31.5" customHeight="1">
      <c r="U7502" s="1"/>
      <c r="AT7502" s="27">
        <f t="shared" si="633"/>
        <v>0</v>
      </c>
      <c r="AV7502" s="29">
        <f t="shared" si="632"/>
        <v>0</v>
      </c>
    </row>
    <row r="7503" spans="21:48" ht="31.5" customHeight="1">
      <c r="U7503" s="1"/>
      <c r="AT7503" s="27">
        <f t="shared" si="633"/>
        <v>0</v>
      </c>
      <c r="AV7503" s="29">
        <f t="shared" si="632"/>
        <v>0</v>
      </c>
    </row>
    <row r="7504" spans="21:48" ht="31.5" customHeight="1">
      <c r="U7504" s="1"/>
      <c r="AT7504" s="27">
        <f t="shared" si="633"/>
        <v>0</v>
      </c>
      <c r="AV7504" s="29">
        <f t="shared" si="632"/>
        <v>0</v>
      </c>
    </row>
    <row r="7505" spans="21:48" ht="31.5" customHeight="1">
      <c r="U7505" s="1"/>
      <c r="AT7505" s="27">
        <f t="shared" si="633"/>
        <v>0</v>
      </c>
      <c r="AV7505" s="29">
        <f t="shared" si="632"/>
        <v>0</v>
      </c>
    </row>
    <row r="7506" spans="21:48" ht="31.5" customHeight="1">
      <c r="U7506" s="1"/>
      <c r="AT7506" s="27">
        <f t="shared" si="633"/>
        <v>0</v>
      </c>
      <c r="AV7506" s="29">
        <f t="shared" si="632"/>
        <v>0</v>
      </c>
    </row>
    <row r="7507" spans="21:48" ht="31.5" customHeight="1">
      <c r="U7507" s="1"/>
      <c r="AT7507" s="27">
        <f t="shared" si="633"/>
        <v>0</v>
      </c>
      <c r="AV7507" s="29">
        <f t="shared" si="632"/>
        <v>0</v>
      </c>
    </row>
    <row r="7508" spans="21:48" ht="31.5" customHeight="1">
      <c r="U7508" s="1"/>
      <c r="AT7508" s="27">
        <f t="shared" si="633"/>
        <v>0</v>
      </c>
      <c r="AV7508" s="29">
        <f t="shared" si="632"/>
        <v>0</v>
      </c>
    </row>
    <row r="7509" spans="21:48" ht="31.5" customHeight="1">
      <c r="U7509" s="1"/>
      <c r="AT7509" s="27">
        <f t="shared" si="633"/>
        <v>0</v>
      </c>
      <c r="AV7509" s="29">
        <f t="shared" si="632"/>
        <v>0</v>
      </c>
    </row>
    <row r="7510" spans="21:48" ht="31.5" customHeight="1">
      <c r="U7510" s="1"/>
      <c r="AT7510" s="27">
        <f t="shared" si="633"/>
        <v>0</v>
      </c>
      <c r="AV7510" s="29">
        <f t="shared" si="632"/>
        <v>0</v>
      </c>
    </row>
    <row r="7511" spans="21:48" ht="31.5" customHeight="1">
      <c r="U7511" s="1"/>
      <c r="AT7511" s="27">
        <f t="shared" si="633"/>
        <v>0</v>
      </c>
      <c r="AV7511" s="29">
        <f t="shared" si="632"/>
        <v>0</v>
      </c>
    </row>
    <row r="7512" spans="21:48" ht="31.5" customHeight="1">
      <c r="U7512" s="1"/>
      <c r="AT7512" s="27">
        <f t="shared" si="633"/>
        <v>0</v>
      </c>
      <c r="AV7512" s="29">
        <f t="shared" si="632"/>
        <v>0</v>
      </c>
    </row>
    <row r="7513" spans="21:48" ht="31.5" customHeight="1">
      <c r="U7513" s="1"/>
      <c r="AT7513" s="27">
        <f t="shared" si="633"/>
        <v>0</v>
      </c>
      <c r="AV7513" s="29">
        <f t="shared" si="632"/>
        <v>0</v>
      </c>
    </row>
    <row r="7514" spans="21:48" ht="31.5" customHeight="1">
      <c r="U7514" s="1"/>
      <c r="AT7514" s="27">
        <f t="shared" si="633"/>
        <v>0</v>
      </c>
      <c r="AV7514" s="29">
        <f t="shared" si="632"/>
        <v>0</v>
      </c>
    </row>
    <row r="7515" spans="21:48" ht="31.5" customHeight="1">
      <c r="U7515" s="1"/>
      <c r="AT7515" s="27">
        <f t="shared" si="633"/>
        <v>0</v>
      </c>
      <c r="AV7515" s="29">
        <f t="shared" si="632"/>
        <v>0</v>
      </c>
    </row>
    <row r="7516" spans="21:48" ht="31.5" customHeight="1">
      <c r="U7516" s="1"/>
      <c r="AT7516" s="27">
        <f t="shared" si="633"/>
        <v>0</v>
      </c>
      <c r="AV7516" s="29">
        <f t="shared" si="632"/>
        <v>0</v>
      </c>
    </row>
    <row r="7517" spans="21:48" ht="31.5" customHeight="1">
      <c r="U7517" s="1"/>
      <c r="AT7517" s="27">
        <f t="shared" si="633"/>
        <v>0</v>
      </c>
      <c r="AV7517" s="29">
        <f t="shared" si="632"/>
        <v>0</v>
      </c>
    </row>
    <row r="7518" spans="21:48" ht="31.5" customHeight="1">
      <c r="U7518" s="1"/>
      <c r="AT7518" s="27">
        <f t="shared" si="633"/>
        <v>0</v>
      </c>
      <c r="AV7518" s="29">
        <f t="shared" si="632"/>
        <v>0</v>
      </c>
    </row>
    <row r="7519" spans="21:48" ht="31.5" customHeight="1">
      <c r="U7519" s="1"/>
      <c r="AT7519" s="27">
        <f t="shared" si="633"/>
        <v>0</v>
      </c>
      <c r="AV7519" s="29">
        <f t="shared" si="632"/>
        <v>0</v>
      </c>
    </row>
    <row r="7520" spans="21:48" ht="31.5" customHeight="1">
      <c r="U7520" s="1"/>
      <c r="AT7520" s="27">
        <f t="shared" si="633"/>
        <v>0</v>
      </c>
      <c r="AV7520" s="29">
        <f t="shared" si="632"/>
        <v>0</v>
      </c>
    </row>
    <row r="7521" spans="21:48" ht="31.5" customHeight="1">
      <c r="U7521" s="1"/>
      <c r="AT7521" s="27">
        <f t="shared" si="633"/>
        <v>0</v>
      </c>
      <c r="AV7521" s="29">
        <f t="shared" si="632"/>
        <v>0</v>
      </c>
    </row>
    <row r="7522" spans="21:48" ht="31.5" customHeight="1">
      <c r="U7522" s="1"/>
      <c r="AT7522" s="27">
        <f t="shared" si="633"/>
        <v>0</v>
      </c>
      <c r="AV7522" s="29">
        <f t="shared" si="632"/>
        <v>0</v>
      </c>
    </row>
    <row r="7523" spans="21:48" ht="31.5" customHeight="1">
      <c r="U7523" s="1"/>
      <c r="AT7523" s="27">
        <f t="shared" si="633"/>
        <v>0</v>
      </c>
      <c r="AV7523" s="29">
        <f t="shared" si="632"/>
        <v>0</v>
      </c>
    </row>
    <row r="7524" spans="21:48" ht="31.5" customHeight="1">
      <c r="U7524" s="1"/>
      <c r="AT7524" s="27">
        <f t="shared" si="633"/>
        <v>0</v>
      </c>
      <c r="AV7524" s="29">
        <f t="shared" si="632"/>
        <v>0</v>
      </c>
    </row>
    <row r="7525" spans="21:48" ht="31.5" customHeight="1">
      <c r="U7525" s="1"/>
      <c r="AT7525" s="27">
        <f t="shared" si="633"/>
        <v>0</v>
      </c>
      <c r="AV7525" s="29">
        <f t="shared" si="632"/>
        <v>0</v>
      </c>
    </row>
    <row r="7526" spans="21:48" ht="31.5" customHeight="1">
      <c r="U7526" s="1"/>
      <c r="AT7526" s="27">
        <f t="shared" si="633"/>
        <v>0</v>
      </c>
      <c r="AV7526" s="29">
        <f t="shared" si="632"/>
        <v>0</v>
      </c>
    </row>
    <row r="7527" spans="21:48" ht="31.5" customHeight="1">
      <c r="U7527" s="1"/>
      <c r="AT7527" s="27">
        <f t="shared" si="633"/>
        <v>0</v>
      </c>
      <c r="AV7527" s="29">
        <f t="shared" si="632"/>
        <v>0</v>
      </c>
    </row>
    <row r="7528" spans="21:48" ht="31.5" customHeight="1">
      <c r="U7528" s="1"/>
      <c r="AT7528" s="27">
        <f t="shared" si="633"/>
        <v>0</v>
      </c>
      <c r="AV7528" s="29">
        <f t="shared" si="632"/>
        <v>0</v>
      </c>
    </row>
    <row r="7529" spans="21:48" ht="31.5" customHeight="1">
      <c r="U7529" s="1"/>
      <c r="AT7529" s="27">
        <f t="shared" si="633"/>
        <v>0</v>
      </c>
      <c r="AV7529" s="29">
        <f t="shared" si="632"/>
        <v>0</v>
      </c>
    </row>
    <row r="7530" spans="21:48" ht="31.5" customHeight="1">
      <c r="U7530" s="1"/>
      <c r="AT7530" s="27">
        <f t="shared" si="633"/>
        <v>0</v>
      </c>
      <c r="AV7530" s="29">
        <f t="shared" si="632"/>
        <v>0</v>
      </c>
    </row>
    <row r="7531" spans="21:48" ht="31.5" customHeight="1">
      <c r="U7531" s="1"/>
      <c r="AT7531" s="27">
        <f t="shared" si="633"/>
        <v>0</v>
      </c>
      <c r="AV7531" s="29">
        <f t="shared" si="632"/>
        <v>0</v>
      </c>
    </row>
    <row r="7532" spans="21:48" ht="31.5" customHeight="1">
      <c r="U7532" s="1"/>
      <c r="AT7532" s="27">
        <f t="shared" si="633"/>
        <v>0</v>
      </c>
      <c r="AV7532" s="29">
        <f t="shared" si="632"/>
        <v>0</v>
      </c>
    </row>
    <row r="7533" spans="21:48" ht="31.5" customHeight="1">
      <c r="U7533" s="1"/>
      <c r="AT7533" s="27">
        <f t="shared" si="633"/>
        <v>0</v>
      </c>
      <c r="AV7533" s="29">
        <f t="shared" si="632"/>
        <v>0</v>
      </c>
    </row>
    <row r="7534" spans="21:48" ht="31.5" customHeight="1">
      <c r="U7534" s="1"/>
      <c r="AT7534" s="27">
        <f t="shared" si="633"/>
        <v>0</v>
      </c>
      <c r="AV7534" s="29">
        <f t="shared" si="632"/>
        <v>0</v>
      </c>
    </row>
    <row r="7535" spans="21:48" ht="31.5" customHeight="1">
      <c r="U7535" s="1"/>
      <c r="AT7535" s="27">
        <f t="shared" si="633"/>
        <v>0</v>
      </c>
      <c r="AV7535" s="29">
        <f t="shared" si="632"/>
        <v>0</v>
      </c>
    </row>
    <row r="7536" spans="21:48" ht="31.5" customHeight="1">
      <c r="U7536" s="1"/>
      <c r="AT7536" s="27">
        <f t="shared" si="633"/>
        <v>0</v>
      </c>
      <c r="AV7536" s="29">
        <f t="shared" si="632"/>
        <v>0</v>
      </c>
    </row>
    <row r="7537" spans="21:48" ht="31.5" customHeight="1">
      <c r="U7537" s="1"/>
      <c r="AT7537" s="27">
        <f t="shared" si="633"/>
        <v>0</v>
      </c>
      <c r="AV7537" s="29">
        <f t="shared" si="632"/>
        <v>0</v>
      </c>
    </row>
    <row r="7538" spans="21:48" ht="31.5" customHeight="1">
      <c r="U7538" s="1"/>
      <c r="AT7538" s="27">
        <f t="shared" si="633"/>
        <v>0</v>
      </c>
      <c r="AV7538" s="29">
        <f t="shared" si="632"/>
        <v>0</v>
      </c>
    </row>
    <row r="7539" spans="21:48" ht="31.5" customHeight="1">
      <c r="U7539" s="1"/>
      <c r="AT7539" s="27">
        <f t="shared" si="633"/>
        <v>0</v>
      </c>
      <c r="AV7539" s="29">
        <f t="shared" ref="AV7539:AV7602" si="634">MIN(AN7539,AT7539,AU7539)</f>
        <v>0</v>
      </c>
    </row>
    <row r="7540" spans="21:48" ht="31.5" customHeight="1">
      <c r="U7540" s="1"/>
      <c r="AT7540" s="27">
        <f t="shared" si="633"/>
        <v>0</v>
      </c>
      <c r="AV7540" s="29">
        <f t="shared" si="634"/>
        <v>0</v>
      </c>
    </row>
    <row r="7541" spans="21:48" ht="31.5" customHeight="1">
      <c r="U7541" s="1"/>
      <c r="AT7541" s="27">
        <f t="shared" si="633"/>
        <v>0</v>
      </c>
      <c r="AV7541" s="29">
        <f t="shared" si="634"/>
        <v>0</v>
      </c>
    </row>
    <row r="7542" spans="21:48" ht="31.5" customHeight="1">
      <c r="U7542" s="1"/>
      <c r="AT7542" s="27">
        <f t="shared" si="633"/>
        <v>0</v>
      </c>
      <c r="AV7542" s="29">
        <f t="shared" si="634"/>
        <v>0</v>
      </c>
    </row>
    <row r="7543" spans="21:48" ht="31.5" customHeight="1">
      <c r="U7543" s="1"/>
      <c r="AT7543" s="27">
        <f t="shared" si="633"/>
        <v>0</v>
      </c>
      <c r="AV7543" s="29">
        <f t="shared" si="634"/>
        <v>0</v>
      </c>
    </row>
    <row r="7544" spans="21:48" ht="31.5" customHeight="1">
      <c r="U7544" s="1"/>
      <c r="AT7544" s="27">
        <f t="shared" si="633"/>
        <v>0</v>
      </c>
      <c r="AV7544" s="29">
        <f t="shared" si="634"/>
        <v>0</v>
      </c>
    </row>
    <row r="7545" spans="21:48" ht="31.5" customHeight="1">
      <c r="U7545" s="1"/>
      <c r="AT7545" s="27">
        <f t="shared" si="633"/>
        <v>0</v>
      </c>
      <c r="AV7545" s="29">
        <f t="shared" si="634"/>
        <v>0</v>
      </c>
    </row>
    <row r="7546" spans="21:48" ht="31.5" customHeight="1">
      <c r="U7546" s="1"/>
      <c r="AT7546" s="27">
        <f t="shared" si="633"/>
        <v>0</v>
      </c>
      <c r="AV7546" s="29">
        <f t="shared" si="634"/>
        <v>0</v>
      </c>
    </row>
    <row r="7547" spans="21:48" ht="31.5" customHeight="1">
      <c r="U7547" s="1"/>
      <c r="AT7547" s="27">
        <f t="shared" si="633"/>
        <v>0</v>
      </c>
      <c r="AV7547" s="29">
        <f t="shared" si="634"/>
        <v>0</v>
      </c>
    </row>
    <row r="7548" spans="21:48" ht="31.5" customHeight="1">
      <c r="U7548" s="1"/>
      <c r="AT7548" s="27">
        <f t="shared" si="633"/>
        <v>0</v>
      </c>
      <c r="AV7548" s="29">
        <f t="shared" si="634"/>
        <v>0</v>
      </c>
    </row>
    <row r="7549" spans="21:48" ht="31.5" customHeight="1">
      <c r="U7549" s="1"/>
      <c r="AT7549" s="27">
        <f t="shared" si="633"/>
        <v>0</v>
      </c>
      <c r="AV7549" s="29">
        <f t="shared" si="634"/>
        <v>0</v>
      </c>
    </row>
    <row r="7550" spans="21:48" ht="31.5" customHeight="1">
      <c r="U7550" s="1"/>
      <c r="AT7550" s="27">
        <f t="shared" si="633"/>
        <v>0</v>
      </c>
      <c r="AV7550" s="29">
        <f t="shared" si="634"/>
        <v>0</v>
      </c>
    </row>
    <row r="7551" spans="21:48" ht="31.5" customHeight="1">
      <c r="U7551" s="1"/>
      <c r="AT7551" s="27">
        <f t="shared" si="633"/>
        <v>0</v>
      </c>
      <c r="AV7551" s="29">
        <f t="shared" si="634"/>
        <v>0</v>
      </c>
    </row>
    <row r="7552" spans="21:48" ht="31.5" customHeight="1">
      <c r="U7552" s="1"/>
      <c r="AT7552" s="27">
        <f t="shared" si="633"/>
        <v>0</v>
      </c>
      <c r="AV7552" s="29">
        <f t="shared" si="634"/>
        <v>0</v>
      </c>
    </row>
    <row r="7553" spans="21:48" ht="31.5" customHeight="1">
      <c r="U7553" s="1"/>
      <c r="AT7553" s="27">
        <f t="shared" si="633"/>
        <v>0</v>
      </c>
      <c r="AV7553" s="29">
        <f t="shared" si="634"/>
        <v>0</v>
      </c>
    </row>
    <row r="7554" spans="21:48" ht="31.5" customHeight="1">
      <c r="U7554" s="1"/>
      <c r="AT7554" s="27">
        <f t="shared" si="633"/>
        <v>0</v>
      </c>
      <c r="AV7554" s="29">
        <f t="shared" si="634"/>
        <v>0</v>
      </c>
    </row>
    <row r="7555" spans="21:48" ht="31.5" customHeight="1">
      <c r="U7555" s="1"/>
      <c r="AT7555" s="27">
        <f t="shared" si="633"/>
        <v>0</v>
      </c>
      <c r="AV7555" s="29">
        <f t="shared" si="634"/>
        <v>0</v>
      </c>
    </row>
    <row r="7556" spans="21:48" ht="31.5" customHeight="1">
      <c r="U7556" s="1"/>
      <c r="AT7556" s="27">
        <f t="shared" si="633"/>
        <v>0</v>
      </c>
      <c r="AV7556" s="29">
        <f t="shared" si="634"/>
        <v>0</v>
      </c>
    </row>
    <row r="7557" spans="21:48" ht="31.5" customHeight="1">
      <c r="U7557" s="1"/>
      <c r="AT7557" s="27">
        <f t="shared" si="633"/>
        <v>0</v>
      </c>
      <c r="AV7557" s="29">
        <f t="shared" si="634"/>
        <v>0</v>
      </c>
    </row>
    <row r="7558" spans="21:48" ht="31.5" customHeight="1">
      <c r="U7558" s="1"/>
      <c r="AT7558" s="27">
        <f t="shared" ref="AT7558:AT7621" si="635">T7558*1.075</f>
        <v>0</v>
      </c>
      <c r="AV7558" s="29">
        <f t="shared" si="634"/>
        <v>0</v>
      </c>
    </row>
    <row r="7559" spans="21:48" ht="31.5" customHeight="1">
      <c r="U7559" s="1"/>
      <c r="AT7559" s="27">
        <f t="shared" si="635"/>
        <v>0</v>
      </c>
      <c r="AV7559" s="29">
        <f t="shared" si="634"/>
        <v>0</v>
      </c>
    </row>
    <row r="7560" spans="21:48" ht="31.5" customHeight="1">
      <c r="U7560" s="1"/>
      <c r="AT7560" s="27">
        <f t="shared" si="635"/>
        <v>0</v>
      </c>
      <c r="AV7560" s="29">
        <f t="shared" si="634"/>
        <v>0</v>
      </c>
    </row>
    <row r="7561" spans="21:48" ht="31.5" customHeight="1">
      <c r="U7561" s="1"/>
      <c r="AT7561" s="27">
        <f t="shared" si="635"/>
        <v>0</v>
      </c>
      <c r="AV7561" s="29">
        <f t="shared" si="634"/>
        <v>0</v>
      </c>
    </row>
    <row r="7562" spans="21:48" ht="31.5" customHeight="1">
      <c r="U7562" s="1"/>
      <c r="AT7562" s="27">
        <f t="shared" si="635"/>
        <v>0</v>
      </c>
      <c r="AV7562" s="29">
        <f t="shared" si="634"/>
        <v>0</v>
      </c>
    </row>
    <row r="7563" spans="21:48" ht="31.5" customHeight="1">
      <c r="U7563" s="1"/>
      <c r="AT7563" s="27">
        <f t="shared" si="635"/>
        <v>0</v>
      </c>
      <c r="AV7563" s="29">
        <f t="shared" si="634"/>
        <v>0</v>
      </c>
    </row>
    <row r="7564" spans="21:48" ht="31.5" customHeight="1">
      <c r="U7564" s="1"/>
      <c r="AT7564" s="27">
        <f t="shared" si="635"/>
        <v>0</v>
      </c>
      <c r="AV7564" s="29">
        <f t="shared" si="634"/>
        <v>0</v>
      </c>
    </row>
    <row r="7565" spans="21:48" ht="31.5" customHeight="1">
      <c r="U7565" s="1"/>
      <c r="AT7565" s="27">
        <f t="shared" si="635"/>
        <v>0</v>
      </c>
      <c r="AV7565" s="29">
        <f t="shared" si="634"/>
        <v>0</v>
      </c>
    </row>
    <row r="7566" spans="21:48" ht="31.5" customHeight="1">
      <c r="U7566" s="1"/>
      <c r="AT7566" s="27">
        <f t="shared" si="635"/>
        <v>0</v>
      </c>
      <c r="AV7566" s="29">
        <f t="shared" si="634"/>
        <v>0</v>
      </c>
    </row>
    <row r="7567" spans="21:48" ht="31.5" customHeight="1">
      <c r="U7567" s="1"/>
      <c r="AT7567" s="27">
        <f t="shared" si="635"/>
        <v>0</v>
      </c>
      <c r="AV7567" s="29">
        <f t="shared" si="634"/>
        <v>0</v>
      </c>
    </row>
    <row r="7568" spans="21:48" ht="31.5" customHeight="1">
      <c r="U7568" s="1"/>
      <c r="AT7568" s="27">
        <f t="shared" si="635"/>
        <v>0</v>
      </c>
      <c r="AV7568" s="29">
        <f t="shared" si="634"/>
        <v>0</v>
      </c>
    </row>
    <row r="7569" spans="21:48" ht="31.5" customHeight="1">
      <c r="U7569" s="1"/>
      <c r="AT7569" s="27">
        <f t="shared" si="635"/>
        <v>0</v>
      </c>
      <c r="AV7569" s="29">
        <f t="shared" si="634"/>
        <v>0</v>
      </c>
    </row>
    <row r="7570" spans="21:48" ht="31.5" customHeight="1">
      <c r="U7570" s="1"/>
      <c r="AT7570" s="27">
        <f t="shared" si="635"/>
        <v>0</v>
      </c>
      <c r="AV7570" s="29">
        <f t="shared" si="634"/>
        <v>0</v>
      </c>
    </row>
    <row r="7571" spans="21:48" ht="31.5" customHeight="1">
      <c r="U7571" s="1"/>
      <c r="AT7571" s="27">
        <f t="shared" si="635"/>
        <v>0</v>
      </c>
      <c r="AV7571" s="29">
        <f t="shared" si="634"/>
        <v>0</v>
      </c>
    </row>
    <row r="7572" spans="21:48" ht="31.5" customHeight="1">
      <c r="U7572" s="1"/>
      <c r="AT7572" s="27">
        <f t="shared" si="635"/>
        <v>0</v>
      </c>
      <c r="AV7572" s="29">
        <f t="shared" si="634"/>
        <v>0</v>
      </c>
    </row>
    <row r="7573" spans="21:48" ht="31.5" customHeight="1">
      <c r="U7573" s="1"/>
      <c r="AT7573" s="27">
        <f t="shared" si="635"/>
        <v>0</v>
      </c>
      <c r="AV7573" s="29">
        <f t="shared" si="634"/>
        <v>0</v>
      </c>
    </row>
    <row r="7574" spans="21:48" ht="31.5" customHeight="1">
      <c r="U7574" s="1"/>
      <c r="AT7574" s="27">
        <f t="shared" si="635"/>
        <v>0</v>
      </c>
      <c r="AV7574" s="29">
        <f t="shared" si="634"/>
        <v>0</v>
      </c>
    </row>
    <row r="7575" spans="21:48" ht="31.5" customHeight="1">
      <c r="U7575" s="1"/>
      <c r="AT7575" s="27">
        <f t="shared" si="635"/>
        <v>0</v>
      </c>
      <c r="AV7575" s="29">
        <f t="shared" si="634"/>
        <v>0</v>
      </c>
    </row>
    <row r="7576" spans="21:48" ht="31.5" customHeight="1">
      <c r="U7576" s="1"/>
      <c r="AT7576" s="27">
        <f t="shared" si="635"/>
        <v>0</v>
      </c>
      <c r="AV7576" s="29">
        <f t="shared" si="634"/>
        <v>0</v>
      </c>
    </row>
    <row r="7577" spans="21:48" ht="31.5" customHeight="1">
      <c r="U7577" s="1"/>
      <c r="AT7577" s="27">
        <f t="shared" si="635"/>
        <v>0</v>
      </c>
      <c r="AV7577" s="29">
        <f t="shared" si="634"/>
        <v>0</v>
      </c>
    </row>
    <row r="7578" spans="21:48" ht="31.5" customHeight="1">
      <c r="U7578" s="1"/>
      <c r="AT7578" s="27">
        <f t="shared" si="635"/>
        <v>0</v>
      </c>
      <c r="AV7578" s="29">
        <f t="shared" si="634"/>
        <v>0</v>
      </c>
    </row>
    <row r="7579" spans="21:48" ht="31.5" customHeight="1">
      <c r="U7579" s="1"/>
      <c r="AT7579" s="27">
        <f t="shared" si="635"/>
        <v>0</v>
      </c>
      <c r="AV7579" s="29">
        <f t="shared" si="634"/>
        <v>0</v>
      </c>
    </row>
    <row r="7580" spans="21:48" ht="31.5" customHeight="1">
      <c r="U7580" s="1"/>
      <c r="AT7580" s="27">
        <f t="shared" si="635"/>
        <v>0</v>
      </c>
      <c r="AV7580" s="29">
        <f t="shared" si="634"/>
        <v>0</v>
      </c>
    </row>
    <row r="7581" spans="21:48" ht="31.5" customHeight="1">
      <c r="U7581" s="1"/>
      <c r="AT7581" s="27">
        <f t="shared" si="635"/>
        <v>0</v>
      </c>
      <c r="AV7581" s="29">
        <f t="shared" si="634"/>
        <v>0</v>
      </c>
    </row>
    <row r="7582" spans="21:48" ht="31.5" customHeight="1">
      <c r="U7582" s="1"/>
      <c r="AT7582" s="27">
        <f t="shared" si="635"/>
        <v>0</v>
      </c>
      <c r="AV7582" s="29">
        <f t="shared" si="634"/>
        <v>0</v>
      </c>
    </row>
    <row r="7583" spans="21:48" ht="31.5" customHeight="1">
      <c r="U7583" s="1"/>
      <c r="AT7583" s="27">
        <f t="shared" si="635"/>
        <v>0</v>
      </c>
      <c r="AV7583" s="29">
        <f t="shared" si="634"/>
        <v>0</v>
      </c>
    </row>
    <row r="7584" spans="21:48" ht="31.5" customHeight="1">
      <c r="U7584" s="1"/>
      <c r="AT7584" s="27">
        <f t="shared" si="635"/>
        <v>0</v>
      </c>
      <c r="AV7584" s="29">
        <f t="shared" si="634"/>
        <v>0</v>
      </c>
    </row>
    <row r="7585" spans="21:48" ht="31.5" customHeight="1">
      <c r="U7585" s="1"/>
      <c r="AT7585" s="27">
        <f t="shared" si="635"/>
        <v>0</v>
      </c>
      <c r="AV7585" s="29">
        <f t="shared" si="634"/>
        <v>0</v>
      </c>
    </row>
    <row r="7586" spans="21:48" ht="31.5" customHeight="1">
      <c r="U7586" s="1"/>
      <c r="AT7586" s="27">
        <f t="shared" si="635"/>
        <v>0</v>
      </c>
      <c r="AV7586" s="29">
        <f t="shared" si="634"/>
        <v>0</v>
      </c>
    </row>
    <row r="7587" spans="21:48" ht="31.5" customHeight="1">
      <c r="U7587" s="1"/>
      <c r="AT7587" s="27">
        <f t="shared" si="635"/>
        <v>0</v>
      </c>
      <c r="AV7587" s="29">
        <f t="shared" si="634"/>
        <v>0</v>
      </c>
    </row>
    <row r="7588" spans="21:48" ht="31.5" customHeight="1">
      <c r="U7588" s="1"/>
      <c r="AT7588" s="27">
        <f t="shared" si="635"/>
        <v>0</v>
      </c>
      <c r="AV7588" s="29">
        <f t="shared" si="634"/>
        <v>0</v>
      </c>
    </row>
    <row r="7589" spans="21:48" ht="31.5" customHeight="1">
      <c r="U7589" s="1"/>
      <c r="AT7589" s="27">
        <f t="shared" si="635"/>
        <v>0</v>
      </c>
      <c r="AV7589" s="29">
        <f t="shared" si="634"/>
        <v>0</v>
      </c>
    </row>
    <row r="7590" spans="21:48" ht="31.5" customHeight="1">
      <c r="U7590" s="1"/>
      <c r="AT7590" s="27">
        <f t="shared" si="635"/>
        <v>0</v>
      </c>
      <c r="AV7590" s="29">
        <f t="shared" si="634"/>
        <v>0</v>
      </c>
    </row>
    <row r="7591" spans="21:48" ht="31.5" customHeight="1">
      <c r="U7591" s="1"/>
      <c r="AT7591" s="27">
        <f t="shared" si="635"/>
        <v>0</v>
      </c>
      <c r="AV7591" s="29">
        <f t="shared" si="634"/>
        <v>0</v>
      </c>
    </row>
    <row r="7592" spans="21:48" ht="31.5" customHeight="1">
      <c r="U7592" s="1"/>
      <c r="AT7592" s="27">
        <f t="shared" si="635"/>
        <v>0</v>
      </c>
      <c r="AV7592" s="29">
        <f t="shared" si="634"/>
        <v>0</v>
      </c>
    </row>
    <row r="7593" spans="21:48" ht="31.5" customHeight="1">
      <c r="U7593" s="1"/>
      <c r="AT7593" s="27">
        <f t="shared" si="635"/>
        <v>0</v>
      </c>
      <c r="AV7593" s="29">
        <f t="shared" si="634"/>
        <v>0</v>
      </c>
    </row>
    <row r="7594" spans="21:48" ht="31.5" customHeight="1">
      <c r="U7594" s="1"/>
      <c r="AT7594" s="27">
        <f t="shared" si="635"/>
        <v>0</v>
      </c>
      <c r="AV7594" s="29">
        <f t="shared" si="634"/>
        <v>0</v>
      </c>
    </row>
    <row r="7595" spans="21:48" ht="31.5" customHeight="1">
      <c r="U7595" s="1"/>
      <c r="AT7595" s="27">
        <f t="shared" si="635"/>
        <v>0</v>
      </c>
      <c r="AV7595" s="29">
        <f t="shared" si="634"/>
        <v>0</v>
      </c>
    </row>
    <row r="7596" spans="21:48" ht="31.5" customHeight="1">
      <c r="U7596" s="1"/>
      <c r="AT7596" s="27">
        <f t="shared" si="635"/>
        <v>0</v>
      </c>
      <c r="AV7596" s="29">
        <f t="shared" si="634"/>
        <v>0</v>
      </c>
    </row>
    <row r="7597" spans="21:48" ht="31.5" customHeight="1">
      <c r="U7597" s="1"/>
      <c r="AT7597" s="27">
        <f t="shared" si="635"/>
        <v>0</v>
      </c>
      <c r="AV7597" s="29">
        <f t="shared" si="634"/>
        <v>0</v>
      </c>
    </row>
    <row r="7598" spans="21:48" ht="31.5" customHeight="1">
      <c r="U7598" s="1"/>
      <c r="AT7598" s="27">
        <f t="shared" si="635"/>
        <v>0</v>
      </c>
      <c r="AV7598" s="29">
        <f t="shared" si="634"/>
        <v>0</v>
      </c>
    </row>
    <row r="7599" spans="21:48" ht="31.5" customHeight="1">
      <c r="U7599" s="1"/>
      <c r="AT7599" s="27">
        <f t="shared" si="635"/>
        <v>0</v>
      </c>
      <c r="AV7599" s="29">
        <f t="shared" si="634"/>
        <v>0</v>
      </c>
    </row>
    <row r="7600" spans="21:48" ht="31.5" customHeight="1">
      <c r="U7600" s="1"/>
      <c r="AT7600" s="27">
        <f t="shared" si="635"/>
        <v>0</v>
      </c>
      <c r="AV7600" s="29">
        <f t="shared" si="634"/>
        <v>0</v>
      </c>
    </row>
    <row r="7601" spans="21:48" ht="31.5" customHeight="1">
      <c r="U7601" s="1"/>
      <c r="AT7601" s="27">
        <f t="shared" si="635"/>
        <v>0</v>
      </c>
      <c r="AV7601" s="29">
        <f t="shared" si="634"/>
        <v>0</v>
      </c>
    </row>
    <row r="7602" spans="21:48" ht="31.5" customHeight="1">
      <c r="U7602" s="1"/>
      <c r="AT7602" s="27">
        <f t="shared" si="635"/>
        <v>0</v>
      </c>
      <c r="AV7602" s="29">
        <f t="shared" si="634"/>
        <v>0</v>
      </c>
    </row>
    <row r="7603" spans="21:48" ht="31.5" customHeight="1">
      <c r="U7603" s="1"/>
      <c r="AT7603" s="27">
        <f t="shared" si="635"/>
        <v>0</v>
      </c>
      <c r="AV7603" s="29">
        <f t="shared" ref="AV7603:AV7666" si="636">MIN(AN7603,AT7603,AU7603)</f>
        <v>0</v>
      </c>
    </row>
    <row r="7604" spans="21:48" ht="31.5" customHeight="1">
      <c r="U7604" s="1"/>
      <c r="AT7604" s="27">
        <f t="shared" si="635"/>
        <v>0</v>
      </c>
      <c r="AV7604" s="29">
        <f t="shared" si="636"/>
        <v>0</v>
      </c>
    </row>
    <row r="7605" spans="21:48" ht="31.5" customHeight="1">
      <c r="U7605" s="1"/>
      <c r="AT7605" s="27">
        <f t="shared" si="635"/>
        <v>0</v>
      </c>
      <c r="AV7605" s="29">
        <f t="shared" si="636"/>
        <v>0</v>
      </c>
    </row>
    <row r="7606" spans="21:48" ht="31.5" customHeight="1">
      <c r="U7606" s="1"/>
      <c r="AT7606" s="27">
        <f t="shared" si="635"/>
        <v>0</v>
      </c>
      <c r="AV7606" s="29">
        <f t="shared" si="636"/>
        <v>0</v>
      </c>
    </row>
    <row r="7607" spans="21:48" ht="31.5" customHeight="1">
      <c r="U7607" s="1"/>
      <c r="AT7607" s="27">
        <f t="shared" si="635"/>
        <v>0</v>
      </c>
      <c r="AV7607" s="29">
        <f t="shared" si="636"/>
        <v>0</v>
      </c>
    </row>
    <row r="7608" spans="21:48" ht="31.5" customHeight="1">
      <c r="U7608" s="1"/>
      <c r="AT7608" s="27">
        <f t="shared" si="635"/>
        <v>0</v>
      </c>
      <c r="AV7608" s="29">
        <f t="shared" si="636"/>
        <v>0</v>
      </c>
    </row>
    <row r="7609" spans="21:48" ht="31.5" customHeight="1">
      <c r="U7609" s="1"/>
      <c r="AT7609" s="27">
        <f t="shared" si="635"/>
        <v>0</v>
      </c>
      <c r="AV7609" s="29">
        <f t="shared" si="636"/>
        <v>0</v>
      </c>
    </row>
    <row r="7610" spans="21:48" ht="31.5" customHeight="1">
      <c r="U7610" s="1"/>
      <c r="AT7610" s="27">
        <f t="shared" si="635"/>
        <v>0</v>
      </c>
      <c r="AV7610" s="29">
        <f t="shared" si="636"/>
        <v>0</v>
      </c>
    </row>
    <row r="7611" spans="21:48" ht="31.5" customHeight="1">
      <c r="U7611" s="1"/>
      <c r="AT7611" s="27">
        <f t="shared" si="635"/>
        <v>0</v>
      </c>
      <c r="AV7611" s="29">
        <f t="shared" si="636"/>
        <v>0</v>
      </c>
    </row>
    <row r="7612" spans="21:48" ht="31.5" customHeight="1">
      <c r="U7612" s="1"/>
      <c r="AT7612" s="27">
        <f t="shared" si="635"/>
        <v>0</v>
      </c>
      <c r="AV7612" s="29">
        <f t="shared" si="636"/>
        <v>0</v>
      </c>
    </row>
    <row r="7613" spans="21:48" ht="31.5" customHeight="1">
      <c r="U7613" s="1"/>
      <c r="AT7613" s="27">
        <f t="shared" si="635"/>
        <v>0</v>
      </c>
      <c r="AV7613" s="29">
        <f t="shared" si="636"/>
        <v>0</v>
      </c>
    </row>
    <row r="7614" spans="21:48" ht="31.5" customHeight="1">
      <c r="U7614" s="1"/>
      <c r="AT7614" s="27">
        <f t="shared" si="635"/>
        <v>0</v>
      </c>
      <c r="AV7614" s="29">
        <f t="shared" si="636"/>
        <v>0</v>
      </c>
    </row>
    <row r="7615" spans="21:48" ht="31.5" customHeight="1">
      <c r="U7615" s="1"/>
      <c r="AT7615" s="27">
        <f t="shared" si="635"/>
        <v>0</v>
      </c>
      <c r="AV7615" s="29">
        <f t="shared" si="636"/>
        <v>0</v>
      </c>
    </row>
    <row r="7616" spans="21:48" ht="31.5" customHeight="1">
      <c r="U7616" s="1"/>
      <c r="AT7616" s="27">
        <f t="shared" si="635"/>
        <v>0</v>
      </c>
      <c r="AV7616" s="29">
        <f t="shared" si="636"/>
        <v>0</v>
      </c>
    </row>
    <row r="7617" spans="21:48" ht="31.5" customHeight="1">
      <c r="U7617" s="1"/>
      <c r="AT7617" s="27">
        <f t="shared" si="635"/>
        <v>0</v>
      </c>
      <c r="AV7617" s="29">
        <f t="shared" si="636"/>
        <v>0</v>
      </c>
    </row>
    <row r="7618" spans="21:48" ht="31.5" customHeight="1">
      <c r="U7618" s="1"/>
      <c r="AT7618" s="27">
        <f t="shared" si="635"/>
        <v>0</v>
      </c>
      <c r="AV7618" s="29">
        <f t="shared" si="636"/>
        <v>0</v>
      </c>
    </row>
    <row r="7619" spans="21:48" ht="31.5" customHeight="1">
      <c r="U7619" s="1"/>
      <c r="AT7619" s="27">
        <f t="shared" si="635"/>
        <v>0</v>
      </c>
      <c r="AV7619" s="29">
        <f t="shared" si="636"/>
        <v>0</v>
      </c>
    </row>
    <row r="7620" spans="21:48" ht="31.5" customHeight="1">
      <c r="U7620" s="1"/>
      <c r="AT7620" s="27">
        <f t="shared" si="635"/>
        <v>0</v>
      </c>
      <c r="AV7620" s="29">
        <f t="shared" si="636"/>
        <v>0</v>
      </c>
    </row>
    <row r="7621" spans="21:48" ht="31.5" customHeight="1">
      <c r="U7621" s="1"/>
      <c r="AT7621" s="27">
        <f t="shared" si="635"/>
        <v>0</v>
      </c>
      <c r="AV7621" s="29">
        <f t="shared" si="636"/>
        <v>0</v>
      </c>
    </row>
    <row r="7622" spans="21:48" ht="31.5" customHeight="1">
      <c r="U7622" s="1"/>
      <c r="AT7622" s="27">
        <f t="shared" ref="AT7622:AT7685" si="637">T7622*1.075</f>
        <v>0</v>
      </c>
      <c r="AV7622" s="29">
        <f t="shared" si="636"/>
        <v>0</v>
      </c>
    </row>
    <row r="7623" spans="21:48" ht="31.5" customHeight="1">
      <c r="U7623" s="1"/>
      <c r="AT7623" s="27">
        <f t="shared" si="637"/>
        <v>0</v>
      </c>
      <c r="AV7623" s="29">
        <f t="shared" si="636"/>
        <v>0</v>
      </c>
    </row>
    <row r="7624" spans="21:48" ht="31.5" customHeight="1">
      <c r="U7624" s="1"/>
      <c r="AT7624" s="27">
        <f t="shared" si="637"/>
        <v>0</v>
      </c>
      <c r="AV7624" s="29">
        <f t="shared" si="636"/>
        <v>0</v>
      </c>
    </row>
    <row r="7625" spans="21:48" ht="31.5" customHeight="1">
      <c r="U7625" s="1"/>
      <c r="AT7625" s="27">
        <f t="shared" si="637"/>
        <v>0</v>
      </c>
      <c r="AV7625" s="29">
        <f t="shared" si="636"/>
        <v>0</v>
      </c>
    </row>
    <row r="7626" spans="21:48" ht="31.5" customHeight="1">
      <c r="U7626" s="1"/>
      <c r="AT7626" s="27">
        <f t="shared" si="637"/>
        <v>0</v>
      </c>
      <c r="AV7626" s="29">
        <f t="shared" si="636"/>
        <v>0</v>
      </c>
    </row>
    <row r="7627" spans="21:48" ht="31.5" customHeight="1">
      <c r="U7627" s="1"/>
      <c r="AT7627" s="27">
        <f t="shared" si="637"/>
        <v>0</v>
      </c>
      <c r="AV7627" s="29">
        <f t="shared" si="636"/>
        <v>0</v>
      </c>
    </row>
    <row r="7628" spans="21:48" ht="31.5" customHeight="1">
      <c r="U7628" s="1"/>
      <c r="AT7628" s="27">
        <f t="shared" si="637"/>
        <v>0</v>
      </c>
      <c r="AV7628" s="29">
        <f t="shared" si="636"/>
        <v>0</v>
      </c>
    </row>
    <row r="7629" spans="21:48" ht="31.5" customHeight="1">
      <c r="U7629" s="1"/>
      <c r="AT7629" s="27">
        <f t="shared" si="637"/>
        <v>0</v>
      </c>
      <c r="AV7629" s="29">
        <f t="shared" si="636"/>
        <v>0</v>
      </c>
    </row>
    <row r="7630" spans="21:48" ht="31.5" customHeight="1">
      <c r="U7630" s="1"/>
      <c r="AT7630" s="27">
        <f t="shared" si="637"/>
        <v>0</v>
      </c>
      <c r="AV7630" s="29">
        <f t="shared" si="636"/>
        <v>0</v>
      </c>
    </row>
    <row r="7631" spans="21:48" ht="31.5" customHeight="1">
      <c r="U7631" s="1"/>
      <c r="AT7631" s="27">
        <f t="shared" si="637"/>
        <v>0</v>
      </c>
      <c r="AV7631" s="29">
        <f t="shared" si="636"/>
        <v>0</v>
      </c>
    </row>
    <row r="7632" spans="21:48" ht="31.5" customHeight="1">
      <c r="U7632" s="1"/>
      <c r="AT7632" s="27">
        <f t="shared" si="637"/>
        <v>0</v>
      </c>
      <c r="AV7632" s="29">
        <f t="shared" si="636"/>
        <v>0</v>
      </c>
    </row>
    <row r="7633" spans="21:48" ht="31.5" customHeight="1">
      <c r="U7633" s="1"/>
      <c r="AT7633" s="27">
        <f t="shared" si="637"/>
        <v>0</v>
      </c>
      <c r="AV7633" s="29">
        <f t="shared" si="636"/>
        <v>0</v>
      </c>
    </row>
    <row r="7634" spans="21:48" ht="31.5" customHeight="1">
      <c r="U7634" s="1"/>
      <c r="AT7634" s="27">
        <f t="shared" si="637"/>
        <v>0</v>
      </c>
      <c r="AV7634" s="29">
        <f t="shared" si="636"/>
        <v>0</v>
      </c>
    </row>
    <row r="7635" spans="21:48" ht="31.5" customHeight="1">
      <c r="U7635" s="1"/>
      <c r="AT7635" s="27">
        <f t="shared" si="637"/>
        <v>0</v>
      </c>
      <c r="AV7635" s="29">
        <f t="shared" si="636"/>
        <v>0</v>
      </c>
    </row>
    <row r="7636" spans="21:48" ht="31.5" customHeight="1">
      <c r="U7636" s="1"/>
      <c r="AT7636" s="27">
        <f t="shared" si="637"/>
        <v>0</v>
      </c>
      <c r="AV7636" s="29">
        <f t="shared" si="636"/>
        <v>0</v>
      </c>
    </row>
    <row r="7637" spans="21:48" ht="31.5" customHeight="1">
      <c r="U7637" s="1"/>
      <c r="AT7637" s="27">
        <f t="shared" si="637"/>
        <v>0</v>
      </c>
      <c r="AV7637" s="29">
        <f t="shared" si="636"/>
        <v>0</v>
      </c>
    </row>
    <row r="7638" spans="21:48" ht="31.5" customHeight="1">
      <c r="U7638" s="1"/>
      <c r="AT7638" s="27">
        <f t="shared" si="637"/>
        <v>0</v>
      </c>
      <c r="AV7638" s="29">
        <f t="shared" si="636"/>
        <v>0</v>
      </c>
    </row>
    <row r="7639" spans="21:48" ht="31.5" customHeight="1">
      <c r="U7639" s="1"/>
      <c r="AT7639" s="27">
        <f t="shared" si="637"/>
        <v>0</v>
      </c>
      <c r="AV7639" s="29">
        <f t="shared" si="636"/>
        <v>0</v>
      </c>
    </row>
    <row r="7640" spans="21:48" ht="31.5" customHeight="1">
      <c r="U7640" s="1"/>
      <c r="AT7640" s="27">
        <f t="shared" si="637"/>
        <v>0</v>
      </c>
      <c r="AV7640" s="29">
        <f t="shared" si="636"/>
        <v>0</v>
      </c>
    </row>
    <row r="7641" spans="21:48" ht="31.5" customHeight="1">
      <c r="U7641" s="1"/>
      <c r="AT7641" s="27">
        <f t="shared" si="637"/>
        <v>0</v>
      </c>
      <c r="AV7641" s="29">
        <f t="shared" si="636"/>
        <v>0</v>
      </c>
    </row>
    <row r="7642" spans="21:48" ht="31.5" customHeight="1">
      <c r="U7642" s="1"/>
      <c r="AT7642" s="27">
        <f t="shared" si="637"/>
        <v>0</v>
      </c>
      <c r="AV7642" s="29">
        <f t="shared" si="636"/>
        <v>0</v>
      </c>
    </row>
    <row r="7643" spans="21:48" ht="31.5" customHeight="1">
      <c r="U7643" s="1"/>
      <c r="AT7643" s="27">
        <f t="shared" si="637"/>
        <v>0</v>
      </c>
      <c r="AV7643" s="29">
        <f t="shared" si="636"/>
        <v>0</v>
      </c>
    </row>
    <row r="7644" spans="21:48" ht="31.5" customHeight="1">
      <c r="U7644" s="1"/>
      <c r="AT7644" s="27">
        <f t="shared" si="637"/>
        <v>0</v>
      </c>
      <c r="AV7644" s="29">
        <f t="shared" si="636"/>
        <v>0</v>
      </c>
    </row>
    <row r="7645" spans="21:48" ht="31.5" customHeight="1">
      <c r="U7645" s="1"/>
      <c r="AT7645" s="27">
        <f t="shared" si="637"/>
        <v>0</v>
      </c>
      <c r="AV7645" s="29">
        <f t="shared" si="636"/>
        <v>0</v>
      </c>
    </row>
    <row r="7646" spans="21:48" ht="31.5" customHeight="1">
      <c r="U7646" s="1"/>
      <c r="AT7646" s="27">
        <f t="shared" si="637"/>
        <v>0</v>
      </c>
      <c r="AV7646" s="29">
        <f t="shared" si="636"/>
        <v>0</v>
      </c>
    </row>
    <row r="7647" spans="21:48" ht="31.5" customHeight="1">
      <c r="U7647" s="1"/>
      <c r="AT7647" s="27">
        <f t="shared" si="637"/>
        <v>0</v>
      </c>
      <c r="AV7647" s="29">
        <f t="shared" si="636"/>
        <v>0</v>
      </c>
    </row>
    <row r="7648" spans="21:48" ht="31.5" customHeight="1">
      <c r="U7648" s="1"/>
      <c r="AT7648" s="27">
        <f t="shared" si="637"/>
        <v>0</v>
      </c>
      <c r="AV7648" s="29">
        <f t="shared" si="636"/>
        <v>0</v>
      </c>
    </row>
    <row r="7649" spans="21:48" ht="31.5" customHeight="1">
      <c r="U7649" s="1"/>
      <c r="AT7649" s="27">
        <f t="shared" si="637"/>
        <v>0</v>
      </c>
      <c r="AV7649" s="29">
        <f t="shared" si="636"/>
        <v>0</v>
      </c>
    </row>
    <row r="7650" spans="21:48" ht="31.5" customHeight="1">
      <c r="U7650" s="1"/>
      <c r="AT7650" s="27">
        <f t="shared" si="637"/>
        <v>0</v>
      </c>
      <c r="AV7650" s="29">
        <f t="shared" si="636"/>
        <v>0</v>
      </c>
    </row>
    <row r="7651" spans="21:48" ht="31.5" customHeight="1">
      <c r="U7651" s="1"/>
      <c r="AT7651" s="27">
        <f t="shared" si="637"/>
        <v>0</v>
      </c>
      <c r="AV7651" s="29">
        <f t="shared" si="636"/>
        <v>0</v>
      </c>
    </row>
    <row r="7652" spans="21:48" ht="31.5" customHeight="1">
      <c r="U7652" s="1"/>
      <c r="AT7652" s="27">
        <f t="shared" si="637"/>
        <v>0</v>
      </c>
      <c r="AV7652" s="29">
        <f t="shared" si="636"/>
        <v>0</v>
      </c>
    </row>
    <row r="7653" spans="21:48" ht="31.5" customHeight="1">
      <c r="U7653" s="1"/>
      <c r="AT7653" s="27">
        <f t="shared" si="637"/>
        <v>0</v>
      </c>
      <c r="AV7653" s="29">
        <f t="shared" si="636"/>
        <v>0</v>
      </c>
    </row>
    <row r="7654" spans="21:48" ht="31.5" customHeight="1">
      <c r="U7654" s="1"/>
      <c r="AT7654" s="27">
        <f t="shared" si="637"/>
        <v>0</v>
      </c>
      <c r="AV7654" s="29">
        <f t="shared" si="636"/>
        <v>0</v>
      </c>
    </row>
    <row r="7655" spans="21:48" ht="31.5" customHeight="1">
      <c r="U7655" s="1"/>
      <c r="AT7655" s="27">
        <f t="shared" si="637"/>
        <v>0</v>
      </c>
      <c r="AV7655" s="29">
        <f t="shared" si="636"/>
        <v>0</v>
      </c>
    </row>
    <row r="7656" spans="21:48" ht="31.5" customHeight="1">
      <c r="U7656" s="1"/>
      <c r="AT7656" s="27">
        <f t="shared" si="637"/>
        <v>0</v>
      </c>
      <c r="AV7656" s="29">
        <f t="shared" si="636"/>
        <v>0</v>
      </c>
    </row>
    <row r="7657" spans="21:48" ht="31.5" customHeight="1">
      <c r="U7657" s="1"/>
      <c r="AT7657" s="27">
        <f t="shared" si="637"/>
        <v>0</v>
      </c>
      <c r="AV7657" s="29">
        <f t="shared" si="636"/>
        <v>0</v>
      </c>
    </row>
    <row r="7658" spans="21:48" ht="31.5" customHeight="1">
      <c r="U7658" s="1"/>
      <c r="AT7658" s="27">
        <f t="shared" si="637"/>
        <v>0</v>
      </c>
      <c r="AV7658" s="29">
        <f t="shared" si="636"/>
        <v>0</v>
      </c>
    </row>
    <row r="7659" spans="21:48" ht="31.5" customHeight="1">
      <c r="U7659" s="1"/>
      <c r="AT7659" s="27">
        <f t="shared" si="637"/>
        <v>0</v>
      </c>
      <c r="AV7659" s="29">
        <f t="shared" si="636"/>
        <v>0</v>
      </c>
    </row>
    <row r="7660" spans="21:48" ht="31.5" customHeight="1">
      <c r="U7660" s="1"/>
      <c r="AT7660" s="27">
        <f t="shared" si="637"/>
        <v>0</v>
      </c>
      <c r="AV7660" s="29">
        <f t="shared" si="636"/>
        <v>0</v>
      </c>
    </row>
    <row r="7661" spans="21:48" ht="31.5" customHeight="1">
      <c r="U7661" s="1"/>
      <c r="AT7661" s="27">
        <f t="shared" si="637"/>
        <v>0</v>
      </c>
      <c r="AV7661" s="29">
        <f t="shared" si="636"/>
        <v>0</v>
      </c>
    </row>
    <row r="7662" spans="21:48" ht="31.5" customHeight="1">
      <c r="U7662" s="1"/>
      <c r="AT7662" s="27">
        <f t="shared" si="637"/>
        <v>0</v>
      </c>
      <c r="AV7662" s="29">
        <f t="shared" si="636"/>
        <v>0</v>
      </c>
    </row>
    <row r="7663" spans="21:48" ht="31.5" customHeight="1">
      <c r="U7663" s="1"/>
      <c r="AT7663" s="27">
        <f t="shared" si="637"/>
        <v>0</v>
      </c>
      <c r="AV7663" s="29">
        <f t="shared" si="636"/>
        <v>0</v>
      </c>
    </row>
    <row r="7664" spans="21:48" ht="31.5" customHeight="1">
      <c r="U7664" s="1"/>
      <c r="AT7664" s="27">
        <f t="shared" si="637"/>
        <v>0</v>
      </c>
      <c r="AV7664" s="29">
        <f t="shared" si="636"/>
        <v>0</v>
      </c>
    </row>
    <row r="7665" spans="21:48" ht="31.5" customHeight="1">
      <c r="U7665" s="1"/>
      <c r="AT7665" s="27">
        <f t="shared" si="637"/>
        <v>0</v>
      </c>
      <c r="AV7665" s="29">
        <f t="shared" si="636"/>
        <v>0</v>
      </c>
    </row>
    <row r="7666" spans="21:48" ht="31.5" customHeight="1">
      <c r="U7666" s="1"/>
      <c r="AT7666" s="27">
        <f t="shared" si="637"/>
        <v>0</v>
      </c>
      <c r="AV7666" s="29">
        <f t="shared" si="636"/>
        <v>0</v>
      </c>
    </row>
    <row r="7667" spans="21:48" ht="31.5" customHeight="1">
      <c r="U7667" s="1"/>
      <c r="AT7667" s="27">
        <f t="shared" si="637"/>
        <v>0</v>
      </c>
      <c r="AV7667" s="29">
        <f t="shared" ref="AV7667:AV7730" si="638">MIN(AN7667,AT7667,AU7667)</f>
        <v>0</v>
      </c>
    </row>
    <row r="7668" spans="21:48" ht="31.5" customHeight="1">
      <c r="U7668" s="1"/>
      <c r="AT7668" s="27">
        <f t="shared" si="637"/>
        <v>0</v>
      </c>
      <c r="AV7668" s="29">
        <f t="shared" si="638"/>
        <v>0</v>
      </c>
    </row>
    <row r="7669" spans="21:48" ht="31.5" customHeight="1">
      <c r="U7669" s="1"/>
      <c r="AT7669" s="27">
        <f t="shared" si="637"/>
        <v>0</v>
      </c>
      <c r="AV7669" s="29">
        <f t="shared" si="638"/>
        <v>0</v>
      </c>
    </row>
    <row r="7670" spans="21:48" ht="31.5" customHeight="1">
      <c r="U7670" s="1"/>
      <c r="AT7670" s="27">
        <f t="shared" si="637"/>
        <v>0</v>
      </c>
      <c r="AV7670" s="29">
        <f t="shared" si="638"/>
        <v>0</v>
      </c>
    </row>
    <row r="7671" spans="21:48" ht="31.5" customHeight="1">
      <c r="U7671" s="1"/>
      <c r="AT7671" s="27">
        <f t="shared" si="637"/>
        <v>0</v>
      </c>
      <c r="AV7671" s="29">
        <f t="shared" si="638"/>
        <v>0</v>
      </c>
    </row>
    <row r="7672" spans="21:48" ht="31.5" customHeight="1">
      <c r="U7672" s="1"/>
      <c r="AT7672" s="27">
        <f t="shared" si="637"/>
        <v>0</v>
      </c>
      <c r="AV7672" s="29">
        <f t="shared" si="638"/>
        <v>0</v>
      </c>
    </row>
    <row r="7673" spans="21:48" ht="31.5" customHeight="1">
      <c r="U7673" s="1"/>
      <c r="AT7673" s="27">
        <f t="shared" si="637"/>
        <v>0</v>
      </c>
      <c r="AV7673" s="29">
        <f t="shared" si="638"/>
        <v>0</v>
      </c>
    </row>
    <row r="7674" spans="21:48" ht="31.5" customHeight="1">
      <c r="U7674" s="1"/>
      <c r="AT7674" s="27">
        <f t="shared" si="637"/>
        <v>0</v>
      </c>
      <c r="AV7674" s="29">
        <f t="shared" si="638"/>
        <v>0</v>
      </c>
    </row>
    <row r="7675" spans="21:48" ht="31.5" customHeight="1">
      <c r="U7675" s="1"/>
      <c r="AT7675" s="27">
        <f t="shared" si="637"/>
        <v>0</v>
      </c>
      <c r="AV7675" s="29">
        <f t="shared" si="638"/>
        <v>0</v>
      </c>
    </row>
    <row r="7676" spans="21:48" ht="31.5" customHeight="1">
      <c r="U7676" s="1"/>
      <c r="AT7676" s="27">
        <f t="shared" si="637"/>
        <v>0</v>
      </c>
      <c r="AV7676" s="29">
        <f t="shared" si="638"/>
        <v>0</v>
      </c>
    </row>
    <row r="7677" spans="21:48" ht="31.5" customHeight="1">
      <c r="U7677" s="1"/>
      <c r="AT7677" s="27">
        <f t="shared" si="637"/>
        <v>0</v>
      </c>
      <c r="AV7677" s="29">
        <f t="shared" si="638"/>
        <v>0</v>
      </c>
    </row>
    <row r="7678" spans="21:48" ht="31.5" customHeight="1">
      <c r="U7678" s="1"/>
      <c r="AT7678" s="27">
        <f t="shared" si="637"/>
        <v>0</v>
      </c>
      <c r="AV7678" s="29">
        <f t="shared" si="638"/>
        <v>0</v>
      </c>
    </row>
    <row r="7679" spans="21:48" ht="31.5" customHeight="1">
      <c r="U7679" s="1"/>
      <c r="AT7679" s="27">
        <f t="shared" si="637"/>
        <v>0</v>
      </c>
      <c r="AV7679" s="29">
        <f t="shared" si="638"/>
        <v>0</v>
      </c>
    </row>
    <row r="7680" spans="21:48" ht="31.5" customHeight="1">
      <c r="U7680" s="1"/>
      <c r="AT7680" s="27">
        <f t="shared" si="637"/>
        <v>0</v>
      </c>
      <c r="AV7680" s="29">
        <f t="shared" si="638"/>
        <v>0</v>
      </c>
    </row>
    <row r="7681" spans="21:48" ht="31.5" customHeight="1">
      <c r="U7681" s="1"/>
      <c r="AT7681" s="27">
        <f t="shared" si="637"/>
        <v>0</v>
      </c>
      <c r="AV7681" s="29">
        <f t="shared" si="638"/>
        <v>0</v>
      </c>
    </row>
    <row r="7682" spans="21:48" ht="31.5" customHeight="1">
      <c r="U7682" s="1"/>
      <c r="AT7682" s="27">
        <f t="shared" si="637"/>
        <v>0</v>
      </c>
      <c r="AV7682" s="29">
        <f t="shared" si="638"/>
        <v>0</v>
      </c>
    </row>
    <row r="7683" spans="21:48" ht="31.5" customHeight="1">
      <c r="U7683" s="1"/>
      <c r="AT7683" s="27">
        <f t="shared" si="637"/>
        <v>0</v>
      </c>
      <c r="AV7683" s="29">
        <f t="shared" si="638"/>
        <v>0</v>
      </c>
    </row>
    <row r="7684" spans="21:48" ht="31.5" customHeight="1">
      <c r="U7684" s="1"/>
      <c r="AT7684" s="27">
        <f t="shared" si="637"/>
        <v>0</v>
      </c>
      <c r="AV7684" s="29">
        <f t="shared" si="638"/>
        <v>0</v>
      </c>
    </row>
    <row r="7685" spans="21:48" ht="31.5" customHeight="1">
      <c r="U7685" s="1"/>
      <c r="AT7685" s="27">
        <f t="shared" si="637"/>
        <v>0</v>
      </c>
      <c r="AV7685" s="29">
        <f t="shared" si="638"/>
        <v>0</v>
      </c>
    </row>
    <row r="7686" spans="21:48" ht="31.5" customHeight="1">
      <c r="U7686" s="1"/>
      <c r="AT7686" s="27">
        <f t="shared" ref="AT7686:AT7749" si="639">T7686*1.075</f>
        <v>0</v>
      </c>
      <c r="AV7686" s="29">
        <f t="shared" si="638"/>
        <v>0</v>
      </c>
    </row>
    <row r="7687" spans="21:48" ht="31.5" customHeight="1">
      <c r="U7687" s="1"/>
      <c r="AT7687" s="27">
        <f t="shared" si="639"/>
        <v>0</v>
      </c>
      <c r="AV7687" s="29">
        <f t="shared" si="638"/>
        <v>0</v>
      </c>
    </row>
    <row r="7688" spans="21:48" ht="31.5" customHeight="1">
      <c r="U7688" s="1"/>
      <c r="AT7688" s="27">
        <f t="shared" si="639"/>
        <v>0</v>
      </c>
      <c r="AV7688" s="29">
        <f t="shared" si="638"/>
        <v>0</v>
      </c>
    </row>
    <row r="7689" spans="21:48" ht="31.5" customHeight="1">
      <c r="U7689" s="1"/>
      <c r="AT7689" s="27">
        <f t="shared" si="639"/>
        <v>0</v>
      </c>
      <c r="AV7689" s="29">
        <f t="shared" si="638"/>
        <v>0</v>
      </c>
    </row>
    <row r="7690" spans="21:48" ht="31.5" customHeight="1">
      <c r="U7690" s="1"/>
      <c r="AT7690" s="27">
        <f t="shared" si="639"/>
        <v>0</v>
      </c>
      <c r="AV7690" s="29">
        <f t="shared" si="638"/>
        <v>0</v>
      </c>
    </row>
    <row r="7691" spans="21:48" ht="31.5" customHeight="1">
      <c r="U7691" s="1"/>
      <c r="AT7691" s="27">
        <f t="shared" si="639"/>
        <v>0</v>
      </c>
      <c r="AV7691" s="29">
        <f t="shared" si="638"/>
        <v>0</v>
      </c>
    </row>
    <row r="7692" spans="21:48" ht="31.5" customHeight="1">
      <c r="U7692" s="1"/>
      <c r="AT7692" s="27">
        <f t="shared" si="639"/>
        <v>0</v>
      </c>
      <c r="AV7692" s="29">
        <f t="shared" si="638"/>
        <v>0</v>
      </c>
    </row>
    <row r="7693" spans="21:48" ht="31.5" customHeight="1">
      <c r="U7693" s="1"/>
      <c r="AT7693" s="27">
        <f t="shared" si="639"/>
        <v>0</v>
      </c>
      <c r="AV7693" s="29">
        <f t="shared" si="638"/>
        <v>0</v>
      </c>
    </row>
    <row r="7694" spans="21:48" ht="31.5" customHeight="1">
      <c r="U7694" s="1"/>
      <c r="AT7694" s="27">
        <f t="shared" si="639"/>
        <v>0</v>
      </c>
      <c r="AV7694" s="29">
        <f t="shared" si="638"/>
        <v>0</v>
      </c>
    </row>
    <row r="7695" spans="21:48" ht="31.5" customHeight="1">
      <c r="U7695" s="1"/>
      <c r="AT7695" s="27">
        <f t="shared" si="639"/>
        <v>0</v>
      </c>
      <c r="AV7695" s="29">
        <f t="shared" si="638"/>
        <v>0</v>
      </c>
    </row>
    <row r="7696" spans="21:48" ht="31.5" customHeight="1">
      <c r="U7696" s="1"/>
      <c r="AT7696" s="27">
        <f t="shared" si="639"/>
        <v>0</v>
      </c>
      <c r="AV7696" s="29">
        <f t="shared" si="638"/>
        <v>0</v>
      </c>
    </row>
    <row r="7697" spans="21:48" ht="31.5" customHeight="1">
      <c r="U7697" s="1"/>
      <c r="AT7697" s="27">
        <f t="shared" si="639"/>
        <v>0</v>
      </c>
      <c r="AV7697" s="29">
        <f t="shared" si="638"/>
        <v>0</v>
      </c>
    </row>
    <row r="7698" spans="21:48" ht="31.5" customHeight="1">
      <c r="U7698" s="1"/>
      <c r="AT7698" s="27">
        <f t="shared" si="639"/>
        <v>0</v>
      </c>
      <c r="AV7698" s="29">
        <f t="shared" si="638"/>
        <v>0</v>
      </c>
    </row>
    <row r="7699" spans="21:48" ht="31.5" customHeight="1">
      <c r="U7699" s="1"/>
      <c r="AT7699" s="27">
        <f t="shared" si="639"/>
        <v>0</v>
      </c>
      <c r="AV7699" s="29">
        <f t="shared" si="638"/>
        <v>0</v>
      </c>
    </row>
    <row r="7700" spans="21:48" ht="31.5" customHeight="1">
      <c r="U7700" s="1"/>
      <c r="AT7700" s="27">
        <f t="shared" si="639"/>
        <v>0</v>
      </c>
      <c r="AV7700" s="29">
        <f t="shared" si="638"/>
        <v>0</v>
      </c>
    </row>
    <row r="7701" spans="21:48" ht="31.5" customHeight="1">
      <c r="U7701" s="1"/>
      <c r="AT7701" s="27">
        <f t="shared" si="639"/>
        <v>0</v>
      </c>
      <c r="AV7701" s="29">
        <f t="shared" si="638"/>
        <v>0</v>
      </c>
    </row>
    <row r="7702" spans="21:48" ht="31.5" customHeight="1">
      <c r="U7702" s="1"/>
      <c r="AT7702" s="27">
        <f t="shared" si="639"/>
        <v>0</v>
      </c>
      <c r="AV7702" s="29">
        <f t="shared" si="638"/>
        <v>0</v>
      </c>
    </row>
    <row r="7703" spans="21:48" ht="31.5" customHeight="1">
      <c r="U7703" s="1"/>
      <c r="AT7703" s="27">
        <f t="shared" si="639"/>
        <v>0</v>
      </c>
      <c r="AV7703" s="29">
        <f t="shared" si="638"/>
        <v>0</v>
      </c>
    </row>
    <row r="7704" spans="21:48" ht="31.5" customHeight="1">
      <c r="U7704" s="1"/>
      <c r="AT7704" s="27">
        <f t="shared" si="639"/>
        <v>0</v>
      </c>
      <c r="AV7704" s="29">
        <f t="shared" si="638"/>
        <v>0</v>
      </c>
    </row>
    <row r="7705" spans="21:48" ht="31.5" customHeight="1">
      <c r="U7705" s="1"/>
      <c r="AT7705" s="27">
        <f t="shared" si="639"/>
        <v>0</v>
      </c>
      <c r="AV7705" s="29">
        <f t="shared" si="638"/>
        <v>0</v>
      </c>
    </row>
    <row r="7706" spans="21:48" ht="31.5" customHeight="1">
      <c r="U7706" s="1"/>
      <c r="AT7706" s="27">
        <f t="shared" si="639"/>
        <v>0</v>
      </c>
      <c r="AV7706" s="29">
        <f t="shared" si="638"/>
        <v>0</v>
      </c>
    </row>
    <row r="7707" spans="21:48" ht="31.5" customHeight="1">
      <c r="U7707" s="1"/>
      <c r="AT7707" s="27">
        <f t="shared" si="639"/>
        <v>0</v>
      </c>
      <c r="AV7707" s="29">
        <f t="shared" si="638"/>
        <v>0</v>
      </c>
    </row>
    <row r="7708" spans="21:48" ht="31.5" customHeight="1">
      <c r="U7708" s="1"/>
      <c r="AT7708" s="27">
        <f t="shared" si="639"/>
        <v>0</v>
      </c>
      <c r="AV7708" s="29">
        <f t="shared" si="638"/>
        <v>0</v>
      </c>
    </row>
    <row r="7709" spans="21:48" ht="31.5" customHeight="1">
      <c r="U7709" s="1"/>
      <c r="AT7709" s="27">
        <f t="shared" si="639"/>
        <v>0</v>
      </c>
      <c r="AV7709" s="29">
        <f t="shared" si="638"/>
        <v>0</v>
      </c>
    </row>
    <row r="7710" spans="21:48" ht="31.5" customHeight="1">
      <c r="U7710" s="1"/>
      <c r="AT7710" s="27">
        <f t="shared" si="639"/>
        <v>0</v>
      </c>
      <c r="AV7710" s="29">
        <f t="shared" si="638"/>
        <v>0</v>
      </c>
    </row>
    <row r="7711" spans="21:48" ht="31.5" customHeight="1">
      <c r="U7711" s="1"/>
      <c r="AT7711" s="27">
        <f t="shared" si="639"/>
        <v>0</v>
      </c>
      <c r="AV7711" s="29">
        <f t="shared" si="638"/>
        <v>0</v>
      </c>
    </row>
    <row r="7712" spans="21:48" ht="31.5" customHeight="1">
      <c r="U7712" s="1"/>
      <c r="AT7712" s="27">
        <f t="shared" si="639"/>
        <v>0</v>
      </c>
      <c r="AV7712" s="29">
        <f t="shared" si="638"/>
        <v>0</v>
      </c>
    </row>
    <row r="7713" spans="21:48" ht="31.5" customHeight="1">
      <c r="U7713" s="1"/>
      <c r="AT7713" s="27">
        <f t="shared" si="639"/>
        <v>0</v>
      </c>
      <c r="AV7713" s="29">
        <f t="shared" si="638"/>
        <v>0</v>
      </c>
    </row>
    <row r="7714" spans="21:48" ht="31.5" customHeight="1">
      <c r="U7714" s="1"/>
      <c r="AT7714" s="27">
        <f t="shared" si="639"/>
        <v>0</v>
      </c>
      <c r="AV7714" s="29">
        <f t="shared" si="638"/>
        <v>0</v>
      </c>
    </row>
    <row r="7715" spans="21:48" ht="31.5" customHeight="1">
      <c r="U7715" s="1"/>
      <c r="AT7715" s="27">
        <f t="shared" si="639"/>
        <v>0</v>
      </c>
      <c r="AV7715" s="29">
        <f t="shared" si="638"/>
        <v>0</v>
      </c>
    </row>
    <row r="7716" spans="21:48" ht="31.5" customHeight="1">
      <c r="U7716" s="1"/>
      <c r="AT7716" s="27">
        <f t="shared" si="639"/>
        <v>0</v>
      </c>
      <c r="AV7716" s="29">
        <f t="shared" si="638"/>
        <v>0</v>
      </c>
    </row>
    <row r="7717" spans="21:48" ht="31.5" customHeight="1">
      <c r="U7717" s="1"/>
      <c r="AT7717" s="27">
        <f t="shared" si="639"/>
        <v>0</v>
      </c>
      <c r="AV7717" s="29">
        <f t="shared" si="638"/>
        <v>0</v>
      </c>
    </row>
    <row r="7718" spans="21:48" ht="31.5" customHeight="1">
      <c r="U7718" s="1"/>
      <c r="AT7718" s="27">
        <f t="shared" si="639"/>
        <v>0</v>
      </c>
      <c r="AV7718" s="29">
        <f t="shared" si="638"/>
        <v>0</v>
      </c>
    </row>
    <row r="7719" spans="21:48" ht="31.5" customHeight="1">
      <c r="U7719" s="1"/>
      <c r="AT7719" s="27">
        <f t="shared" si="639"/>
        <v>0</v>
      </c>
      <c r="AV7719" s="29">
        <f t="shared" si="638"/>
        <v>0</v>
      </c>
    </row>
    <row r="7720" spans="21:48" ht="31.5" customHeight="1">
      <c r="U7720" s="1"/>
      <c r="AT7720" s="27">
        <f t="shared" si="639"/>
        <v>0</v>
      </c>
      <c r="AV7720" s="29">
        <f t="shared" si="638"/>
        <v>0</v>
      </c>
    </row>
    <row r="7721" spans="21:48" ht="31.5" customHeight="1">
      <c r="U7721" s="1"/>
      <c r="AT7721" s="27">
        <f t="shared" si="639"/>
        <v>0</v>
      </c>
      <c r="AV7721" s="29">
        <f t="shared" si="638"/>
        <v>0</v>
      </c>
    </row>
    <row r="7722" spans="21:48" ht="31.5" customHeight="1">
      <c r="U7722" s="1"/>
      <c r="AT7722" s="27">
        <f t="shared" si="639"/>
        <v>0</v>
      </c>
      <c r="AV7722" s="29">
        <f t="shared" si="638"/>
        <v>0</v>
      </c>
    </row>
    <row r="7723" spans="21:48" ht="31.5" customHeight="1">
      <c r="U7723" s="1"/>
      <c r="AT7723" s="27">
        <f t="shared" si="639"/>
        <v>0</v>
      </c>
      <c r="AV7723" s="29">
        <f t="shared" si="638"/>
        <v>0</v>
      </c>
    </row>
    <row r="7724" spans="21:48" ht="31.5" customHeight="1">
      <c r="U7724" s="1"/>
      <c r="AT7724" s="27">
        <f t="shared" si="639"/>
        <v>0</v>
      </c>
      <c r="AV7724" s="29">
        <f t="shared" si="638"/>
        <v>0</v>
      </c>
    </row>
    <row r="7725" spans="21:48" ht="31.5" customHeight="1">
      <c r="U7725" s="1"/>
      <c r="AT7725" s="27">
        <f t="shared" si="639"/>
        <v>0</v>
      </c>
      <c r="AV7725" s="29">
        <f t="shared" si="638"/>
        <v>0</v>
      </c>
    </row>
    <row r="7726" spans="21:48" ht="31.5" customHeight="1">
      <c r="U7726" s="1"/>
      <c r="AT7726" s="27">
        <f t="shared" si="639"/>
        <v>0</v>
      </c>
      <c r="AV7726" s="29">
        <f t="shared" si="638"/>
        <v>0</v>
      </c>
    </row>
    <row r="7727" spans="21:48" ht="31.5" customHeight="1">
      <c r="U7727" s="1"/>
      <c r="AT7727" s="27">
        <f t="shared" si="639"/>
        <v>0</v>
      </c>
      <c r="AV7727" s="29">
        <f t="shared" si="638"/>
        <v>0</v>
      </c>
    </row>
    <row r="7728" spans="21:48" ht="31.5" customHeight="1">
      <c r="U7728" s="1"/>
      <c r="AT7728" s="27">
        <f t="shared" si="639"/>
        <v>0</v>
      </c>
      <c r="AV7728" s="29">
        <f t="shared" si="638"/>
        <v>0</v>
      </c>
    </row>
    <row r="7729" spans="21:48" ht="31.5" customHeight="1">
      <c r="U7729" s="1"/>
      <c r="AT7729" s="27">
        <f t="shared" si="639"/>
        <v>0</v>
      </c>
      <c r="AV7729" s="29">
        <f t="shared" si="638"/>
        <v>0</v>
      </c>
    </row>
    <row r="7730" spans="21:48" ht="31.5" customHeight="1">
      <c r="U7730" s="1"/>
      <c r="AT7730" s="27">
        <f t="shared" si="639"/>
        <v>0</v>
      </c>
      <c r="AV7730" s="29">
        <f t="shared" si="638"/>
        <v>0</v>
      </c>
    </row>
    <row r="7731" spans="21:48" ht="31.5" customHeight="1">
      <c r="U7731" s="1"/>
      <c r="AT7731" s="27">
        <f t="shared" si="639"/>
        <v>0</v>
      </c>
      <c r="AV7731" s="29">
        <f t="shared" ref="AV7731:AV7784" si="640">MIN(AN7731,AT7731,AU7731)</f>
        <v>0</v>
      </c>
    </row>
    <row r="7732" spans="21:48" ht="31.5" customHeight="1">
      <c r="U7732" s="1"/>
      <c r="AT7732" s="27">
        <f t="shared" si="639"/>
        <v>0</v>
      </c>
      <c r="AV7732" s="29">
        <f t="shared" si="640"/>
        <v>0</v>
      </c>
    </row>
    <row r="7733" spans="21:48" ht="31.5" customHeight="1">
      <c r="U7733" s="1"/>
      <c r="AT7733" s="27">
        <f t="shared" si="639"/>
        <v>0</v>
      </c>
      <c r="AV7733" s="29">
        <f t="shared" si="640"/>
        <v>0</v>
      </c>
    </row>
    <row r="7734" spans="21:48" ht="31.5" customHeight="1">
      <c r="U7734" s="1"/>
      <c r="AT7734" s="27">
        <f t="shared" si="639"/>
        <v>0</v>
      </c>
      <c r="AV7734" s="29">
        <f t="shared" si="640"/>
        <v>0</v>
      </c>
    </row>
    <row r="7735" spans="21:48" ht="31.5" customHeight="1">
      <c r="U7735" s="1"/>
      <c r="AT7735" s="27">
        <f t="shared" si="639"/>
        <v>0</v>
      </c>
      <c r="AV7735" s="29">
        <f t="shared" si="640"/>
        <v>0</v>
      </c>
    </row>
    <row r="7736" spans="21:48" ht="31.5" customHeight="1">
      <c r="U7736" s="1"/>
      <c r="AT7736" s="27">
        <f t="shared" si="639"/>
        <v>0</v>
      </c>
      <c r="AV7736" s="29">
        <f t="shared" si="640"/>
        <v>0</v>
      </c>
    </row>
    <row r="7737" spans="21:48" ht="31.5" customHeight="1">
      <c r="U7737" s="1"/>
      <c r="AT7737" s="27">
        <f t="shared" si="639"/>
        <v>0</v>
      </c>
      <c r="AV7737" s="29">
        <f t="shared" si="640"/>
        <v>0</v>
      </c>
    </row>
    <row r="7738" spans="21:48" ht="31.5" customHeight="1">
      <c r="U7738" s="1"/>
      <c r="AT7738" s="27">
        <f t="shared" si="639"/>
        <v>0</v>
      </c>
      <c r="AV7738" s="29">
        <f t="shared" si="640"/>
        <v>0</v>
      </c>
    </row>
    <row r="7739" spans="21:48" ht="31.5" customHeight="1">
      <c r="U7739" s="1"/>
      <c r="AT7739" s="27">
        <f t="shared" si="639"/>
        <v>0</v>
      </c>
      <c r="AV7739" s="29">
        <f t="shared" si="640"/>
        <v>0</v>
      </c>
    </row>
    <row r="7740" spans="21:48" ht="31.5" customHeight="1">
      <c r="U7740" s="1"/>
      <c r="AT7740" s="27">
        <f t="shared" si="639"/>
        <v>0</v>
      </c>
      <c r="AV7740" s="29">
        <f t="shared" si="640"/>
        <v>0</v>
      </c>
    </row>
    <row r="7741" spans="21:48" ht="31.5" customHeight="1">
      <c r="U7741" s="1"/>
      <c r="AT7741" s="27">
        <f t="shared" si="639"/>
        <v>0</v>
      </c>
      <c r="AV7741" s="29">
        <f t="shared" si="640"/>
        <v>0</v>
      </c>
    </row>
    <row r="7742" spans="21:48" ht="31.5" customHeight="1">
      <c r="U7742" s="1"/>
      <c r="AT7742" s="27">
        <f t="shared" si="639"/>
        <v>0</v>
      </c>
      <c r="AV7742" s="29">
        <f t="shared" si="640"/>
        <v>0</v>
      </c>
    </row>
    <row r="7743" spans="21:48" ht="31.5" customHeight="1">
      <c r="U7743" s="1"/>
      <c r="AT7743" s="27">
        <f t="shared" si="639"/>
        <v>0</v>
      </c>
      <c r="AV7743" s="29">
        <f t="shared" si="640"/>
        <v>0</v>
      </c>
    </row>
    <row r="7744" spans="21:48" ht="31.5" customHeight="1">
      <c r="U7744" s="1"/>
      <c r="AT7744" s="27">
        <f t="shared" si="639"/>
        <v>0</v>
      </c>
      <c r="AV7744" s="29">
        <f t="shared" si="640"/>
        <v>0</v>
      </c>
    </row>
    <row r="7745" spans="21:48" ht="31.5" customHeight="1">
      <c r="U7745" s="1"/>
      <c r="AT7745" s="27">
        <f t="shared" si="639"/>
        <v>0</v>
      </c>
      <c r="AV7745" s="29">
        <f t="shared" si="640"/>
        <v>0</v>
      </c>
    </row>
    <row r="7746" spans="21:48" ht="31.5" customHeight="1">
      <c r="U7746" s="1"/>
      <c r="AT7746" s="27">
        <f t="shared" si="639"/>
        <v>0</v>
      </c>
      <c r="AV7746" s="29">
        <f t="shared" si="640"/>
        <v>0</v>
      </c>
    </row>
    <row r="7747" spans="21:48" ht="31.5" customHeight="1">
      <c r="U7747" s="1"/>
      <c r="AT7747" s="27">
        <f t="shared" si="639"/>
        <v>0</v>
      </c>
      <c r="AV7747" s="29">
        <f t="shared" si="640"/>
        <v>0</v>
      </c>
    </row>
    <row r="7748" spans="21:48" ht="31.5" customHeight="1">
      <c r="U7748" s="1"/>
      <c r="AT7748" s="27">
        <f t="shared" si="639"/>
        <v>0</v>
      </c>
      <c r="AV7748" s="29">
        <f t="shared" si="640"/>
        <v>0</v>
      </c>
    </row>
    <row r="7749" spans="21:48" ht="31.5" customHeight="1">
      <c r="U7749" s="1"/>
      <c r="AT7749" s="27">
        <f t="shared" si="639"/>
        <v>0</v>
      </c>
      <c r="AV7749" s="29">
        <f t="shared" si="640"/>
        <v>0</v>
      </c>
    </row>
    <row r="7750" spans="21:48" ht="31.5" customHeight="1">
      <c r="U7750" s="1"/>
      <c r="AT7750" s="27">
        <f t="shared" ref="AT7750:AT7784" si="641">T7750*1.075</f>
        <v>0</v>
      </c>
      <c r="AV7750" s="29">
        <f t="shared" si="640"/>
        <v>0</v>
      </c>
    </row>
    <row r="7751" spans="21:48" ht="31.5" customHeight="1">
      <c r="U7751" s="1"/>
      <c r="AT7751" s="27">
        <f t="shared" si="641"/>
        <v>0</v>
      </c>
      <c r="AV7751" s="29">
        <f t="shared" si="640"/>
        <v>0</v>
      </c>
    </row>
    <row r="7752" spans="21:48" ht="31.5" customHeight="1">
      <c r="U7752" s="1"/>
      <c r="AT7752" s="27">
        <f t="shared" si="641"/>
        <v>0</v>
      </c>
      <c r="AV7752" s="29">
        <f t="shared" si="640"/>
        <v>0</v>
      </c>
    </row>
    <row r="7753" spans="21:48" ht="31.5" customHeight="1">
      <c r="U7753" s="1"/>
      <c r="AT7753" s="27">
        <f t="shared" si="641"/>
        <v>0</v>
      </c>
      <c r="AV7753" s="29">
        <f t="shared" si="640"/>
        <v>0</v>
      </c>
    </row>
    <row r="7754" spans="21:48" ht="31.5" customHeight="1">
      <c r="U7754" s="1"/>
      <c r="AT7754" s="27">
        <f t="shared" si="641"/>
        <v>0</v>
      </c>
      <c r="AV7754" s="29">
        <f t="shared" si="640"/>
        <v>0</v>
      </c>
    </row>
    <row r="7755" spans="21:48" ht="31.5" customHeight="1">
      <c r="U7755" s="1"/>
      <c r="AT7755" s="27">
        <f t="shared" si="641"/>
        <v>0</v>
      </c>
      <c r="AV7755" s="29">
        <f t="shared" si="640"/>
        <v>0</v>
      </c>
    </row>
    <row r="7756" spans="21:48" ht="31.5" customHeight="1">
      <c r="U7756" s="1"/>
      <c r="AT7756" s="27">
        <f t="shared" si="641"/>
        <v>0</v>
      </c>
      <c r="AV7756" s="29">
        <f t="shared" si="640"/>
        <v>0</v>
      </c>
    </row>
    <row r="7757" spans="21:48" ht="31.5" customHeight="1">
      <c r="U7757" s="1"/>
      <c r="AT7757" s="27">
        <f t="shared" si="641"/>
        <v>0</v>
      </c>
      <c r="AV7757" s="29">
        <f t="shared" si="640"/>
        <v>0</v>
      </c>
    </row>
    <row r="7758" spans="21:48" ht="31.5" customHeight="1">
      <c r="U7758" s="1"/>
      <c r="AT7758" s="27">
        <f t="shared" si="641"/>
        <v>0</v>
      </c>
      <c r="AV7758" s="29">
        <f t="shared" si="640"/>
        <v>0</v>
      </c>
    </row>
    <row r="7759" spans="21:48" ht="31.5" customHeight="1">
      <c r="U7759" s="1"/>
      <c r="AT7759" s="27">
        <f t="shared" si="641"/>
        <v>0</v>
      </c>
      <c r="AV7759" s="29">
        <f t="shared" si="640"/>
        <v>0</v>
      </c>
    </row>
    <row r="7760" spans="21:48" ht="31.5" customHeight="1">
      <c r="U7760" s="1"/>
      <c r="AT7760" s="27">
        <f t="shared" si="641"/>
        <v>0</v>
      </c>
      <c r="AV7760" s="29">
        <f t="shared" si="640"/>
        <v>0</v>
      </c>
    </row>
    <row r="7761" spans="21:48" ht="31.5" customHeight="1">
      <c r="U7761" s="1"/>
      <c r="AT7761" s="27">
        <f t="shared" si="641"/>
        <v>0</v>
      </c>
      <c r="AV7761" s="29">
        <f t="shared" si="640"/>
        <v>0</v>
      </c>
    </row>
    <row r="7762" spans="21:48" ht="31.5" customHeight="1">
      <c r="U7762" s="1"/>
      <c r="AT7762" s="27">
        <f t="shared" si="641"/>
        <v>0</v>
      </c>
      <c r="AV7762" s="29">
        <f t="shared" si="640"/>
        <v>0</v>
      </c>
    </row>
    <row r="7763" spans="21:48" ht="31.5" customHeight="1">
      <c r="U7763" s="1"/>
      <c r="AT7763" s="27">
        <f t="shared" si="641"/>
        <v>0</v>
      </c>
      <c r="AV7763" s="29">
        <f t="shared" si="640"/>
        <v>0</v>
      </c>
    </row>
    <row r="7764" spans="21:48" ht="31.5" customHeight="1">
      <c r="U7764" s="1"/>
      <c r="AT7764" s="27">
        <f t="shared" si="641"/>
        <v>0</v>
      </c>
      <c r="AV7764" s="29">
        <f t="shared" si="640"/>
        <v>0</v>
      </c>
    </row>
    <row r="7765" spans="21:48" ht="31.5" customHeight="1">
      <c r="U7765" s="1"/>
      <c r="AT7765" s="27">
        <f t="shared" si="641"/>
        <v>0</v>
      </c>
      <c r="AV7765" s="29">
        <f t="shared" si="640"/>
        <v>0</v>
      </c>
    </row>
    <row r="7766" spans="21:48" ht="31.5" customHeight="1">
      <c r="U7766" s="1"/>
      <c r="AT7766" s="27">
        <f t="shared" si="641"/>
        <v>0</v>
      </c>
      <c r="AV7766" s="29">
        <f t="shared" si="640"/>
        <v>0</v>
      </c>
    </row>
    <row r="7767" spans="21:48" ht="31.5" customHeight="1">
      <c r="U7767" s="1"/>
      <c r="AT7767" s="27">
        <f t="shared" si="641"/>
        <v>0</v>
      </c>
      <c r="AV7767" s="29">
        <f t="shared" si="640"/>
        <v>0</v>
      </c>
    </row>
    <row r="7768" spans="21:48" ht="31.5" customHeight="1">
      <c r="U7768" s="1"/>
      <c r="AT7768" s="27">
        <f t="shared" si="641"/>
        <v>0</v>
      </c>
      <c r="AV7768" s="29">
        <f t="shared" si="640"/>
        <v>0</v>
      </c>
    </row>
    <row r="7769" spans="21:48" ht="31.5" customHeight="1">
      <c r="U7769" s="1"/>
      <c r="AT7769" s="27">
        <f t="shared" si="641"/>
        <v>0</v>
      </c>
      <c r="AV7769" s="29">
        <f t="shared" si="640"/>
        <v>0</v>
      </c>
    </row>
    <row r="7770" spans="21:48" ht="31.5" customHeight="1">
      <c r="U7770" s="1"/>
      <c r="AT7770" s="27">
        <f t="shared" si="641"/>
        <v>0</v>
      </c>
      <c r="AV7770" s="29">
        <f t="shared" si="640"/>
        <v>0</v>
      </c>
    </row>
    <row r="7771" spans="21:48" ht="31.5" customHeight="1">
      <c r="U7771" s="1"/>
      <c r="AT7771" s="27">
        <f t="shared" si="641"/>
        <v>0</v>
      </c>
      <c r="AV7771" s="29">
        <f t="shared" si="640"/>
        <v>0</v>
      </c>
    </row>
    <row r="7772" spans="21:48" ht="31.5" customHeight="1">
      <c r="U7772" s="1"/>
      <c r="AT7772" s="27">
        <f t="shared" si="641"/>
        <v>0</v>
      </c>
      <c r="AV7772" s="29">
        <f t="shared" si="640"/>
        <v>0</v>
      </c>
    </row>
    <row r="7773" spans="21:48" ht="31.5" customHeight="1">
      <c r="U7773" s="1"/>
      <c r="AT7773" s="27">
        <f t="shared" si="641"/>
        <v>0</v>
      </c>
      <c r="AV7773" s="29">
        <f t="shared" si="640"/>
        <v>0</v>
      </c>
    </row>
    <row r="7774" spans="21:48" ht="31.5" customHeight="1">
      <c r="U7774" s="1"/>
      <c r="AT7774" s="27">
        <f t="shared" si="641"/>
        <v>0</v>
      </c>
      <c r="AV7774" s="29">
        <f t="shared" si="640"/>
        <v>0</v>
      </c>
    </row>
    <row r="7775" spans="21:48" ht="31.5" customHeight="1">
      <c r="U7775" s="1"/>
      <c r="AT7775" s="27">
        <f t="shared" si="641"/>
        <v>0</v>
      </c>
      <c r="AV7775" s="29">
        <f t="shared" si="640"/>
        <v>0</v>
      </c>
    </row>
    <row r="7776" spans="21:48" ht="31.5" customHeight="1">
      <c r="U7776" s="1"/>
      <c r="AT7776" s="27">
        <f t="shared" si="641"/>
        <v>0</v>
      </c>
      <c r="AV7776" s="29">
        <f t="shared" si="640"/>
        <v>0</v>
      </c>
    </row>
    <row r="7777" spans="21:48" ht="31.5" customHeight="1">
      <c r="U7777" s="1"/>
      <c r="AT7777" s="27">
        <f t="shared" si="641"/>
        <v>0</v>
      </c>
      <c r="AV7777" s="29">
        <f t="shared" si="640"/>
        <v>0</v>
      </c>
    </row>
    <row r="7778" spans="21:48" ht="31.5" customHeight="1">
      <c r="U7778" s="1"/>
      <c r="AT7778" s="27">
        <f t="shared" si="641"/>
        <v>0</v>
      </c>
      <c r="AV7778" s="29">
        <f t="shared" si="640"/>
        <v>0</v>
      </c>
    </row>
    <row r="7779" spans="21:48" ht="31.5" customHeight="1">
      <c r="U7779" s="1"/>
      <c r="AT7779" s="27">
        <f t="shared" si="641"/>
        <v>0</v>
      </c>
      <c r="AV7779" s="29">
        <f t="shared" si="640"/>
        <v>0</v>
      </c>
    </row>
    <row r="7780" spans="21:48" ht="31.5" customHeight="1">
      <c r="U7780" s="1"/>
      <c r="AT7780" s="27">
        <f t="shared" si="641"/>
        <v>0</v>
      </c>
      <c r="AV7780" s="29">
        <f t="shared" si="640"/>
        <v>0</v>
      </c>
    </row>
    <row r="7781" spans="21:48" ht="31.5" customHeight="1">
      <c r="U7781" s="1"/>
      <c r="AT7781" s="27">
        <f t="shared" si="641"/>
        <v>0</v>
      </c>
      <c r="AV7781" s="29">
        <f t="shared" si="640"/>
        <v>0</v>
      </c>
    </row>
    <row r="7782" spans="21:48" ht="31.5" customHeight="1">
      <c r="U7782" s="1"/>
      <c r="AT7782" s="27">
        <f t="shared" si="641"/>
        <v>0</v>
      </c>
      <c r="AV7782" s="29">
        <f t="shared" si="640"/>
        <v>0</v>
      </c>
    </row>
    <row r="7783" spans="21:48" ht="31.5" customHeight="1">
      <c r="U7783" s="1"/>
      <c r="AT7783" s="27">
        <f t="shared" si="641"/>
        <v>0</v>
      </c>
      <c r="AV7783" s="29">
        <f t="shared" si="640"/>
        <v>0</v>
      </c>
    </row>
    <row r="7784" spans="21:48" ht="31.5" customHeight="1">
      <c r="U7784" s="1"/>
      <c r="AT7784" s="27">
        <f t="shared" si="641"/>
        <v>0</v>
      </c>
      <c r="AV7784" s="29">
        <f t="shared" si="640"/>
        <v>0</v>
      </c>
    </row>
    <row r="7785" spans="21:48" ht="31.5" customHeight="1">
      <c r="U7785" s="1"/>
    </row>
  </sheetData>
  <sheetProtection algorithmName="SHA-512" hashValue="jnJ3j/GXOoGUnlwJaxa/c2RVcVFsbn/lvQvBxJnOf5QGm5X6OKJjDn1C1Y7blVpoBaXThQLSFQ1IeNtRs0W6EQ==" saltValue="v0ywk9xb4MGD73mgrPoT+A==" spinCount="100000" sheet="1" sort="0" autoFilter="0"/>
  <autoFilter ref="A2:DL7784" xr:uid="{00000000-0009-0000-0000-000000000000}">
    <sortState ref="A3:DL7784">
      <sortCondition ref="O2:O7784"/>
    </sortState>
  </autoFilter>
  <mergeCells count="1">
    <mergeCell ref="E1:O1"/>
  </mergeCells>
  <phoneticPr fontId="3" type="noConversion"/>
  <conditionalFormatting sqref="AN2">
    <cfRule type="containsBlanks" dxfId="0" priority="2">
      <formula>LEN(TRIM(AN2))=0</formula>
    </cfRule>
  </conditionalFormatting>
  <pageMargins left="0.25" right="0.25" top="0.25" bottom="0.25" header="0.3" footer="0.3"/>
  <pageSetup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oraak</dc:creator>
  <cp:keywords/>
  <dc:description/>
  <cp:lastModifiedBy>Virtyte Krasniqi Shala</cp:lastModifiedBy>
  <cp:revision/>
  <cp:lastPrinted>2025-03-21T13:40:14Z</cp:lastPrinted>
  <dcterms:created xsi:type="dcterms:W3CDTF">2024-04-05T08:32:07Z</dcterms:created>
  <dcterms:modified xsi:type="dcterms:W3CDTF">2025-03-24T14:25:33Z</dcterms:modified>
  <cp:category/>
  <cp:contentStatus/>
</cp:coreProperties>
</file>